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kristiannapa/Desktop/Epicode/Excel/Esame Modulo 1/Esame/"/>
    </mc:Choice>
  </mc:AlternateContent>
  <xr:revisionPtr revIDLastSave="0" documentId="13_ncr:1_{B6D879D1-C8E4-974A-9BF0-97FFFF314030}" xr6:coauthVersionLast="47" xr6:coauthVersionMax="47" xr10:uidLastSave="{00000000-0000-0000-0000-000000000000}"/>
  <bookViews>
    <workbookView xWindow="-38400" yWindow="500" windowWidth="38400" windowHeight="21100" activeTab="4" xr2:uid="{00000000-000D-0000-FFFF-FFFF00000000}"/>
  </bookViews>
  <sheets>
    <sheet name="Strutture_cleaned" sheetId="4" r:id="rId1"/>
    <sheet name="Analisi" sheetId="6" r:id="rId2"/>
    <sheet name="RICERCA" sheetId="2" r:id="rId3"/>
    <sheet name="Strutture_wQuery" sheetId="8" r:id="rId4"/>
    <sheet name="RICERCA_wQuery" sheetId="11" r:id="rId5"/>
    <sheet name="Risultati" sheetId="10" r:id="rId6"/>
  </sheets>
  <externalReferences>
    <externalReference r:id="rId7"/>
  </externalReferences>
  <definedNames>
    <definedName name="Categoria">#REF!</definedName>
    <definedName name="Città">#REF!</definedName>
    <definedName name="DatiEsterni_1" localSheetId="0" hidden="1">Strutture_cleaned!$A$1:$G$6254</definedName>
    <definedName name="DatiEsterni_2" localSheetId="3" hidden="1">Strutture_wQuery!$A$1:$G$6254</definedName>
    <definedName name="Denominazione">#REF!</definedName>
    <definedName name="FiltroDati_Città">#N/A</definedName>
    <definedName name="Indirizzo">#REF!</definedName>
    <definedName name="Indirizzo_di_posta_elettronica">#REF!</definedName>
    <definedName name="Indirizzo_internet">#REF!</definedName>
    <definedName name="Localita">#REF!</definedName>
    <definedName name="Nome_Struttura">'[1]Strutture ricettive'!$B$2:$B$1048576</definedName>
    <definedName name="nomiStrutture">Analisi!$A$6:$A$5854</definedName>
    <definedName name="occorrenze">Analisi!$B$6:$B$5854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1">
      <go:sheetsCustomData xmlns:go="http://customooxmlschemas.google.com/" r:id="rId14" roundtripDataSignature="AMtx7mjmcF9VIG/CKmb8Pi+fZDefkDmLFw=="/>
    </ext>
  </extLst>
</workbook>
</file>

<file path=xl/calcChain.xml><?xml version="1.0" encoding="utf-8"?>
<calcChain xmlns="http://schemas.openxmlformats.org/spreadsheetml/2006/main">
  <c r="J3" i="11" l="1"/>
  <c r="I3" i="11"/>
  <c r="H3" i="11"/>
  <c r="G3" i="11"/>
  <c r="F3" i="11"/>
  <c r="E4" i="11" a="1"/>
  <c r="E4" i="11" s="1"/>
  <c r="E3" i="11"/>
  <c r="F2" i="11"/>
  <c r="E2" i="11"/>
  <c r="B12" i="11" a="1"/>
  <c r="B12" i="11" s="1"/>
  <c r="C12" i="11" s="1"/>
  <c r="C11" i="11"/>
  <c r="B11" i="11"/>
  <c r="C8" i="11"/>
  <c r="C7" i="11"/>
  <c r="C6" i="11"/>
  <c r="C5" i="11"/>
  <c r="C4" i="11"/>
  <c r="C9" i="11" s="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B12" i="2" a="1"/>
  <c r="B12" i="2" s="1"/>
  <c r="E4" i="2" a="1"/>
  <c r="E4" i="2" s="1"/>
  <c r="E3" i="2"/>
  <c r="C8" i="2"/>
  <c r="H10" i="6"/>
  <c r="I2" i="4"/>
  <c r="J2" i="4" s="1"/>
  <c r="K2" i="4" s="1"/>
  <c r="C6" i="2"/>
  <c r="C5" i="2"/>
  <c r="C4" i="2"/>
  <c r="C9" i="2" s="1"/>
  <c r="C11" i="2"/>
  <c r="B11" i="2"/>
  <c r="C7" i="2"/>
  <c r="I3" i="4"/>
  <c r="J3" i="4" s="1"/>
  <c r="I4" i="4"/>
  <c r="J4" i="4" s="1"/>
  <c r="I5" i="4"/>
  <c r="J5" i="4" s="1"/>
  <c r="I6" i="4"/>
  <c r="J6" i="4" s="1"/>
  <c r="K6" i="4" s="1"/>
  <c r="I7" i="4"/>
  <c r="J7" i="4" s="1"/>
  <c r="I8" i="4"/>
  <c r="J8" i="4" s="1"/>
  <c r="I9" i="4"/>
  <c r="J9" i="4" s="1"/>
  <c r="I10" i="4"/>
  <c r="J10" i="4" s="1"/>
  <c r="I11" i="4"/>
  <c r="J11" i="4" s="1"/>
  <c r="I12" i="4"/>
  <c r="J12" i="4" s="1"/>
  <c r="I13" i="4"/>
  <c r="J13" i="4" s="1"/>
  <c r="I14" i="4"/>
  <c r="J14" i="4" s="1"/>
  <c r="I15" i="4"/>
  <c r="J15" i="4" s="1"/>
  <c r="I16" i="4"/>
  <c r="J16" i="4" s="1"/>
  <c r="I17" i="4"/>
  <c r="J17" i="4" s="1"/>
  <c r="I18" i="4"/>
  <c r="J18" i="4" s="1"/>
  <c r="I19" i="4"/>
  <c r="J19" i="4" s="1"/>
  <c r="I20" i="4"/>
  <c r="J20" i="4" s="1"/>
  <c r="I21" i="4"/>
  <c r="J21" i="4" s="1"/>
  <c r="I22" i="4"/>
  <c r="J22" i="4" s="1"/>
  <c r="I23" i="4"/>
  <c r="J23" i="4" s="1"/>
  <c r="I24" i="4"/>
  <c r="J24" i="4" s="1"/>
  <c r="I25" i="4"/>
  <c r="J25" i="4" s="1"/>
  <c r="I26" i="4"/>
  <c r="J26" i="4" s="1"/>
  <c r="I27" i="4"/>
  <c r="J27" i="4" s="1"/>
  <c r="I28" i="4"/>
  <c r="J28" i="4" s="1"/>
  <c r="I29" i="4"/>
  <c r="J29" i="4" s="1"/>
  <c r="I30" i="4"/>
  <c r="J30" i="4" s="1"/>
  <c r="I31" i="4"/>
  <c r="J31" i="4" s="1"/>
  <c r="I32" i="4"/>
  <c r="J32" i="4" s="1"/>
  <c r="I33" i="4"/>
  <c r="J33" i="4" s="1"/>
  <c r="I34" i="4"/>
  <c r="J34" i="4" s="1"/>
  <c r="I35" i="4"/>
  <c r="J35" i="4" s="1"/>
  <c r="I36" i="4"/>
  <c r="J36" i="4" s="1"/>
  <c r="I37" i="4"/>
  <c r="J37" i="4" s="1"/>
  <c r="I38" i="4"/>
  <c r="J38" i="4" s="1"/>
  <c r="I39" i="4"/>
  <c r="J39" i="4" s="1"/>
  <c r="I40" i="4"/>
  <c r="J40" i="4" s="1"/>
  <c r="I41" i="4"/>
  <c r="J41" i="4" s="1"/>
  <c r="I42" i="4"/>
  <c r="J42" i="4" s="1"/>
  <c r="I43" i="4"/>
  <c r="J43" i="4" s="1"/>
  <c r="I44" i="4"/>
  <c r="J44" i="4" s="1"/>
  <c r="I45" i="4"/>
  <c r="J45" i="4" s="1"/>
  <c r="I46" i="4"/>
  <c r="J46" i="4" s="1"/>
  <c r="I47" i="4"/>
  <c r="J47" i="4" s="1"/>
  <c r="I48" i="4"/>
  <c r="J48" i="4" s="1"/>
  <c r="I49" i="4"/>
  <c r="J49" i="4" s="1"/>
  <c r="I50" i="4"/>
  <c r="J50" i="4" s="1"/>
  <c r="I51" i="4"/>
  <c r="J51" i="4" s="1"/>
  <c r="I52" i="4"/>
  <c r="J52" i="4" s="1"/>
  <c r="I53" i="4"/>
  <c r="J53" i="4" s="1"/>
  <c r="I54" i="4"/>
  <c r="J54" i="4" s="1"/>
  <c r="I55" i="4"/>
  <c r="J55" i="4" s="1"/>
  <c r="I56" i="4"/>
  <c r="J56" i="4" s="1"/>
  <c r="I57" i="4"/>
  <c r="J57" i="4" s="1"/>
  <c r="I58" i="4"/>
  <c r="J58" i="4" s="1"/>
  <c r="I59" i="4"/>
  <c r="J59" i="4" s="1"/>
  <c r="I60" i="4"/>
  <c r="J60" i="4" s="1"/>
  <c r="I61" i="4"/>
  <c r="J61" i="4" s="1"/>
  <c r="I62" i="4"/>
  <c r="J62" i="4" s="1"/>
  <c r="I63" i="4"/>
  <c r="J63" i="4" s="1"/>
  <c r="I64" i="4"/>
  <c r="J64" i="4" s="1"/>
  <c r="I65" i="4"/>
  <c r="J65" i="4" s="1"/>
  <c r="I66" i="4"/>
  <c r="J66" i="4" s="1"/>
  <c r="I67" i="4"/>
  <c r="J67" i="4" s="1"/>
  <c r="I68" i="4"/>
  <c r="J68" i="4" s="1"/>
  <c r="I69" i="4"/>
  <c r="J69" i="4" s="1"/>
  <c r="I70" i="4"/>
  <c r="J70" i="4" s="1"/>
  <c r="I71" i="4"/>
  <c r="J71" i="4" s="1"/>
  <c r="I72" i="4"/>
  <c r="J72" i="4" s="1"/>
  <c r="I73" i="4"/>
  <c r="J73" i="4" s="1"/>
  <c r="I74" i="4"/>
  <c r="J74" i="4" s="1"/>
  <c r="I75" i="4"/>
  <c r="J75" i="4" s="1"/>
  <c r="I76" i="4"/>
  <c r="J76" i="4" s="1"/>
  <c r="I77" i="4"/>
  <c r="J77" i="4" s="1"/>
  <c r="I78" i="4"/>
  <c r="J78" i="4" s="1"/>
  <c r="I79" i="4"/>
  <c r="J79" i="4" s="1"/>
  <c r="I80" i="4"/>
  <c r="J80" i="4" s="1"/>
  <c r="I81" i="4"/>
  <c r="J81" i="4" s="1"/>
  <c r="I82" i="4"/>
  <c r="J82" i="4" s="1"/>
  <c r="I83" i="4"/>
  <c r="J83" i="4" s="1"/>
  <c r="I84" i="4"/>
  <c r="J84" i="4" s="1"/>
  <c r="I85" i="4"/>
  <c r="J85" i="4" s="1"/>
  <c r="I86" i="4"/>
  <c r="J86" i="4" s="1"/>
  <c r="I87" i="4"/>
  <c r="J87" i="4" s="1"/>
  <c r="I88" i="4"/>
  <c r="J88" i="4" s="1"/>
  <c r="I89" i="4"/>
  <c r="J89" i="4" s="1"/>
  <c r="I90" i="4"/>
  <c r="J90" i="4" s="1"/>
  <c r="I91" i="4"/>
  <c r="J91" i="4" s="1"/>
  <c r="I92" i="4"/>
  <c r="J92" i="4" s="1"/>
  <c r="I93" i="4"/>
  <c r="J93" i="4" s="1"/>
  <c r="I94" i="4"/>
  <c r="J94" i="4" s="1"/>
  <c r="I95" i="4"/>
  <c r="J95" i="4" s="1"/>
  <c r="I96" i="4"/>
  <c r="J96" i="4" s="1"/>
  <c r="I97" i="4"/>
  <c r="J97" i="4" s="1"/>
  <c r="I98" i="4"/>
  <c r="J98" i="4" s="1"/>
  <c r="I99" i="4"/>
  <c r="J99" i="4" s="1"/>
  <c r="I100" i="4"/>
  <c r="J100" i="4" s="1"/>
  <c r="I101" i="4"/>
  <c r="J101" i="4" s="1"/>
  <c r="I102" i="4"/>
  <c r="J102" i="4" s="1"/>
  <c r="I103" i="4"/>
  <c r="J103" i="4" s="1"/>
  <c r="I104" i="4"/>
  <c r="J104" i="4" s="1"/>
  <c r="I105" i="4"/>
  <c r="J105" i="4" s="1"/>
  <c r="I106" i="4"/>
  <c r="J106" i="4" s="1"/>
  <c r="I107" i="4"/>
  <c r="J107" i="4" s="1"/>
  <c r="I108" i="4"/>
  <c r="J108" i="4" s="1"/>
  <c r="I109" i="4"/>
  <c r="J109" i="4" s="1"/>
  <c r="I110" i="4"/>
  <c r="J110" i="4" s="1"/>
  <c r="I111" i="4"/>
  <c r="J111" i="4" s="1"/>
  <c r="I112" i="4"/>
  <c r="J112" i="4" s="1"/>
  <c r="I113" i="4"/>
  <c r="J113" i="4" s="1"/>
  <c r="I114" i="4"/>
  <c r="J114" i="4" s="1"/>
  <c r="I115" i="4"/>
  <c r="J115" i="4" s="1"/>
  <c r="I116" i="4"/>
  <c r="J116" i="4" s="1"/>
  <c r="I117" i="4"/>
  <c r="J117" i="4" s="1"/>
  <c r="I118" i="4"/>
  <c r="J118" i="4" s="1"/>
  <c r="I119" i="4"/>
  <c r="J119" i="4" s="1"/>
  <c r="I120" i="4"/>
  <c r="J120" i="4" s="1"/>
  <c r="I121" i="4"/>
  <c r="J121" i="4" s="1"/>
  <c r="I122" i="4"/>
  <c r="J122" i="4" s="1"/>
  <c r="I123" i="4"/>
  <c r="J123" i="4" s="1"/>
  <c r="I124" i="4"/>
  <c r="J124" i="4" s="1"/>
  <c r="I125" i="4"/>
  <c r="J125" i="4" s="1"/>
  <c r="I126" i="4"/>
  <c r="J126" i="4" s="1"/>
  <c r="I127" i="4"/>
  <c r="J127" i="4" s="1"/>
  <c r="I128" i="4"/>
  <c r="J128" i="4" s="1"/>
  <c r="I129" i="4"/>
  <c r="J129" i="4" s="1"/>
  <c r="I130" i="4"/>
  <c r="J130" i="4" s="1"/>
  <c r="I131" i="4"/>
  <c r="J131" i="4" s="1"/>
  <c r="I132" i="4"/>
  <c r="J132" i="4" s="1"/>
  <c r="I133" i="4"/>
  <c r="J133" i="4" s="1"/>
  <c r="I134" i="4"/>
  <c r="J134" i="4" s="1"/>
  <c r="I135" i="4"/>
  <c r="J135" i="4" s="1"/>
  <c r="I136" i="4"/>
  <c r="J136" i="4" s="1"/>
  <c r="I137" i="4"/>
  <c r="J137" i="4" s="1"/>
  <c r="I138" i="4"/>
  <c r="J138" i="4" s="1"/>
  <c r="I139" i="4"/>
  <c r="J139" i="4" s="1"/>
  <c r="I140" i="4"/>
  <c r="J140" i="4" s="1"/>
  <c r="I141" i="4"/>
  <c r="J141" i="4" s="1"/>
  <c r="I142" i="4"/>
  <c r="J142" i="4" s="1"/>
  <c r="I143" i="4"/>
  <c r="J143" i="4" s="1"/>
  <c r="I144" i="4"/>
  <c r="J144" i="4" s="1"/>
  <c r="I145" i="4"/>
  <c r="J145" i="4" s="1"/>
  <c r="I146" i="4"/>
  <c r="J146" i="4" s="1"/>
  <c r="I147" i="4"/>
  <c r="J147" i="4" s="1"/>
  <c r="I148" i="4"/>
  <c r="J148" i="4" s="1"/>
  <c r="I149" i="4"/>
  <c r="J149" i="4" s="1"/>
  <c r="I150" i="4"/>
  <c r="J150" i="4" s="1"/>
  <c r="I151" i="4"/>
  <c r="J151" i="4" s="1"/>
  <c r="I152" i="4"/>
  <c r="J152" i="4" s="1"/>
  <c r="I153" i="4"/>
  <c r="J153" i="4" s="1"/>
  <c r="I154" i="4"/>
  <c r="J154" i="4" s="1"/>
  <c r="I155" i="4"/>
  <c r="J155" i="4" s="1"/>
  <c r="I156" i="4"/>
  <c r="J156" i="4" s="1"/>
  <c r="I157" i="4"/>
  <c r="J157" i="4" s="1"/>
  <c r="I158" i="4"/>
  <c r="J158" i="4" s="1"/>
  <c r="I159" i="4"/>
  <c r="J159" i="4" s="1"/>
  <c r="I160" i="4"/>
  <c r="J160" i="4" s="1"/>
  <c r="I161" i="4"/>
  <c r="J161" i="4" s="1"/>
  <c r="I162" i="4"/>
  <c r="J162" i="4" s="1"/>
  <c r="I163" i="4"/>
  <c r="J163" i="4" s="1"/>
  <c r="I164" i="4"/>
  <c r="J164" i="4" s="1"/>
  <c r="I165" i="4"/>
  <c r="J165" i="4" s="1"/>
  <c r="I166" i="4"/>
  <c r="J166" i="4" s="1"/>
  <c r="I167" i="4"/>
  <c r="J167" i="4" s="1"/>
  <c r="I168" i="4"/>
  <c r="J168" i="4" s="1"/>
  <c r="I169" i="4"/>
  <c r="J169" i="4" s="1"/>
  <c r="I170" i="4"/>
  <c r="J170" i="4" s="1"/>
  <c r="I171" i="4"/>
  <c r="J171" i="4" s="1"/>
  <c r="I172" i="4"/>
  <c r="J172" i="4" s="1"/>
  <c r="I173" i="4"/>
  <c r="J173" i="4" s="1"/>
  <c r="I174" i="4"/>
  <c r="J174" i="4" s="1"/>
  <c r="I175" i="4"/>
  <c r="J175" i="4" s="1"/>
  <c r="I176" i="4"/>
  <c r="J176" i="4" s="1"/>
  <c r="I177" i="4"/>
  <c r="J177" i="4" s="1"/>
  <c r="I178" i="4"/>
  <c r="J178" i="4" s="1"/>
  <c r="I179" i="4"/>
  <c r="J179" i="4" s="1"/>
  <c r="I180" i="4"/>
  <c r="J180" i="4" s="1"/>
  <c r="I181" i="4"/>
  <c r="J181" i="4" s="1"/>
  <c r="I182" i="4"/>
  <c r="J182" i="4" s="1"/>
  <c r="I183" i="4"/>
  <c r="J183" i="4" s="1"/>
  <c r="I184" i="4"/>
  <c r="J184" i="4" s="1"/>
  <c r="I185" i="4"/>
  <c r="J185" i="4" s="1"/>
  <c r="I186" i="4"/>
  <c r="J186" i="4" s="1"/>
  <c r="I187" i="4"/>
  <c r="J187" i="4" s="1"/>
  <c r="I188" i="4"/>
  <c r="J188" i="4" s="1"/>
  <c r="I189" i="4"/>
  <c r="J189" i="4" s="1"/>
  <c r="I190" i="4"/>
  <c r="J190" i="4" s="1"/>
  <c r="I191" i="4"/>
  <c r="J191" i="4" s="1"/>
  <c r="I192" i="4"/>
  <c r="J192" i="4" s="1"/>
  <c r="I193" i="4"/>
  <c r="J193" i="4" s="1"/>
  <c r="I194" i="4"/>
  <c r="J194" i="4" s="1"/>
  <c r="I195" i="4"/>
  <c r="J195" i="4" s="1"/>
  <c r="I196" i="4"/>
  <c r="J196" i="4" s="1"/>
  <c r="I197" i="4"/>
  <c r="J197" i="4" s="1"/>
  <c r="I198" i="4"/>
  <c r="J198" i="4" s="1"/>
  <c r="I199" i="4"/>
  <c r="J199" i="4" s="1"/>
  <c r="I200" i="4"/>
  <c r="J200" i="4" s="1"/>
  <c r="I201" i="4"/>
  <c r="J201" i="4" s="1"/>
  <c r="I202" i="4"/>
  <c r="J202" i="4" s="1"/>
  <c r="I203" i="4"/>
  <c r="J203" i="4" s="1"/>
  <c r="I204" i="4"/>
  <c r="J204" i="4" s="1"/>
  <c r="I205" i="4"/>
  <c r="J205" i="4" s="1"/>
  <c r="I206" i="4"/>
  <c r="J206" i="4" s="1"/>
  <c r="I207" i="4"/>
  <c r="J207" i="4" s="1"/>
  <c r="I208" i="4"/>
  <c r="J208" i="4" s="1"/>
  <c r="I209" i="4"/>
  <c r="J209" i="4" s="1"/>
  <c r="I210" i="4"/>
  <c r="J210" i="4" s="1"/>
  <c r="I211" i="4"/>
  <c r="J211" i="4" s="1"/>
  <c r="I212" i="4"/>
  <c r="J212" i="4" s="1"/>
  <c r="I213" i="4"/>
  <c r="J213" i="4" s="1"/>
  <c r="I214" i="4"/>
  <c r="J214" i="4" s="1"/>
  <c r="I215" i="4"/>
  <c r="J215" i="4" s="1"/>
  <c r="I216" i="4"/>
  <c r="J216" i="4" s="1"/>
  <c r="I217" i="4"/>
  <c r="J217" i="4" s="1"/>
  <c r="I218" i="4"/>
  <c r="J218" i="4" s="1"/>
  <c r="I219" i="4"/>
  <c r="J219" i="4" s="1"/>
  <c r="I220" i="4"/>
  <c r="J220" i="4" s="1"/>
  <c r="I221" i="4"/>
  <c r="J221" i="4" s="1"/>
  <c r="I222" i="4"/>
  <c r="J222" i="4" s="1"/>
  <c r="I223" i="4"/>
  <c r="J223" i="4" s="1"/>
  <c r="I224" i="4"/>
  <c r="J224" i="4" s="1"/>
  <c r="I225" i="4"/>
  <c r="J225" i="4" s="1"/>
  <c r="I226" i="4"/>
  <c r="J226" i="4" s="1"/>
  <c r="I227" i="4"/>
  <c r="J227" i="4" s="1"/>
  <c r="I228" i="4"/>
  <c r="J228" i="4" s="1"/>
  <c r="I229" i="4"/>
  <c r="J229" i="4" s="1"/>
  <c r="I230" i="4"/>
  <c r="J230" i="4" s="1"/>
  <c r="I231" i="4"/>
  <c r="J231" i="4" s="1"/>
  <c r="I232" i="4"/>
  <c r="J232" i="4" s="1"/>
  <c r="I233" i="4"/>
  <c r="J233" i="4" s="1"/>
  <c r="I234" i="4"/>
  <c r="J234" i="4" s="1"/>
  <c r="I235" i="4"/>
  <c r="J235" i="4" s="1"/>
  <c r="I236" i="4"/>
  <c r="J236" i="4" s="1"/>
  <c r="I237" i="4"/>
  <c r="J237" i="4" s="1"/>
  <c r="I238" i="4"/>
  <c r="J238" i="4" s="1"/>
  <c r="I239" i="4"/>
  <c r="J239" i="4" s="1"/>
  <c r="I240" i="4"/>
  <c r="J240" i="4" s="1"/>
  <c r="I241" i="4"/>
  <c r="J241" i="4" s="1"/>
  <c r="I242" i="4"/>
  <c r="J242" i="4" s="1"/>
  <c r="I243" i="4"/>
  <c r="J243" i="4" s="1"/>
  <c r="I244" i="4"/>
  <c r="J244" i="4" s="1"/>
  <c r="I245" i="4"/>
  <c r="J245" i="4" s="1"/>
  <c r="I246" i="4"/>
  <c r="J246" i="4" s="1"/>
  <c r="I247" i="4"/>
  <c r="J247" i="4" s="1"/>
  <c r="I248" i="4"/>
  <c r="J248" i="4" s="1"/>
  <c r="I249" i="4"/>
  <c r="J249" i="4" s="1"/>
  <c r="I250" i="4"/>
  <c r="J250" i="4" s="1"/>
  <c r="I251" i="4"/>
  <c r="J251" i="4" s="1"/>
  <c r="I252" i="4"/>
  <c r="J252" i="4" s="1"/>
  <c r="I253" i="4"/>
  <c r="J253" i="4" s="1"/>
  <c r="I254" i="4"/>
  <c r="J254" i="4" s="1"/>
  <c r="I255" i="4"/>
  <c r="J255" i="4" s="1"/>
  <c r="I256" i="4"/>
  <c r="J256" i="4" s="1"/>
  <c r="I257" i="4"/>
  <c r="J257" i="4" s="1"/>
  <c r="I258" i="4"/>
  <c r="J258" i="4" s="1"/>
  <c r="I259" i="4"/>
  <c r="J259" i="4" s="1"/>
  <c r="I260" i="4"/>
  <c r="J260" i="4" s="1"/>
  <c r="I261" i="4"/>
  <c r="J261" i="4" s="1"/>
  <c r="I262" i="4"/>
  <c r="J262" i="4" s="1"/>
  <c r="I263" i="4"/>
  <c r="J263" i="4" s="1"/>
  <c r="I264" i="4"/>
  <c r="J264" i="4" s="1"/>
  <c r="I265" i="4"/>
  <c r="J265" i="4" s="1"/>
  <c r="I266" i="4"/>
  <c r="J266" i="4" s="1"/>
  <c r="I267" i="4"/>
  <c r="J267" i="4" s="1"/>
  <c r="I268" i="4"/>
  <c r="J268" i="4" s="1"/>
  <c r="I269" i="4"/>
  <c r="J269" i="4" s="1"/>
  <c r="I270" i="4"/>
  <c r="J270" i="4" s="1"/>
  <c r="I271" i="4"/>
  <c r="J271" i="4" s="1"/>
  <c r="I272" i="4"/>
  <c r="J272" i="4" s="1"/>
  <c r="I273" i="4"/>
  <c r="J273" i="4" s="1"/>
  <c r="I274" i="4"/>
  <c r="J274" i="4" s="1"/>
  <c r="I275" i="4"/>
  <c r="J275" i="4" s="1"/>
  <c r="I276" i="4"/>
  <c r="J276" i="4" s="1"/>
  <c r="I277" i="4"/>
  <c r="J277" i="4" s="1"/>
  <c r="I278" i="4"/>
  <c r="J278" i="4" s="1"/>
  <c r="I279" i="4"/>
  <c r="J279" i="4" s="1"/>
  <c r="I280" i="4"/>
  <c r="J280" i="4" s="1"/>
  <c r="I281" i="4"/>
  <c r="J281" i="4" s="1"/>
  <c r="I282" i="4"/>
  <c r="J282" i="4" s="1"/>
  <c r="I283" i="4"/>
  <c r="J283" i="4" s="1"/>
  <c r="I284" i="4"/>
  <c r="J284" i="4" s="1"/>
  <c r="I285" i="4"/>
  <c r="J285" i="4" s="1"/>
  <c r="I286" i="4"/>
  <c r="J286" i="4" s="1"/>
  <c r="I287" i="4"/>
  <c r="J287" i="4" s="1"/>
  <c r="I288" i="4"/>
  <c r="J288" i="4" s="1"/>
  <c r="I289" i="4"/>
  <c r="J289" i="4" s="1"/>
  <c r="I290" i="4"/>
  <c r="J290" i="4" s="1"/>
  <c r="I291" i="4"/>
  <c r="J291" i="4" s="1"/>
  <c r="I292" i="4"/>
  <c r="J292" i="4" s="1"/>
  <c r="I293" i="4"/>
  <c r="J293" i="4" s="1"/>
  <c r="I294" i="4"/>
  <c r="J294" i="4" s="1"/>
  <c r="I295" i="4"/>
  <c r="J295" i="4" s="1"/>
  <c r="I296" i="4"/>
  <c r="J296" i="4" s="1"/>
  <c r="I297" i="4"/>
  <c r="J297" i="4" s="1"/>
  <c r="I298" i="4"/>
  <c r="J298" i="4" s="1"/>
  <c r="I299" i="4"/>
  <c r="J299" i="4" s="1"/>
  <c r="I300" i="4"/>
  <c r="J300" i="4" s="1"/>
  <c r="I301" i="4"/>
  <c r="J301" i="4" s="1"/>
  <c r="I302" i="4"/>
  <c r="J302" i="4" s="1"/>
  <c r="I303" i="4"/>
  <c r="J303" i="4" s="1"/>
  <c r="I304" i="4"/>
  <c r="J304" i="4" s="1"/>
  <c r="I305" i="4"/>
  <c r="J305" i="4" s="1"/>
  <c r="I306" i="4"/>
  <c r="J306" i="4" s="1"/>
  <c r="I307" i="4"/>
  <c r="J307" i="4" s="1"/>
  <c r="I308" i="4"/>
  <c r="J308" i="4" s="1"/>
  <c r="I309" i="4"/>
  <c r="J309" i="4" s="1"/>
  <c r="I310" i="4"/>
  <c r="J310" i="4" s="1"/>
  <c r="I311" i="4"/>
  <c r="J311" i="4" s="1"/>
  <c r="I312" i="4"/>
  <c r="J312" i="4" s="1"/>
  <c r="I313" i="4"/>
  <c r="J313" i="4" s="1"/>
  <c r="I314" i="4"/>
  <c r="J314" i="4" s="1"/>
  <c r="I315" i="4"/>
  <c r="J315" i="4" s="1"/>
  <c r="I316" i="4"/>
  <c r="J316" i="4" s="1"/>
  <c r="I317" i="4"/>
  <c r="J317" i="4" s="1"/>
  <c r="I318" i="4"/>
  <c r="J318" i="4" s="1"/>
  <c r="I319" i="4"/>
  <c r="J319" i="4" s="1"/>
  <c r="I320" i="4"/>
  <c r="J320" i="4" s="1"/>
  <c r="I321" i="4"/>
  <c r="J321" i="4" s="1"/>
  <c r="I322" i="4"/>
  <c r="J322" i="4" s="1"/>
  <c r="I323" i="4"/>
  <c r="J323" i="4" s="1"/>
  <c r="I324" i="4"/>
  <c r="J324" i="4" s="1"/>
  <c r="I325" i="4"/>
  <c r="J325" i="4" s="1"/>
  <c r="I326" i="4"/>
  <c r="J326" i="4" s="1"/>
  <c r="I327" i="4"/>
  <c r="J327" i="4" s="1"/>
  <c r="I328" i="4"/>
  <c r="J328" i="4" s="1"/>
  <c r="I329" i="4"/>
  <c r="J329" i="4" s="1"/>
  <c r="I330" i="4"/>
  <c r="J330" i="4" s="1"/>
  <c r="I331" i="4"/>
  <c r="J331" i="4" s="1"/>
  <c r="I332" i="4"/>
  <c r="J332" i="4" s="1"/>
  <c r="I333" i="4"/>
  <c r="J333" i="4" s="1"/>
  <c r="I334" i="4"/>
  <c r="J334" i="4" s="1"/>
  <c r="I335" i="4"/>
  <c r="J335" i="4" s="1"/>
  <c r="I336" i="4"/>
  <c r="J336" i="4" s="1"/>
  <c r="I337" i="4"/>
  <c r="J337" i="4" s="1"/>
  <c r="I338" i="4"/>
  <c r="J338" i="4" s="1"/>
  <c r="I339" i="4"/>
  <c r="J339" i="4" s="1"/>
  <c r="I340" i="4"/>
  <c r="J340" i="4" s="1"/>
  <c r="I341" i="4"/>
  <c r="J341" i="4" s="1"/>
  <c r="I342" i="4"/>
  <c r="J342" i="4" s="1"/>
  <c r="I343" i="4"/>
  <c r="J343" i="4" s="1"/>
  <c r="I344" i="4"/>
  <c r="J344" i="4" s="1"/>
  <c r="I345" i="4"/>
  <c r="J345" i="4" s="1"/>
  <c r="I346" i="4"/>
  <c r="J346" i="4" s="1"/>
  <c r="I347" i="4"/>
  <c r="J347" i="4" s="1"/>
  <c r="I348" i="4"/>
  <c r="J348" i="4" s="1"/>
  <c r="I349" i="4"/>
  <c r="J349" i="4" s="1"/>
  <c r="I350" i="4"/>
  <c r="J350" i="4" s="1"/>
  <c r="I351" i="4"/>
  <c r="J351" i="4" s="1"/>
  <c r="I352" i="4"/>
  <c r="J352" i="4" s="1"/>
  <c r="I353" i="4"/>
  <c r="J353" i="4" s="1"/>
  <c r="I354" i="4"/>
  <c r="J354" i="4" s="1"/>
  <c r="I355" i="4"/>
  <c r="J355" i="4" s="1"/>
  <c r="I356" i="4"/>
  <c r="J356" i="4" s="1"/>
  <c r="I357" i="4"/>
  <c r="J357" i="4" s="1"/>
  <c r="I358" i="4"/>
  <c r="J358" i="4" s="1"/>
  <c r="I359" i="4"/>
  <c r="J359" i="4" s="1"/>
  <c r="I360" i="4"/>
  <c r="J360" i="4" s="1"/>
  <c r="I361" i="4"/>
  <c r="J361" i="4" s="1"/>
  <c r="I362" i="4"/>
  <c r="J362" i="4" s="1"/>
  <c r="I363" i="4"/>
  <c r="J363" i="4" s="1"/>
  <c r="I364" i="4"/>
  <c r="J364" i="4" s="1"/>
  <c r="I365" i="4"/>
  <c r="J365" i="4" s="1"/>
  <c r="I366" i="4"/>
  <c r="J366" i="4" s="1"/>
  <c r="I367" i="4"/>
  <c r="J367" i="4" s="1"/>
  <c r="I368" i="4"/>
  <c r="J368" i="4" s="1"/>
  <c r="I369" i="4"/>
  <c r="J369" i="4" s="1"/>
  <c r="I370" i="4"/>
  <c r="J370" i="4" s="1"/>
  <c r="I371" i="4"/>
  <c r="J371" i="4" s="1"/>
  <c r="I372" i="4"/>
  <c r="J372" i="4" s="1"/>
  <c r="I373" i="4"/>
  <c r="J373" i="4" s="1"/>
  <c r="I374" i="4"/>
  <c r="J374" i="4" s="1"/>
  <c r="I375" i="4"/>
  <c r="J375" i="4" s="1"/>
  <c r="I376" i="4"/>
  <c r="J376" i="4" s="1"/>
  <c r="I377" i="4"/>
  <c r="J377" i="4" s="1"/>
  <c r="I378" i="4"/>
  <c r="J378" i="4" s="1"/>
  <c r="I379" i="4"/>
  <c r="J379" i="4" s="1"/>
  <c r="I380" i="4"/>
  <c r="J380" i="4" s="1"/>
  <c r="I381" i="4"/>
  <c r="J381" i="4" s="1"/>
  <c r="I382" i="4"/>
  <c r="J382" i="4" s="1"/>
  <c r="I383" i="4"/>
  <c r="J383" i="4" s="1"/>
  <c r="I384" i="4"/>
  <c r="J384" i="4" s="1"/>
  <c r="I385" i="4"/>
  <c r="J385" i="4" s="1"/>
  <c r="I386" i="4"/>
  <c r="J386" i="4" s="1"/>
  <c r="I387" i="4"/>
  <c r="J387" i="4" s="1"/>
  <c r="I388" i="4"/>
  <c r="J388" i="4" s="1"/>
  <c r="I389" i="4"/>
  <c r="J389" i="4" s="1"/>
  <c r="I390" i="4"/>
  <c r="J390" i="4" s="1"/>
  <c r="I391" i="4"/>
  <c r="J391" i="4" s="1"/>
  <c r="I392" i="4"/>
  <c r="J392" i="4" s="1"/>
  <c r="I393" i="4"/>
  <c r="J393" i="4" s="1"/>
  <c r="I394" i="4"/>
  <c r="J394" i="4" s="1"/>
  <c r="I395" i="4"/>
  <c r="J395" i="4" s="1"/>
  <c r="I396" i="4"/>
  <c r="J396" i="4" s="1"/>
  <c r="I397" i="4"/>
  <c r="J397" i="4" s="1"/>
  <c r="I398" i="4"/>
  <c r="J398" i="4" s="1"/>
  <c r="I399" i="4"/>
  <c r="J399" i="4" s="1"/>
  <c r="I400" i="4"/>
  <c r="J400" i="4" s="1"/>
  <c r="I401" i="4"/>
  <c r="J401" i="4" s="1"/>
  <c r="I402" i="4"/>
  <c r="J402" i="4" s="1"/>
  <c r="I403" i="4"/>
  <c r="J403" i="4" s="1"/>
  <c r="I404" i="4"/>
  <c r="J404" i="4" s="1"/>
  <c r="I405" i="4"/>
  <c r="J405" i="4" s="1"/>
  <c r="I406" i="4"/>
  <c r="J406" i="4" s="1"/>
  <c r="I407" i="4"/>
  <c r="J407" i="4" s="1"/>
  <c r="I408" i="4"/>
  <c r="J408" i="4" s="1"/>
  <c r="I409" i="4"/>
  <c r="J409" i="4" s="1"/>
  <c r="I410" i="4"/>
  <c r="J410" i="4" s="1"/>
  <c r="I411" i="4"/>
  <c r="J411" i="4" s="1"/>
  <c r="I412" i="4"/>
  <c r="J412" i="4" s="1"/>
  <c r="I413" i="4"/>
  <c r="J413" i="4" s="1"/>
  <c r="I414" i="4"/>
  <c r="J414" i="4" s="1"/>
  <c r="I415" i="4"/>
  <c r="J415" i="4" s="1"/>
  <c r="I416" i="4"/>
  <c r="J416" i="4" s="1"/>
  <c r="I417" i="4"/>
  <c r="J417" i="4" s="1"/>
  <c r="I418" i="4"/>
  <c r="J418" i="4" s="1"/>
  <c r="I419" i="4"/>
  <c r="J419" i="4" s="1"/>
  <c r="I420" i="4"/>
  <c r="J420" i="4" s="1"/>
  <c r="I421" i="4"/>
  <c r="J421" i="4" s="1"/>
  <c r="I422" i="4"/>
  <c r="J422" i="4" s="1"/>
  <c r="I423" i="4"/>
  <c r="J423" i="4" s="1"/>
  <c r="I424" i="4"/>
  <c r="J424" i="4" s="1"/>
  <c r="I425" i="4"/>
  <c r="J425" i="4" s="1"/>
  <c r="I426" i="4"/>
  <c r="J426" i="4" s="1"/>
  <c r="I427" i="4"/>
  <c r="J427" i="4" s="1"/>
  <c r="I428" i="4"/>
  <c r="J428" i="4" s="1"/>
  <c r="I429" i="4"/>
  <c r="J429" i="4" s="1"/>
  <c r="I430" i="4"/>
  <c r="J430" i="4" s="1"/>
  <c r="I431" i="4"/>
  <c r="J431" i="4" s="1"/>
  <c r="I432" i="4"/>
  <c r="J432" i="4" s="1"/>
  <c r="I433" i="4"/>
  <c r="J433" i="4" s="1"/>
  <c r="I434" i="4"/>
  <c r="J434" i="4" s="1"/>
  <c r="I435" i="4"/>
  <c r="J435" i="4" s="1"/>
  <c r="I436" i="4"/>
  <c r="J436" i="4" s="1"/>
  <c r="I437" i="4"/>
  <c r="J437" i="4" s="1"/>
  <c r="I438" i="4"/>
  <c r="J438" i="4" s="1"/>
  <c r="I439" i="4"/>
  <c r="J439" i="4" s="1"/>
  <c r="I440" i="4"/>
  <c r="J440" i="4" s="1"/>
  <c r="I441" i="4"/>
  <c r="J441" i="4" s="1"/>
  <c r="I442" i="4"/>
  <c r="J442" i="4" s="1"/>
  <c r="I443" i="4"/>
  <c r="J443" i="4" s="1"/>
  <c r="I444" i="4"/>
  <c r="J444" i="4" s="1"/>
  <c r="I445" i="4"/>
  <c r="J445" i="4" s="1"/>
  <c r="I446" i="4"/>
  <c r="J446" i="4" s="1"/>
  <c r="I447" i="4"/>
  <c r="J447" i="4" s="1"/>
  <c r="I448" i="4"/>
  <c r="J448" i="4" s="1"/>
  <c r="I449" i="4"/>
  <c r="J449" i="4" s="1"/>
  <c r="I450" i="4"/>
  <c r="J450" i="4" s="1"/>
  <c r="I451" i="4"/>
  <c r="J451" i="4" s="1"/>
  <c r="I452" i="4"/>
  <c r="J452" i="4" s="1"/>
  <c r="I453" i="4"/>
  <c r="J453" i="4" s="1"/>
  <c r="I454" i="4"/>
  <c r="J454" i="4" s="1"/>
  <c r="I455" i="4"/>
  <c r="J455" i="4" s="1"/>
  <c r="I456" i="4"/>
  <c r="J456" i="4" s="1"/>
  <c r="I457" i="4"/>
  <c r="J457" i="4" s="1"/>
  <c r="I458" i="4"/>
  <c r="J458" i="4" s="1"/>
  <c r="I459" i="4"/>
  <c r="J459" i="4" s="1"/>
  <c r="I460" i="4"/>
  <c r="J460" i="4" s="1"/>
  <c r="I461" i="4"/>
  <c r="J461" i="4" s="1"/>
  <c r="I462" i="4"/>
  <c r="J462" i="4" s="1"/>
  <c r="I463" i="4"/>
  <c r="J463" i="4" s="1"/>
  <c r="I464" i="4"/>
  <c r="J464" i="4" s="1"/>
  <c r="I465" i="4"/>
  <c r="J465" i="4" s="1"/>
  <c r="I466" i="4"/>
  <c r="J466" i="4" s="1"/>
  <c r="I467" i="4"/>
  <c r="J467" i="4" s="1"/>
  <c r="I468" i="4"/>
  <c r="J468" i="4" s="1"/>
  <c r="I469" i="4"/>
  <c r="J469" i="4" s="1"/>
  <c r="I470" i="4"/>
  <c r="J470" i="4" s="1"/>
  <c r="I471" i="4"/>
  <c r="J471" i="4" s="1"/>
  <c r="I472" i="4"/>
  <c r="J472" i="4" s="1"/>
  <c r="I473" i="4"/>
  <c r="J473" i="4" s="1"/>
  <c r="I474" i="4"/>
  <c r="J474" i="4" s="1"/>
  <c r="I475" i="4"/>
  <c r="J475" i="4" s="1"/>
  <c r="I476" i="4"/>
  <c r="J476" i="4" s="1"/>
  <c r="I477" i="4"/>
  <c r="J477" i="4" s="1"/>
  <c r="I478" i="4"/>
  <c r="J478" i="4" s="1"/>
  <c r="I479" i="4"/>
  <c r="J479" i="4" s="1"/>
  <c r="I480" i="4"/>
  <c r="J480" i="4" s="1"/>
  <c r="I481" i="4"/>
  <c r="J481" i="4" s="1"/>
  <c r="I482" i="4"/>
  <c r="J482" i="4" s="1"/>
  <c r="I483" i="4"/>
  <c r="J483" i="4" s="1"/>
  <c r="I484" i="4"/>
  <c r="J484" i="4" s="1"/>
  <c r="I485" i="4"/>
  <c r="J485" i="4" s="1"/>
  <c r="I486" i="4"/>
  <c r="J486" i="4" s="1"/>
  <c r="I487" i="4"/>
  <c r="J487" i="4" s="1"/>
  <c r="I488" i="4"/>
  <c r="J488" i="4" s="1"/>
  <c r="I489" i="4"/>
  <c r="J489" i="4" s="1"/>
  <c r="I490" i="4"/>
  <c r="J490" i="4" s="1"/>
  <c r="I491" i="4"/>
  <c r="J491" i="4" s="1"/>
  <c r="I492" i="4"/>
  <c r="J492" i="4" s="1"/>
  <c r="I493" i="4"/>
  <c r="J493" i="4" s="1"/>
  <c r="I494" i="4"/>
  <c r="J494" i="4" s="1"/>
  <c r="I495" i="4"/>
  <c r="J495" i="4" s="1"/>
  <c r="I496" i="4"/>
  <c r="J496" i="4" s="1"/>
  <c r="I497" i="4"/>
  <c r="J497" i="4" s="1"/>
  <c r="I498" i="4"/>
  <c r="J498" i="4" s="1"/>
  <c r="I499" i="4"/>
  <c r="J499" i="4" s="1"/>
  <c r="I500" i="4"/>
  <c r="J500" i="4" s="1"/>
  <c r="I501" i="4"/>
  <c r="J501" i="4" s="1"/>
  <c r="I502" i="4"/>
  <c r="J502" i="4" s="1"/>
  <c r="I503" i="4"/>
  <c r="J503" i="4" s="1"/>
  <c r="I504" i="4"/>
  <c r="J504" i="4" s="1"/>
  <c r="I505" i="4"/>
  <c r="J505" i="4" s="1"/>
  <c r="I506" i="4"/>
  <c r="J506" i="4" s="1"/>
  <c r="I507" i="4"/>
  <c r="J507" i="4" s="1"/>
  <c r="I508" i="4"/>
  <c r="J508" i="4" s="1"/>
  <c r="I509" i="4"/>
  <c r="J509" i="4" s="1"/>
  <c r="I510" i="4"/>
  <c r="J510" i="4" s="1"/>
  <c r="I511" i="4"/>
  <c r="J511" i="4" s="1"/>
  <c r="I512" i="4"/>
  <c r="J512" i="4" s="1"/>
  <c r="I513" i="4"/>
  <c r="J513" i="4" s="1"/>
  <c r="I514" i="4"/>
  <c r="J514" i="4" s="1"/>
  <c r="I515" i="4"/>
  <c r="J515" i="4" s="1"/>
  <c r="I516" i="4"/>
  <c r="J516" i="4" s="1"/>
  <c r="I517" i="4"/>
  <c r="J517" i="4" s="1"/>
  <c r="I518" i="4"/>
  <c r="J518" i="4" s="1"/>
  <c r="I519" i="4"/>
  <c r="J519" i="4" s="1"/>
  <c r="I520" i="4"/>
  <c r="J520" i="4" s="1"/>
  <c r="I521" i="4"/>
  <c r="J521" i="4" s="1"/>
  <c r="I522" i="4"/>
  <c r="J522" i="4" s="1"/>
  <c r="I523" i="4"/>
  <c r="J523" i="4" s="1"/>
  <c r="I524" i="4"/>
  <c r="J524" i="4" s="1"/>
  <c r="I525" i="4"/>
  <c r="J525" i="4" s="1"/>
  <c r="I526" i="4"/>
  <c r="J526" i="4" s="1"/>
  <c r="I527" i="4"/>
  <c r="J527" i="4" s="1"/>
  <c r="I528" i="4"/>
  <c r="J528" i="4" s="1"/>
  <c r="I529" i="4"/>
  <c r="J529" i="4" s="1"/>
  <c r="I530" i="4"/>
  <c r="J530" i="4" s="1"/>
  <c r="I531" i="4"/>
  <c r="J531" i="4" s="1"/>
  <c r="I532" i="4"/>
  <c r="J532" i="4" s="1"/>
  <c r="I533" i="4"/>
  <c r="J533" i="4" s="1"/>
  <c r="I534" i="4"/>
  <c r="J534" i="4" s="1"/>
  <c r="I535" i="4"/>
  <c r="J535" i="4" s="1"/>
  <c r="I536" i="4"/>
  <c r="J536" i="4" s="1"/>
  <c r="I537" i="4"/>
  <c r="J537" i="4" s="1"/>
  <c r="I538" i="4"/>
  <c r="J538" i="4" s="1"/>
  <c r="I539" i="4"/>
  <c r="J539" i="4" s="1"/>
  <c r="I540" i="4"/>
  <c r="J540" i="4" s="1"/>
  <c r="I541" i="4"/>
  <c r="J541" i="4" s="1"/>
  <c r="I542" i="4"/>
  <c r="J542" i="4" s="1"/>
  <c r="I543" i="4"/>
  <c r="J543" i="4" s="1"/>
  <c r="I544" i="4"/>
  <c r="J544" i="4" s="1"/>
  <c r="I545" i="4"/>
  <c r="J545" i="4" s="1"/>
  <c r="I546" i="4"/>
  <c r="J546" i="4" s="1"/>
  <c r="I547" i="4"/>
  <c r="J547" i="4" s="1"/>
  <c r="I548" i="4"/>
  <c r="J548" i="4" s="1"/>
  <c r="I549" i="4"/>
  <c r="J549" i="4" s="1"/>
  <c r="I550" i="4"/>
  <c r="J550" i="4" s="1"/>
  <c r="I551" i="4"/>
  <c r="J551" i="4" s="1"/>
  <c r="I552" i="4"/>
  <c r="J552" i="4" s="1"/>
  <c r="I553" i="4"/>
  <c r="J553" i="4" s="1"/>
  <c r="I554" i="4"/>
  <c r="J554" i="4" s="1"/>
  <c r="I555" i="4"/>
  <c r="J555" i="4" s="1"/>
  <c r="I556" i="4"/>
  <c r="J556" i="4" s="1"/>
  <c r="I557" i="4"/>
  <c r="J557" i="4" s="1"/>
  <c r="I558" i="4"/>
  <c r="J558" i="4" s="1"/>
  <c r="I559" i="4"/>
  <c r="J559" i="4" s="1"/>
  <c r="I560" i="4"/>
  <c r="J560" i="4" s="1"/>
  <c r="I561" i="4"/>
  <c r="J561" i="4" s="1"/>
  <c r="I562" i="4"/>
  <c r="J562" i="4" s="1"/>
  <c r="I563" i="4"/>
  <c r="J563" i="4" s="1"/>
  <c r="I564" i="4"/>
  <c r="J564" i="4" s="1"/>
  <c r="I565" i="4"/>
  <c r="J565" i="4" s="1"/>
  <c r="I566" i="4"/>
  <c r="J566" i="4" s="1"/>
  <c r="I567" i="4"/>
  <c r="J567" i="4" s="1"/>
  <c r="I568" i="4"/>
  <c r="J568" i="4" s="1"/>
  <c r="I569" i="4"/>
  <c r="J569" i="4" s="1"/>
  <c r="I570" i="4"/>
  <c r="J570" i="4" s="1"/>
  <c r="I571" i="4"/>
  <c r="J571" i="4" s="1"/>
  <c r="I572" i="4"/>
  <c r="J572" i="4" s="1"/>
  <c r="I573" i="4"/>
  <c r="J573" i="4" s="1"/>
  <c r="I574" i="4"/>
  <c r="J574" i="4" s="1"/>
  <c r="I575" i="4"/>
  <c r="J575" i="4" s="1"/>
  <c r="I576" i="4"/>
  <c r="J576" i="4" s="1"/>
  <c r="I577" i="4"/>
  <c r="J577" i="4" s="1"/>
  <c r="I578" i="4"/>
  <c r="J578" i="4" s="1"/>
  <c r="I579" i="4"/>
  <c r="J579" i="4" s="1"/>
  <c r="I580" i="4"/>
  <c r="J580" i="4" s="1"/>
  <c r="I581" i="4"/>
  <c r="J581" i="4" s="1"/>
  <c r="I582" i="4"/>
  <c r="J582" i="4" s="1"/>
  <c r="I583" i="4"/>
  <c r="J583" i="4" s="1"/>
  <c r="I584" i="4"/>
  <c r="J584" i="4" s="1"/>
  <c r="I585" i="4"/>
  <c r="J585" i="4" s="1"/>
  <c r="I586" i="4"/>
  <c r="J586" i="4" s="1"/>
  <c r="I587" i="4"/>
  <c r="J587" i="4" s="1"/>
  <c r="I588" i="4"/>
  <c r="J588" i="4" s="1"/>
  <c r="I589" i="4"/>
  <c r="J589" i="4" s="1"/>
  <c r="I590" i="4"/>
  <c r="J590" i="4" s="1"/>
  <c r="I591" i="4"/>
  <c r="J591" i="4" s="1"/>
  <c r="I592" i="4"/>
  <c r="J592" i="4" s="1"/>
  <c r="I593" i="4"/>
  <c r="J593" i="4" s="1"/>
  <c r="I594" i="4"/>
  <c r="J594" i="4" s="1"/>
  <c r="I595" i="4"/>
  <c r="J595" i="4" s="1"/>
  <c r="I596" i="4"/>
  <c r="J596" i="4" s="1"/>
  <c r="I597" i="4"/>
  <c r="J597" i="4" s="1"/>
  <c r="I598" i="4"/>
  <c r="J598" i="4" s="1"/>
  <c r="I599" i="4"/>
  <c r="J599" i="4" s="1"/>
  <c r="I600" i="4"/>
  <c r="J600" i="4" s="1"/>
  <c r="I601" i="4"/>
  <c r="J601" i="4" s="1"/>
  <c r="I602" i="4"/>
  <c r="J602" i="4" s="1"/>
  <c r="I603" i="4"/>
  <c r="J603" i="4" s="1"/>
  <c r="I604" i="4"/>
  <c r="J604" i="4" s="1"/>
  <c r="I605" i="4"/>
  <c r="J605" i="4" s="1"/>
  <c r="I606" i="4"/>
  <c r="J606" i="4" s="1"/>
  <c r="I607" i="4"/>
  <c r="J607" i="4" s="1"/>
  <c r="I608" i="4"/>
  <c r="J608" i="4" s="1"/>
  <c r="I609" i="4"/>
  <c r="J609" i="4" s="1"/>
  <c r="I610" i="4"/>
  <c r="J610" i="4" s="1"/>
  <c r="I611" i="4"/>
  <c r="J611" i="4" s="1"/>
  <c r="I612" i="4"/>
  <c r="J612" i="4" s="1"/>
  <c r="I613" i="4"/>
  <c r="J613" i="4" s="1"/>
  <c r="I614" i="4"/>
  <c r="J614" i="4" s="1"/>
  <c r="I615" i="4"/>
  <c r="J615" i="4" s="1"/>
  <c r="I616" i="4"/>
  <c r="J616" i="4" s="1"/>
  <c r="I617" i="4"/>
  <c r="J617" i="4" s="1"/>
  <c r="I618" i="4"/>
  <c r="J618" i="4" s="1"/>
  <c r="I619" i="4"/>
  <c r="J619" i="4" s="1"/>
  <c r="I620" i="4"/>
  <c r="J620" i="4" s="1"/>
  <c r="I621" i="4"/>
  <c r="J621" i="4" s="1"/>
  <c r="I622" i="4"/>
  <c r="J622" i="4" s="1"/>
  <c r="I623" i="4"/>
  <c r="J623" i="4" s="1"/>
  <c r="I624" i="4"/>
  <c r="J624" i="4" s="1"/>
  <c r="I625" i="4"/>
  <c r="J625" i="4" s="1"/>
  <c r="I626" i="4"/>
  <c r="J626" i="4" s="1"/>
  <c r="I627" i="4"/>
  <c r="J627" i="4" s="1"/>
  <c r="I628" i="4"/>
  <c r="J628" i="4" s="1"/>
  <c r="I629" i="4"/>
  <c r="J629" i="4" s="1"/>
  <c r="I630" i="4"/>
  <c r="J630" i="4" s="1"/>
  <c r="I631" i="4"/>
  <c r="J631" i="4" s="1"/>
  <c r="I632" i="4"/>
  <c r="J632" i="4" s="1"/>
  <c r="I633" i="4"/>
  <c r="J633" i="4" s="1"/>
  <c r="I634" i="4"/>
  <c r="J634" i="4" s="1"/>
  <c r="I635" i="4"/>
  <c r="J635" i="4" s="1"/>
  <c r="I636" i="4"/>
  <c r="J636" i="4" s="1"/>
  <c r="I637" i="4"/>
  <c r="J637" i="4" s="1"/>
  <c r="I638" i="4"/>
  <c r="J638" i="4" s="1"/>
  <c r="I639" i="4"/>
  <c r="J639" i="4" s="1"/>
  <c r="I640" i="4"/>
  <c r="J640" i="4" s="1"/>
  <c r="I641" i="4"/>
  <c r="J641" i="4" s="1"/>
  <c r="I642" i="4"/>
  <c r="J642" i="4" s="1"/>
  <c r="I643" i="4"/>
  <c r="J643" i="4" s="1"/>
  <c r="I644" i="4"/>
  <c r="J644" i="4" s="1"/>
  <c r="I645" i="4"/>
  <c r="J645" i="4" s="1"/>
  <c r="I646" i="4"/>
  <c r="J646" i="4" s="1"/>
  <c r="I647" i="4"/>
  <c r="J647" i="4" s="1"/>
  <c r="I648" i="4"/>
  <c r="J648" i="4" s="1"/>
  <c r="I649" i="4"/>
  <c r="J649" i="4" s="1"/>
  <c r="I650" i="4"/>
  <c r="J650" i="4" s="1"/>
  <c r="I651" i="4"/>
  <c r="J651" i="4" s="1"/>
  <c r="I652" i="4"/>
  <c r="J652" i="4" s="1"/>
  <c r="I653" i="4"/>
  <c r="J653" i="4" s="1"/>
  <c r="I654" i="4"/>
  <c r="J654" i="4" s="1"/>
  <c r="I655" i="4"/>
  <c r="J655" i="4" s="1"/>
  <c r="I656" i="4"/>
  <c r="J656" i="4" s="1"/>
  <c r="I657" i="4"/>
  <c r="J657" i="4" s="1"/>
  <c r="I658" i="4"/>
  <c r="J658" i="4" s="1"/>
  <c r="I659" i="4"/>
  <c r="J659" i="4" s="1"/>
  <c r="I660" i="4"/>
  <c r="J660" i="4" s="1"/>
  <c r="I661" i="4"/>
  <c r="J661" i="4" s="1"/>
  <c r="I662" i="4"/>
  <c r="J662" i="4" s="1"/>
  <c r="I663" i="4"/>
  <c r="J663" i="4" s="1"/>
  <c r="I664" i="4"/>
  <c r="J664" i="4" s="1"/>
  <c r="I665" i="4"/>
  <c r="J665" i="4" s="1"/>
  <c r="I666" i="4"/>
  <c r="J666" i="4" s="1"/>
  <c r="I667" i="4"/>
  <c r="J667" i="4" s="1"/>
  <c r="I668" i="4"/>
  <c r="J668" i="4" s="1"/>
  <c r="I669" i="4"/>
  <c r="J669" i="4" s="1"/>
  <c r="I670" i="4"/>
  <c r="J670" i="4" s="1"/>
  <c r="I671" i="4"/>
  <c r="J671" i="4" s="1"/>
  <c r="I672" i="4"/>
  <c r="J672" i="4" s="1"/>
  <c r="I673" i="4"/>
  <c r="J673" i="4" s="1"/>
  <c r="I674" i="4"/>
  <c r="J674" i="4" s="1"/>
  <c r="I675" i="4"/>
  <c r="J675" i="4" s="1"/>
  <c r="I676" i="4"/>
  <c r="J676" i="4" s="1"/>
  <c r="I677" i="4"/>
  <c r="J677" i="4" s="1"/>
  <c r="I678" i="4"/>
  <c r="J678" i="4" s="1"/>
  <c r="I679" i="4"/>
  <c r="J679" i="4" s="1"/>
  <c r="I680" i="4"/>
  <c r="J680" i="4" s="1"/>
  <c r="I681" i="4"/>
  <c r="J681" i="4" s="1"/>
  <c r="I682" i="4"/>
  <c r="J682" i="4" s="1"/>
  <c r="I683" i="4"/>
  <c r="J683" i="4" s="1"/>
  <c r="I684" i="4"/>
  <c r="J684" i="4" s="1"/>
  <c r="I685" i="4"/>
  <c r="J685" i="4" s="1"/>
  <c r="I686" i="4"/>
  <c r="J686" i="4" s="1"/>
  <c r="I687" i="4"/>
  <c r="J687" i="4" s="1"/>
  <c r="I688" i="4"/>
  <c r="J688" i="4" s="1"/>
  <c r="I689" i="4"/>
  <c r="J689" i="4" s="1"/>
  <c r="I690" i="4"/>
  <c r="J690" i="4" s="1"/>
  <c r="I691" i="4"/>
  <c r="J691" i="4" s="1"/>
  <c r="I692" i="4"/>
  <c r="J692" i="4" s="1"/>
  <c r="I693" i="4"/>
  <c r="J693" i="4" s="1"/>
  <c r="I694" i="4"/>
  <c r="J694" i="4" s="1"/>
  <c r="I695" i="4"/>
  <c r="J695" i="4" s="1"/>
  <c r="I696" i="4"/>
  <c r="J696" i="4" s="1"/>
  <c r="I697" i="4"/>
  <c r="J697" i="4" s="1"/>
  <c r="I698" i="4"/>
  <c r="J698" i="4" s="1"/>
  <c r="I699" i="4"/>
  <c r="J699" i="4" s="1"/>
  <c r="I700" i="4"/>
  <c r="J700" i="4" s="1"/>
  <c r="I701" i="4"/>
  <c r="J701" i="4" s="1"/>
  <c r="I702" i="4"/>
  <c r="J702" i="4" s="1"/>
  <c r="I703" i="4"/>
  <c r="J703" i="4" s="1"/>
  <c r="I704" i="4"/>
  <c r="J704" i="4" s="1"/>
  <c r="I705" i="4"/>
  <c r="J705" i="4" s="1"/>
  <c r="I706" i="4"/>
  <c r="J706" i="4" s="1"/>
  <c r="I707" i="4"/>
  <c r="J707" i="4" s="1"/>
  <c r="I708" i="4"/>
  <c r="J708" i="4" s="1"/>
  <c r="I709" i="4"/>
  <c r="J709" i="4" s="1"/>
  <c r="I710" i="4"/>
  <c r="J710" i="4" s="1"/>
  <c r="I711" i="4"/>
  <c r="J711" i="4" s="1"/>
  <c r="I712" i="4"/>
  <c r="J712" i="4" s="1"/>
  <c r="I713" i="4"/>
  <c r="J713" i="4" s="1"/>
  <c r="I714" i="4"/>
  <c r="J714" i="4" s="1"/>
  <c r="I715" i="4"/>
  <c r="J715" i="4" s="1"/>
  <c r="I716" i="4"/>
  <c r="J716" i="4" s="1"/>
  <c r="I717" i="4"/>
  <c r="J717" i="4" s="1"/>
  <c r="I718" i="4"/>
  <c r="J718" i="4" s="1"/>
  <c r="I719" i="4"/>
  <c r="J719" i="4" s="1"/>
  <c r="I720" i="4"/>
  <c r="J720" i="4" s="1"/>
  <c r="I721" i="4"/>
  <c r="J721" i="4" s="1"/>
  <c r="I722" i="4"/>
  <c r="J722" i="4" s="1"/>
  <c r="I723" i="4"/>
  <c r="J723" i="4" s="1"/>
  <c r="I724" i="4"/>
  <c r="J724" i="4" s="1"/>
  <c r="I725" i="4"/>
  <c r="J725" i="4" s="1"/>
  <c r="I726" i="4"/>
  <c r="J726" i="4" s="1"/>
  <c r="I727" i="4"/>
  <c r="J727" i="4" s="1"/>
  <c r="I728" i="4"/>
  <c r="J728" i="4" s="1"/>
  <c r="I729" i="4"/>
  <c r="J729" i="4" s="1"/>
  <c r="I730" i="4"/>
  <c r="J730" i="4" s="1"/>
  <c r="I731" i="4"/>
  <c r="J731" i="4" s="1"/>
  <c r="I732" i="4"/>
  <c r="J732" i="4" s="1"/>
  <c r="I733" i="4"/>
  <c r="J733" i="4" s="1"/>
  <c r="I734" i="4"/>
  <c r="J734" i="4" s="1"/>
  <c r="I735" i="4"/>
  <c r="J735" i="4" s="1"/>
  <c r="I736" i="4"/>
  <c r="J736" i="4" s="1"/>
  <c r="I737" i="4"/>
  <c r="J737" i="4" s="1"/>
  <c r="I738" i="4"/>
  <c r="J738" i="4" s="1"/>
  <c r="I739" i="4"/>
  <c r="J739" i="4" s="1"/>
  <c r="I740" i="4"/>
  <c r="J740" i="4" s="1"/>
  <c r="I741" i="4"/>
  <c r="J741" i="4" s="1"/>
  <c r="I742" i="4"/>
  <c r="J742" i="4" s="1"/>
  <c r="I743" i="4"/>
  <c r="J743" i="4" s="1"/>
  <c r="I744" i="4"/>
  <c r="J744" i="4" s="1"/>
  <c r="I745" i="4"/>
  <c r="J745" i="4" s="1"/>
  <c r="I746" i="4"/>
  <c r="J746" i="4" s="1"/>
  <c r="I747" i="4"/>
  <c r="J747" i="4" s="1"/>
  <c r="I748" i="4"/>
  <c r="J748" i="4" s="1"/>
  <c r="I749" i="4"/>
  <c r="J749" i="4" s="1"/>
  <c r="I750" i="4"/>
  <c r="J750" i="4" s="1"/>
  <c r="I751" i="4"/>
  <c r="J751" i="4" s="1"/>
  <c r="I752" i="4"/>
  <c r="J752" i="4" s="1"/>
  <c r="I753" i="4"/>
  <c r="J753" i="4" s="1"/>
  <c r="I754" i="4"/>
  <c r="J754" i="4" s="1"/>
  <c r="I755" i="4"/>
  <c r="J755" i="4" s="1"/>
  <c r="I756" i="4"/>
  <c r="J756" i="4" s="1"/>
  <c r="I757" i="4"/>
  <c r="J757" i="4" s="1"/>
  <c r="I758" i="4"/>
  <c r="J758" i="4" s="1"/>
  <c r="I759" i="4"/>
  <c r="J759" i="4" s="1"/>
  <c r="I760" i="4"/>
  <c r="J760" i="4" s="1"/>
  <c r="I761" i="4"/>
  <c r="J761" i="4" s="1"/>
  <c r="I762" i="4"/>
  <c r="J762" i="4" s="1"/>
  <c r="I763" i="4"/>
  <c r="J763" i="4" s="1"/>
  <c r="I764" i="4"/>
  <c r="J764" i="4" s="1"/>
  <c r="I765" i="4"/>
  <c r="J765" i="4" s="1"/>
  <c r="I766" i="4"/>
  <c r="J766" i="4" s="1"/>
  <c r="I767" i="4"/>
  <c r="J767" i="4" s="1"/>
  <c r="I768" i="4"/>
  <c r="J768" i="4" s="1"/>
  <c r="I769" i="4"/>
  <c r="J769" i="4" s="1"/>
  <c r="I770" i="4"/>
  <c r="J770" i="4" s="1"/>
  <c r="I771" i="4"/>
  <c r="J771" i="4" s="1"/>
  <c r="I772" i="4"/>
  <c r="J772" i="4" s="1"/>
  <c r="I773" i="4"/>
  <c r="J773" i="4" s="1"/>
  <c r="I774" i="4"/>
  <c r="J774" i="4" s="1"/>
  <c r="I775" i="4"/>
  <c r="J775" i="4" s="1"/>
  <c r="I776" i="4"/>
  <c r="J776" i="4" s="1"/>
  <c r="I777" i="4"/>
  <c r="J777" i="4" s="1"/>
  <c r="I778" i="4"/>
  <c r="J778" i="4" s="1"/>
  <c r="I779" i="4"/>
  <c r="J779" i="4" s="1"/>
  <c r="I780" i="4"/>
  <c r="J780" i="4" s="1"/>
  <c r="I781" i="4"/>
  <c r="J781" i="4" s="1"/>
  <c r="I782" i="4"/>
  <c r="J782" i="4" s="1"/>
  <c r="I783" i="4"/>
  <c r="J783" i="4" s="1"/>
  <c r="I784" i="4"/>
  <c r="J784" i="4" s="1"/>
  <c r="I785" i="4"/>
  <c r="J785" i="4" s="1"/>
  <c r="I786" i="4"/>
  <c r="J786" i="4" s="1"/>
  <c r="I787" i="4"/>
  <c r="J787" i="4" s="1"/>
  <c r="I788" i="4"/>
  <c r="J788" i="4" s="1"/>
  <c r="I789" i="4"/>
  <c r="J789" i="4" s="1"/>
  <c r="I790" i="4"/>
  <c r="J790" i="4" s="1"/>
  <c r="I791" i="4"/>
  <c r="J791" i="4" s="1"/>
  <c r="I792" i="4"/>
  <c r="J792" i="4" s="1"/>
  <c r="I793" i="4"/>
  <c r="J793" i="4" s="1"/>
  <c r="I794" i="4"/>
  <c r="J794" i="4" s="1"/>
  <c r="I795" i="4"/>
  <c r="J795" i="4" s="1"/>
  <c r="I796" i="4"/>
  <c r="J796" i="4" s="1"/>
  <c r="I797" i="4"/>
  <c r="J797" i="4" s="1"/>
  <c r="I798" i="4"/>
  <c r="J798" i="4" s="1"/>
  <c r="I799" i="4"/>
  <c r="J799" i="4" s="1"/>
  <c r="I800" i="4"/>
  <c r="J800" i="4" s="1"/>
  <c r="I801" i="4"/>
  <c r="J801" i="4" s="1"/>
  <c r="I802" i="4"/>
  <c r="J802" i="4" s="1"/>
  <c r="I803" i="4"/>
  <c r="J803" i="4" s="1"/>
  <c r="I804" i="4"/>
  <c r="J804" i="4" s="1"/>
  <c r="I805" i="4"/>
  <c r="J805" i="4" s="1"/>
  <c r="I806" i="4"/>
  <c r="J806" i="4" s="1"/>
  <c r="I807" i="4"/>
  <c r="J807" i="4" s="1"/>
  <c r="I808" i="4"/>
  <c r="J808" i="4" s="1"/>
  <c r="I809" i="4"/>
  <c r="J809" i="4" s="1"/>
  <c r="I810" i="4"/>
  <c r="J810" i="4" s="1"/>
  <c r="I811" i="4"/>
  <c r="J811" i="4" s="1"/>
  <c r="I812" i="4"/>
  <c r="J812" i="4" s="1"/>
  <c r="I813" i="4"/>
  <c r="J813" i="4" s="1"/>
  <c r="I814" i="4"/>
  <c r="J814" i="4" s="1"/>
  <c r="I815" i="4"/>
  <c r="J815" i="4" s="1"/>
  <c r="I816" i="4"/>
  <c r="J816" i="4" s="1"/>
  <c r="I817" i="4"/>
  <c r="J817" i="4" s="1"/>
  <c r="I818" i="4"/>
  <c r="J818" i="4" s="1"/>
  <c r="I819" i="4"/>
  <c r="J819" i="4" s="1"/>
  <c r="I820" i="4"/>
  <c r="J820" i="4" s="1"/>
  <c r="I821" i="4"/>
  <c r="J821" i="4" s="1"/>
  <c r="I822" i="4"/>
  <c r="J822" i="4" s="1"/>
  <c r="I823" i="4"/>
  <c r="J823" i="4" s="1"/>
  <c r="I824" i="4"/>
  <c r="J824" i="4" s="1"/>
  <c r="I825" i="4"/>
  <c r="J825" i="4" s="1"/>
  <c r="I826" i="4"/>
  <c r="J826" i="4" s="1"/>
  <c r="I827" i="4"/>
  <c r="J827" i="4" s="1"/>
  <c r="I828" i="4"/>
  <c r="J828" i="4" s="1"/>
  <c r="I829" i="4"/>
  <c r="J829" i="4" s="1"/>
  <c r="I830" i="4"/>
  <c r="J830" i="4" s="1"/>
  <c r="I831" i="4"/>
  <c r="J831" i="4" s="1"/>
  <c r="I832" i="4"/>
  <c r="J832" i="4" s="1"/>
  <c r="I833" i="4"/>
  <c r="J833" i="4" s="1"/>
  <c r="I834" i="4"/>
  <c r="J834" i="4" s="1"/>
  <c r="I835" i="4"/>
  <c r="J835" i="4" s="1"/>
  <c r="I836" i="4"/>
  <c r="J836" i="4" s="1"/>
  <c r="I837" i="4"/>
  <c r="J837" i="4" s="1"/>
  <c r="I838" i="4"/>
  <c r="J838" i="4" s="1"/>
  <c r="I839" i="4"/>
  <c r="J839" i="4" s="1"/>
  <c r="I840" i="4"/>
  <c r="J840" i="4" s="1"/>
  <c r="I841" i="4"/>
  <c r="J841" i="4" s="1"/>
  <c r="I842" i="4"/>
  <c r="J842" i="4" s="1"/>
  <c r="I843" i="4"/>
  <c r="J843" i="4" s="1"/>
  <c r="I844" i="4"/>
  <c r="J844" i="4" s="1"/>
  <c r="I845" i="4"/>
  <c r="J845" i="4" s="1"/>
  <c r="I846" i="4"/>
  <c r="J846" i="4" s="1"/>
  <c r="I847" i="4"/>
  <c r="J847" i="4" s="1"/>
  <c r="I848" i="4"/>
  <c r="J848" i="4" s="1"/>
  <c r="I849" i="4"/>
  <c r="J849" i="4" s="1"/>
  <c r="I850" i="4"/>
  <c r="J850" i="4" s="1"/>
  <c r="I851" i="4"/>
  <c r="J851" i="4" s="1"/>
  <c r="I852" i="4"/>
  <c r="J852" i="4" s="1"/>
  <c r="I853" i="4"/>
  <c r="J853" i="4" s="1"/>
  <c r="I854" i="4"/>
  <c r="J854" i="4" s="1"/>
  <c r="I855" i="4"/>
  <c r="J855" i="4" s="1"/>
  <c r="I856" i="4"/>
  <c r="J856" i="4" s="1"/>
  <c r="I857" i="4"/>
  <c r="J857" i="4" s="1"/>
  <c r="I858" i="4"/>
  <c r="J858" i="4" s="1"/>
  <c r="I859" i="4"/>
  <c r="J859" i="4" s="1"/>
  <c r="I860" i="4"/>
  <c r="J860" i="4" s="1"/>
  <c r="I861" i="4"/>
  <c r="J861" i="4" s="1"/>
  <c r="I862" i="4"/>
  <c r="J862" i="4" s="1"/>
  <c r="I863" i="4"/>
  <c r="J863" i="4" s="1"/>
  <c r="I864" i="4"/>
  <c r="J864" i="4" s="1"/>
  <c r="I865" i="4"/>
  <c r="J865" i="4" s="1"/>
  <c r="I866" i="4"/>
  <c r="J866" i="4" s="1"/>
  <c r="I867" i="4"/>
  <c r="J867" i="4" s="1"/>
  <c r="I868" i="4"/>
  <c r="J868" i="4" s="1"/>
  <c r="I869" i="4"/>
  <c r="J869" i="4" s="1"/>
  <c r="I870" i="4"/>
  <c r="J870" i="4" s="1"/>
  <c r="I871" i="4"/>
  <c r="J871" i="4" s="1"/>
  <c r="I872" i="4"/>
  <c r="J872" i="4" s="1"/>
  <c r="I873" i="4"/>
  <c r="J873" i="4" s="1"/>
  <c r="I874" i="4"/>
  <c r="J874" i="4" s="1"/>
  <c r="I875" i="4"/>
  <c r="J875" i="4" s="1"/>
  <c r="I876" i="4"/>
  <c r="J876" i="4" s="1"/>
  <c r="I877" i="4"/>
  <c r="J877" i="4" s="1"/>
  <c r="I878" i="4"/>
  <c r="J878" i="4" s="1"/>
  <c r="I879" i="4"/>
  <c r="J879" i="4" s="1"/>
  <c r="I880" i="4"/>
  <c r="J880" i="4" s="1"/>
  <c r="I881" i="4"/>
  <c r="J881" i="4" s="1"/>
  <c r="I882" i="4"/>
  <c r="J882" i="4" s="1"/>
  <c r="I883" i="4"/>
  <c r="J883" i="4" s="1"/>
  <c r="I884" i="4"/>
  <c r="J884" i="4" s="1"/>
  <c r="I885" i="4"/>
  <c r="J885" i="4" s="1"/>
  <c r="I886" i="4"/>
  <c r="J886" i="4" s="1"/>
  <c r="I887" i="4"/>
  <c r="J887" i="4" s="1"/>
  <c r="I888" i="4"/>
  <c r="J888" i="4" s="1"/>
  <c r="I889" i="4"/>
  <c r="J889" i="4" s="1"/>
  <c r="I890" i="4"/>
  <c r="J890" i="4" s="1"/>
  <c r="I891" i="4"/>
  <c r="J891" i="4" s="1"/>
  <c r="I892" i="4"/>
  <c r="J892" i="4" s="1"/>
  <c r="I893" i="4"/>
  <c r="J893" i="4" s="1"/>
  <c r="I894" i="4"/>
  <c r="J894" i="4" s="1"/>
  <c r="I895" i="4"/>
  <c r="J895" i="4" s="1"/>
  <c r="I896" i="4"/>
  <c r="J896" i="4" s="1"/>
  <c r="I897" i="4"/>
  <c r="J897" i="4" s="1"/>
  <c r="I898" i="4"/>
  <c r="J898" i="4" s="1"/>
  <c r="I899" i="4"/>
  <c r="J899" i="4" s="1"/>
  <c r="I900" i="4"/>
  <c r="J900" i="4" s="1"/>
  <c r="I901" i="4"/>
  <c r="J901" i="4" s="1"/>
  <c r="I902" i="4"/>
  <c r="J902" i="4" s="1"/>
  <c r="I903" i="4"/>
  <c r="J903" i="4" s="1"/>
  <c r="I904" i="4"/>
  <c r="J904" i="4" s="1"/>
  <c r="I905" i="4"/>
  <c r="J905" i="4" s="1"/>
  <c r="I906" i="4"/>
  <c r="J906" i="4" s="1"/>
  <c r="I907" i="4"/>
  <c r="J907" i="4" s="1"/>
  <c r="I908" i="4"/>
  <c r="J908" i="4" s="1"/>
  <c r="I909" i="4"/>
  <c r="J909" i="4" s="1"/>
  <c r="I910" i="4"/>
  <c r="J910" i="4" s="1"/>
  <c r="I911" i="4"/>
  <c r="J911" i="4" s="1"/>
  <c r="I912" i="4"/>
  <c r="J912" i="4" s="1"/>
  <c r="I913" i="4"/>
  <c r="J913" i="4" s="1"/>
  <c r="I914" i="4"/>
  <c r="J914" i="4" s="1"/>
  <c r="I915" i="4"/>
  <c r="J915" i="4" s="1"/>
  <c r="I916" i="4"/>
  <c r="J916" i="4" s="1"/>
  <c r="I917" i="4"/>
  <c r="J917" i="4" s="1"/>
  <c r="I918" i="4"/>
  <c r="J918" i="4" s="1"/>
  <c r="I919" i="4"/>
  <c r="J919" i="4" s="1"/>
  <c r="I920" i="4"/>
  <c r="J920" i="4" s="1"/>
  <c r="I921" i="4"/>
  <c r="J921" i="4" s="1"/>
  <c r="I922" i="4"/>
  <c r="J922" i="4" s="1"/>
  <c r="I923" i="4"/>
  <c r="J923" i="4" s="1"/>
  <c r="I924" i="4"/>
  <c r="J924" i="4" s="1"/>
  <c r="I925" i="4"/>
  <c r="J925" i="4" s="1"/>
  <c r="I926" i="4"/>
  <c r="J926" i="4" s="1"/>
  <c r="I927" i="4"/>
  <c r="J927" i="4" s="1"/>
  <c r="I928" i="4"/>
  <c r="J928" i="4" s="1"/>
  <c r="I929" i="4"/>
  <c r="J929" i="4" s="1"/>
  <c r="I930" i="4"/>
  <c r="J930" i="4" s="1"/>
  <c r="I931" i="4"/>
  <c r="J931" i="4" s="1"/>
  <c r="I932" i="4"/>
  <c r="J932" i="4" s="1"/>
  <c r="I933" i="4"/>
  <c r="J933" i="4" s="1"/>
  <c r="I934" i="4"/>
  <c r="J934" i="4" s="1"/>
  <c r="I935" i="4"/>
  <c r="J935" i="4" s="1"/>
  <c r="I936" i="4"/>
  <c r="J936" i="4" s="1"/>
  <c r="I937" i="4"/>
  <c r="J937" i="4" s="1"/>
  <c r="I938" i="4"/>
  <c r="J938" i="4" s="1"/>
  <c r="I939" i="4"/>
  <c r="J939" i="4" s="1"/>
  <c r="I940" i="4"/>
  <c r="J940" i="4" s="1"/>
  <c r="I941" i="4"/>
  <c r="J941" i="4" s="1"/>
  <c r="I942" i="4"/>
  <c r="J942" i="4" s="1"/>
  <c r="I943" i="4"/>
  <c r="J943" i="4" s="1"/>
  <c r="I944" i="4"/>
  <c r="J944" i="4" s="1"/>
  <c r="I945" i="4"/>
  <c r="J945" i="4" s="1"/>
  <c r="I946" i="4"/>
  <c r="J946" i="4" s="1"/>
  <c r="I947" i="4"/>
  <c r="J947" i="4" s="1"/>
  <c r="I948" i="4"/>
  <c r="J948" i="4" s="1"/>
  <c r="I949" i="4"/>
  <c r="J949" i="4" s="1"/>
  <c r="I950" i="4"/>
  <c r="J950" i="4" s="1"/>
  <c r="I951" i="4"/>
  <c r="J951" i="4" s="1"/>
  <c r="I952" i="4"/>
  <c r="J952" i="4" s="1"/>
  <c r="I953" i="4"/>
  <c r="J953" i="4" s="1"/>
  <c r="I954" i="4"/>
  <c r="J954" i="4" s="1"/>
  <c r="I955" i="4"/>
  <c r="J955" i="4" s="1"/>
  <c r="I956" i="4"/>
  <c r="J956" i="4" s="1"/>
  <c r="I957" i="4"/>
  <c r="J957" i="4" s="1"/>
  <c r="I958" i="4"/>
  <c r="J958" i="4" s="1"/>
  <c r="I959" i="4"/>
  <c r="J959" i="4" s="1"/>
  <c r="I960" i="4"/>
  <c r="J960" i="4" s="1"/>
  <c r="I961" i="4"/>
  <c r="J961" i="4" s="1"/>
  <c r="I962" i="4"/>
  <c r="J962" i="4" s="1"/>
  <c r="I963" i="4"/>
  <c r="J963" i="4" s="1"/>
  <c r="I964" i="4"/>
  <c r="J964" i="4" s="1"/>
  <c r="I965" i="4"/>
  <c r="J965" i="4" s="1"/>
  <c r="I966" i="4"/>
  <c r="J966" i="4" s="1"/>
  <c r="I967" i="4"/>
  <c r="J967" i="4" s="1"/>
  <c r="I968" i="4"/>
  <c r="J968" i="4" s="1"/>
  <c r="I969" i="4"/>
  <c r="J969" i="4" s="1"/>
  <c r="I970" i="4"/>
  <c r="J970" i="4" s="1"/>
  <c r="I971" i="4"/>
  <c r="J971" i="4" s="1"/>
  <c r="I972" i="4"/>
  <c r="J972" i="4" s="1"/>
  <c r="I973" i="4"/>
  <c r="J973" i="4" s="1"/>
  <c r="I974" i="4"/>
  <c r="J974" i="4" s="1"/>
  <c r="I975" i="4"/>
  <c r="J975" i="4" s="1"/>
  <c r="I976" i="4"/>
  <c r="J976" i="4" s="1"/>
  <c r="I977" i="4"/>
  <c r="J977" i="4" s="1"/>
  <c r="I978" i="4"/>
  <c r="J978" i="4" s="1"/>
  <c r="I979" i="4"/>
  <c r="J979" i="4" s="1"/>
  <c r="I980" i="4"/>
  <c r="J980" i="4" s="1"/>
  <c r="I981" i="4"/>
  <c r="J981" i="4" s="1"/>
  <c r="I982" i="4"/>
  <c r="J982" i="4" s="1"/>
  <c r="I983" i="4"/>
  <c r="J983" i="4" s="1"/>
  <c r="I984" i="4"/>
  <c r="J984" i="4" s="1"/>
  <c r="I985" i="4"/>
  <c r="J985" i="4" s="1"/>
  <c r="I986" i="4"/>
  <c r="J986" i="4" s="1"/>
  <c r="I987" i="4"/>
  <c r="J987" i="4" s="1"/>
  <c r="I988" i="4"/>
  <c r="J988" i="4" s="1"/>
  <c r="I989" i="4"/>
  <c r="J989" i="4" s="1"/>
  <c r="I990" i="4"/>
  <c r="J990" i="4" s="1"/>
  <c r="I991" i="4"/>
  <c r="J991" i="4" s="1"/>
  <c r="I992" i="4"/>
  <c r="J992" i="4" s="1"/>
  <c r="I993" i="4"/>
  <c r="J993" i="4" s="1"/>
  <c r="I994" i="4"/>
  <c r="J994" i="4" s="1"/>
  <c r="I995" i="4"/>
  <c r="J995" i="4" s="1"/>
  <c r="I996" i="4"/>
  <c r="J996" i="4" s="1"/>
  <c r="I997" i="4"/>
  <c r="J997" i="4" s="1"/>
  <c r="I998" i="4"/>
  <c r="J998" i="4" s="1"/>
  <c r="I999" i="4"/>
  <c r="J999" i="4" s="1"/>
  <c r="I1000" i="4"/>
  <c r="J1000" i="4" s="1"/>
  <c r="I1001" i="4"/>
  <c r="J1001" i="4" s="1"/>
  <c r="I1002" i="4"/>
  <c r="J1002" i="4" s="1"/>
  <c r="I1003" i="4"/>
  <c r="J1003" i="4" s="1"/>
  <c r="I1004" i="4"/>
  <c r="J1004" i="4" s="1"/>
  <c r="I1005" i="4"/>
  <c r="J1005" i="4" s="1"/>
  <c r="I1006" i="4"/>
  <c r="J1006" i="4" s="1"/>
  <c r="I1007" i="4"/>
  <c r="J1007" i="4" s="1"/>
  <c r="I1008" i="4"/>
  <c r="J1008" i="4" s="1"/>
  <c r="I1009" i="4"/>
  <c r="J1009" i="4" s="1"/>
  <c r="I1010" i="4"/>
  <c r="J1010" i="4" s="1"/>
  <c r="I1011" i="4"/>
  <c r="J1011" i="4" s="1"/>
  <c r="I1012" i="4"/>
  <c r="J1012" i="4" s="1"/>
  <c r="I1013" i="4"/>
  <c r="J1013" i="4" s="1"/>
  <c r="I1014" i="4"/>
  <c r="J1014" i="4" s="1"/>
  <c r="I1015" i="4"/>
  <c r="J1015" i="4" s="1"/>
  <c r="I1016" i="4"/>
  <c r="J1016" i="4" s="1"/>
  <c r="I1017" i="4"/>
  <c r="J1017" i="4" s="1"/>
  <c r="I1018" i="4"/>
  <c r="J1018" i="4" s="1"/>
  <c r="I1019" i="4"/>
  <c r="J1019" i="4" s="1"/>
  <c r="I1020" i="4"/>
  <c r="J1020" i="4" s="1"/>
  <c r="I1021" i="4"/>
  <c r="J1021" i="4" s="1"/>
  <c r="I1022" i="4"/>
  <c r="J1022" i="4" s="1"/>
  <c r="I1023" i="4"/>
  <c r="J1023" i="4" s="1"/>
  <c r="I1024" i="4"/>
  <c r="J1024" i="4" s="1"/>
  <c r="I1025" i="4"/>
  <c r="J1025" i="4" s="1"/>
  <c r="I1026" i="4"/>
  <c r="J1026" i="4" s="1"/>
  <c r="I1027" i="4"/>
  <c r="J1027" i="4" s="1"/>
  <c r="I1028" i="4"/>
  <c r="J1028" i="4" s="1"/>
  <c r="I1029" i="4"/>
  <c r="J1029" i="4" s="1"/>
  <c r="I1030" i="4"/>
  <c r="J1030" i="4" s="1"/>
  <c r="I1031" i="4"/>
  <c r="J1031" i="4" s="1"/>
  <c r="I1032" i="4"/>
  <c r="J1032" i="4" s="1"/>
  <c r="I1033" i="4"/>
  <c r="J1033" i="4" s="1"/>
  <c r="I1034" i="4"/>
  <c r="J1034" i="4" s="1"/>
  <c r="I1035" i="4"/>
  <c r="J1035" i="4" s="1"/>
  <c r="I1036" i="4"/>
  <c r="J1036" i="4" s="1"/>
  <c r="I1037" i="4"/>
  <c r="J1037" i="4" s="1"/>
  <c r="I1038" i="4"/>
  <c r="J1038" i="4" s="1"/>
  <c r="I1039" i="4"/>
  <c r="J1039" i="4" s="1"/>
  <c r="I1040" i="4"/>
  <c r="J1040" i="4" s="1"/>
  <c r="I1041" i="4"/>
  <c r="J1041" i="4" s="1"/>
  <c r="I1042" i="4"/>
  <c r="J1042" i="4" s="1"/>
  <c r="I1043" i="4"/>
  <c r="J1043" i="4" s="1"/>
  <c r="I1044" i="4"/>
  <c r="J1044" i="4" s="1"/>
  <c r="I1045" i="4"/>
  <c r="J1045" i="4" s="1"/>
  <c r="I1046" i="4"/>
  <c r="J1046" i="4" s="1"/>
  <c r="I1047" i="4"/>
  <c r="J1047" i="4" s="1"/>
  <c r="I1048" i="4"/>
  <c r="J1048" i="4" s="1"/>
  <c r="I1049" i="4"/>
  <c r="J1049" i="4" s="1"/>
  <c r="I1050" i="4"/>
  <c r="J1050" i="4" s="1"/>
  <c r="I1051" i="4"/>
  <c r="J1051" i="4" s="1"/>
  <c r="I1052" i="4"/>
  <c r="J1052" i="4" s="1"/>
  <c r="I1053" i="4"/>
  <c r="J1053" i="4" s="1"/>
  <c r="I1054" i="4"/>
  <c r="J1054" i="4" s="1"/>
  <c r="I1055" i="4"/>
  <c r="J1055" i="4" s="1"/>
  <c r="I1056" i="4"/>
  <c r="J1056" i="4" s="1"/>
  <c r="I1057" i="4"/>
  <c r="J1057" i="4" s="1"/>
  <c r="I1058" i="4"/>
  <c r="J1058" i="4" s="1"/>
  <c r="I1059" i="4"/>
  <c r="J1059" i="4" s="1"/>
  <c r="I1060" i="4"/>
  <c r="J1060" i="4" s="1"/>
  <c r="I1061" i="4"/>
  <c r="J1061" i="4" s="1"/>
  <c r="I1062" i="4"/>
  <c r="J1062" i="4" s="1"/>
  <c r="I1063" i="4"/>
  <c r="J1063" i="4" s="1"/>
  <c r="I1064" i="4"/>
  <c r="J1064" i="4" s="1"/>
  <c r="I1065" i="4"/>
  <c r="J1065" i="4" s="1"/>
  <c r="I1066" i="4"/>
  <c r="J1066" i="4" s="1"/>
  <c r="I1067" i="4"/>
  <c r="J1067" i="4" s="1"/>
  <c r="I1068" i="4"/>
  <c r="J1068" i="4" s="1"/>
  <c r="I1069" i="4"/>
  <c r="J1069" i="4" s="1"/>
  <c r="I1070" i="4"/>
  <c r="J1070" i="4" s="1"/>
  <c r="I1071" i="4"/>
  <c r="J1071" i="4" s="1"/>
  <c r="I1072" i="4"/>
  <c r="J1072" i="4" s="1"/>
  <c r="I1073" i="4"/>
  <c r="J1073" i="4" s="1"/>
  <c r="I1074" i="4"/>
  <c r="J1074" i="4" s="1"/>
  <c r="I1075" i="4"/>
  <c r="J1075" i="4" s="1"/>
  <c r="I1076" i="4"/>
  <c r="J1076" i="4" s="1"/>
  <c r="I1077" i="4"/>
  <c r="J1077" i="4" s="1"/>
  <c r="I1078" i="4"/>
  <c r="J1078" i="4" s="1"/>
  <c r="I1079" i="4"/>
  <c r="J1079" i="4" s="1"/>
  <c r="I1080" i="4"/>
  <c r="J1080" i="4" s="1"/>
  <c r="I1081" i="4"/>
  <c r="J1081" i="4" s="1"/>
  <c r="I1082" i="4"/>
  <c r="J1082" i="4" s="1"/>
  <c r="I1083" i="4"/>
  <c r="J1083" i="4" s="1"/>
  <c r="I1084" i="4"/>
  <c r="J1084" i="4" s="1"/>
  <c r="I1085" i="4"/>
  <c r="J1085" i="4" s="1"/>
  <c r="I1086" i="4"/>
  <c r="J1086" i="4" s="1"/>
  <c r="I1087" i="4"/>
  <c r="J1087" i="4" s="1"/>
  <c r="I1088" i="4"/>
  <c r="J1088" i="4" s="1"/>
  <c r="I1089" i="4"/>
  <c r="J1089" i="4" s="1"/>
  <c r="I1090" i="4"/>
  <c r="J1090" i="4" s="1"/>
  <c r="I1091" i="4"/>
  <c r="J1091" i="4" s="1"/>
  <c r="I1092" i="4"/>
  <c r="J1092" i="4" s="1"/>
  <c r="I1093" i="4"/>
  <c r="J1093" i="4" s="1"/>
  <c r="I1094" i="4"/>
  <c r="J1094" i="4" s="1"/>
  <c r="I1095" i="4"/>
  <c r="J1095" i="4" s="1"/>
  <c r="I1096" i="4"/>
  <c r="J1096" i="4" s="1"/>
  <c r="I1097" i="4"/>
  <c r="J1097" i="4" s="1"/>
  <c r="I1098" i="4"/>
  <c r="J1098" i="4" s="1"/>
  <c r="I1099" i="4"/>
  <c r="J1099" i="4" s="1"/>
  <c r="I1100" i="4"/>
  <c r="J1100" i="4" s="1"/>
  <c r="I1101" i="4"/>
  <c r="J1101" i="4" s="1"/>
  <c r="I1102" i="4"/>
  <c r="J1102" i="4" s="1"/>
  <c r="I1103" i="4"/>
  <c r="J1103" i="4" s="1"/>
  <c r="I1104" i="4"/>
  <c r="J1104" i="4" s="1"/>
  <c r="I1105" i="4"/>
  <c r="J1105" i="4" s="1"/>
  <c r="I1106" i="4"/>
  <c r="J1106" i="4" s="1"/>
  <c r="I1107" i="4"/>
  <c r="J1107" i="4" s="1"/>
  <c r="I1108" i="4"/>
  <c r="J1108" i="4" s="1"/>
  <c r="I1109" i="4"/>
  <c r="J1109" i="4" s="1"/>
  <c r="I1110" i="4"/>
  <c r="J1110" i="4" s="1"/>
  <c r="I1111" i="4"/>
  <c r="J1111" i="4" s="1"/>
  <c r="I1112" i="4"/>
  <c r="J1112" i="4" s="1"/>
  <c r="I1113" i="4"/>
  <c r="J1113" i="4" s="1"/>
  <c r="I1114" i="4"/>
  <c r="J1114" i="4" s="1"/>
  <c r="I1115" i="4"/>
  <c r="J1115" i="4" s="1"/>
  <c r="I1116" i="4"/>
  <c r="J1116" i="4" s="1"/>
  <c r="I1117" i="4"/>
  <c r="J1117" i="4" s="1"/>
  <c r="I1118" i="4"/>
  <c r="J1118" i="4" s="1"/>
  <c r="I1119" i="4"/>
  <c r="J1119" i="4" s="1"/>
  <c r="I1120" i="4"/>
  <c r="J1120" i="4" s="1"/>
  <c r="I1121" i="4"/>
  <c r="J1121" i="4" s="1"/>
  <c r="I1122" i="4"/>
  <c r="J1122" i="4" s="1"/>
  <c r="I1123" i="4"/>
  <c r="J1123" i="4" s="1"/>
  <c r="I1124" i="4"/>
  <c r="J1124" i="4" s="1"/>
  <c r="I1125" i="4"/>
  <c r="J1125" i="4" s="1"/>
  <c r="I1126" i="4"/>
  <c r="J1126" i="4" s="1"/>
  <c r="I1127" i="4"/>
  <c r="J1127" i="4" s="1"/>
  <c r="I1128" i="4"/>
  <c r="J1128" i="4" s="1"/>
  <c r="I1129" i="4"/>
  <c r="J1129" i="4" s="1"/>
  <c r="I1130" i="4"/>
  <c r="J1130" i="4" s="1"/>
  <c r="I1131" i="4"/>
  <c r="J1131" i="4" s="1"/>
  <c r="I1132" i="4"/>
  <c r="J1132" i="4" s="1"/>
  <c r="I1133" i="4"/>
  <c r="J1133" i="4" s="1"/>
  <c r="I1134" i="4"/>
  <c r="J1134" i="4" s="1"/>
  <c r="I1135" i="4"/>
  <c r="J1135" i="4" s="1"/>
  <c r="I1136" i="4"/>
  <c r="J1136" i="4" s="1"/>
  <c r="I1137" i="4"/>
  <c r="J1137" i="4" s="1"/>
  <c r="I1138" i="4"/>
  <c r="J1138" i="4" s="1"/>
  <c r="I1139" i="4"/>
  <c r="J1139" i="4" s="1"/>
  <c r="I1140" i="4"/>
  <c r="J1140" i="4" s="1"/>
  <c r="I1141" i="4"/>
  <c r="J1141" i="4" s="1"/>
  <c r="I1142" i="4"/>
  <c r="J1142" i="4" s="1"/>
  <c r="I1143" i="4"/>
  <c r="J1143" i="4" s="1"/>
  <c r="I1144" i="4"/>
  <c r="J1144" i="4" s="1"/>
  <c r="I1145" i="4"/>
  <c r="J1145" i="4" s="1"/>
  <c r="I1146" i="4"/>
  <c r="J1146" i="4" s="1"/>
  <c r="I1147" i="4"/>
  <c r="J1147" i="4" s="1"/>
  <c r="I1148" i="4"/>
  <c r="J1148" i="4" s="1"/>
  <c r="I1149" i="4"/>
  <c r="J1149" i="4" s="1"/>
  <c r="I1150" i="4"/>
  <c r="J1150" i="4" s="1"/>
  <c r="I1151" i="4"/>
  <c r="J1151" i="4" s="1"/>
  <c r="I1152" i="4"/>
  <c r="J1152" i="4" s="1"/>
  <c r="I1153" i="4"/>
  <c r="J1153" i="4" s="1"/>
  <c r="I1154" i="4"/>
  <c r="J1154" i="4" s="1"/>
  <c r="I1155" i="4"/>
  <c r="J1155" i="4" s="1"/>
  <c r="I1156" i="4"/>
  <c r="J1156" i="4" s="1"/>
  <c r="I1157" i="4"/>
  <c r="J1157" i="4" s="1"/>
  <c r="I1158" i="4"/>
  <c r="J1158" i="4" s="1"/>
  <c r="I1159" i="4"/>
  <c r="J1159" i="4" s="1"/>
  <c r="I1160" i="4"/>
  <c r="J1160" i="4" s="1"/>
  <c r="I1161" i="4"/>
  <c r="J1161" i="4" s="1"/>
  <c r="I1162" i="4"/>
  <c r="J1162" i="4" s="1"/>
  <c r="I1163" i="4"/>
  <c r="J1163" i="4" s="1"/>
  <c r="I1164" i="4"/>
  <c r="J1164" i="4" s="1"/>
  <c r="I1165" i="4"/>
  <c r="J1165" i="4" s="1"/>
  <c r="I1166" i="4"/>
  <c r="J1166" i="4" s="1"/>
  <c r="I1167" i="4"/>
  <c r="J1167" i="4" s="1"/>
  <c r="I1168" i="4"/>
  <c r="J1168" i="4" s="1"/>
  <c r="I1169" i="4"/>
  <c r="J1169" i="4" s="1"/>
  <c r="I1170" i="4"/>
  <c r="J1170" i="4" s="1"/>
  <c r="I1171" i="4"/>
  <c r="J1171" i="4" s="1"/>
  <c r="I1172" i="4"/>
  <c r="J1172" i="4" s="1"/>
  <c r="I1173" i="4"/>
  <c r="J1173" i="4" s="1"/>
  <c r="I1174" i="4"/>
  <c r="J1174" i="4" s="1"/>
  <c r="I1175" i="4"/>
  <c r="J1175" i="4" s="1"/>
  <c r="I1176" i="4"/>
  <c r="J1176" i="4" s="1"/>
  <c r="I1177" i="4"/>
  <c r="J1177" i="4" s="1"/>
  <c r="I1178" i="4"/>
  <c r="J1178" i="4" s="1"/>
  <c r="I1179" i="4"/>
  <c r="J1179" i="4" s="1"/>
  <c r="I1180" i="4"/>
  <c r="J1180" i="4" s="1"/>
  <c r="I1181" i="4"/>
  <c r="J1181" i="4" s="1"/>
  <c r="I1182" i="4"/>
  <c r="J1182" i="4" s="1"/>
  <c r="I1183" i="4"/>
  <c r="J1183" i="4" s="1"/>
  <c r="I1184" i="4"/>
  <c r="J1184" i="4" s="1"/>
  <c r="I1185" i="4"/>
  <c r="J1185" i="4" s="1"/>
  <c r="I1186" i="4"/>
  <c r="J1186" i="4" s="1"/>
  <c r="I1187" i="4"/>
  <c r="J1187" i="4" s="1"/>
  <c r="I1188" i="4"/>
  <c r="J1188" i="4" s="1"/>
  <c r="I1189" i="4"/>
  <c r="J1189" i="4" s="1"/>
  <c r="I1190" i="4"/>
  <c r="J1190" i="4" s="1"/>
  <c r="I1191" i="4"/>
  <c r="J1191" i="4" s="1"/>
  <c r="I1192" i="4"/>
  <c r="J1192" i="4" s="1"/>
  <c r="I1193" i="4"/>
  <c r="J1193" i="4" s="1"/>
  <c r="I1194" i="4"/>
  <c r="J1194" i="4" s="1"/>
  <c r="I1195" i="4"/>
  <c r="J1195" i="4" s="1"/>
  <c r="I1196" i="4"/>
  <c r="J1196" i="4" s="1"/>
  <c r="I1197" i="4"/>
  <c r="J1197" i="4" s="1"/>
  <c r="I1198" i="4"/>
  <c r="J1198" i="4" s="1"/>
  <c r="I1199" i="4"/>
  <c r="J1199" i="4" s="1"/>
  <c r="I1200" i="4"/>
  <c r="J1200" i="4" s="1"/>
  <c r="I1201" i="4"/>
  <c r="J1201" i="4" s="1"/>
  <c r="I1202" i="4"/>
  <c r="J1202" i="4" s="1"/>
  <c r="I1203" i="4"/>
  <c r="J1203" i="4" s="1"/>
  <c r="I1204" i="4"/>
  <c r="J1204" i="4" s="1"/>
  <c r="I1205" i="4"/>
  <c r="J1205" i="4" s="1"/>
  <c r="I1206" i="4"/>
  <c r="J1206" i="4" s="1"/>
  <c r="I1207" i="4"/>
  <c r="J1207" i="4" s="1"/>
  <c r="I1208" i="4"/>
  <c r="J1208" i="4" s="1"/>
  <c r="I1209" i="4"/>
  <c r="J1209" i="4" s="1"/>
  <c r="I1210" i="4"/>
  <c r="J1210" i="4" s="1"/>
  <c r="I1211" i="4"/>
  <c r="J1211" i="4" s="1"/>
  <c r="I1212" i="4"/>
  <c r="J1212" i="4" s="1"/>
  <c r="I1213" i="4"/>
  <c r="J1213" i="4" s="1"/>
  <c r="I1214" i="4"/>
  <c r="J1214" i="4" s="1"/>
  <c r="I1215" i="4"/>
  <c r="J1215" i="4" s="1"/>
  <c r="I1216" i="4"/>
  <c r="J1216" i="4" s="1"/>
  <c r="I1217" i="4"/>
  <c r="J1217" i="4" s="1"/>
  <c r="I1218" i="4"/>
  <c r="J1218" i="4" s="1"/>
  <c r="I1219" i="4"/>
  <c r="J1219" i="4" s="1"/>
  <c r="I1220" i="4"/>
  <c r="J1220" i="4" s="1"/>
  <c r="I1221" i="4"/>
  <c r="J1221" i="4" s="1"/>
  <c r="I1222" i="4"/>
  <c r="J1222" i="4" s="1"/>
  <c r="I1223" i="4"/>
  <c r="J1223" i="4" s="1"/>
  <c r="I1224" i="4"/>
  <c r="J1224" i="4" s="1"/>
  <c r="I1225" i="4"/>
  <c r="J1225" i="4" s="1"/>
  <c r="I1226" i="4"/>
  <c r="J1226" i="4" s="1"/>
  <c r="I1227" i="4"/>
  <c r="J1227" i="4" s="1"/>
  <c r="I1228" i="4"/>
  <c r="J1228" i="4" s="1"/>
  <c r="I1229" i="4"/>
  <c r="J1229" i="4" s="1"/>
  <c r="I1230" i="4"/>
  <c r="J1230" i="4" s="1"/>
  <c r="I1231" i="4"/>
  <c r="J1231" i="4" s="1"/>
  <c r="I1232" i="4"/>
  <c r="J1232" i="4" s="1"/>
  <c r="I1233" i="4"/>
  <c r="J1233" i="4" s="1"/>
  <c r="I1234" i="4"/>
  <c r="J1234" i="4" s="1"/>
  <c r="I1235" i="4"/>
  <c r="J1235" i="4" s="1"/>
  <c r="I1236" i="4"/>
  <c r="J1236" i="4" s="1"/>
  <c r="I1237" i="4"/>
  <c r="J1237" i="4" s="1"/>
  <c r="I1238" i="4"/>
  <c r="J1238" i="4" s="1"/>
  <c r="I1239" i="4"/>
  <c r="J1239" i="4" s="1"/>
  <c r="I1240" i="4"/>
  <c r="J1240" i="4" s="1"/>
  <c r="I1241" i="4"/>
  <c r="J1241" i="4" s="1"/>
  <c r="I1242" i="4"/>
  <c r="J1242" i="4" s="1"/>
  <c r="I1243" i="4"/>
  <c r="J1243" i="4" s="1"/>
  <c r="I1244" i="4"/>
  <c r="J1244" i="4" s="1"/>
  <c r="I1245" i="4"/>
  <c r="J1245" i="4" s="1"/>
  <c r="I1246" i="4"/>
  <c r="J1246" i="4" s="1"/>
  <c r="I1247" i="4"/>
  <c r="J1247" i="4" s="1"/>
  <c r="I1248" i="4"/>
  <c r="J1248" i="4" s="1"/>
  <c r="I1249" i="4"/>
  <c r="J1249" i="4" s="1"/>
  <c r="I1250" i="4"/>
  <c r="J1250" i="4" s="1"/>
  <c r="I1251" i="4"/>
  <c r="J1251" i="4" s="1"/>
  <c r="I1252" i="4"/>
  <c r="J1252" i="4" s="1"/>
  <c r="I1253" i="4"/>
  <c r="J1253" i="4" s="1"/>
  <c r="I1254" i="4"/>
  <c r="J1254" i="4" s="1"/>
  <c r="I1255" i="4"/>
  <c r="J1255" i="4" s="1"/>
  <c r="I1256" i="4"/>
  <c r="J1256" i="4" s="1"/>
  <c r="I1257" i="4"/>
  <c r="J1257" i="4" s="1"/>
  <c r="I1258" i="4"/>
  <c r="J1258" i="4" s="1"/>
  <c r="I1259" i="4"/>
  <c r="J1259" i="4" s="1"/>
  <c r="I1260" i="4"/>
  <c r="J1260" i="4" s="1"/>
  <c r="I1261" i="4"/>
  <c r="J1261" i="4" s="1"/>
  <c r="I1262" i="4"/>
  <c r="J1262" i="4" s="1"/>
  <c r="I1263" i="4"/>
  <c r="J1263" i="4" s="1"/>
  <c r="I1264" i="4"/>
  <c r="J1264" i="4" s="1"/>
  <c r="I1265" i="4"/>
  <c r="J1265" i="4" s="1"/>
  <c r="I1266" i="4"/>
  <c r="J1266" i="4" s="1"/>
  <c r="I1267" i="4"/>
  <c r="J1267" i="4" s="1"/>
  <c r="I1268" i="4"/>
  <c r="J1268" i="4" s="1"/>
  <c r="I1269" i="4"/>
  <c r="J1269" i="4" s="1"/>
  <c r="I1270" i="4"/>
  <c r="J1270" i="4" s="1"/>
  <c r="I1271" i="4"/>
  <c r="J1271" i="4" s="1"/>
  <c r="I1272" i="4"/>
  <c r="J1272" i="4" s="1"/>
  <c r="I1273" i="4"/>
  <c r="J1273" i="4" s="1"/>
  <c r="I1274" i="4"/>
  <c r="J1274" i="4" s="1"/>
  <c r="I1275" i="4"/>
  <c r="J1275" i="4" s="1"/>
  <c r="I1276" i="4"/>
  <c r="J1276" i="4" s="1"/>
  <c r="I1277" i="4"/>
  <c r="J1277" i="4" s="1"/>
  <c r="I1278" i="4"/>
  <c r="J1278" i="4" s="1"/>
  <c r="I1279" i="4"/>
  <c r="J1279" i="4" s="1"/>
  <c r="I1280" i="4"/>
  <c r="J1280" i="4" s="1"/>
  <c r="I1281" i="4"/>
  <c r="J1281" i="4" s="1"/>
  <c r="I1282" i="4"/>
  <c r="J1282" i="4" s="1"/>
  <c r="I1283" i="4"/>
  <c r="J1283" i="4" s="1"/>
  <c r="I1284" i="4"/>
  <c r="J1284" i="4" s="1"/>
  <c r="I1285" i="4"/>
  <c r="J1285" i="4" s="1"/>
  <c r="I1286" i="4"/>
  <c r="J1286" i="4" s="1"/>
  <c r="I1287" i="4"/>
  <c r="J1287" i="4" s="1"/>
  <c r="I1288" i="4"/>
  <c r="J1288" i="4" s="1"/>
  <c r="I1289" i="4"/>
  <c r="J1289" i="4" s="1"/>
  <c r="I1290" i="4"/>
  <c r="J1290" i="4" s="1"/>
  <c r="I1291" i="4"/>
  <c r="J1291" i="4" s="1"/>
  <c r="I1292" i="4"/>
  <c r="J1292" i="4" s="1"/>
  <c r="I1293" i="4"/>
  <c r="J1293" i="4" s="1"/>
  <c r="I1294" i="4"/>
  <c r="J1294" i="4" s="1"/>
  <c r="I1295" i="4"/>
  <c r="J1295" i="4" s="1"/>
  <c r="I1296" i="4"/>
  <c r="J1296" i="4" s="1"/>
  <c r="I1297" i="4"/>
  <c r="J1297" i="4" s="1"/>
  <c r="I1298" i="4"/>
  <c r="J1298" i="4" s="1"/>
  <c r="I1299" i="4"/>
  <c r="J1299" i="4" s="1"/>
  <c r="I1300" i="4"/>
  <c r="J1300" i="4" s="1"/>
  <c r="I1301" i="4"/>
  <c r="J1301" i="4" s="1"/>
  <c r="I1302" i="4"/>
  <c r="J1302" i="4" s="1"/>
  <c r="I1303" i="4"/>
  <c r="J1303" i="4" s="1"/>
  <c r="I1304" i="4"/>
  <c r="J1304" i="4" s="1"/>
  <c r="I1305" i="4"/>
  <c r="J1305" i="4" s="1"/>
  <c r="I1306" i="4"/>
  <c r="J1306" i="4" s="1"/>
  <c r="I1307" i="4"/>
  <c r="J1307" i="4" s="1"/>
  <c r="I1308" i="4"/>
  <c r="J1308" i="4" s="1"/>
  <c r="I1309" i="4"/>
  <c r="J1309" i="4" s="1"/>
  <c r="I1310" i="4"/>
  <c r="J1310" i="4" s="1"/>
  <c r="I1311" i="4"/>
  <c r="J1311" i="4" s="1"/>
  <c r="I1312" i="4"/>
  <c r="J1312" i="4" s="1"/>
  <c r="I1313" i="4"/>
  <c r="J1313" i="4" s="1"/>
  <c r="I1314" i="4"/>
  <c r="J1314" i="4" s="1"/>
  <c r="I1315" i="4"/>
  <c r="J1315" i="4" s="1"/>
  <c r="I1316" i="4"/>
  <c r="J1316" i="4" s="1"/>
  <c r="I1317" i="4"/>
  <c r="J1317" i="4" s="1"/>
  <c r="I1318" i="4"/>
  <c r="J1318" i="4" s="1"/>
  <c r="I1319" i="4"/>
  <c r="J1319" i="4" s="1"/>
  <c r="I1320" i="4"/>
  <c r="J1320" i="4" s="1"/>
  <c r="I1321" i="4"/>
  <c r="J1321" i="4" s="1"/>
  <c r="I1322" i="4"/>
  <c r="J1322" i="4" s="1"/>
  <c r="I1323" i="4"/>
  <c r="J1323" i="4" s="1"/>
  <c r="I1324" i="4"/>
  <c r="J1324" i="4" s="1"/>
  <c r="I1325" i="4"/>
  <c r="J1325" i="4" s="1"/>
  <c r="I1326" i="4"/>
  <c r="J1326" i="4" s="1"/>
  <c r="I1327" i="4"/>
  <c r="J1327" i="4" s="1"/>
  <c r="I1328" i="4"/>
  <c r="J1328" i="4" s="1"/>
  <c r="I1329" i="4"/>
  <c r="J1329" i="4" s="1"/>
  <c r="I1330" i="4"/>
  <c r="J1330" i="4" s="1"/>
  <c r="I1331" i="4"/>
  <c r="J1331" i="4" s="1"/>
  <c r="I1332" i="4"/>
  <c r="J1332" i="4" s="1"/>
  <c r="I1333" i="4"/>
  <c r="J1333" i="4" s="1"/>
  <c r="I1334" i="4"/>
  <c r="J1334" i="4" s="1"/>
  <c r="I1335" i="4"/>
  <c r="J1335" i="4" s="1"/>
  <c r="I1336" i="4"/>
  <c r="J1336" i="4" s="1"/>
  <c r="I1337" i="4"/>
  <c r="J1337" i="4" s="1"/>
  <c r="I1338" i="4"/>
  <c r="J1338" i="4" s="1"/>
  <c r="I1339" i="4"/>
  <c r="J1339" i="4" s="1"/>
  <c r="I1340" i="4"/>
  <c r="J1340" i="4" s="1"/>
  <c r="I1341" i="4"/>
  <c r="J1341" i="4" s="1"/>
  <c r="I1342" i="4"/>
  <c r="J1342" i="4" s="1"/>
  <c r="I1343" i="4"/>
  <c r="J1343" i="4" s="1"/>
  <c r="I1344" i="4"/>
  <c r="J1344" i="4" s="1"/>
  <c r="I1345" i="4"/>
  <c r="J1345" i="4" s="1"/>
  <c r="I1346" i="4"/>
  <c r="J1346" i="4" s="1"/>
  <c r="I1347" i="4"/>
  <c r="J1347" i="4" s="1"/>
  <c r="I1348" i="4"/>
  <c r="J1348" i="4" s="1"/>
  <c r="I1349" i="4"/>
  <c r="J1349" i="4" s="1"/>
  <c r="I1350" i="4"/>
  <c r="J1350" i="4" s="1"/>
  <c r="I1351" i="4"/>
  <c r="J1351" i="4" s="1"/>
  <c r="I1352" i="4"/>
  <c r="J1352" i="4" s="1"/>
  <c r="I1353" i="4"/>
  <c r="J1353" i="4" s="1"/>
  <c r="I1354" i="4"/>
  <c r="J1354" i="4" s="1"/>
  <c r="I1355" i="4"/>
  <c r="J1355" i="4" s="1"/>
  <c r="I1356" i="4"/>
  <c r="J1356" i="4" s="1"/>
  <c r="I1357" i="4"/>
  <c r="J1357" i="4" s="1"/>
  <c r="I1358" i="4"/>
  <c r="J1358" i="4" s="1"/>
  <c r="I1359" i="4"/>
  <c r="J1359" i="4" s="1"/>
  <c r="I1360" i="4"/>
  <c r="J1360" i="4" s="1"/>
  <c r="I1361" i="4"/>
  <c r="J1361" i="4" s="1"/>
  <c r="I1362" i="4"/>
  <c r="J1362" i="4" s="1"/>
  <c r="I1363" i="4"/>
  <c r="J1363" i="4" s="1"/>
  <c r="I1364" i="4"/>
  <c r="J1364" i="4" s="1"/>
  <c r="I1365" i="4"/>
  <c r="J1365" i="4" s="1"/>
  <c r="I1366" i="4"/>
  <c r="J1366" i="4" s="1"/>
  <c r="I1367" i="4"/>
  <c r="J1367" i="4" s="1"/>
  <c r="I1368" i="4"/>
  <c r="J1368" i="4" s="1"/>
  <c r="I1369" i="4"/>
  <c r="J1369" i="4" s="1"/>
  <c r="I1370" i="4"/>
  <c r="J1370" i="4" s="1"/>
  <c r="I1371" i="4"/>
  <c r="J1371" i="4" s="1"/>
  <c r="I1372" i="4"/>
  <c r="J1372" i="4" s="1"/>
  <c r="I1373" i="4"/>
  <c r="J1373" i="4" s="1"/>
  <c r="I1374" i="4"/>
  <c r="J1374" i="4" s="1"/>
  <c r="I1375" i="4"/>
  <c r="J1375" i="4" s="1"/>
  <c r="I1376" i="4"/>
  <c r="J1376" i="4" s="1"/>
  <c r="I1377" i="4"/>
  <c r="J1377" i="4" s="1"/>
  <c r="I1378" i="4"/>
  <c r="J1378" i="4" s="1"/>
  <c r="I1379" i="4"/>
  <c r="J1379" i="4" s="1"/>
  <c r="I1380" i="4"/>
  <c r="J1380" i="4" s="1"/>
  <c r="I1381" i="4"/>
  <c r="J1381" i="4" s="1"/>
  <c r="I1382" i="4"/>
  <c r="J1382" i="4" s="1"/>
  <c r="I1383" i="4"/>
  <c r="J1383" i="4" s="1"/>
  <c r="I1384" i="4"/>
  <c r="J1384" i="4" s="1"/>
  <c r="I1385" i="4"/>
  <c r="J1385" i="4" s="1"/>
  <c r="I1386" i="4"/>
  <c r="J1386" i="4" s="1"/>
  <c r="I1387" i="4"/>
  <c r="J1387" i="4" s="1"/>
  <c r="I1388" i="4"/>
  <c r="J1388" i="4" s="1"/>
  <c r="I1389" i="4"/>
  <c r="J1389" i="4" s="1"/>
  <c r="I1390" i="4"/>
  <c r="J1390" i="4" s="1"/>
  <c r="I1391" i="4"/>
  <c r="J1391" i="4" s="1"/>
  <c r="I1392" i="4"/>
  <c r="J1392" i="4" s="1"/>
  <c r="I1393" i="4"/>
  <c r="J1393" i="4" s="1"/>
  <c r="I1394" i="4"/>
  <c r="J1394" i="4" s="1"/>
  <c r="I1395" i="4"/>
  <c r="J1395" i="4" s="1"/>
  <c r="I1396" i="4"/>
  <c r="J1396" i="4" s="1"/>
  <c r="I1397" i="4"/>
  <c r="J1397" i="4" s="1"/>
  <c r="I1398" i="4"/>
  <c r="J1398" i="4" s="1"/>
  <c r="I1399" i="4"/>
  <c r="J1399" i="4" s="1"/>
  <c r="I1400" i="4"/>
  <c r="J1400" i="4" s="1"/>
  <c r="I1401" i="4"/>
  <c r="J1401" i="4" s="1"/>
  <c r="I1402" i="4"/>
  <c r="J1402" i="4" s="1"/>
  <c r="I1403" i="4"/>
  <c r="J1403" i="4" s="1"/>
  <c r="I1404" i="4"/>
  <c r="J1404" i="4" s="1"/>
  <c r="I1405" i="4"/>
  <c r="J1405" i="4" s="1"/>
  <c r="I1406" i="4"/>
  <c r="J1406" i="4" s="1"/>
  <c r="I1407" i="4"/>
  <c r="J1407" i="4" s="1"/>
  <c r="I1408" i="4"/>
  <c r="J1408" i="4" s="1"/>
  <c r="I1409" i="4"/>
  <c r="J1409" i="4" s="1"/>
  <c r="I1410" i="4"/>
  <c r="J1410" i="4" s="1"/>
  <c r="I1411" i="4"/>
  <c r="J1411" i="4" s="1"/>
  <c r="I1412" i="4"/>
  <c r="J1412" i="4" s="1"/>
  <c r="I1413" i="4"/>
  <c r="J1413" i="4" s="1"/>
  <c r="I1414" i="4"/>
  <c r="J1414" i="4" s="1"/>
  <c r="I1415" i="4"/>
  <c r="J1415" i="4" s="1"/>
  <c r="I1416" i="4"/>
  <c r="J1416" i="4" s="1"/>
  <c r="I1417" i="4"/>
  <c r="J1417" i="4" s="1"/>
  <c r="I1418" i="4"/>
  <c r="J1418" i="4" s="1"/>
  <c r="I1419" i="4"/>
  <c r="J1419" i="4" s="1"/>
  <c r="I1420" i="4"/>
  <c r="J1420" i="4" s="1"/>
  <c r="I1421" i="4"/>
  <c r="J1421" i="4" s="1"/>
  <c r="I1422" i="4"/>
  <c r="J1422" i="4" s="1"/>
  <c r="I1423" i="4"/>
  <c r="J1423" i="4" s="1"/>
  <c r="I1424" i="4"/>
  <c r="J1424" i="4" s="1"/>
  <c r="I1425" i="4"/>
  <c r="J1425" i="4" s="1"/>
  <c r="I1426" i="4"/>
  <c r="J1426" i="4" s="1"/>
  <c r="I1427" i="4"/>
  <c r="J1427" i="4" s="1"/>
  <c r="I1428" i="4"/>
  <c r="J1428" i="4" s="1"/>
  <c r="I1429" i="4"/>
  <c r="J1429" i="4" s="1"/>
  <c r="I1430" i="4"/>
  <c r="J1430" i="4" s="1"/>
  <c r="I1431" i="4"/>
  <c r="J1431" i="4" s="1"/>
  <c r="I1432" i="4"/>
  <c r="J1432" i="4" s="1"/>
  <c r="I1433" i="4"/>
  <c r="J1433" i="4" s="1"/>
  <c r="I1434" i="4"/>
  <c r="J1434" i="4" s="1"/>
  <c r="I1435" i="4"/>
  <c r="J1435" i="4" s="1"/>
  <c r="I1436" i="4"/>
  <c r="J1436" i="4" s="1"/>
  <c r="I1437" i="4"/>
  <c r="J1437" i="4" s="1"/>
  <c r="I1438" i="4"/>
  <c r="J1438" i="4" s="1"/>
  <c r="I1439" i="4"/>
  <c r="J1439" i="4" s="1"/>
  <c r="I1440" i="4"/>
  <c r="J1440" i="4" s="1"/>
  <c r="I1441" i="4"/>
  <c r="J1441" i="4" s="1"/>
  <c r="I1442" i="4"/>
  <c r="J1442" i="4" s="1"/>
  <c r="I1443" i="4"/>
  <c r="J1443" i="4" s="1"/>
  <c r="I1444" i="4"/>
  <c r="J1444" i="4" s="1"/>
  <c r="I1445" i="4"/>
  <c r="J1445" i="4" s="1"/>
  <c r="I1446" i="4"/>
  <c r="J1446" i="4" s="1"/>
  <c r="I1447" i="4"/>
  <c r="J1447" i="4" s="1"/>
  <c r="I1448" i="4"/>
  <c r="J1448" i="4" s="1"/>
  <c r="I1449" i="4"/>
  <c r="J1449" i="4" s="1"/>
  <c r="I1450" i="4"/>
  <c r="J1450" i="4" s="1"/>
  <c r="I1451" i="4"/>
  <c r="J1451" i="4" s="1"/>
  <c r="I1452" i="4"/>
  <c r="J1452" i="4" s="1"/>
  <c r="I1453" i="4"/>
  <c r="J1453" i="4" s="1"/>
  <c r="I1454" i="4"/>
  <c r="J1454" i="4" s="1"/>
  <c r="I1455" i="4"/>
  <c r="J1455" i="4" s="1"/>
  <c r="I1456" i="4"/>
  <c r="J1456" i="4" s="1"/>
  <c r="I1457" i="4"/>
  <c r="J1457" i="4" s="1"/>
  <c r="I1458" i="4"/>
  <c r="J1458" i="4" s="1"/>
  <c r="I1459" i="4"/>
  <c r="J1459" i="4" s="1"/>
  <c r="I1460" i="4"/>
  <c r="J1460" i="4" s="1"/>
  <c r="I1461" i="4"/>
  <c r="J1461" i="4" s="1"/>
  <c r="I1462" i="4"/>
  <c r="J1462" i="4" s="1"/>
  <c r="I1463" i="4"/>
  <c r="J1463" i="4" s="1"/>
  <c r="I1464" i="4"/>
  <c r="J1464" i="4" s="1"/>
  <c r="I1465" i="4"/>
  <c r="J1465" i="4" s="1"/>
  <c r="I1466" i="4"/>
  <c r="J1466" i="4" s="1"/>
  <c r="I1467" i="4"/>
  <c r="J1467" i="4" s="1"/>
  <c r="I1468" i="4"/>
  <c r="J1468" i="4" s="1"/>
  <c r="I1469" i="4"/>
  <c r="J1469" i="4" s="1"/>
  <c r="I1470" i="4"/>
  <c r="J1470" i="4" s="1"/>
  <c r="I1471" i="4"/>
  <c r="J1471" i="4" s="1"/>
  <c r="I1472" i="4"/>
  <c r="J1472" i="4" s="1"/>
  <c r="I1473" i="4"/>
  <c r="J1473" i="4" s="1"/>
  <c r="I1474" i="4"/>
  <c r="J1474" i="4" s="1"/>
  <c r="I1475" i="4"/>
  <c r="J1475" i="4" s="1"/>
  <c r="I1476" i="4"/>
  <c r="J1476" i="4" s="1"/>
  <c r="I1477" i="4"/>
  <c r="J1477" i="4" s="1"/>
  <c r="I1478" i="4"/>
  <c r="J1478" i="4" s="1"/>
  <c r="I1479" i="4"/>
  <c r="J1479" i="4" s="1"/>
  <c r="I1480" i="4"/>
  <c r="J1480" i="4" s="1"/>
  <c r="I1481" i="4"/>
  <c r="J1481" i="4" s="1"/>
  <c r="I1482" i="4"/>
  <c r="J1482" i="4" s="1"/>
  <c r="I1483" i="4"/>
  <c r="J1483" i="4" s="1"/>
  <c r="I1484" i="4"/>
  <c r="J1484" i="4" s="1"/>
  <c r="I1485" i="4"/>
  <c r="J1485" i="4" s="1"/>
  <c r="I1486" i="4"/>
  <c r="J1486" i="4" s="1"/>
  <c r="I1487" i="4"/>
  <c r="J1487" i="4" s="1"/>
  <c r="I1488" i="4"/>
  <c r="J1488" i="4" s="1"/>
  <c r="I1489" i="4"/>
  <c r="J1489" i="4" s="1"/>
  <c r="I1490" i="4"/>
  <c r="J1490" i="4" s="1"/>
  <c r="I1491" i="4"/>
  <c r="J1491" i="4" s="1"/>
  <c r="I1492" i="4"/>
  <c r="J1492" i="4" s="1"/>
  <c r="I1493" i="4"/>
  <c r="J1493" i="4" s="1"/>
  <c r="I1494" i="4"/>
  <c r="J1494" i="4" s="1"/>
  <c r="I1495" i="4"/>
  <c r="J1495" i="4" s="1"/>
  <c r="I1496" i="4"/>
  <c r="J1496" i="4" s="1"/>
  <c r="I1497" i="4"/>
  <c r="J1497" i="4" s="1"/>
  <c r="I1498" i="4"/>
  <c r="J1498" i="4" s="1"/>
  <c r="I1499" i="4"/>
  <c r="J1499" i="4" s="1"/>
  <c r="I1500" i="4"/>
  <c r="J1500" i="4" s="1"/>
  <c r="I1501" i="4"/>
  <c r="J1501" i="4" s="1"/>
  <c r="I1502" i="4"/>
  <c r="J1502" i="4" s="1"/>
  <c r="I1503" i="4"/>
  <c r="J1503" i="4" s="1"/>
  <c r="I1504" i="4"/>
  <c r="J1504" i="4" s="1"/>
  <c r="I1505" i="4"/>
  <c r="J1505" i="4" s="1"/>
  <c r="I1506" i="4"/>
  <c r="J1506" i="4" s="1"/>
  <c r="I1507" i="4"/>
  <c r="J1507" i="4" s="1"/>
  <c r="I1508" i="4"/>
  <c r="J1508" i="4" s="1"/>
  <c r="I1509" i="4"/>
  <c r="J1509" i="4" s="1"/>
  <c r="I1510" i="4"/>
  <c r="J1510" i="4" s="1"/>
  <c r="I1511" i="4"/>
  <c r="J1511" i="4" s="1"/>
  <c r="I1512" i="4"/>
  <c r="J1512" i="4" s="1"/>
  <c r="I1513" i="4"/>
  <c r="J1513" i="4" s="1"/>
  <c r="I1514" i="4"/>
  <c r="J1514" i="4" s="1"/>
  <c r="I1515" i="4"/>
  <c r="J1515" i="4" s="1"/>
  <c r="I1516" i="4"/>
  <c r="J1516" i="4" s="1"/>
  <c r="I1517" i="4"/>
  <c r="J1517" i="4" s="1"/>
  <c r="I1518" i="4"/>
  <c r="J1518" i="4" s="1"/>
  <c r="I1519" i="4"/>
  <c r="J1519" i="4" s="1"/>
  <c r="I1520" i="4"/>
  <c r="J1520" i="4" s="1"/>
  <c r="I1521" i="4"/>
  <c r="J1521" i="4" s="1"/>
  <c r="I1522" i="4"/>
  <c r="J1522" i="4" s="1"/>
  <c r="I1523" i="4"/>
  <c r="J1523" i="4" s="1"/>
  <c r="I1524" i="4"/>
  <c r="J1524" i="4" s="1"/>
  <c r="I1525" i="4"/>
  <c r="J1525" i="4" s="1"/>
  <c r="I1526" i="4"/>
  <c r="J1526" i="4" s="1"/>
  <c r="I1527" i="4"/>
  <c r="J1527" i="4" s="1"/>
  <c r="I1528" i="4"/>
  <c r="J1528" i="4" s="1"/>
  <c r="I1529" i="4"/>
  <c r="J1529" i="4" s="1"/>
  <c r="I1530" i="4"/>
  <c r="J1530" i="4" s="1"/>
  <c r="I1531" i="4"/>
  <c r="J1531" i="4" s="1"/>
  <c r="I1532" i="4"/>
  <c r="J1532" i="4" s="1"/>
  <c r="I1533" i="4"/>
  <c r="J1533" i="4" s="1"/>
  <c r="I1534" i="4"/>
  <c r="J1534" i="4" s="1"/>
  <c r="I1535" i="4"/>
  <c r="J1535" i="4" s="1"/>
  <c r="I1536" i="4"/>
  <c r="J1536" i="4" s="1"/>
  <c r="I1537" i="4"/>
  <c r="J1537" i="4" s="1"/>
  <c r="I1538" i="4"/>
  <c r="J1538" i="4" s="1"/>
  <c r="I1539" i="4"/>
  <c r="J1539" i="4" s="1"/>
  <c r="I1540" i="4"/>
  <c r="J1540" i="4" s="1"/>
  <c r="I1541" i="4"/>
  <c r="J1541" i="4" s="1"/>
  <c r="I1542" i="4"/>
  <c r="J1542" i="4" s="1"/>
  <c r="I1543" i="4"/>
  <c r="J1543" i="4" s="1"/>
  <c r="I1544" i="4"/>
  <c r="J1544" i="4" s="1"/>
  <c r="I1545" i="4"/>
  <c r="J1545" i="4" s="1"/>
  <c r="I1546" i="4"/>
  <c r="J1546" i="4" s="1"/>
  <c r="I1547" i="4"/>
  <c r="J1547" i="4" s="1"/>
  <c r="I1548" i="4"/>
  <c r="J1548" i="4" s="1"/>
  <c r="I1549" i="4"/>
  <c r="J1549" i="4" s="1"/>
  <c r="I1550" i="4"/>
  <c r="J1550" i="4" s="1"/>
  <c r="I1551" i="4"/>
  <c r="J1551" i="4" s="1"/>
  <c r="I1552" i="4"/>
  <c r="J1552" i="4" s="1"/>
  <c r="I1553" i="4"/>
  <c r="J1553" i="4" s="1"/>
  <c r="I1554" i="4"/>
  <c r="J1554" i="4" s="1"/>
  <c r="I1555" i="4"/>
  <c r="J1555" i="4" s="1"/>
  <c r="I1556" i="4"/>
  <c r="J1556" i="4" s="1"/>
  <c r="I1557" i="4"/>
  <c r="J1557" i="4" s="1"/>
  <c r="I1558" i="4"/>
  <c r="J1558" i="4" s="1"/>
  <c r="I1559" i="4"/>
  <c r="J1559" i="4" s="1"/>
  <c r="I1560" i="4"/>
  <c r="J1560" i="4" s="1"/>
  <c r="I1561" i="4"/>
  <c r="J1561" i="4" s="1"/>
  <c r="I1562" i="4"/>
  <c r="J1562" i="4" s="1"/>
  <c r="I1563" i="4"/>
  <c r="J1563" i="4" s="1"/>
  <c r="I1564" i="4"/>
  <c r="J1564" i="4" s="1"/>
  <c r="I1565" i="4"/>
  <c r="J1565" i="4" s="1"/>
  <c r="I1566" i="4"/>
  <c r="J1566" i="4" s="1"/>
  <c r="I1567" i="4"/>
  <c r="J1567" i="4" s="1"/>
  <c r="I1568" i="4"/>
  <c r="J1568" i="4" s="1"/>
  <c r="I1569" i="4"/>
  <c r="J1569" i="4" s="1"/>
  <c r="I1570" i="4"/>
  <c r="J1570" i="4" s="1"/>
  <c r="I1571" i="4"/>
  <c r="J1571" i="4" s="1"/>
  <c r="I1572" i="4"/>
  <c r="J1572" i="4" s="1"/>
  <c r="I1573" i="4"/>
  <c r="J1573" i="4" s="1"/>
  <c r="I1574" i="4"/>
  <c r="J1574" i="4" s="1"/>
  <c r="I1575" i="4"/>
  <c r="J1575" i="4" s="1"/>
  <c r="I1576" i="4"/>
  <c r="J1576" i="4" s="1"/>
  <c r="I1577" i="4"/>
  <c r="J1577" i="4" s="1"/>
  <c r="I1578" i="4"/>
  <c r="J1578" i="4" s="1"/>
  <c r="I1579" i="4"/>
  <c r="J1579" i="4" s="1"/>
  <c r="I1580" i="4"/>
  <c r="J1580" i="4" s="1"/>
  <c r="I1581" i="4"/>
  <c r="J1581" i="4" s="1"/>
  <c r="I1582" i="4"/>
  <c r="J1582" i="4" s="1"/>
  <c r="I1583" i="4"/>
  <c r="J1583" i="4" s="1"/>
  <c r="I1584" i="4"/>
  <c r="J1584" i="4" s="1"/>
  <c r="I1585" i="4"/>
  <c r="J1585" i="4" s="1"/>
  <c r="I1586" i="4"/>
  <c r="J1586" i="4" s="1"/>
  <c r="I1587" i="4"/>
  <c r="J1587" i="4" s="1"/>
  <c r="I1588" i="4"/>
  <c r="J1588" i="4" s="1"/>
  <c r="I1589" i="4"/>
  <c r="J1589" i="4" s="1"/>
  <c r="I1590" i="4"/>
  <c r="J1590" i="4" s="1"/>
  <c r="I1591" i="4"/>
  <c r="J1591" i="4" s="1"/>
  <c r="I1592" i="4"/>
  <c r="J1592" i="4" s="1"/>
  <c r="I1593" i="4"/>
  <c r="J1593" i="4" s="1"/>
  <c r="I1594" i="4"/>
  <c r="J1594" i="4" s="1"/>
  <c r="I1595" i="4"/>
  <c r="J1595" i="4" s="1"/>
  <c r="I1596" i="4"/>
  <c r="J1596" i="4" s="1"/>
  <c r="I1597" i="4"/>
  <c r="J1597" i="4" s="1"/>
  <c r="I1598" i="4"/>
  <c r="J1598" i="4" s="1"/>
  <c r="I1599" i="4"/>
  <c r="J1599" i="4" s="1"/>
  <c r="I1600" i="4"/>
  <c r="J1600" i="4" s="1"/>
  <c r="I1601" i="4"/>
  <c r="J1601" i="4" s="1"/>
  <c r="I1602" i="4"/>
  <c r="J1602" i="4" s="1"/>
  <c r="I1603" i="4"/>
  <c r="J1603" i="4" s="1"/>
  <c r="I1604" i="4"/>
  <c r="J1604" i="4" s="1"/>
  <c r="I1605" i="4"/>
  <c r="J1605" i="4" s="1"/>
  <c r="I1606" i="4"/>
  <c r="J1606" i="4" s="1"/>
  <c r="I1607" i="4"/>
  <c r="J1607" i="4" s="1"/>
  <c r="I1608" i="4"/>
  <c r="J1608" i="4" s="1"/>
  <c r="I1609" i="4"/>
  <c r="J1609" i="4" s="1"/>
  <c r="I1610" i="4"/>
  <c r="J1610" i="4" s="1"/>
  <c r="I1611" i="4"/>
  <c r="J1611" i="4" s="1"/>
  <c r="I1612" i="4"/>
  <c r="J1612" i="4" s="1"/>
  <c r="I1613" i="4"/>
  <c r="J1613" i="4" s="1"/>
  <c r="I1614" i="4"/>
  <c r="J1614" i="4" s="1"/>
  <c r="I1615" i="4"/>
  <c r="J1615" i="4" s="1"/>
  <c r="I1616" i="4"/>
  <c r="J1616" i="4" s="1"/>
  <c r="I1617" i="4"/>
  <c r="J1617" i="4" s="1"/>
  <c r="I1618" i="4"/>
  <c r="J1618" i="4" s="1"/>
  <c r="I1619" i="4"/>
  <c r="J1619" i="4" s="1"/>
  <c r="I1620" i="4"/>
  <c r="J1620" i="4" s="1"/>
  <c r="I1621" i="4"/>
  <c r="J1621" i="4" s="1"/>
  <c r="I1622" i="4"/>
  <c r="J1622" i="4" s="1"/>
  <c r="I1623" i="4"/>
  <c r="J1623" i="4" s="1"/>
  <c r="I1624" i="4"/>
  <c r="J1624" i="4" s="1"/>
  <c r="I1625" i="4"/>
  <c r="J1625" i="4" s="1"/>
  <c r="I1626" i="4"/>
  <c r="J1626" i="4" s="1"/>
  <c r="I1627" i="4"/>
  <c r="J1627" i="4" s="1"/>
  <c r="I1628" i="4"/>
  <c r="J1628" i="4" s="1"/>
  <c r="I1629" i="4"/>
  <c r="J1629" i="4" s="1"/>
  <c r="I1630" i="4"/>
  <c r="J1630" i="4" s="1"/>
  <c r="I1631" i="4"/>
  <c r="J1631" i="4" s="1"/>
  <c r="I1632" i="4"/>
  <c r="J1632" i="4" s="1"/>
  <c r="I1633" i="4"/>
  <c r="J1633" i="4" s="1"/>
  <c r="I1634" i="4"/>
  <c r="J1634" i="4" s="1"/>
  <c r="I1635" i="4"/>
  <c r="J1635" i="4" s="1"/>
  <c r="I1636" i="4"/>
  <c r="J1636" i="4" s="1"/>
  <c r="I1637" i="4"/>
  <c r="J1637" i="4" s="1"/>
  <c r="I1638" i="4"/>
  <c r="J1638" i="4" s="1"/>
  <c r="I1639" i="4"/>
  <c r="J1639" i="4" s="1"/>
  <c r="I1640" i="4"/>
  <c r="J1640" i="4" s="1"/>
  <c r="I1641" i="4"/>
  <c r="J1641" i="4" s="1"/>
  <c r="I1642" i="4"/>
  <c r="J1642" i="4" s="1"/>
  <c r="I1643" i="4"/>
  <c r="J1643" i="4" s="1"/>
  <c r="I1644" i="4"/>
  <c r="J1644" i="4" s="1"/>
  <c r="I1645" i="4"/>
  <c r="J1645" i="4" s="1"/>
  <c r="I1646" i="4"/>
  <c r="J1646" i="4" s="1"/>
  <c r="I1647" i="4"/>
  <c r="J1647" i="4" s="1"/>
  <c r="I1648" i="4"/>
  <c r="J1648" i="4" s="1"/>
  <c r="I1649" i="4"/>
  <c r="J1649" i="4" s="1"/>
  <c r="I1650" i="4"/>
  <c r="J1650" i="4" s="1"/>
  <c r="I1651" i="4"/>
  <c r="J1651" i="4" s="1"/>
  <c r="I1652" i="4"/>
  <c r="J1652" i="4" s="1"/>
  <c r="I1653" i="4"/>
  <c r="J1653" i="4" s="1"/>
  <c r="I1654" i="4"/>
  <c r="J1654" i="4" s="1"/>
  <c r="I1655" i="4"/>
  <c r="J1655" i="4" s="1"/>
  <c r="I1656" i="4"/>
  <c r="J1656" i="4" s="1"/>
  <c r="I1657" i="4"/>
  <c r="J1657" i="4" s="1"/>
  <c r="I1658" i="4"/>
  <c r="J1658" i="4" s="1"/>
  <c r="I1659" i="4"/>
  <c r="J1659" i="4" s="1"/>
  <c r="I1660" i="4"/>
  <c r="J1660" i="4" s="1"/>
  <c r="I1661" i="4"/>
  <c r="J1661" i="4" s="1"/>
  <c r="I1662" i="4"/>
  <c r="J1662" i="4" s="1"/>
  <c r="I1663" i="4"/>
  <c r="J1663" i="4" s="1"/>
  <c r="I1664" i="4"/>
  <c r="J1664" i="4" s="1"/>
  <c r="I1665" i="4"/>
  <c r="J1665" i="4" s="1"/>
  <c r="I1666" i="4"/>
  <c r="J1666" i="4" s="1"/>
  <c r="I1667" i="4"/>
  <c r="J1667" i="4" s="1"/>
  <c r="I1668" i="4"/>
  <c r="J1668" i="4" s="1"/>
  <c r="I1669" i="4"/>
  <c r="J1669" i="4" s="1"/>
  <c r="I1670" i="4"/>
  <c r="J1670" i="4" s="1"/>
  <c r="I1671" i="4"/>
  <c r="J1671" i="4" s="1"/>
  <c r="I1672" i="4"/>
  <c r="J1672" i="4" s="1"/>
  <c r="I1673" i="4"/>
  <c r="J1673" i="4" s="1"/>
  <c r="I1674" i="4"/>
  <c r="J1674" i="4" s="1"/>
  <c r="I1675" i="4"/>
  <c r="J1675" i="4" s="1"/>
  <c r="I1676" i="4"/>
  <c r="J1676" i="4" s="1"/>
  <c r="I1677" i="4"/>
  <c r="J1677" i="4" s="1"/>
  <c r="I1678" i="4"/>
  <c r="J1678" i="4" s="1"/>
  <c r="I1679" i="4"/>
  <c r="J1679" i="4" s="1"/>
  <c r="I1680" i="4"/>
  <c r="J1680" i="4" s="1"/>
  <c r="I1681" i="4"/>
  <c r="J1681" i="4" s="1"/>
  <c r="I1682" i="4"/>
  <c r="J1682" i="4" s="1"/>
  <c r="I1683" i="4"/>
  <c r="J1683" i="4" s="1"/>
  <c r="I1684" i="4"/>
  <c r="J1684" i="4" s="1"/>
  <c r="I1685" i="4"/>
  <c r="J1685" i="4" s="1"/>
  <c r="I1686" i="4"/>
  <c r="J1686" i="4" s="1"/>
  <c r="I1687" i="4"/>
  <c r="J1687" i="4" s="1"/>
  <c r="I1688" i="4"/>
  <c r="J1688" i="4" s="1"/>
  <c r="I1689" i="4"/>
  <c r="J1689" i="4" s="1"/>
  <c r="I1690" i="4"/>
  <c r="J1690" i="4" s="1"/>
  <c r="I1691" i="4"/>
  <c r="J1691" i="4" s="1"/>
  <c r="I1692" i="4"/>
  <c r="J1692" i="4" s="1"/>
  <c r="I1693" i="4"/>
  <c r="J1693" i="4" s="1"/>
  <c r="I1694" i="4"/>
  <c r="J1694" i="4" s="1"/>
  <c r="I1695" i="4"/>
  <c r="J1695" i="4" s="1"/>
  <c r="I1696" i="4"/>
  <c r="J1696" i="4" s="1"/>
  <c r="I1697" i="4"/>
  <c r="J1697" i="4" s="1"/>
  <c r="I1698" i="4"/>
  <c r="J1698" i="4" s="1"/>
  <c r="I1699" i="4"/>
  <c r="J1699" i="4" s="1"/>
  <c r="I1700" i="4"/>
  <c r="J1700" i="4" s="1"/>
  <c r="I1701" i="4"/>
  <c r="J1701" i="4" s="1"/>
  <c r="I1702" i="4"/>
  <c r="J1702" i="4" s="1"/>
  <c r="I1703" i="4"/>
  <c r="J1703" i="4" s="1"/>
  <c r="I1704" i="4"/>
  <c r="J1704" i="4" s="1"/>
  <c r="I1705" i="4"/>
  <c r="J1705" i="4" s="1"/>
  <c r="I1706" i="4"/>
  <c r="J1706" i="4" s="1"/>
  <c r="I1707" i="4"/>
  <c r="J1707" i="4" s="1"/>
  <c r="I1708" i="4"/>
  <c r="J1708" i="4" s="1"/>
  <c r="I1709" i="4"/>
  <c r="J1709" i="4" s="1"/>
  <c r="I1710" i="4"/>
  <c r="J1710" i="4" s="1"/>
  <c r="I1711" i="4"/>
  <c r="J1711" i="4" s="1"/>
  <c r="I1712" i="4"/>
  <c r="J1712" i="4" s="1"/>
  <c r="I1713" i="4"/>
  <c r="J1713" i="4" s="1"/>
  <c r="I1714" i="4"/>
  <c r="J1714" i="4" s="1"/>
  <c r="I1715" i="4"/>
  <c r="J1715" i="4" s="1"/>
  <c r="I1716" i="4"/>
  <c r="J1716" i="4" s="1"/>
  <c r="I1717" i="4"/>
  <c r="J1717" i="4" s="1"/>
  <c r="I1718" i="4"/>
  <c r="J1718" i="4" s="1"/>
  <c r="I1719" i="4"/>
  <c r="J1719" i="4" s="1"/>
  <c r="I1720" i="4"/>
  <c r="J1720" i="4" s="1"/>
  <c r="I1721" i="4"/>
  <c r="J1721" i="4" s="1"/>
  <c r="I1722" i="4"/>
  <c r="J1722" i="4" s="1"/>
  <c r="I1723" i="4"/>
  <c r="J1723" i="4" s="1"/>
  <c r="I1724" i="4"/>
  <c r="J1724" i="4" s="1"/>
  <c r="I1725" i="4"/>
  <c r="J1725" i="4" s="1"/>
  <c r="I1726" i="4"/>
  <c r="J1726" i="4" s="1"/>
  <c r="I1727" i="4"/>
  <c r="J1727" i="4" s="1"/>
  <c r="I1728" i="4"/>
  <c r="J1728" i="4" s="1"/>
  <c r="I1729" i="4"/>
  <c r="J1729" i="4" s="1"/>
  <c r="I1730" i="4"/>
  <c r="J1730" i="4" s="1"/>
  <c r="I1731" i="4"/>
  <c r="J1731" i="4" s="1"/>
  <c r="I1732" i="4"/>
  <c r="J1732" i="4" s="1"/>
  <c r="I1733" i="4"/>
  <c r="J1733" i="4" s="1"/>
  <c r="I1734" i="4"/>
  <c r="J1734" i="4" s="1"/>
  <c r="I1735" i="4"/>
  <c r="J1735" i="4" s="1"/>
  <c r="I1736" i="4"/>
  <c r="J1736" i="4" s="1"/>
  <c r="I1737" i="4"/>
  <c r="J1737" i="4" s="1"/>
  <c r="I1738" i="4"/>
  <c r="J1738" i="4" s="1"/>
  <c r="I1739" i="4"/>
  <c r="J1739" i="4" s="1"/>
  <c r="I1740" i="4"/>
  <c r="J1740" i="4" s="1"/>
  <c r="I1741" i="4"/>
  <c r="J1741" i="4" s="1"/>
  <c r="I1742" i="4"/>
  <c r="J1742" i="4" s="1"/>
  <c r="I1743" i="4"/>
  <c r="J1743" i="4" s="1"/>
  <c r="I1744" i="4"/>
  <c r="J1744" i="4" s="1"/>
  <c r="I1745" i="4"/>
  <c r="J1745" i="4" s="1"/>
  <c r="I1746" i="4"/>
  <c r="J1746" i="4" s="1"/>
  <c r="I1747" i="4"/>
  <c r="J1747" i="4" s="1"/>
  <c r="I1748" i="4"/>
  <c r="J1748" i="4" s="1"/>
  <c r="I1749" i="4"/>
  <c r="J1749" i="4" s="1"/>
  <c r="I1750" i="4"/>
  <c r="J1750" i="4" s="1"/>
  <c r="I1751" i="4"/>
  <c r="J1751" i="4" s="1"/>
  <c r="I1752" i="4"/>
  <c r="J1752" i="4" s="1"/>
  <c r="I1753" i="4"/>
  <c r="J1753" i="4" s="1"/>
  <c r="I1754" i="4"/>
  <c r="J1754" i="4" s="1"/>
  <c r="I1755" i="4"/>
  <c r="J1755" i="4" s="1"/>
  <c r="I1756" i="4"/>
  <c r="J1756" i="4" s="1"/>
  <c r="I1757" i="4"/>
  <c r="J1757" i="4" s="1"/>
  <c r="I1758" i="4"/>
  <c r="J1758" i="4" s="1"/>
  <c r="I1759" i="4"/>
  <c r="J1759" i="4" s="1"/>
  <c r="I1760" i="4"/>
  <c r="J1760" i="4" s="1"/>
  <c r="I1761" i="4"/>
  <c r="J1761" i="4" s="1"/>
  <c r="I1762" i="4"/>
  <c r="J1762" i="4" s="1"/>
  <c r="I1763" i="4"/>
  <c r="J1763" i="4" s="1"/>
  <c r="I1764" i="4"/>
  <c r="J1764" i="4" s="1"/>
  <c r="I1765" i="4"/>
  <c r="J1765" i="4" s="1"/>
  <c r="I1766" i="4"/>
  <c r="J1766" i="4" s="1"/>
  <c r="I1767" i="4"/>
  <c r="J1767" i="4" s="1"/>
  <c r="I1768" i="4"/>
  <c r="J1768" i="4" s="1"/>
  <c r="I1769" i="4"/>
  <c r="J1769" i="4" s="1"/>
  <c r="I1770" i="4"/>
  <c r="J1770" i="4" s="1"/>
  <c r="I1771" i="4"/>
  <c r="J1771" i="4" s="1"/>
  <c r="I1772" i="4"/>
  <c r="J1772" i="4" s="1"/>
  <c r="I1773" i="4"/>
  <c r="J1773" i="4" s="1"/>
  <c r="I1774" i="4"/>
  <c r="J1774" i="4" s="1"/>
  <c r="I1775" i="4"/>
  <c r="J1775" i="4" s="1"/>
  <c r="I1776" i="4"/>
  <c r="J1776" i="4" s="1"/>
  <c r="I1777" i="4"/>
  <c r="J1777" i="4" s="1"/>
  <c r="I1778" i="4"/>
  <c r="J1778" i="4" s="1"/>
  <c r="I1779" i="4"/>
  <c r="J1779" i="4" s="1"/>
  <c r="I1780" i="4"/>
  <c r="J1780" i="4" s="1"/>
  <c r="I1781" i="4"/>
  <c r="J1781" i="4" s="1"/>
  <c r="I1782" i="4"/>
  <c r="J1782" i="4" s="1"/>
  <c r="I1783" i="4"/>
  <c r="J1783" i="4" s="1"/>
  <c r="I1784" i="4"/>
  <c r="J1784" i="4" s="1"/>
  <c r="I1785" i="4"/>
  <c r="J1785" i="4" s="1"/>
  <c r="I1786" i="4"/>
  <c r="J1786" i="4" s="1"/>
  <c r="I1787" i="4"/>
  <c r="J1787" i="4" s="1"/>
  <c r="I1788" i="4"/>
  <c r="J1788" i="4" s="1"/>
  <c r="I1789" i="4"/>
  <c r="J1789" i="4" s="1"/>
  <c r="I1790" i="4"/>
  <c r="J1790" i="4" s="1"/>
  <c r="I1791" i="4"/>
  <c r="J1791" i="4" s="1"/>
  <c r="I1792" i="4"/>
  <c r="J1792" i="4" s="1"/>
  <c r="I1793" i="4"/>
  <c r="J1793" i="4" s="1"/>
  <c r="I1794" i="4"/>
  <c r="J1794" i="4" s="1"/>
  <c r="I1795" i="4"/>
  <c r="J1795" i="4" s="1"/>
  <c r="I1796" i="4"/>
  <c r="J1796" i="4" s="1"/>
  <c r="I1797" i="4"/>
  <c r="J1797" i="4" s="1"/>
  <c r="I1798" i="4"/>
  <c r="J1798" i="4" s="1"/>
  <c r="I1799" i="4"/>
  <c r="J1799" i="4" s="1"/>
  <c r="I1800" i="4"/>
  <c r="J1800" i="4" s="1"/>
  <c r="I1801" i="4"/>
  <c r="J1801" i="4" s="1"/>
  <c r="I1802" i="4"/>
  <c r="J1802" i="4" s="1"/>
  <c r="I1803" i="4"/>
  <c r="J1803" i="4" s="1"/>
  <c r="I1804" i="4"/>
  <c r="J1804" i="4" s="1"/>
  <c r="I1805" i="4"/>
  <c r="J1805" i="4" s="1"/>
  <c r="I1806" i="4"/>
  <c r="J1806" i="4" s="1"/>
  <c r="I1807" i="4"/>
  <c r="J1807" i="4" s="1"/>
  <c r="I1808" i="4"/>
  <c r="J1808" i="4" s="1"/>
  <c r="I1809" i="4"/>
  <c r="J1809" i="4" s="1"/>
  <c r="I1810" i="4"/>
  <c r="J1810" i="4" s="1"/>
  <c r="I1811" i="4"/>
  <c r="J1811" i="4" s="1"/>
  <c r="I1812" i="4"/>
  <c r="J1812" i="4" s="1"/>
  <c r="I1813" i="4"/>
  <c r="J1813" i="4" s="1"/>
  <c r="I1814" i="4"/>
  <c r="J1814" i="4" s="1"/>
  <c r="I1815" i="4"/>
  <c r="J1815" i="4" s="1"/>
  <c r="I1816" i="4"/>
  <c r="J1816" i="4" s="1"/>
  <c r="I1817" i="4"/>
  <c r="J1817" i="4" s="1"/>
  <c r="I1818" i="4"/>
  <c r="J1818" i="4" s="1"/>
  <c r="I1819" i="4"/>
  <c r="J1819" i="4" s="1"/>
  <c r="I1820" i="4"/>
  <c r="J1820" i="4" s="1"/>
  <c r="I1821" i="4"/>
  <c r="J1821" i="4" s="1"/>
  <c r="I1822" i="4"/>
  <c r="J1822" i="4" s="1"/>
  <c r="I1823" i="4"/>
  <c r="J1823" i="4" s="1"/>
  <c r="I1824" i="4"/>
  <c r="J1824" i="4" s="1"/>
  <c r="I1825" i="4"/>
  <c r="J1825" i="4" s="1"/>
  <c r="I1826" i="4"/>
  <c r="J1826" i="4" s="1"/>
  <c r="I1827" i="4"/>
  <c r="J1827" i="4" s="1"/>
  <c r="I1828" i="4"/>
  <c r="J1828" i="4" s="1"/>
  <c r="I1829" i="4"/>
  <c r="J1829" i="4" s="1"/>
  <c r="I1830" i="4"/>
  <c r="J1830" i="4" s="1"/>
  <c r="I1831" i="4"/>
  <c r="J1831" i="4" s="1"/>
  <c r="I1832" i="4"/>
  <c r="J1832" i="4" s="1"/>
  <c r="I1833" i="4"/>
  <c r="J1833" i="4" s="1"/>
  <c r="I1834" i="4"/>
  <c r="J1834" i="4" s="1"/>
  <c r="I1835" i="4"/>
  <c r="J1835" i="4" s="1"/>
  <c r="I1836" i="4"/>
  <c r="J1836" i="4" s="1"/>
  <c r="I1837" i="4"/>
  <c r="J1837" i="4" s="1"/>
  <c r="I1838" i="4"/>
  <c r="J1838" i="4" s="1"/>
  <c r="I1839" i="4"/>
  <c r="J1839" i="4" s="1"/>
  <c r="I1840" i="4"/>
  <c r="J1840" i="4" s="1"/>
  <c r="I1841" i="4"/>
  <c r="J1841" i="4" s="1"/>
  <c r="I1842" i="4"/>
  <c r="J1842" i="4" s="1"/>
  <c r="I1843" i="4"/>
  <c r="J1843" i="4" s="1"/>
  <c r="I1844" i="4"/>
  <c r="J1844" i="4" s="1"/>
  <c r="I1845" i="4"/>
  <c r="J1845" i="4" s="1"/>
  <c r="I1846" i="4"/>
  <c r="J1846" i="4" s="1"/>
  <c r="I1847" i="4"/>
  <c r="J1847" i="4" s="1"/>
  <c r="I1848" i="4"/>
  <c r="J1848" i="4" s="1"/>
  <c r="I1849" i="4"/>
  <c r="J1849" i="4" s="1"/>
  <c r="I1850" i="4"/>
  <c r="J1850" i="4" s="1"/>
  <c r="I1851" i="4"/>
  <c r="J1851" i="4" s="1"/>
  <c r="I1852" i="4"/>
  <c r="J1852" i="4" s="1"/>
  <c r="I1853" i="4"/>
  <c r="J1853" i="4" s="1"/>
  <c r="I1854" i="4"/>
  <c r="J1854" i="4" s="1"/>
  <c r="I1855" i="4"/>
  <c r="J1855" i="4" s="1"/>
  <c r="I1856" i="4"/>
  <c r="J1856" i="4" s="1"/>
  <c r="I1857" i="4"/>
  <c r="J1857" i="4" s="1"/>
  <c r="I1858" i="4"/>
  <c r="J1858" i="4" s="1"/>
  <c r="I1859" i="4"/>
  <c r="J1859" i="4" s="1"/>
  <c r="I1860" i="4"/>
  <c r="J1860" i="4" s="1"/>
  <c r="I1861" i="4"/>
  <c r="J1861" i="4" s="1"/>
  <c r="I1862" i="4"/>
  <c r="J1862" i="4" s="1"/>
  <c r="I1863" i="4"/>
  <c r="J1863" i="4" s="1"/>
  <c r="I1864" i="4"/>
  <c r="J1864" i="4" s="1"/>
  <c r="I1865" i="4"/>
  <c r="J1865" i="4" s="1"/>
  <c r="I1866" i="4"/>
  <c r="J1866" i="4" s="1"/>
  <c r="I1867" i="4"/>
  <c r="J1867" i="4" s="1"/>
  <c r="I1868" i="4"/>
  <c r="J1868" i="4" s="1"/>
  <c r="I1869" i="4"/>
  <c r="J1869" i="4" s="1"/>
  <c r="I1870" i="4"/>
  <c r="J1870" i="4" s="1"/>
  <c r="I1871" i="4"/>
  <c r="J1871" i="4" s="1"/>
  <c r="I1872" i="4"/>
  <c r="J1872" i="4" s="1"/>
  <c r="I1873" i="4"/>
  <c r="J1873" i="4" s="1"/>
  <c r="I1874" i="4"/>
  <c r="J1874" i="4" s="1"/>
  <c r="I1875" i="4"/>
  <c r="J1875" i="4" s="1"/>
  <c r="I1876" i="4"/>
  <c r="J1876" i="4" s="1"/>
  <c r="I1877" i="4"/>
  <c r="J1877" i="4" s="1"/>
  <c r="I1878" i="4"/>
  <c r="J1878" i="4" s="1"/>
  <c r="I1879" i="4"/>
  <c r="J1879" i="4" s="1"/>
  <c r="I1880" i="4"/>
  <c r="J1880" i="4" s="1"/>
  <c r="I1881" i="4"/>
  <c r="J1881" i="4" s="1"/>
  <c r="I1882" i="4"/>
  <c r="J1882" i="4" s="1"/>
  <c r="I1883" i="4"/>
  <c r="J1883" i="4" s="1"/>
  <c r="I1884" i="4"/>
  <c r="J1884" i="4" s="1"/>
  <c r="I1885" i="4"/>
  <c r="J1885" i="4" s="1"/>
  <c r="I1886" i="4"/>
  <c r="J1886" i="4" s="1"/>
  <c r="I1887" i="4"/>
  <c r="J1887" i="4" s="1"/>
  <c r="I1888" i="4"/>
  <c r="J1888" i="4" s="1"/>
  <c r="I1889" i="4"/>
  <c r="J1889" i="4" s="1"/>
  <c r="I1890" i="4"/>
  <c r="J1890" i="4" s="1"/>
  <c r="I1891" i="4"/>
  <c r="J1891" i="4" s="1"/>
  <c r="I1892" i="4"/>
  <c r="J1892" i="4" s="1"/>
  <c r="I1893" i="4"/>
  <c r="J1893" i="4" s="1"/>
  <c r="I1894" i="4"/>
  <c r="J1894" i="4" s="1"/>
  <c r="I1895" i="4"/>
  <c r="J1895" i="4" s="1"/>
  <c r="I1896" i="4"/>
  <c r="J1896" i="4" s="1"/>
  <c r="I1897" i="4"/>
  <c r="J1897" i="4" s="1"/>
  <c r="I1898" i="4"/>
  <c r="J1898" i="4" s="1"/>
  <c r="I1899" i="4"/>
  <c r="J1899" i="4" s="1"/>
  <c r="I1900" i="4"/>
  <c r="J1900" i="4" s="1"/>
  <c r="I1901" i="4"/>
  <c r="J1901" i="4" s="1"/>
  <c r="I1902" i="4"/>
  <c r="J1902" i="4" s="1"/>
  <c r="I1903" i="4"/>
  <c r="J1903" i="4" s="1"/>
  <c r="I1904" i="4"/>
  <c r="J1904" i="4" s="1"/>
  <c r="I1905" i="4"/>
  <c r="J1905" i="4" s="1"/>
  <c r="I1906" i="4"/>
  <c r="J1906" i="4" s="1"/>
  <c r="I1907" i="4"/>
  <c r="J1907" i="4" s="1"/>
  <c r="I1908" i="4"/>
  <c r="J1908" i="4" s="1"/>
  <c r="I1909" i="4"/>
  <c r="J1909" i="4" s="1"/>
  <c r="I1910" i="4"/>
  <c r="J1910" i="4" s="1"/>
  <c r="I1911" i="4"/>
  <c r="J1911" i="4" s="1"/>
  <c r="I1912" i="4"/>
  <c r="J1912" i="4" s="1"/>
  <c r="I1913" i="4"/>
  <c r="J1913" i="4" s="1"/>
  <c r="I1914" i="4"/>
  <c r="J1914" i="4" s="1"/>
  <c r="I1915" i="4"/>
  <c r="J1915" i="4" s="1"/>
  <c r="I1916" i="4"/>
  <c r="J1916" i="4" s="1"/>
  <c r="I1917" i="4"/>
  <c r="J1917" i="4" s="1"/>
  <c r="I1918" i="4"/>
  <c r="J1918" i="4" s="1"/>
  <c r="I1919" i="4"/>
  <c r="J1919" i="4" s="1"/>
  <c r="I1920" i="4"/>
  <c r="J1920" i="4" s="1"/>
  <c r="I1921" i="4"/>
  <c r="J1921" i="4" s="1"/>
  <c r="I1922" i="4"/>
  <c r="J1922" i="4" s="1"/>
  <c r="I1923" i="4"/>
  <c r="J1923" i="4" s="1"/>
  <c r="I1924" i="4"/>
  <c r="J1924" i="4" s="1"/>
  <c r="I1925" i="4"/>
  <c r="J1925" i="4" s="1"/>
  <c r="I1926" i="4"/>
  <c r="J1926" i="4" s="1"/>
  <c r="I1927" i="4"/>
  <c r="J1927" i="4" s="1"/>
  <c r="I1928" i="4"/>
  <c r="J1928" i="4" s="1"/>
  <c r="I1929" i="4"/>
  <c r="J1929" i="4" s="1"/>
  <c r="I1930" i="4"/>
  <c r="J1930" i="4" s="1"/>
  <c r="I1931" i="4"/>
  <c r="J1931" i="4" s="1"/>
  <c r="I1932" i="4"/>
  <c r="J1932" i="4" s="1"/>
  <c r="I1933" i="4"/>
  <c r="J1933" i="4" s="1"/>
  <c r="I1934" i="4"/>
  <c r="J1934" i="4" s="1"/>
  <c r="I1935" i="4"/>
  <c r="J1935" i="4" s="1"/>
  <c r="I1936" i="4"/>
  <c r="J1936" i="4" s="1"/>
  <c r="I1937" i="4"/>
  <c r="J1937" i="4" s="1"/>
  <c r="I1938" i="4"/>
  <c r="J1938" i="4" s="1"/>
  <c r="I1939" i="4"/>
  <c r="J1939" i="4" s="1"/>
  <c r="I1940" i="4"/>
  <c r="J1940" i="4" s="1"/>
  <c r="I1941" i="4"/>
  <c r="J1941" i="4" s="1"/>
  <c r="I1942" i="4"/>
  <c r="J1942" i="4" s="1"/>
  <c r="I1943" i="4"/>
  <c r="J1943" i="4" s="1"/>
  <c r="I1944" i="4"/>
  <c r="J1944" i="4" s="1"/>
  <c r="I1945" i="4"/>
  <c r="J1945" i="4" s="1"/>
  <c r="I1946" i="4"/>
  <c r="J1946" i="4" s="1"/>
  <c r="I1947" i="4"/>
  <c r="J1947" i="4" s="1"/>
  <c r="I1948" i="4"/>
  <c r="J1948" i="4" s="1"/>
  <c r="I1949" i="4"/>
  <c r="J1949" i="4" s="1"/>
  <c r="I1950" i="4"/>
  <c r="J1950" i="4" s="1"/>
  <c r="I1951" i="4"/>
  <c r="J1951" i="4" s="1"/>
  <c r="I1952" i="4"/>
  <c r="J1952" i="4" s="1"/>
  <c r="I1953" i="4"/>
  <c r="J1953" i="4" s="1"/>
  <c r="I1954" i="4"/>
  <c r="J1954" i="4" s="1"/>
  <c r="I1955" i="4"/>
  <c r="J1955" i="4" s="1"/>
  <c r="I1956" i="4"/>
  <c r="J1956" i="4" s="1"/>
  <c r="I1957" i="4"/>
  <c r="J1957" i="4" s="1"/>
  <c r="I1958" i="4"/>
  <c r="J1958" i="4" s="1"/>
  <c r="I1959" i="4"/>
  <c r="J1959" i="4" s="1"/>
  <c r="I1960" i="4"/>
  <c r="J1960" i="4" s="1"/>
  <c r="I1961" i="4"/>
  <c r="J1961" i="4" s="1"/>
  <c r="I1962" i="4"/>
  <c r="J1962" i="4" s="1"/>
  <c r="I1963" i="4"/>
  <c r="J1963" i="4" s="1"/>
  <c r="I1964" i="4"/>
  <c r="J1964" i="4" s="1"/>
  <c r="I1965" i="4"/>
  <c r="J1965" i="4" s="1"/>
  <c r="I1966" i="4"/>
  <c r="J1966" i="4" s="1"/>
  <c r="I1967" i="4"/>
  <c r="J1967" i="4" s="1"/>
  <c r="I1968" i="4"/>
  <c r="J1968" i="4" s="1"/>
  <c r="I1969" i="4"/>
  <c r="J1969" i="4" s="1"/>
  <c r="I1970" i="4"/>
  <c r="J1970" i="4" s="1"/>
  <c r="I1971" i="4"/>
  <c r="J1971" i="4" s="1"/>
  <c r="I1972" i="4"/>
  <c r="J1972" i="4" s="1"/>
  <c r="I1973" i="4"/>
  <c r="J1973" i="4" s="1"/>
  <c r="I1974" i="4"/>
  <c r="J1974" i="4" s="1"/>
  <c r="I1975" i="4"/>
  <c r="J1975" i="4" s="1"/>
  <c r="I1976" i="4"/>
  <c r="J1976" i="4" s="1"/>
  <c r="I1977" i="4"/>
  <c r="J1977" i="4" s="1"/>
  <c r="I1978" i="4"/>
  <c r="J1978" i="4" s="1"/>
  <c r="I1979" i="4"/>
  <c r="J1979" i="4" s="1"/>
  <c r="I1980" i="4"/>
  <c r="J1980" i="4" s="1"/>
  <c r="I1981" i="4"/>
  <c r="J1981" i="4" s="1"/>
  <c r="I1982" i="4"/>
  <c r="J1982" i="4" s="1"/>
  <c r="I1983" i="4"/>
  <c r="J1983" i="4" s="1"/>
  <c r="I1984" i="4"/>
  <c r="J1984" i="4" s="1"/>
  <c r="I1985" i="4"/>
  <c r="J1985" i="4" s="1"/>
  <c r="I1986" i="4"/>
  <c r="J1986" i="4" s="1"/>
  <c r="I1987" i="4"/>
  <c r="J1987" i="4" s="1"/>
  <c r="I1988" i="4"/>
  <c r="J1988" i="4" s="1"/>
  <c r="I1989" i="4"/>
  <c r="J1989" i="4" s="1"/>
  <c r="I1990" i="4"/>
  <c r="J1990" i="4" s="1"/>
  <c r="I1991" i="4"/>
  <c r="J1991" i="4" s="1"/>
  <c r="I1992" i="4"/>
  <c r="J1992" i="4" s="1"/>
  <c r="I1993" i="4"/>
  <c r="J1993" i="4" s="1"/>
  <c r="I1994" i="4"/>
  <c r="J1994" i="4" s="1"/>
  <c r="I1995" i="4"/>
  <c r="J1995" i="4" s="1"/>
  <c r="I1996" i="4"/>
  <c r="J1996" i="4" s="1"/>
  <c r="I1997" i="4"/>
  <c r="J1997" i="4" s="1"/>
  <c r="I1998" i="4"/>
  <c r="J1998" i="4" s="1"/>
  <c r="I1999" i="4"/>
  <c r="J1999" i="4" s="1"/>
  <c r="I2000" i="4"/>
  <c r="J2000" i="4" s="1"/>
  <c r="I2001" i="4"/>
  <c r="J2001" i="4" s="1"/>
  <c r="I2002" i="4"/>
  <c r="J2002" i="4" s="1"/>
  <c r="I2003" i="4"/>
  <c r="J2003" i="4" s="1"/>
  <c r="I2004" i="4"/>
  <c r="J2004" i="4" s="1"/>
  <c r="I2005" i="4"/>
  <c r="J2005" i="4" s="1"/>
  <c r="I2006" i="4"/>
  <c r="J2006" i="4" s="1"/>
  <c r="I2007" i="4"/>
  <c r="J2007" i="4" s="1"/>
  <c r="I2008" i="4"/>
  <c r="J2008" i="4" s="1"/>
  <c r="I2009" i="4"/>
  <c r="J2009" i="4" s="1"/>
  <c r="I2010" i="4"/>
  <c r="J2010" i="4" s="1"/>
  <c r="I2011" i="4"/>
  <c r="J2011" i="4" s="1"/>
  <c r="I2012" i="4"/>
  <c r="J2012" i="4" s="1"/>
  <c r="I2013" i="4"/>
  <c r="J2013" i="4" s="1"/>
  <c r="I2014" i="4"/>
  <c r="J2014" i="4" s="1"/>
  <c r="I2015" i="4"/>
  <c r="J2015" i="4" s="1"/>
  <c r="I2016" i="4"/>
  <c r="J2016" i="4" s="1"/>
  <c r="I2017" i="4"/>
  <c r="J2017" i="4" s="1"/>
  <c r="I2018" i="4"/>
  <c r="J2018" i="4" s="1"/>
  <c r="I2019" i="4"/>
  <c r="J2019" i="4" s="1"/>
  <c r="I2020" i="4"/>
  <c r="J2020" i="4" s="1"/>
  <c r="I2021" i="4"/>
  <c r="J2021" i="4" s="1"/>
  <c r="I2022" i="4"/>
  <c r="J2022" i="4" s="1"/>
  <c r="I2023" i="4"/>
  <c r="J2023" i="4" s="1"/>
  <c r="I2024" i="4"/>
  <c r="J2024" i="4" s="1"/>
  <c r="I2025" i="4"/>
  <c r="J2025" i="4" s="1"/>
  <c r="I2026" i="4"/>
  <c r="J2026" i="4" s="1"/>
  <c r="I2027" i="4"/>
  <c r="J2027" i="4" s="1"/>
  <c r="I2028" i="4"/>
  <c r="J2028" i="4" s="1"/>
  <c r="I2029" i="4"/>
  <c r="J2029" i="4" s="1"/>
  <c r="I2030" i="4"/>
  <c r="J2030" i="4" s="1"/>
  <c r="I2031" i="4"/>
  <c r="J2031" i="4" s="1"/>
  <c r="I2032" i="4"/>
  <c r="J2032" i="4" s="1"/>
  <c r="I2033" i="4"/>
  <c r="J2033" i="4" s="1"/>
  <c r="I2034" i="4"/>
  <c r="J2034" i="4" s="1"/>
  <c r="I2035" i="4"/>
  <c r="J2035" i="4" s="1"/>
  <c r="I2036" i="4"/>
  <c r="J2036" i="4" s="1"/>
  <c r="I2037" i="4"/>
  <c r="J2037" i="4" s="1"/>
  <c r="I2038" i="4"/>
  <c r="J2038" i="4" s="1"/>
  <c r="I2039" i="4"/>
  <c r="J2039" i="4" s="1"/>
  <c r="I2040" i="4"/>
  <c r="J2040" i="4" s="1"/>
  <c r="I2041" i="4"/>
  <c r="J2041" i="4" s="1"/>
  <c r="I2042" i="4"/>
  <c r="J2042" i="4" s="1"/>
  <c r="I2043" i="4"/>
  <c r="J2043" i="4" s="1"/>
  <c r="I2044" i="4"/>
  <c r="J2044" i="4" s="1"/>
  <c r="I2045" i="4"/>
  <c r="J2045" i="4" s="1"/>
  <c r="I2046" i="4"/>
  <c r="J2046" i="4" s="1"/>
  <c r="I2047" i="4"/>
  <c r="J2047" i="4" s="1"/>
  <c r="I2048" i="4"/>
  <c r="J2048" i="4" s="1"/>
  <c r="I2049" i="4"/>
  <c r="J2049" i="4" s="1"/>
  <c r="I2050" i="4"/>
  <c r="J2050" i="4" s="1"/>
  <c r="I2051" i="4"/>
  <c r="J2051" i="4" s="1"/>
  <c r="I2052" i="4"/>
  <c r="J2052" i="4" s="1"/>
  <c r="I2053" i="4"/>
  <c r="J2053" i="4" s="1"/>
  <c r="I2054" i="4"/>
  <c r="J2054" i="4" s="1"/>
  <c r="I2055" i="4"/>
  <c r="J2055" i="4" s="1"/>
  <c r="I2056" i="4"/>
  <c r="J2056" i="4" s="1"/>
  <c r="I2057" i="4"/>
  <c r="J2057" i="4" s="1"/>
  <c r="I2058" i="4"/>
  <c r="J2058" i="4" s="1"/>
  <c r="I2059" i="4"/>
  <c r="J2059" i="4" s="1"/>
  <c r="I2060" i="4"/>
  <c r="J2060" i="4" s="1"/>
  <c r="I2061" i="4"/>
  <c r="J2061" i="4" s="1"/>
  <c r="I2062" i="4"/>
  <c r="J2062" i="4" s="1"/>
  <c r="I2063" i="4"/>
  <c r="J2063" i="4" s="1"/>
  <c r="I2064" i="4"/>
  <c r="J2064" i="4" s="1"/>
  <c r="I2065" i="4"/>
  <c r="J2065" i="4" s="1"/>
  <c r="I2066" i="4"/>
  <c r="J2066" i="4" s="1"/>
  <c r="I2067" i="4"/>
  <c r="J2067" i="4" s="1"/>
  <c r="I2068" i="4"/>
  <c r="J2068" i="4" s="1"/>
  <c r="I2069" i="4"/>
  <c r="J2069" i="4" s="1"/>
  <c r="I2070" i="4"/>
  <c r="J2070" i="4" s="1"/>
  <c r="I2071" i="4"/>
  <c r="J2071" i="4" s="1"/>
  <c r="I2072" i="4"/>
  <c r="J2072" i="4" s="1"/>
  <c r="I2073" i="4"/>
  <c r="J2073" i="4" s="1"/>
  <c r="I2074" i="4"/>
  <c r="J2074" i="4" s="1"/>
  <c r="I2075" i="4"/>
  <c r="J2075" i="4" s="1"/>
  <c r="I2076" i="4"/>
  <c r="J2076" i="4" s="1"/>
  <c r="I2077" i="4"/>
  <c r="J2077" i="4" s="1"/>
  <c r="I2078" i="4"/>
  <c r="J2078" i="4" s="1"/>
  <c r="I2079" i="4"/>
  <c r="J2079" i="4" s="1"/>
  <c r="I2080" i="4"/>
  <c r="J2080" i="4" s="1"/>
  <c r="I2081" i="4"/>
  <c r="J2081" i="4" s="1"/>
  <c r="I2082" i="4"/>
  <c r="J2082" i="4" s="1"/>
  <c r="I2083" i="4"/>
  <c r="J2083" i="4" s="1"/>
  <c r="I2084" i="4"/>
  <c r="J2084" i="4" s="1"/>
  <c r="I2085" i="4"/>
  <c r="J2085" i="4" s="1"/>
  <c r="I2086" i="4"/>
  <c r="J2086" i="4" s="1"/>
  <c r="I2087" i="4"/>
  <c r="J2087" i="4" s="1"/>
  <c r="I2088" i="4"/>
  <c r="J2088" i="4" s="1"/>
  <c r="I2089" i="4"/>
  <c r="J2089" i="4" s="1"/>
  <c r="I2090" i="4"/>
  <c r="J2090" i="4" s="1"/>
  <c r="I2091" i="4"/>
  <c r="J2091" i="4" s="1"/>
  <c r="I2092" i="4"/>
  <c r="J2092" i="4" s="1"/>
  <c r="I2093" i="4"/>
  <c r="J2093" i="4" s="1"/>
  <c r="I2094" i="4"/>
  <c r="J2094" i="4" s="1"/>
  <c r="I2095" i="4"/>
  <c r="J2095" i="4" s="1"/>
  <c r="I2096" i="4"/>
  <c r="J2096" i="4" s="1"/>
  <c r="I2097" i="4"/>
  <c r="J2097" i="4" s="1"/>
  <c r="I2098" i="4"/>
  <c r="J2098" i="4" s="1"/>
  <c r="I2099" i="4"/>
  <c r="J2099" i="4" s="1"/>
  <c r="I2100" i="4"/>
  <c r="J2100" i="4" s="1"/>
  <c r="I2101" i="4"/>
  <c r="J2101" i="4" s="1"/>
  <c r="I2102" i="4"/>
  <c r="J2102" i="4" s="1"/>
  <c r="I2103" i="4"/>
  <c r="J2103" i="4" s="1"/>
  <c r="I2104" i="4"/>
  <c r="J2104" i="4" s="1"/>
  <c r="I2105" i="4"/>
  <c r="J2105" i="4" s="1"/>
  <c r="I2106" i="4"/>
  <c r="J2106" i="4" s="1"/>
  <c r="I2107" i="4"/>
  <c r="J2107" i="4" s="1"/>
  <c r="I2108" i="4"/>
  <c r="J2108" i="4" s="1"/>
  <c r="I2109" i="4"/>
  <c r="J2109" i="4" s="1"/>
  <c r="I2110" i="4"/>
  <c r="J2110" i="4" s="1"/>
  <c r="I2111" i="4"/>
  <c r="J2111" i="4" s="1"/>
  <c r="I2112" i="4"/>
  <c r="J2112" i="4" s="1"/>
  <c r="I2113" i="4"/>
  <c r="J2113" i="4" s="1"/>
  <c r="I2114" i="4"/>
  <c r="J2114" i="4" s="1"/>
  <c r="I2115" i="4"/>
  <c r="J2115" i="4" s="1"/>
  <c r="I2116" i="4"/>
  <c r="J2116" i="4" s="1"/>
  <c r="I2117" i="4"/>
  <c r="J2117" i="4" s="1"/>
  <c r="I2118" i="4"/>
  <c r="J2118" i="4" s="1"/>
  <c r="I2119" i="4"/>
  <c r="J2119" i="4" s="1"/>
  <c r="I2120" i="4"/>
  <c r="J2120" i="4" s="1"/>
  <c r="I2121" i="4"/>
  <c r="J2121" i="4" s="1"/>
  <c r="I2122" i="4"/>
  <c r="J2122" i="4" s="1"/>
  <c r="I2123" i="4"/>
  <c r="J2123" i="4" s="1"/>
  <c r="I2124" i="4"/>
  <c r="J2124" i="4" s="1"/>
  <c r="I2125" i="4"/>
  <c r="J2125" i="4" s="1"/>
  <c r="I2126" i="4"/>
  <c r="J2126" i="4" s="1"/>
  <c r="I2127" i="4"/>
  <c r="J2127" i="4" s="1"/>
  <c r="I2128" i="4"/>
  <c r="J2128" i="4" s="1"/>
  <c r="I2129" i="4"/>
  <c r="J2129" i="4" s="1"/>
  <c r="I2130" i="4"/>
  <c r="J2130" i="4" s="1"/>
  <c r="I2131" i="4"/>
  <c r="J2131" i="4" s="1"/>
  <c r="I2132" i="4"/>
  <c r="J2132" i="4" s="1"/>
  <c r="I2133" i="4"/>
  <c r="J2133" i="4" s="1"/>
  <c r="I2134" i="4"/>
  <c r="J2134" i="4" s="1"/>
  <c r="I2135" i="4"/>
  <c r="J2135" i="4" s="1"/>
  <c r="I2136" i="4"/>
  <c r="J2136" i="4" s="1"/>
  <c r="I2137" i="4"/>
  <c r="J2137" i="4" s="1"/>
  <c r="I2138" i="4"/>
  <c r="J2138" i="4" s="1"/>
  <c r="I2139" i="4"/>
  <c r="J2139" i="4" s="1"/>
  <c r="I2140" i="4"/>
  <c r="J2140" i="4" s="1"/>
  <c r="I2141" i="4"/>
  <c r="J2141" i="4" s="1"/>
  <c r="I2142" i="4"/>
  <c r="J2142" i="4" s="1"/>
  <c r="I2143" i="4"/>
  <c r="J2143" i="4" s="1"/>
  <c r="I2144" i="4"/>
  <c r="J2144" i="4" s="1"/>
  <c r="I2145" i="4"/>
  <c r="J2145" i="4" s="1"/>
  <c r="I2146" i="4"/>
  <c r="J2146" i="4" s="1"/>
  <c r="I2147" i="4"/>
  <c r="J2147" i="4" s="1"/>
  <c r="I2148" i="4"/>
  <c r="J2148" i="4" s="1"/>
  <c r="I2149" i="4"/>
  <c r="J2149" i="4" s="1"/>
  <c r="I2150" i="4"/>
  <c r="J2150" i="4" s="1"/>
  <c r="I2151" i="4"/>
  <c r="J2151" i="4" s="1"/>
  <c r="I2152" i="4"/>
  <c r="J2152" i="4" s="1"/>
  <c r="I2153" i="4"/>
  <c r="J2153" i="4" s="1"/>
  <c r="I2154" i="4"/>
  <c r="J2154" i="4" s="1"/>
  <c r="I2155" i="4"/>
  <c r="J2155" i="4" s="1"/>
  <c r="I2156" i="4"/>
  <c r="J2156" i="4" s="1"/>
  <c r="I2157" i="4"/>
  <c r="J2157" i="4" s="1"/>
  <c r="I2158" i="4"/>
  <c r="J2158" i="4" s="1"/>
  <c r="I2159" i="4"/>
  <c r="J2159" i="4" s="1"/>
  <c r="I2160" i="4"/>
  <c r="J2160" i="4" s="1"/>
  <c r="I2161" i="4"/>
  <c r="J2161" i="4" s="1"/>
  <c r="I2162" i="4"/>
  <c r="J2162" i="4" s="1"/>
  <c r="I2163" i="4"/>
  <c r="J2163" i="4" s="1"/>
  <c r="I2164" i="4"/>
  <c r="J2164" i="4" s="1"/>
  <c r="I2165" i="4"/>
  <c r="J2165" i="4" s="1"/>
  <c r="I2166" i="4"/>
  <c r="J2166" i="4" s="1"/>
  <c r="I2167" i="4"/>
  <c r="J2167" i="4" s="1"/>
  <c r="I2168" i="4"/>
  <c r="J2168" i="4" s="1"/>
  <c r="I2169" i="4"/>
  <c r="J2169" i="4" s="1"/>
  <c r="I2170" i="4"/>
  <c r="J2170" i="4" s="1"/>
  <c r="I2171" i="4"/>
  <c r="J2171" i="4" s="1"/>
  <c r="I2172" i="4"/>
  <c r="J2172" i="4" s="1"/>
  <c r="I2173" i="4"/>
  <c r="J2173" i="4" s="1"/>
  <c r="I2174" i="4"/>
  <c r="J2174" i="4" s="1"/>
  <c r="I2175" i="4"/>
  <c r="J2175" i="4" s="1"/>
  <c r="I2176" i="4"/>
  <c r="J2176" i="4" s="1"/>
  <c r="I2177" i="4"/>
  <c r="J2177" i="4" s="1"/>
  <c r="I2178" i="4"/>
  <c r="J2178" i="4" s="1"/>
  <c r="I2179" i="4"/>
  <c r="J2179" i="4" s="1"/>
  <c r="I2180" i="4"/>
  <c r="J2180" i="4" s="1"/>
  <c r="I2181" i="4"/>
  <c r="J2181" i="4" s="1"/>
  <c r="I2182" i="4"/>
  <c r="J2182" i="4" s="1"/>
  <c r="I2183" i="4"/>
  <c r="J2183" i="4" s="1"/>
  <c r="I2184" i="4"/>
  <c r="J2184" i="4" s="1"/>
  <c r="I2185" i="4"/>
  <c r="J2185" i="4" s="1"/>
  <c r="I2186" i="4"/>
  <c r="J2186" i="4" s="1"/>
  <c r="I2187" i="4"/>
  <c r="J2187" i="4" s="1"/>
  <c r="I2188" i="4"/>
  <c r="J2188" i="4" s="1"/>
  <c r="I2189" i="4"/>
  <c r="J2189" i="4" s="1"/>
  <c r="I2190" i="4"/>
  <c r="J2190" i="4" s="1"/>
  <c r="I2191" i="4"/>
  <c r="J2191" i="4" s="1"/>
  <c r="I2192" i="4"/>
  <c r="J2192" i="4" s="1"/>
  <c r="I2193" i="4"/>
  <c r="J2193" i="4" s="1"/>
  <c r="I2194" i="4"/>
  <c r="J2194" i="4" s="1"/>
  <c r="I2195" i="4"/>
  <c r="J2195" i="4" s="1"/>
  <c r="I2196" i="4"/>
  <c r="J2196" i="4" s="1"/>
  <c r="I2197" i="4"/>
  <c r="J2197" i="4" s="1"/>
  <c r="I2198" i="4"/>
  <c r="J2198" i="4" s="1"/>
  <c r="I2199" i="4"/>
  <c r="J2199" i="4" s="1"/>
  <c r="I2200" i="4"/>
  <c r="J2200" i="4" s="1"/>
  <c r="I2201" i="4"/>
  <c r="J2201" i="4" s="1"/>
  <c r="I2202" i="4"/>
  <c r="J2202" i="4" s="1"/>
  <c r="I2203" i="4"/>
  <c r="J2203" i="4" s="1"/>
  <c r="I2204" i="4"/>
  <c r="J2204" i="4" s="1"/>
  <c r="I2205" i="4"/>
  <c r="J2205" i="4" s="1"/>
  <c r="I2206" i="4"/>
  <c r="J2206" i="4" s="1"/>
  <c r="I2207" i="4"/>
  <c r="J2207" i="4" s="1"/>
  <c r="I2208" i="4"/>
  <c r="J2208" i="4" s="1"/>
  <c r="I2209" i="4"/>
  <c r="J2209" i="4" s="1"/>
  <c r="I2210" i="4"/>
  <c r="J2210" i="4" s="1"/>
  <c r="I2211" i="4"/>
  <c r="J2211" i="4" s="1"/>
  <c r="I2212" i="4"/>
  <c r="J2212" i="4" s="1"/>
  <c r="I2213" i="4"/>
  <c r="J2213" i="4" s="1"/>
  <c r="I2214" i="4"/>
  <c r="J2214" i="4" s="1"/>
  <c r="I2215" i="4"/>
  <c r="J2215" i="4" s="1"/>
  <c r="I2216" i="4"/>
  <c r="J2216" i="4" s="1"/>
  <c r="I2217" i="4"/>
  <c r="J2217" i="4" s="1"/>
  <c r="I2218" i="4"/>
  <c r="J2218" i="4" s="1"/>
  <c r="I2219" i="4"/>
  <c r="J2219" i="4" s="1"/>
  <c r="I2220" i="4"/>
  <c r="J2220" i="4" s="1"/>
  <c r="I2221" i="4"/>
  <c r="J2221" i="4" s="1"/>
  <c r="I2222" i="4"/>
  <c r="J2222" i="4" s="1"/>
  <c r="I2223" i="4"/>
  <c r="J2223" i="4" s="1"/>
  <c r="I2224" i="4"/>
  <c r="J2224" i="4" s="1"/>
  <c r="I2225" i="4"/>
  <c r="J2225" i="4" s="1"/>
  <c r="I2226" i="4"/>
  <c r="J2226" i="4" s="1"/>
  <c r="I2227" i="4"/>
  <c r="J2227" i="4" s="1"/>
  <c r="I2228" i="4"/>
  <c r="J2228" i="4" s="1"/>
  <c r="I2229" i="4"/>
  <c r="J2229" i="4" s="1"/>
  <c r="I2230" i="4"/>
  <c r="J2230" i="4" s="1"/>
  <c r="I2231" i="4"/>
  <c r="J2231" i="4" s="1"/>
  <c r="I2232" i="4"/>
  <c r="J2232" i="4" s="1"/>
  <c r="I2233" i="4"/>
  <c r="J2233" i="4" s="1"/>
  <c r="I2234" i="4"/>
  <c r="J2234" i="4" s="1"/>
  <c r="I2235" i="4"/>
  <c r="J2235" i="4" s="1"/>
  <c r="I2236" i="4"/>
  <c r="J2236" i="4" s="1"/>
  <c r="I2237" i="4"/>
  <c r="J2237" i="4" s="1"/>
  <c r="I2238" i="4"/>
  <c r="J2238" i="4" s="1"/>
  <c r="I2239" i="4"/>
  <c r="J2239" i="4" s="1"/>
  <c r="I2240" i="4"/>
  <c r="J2240" i="4" s="1"/>
  <c r="I2241" i="4"/>
  <c r="J2241" i="4" s="1"/>
  <c r="I2242" i="4"/>
  <c r="J2242" i="4" s="1"/>
  <c r="I2243" i="4"/>
  <c r="J2243" i="4" s="1"/>
  <c r="I2244" i="4"/>
  <c r="J2244" i="4" s="1"/>
  <c r="I2245" i="4"/>
  <c r="J2245" i="4" s="1"/>
  <c r="I2246" i="4"/>
  <c r="J2246" i="4" s="1"/>
  <c r="I2247" i="4"/>
  <c r="J2247" i="4" s="1"/>
  <c r="I2248" i="4"/>
  <c r="J2248" i="4" s="1"/>
  <c r="I2249" i="4"/>
  <c r="J2249" i="4" s="1"/>
  <c r="I2250" i="4"/>
  <c r="J2250" i="4" s="1"/>
  <c r="I2251" i="4"/>
  <c r="J2251" i="4" s="1"/>
  <c r="I2252" i="4"/>
  <c r="J2252" i="4" s="1"/>
  <c r="I2253" i="4"/>
  <c r="J2253" i="4" s="1"/>
  <c r="I2254" i="4"/>
  <c r="J2254" i="4" s="1"/>
  <c r="I2255" i="4"/>
  <c r="J2255" i="4" s="1"/>
  <c r="I2256" i="4"/>
  <c r="J2256" i="4" s="1"/>
  <c r="I2257" i="4"/>
  <c r="J2257" i="4" s="1"/>
  <c r="I2258" i="4"/>
  <c r="J2258" i="4" s="1"/>
  <c r="I2259" i="4"/>
  <c r="J2259" i="4" s="1"/>
  <c r="I2260" i="4"/>
  <c r="J2260" i="4" s="1"/>
  <c r="I2261" i="4"/>
  <c r="J2261" i="4" s="1"/>
  <c r="I2262" i="4"/>
  <c r="J2262" i="4" s="1"/>
  <c r="I2263" i="4"/>
  <c r="J2263" i="4" s="1"/>
  <c r="I2264" i="4"/>
  <c r="J2264" i="4" s="1"/>
  <c r="I2265" i="4"/>
  <c r="J2265" i="4" s="1"/>
  <c r="I2266" i="4"/>
  <c r="J2266" i="4" s="1"/>
  <c r="I2267" i="4"/>
  <c r="J2267" i="4" s="1"/>
  <c r="I2268" i="4"/>
  <c r="J2268" i="4" s="1"/>
  <c r="I2269" i="4"/>
  <c r="J2269" i="4" s="1"/>
  <c r="I2270" i="4"/>
  <c r="J2270" i="4" s="1"/>
  <c r="I2271" i="4"/>
  <c r="J2271" i="4" s="1"/>
  <c r="I2272" i="4"/>
  <c r="J2272" i="4" s="1"/>
  <c r="I2273" i="4"/>
  <c r="J2273" i="4" s="1"/>
  <c r="I2274" i="4"/>
  <c r="J2274" i="4" s="1"/>
  <c r="I2275" i="4"/>
  <c r="J2275" i="4" s="1"/>
  <c r="I2276" i="4"/>
  <c r="J2276" i="4" s="1"/>
  <c r="I2277" i="4"/>
  <c r="J2277" i="4" s="1"/>
  <c r="I2278" i="4"/>
  <c r="J2278" i="4" s="1"/>
  <c r="I2279" i="4"/>
  <c r="J2279" i="4" s="1"/>
  <c r="I2280" i="4"/>
  <c r="J2280" i="4" s="1"/>
  <c r="I2281" i="4"/>
  <c r="J2281" i="4" s="1"/>
  <c r="I2282" i="4"/>
  <c r="J2282" i="4" s="1"/>
  <c r="I2283" i="4"/>
  <c r="J2283" i="4" s="1"/>
  <c r="I2284" i="4"/>
  <c r="J2284" i="4" s="1"/>
  <c r="I2285" i="4"/>
  <c r="J2285" i="4" s="1"/>
  <c r="I2286" i="4"/>
  <c r="J2286" i="4" s="1"/>
  <c r="I2287" i="4"/>
  <c r="J2287" i="4" s="1"/>
  <c r="I2288" i="4"/>
  <c r="J2288" i="4" s="1"/>
  <c r="I2289" i="4"/>
  <c r="J2289" i="4" s="1"/>
  <c r="I2290" i="4"/>
  <c r="J2290" i="4" s="1"/>
  <c r="I2291" i="4"/>
  <c r="J2291" i="4" s="1"/>
  <c r="I2292" i="4"/>
  <c r="J2292" i="4" s="1"/>
  <c r="I2293" i="4"/>
  <c r="J2293" i="4" s="1"/>
  <c r="I2294" i="4"/>
  <c r="J2294" i="4" s="1"/>
  <c r="I2295" i="4"/>
  <c r="J2295" i="4" s="1"/>
  <c r="I2296" i="4"/>
  <c r="J2296" i="4" s="1"/>
  <c r="I2297" i="4"/>
  <c r="J2297" i="4" s="1"/>
  <c r="I2298" i="4"/>
  <c r="J2298" i="4" s="1"/>
  <c r="I2299" i="4"/>
  <c r="J2299" i="4" s="1"/>
  <c r="I2300" i="4"/>
  <c r="J2300" i="4" s="1"/>
  <c r="I2301" i="4"/>
  <c r="J2301" i="4" s="1"/>
  <c r="I2302" i="4"/>
  <c r="J2302" i="4" s="1"/>
  <c r="I2303" i="4"/>
  <c r="J2303" i="4" s="1"/>
  <c r="I2304" i="4"/>
  <c r="J2304" i="4" s="1"/>
  <c r="I2305" i="4"/>
  <c r="J2305" i="4" s="1"/>
  <c r="I2306" i="4"/>
  <c r="J2306" i="4" s="1"/>
  <c r="I2307" i="4"/>
  <c r="J2307" i="4" s="1"/>
  <c r="I2308" i="4"/>
  <c r="J2308" i="4" s="1"/>
  <c r="I2309" i="4"/>
  <c r="J2309" i="4" s="1"/>
  <c r="I2310" i="4"/>
  <c r="J2310" i="4" s="1"/>
  <c r="I2311" i="4"/>
  <c r="J2311" i="4" s="1"/>
  <c r="I2312" i="4"/>
  <c r="J2312" i="4" s="1"/>
  <c r="I2313" i="4"/>
  <c r="J2313" i="4" s="1"/>
  <c r="I2314" i="4"/>
  <c r="J2314" i="4" s="1"/>
  <c r="I2315" i="4"/>
  <c r="J2315" i="4" s="1"/>
  <c r="I2316" i="4"/>
  <c r="J2316" i="4" s="1"/>
  <c r="I2317" i="4"/>
  <c r="J2317" i="4" s="1"/>
  <c r="I2318" i="4"/>
  <c r="J2318" i="4" s="1"/>
  <c r="I2319" i="4"/>
  <c r="J2319" i="4" s="1"/>
  <c r="I2320" i="4"/>
  <c r="J2320" i="4" s="1"/>
  <c r="I2321" i="4"/>
  <c r="J2321" i="4" s="1"/>
  <c r="I2322" i="4"/>
  <c r="J2322" i="4" s="1"/>
  <c r="I2323" i="4"/>
  <c r="J2323" i="4" s="1"/>
  <c r="I2324" i="4"/>
  <c r="J2324" i="4" s="1"/>
  <c r="I2325" i="4"/>
  <c r="J2325" i="4" s="1"/>
  <c r="I2326" i="4"/>
  <c r="J2326" i="4" s="1"/>
  <c r="I2327" i="4"/>
  <c r="J2327" i="4" s="1"/>
  <c r="I2328" i="4"/>
  <c r="J2328" i="4" s="1"/>
  <c r="I2329" i="4"/>
  <c r="J2329" i="4" s="1"/>
  <c r="I2330" i="4"/>
  <c r="J2330" i="4" s="1"/>
  <c r="I2331" i="4"/>
  <c r="J2331" i="4" s="1"/>
  <c r="I2332" i="4"/>
  <c r="J2332" i="4" s="1"/>
  <c r="I2333" i="4"/>
  <c r="J2333" i="4" s="1"/>
  <c r="I2334" i="4"/>
  <c r="J2334" i="4" s="1"/>
  <c r="I2335" i="4"/>
  <c r="J2335" i="4" s="1"/>
  <c r="I2336" i="4"/>
  <c r="J2336" i="4" s="1"/>
  <c r="I2337" i="4"/>
  <c r="J2337" i="4" s="1"/>
  <c r="I2338" i="4"/>
  <c r="J2338" i="4" s="1"/>
  <c r="I2339" i="4"/>
  <c r="J2339" i="4" s="1"/>
  <c r="I2340" i="4"/>
  <c r="J2340" i="4" s="1"/>
  <c r="I2341" i="4"/>
  <c r="J2341" i="4" s="1"/>
  <c r="I2342" i="4"/>
  <c r="J2342" i="4" s="1"/>
  <c r="I2343" i="4"/>
  <c r="J2343" i="4" s="1"/>
  <c r="I2344" i="4"/>
  <c r="J2344" i="4" s="1"/>
  <c r="I2345" i="4"/>
  <c r="J2345" i="4" s="1"/>
  <c r="I2346" i="4"/>
  <c r="J2346" i="4" s="1"/>
  <c r="I2347" i="4"/>
  <c r="J2347" i="4" s="1"/>
  <c r="I2348" i="4"/>
  <c r="J2348" i="4" s="1"/>
  <c r="I2349" i="4"/>
  <c r="J2349" i="4" s="1"/>
  <c r="I2350" i="4"/>
  <c r="J2350" i="4" s="1"/>
  <c r="I2351" i="4"/>
  <c r="J2351" i="4" s="1"/>
  <c r="I2352" i="4"/>
  <c r="J2352" i="4" s="1"/>
  <c r="I2353" i="4"/>
  <c r="J2353" i="4" s="1"/>
  <c r="I2354" i="4"/>
  <c r="J2354" i="4" s="1"/>
  <c r="I2355" i="4"/>
  <c r="J2355" i="4" s="1"/>
  <c r="I2356" i="4"/>
  <c r="J2356" i="4" s="1"/>
  <c r="I2357" i="4"/>
  <c r="J2357" i="4" s="1"/>
  <c r="I2358" i="4"/>
  <c r="J2358" i="4" s="1"/>
  <c r="I2359" i="4"/>
  <c r="J2359" i="4" s="1"/>
  <c r="I2360" i="4"/>
  <c r="J2360" i="4" s="1"/>
  <c r="I2361" i="4"/>
  <c r="J2361" i="4" s="1"/>
  <c r="I2362" i="4"/>
  <c r="J2362" i="4" s="1"/>
  <c r="I2363" i="4"/>
  <c r="J2363" i="4" s="1"/>
  <c r="I2364" i="4"/>
  <c r="J2364" i="4" s="1"/>
  <c r="I2365" i="4"/>
  <c r="J2365" i="4" s="1"/>
  <c r="I2366" i="4"/>
  <c r="J2366" i="4" s="1"/>
  <c r="I2367" i="4"/>
  <c r="J2367" i="4" s="1"/>
  <c r="I2368" i="4"/>
  <c r="J2368" i="4" s="1"/>
  <c r="I2369" i="4"/>
  <c r="J2369" i="4" s="1"/>
  <c r="I2370" i="4"/>
  <c r="J2370" i="4" s="1"/>
  <c r="I2371" i="4"/>
  <c r="J2371" i="4" s="1"/>
  <c r="I2372" i="4"/>
  <c r="J2372" i="4" s="1"/>
  <c r="I2373" i="4"/>
  <c r="J2373" i="4" s="1"/>
  <c r="I2374" i="4"/>
  <c r="J2374" i="4" s="1"/>
  <c r="I2375" i="4"/>
  <c r="J2375" i="4" s="1"/>
  <c r="I2376" i="4"/>
  <c r="J2376" i="4" s="1"/>
  <c r="I2377" i="4"/>
  <c r="J2377" i="4" s="1"/>
  <c r="I2378" i="4"/>
  <c r="J2378" i="4" s="1"/>
  <c r="I2379" i="4"/>
  <c r="J2379" i="4" s="1"/>
  <c r="I2380" i="4"/>
  <c r="J2380" i="4" s="1"/>
  <c r="I2381" i="4"/>
  <c r="J2381" i="4" s="1"/>
  <c r="I2382" i="4"/>
  <c r="J2382" i="4" s="1"/>
  <c r="I2383" i="4"/>
  <c r="J2383" i="4" s="1"/>
  <c r="I2384" i="4"/>
  <c r="J2384" i="4" s="1"/>
  <c r="I2385" i="4"/>
  <c r="J2385" i="4" s="1"/>
  <c r="I2386" i="4"/>
  <c r="J2386" i="4" s="1"/>
  <c r="I2387" i="4"/>
  <c r="J2387" i="4" s="1"/>
  <c r="I2388" i="4"/>
  <c r="J2388" i="4" s="1"/>
  <c r="I2389" i="4"/>
  <c r="J2389" i="4" s="1"/>
  <c r="I2390" i="4"/>
  <c r="J2390" i="4" s="1"/>
  <c r="I2391" i="4"/>
  <c r="J2391" i="4" s="1"/>
  <c r="I2392" i="4"/>
  <c r="J2392" i="4" s="1"/>
  <c r="I2393" i="4"/>
  <c r="J2393" i="4" s="1"/>
  <c r="I2394" i="4"/>
  <c r="J2394" i="4" s="1"/>
  <c r="I2395" i="4"/>
  <c r="J2395" i="4" s="1"/>
  <c r="I2396" i="4"/>
  <c r="J2396" i="4" s="1"/>
  <c r="I2397" i="4"/>
  <c r="J2397" i="4" s="1"/>
  <c r="I2398" i="4"/>
  <c r="J2398" i="4" s="1"/>
  <c r="I2399" i="4"/>
  <c r="J2399" i="4" s="1"/>
  <c r="I2400" i="4"/>
  <c r="J2400" i="4" s="1"/>
  <c r="I2401" i="4"/>
  <c r="J2401" i="4" s="1"/>
  <c r="I2402" i="4"/>
  <c r="J2402" i="4" s="1"/>
  <c r="I2403" i="4"/>
  <c r="J2403" i="4" s="1"/>
  <c r="I2404" i="4"/>
  <c r="J2404" i="4" s="1"/>
  <c r="I2405" i="4"/>
  <c r="J2405" i="4" s="1"/>
  <c r="I2406" i="4"/>
  <c r="J2406" i="4" s="1"/>
  <c r="I2407" i="4"/>
  <c r="J2407" i="4" s="1"/>
  <c r="I2408" i="4"/>
  <c r="J2408" i="4" s="1"/>
  <c r="I2409" i="4"/>
  <c r="J2409" i="4" s="1"/>
  <c r="I2410" i="4"/>
  <c r="J2410" i="4" s="1"/>
  <c r="I2411" i="4"/>
  <c r="J2411" i="4" s="1"/>
  <c r="I2412" i="4"/>
  <c r="J2412" i="4" s="1"/>
  <c r="I2413" i="4"/>
  <c r="J2413" i="4" s="1"/>
  <c r="I2414" i="4"/>
  <c r="J2414" i="4" s="1"/>
  <c r="I2415" i="4"/>
  <c r="J2415" i="4" s="1"/>
  <c r="I2416" i="4"/>
  <c r="J2416" i="4" s="1"/>
  <c r="I2417" i="4"/>
  <c r="J2417" i="4" s="1"/>
  <c r="I2418" i="4"/>
  <c r="J2418" i="4" s="1"/>
  <c r="I2419" i="4"/>
  <c r="J2419" i="4" s="1"/>
  <c r="I2420" i="4"/>
  <c r="J2420" i="4" s="1"/>
  <c r="I2421" i="4"/>
  <c r="J2421" i="4" s="1"/>
  <c r="I2422" i="4"/>
  <c r="J2422" i="4" s="1"/>
  <c r="I2423" i="4"/>
  <c r="J2423" i="4" s="1"/>
  <c r="I2424" i="4"/>
  <c r="J2424" i="4" s="1"/>
  <c r="I2425" i="4"/>
  <c r="J2425" i="4" s="1"/>
  <c r="I2426" i="4"/>
  <c r="J2426" i="4" s="1"/>
  <c r="I2427" i="4"/>
  <c r="J2427" i="4" s="1"/>
  <c r="I2428" i="4"/>
  <c r="J2428" i="4" s="1"/>
  <c r="I2429" i="4"/>
  <c r="J2429" i="4" s="1"/>
  <c r="I2430" i="4"/>
  <c r="J2430" i="4" s="1"/>
  <c r="I2431" i="4"/>
  <c r="J2431" i="4" s="1"/>
  <c r="I2432" i="4"/>
  <c r="J2432" i="4" s="1"/>
  <c r="I2433" i="4"/>
  <c r="J2433" i="4" s="1"/>
  <c r="I2434" i="4"/>
  <c r="J2434" i="4" s="1"/>
  <c r="I2435" i="4"/>
  <c r="J2435" i="4" s="1"/>
  <c r="I2436" i="4"/>
  <c r="J2436" i="4" s="1"/>
  <c r="I2437" i="4"/>
  <c r="J2437" i="4" s="1"/>
  <c r="I2438" i="4"/>
  <c r="J2438" i="4" s="1"/>
  <c r="I2439" i="4"/>
  <c r="J2439" i="4" s="1"/>
  <c r="I2440" i="4"/>
  <c r="J2440" i="4" s="1"/>
  <c r="I2441" i="4"/>
  <c r="J2441" i="4" s="1"/>
  <c r="I2442" i="4"/>
  <c r="J2442" i="4" s="1"/>
  <c r="I2443" i="4"/>
  <c r="J2443" i="4" s="1"/>
  <c r="I2444" i="4"/>
  <c r="J2444" i="4" s="1"/>
  <c r="I2445" i="4"/>
  <c r="J2445" i="4" s="1"/>
  <c r="I2446" i="4"/>
  <c r="J2446" i="4" s="1"/>
  <c r="I2447" i="4"/>
  <c r="J2447" i="4" s="1"/>
  <c r="I2448" i="4"/>
  <c r="J2448" i="4" s="1"/>
  <c r="I2449" i="4"/>
  <c r="J2449" i="4" s="1"/>
  <c r="I2450" i="4"/>
  <c r="J2450" i="4" s="1"/>
  <c r="I2451" i="4"/>
  <c r="J2451" i="4" s="1"/>
  <c r="I2452" i="4"/>
  <c r="J2452" i="4" s="1"/>
  <c r="I2453" i="4"/>
  <c r="J2453" i="4" s="1"/>
  <c r="I2454" i="4"/>
  <c r="J2454" i="4" s="1"/>
  <c r="I2455" i="4"/>
  <c r="J2455" i="4" s="1"/>
  <c r="I2456" i="4"/>
  <c r="J2456" i="4" s="1"/>
  <c r="I2457" i="4"/>
  <c r="J2457" i="4" s="1"/>
  <c r="I2458" i="4"/>
  <c r="J2458" i="4" s="1"/>
  <c r="I2459" i="4"/>
  <c r="J2459" i="4" s="1"/>
  <c r="I2460" i="4"/>
  <c r="J2460" i="4" s="1"/>
  <c r="I2461" i="4"/>
  <c r="J2461" i="4" s="1"/>
  <c r="I2462" i="4"/>
  <c r="J2462" i="4" s="1"/>
  <c r="I2463" i="4"/>
  <c r="J2463" i="4" s="1"/>
  <c r="I2464" i="4"/>
  <c r="J2464" i="4" s="1"/>
  <c r="I2465" i="4"/>
  <c r="J2465" i="4" s="1"/>
  <c r="I2466" i="4"/>
  <c r="J2466" i="4" s="1"/>
  <c r="I2467" i="4"/>
  <c r="J2467" i="4" s="1"/>
  <c r="I2468" i="4"/>
  <c r="J2468" i="4" s="1"/>
  <c r="I2469" i="4"/>
  <c r="J2469" i="4" s="1"/>
  <c r="I2470" i="4"/>
  <c r="J2470" i="4" s="1"/>
  <c r="I2471" i="4"/>
  <c r="J2471" i="4" s="1"/>
  <c r="I2472" i="4"/>
  <c r="J2472" i="4" s="1"/>
  <c r="I2473" i="4"/>
  <c r="J2473" i="4" s="1"/>
  <c r="I2474" i="4"/>
  <c r="J2474" i="4" s="1"/>
  <c r="I2475" i="4"/>
  <c r="J2475" i="4" s="1"/>
  <c r="I2476" i="4"/>
  <c r="J2476" i="4" s="1"/>
  <c r="I2477" i="4"/>
  <c r="J2477" i="4" s="1"/>
  <c r="I2478" i="4"/>
  <c r="J2478" i="4" s="1"/>
  <c r="I2479" i="4"/>
  <c r="J2479" i="4" s="1"/>
  <c r="I2480" i="4"/>
  <c r="J2480" i="4" s="1"/>
  <c r="I2481" i="4"/>
  <c r="J2481" i="4" s="1"/>
  <c r="I2482" i="4"/>
  <c r="J2482" i="4" s="1"/>
  <c r="I2483" i="4"/>
  <c r="J2483" i="4" s="1"/>
  <c r="I2484" i="4"/>
  <c r="J2484" i="4" s="1"/>
  <c r="I2485" i="4"/>
  <c r="J2485" i="4" s="1"/>
  <c r="I2486" i="4"/>
  <c r="J2486" i="4" s="1"/>
  <c r="I2487" i="4"/>
  <c r="J2487" i="4" s="1"/>
  <c r="I2488" i="4"/>
  <c r="J2488" i="4" s="1"/>
  <c r="I2489" i="4"/>
  <c r="J2489" i="4" s="1"/>
  <c r="I2490" i="4"/>
  <c r="J2490" i="4" s="1"/>
  <c r="I2491" i="4"/>
  <c r="J2491" i="4" s="1"/>
  <c r="I2492" i="4"/>
  <c r="J2492" i="4" s="1"/>
  <c r="I2493" i="4"/>
  <c r="J2493" i="4" s="1"/>
  <c r="I2494" i="4"/>
  <c r="J2494" i="4" s="1"/>
  <c r="I2495" i="4"/>
  <c r="J2495" i="4" s="1"/>
  <c r="I2496" i="4"/>
  <c r="J2496" i="4" s="1"/>
  <c r="I2497" i="4"/>
  <c r="J2497" i="4" s="1"/>
  <c r="I2498" i="4"/>
  <c r="J2498" i="4" s="1"/>
  <c r="I2499" i="4"/>
  <c r="J2499" i="4" s="1"/>
  <c r="I2500" i="4"/>
  <c r="J2500" i="4" s="1"/>
  <c r="I2501" i="4"/>
  <c r="J2501" i="4" s="1"/>
  <c r="I2502" i="4"/>
  <c r="J2502" i="4" s="1"/>
  <c r="I2503" i="4"/>
  <c r="J2503" i="4" s="1"/>
  <c r="I2504" i="4"/>
  <c r="J2504" i="4" s="1"/>
  <c r="I2505" i="4"/>
  <c r="J2505" i="4" s="1"/>
  <c r="I2506" i="4"/>
  <c r="J2506" i="4" s="1"/>
  <c r="I2507" i="4"/>
  <c r="J2507" i="4" s="1"/>
  <c r="I2508" i="4"/>
  <c r="J2508" i="4" s="1"/>
  <c r="I2509" i="4"/>
  <c r="J2509" i="4" s="1"/>
  <c r="I2510" i="4"/>
  <c r="J2510" i="4" s="1"/>
  <c r="I2511" i="4"/>
  <c r="J2511" i="4" s="1"/>
  <c r="I2512" i="4"/>
  <c r="J2512" i="4" s="1"/>
  <c r="I2513" i="4"/>
  <c r="J2513" i="4" s="1"/>
  <c r="I2514" i="4"/>
  <c r="J2514" i="4" s="1"/>
  <c r="I2515" i="4"/>
  <c r="J2515" i="4" s="1"/>
  <c r="I2516" i="4"/>
  <c r="J2516" i="4" s="1"/>
  <c r="I2517" i="4"/>
  <c r="J2517" i="4" s="1"/>
  <c r="I2518" i="4"/>
  <c r="J2518" i="4" s="1"/>
  <c r="I2519" i="4"/>
  <c r="J2519" i="4" s="1"/>
  <c r="I2520" i="4"/>
  <c r="J2520" i="4" s="1"/>
  <c r="I2521" i="4"/>
  <c r="J2521" i="4" s="1"/>
  <c r="I2522" i="4"/>
  <c r="J2522" i="4" s="1"/>
  <c r="I2523" i="4"/>
  <c r="J2523" i="4" s="1"/>
  <c r="I2524" i="4"/>
  <c r="J2524" i="4" s="1"/>
  <c r="I2525" i="4"/>
  <c r="J2525" i="4" s="1"/>
  <c r="I2526" i="4"/>
  <c r="J2526" i="4" s="1"/>
  <c r="I2527" i="4"/>
  <c r="J2527" i="4" s="1"/>
  <c r="I2528" i="4"/>
  <c r="J2528" i="4" s="1"/>
  <c r="I2529" i="4"/>
  <c r="J2529" i="4" s="1"/>
  <c r="I2530" i="4"/>
  <c r="J2530" i="4" s="1"/>
  <c r="I2531" i="4"/>
  <c r="J2531" i="4" s="1"/>
  <c r="I2532" i="4"/>
  <c r="J2532" i="4" s="1"/>
  <c r="I2533" i="4"/>
  <c r="J2533" i="4" s="1"/>
  <c r="I2534" i="4"/>
  <c r="J2534" i="4" s="1"/>
  <c r="I2535" i="4"/>
  <c r="J2535" i="4" s="1"/>
  <c r="I2536" i="4"/>
  <c r="J2536" i="4" s="1"/>
  <c r="I2537" i="4"/>
  <c r="J2537" i="4" s="1"/>
  <c r="I2538" i="4"/>
  <c r="J2538" i="4" s="1"/>
  <c r="I2539" i="4"/>
  <c r="J2539" i="4" s="1"/>
  <c r="I2540" i="4"/>
  <c r="J2540" i="4" s="1"/>
  <c r="I2541" i="4"/>
  <c r="J2541" i="4" s="1"/>
  <c r="I2542" i="4"/>
  <c r="J2542" i="4" s="1"/>
  <c r="I2543" i="4"/>
  <c r="J2543" i="4" s="1"/>
  <c r="I2544" i="4"/>
  <c r="J2544" i="4" s="1"/>
  <c r="I2545" i="4"/>
  <c r="J2545" i="4" s="1"/>
  <c r="I2546" i="4"/>
  <c r="J2546" i="4" s="1"/>
  <c r="I2547" i="4"/>
  <c r="J2547" i="4" s="1"/>
  <c r="I2548" i="4"/>
  <c r="J2548" i="4" s="1"/>
  <c r="I2549" i="4"/>
  <c r="J2549" i="4" s="1"/>
  <c r="I2550" i="4"/>
  <c r="J2550" i="4" s="1"/>
  <c r="I2551" i="4"/>
  <c r="J2551" i="4" s="1"/>
  <c r="I2552" i="4"/>
  <c r="J2552" i="4" s="1"/>
  <c r="I2553" i="4"/>
  <c r="J2553" i="4" s="1"/>
  <c r="I2554" i="4"/>
  <c r="J2554" i="4" s="1"/>
  <c r="I2555" i="4"/>
  <c r="J2555" i="4" s="1"/>
  <c r="I2556" i="4"/>
  <c r="J2556" i="4" s="1"/>
  <c r="I2557" i="4"/>
  <c r="J2557" i="4" s="1"/>
  <c r="I2558" i="4"/>
  <c r="J2558" i="4" s="1"/>
  <c r="I2559" i="4"/>
  <c r="J2559" i="4" s="1"/>
  <c r="I2560" i="4"/>
  <c r="J2560" i="4" s="1"/>
  <c r="I2561" i="4"/>
  <c r="J2561" i="4" s="1"/>
  <c r="I2562" i="4"/>
  <c r="J2562" i="4" s="1"/>
  <c r="I2563" i="4"/>
  <c r="J2563" i="4" s="1"/>
  <c r="I2564" i="4"/>
  <c r="J2564" i="4" s="1"/>
  <c r="I2565" i="4"/>
  <c r="J2565" i="4" s="1"/>
  <c r="I2566" i="4"/>
  <c r="J2566" i="4" s="1"/>
  <c r="I2567" i="4"/>
  <c r="J2567" i="4" s="1"/>
  <c r="I2568" i="4"/>
  <c r="J2568" i="4" s="1"/>
  <c r="I2569" i="4"/>
  <c r="J2569" i="4" s="1"/>
  <c r="I2570" i="4"/>
  <c r="J2570" i="4" s="1"/>
  <c r="I2571" i="4"/>
  <c r="J2571" i="4" s="1"/>
  <c r="I2572" i="4"/>
  <c r="J2572" i="4" s="1"/>
  <c r="I2573" i="4"/>
  <c r="J2573" i="4" s="1"/>
  <c r="I2574" i="4"/>
  <c r="J2574" i="4" s="1"/>
  <c r="I2575" i="4"/>
  <c r="J2575" i="4" s="1"/>
  <c r="I2576" i="4"/>
  <c r="J2576" i="4" s="1"/>
  <c r="I2577" i="4"/>
  <c r="J2577" i="4" s="1"/>
  <c r="I2578" i="4"/>
  <c r="J2578" i="4" s="1"/>
  <c r="I2579" i="4"/>
  <c r="J2579" i="4" s="1"/>
  <c r="I2580" i="4"/>
  <c r="J2580" i="4" s="1"/>
  <c r="I2581" i="4"/>
  <c r="J2581" i="4" s="1"/>
  <c r="I2582" i="4"/>
  <c r="J2582" i="4" s="1"/>
  <c r="I2583" i="4"/>
  <c r="J2583" i="4" s="1"/>
  <c r="I2584" i="4"/>
  <c r="J2584" i="4" s="1"/>
  <c r="I2585" i="4"/>
  <c r="J2585" i="4" s="1"/>
  <c r="I2586" i="4"/>
  <c r="J2586" i="4" s="1"/>
  <c r="I2587" i="4"/>
  <c r="J2587" i="4" s="1"/>
  <c r="I2588" i="4"/>
  <c r="J2588" i="4" s="1"/>
  <c r="I2589" i="4"/>
  <c r="J2589" i="4" s="1"/>
  <c r="I2590" i="4"/>
  <c r="J2590" i="4" s="1"/>
  <c r="I2591" i="4"/>
  <c r="J2591" i="4" s="1"/>
  <c r="I2592" i="4"/>
  <c r="J2592" i="4" s="1"/>
  <c r="I2593" i="4"/>
  <c r="J2593" i="4" s="1"/>
  <c r="I2594" i="4"/>
  <c r="J2594" i="4" s="1"/>
  <c r="I2595" i="4"/>
  <c r="J2595" i="4" s="1"/>
  <c r="I2596" i="4"/>
  <c r="J2596" i="4" s="1"/>
  <c r="I2597" i="4"/>
  <c r="J2597" i="4" s="1"/>
  <c r="I2598" i="4"/>
  <c r="J2598" i="4" s="1"/>
  <c r="I2599" i="4"/>
  <c r="J2599" i="4" s="1"/>
  <c r="I2600" i="4"/>
  <c r="J2600" i="4" s="1"/>
  <c r="I2601" i="4"/>
  <c r="J2601" i="4" s="1"/>
  <c r="I2602" i="4"/>
  <c r="J2602" i="4" s="1"/>
  <c r="I2603" i="4"/>
  <c r="J2603" i="4" s="1"/>
  <c r="I2604" i="4"/>
  <c r="J2604" i="4" s="1"/>
  <c r="I2605" i="4"/>
  <c r="J2605" i="4" s="1"/>
  <c r="I2606" i="4"/>
  <c r="J2606" i="4" s="1"/>
  <c r="I2607" i="4"/>
  <c r="J2607" i="4" s="1"/>
  <c r="I2608" i="4"/>
  <c r="J2608" i="4" s="1"/>
  <c r="I2609" i="4"/>
  <c r="J2609" i="4" s="1"/>
  <c r="I2610" i="4"/>
  <c r="J2610" i="4" s="1"/>
  <c r="I2611" i="4"/>
  <c r="J2611" i="4" s="1"/>
  <c r="I2612" i="4"/>
  <c r="J2612" i="4" s="1"/>
  <c r="I2613" i="4"/>
  <c r="J2613" i="4" s="1"/>
  <c r="I2614" i="4"/>
  <c r="J2614" i="4" s="1"/>
  <c r="I2615" i="4"/>
  <c r="J2615" i="4" s="1"/>
  <c r="I2616" i="4"/>
  <c r="J2616" i="4" s="1"/>
  <c r="I2617" i="4"/>
  <c r="J2617" i="4" s="1"/>
  <c r="I2618" i="4"/>
  <c r="J2618" i="4" s="1"/>
  <c r="I2619" i="4"/>
  <c r="J2619" i="4" s="1"/>
  <c r="I2620" i="4"/>
  <c r="J2620" i="4" s="1"/>
  <c r="I2621" i="4"/>
  <c r="J2621" i="4" s="1"/>
  <c r="I2622" i="4"/>
  <c r="J2622" i="4" s="1"/>
  <c r="I2623" i="4"/>
  <c r="J2623" i="4" s="1"/>
  <c r="I2624" i="4"/>
  <c r="J2624" i="4" s="1"/>
  <c r="I2625" i="4"/>
  <c r="J2625" i="4" s="1"/>
  <c r="I2626" i="4"/>
  <c r="J2626" i="4" s="1"/>
  <c r="I2627" i="4"/>
  <c r="J2627" i="4" s="1"/>
  <c r="I2628" i="4"/>
  <c r="J2628" i="4" s="1"/>
  <c r="I2629" i="4"/>
  <c r="J2629" i="4" s="1"/>
  <c r="I2630" i="4"/>
  <c r="J2630" i="4" s="1"/>
  <c r="I2631" i="4"/>
  <c r="J2631" i="4" s="1"/>
  <c r="I2632" i="4"/>
  <c r="J2632" i="4" s="1"/>
  <c r="I2633" i="4"/>
  <c r="J2633" i="4" s="1"/>
  <c r="I2634" i="4"/>
  <c r="J2634" i="4" s="1"/>
  <c r="I2635" i="4"/>
  <c r="J2635" i="4" s="1"/>
  <c r="I2636" i="4"/>
  <c r="J2636" i="4" s="1"/>
  <c r="I2637" i="4"/>
  <c r="J2637" i="4" s="1"/>
  <c r="I2638" i="4"/>
  <c r="J2638" i="4" s="1"/>
  <c r="I2639" i="4"/>
  <c r="J2639" i="4" s="1"/>
  <c r="I2640" i="4"/>
  <c r="J2640" i="4" s="1"/>
  <c r="I2641" i="4"/>
  <c r="J2641" i="4" s="1"/>
  <c r="I2642" i="4"/>
  <c r="J2642" i="4" s="1"/>
  <c r="I2643" i="4"/>
  <c r="J2643" i="4" s="1"/>
  <c r="I2644" i="4"/>
  <c r="J2644" i="4" s="1"/>
  <c r="I2645" i="4"/>
  <c r="J2645" i="4" s="1"/>
  <c r="I2646" i="4"/>
  <c r="J2646" i="4" s="1"/>
  <c r="I2647" i="4"/>
  <c r="J2647" i="4" s="1"/>
  <c r="I2648" i="4"/>
  <c r="J2648" i="4" s="1"/>
  <c r="I2649" i="4"/>
  <c r="J2649" i="4" s="1"/>
  <c r="I2650" i="4"/>
  <c r="J2650" i="4" s="1"/>
  <c r="I2651" i="4"/>
  <c r="J2651" i="4" s="1"/>
  <c r="I2652" i="4"/>
  <c r="J2652" i="4" s="1"/>
  <c r="I2653" i="4"/>
  <c r="J2653" i="4" s="1"/>
  <c r="I2654" i="4"/>
  <c r="J2654" i="4" s="1"/>
  <c r="I2655" i="4"/>
  <c r="J2655" i="4" s="1"/>
  <c r="I2656" i="4"/>
  <c r="J2656" i="4" s="1"/>
  <c r="I2657" i="4"/>
  <c r="J2657" i="4" s="1"/>
  <c r="I2658" i="4"/>
  <c r="J2658" i="4" s="1"/>
  <c r="I2659" i="4"/>
  <c r="J2659" i="4" s="1"/>
  <c r="I2660" i="4"/>
  <c r="J2660" i="4" s="1"/>
  <c r="I2661" i="4"/>
  <c r="J2661" i="4" s="1"/>
  <c r="I2662" i="4"/>
  <c r="J2662" i="4" s="1"/>
  <c r="I2663" i="4"/>
  <c r="J2663" i="4" s="1"/>
  <c r="I2664" i="4"/>
  <c r="J2664" i="4" s="1"/>
  <c r="I2665" i="4"/>
  <c r="J2665" i="4" s="1"/>
  <c r="I2666" i="4"/>
  <c r="J2666" i="4" s="1"/>
  <c r="I2667" i="4"/>
  <c r="J2667" i="4" s="1"/>
  <c r="I2668" i="4"/>
  <c r="J2668" i="4" s="1"/>
  <c r="I2669" i="4"/>
  <c r="J2669" i="4" s="1"/>
  <c r="I2670" i="4"/>
  <c r="J2670" i="4" s="1"/>
  <c r="I2671" i="4"/>
  <c r="J2671" i="4" s="1"/>
  <c r="I2672" i="4"/>
  <c r="J2672" i="4" s="1"/>
  <c r="I2673" i="4"/>
  <c r="J2673" i="4" s="1"/>
  <c r="I2674" i="4"/>
  <c r="J2674" i="4" s="1"/>
  <c r="I2675" i="4"/>
  <c r="J2675" i="4" s="1"/>
  <c r="I2676" i="4"/>
  <c r="J2676" i="4" s="1"/>
  <c r="I2677" i="4"/>
  <c r="J2677" i="4" s="1"/>
  <c r="I2678" i="4"/>
  <c r="J2678" i="4" s="1"/>
  <c r="I2679" i="4"/>
  <c r="J2679" i="4" s="1"/>
  <c r="I2680" i="4"/>
  <c r="J2680" i="4" s="1"/>
  <c r="I2681" i="4"/>
  <c r="J2681" i="4" s="1"/>
  <c r="I2682" i="4"/>
  <c r="J2682" i="4" s="1"/>
  <c r="I2683" i="4"/>
  <c r="J2683" i="4" s="1"/>
  <c r="I2684" i="4"/>
  <c r="J2684" i="4" s="1"/>
  <c r="I2685" i="4"/>
  <c r="J2685" i="4" s="1"/>
  <c r="I2686" i="4"/>
  <c r="J2686" i="4" s="1"/>
  <c r="I2687" i="4"/>
  <c r="J2687" i="4" s="1"/>
  <c r="I2688" i="4"/>
  <c r="J2688" i="4" s="1"/>
  <c r="I2689" i="4"/>
  <c r="J2689" i="4" s="1"/>
  <c r="I2690" i="4"/>
  <c r="J2690" i="4" s="1"/>
  <c r="I2691" i="4"/>
  <c r="J2691" i="4" s="1"/>
  <c r="I2692" i="4"/>
  <c r="J2692" i="4" s="1"/>
  <c r="I2693" i="4"/>
  <c r="J2693" i="4" s="1"/>
  <c r="I2694" i="4"/>
  <c r="J2694" i="4" s="1"/>
  <c r="I2695" i="4"/>
  <c r="J2695" i="4" s="1"/>
  <c r="I2696" i="4"/>
  <c r="J2696" i="4" s="1"/>
  <c r="I2697" i="4"/>
  <c r="J2697" i="4" s="1"/>
  <c r="I2698" i="4"/>
  <c r="J2698" i="4" s="1"/>
  <c r="I2699" i="4"/>
  <c r="J2699" i="4" s="1"/>
  <c r="I2700" i="4"/>
  <c r="J2700" i="4" s="1"/>
  <c r="I2701" i="4"/>
  <c r="J2701" i="4" s="1"/>
  <c r="I2702" i="4"/>
  <c r="J2702" i="4" s="1"/>
  <c r="I2703" i="4"/>
  <c r="J2703" i="4" s="1"/>
  <c r="I2704" i="4"/>
  <c r="J2704" i="4" s="1"/>
  <c r="I2705" i="4"/>
  <c r="J2705" i="4" s="1"/>
  <c r="I2706" i="4"/>
  <c r="J2706" i="4" s="1"/>
  <c r="I2707" i="4"/>
  <c r="J2707" i="4" s="1"/>
  <c r="I2708" i="4"/>
  <c r="J2708" i="4" s="1"/>
  <c r="I2709" i="4"/>
  <c r="J2709" i="4" s="1"/>
  <c r="I2710" i="4"/>
  <c r="J2710" i="4" s="1"/>
  <c r="I2711" i="4"/>
  <c r="J2711" i="4" s="1"/>
  <c r="I2712" i="4"/>
  <c r="J2712" i="4" s="1"/>
  <c r="I2713" i="4"/>
  <c r="J2713" i="4" s="1"/>
  <c r="I2714" i="4"/>
  <c r="J2714" i="4" s="1"/>
  <c r="I2715" i="4"/>
  <c r="J2715" i="4" s="1"/>
  <c r="I2716" i="4"/>
  <c r="J2716" i="4" s="1"/>
  <c r="I2717" i="4"/>
  <c r="J2717" i="4" s="1"/>
  <c r="I2718" i="4"/>
  <c r="J2718" i="4" s="1"/>
  <c r="I2719" i="4"/>
  <c r="J2719" i="4" s="1"/>
  <c r="I2720" i="4"/>
  <c r="J2720" i="4" s="1"/>
  <c r="I2721" i="4"/>
  <c r="J2721" i="4" s="1"/>
  <c r="I2722" i="4"/>
  <c r="J2722" i="4" s="1"/>
  <c r="I2723" i="4"/>
  <c r="J2723" i="4" s="1"/>
  <c r="I2724" i="4"/>
  <c r="J2724" i="4" s="1"/>
  <c r="I2725" i="4"/>
  <c r="J2725" i="4" s="1"/>
  <c r="I2726" i="4"/>
  <c r="J2726" i="4" s="1"/>
  <c r="I2727" i="4"/>
  <c r="J2727" i="4" s="1"/>
  <c r="I2728" i="4"/>
  <c r="J2728" i="4" s="1"/>
  <c r="I2729" i="4"/>
  <c r="J2729" i="4" s="1"/>
  <c r="I2730" i="4"/>
  <c r="J2730" i="4" s="1"/>
  <c r="I2731" i="4"/>
  <c r="J2731" i="4" s="1"/>
  <c r="I2732" i="4"/>
  <c r="J2732" i="4" s="1"/>
  <c r="I2733" i="4"/>
  <c r="J2733" i="4" s="1"/>
  <c r="I2734" i="4"/>
  <c r="J2734" i="4" s="1"/>
  <c r="I2735" i="4"/>
  <c r="J2735" i="4" s="1"/>
  <c r="I2736" i="4"/>
  <c r="J2736" i="4" s="1"/>
  <c r="I2737" i="4"/>
  <c r="J2737" i="4" s="1"/>
  <c r="I2738" i="4"/>
  <c r="J2738" i="4" s="1"/>
  <c r="I2739" i="4"/>
  <c r="J2739" i="4" s="1"/>
  <c r="I2740" i="4"/>
  <c r="J2740" i="4" s="1"/>
  <c r="I2741" i="4"/>
  <c r="J2741" i="4" s="1"/>
  <c r="I2742" i="4"/>
  <c r="J2742" i="4" s="1"/>
  <c r="I2743" i="4"/>
  <c r="J2743" i="4" s="1"/>
  <c r="I2744" i="4"/>
  <c r="J2744" i="4" s="1"/>
  <c r="I2745" i="4"/>
  <c r="J2745" i="4" s="1"/>
  <c r="I2746" i="4"/>
  <c r="J2746" i="4" s="1"/>
  <c r="I2747" i="4"/>
  <c r="J2747" i="4" s="1"/>
  <c r="I2748" i="4"/>
  <c r="J2748" i="4" s="1"/>
  <c r="I2749" i="4"/>
  <c r="J2749" i="4" s="1"/>
  <c r="I2750" i="4"/>
  <c r="J2750" i="4" s="1"/>
  <c r="I2751" i="4"/>
  <c r="J2751" i="4" s="1"/>
  <c r="I2752" i="4"/>
  <c r="J2752" i="4" s="1"/>
  <c r="I2753" i="4"/>
  <c r="J2753" i="4" s="1"/>
  <c r="I2754" i="4"/>
  <c r="J2754" i="4" s="1"/>
  <c r="I2755" i="4"/>
  <c r="J2755" i="4" s="1"/>
  <c r="I2756" i="4"/>
  <c r="J2756" i="4" s="1"/>
  <c r="I2757" i="4"/>
  <c r="J2757" i="4" s="1"/>
  <c r="I2758" i="4"/>
  <c r="J2758" i="4" s="1"/>
  <c r="I2759" i="4"/>
  <c r="J2759" i="4" s="1"/>
  <c r="I2760" i="4"/>
  <c r="J2760" i="4" s="1"/>
  <c r="I2761" i="4"/>
  <c r="J2761" i="4" s="1"/>
  <c r="I2762" i="4"/>
  <c r="J2762" i="4" s="1"/>
  <c r="I2763" i="4"/>
  <c r="J2763" i="4" s="1"/>
  <c r="I2764" i="4"/>
  <c r="J2764" i="4" s="1"/>
  <c r="I2765" i="4"/>
  <c r="J2765" i="4" s="1"/>
  <c r="I2766" i="4"/>
  <c r="J2766" i="4" s="1"/>
  <c r="I2767" i="4"/>
  <c r="J2767" i="4" s="1"/>
  <c r="I2768" i="4"/>
  <c r="J2768" i="4" s="1"/>
  <c r="I2769" i="4"/>
  <c r="J2769" i="4" s="1"/>
  <c r="I2770" i="4"/>
  <c r="J2770" i="4" s="1"/>
  <c r="I2771" i="4"/>
  <c r="J2771" i="4" s="1"/>
  <c r="I2772" i="4"/>
  <c r="J2772" i="4" s="1"/>
  <c r="I2773" i="4"/>
  <c r="J2773" i="4" s="1"/>
  <c r="I2774" i="4"/>
  <c r="J2774" i="4" s="1"/>
  <c r="I2775" i="4"/>
  <c r="J2775" i="4" s="1"/>
  <c r="I2776" i="4"/>
  <c r="J2776" i="4" s="1"/>
  <c r="I2777" i="4"/>
  <c r="J2777" i="4" s="1"/>
  <c r="I2778" i="4"/>
  <c r="J2778" i="4" s="1"/>
  <c r="I2779" i="4"/>
  <c r="J2779" i="4" s="1"/>
  <c r="I2780" i="4"/>
  <c r="J2780" i="4" s="1"/>
  <c r="I2781" i="4"/>
  <c r="J2781" i="4" s="1"/>
  <c r="I2782" i="4"/>
  <c r="J2782" i="4" s="1"/>
  <c r="I2783" i="4"/>
  <c r="J2783" i="4" s="1"/>
  <c r="I2784" i="4"/>
  <c r="J2784" i="4" s="1"/>
  <c r="I2785" i="4"/>
  <c r="J2785" i="4" s="1"/>
  <c r="I2786" i="4"/>
  <c r="J2786" i="4" s="1"/>
  <c r="I2787" i="4"/>
  <c r="J2787" i="4" s="1"/>
  <c r="I2788" i="4"/>
  <c r="J2788" i="4" s="1"/>
  <c r="I2789" i="4"/>
  <c r="J2789" i="4" s="1"/>
  <c r="I2790" i="4"/>
  <c r="J2790" i="4" s="1"/>
  <c r="I2791" i="4"/>
  <c r="J2791" i="4" s="1"/>
  <c r="I2792" i="4"/>
  <c r="J2792" i="4" s="1"/>
  <c r="I2793" i="4"/>
  <c r="J2793" i="4" s="1"/>
  <c r="I2794" i="4"/>
  <c r="J2794" i="4" s="1"/>
  <c r="I2795" i="4"/>
  <c r="J2795" i="4" s="1"/>
  <c r="I2796" i="4"/>
  <c r="J2796" i="4" s="1"/>
  <c r="I2797" i="4"/>
  <c r="J2797" i="4" s="1"/>
  <c r="I2798" i="4"/>
  <c r="J2798" i="4" s="1"/>
  <c r="I2799" i="4"/>
  <c r="J2799" i="4" s="1"/>
  <c r="I2800" i="4"/>
  <c r="J2800" i="4" s="1"/>
  <c r="I2801" i="4"/>
  <c r="J2801" i="4" s="1"/>
  <c r="I2802" i="4"/>
  <c r="J2802" i="4" s="1"/>
  <c r="I2803" i="4"/>
  <c r="J2803" i="4" s="1"/>
  <c r="I2804" i="4"/>
  <c r="J2804" i="4" s="1"/>
  <c r="I2805" i="4"/>
  <c r="J2805" i="4" s="1"/>
  <c r="I2806" i="4"/>
  <c r="J2806" i="4" s="1"/>
  <c r="I2807" i="4"/>
  <c r="J2807" i="4" s="1"/>
  <c r="I2808" i="4"/>
  <c r="J2808" i="4" s="1"/>
  <c r="I2809" i="4"/>
  <c r="J2809" i="4" s="1"/>
  <c r="I2810" i="4"/>
  <c r="J2810" i="4" s="1"/>
  <c r="I2811" i="4"/>
  <c r="J2811" i="4" s="1"/>
  <c r="I2812" i="4"/>
  <c r="J2812" i="4" s="1"/>
  <c r="I2813" i="4"/>
  <c r="J2813" i="4" s="1"/>
  <c r="I2814" i="4"/>
  <c r="J2814" i="4" s="1"/>
  <c r="I2815" i="4"/>
  <c r="J2815" i="4" s="1"/>
  <c r="I2816" i="4"/>
  <c r="J2816" i="4" s="1"/>
  <c r="I2817" i="4"/>
  <c r="J2817" i="4" s="1"/>
  <c r="I2818" i="4"/>
  <c r="J2818" i="4" s="1"/>
  <c r="I2819" i="4"/>
  <c r="J2819" i="4" s="1"/>
  <c r="I2820" i="4"/>
  <c r="J2820" i="4" s="1"/>
  <c r="I2821" i="4"/>
  <c r="J2821" i="4" s="1"/>
  <c r="I2822" i="4"/>
  <c r="J2822" i="4" s="1"/>
  <c r="I2823" i="4"/>
  <c r="J2823" i="4" s="1"/>
  <c r="I2824" i="4"/>
  <c r="J2824" i="4" s="1"/>
  <c r="I2825" i="4"/>
  <c r="J2825" i="4" s="1"/>
  <c r="I2826" i="4"/>
  <c r="J2826" i="4" s="1"/>
  <c r="I2827" i="4"/>
  <c r="J2827" i="4" s="1"/>
  <c r="I2828" i="4"/>
  <c r="J2828" i="4" s="1"/>
  <c r="I2829" i="4"/>
  <c r="J2829" i="4" s="1"/>
  <c r="I2830" i="4"/>
  <c r="J2830" i="4" s="1"/>
  <c r="I2831" i="4"/>
  <c r="J2831" i="4" s="1"/>
  <c r="I2832" i="4"/>
  <c r="J2832" i="4" s="1"/>
  <c r="I2833" i="4"/>
  <c r="J2833" i="4" s="1"/>
  <c r="I2834" i="4"/>
  <c r="J2834" i="4" s="1"/>
  <c r="I2835" i="4"/>
  <c r="J2835" i="4" s="1"/>
  <c r="I2836" i="4"/>
  <c r="J2836" i="4" s="1"/>
  <c r="I2837" i="4"/>
  <c r="J2837" i="4" s="1"/>
  <c r="I2838" i="4"/>
  <c r="J2838" i="4" s="1"/>
  <c r="I2839" i="4"/>
  <c r="J2839" i="4" s="1"/>
  <c r="I2840" i="4"/>
  <c r="J2840" i="4" s="1"/>
  <c r="I2841" i="4"/>
  <c r="J2841" i="4" s="1"/>
  <c r="I2842" i="4"/>
  <c r="J2842" i="4" s="1"/>
  <c r="I2843" i="4"/>
  <c r="J2843" i="4" s="1"/>
  <c r="I2844" i="4"/>
  <c r="J2844" i="4" s="1"/>
  <c r="I2845" i="4"/>
  <c r="J2845" i="4" s="1"/>
  <c r="I2846" i="4"/>
  <c r="J2846" i="4" s="1"/>
  <c r="I2847" i="4"/>
  <c r="J2847" i="4" s="1"/>
  <c r="I2848" i="4"/>
  <c r="J2848" i="4" s="1"/>
  <c r="I2849" i="4"/>
  <c r="J2849" i="4" s="1"/>
  <c r="I2850" i="4"/>
  <c r="J2850" i="4" s="1"/>
  <c r="I2851" i="4"/>
  <c r="J2851" i="4" s="1"/>
  <c r="I2852" i="4"/>
  <c r="J2852" i="4" s="1"/>
  <c r="I2853" i="4"/>
  <c r="J2853" i="4" s="1"/>
  <c r="I2854" i="4"/>
  <c r="J2854" i="4" s="1"/>
  <c r="I2855" i="4"/>
  <c r="J2855" i="4" s="1"/>
  <c r="I2856" i="4"/>
  <c r="J2856" i="4" s="1"/>
  <c r="I2857" i="4"/>
  <c r="J2857" i="4" s="1"/>
  <c r="I2858" i="4"/>
  <c r="J2858" i="4" s="1"/>
  <c r="I2859" i="4"/>
  <c r="J2859" i="4" s="1"/>
  <c r="I2860" i="4"/>
  <c r="J2860" i="4" s="1"/>
  <c r="I2861" i="4"/>
  <c r="J2861" i="4" s="1"/>
  <c r="I2862" i="4"/>
  <c r="J2862" i="4" s="1"/>
  <c r="I2863" i="4"/>
  <c r="J2863" i="4" s="1"/>
  <c r="I2864" i="4"/>
  <c r="J2864" i="4" s="1"/>
  <c r="I2865" i="4"/>
  <c r="J2865" i="4" s="1"/>
  <c r="I2866" i="4"/>
  <c r="J2866" i="4" s="1"/>
  <c r="I2867" i="4"/>
  <c r="J2867" i="4" s="1"/>
  <c r="I2868" i="4"/>
  <c r="J2868" i="4" s="1"/>
  <c r="I2869" i="4"/>
  <c r="J2869" i="4" s="1"/>
  <c r="I2870" i="4"/>
  <c r="J2870" i="4" s="1"/>
  <c r="I2871" i="4"/>
  <c r="J2871" i="4" s="1"/>
  <c r="I2872" i="4"/>
  <c r="J2872" i="4" s="1"/>
  <c r="I2873" i="4"/>
  <c r="J2873" i="4" s="1"/>
  <c r="I2874" i="4"/>
  <c r="J2874" i="4" s="1"/>
  <c r="I2875" i="4"/>
  <c r="J2875" i="4" s="1"/>
  <c r="I2876" i="4"/>
  <c r="J2876" i="4" s="1"/>
  <c r="I2877" i="4"/>
  <c r="J2877" i="4" s="1"/>
  <c r="I2878" i="4"/>
  <c r="J2878" i="4" s="1"/>
  <c r="I2879" i="4"/>
  <c r="J2879" i="4" s="1"/>
  <c r="I2880" i="4"/>
  <c r="J2880" i="4" s="1"/>
  <c r="I2881" i="4"/>
  <c r="J2881" i="4" s="1"/>
  <c r="I2882" i="4"/>
  <c r="J2882" i="4" s="1"/>
  <c r="I2883" i="4"/>
  <c r="J2883" i="4" s="1"/>
  <c r="I2884" i="4"/>
  <c r="J2884" i="4" s="1"/>
  <c r="I2885" i="4"/>
  <c r="J2885" i="4" s="1"/>
  <c r="I2886" i="4"/>
  <c r="J2886" i="4" s="1"/>
  <c r="I2887" i="4"/>
  <c r="J2887" i="4" s="1"/>
  <c r="I2888" i="4"/>
  <c r="J2888" i="4" s="1"/>
  <c r="I2889" i="4"/>
  <c r="J2889" i="4" s="1"/>
  <c r="I2890" i="4"/>
  <c r="J2890" i="4" s="1"/>
  <c r="I2891" i="4"/>
  <c r="J2891" i="4" s="1"/>
  <c r="I2892" i="4"/>
  <c r="J2892" i="4" s="1"/>
  <c r="I2893" i="4"/>
  <c r="J2893" i="4" s="1"/>
  <c r="I2894" i="4"/>
  <c r="J2894" i="4" s="1"/>
  <c r="I2895" i="4"/>
  <c r="J2895" i="4" s="1"/>
  <c r="I2896" i="4"/>
  <c r="J2896" i="4" s="1"/>
  <c r="I2897" i="4"/>
  <c r="J2897" i="4" s="1"/>
  <c r="I2898" i="4"/>
  <c r="J2898" i="4" s="1"/>
  <c r="I2899" i="4"/>
  <c r="J2899" i="4" s="1"/>
  <c r="I2900" i="4"/>
  <c r="J2900" i="4" s="1"/>
  <c r="I2901" i="4"/>
  <c r="J2901" i="4" s="1"/>
  <c r="I2902" i="4"/>
  <c r="J2902" i="4" s="1"/>
  <c r="I2903" i="4"/>
  <c r="J2903" i="4" s="1"/>
  <c r="I2904" i="4"/>
  <c r="J2904" i="4" s="1"/>
  <c r="I2905" i="4"/>
  <c r="J2905" i="4" s="1"/>
  <c r="I2906" i="4"/>
  <c r="J2906" i="4" s="1"/>
  <c r="I2907" i="4"/>
  <c r="J2907" i="4" s="1"/>
  <c r="I2908" i="4"/>
  <c r="J2908" i="4" s="1"/>
  <c r="I2909" i="4"/>
  <c r="J2909" i="4" s="1"/>
  <c r="I2910" i="4"/>
  <c r="J2910" i="4" s="1"/>
  <c r="I2911" i="4"/>
  <c r="J2911" i="4" s="1"/>
  <c r="I2912" i="4"/>
  <c r="J2912" i="4" s="1"/>
  <c r="I2913" i="4"/>
  <c r="J2913" i="4" s="1"/>
  <c r="I2914" i="4"/>
  <c r="J2914" i="4" s="1"/>
  <c r="I2915" i="4"/>
  <c r="J2915" i="4" s="1"/>
  <c r="I2916" i="4"/>
  <c r="J2916" i="4" s="1"/>
  <c r="I2917" i="4"/>
  <c r="J2917" i="4" s="1"/>
  <c r="I2918" i="4"/>
  <c r="J2918" i="4" s="1"/>
  <c r="I2919" i="4"/>
  <c r="J2919" i="4" s="1"/>
  <c r="I2920" i="4"/>
  <c r="J2920" i="4" s="1"/>
  <c r="I2921" i="4"/>
  <c r="J2921" i="4" s="1"/>
  <c r="I2922" i="4"/>
  <c r="J2922" i="4" s="1"/>
  <c r="I2923" i="4"/>
  <c r="J2923" i="4" s="1"/>
  <c r="I2924" i="4"/>
  <c r="J2924" i="4" s="1"/>
  <c r="I2925" i="4"/>
  <c r="J2925" i="4" s="1"/>
  <c r="I2926" i="4"/>
  <c r="J2926" i="4" s="1"/>
  <c r="I2927" i="4"/>
  <c r="J2927" i="4" s="1"/>
  <c r="I2928" i="4"/>
  <c r="J2928" i="4" s="1"/>
  <c r="I2929" i="4"/>
  <c r="J2929" i="4" s="1"/>
  <c r="I2930" i="4"/>
  <c r="J2930" i="4" s="1"/>
  <c r="I2931" i="4"/>
  <c r="J2931" i="4" s="1"/>
  <c r="I2932" i="4"/>
  <c r="J2932" i="4" s="1"/>
  <c r="I2933" i="4"/>
  <c r="J2933" i="4" s="1"/>
  <c r="I2934" i="4"/>
  <c r="J2934" i="4" s="1"/>
  <c r="I2935" i="4"/>
  <c r="J2935" i="4" s="1"/>
  <c r="I2936" i="4"/>
  <c r="J2936" i="4" s="1"/>
  <c r="I2937" i="4"/>
  <c r="J2937" i="4" s="1"/>
  <c r="I2938" i="4"/>
  <c r="J2938" i="4" s="1"/>
  <c r="I2939" i="4"/>
  <c r="J2939" i="4" s="1"/>
  <c r="I2940" i="4"/>
  <c r="J2940" i="4" s="1"/>
  <c r="I2941" i="4"/>
  <c r="J2941" i="4" s="1"/>
  <c r="I2942" i="4"/>
  <c r="J2942" i="4" s="1"/>
  <c r="I2943" i="4"/>
  <c r="J2943" i="4" s="1"/>
  <c r="I2944" i="4"/>
  <c r="J2944" i="4" s="1"/>
  <c r="I2945" i="4"/>
  <c r="J2945" i="4" s="1"/>
  <c r="I2946" i="4"/>
  <c r="J2946" i="4" s="1"/>
  <c r="I2947" i="4"/>
  <c r="J2947" i="4" s="1"/>
  <c r="I2948" i="4"/>
  <c r="J2948" i="4" s="1"/>
  <c r="I2949" i="4"/>
  <c r="J2949" i="4" s="1"/>
  <c r="I2950" i="4"/>
  <c r="J2950" i="4" s="1"/>
  <c r="I2951" i="4"/>
  <c r="J2951" i="4" s="1"/>
  <c r="I2952" i="4"/>
  <c r="J2952" i="4" s="1"/>
  <c r="I2953" i="4"/>
  <c r="J2953" i="4" s="1"/>
  <c r="I2954" i="4"/>
  <c r="J2954" i="4" s="1"/>
  <c r="I2955" i="4"/>
  <c r="J2955" i="4" s="1"/>
  <c r="I2956" i="4"/>
  <c r="J2956" i="4" s="1"/>
  <c r="I2957" i="4"/>
  <c r="J2957" i="4" s="1"/>
  <c r="I2958" i="4"/>
  <c r="J2958" i="4" s="1"/>
  <c r="I2959" i="4"/>
  <c r="J2959" i="4" s="1"/>
  <c r="I2960" i="4"/>
  <c r="J2960" i="4" s="1"/>
  <c r="I2961" i="4"/>
  <c r="J2961" i="4" s="1"/>
  <c r="I2962" i="4"/>
  <c r="J2962" i="4" s="1"/>
  <c r="I2963" i="4"/>
  <c r="J2963" i="4" s="1"/>
  <c r="I2964" i="4"/>
  <c r="J2964" i="4" s="1"/>
  <c r="I2965" i="4"/>
  <c r="J2965" i="4" s="1"/>
  <c r="I2966" i="4"/>
  <c r="J2966" i="4" s="1"/>
  <c r="I2967" i="4"/>
  <c r="J2967" i="4" s="1"/>
  <c r="I2968" i="4"/>
  <c r="J2968" i="4" s="1"/>
  <c r="I2969" i="4"/>
  <c r="J2969" i="4" s="1"/>
  <c r="I2970" i="4"/>
  <c r="J2970" i="4" s="1"/>
  <c r="I2971" i="4"/>
  <c r="J2971" i="4" s="1"/>
  <c r="I2972" i="4"/>
  <c r="J2972" i="4" s="1"/>
  <c r="I2973" i="4"/>
  <c r="J2973" i="4" s="1"/>
  <c r="I2974" i="4"/>
  <c r="J2974" i="4" s="1"/>
  <c r="I2975" i="4"/>
  <c r="J2975" i="4" s="1"/>
  <c r="I2976" i="4"/>
  <c r="J2976" i="4" s="1"/>
  <c r="I2977" i="4"/>
  <c r="J2977" i="4" s="1"/>
  <c r="I2978" i="4"/>
  <c r="J2978" i="4" s="1"/>
  <c r="I2979" i="4"/>
  <c r="J2979" i="4" s="1"/>
  <c r="I2980" i="4"/>
  <c r="J2980" i="4" s="1"/>
  <c r="I2981" i="4"/>
  <c r="J2981" i="4" s="1"/>
  <c r="I2982" i="4"/>
  <c r="J2982" i="4" s="1"/>
  <c r="I2983" i="4"/>
  <c r="J2983" i="4" s="1"/>
  <c r="I2984" i="4"/>
  <c r="J2984" i="4" s="1"/>
  <c r="I2985" i="4"/>
  <c r="J2985" i="4" s="1"/>
  <c r="I2986" i="4"/>
  <c r="J2986" i="4" s="1"/>
  <c r="I2987" i="4"/>
  <c r="J2987" i="4" s="1"/>
  <c r="I2988" i="4"/>
  <c r="J2988" i="4" s="1"/>
  <c r="I2989" i="4"/>
  <c r="J2989" i="4" s="1"/>
  <c r="I2990" i="4"/>
  <c r="J2990" i="4" s="1"/>
  <c r="I2991" i="4"/>
  <c r="J2991" i="4" s="1"/>
  <c r="I2992" i="4"/>
  <c r="J2992" i="4" s="1"/>
  <c r="I2993" i="4"/>
  <c r="J2993" i="4" s="1"/>
  <c r="I2994" i="4"/>
  <c r="J2994" i="4" s="1"/>
  <c r="I2995" i="4"/>
  <c r="J2995" i="4" s="1"/>
  <c r="I2996" i="4"/>
  <c r="J2996" i="4" s="1"/>
  <c r="I2997" i="4"/>
  <c r="J2997" i="4" s="1"/>
  <c r="I2998" i="4"/>
  <c r="J2998" i="4" s="1"/>
  <c r="I2999" i="4"/>
  <c r="J2999" i="4" s="1"/>
  <c r="I3000" i="4"/>
  <c r="J3000" i="4" s="1"/>
  <c r="I3001" i="4"/>
  <c r="J3001" i="4" s="1"/>
  <c r="I3002" i="4"/>
  <c r="J3002" i="4" s="1"/>
  <c r="I3003" i="4"/>
  <c r="J3003" i="4" s="1"/>
  <c r="I3004" i="4"/>
  <c r="J3004" i="4" s="1"/>
  <c r="I3005" i="4"/>
  <c r="J3005" i="4" s="1"/>
  <c r="I3006" i="4"/>
  <c r="J3006" i="4" s="1"/>
  <c r="I3007" i="4"/>
  <c r="J3007" i="4" s="1"/>
  <c r="I3008" i="4"/>
  <c r="J3008" i="4" s="1"/>
  <c r="I3009" i="4"/>
  <c r="J3009" i="4" s="1"/>
  <c r="I3010" i="4"/>
  <c r="J3010" i="4" s="1"/>
  <c r="I3011" i="4"/>
  <c r="J3011" i="4" s="1"/>
  <c r="I3012" i="4"/>
  <c r="J3012" i="4" s="1"/>
  <c r="I3013" i="4"/>
  <c r="J3013" i="4" s="1"/>
  <c r="I3014" i="4"/>
  <c r="J3014" i="4" s="1"/>
  <c r="I3015" i="4"/>
  <c r="J3015" i="4" s="1"/>
  <c r="I3016" i="4"/>
  <c r="J3016" i="4" s="1"/>
  <c r="I3017" i="4"/>
  <c r="J3017" i="4" s="1"/>
  <c r="I3018" i="4"/>
  <c r="J3018" i="4" s="1"/>
  <c r="I3019" i="4"/>
  <c r="J3019" i="4" s="1"/>
  <c r="I3020" i="4"/>
  <c r="J3020" i="4" s="1"/>
  <c r="I3021" i="4"/>
  <c r="J3021" i="4" s="1"/>
  <c r="I3022" i="4"/>
  <c r="J3022" i="4" s="1"/>
  <c r="I3023" i="4"/>
  <c r="J3023" i="4" s="1"/>
  <c r="I3024" i="4"/>
  <c r="J3024" i="4" s="1"/>
  <c r="I3025" i="4"/>
  <c r="J3025" i="4" s="1"/>
  <c r="I3026" i="4"/>
  <c r="J3026" i="4" s="1"/>
  <c r="I3027" i="4"/>
  <c r="J3027" i="4" s="1"/>
  <c r="I3028" i="4"/>
  <c r="J3028" i="4" s="1"/>
  <c r="I3029" i="4"/>
  <c r="J3029" i="4" s="1"/>
  <c r="I3030" i="4"/>
  <c r="J3030" i="4" s="1"/>
  <c r="I3031" i="4"/>
  <c r="J3031" i="4" s="1"/>
  <c r="I3032" i="4"/>
  <c r="J3032" i="4" s="1"/>
  <c r="I3033" i="4"/>
  <c r="J3033" i="4" s="1"/>
  <c r="I3034" i="4"/>
  <c r="J3034" i="4" s="1"/>
  <c r="I3035" i="4"/>
  <c r="J3035" i="4" s="1"/>
  <c r="I3036" i="4"/>
  <c r="J3036" i="4" s="1"/>
  <c r="I3037" i="4"/>
  <c r="J3037" i="4" s="1"/>
  <c r="I3038" i="4"/>
  <c r="J3038" i="4" s="1"/>
  <c r="I3039" i="4"/>
  <c r="J3039" i="4" s="1"/>
  <c r="I3040" i="4"/>
  <c r="J3040" i="4" s="1"/>
  <c r="I3041" i="4"/>
  <c r="J3041" i="4" s="1"/>
  <c r="I3042" i="4"/>
  <c r="J3042" i="4" s="1"/>
  <c r="I3043" i="4"/>
  <c r="J3043" i="4" s="1"/>
  <c r="I3044" i="4"/>
  <c r="J3044" i="4" s="1"/>
  <c r="I3045" i="4"/>
  <c r="J3045" i="4" s="1"/>
  <c r="I3046" i="4"/>
  <c r="J3046" i="4" s="1"/>
  <c r="I3047" i="4"/>
  <c r="J3047" i="4" s="1"/>
  <c r="I3048" i="4"/>
  <c r="J3048" i="4" s="1"/>
  <c r="I3049" i="4"/>
  <c r="J3049" i="4" s="1"/>
  <c r="I3050" i="4"/>
  <c r="J3050" i="4" s="1"/>
  <c r="I3051" i="4"/>
  <c r="J3051" i="4" s="1"/>
  <c r="I3052" i="4"/>
  <c r="J3052" i="4" s="1"/>
  <c r="I3053" i="4"/>
  <c r="J3053" i="4" s="1"/>
  <c r="I3054" i="4"/>
  <c r="J3054" i="4" s="1"/>
  <c r="I3055" i="4"/>
  <c r="J3055" i="4" s="1"/>
  <c r="I3056" i="4"/>
  <c r="J3056" i="4" s="1"/>
  <c r="I3057" i="4"/>
  <c r="J3057" i="4" s="1"/>
  <c r="I3058" i="4"/>
  <c r="J3058" i="4" s="1"/>
  <c r="I3059" i="4"/>
  <c r="J3059" i="4" s="1"/>
  <c r="I3060" i="4"/>
  <c r="J3060" i="4" s="1"/>
  <c r="I3061" i="4"/>
  <c r="J3061" i="4" s="1"/>
  <c r="I3062" i="4"/>
  <c r="J3062" i="4" s="1"/>
  <c r="I3063" i="4"/>
  <c r="J3063" i="4" s="1"/>
  <c r="I3064" i="4"/>
  <c r="J3064" i="4" s="1"/>
  <c r="I3065" i="4"/>
  <c r="J3065" i="4" s="1"/>
  <c r="I3066" i="4"/>
  <c r="J3066" i="4" s="1"/>
  <c r="I3067" i="4"/>
  <c r="J3067" i="4" s="1"/>
  <c r="I3068" i="4"/>
  <c r="J3068" i="4" s="1"/>
  <c r="I3069" i="4"/>
  <c r="J3069" i="4" s="1"/>
  <c r="I3070" i="4"/>
  <c r="J3070" i="4" s="1"/>
  <c r="I3071" i="4"/>
  <c r="J3071" i="4" s="1"/>
  <c r="I3072" i="4"/>
  <c r="J3072" i="4" s="1"/>
  <c r="I3073" i="4"/>
  <c r="J3073" i="4" s="1"/>
  <c r="I3074" i="4"/>
  <c r="J3074" i="4" s="1"/>
  <c r="I3075" i="4"/>
  <c r="J3075" i="4" s="1"/>
  <c r="I3076" i="4"/>
  <c r="J3076" i="4" s="1"/>
  <c r="I3077" i="4"/>
  <c r="J3077" i="4" s="1"/>
  <c r="I3078" i="4"/>
  <c r="J3078" i="4" s="1"/>
  <c r="I3079" i="4"/>
  <c r="J3079" i="4" s="1"/>
  <c r="I3080" i="4"/>
  <c r="J3080" i="4" s="1"/>
  <c r="I3081" i="4"/>
  <c r="J3081" i="4" s="1"/>
  <c r="I3082" i="4"/>
  <c r="J3082" i="4" s="1"/>
  <c r="I3083" i="4"/>
  <c r="J3083" i="4" s="1"/>
  <c r="I3084" i="4"/>
  <c r="J3084" i="4" s="1"/>
  <c r="I3085" i="4"/>
  <c r="J3085" i="4" s="1"/>
  <c r="I3086" i="4"/>
  <c r="J3086" i="4" s="1"/>
  <c r="I3087" i="4"/>
  <c r="J3087" i="4" s="1"/>
  <c r="I3088" i="4"/>
  <c r="J3088" i="4" s="1"/>
  <c r="I3089" i="4"/>
  <c r="J3089" i="4" s="1"/>
  <c r="I3090" i="4"/>
  <c r="J3090" i="4" s="1"/>
  <c r="I3091" i="4"/>
  <c r="J3091" i="4" s="1"/>
  <c r="I3092" i="4"/>
  <c r="J3092" i="4" s="1"/>
  <c r="I3093" i="4"/>
  <c r="J3093" i="4" s="1"/>
  <c r="I3094" i="4"/>
  <c r="J3094" i="4" s="1"/>
  <c r="I3095" i="4"/>
  <c r="J3095" i="4" s="1"/>
  <c r="I3096" i="4"/>
  <c r="J3096" i="4" s="1"/>
  <c r="I3097" i="4"/>
  <c r="J3097" i="4" s="1"/>
  <c r="I3098" i="4"/>
  <c r="J3098" i="4" s="1"/>
  <c r="I3099" i="4"/>
  <c r="J3099" i="4" s="1"/>
  <c r="I3100" i="4"/>
  <c r="J3100" i="4" s="1"/>
  <c r="I3101" i="4"/>
  <c r="J3101" i="4" s="1"/>
  <c r="I3102" i="4"/>
  <c r="J3102" i="4" s="1"/>
  <c r="I3103" i="4"/>
  <c r="J3103" i="4" s="1"/>
  <c r="I3104" i="4"/>
  <c r="J3104" i="4" s="1"/>
  <c r="I3105" i="4"/>
  <c r="J3105" i="4" s="1"/>
  <c r="I3106" i="4"/>
  <c r="J3106" i="4" s="1"/>
  <c r="I3107" i="4"/>
  <c r="J3107" i="4" s="1"/>
  <c r="I3108" i="4"/>
  <c r="J3108" i="4" s="1"/>
  <c r="I3109" i="4"/>
  <c r="J3109" i="4" s="1"/>
  <c r="I3110" i="4"/>
  <c r="J3110" i="4" s="1"/>
  <c r="I3111" i="4"/>
  <c r="J3111" i="4" s="1"/>
  <c r="I3112" i="4"/>
  <c r="J3112" i="4" s="1"/>
  <c r="I3113" i="4"/>
  <c r="J3113" i="4" s="1"/>
  <c r="I3114" i="4"/>
  <c r="J3114" i="4" s="1"/>
  <c r="I3115" i="4"/>
  <c r="J3115" i="4" s="1"/>
  <c r="I3116" i="4"/>
  <c r="J3116" i="4" s="1"/>
  <c r="I3117" i="4"/>
  <c r="J3117" i="4" s="1"/>
  <c r="I3118" i="4"/>
  <c r="J3118" i="4" s="1"/>
  <c r="I3119" i="4"/>
  <c r="J3119" i="4" s="1"/>
  <c r="I3120" i="4"/>
  <c r="J3120" i="4" s="1"/>
  <c r="I3121" i="4"/>
  <c r="J3121" i="4" s="1"/>
  <c r="I3122" i="4"/>
  <c r="J3122" i="4" s="1"/>
  <c r="I3123" i="4"/>
  <c r="J3123" i="4" s="1"/>
  <c r="I3124" i="4"/>
  <c r="J3124" i="4" s="1"/>
  <c r="I3125" i="4"/>
  <c r="J3125" i="4" s="1"/>
  <c r="I3126" i="4"/>
  <c r="J3126" i="4" s="1"/>
  <c r="I3127" i="4"/>
  <c r="J3127" i="4" s="1"/>
  <c r="I3128" i="4"/>
  <c r="J3128" i="4" s="1"/>
  <c r="I3129" i="4"/>
  <c r="J3129" i="4" s="1"/>
  <c r="I3130" i="4"/>
  <c r="J3130" i="4" s="1"/>
  <c r="I3131" i="4"/>
  <c r="J3131" i="4" s="1"/>
  <c r="I3132" i="4"/>
  <c r="J3132" i="4" s="1"/>
  <c r="I3133" i="4"/>
  <c r="J3133" i="4" s="1"/>
  <c r="I3134" i="4"/>
  <c r="J3134" i="4" s="1"/>
  <c r="I3135" i="4"/>
  <c r="J3135" i="4" s="1"/>
  <c r="I3136" i="4"/>
  <c r="J3136" i="4" s="1"/>
  <c r="I3137" i="4"/>
  <c r="J3137" i="4" s="1"/>
  <c r="I3138" i="4"/>
  <c r="J3138" i="4" s="1"/>
  <c r="I3139" i="4"/>
  <c r="J3139" i="4" s="1"/>
  <c r="I3140" i="4"/>
  <c r="J3140" i="4" s="1"/>
  <c r="I3141" i="4"/>
  <c r="J3141" i="4" s="1"/>
  <c r="I3142" i="4"/>
  <c r="J3142" i="4" s="1"/>
  <c r="I3143" i="4"/>
  <c r="J3143" i="4" s="1"/>
  <c r="I3144" i="4"/>
  <c r="J3144" i="4" s="1"/>
  <c r="I3145" i="4"/>
  <c r="J3145" i="4" s="1"/>
  <c r="I3146" i="4"/>
  <c r="J3146" i="4" s="1"/>
  <c r="I3147" i="4"/>
  <c r="J3147" i="4" s="1"/>
  <c r="I3148" i="4"/>
  <c r="J3148" i="4" s="1"/>
  <c r="I3149" i="4"/>
  <c r="J3149" i="4" s="1"/>
  <c r="I3150" i="4"/>
  <c r="J3150" i="4" s="1"/>
  <c r="I3151" i="4"/>
  <c r="J3151" i="4" s="1"/>
  <c r="I3152" i="4"/>
  <c r="J3152" i="4" s="1"/>
  <c r="I3153" i="4"/>
  <c r="J3153" i="4" s="1"/>
  <c r="I3154" i="4"/>
  <c r="J3154" i="4" s="1"/>
  <c r="I3155" i="4"/>
  <c r="J3155" i="4" s="1"/>
  <c r="I3156" i="4"/>
  <c r="J3156" i="4" s="1"/>
  <c r="I3157" i="4"/>
  <c r="J3157" i="4" s="1"/>
  <c r="I3158" i="4"/>
  <c r="J3158" i="4" s="1"/>
  <c r="I3159" i="4"/>
  <c r="J3159" i="4" s="1"/>
  <c r="I3160" i="4"/>
  <c r="J3160" i="4" s="1"/>
  <c r="I3161" i="4"/>
  <c r="J3161" i="4" s="1"/>
  <c r="I3162" i="4"/>
  <c r="J3162" i="4" s="1"/>
  <c r="I3163" i="4"/>
  <c r="J3163" i="4" s="1"/>
  <c r="I3164" i="4"/>
  <c r="J3164" i="4" s="1"/>
  <c r="I3165" i="4"/>
  <c r="J3165" i="4" s="1"/>
  <c r="I3166" i="4"/>
  <c r="J3166" i="4" s="1"/>
  <c r="I3167" i="4"/>
  <c r="J3167" i="4" s="1"/>
  <c r="I3168" i="4"/>
  <c r="J3168" i="4" s="1"/>
  <c r="I3169" i="4"/>
  <c r="J3169" i="4" s="1"/>
  <c r="I3170" i="4"/>
  <c r="J3170" i="4" s="1"/>
  <c r="I3171" i="4"/>
  <c r="J3171" i="4" s="1"/>
  <c r="I3172" i="4"/>
  <c r="J3172" i="4" s="1"/>
  <c r="I3173" i="4"/>
  <c r="J3173" i="4" s="1"/>
  <c r="I3174" i="4"/>
  <c r="J3174" i="4" s="1"/>
  <c r="I3175" i="4"/>
  <c r="J3175" i="4" s="1"/>
  <c r="I3176" i="4"/>
  <c r="J3176" i="4" s="1"/>
  <c r="I3177" i="4"/>
  <c r="J3177" i="4" s="1"/>
  <c r="I3178" i="4"/>
  <c r="J3178" i="4" s="1"/>
  <c r="I3179" i="4"/>
  <c r="J3179" i="4" s="1"/>
  <c r="I3180" i="4"/>
  <c r="J3180" i="4" s="1"/>
  <c r="I3181" i="4"/>
  <c r="J3181" i="4" s="1"/>
  <c r="I3182" i="4"/>
  <c r="J3182" i="4" s="1"/>
  <c r="I3183" i="4"/>
  <c r="J3183" i="4" s="1"/>
  <c r="I3184" i="4"/>
  <c r="J3184" i="4" s="1"/>
  <c r="I3185" i="4"/>
  <c r="J3185" i="4" s="1"/>
  <c r="I3186" i="4"/>
  <c r="J3186" i="4" s="1"/>
  <c r="I3187" i="4"/>
  <c r="J3187" i="4" s="1"/>
  <c r="I3188" i="4"/>
  <c r="J3188" i="4" s="1"/>
  <c r="I3189" i="4"/>
  <c r="J3189" i="4" s="1"/>
  <c r="I3190" i="4"/>
  <c r="J3190" i="4" s="1"/>
  <c r="I3191" i="4"/>
  <c r="J3191" i="4" s="1"/>
  <c r="I3192" i="4"/>
  <c r="J3192" i="4" s="1"/>
  <c r="I3193" i="4"/>
  <c r="J3193" i="4" s="1"/>
  <c r="I3194" i="4"/>
  <c r="J3194" i="4" s="1"/>
  <c r="I3195" i="4"/>
  <c r="J3195" i="4" s="1"/>
  <c r="I3196" i="4"/>
  <c r="J3196" i="4" s="1"/>
  <c r="I3197" i="4"/>
  <c r="J3197" i="4" s="1"/>
  <c r="I3198" i="4"/>
  <c r="J3198" i="4" s="1"/>
  <c r="I3199" i="4"/>
  <c r="J3199" i="4" s="1"/>
  <c r="I3200" i="4"/>
  <c r="J3200" i="4" s="1"/>
  <c r="I3201" i="4"/>
  <c r="J3201" i="4" s="1"/>
  <c r="I3202" i="4"/>
  <c r="J3202" i="4" s="1"/>
  <c r="I3203" i="4"/>
  <c r="J3203" i="4" s="1"/>
  <c r="I3204" i="4"/>
  <c r="J3204" i="4" s="1"/>
  <c r="I3205" i="4"/>
  <c r="J3205" i="4" s="1"/>
  <c r="I3206" i="4"/>
  <c r="J3206" i="4" s="1"/>
  <c r="I3207" i="4"/>
  <c r="J3207" i="4" s="1"/>
  <c r="I3208" i="4"/>
  <c r="J3208" i="4" s="1"/>
  <c r="I3209" i="4"/>
  <c r="J3209" i="4" s="1"/>
  <c r="I3210" i="4"/>
  <c r="J3210" i="4" s="1"/>
  <c r="I3211" i="4"/>
  <c r="J3211" i="4" s="1"/>
  <c r="I3212" i="4"/>
  <c r="J3212" i="4" s="1"/>
  <c r="I3213" i="4"/>
  <c r="J3213" i="4" s="1"/>
  <c r="I3214" i="4"/>
  <c r="J3214" i="4" s="1"/>
  <c r="I3215" i="4"/>
  <c r="J3215" i="4" s="1"/>
  <c r="I3216" i="4"/>
  <c r="J3216" i="4" s="1"/>
  <c r="I3217" i="4"/>
  <c r="J3217" i="4" s="1"/>
  <c r="I3218" i="4"/>
  <c r="J3218" i="4" s="1"/>
  <c r="I3219" i="4"/>
  <c r="J3219" i="4" s="1"/>
  <c r="I3220" i="4"/>
  <c r="J3220" i="4" s="1"/>
  <c r="I3221" i="4"/>
  <c r="J3221" i="4" s="1"/>
  <c r="I3222" i="4"/>
  <c r="J3222" i="4" s="1"/>
  <c r="I3223" i="4"/>
  <c r="J3223" i="4" s="1"/>
  <c r="I3224" i="4"/>
  <c r="J3224" i="4" s="1"/>
  <c r="I3225" i="4"/>
  <c r="J3225" i="4" s="1"/>
  <c r="I3226" i="4"/>
  <c r="J3226" i="4" s="1"/>
  <c r="I3227" i="4"/>
  <c r="J3227" i="4" s="1"/>
  <c r="I3228" i="4"/>
  <c r="J3228" i="4" s="1"/>
  <c r="I3229" i="4"/>
  <c r="J3229" i="4" s="1"/>
  <c r="I3230" i="4"/>
  <c r="J3230" i="4" s="1"/>
  <c r="I3231" i="4"/>
  <c r="J3231" i="4" s="1"/>
  <c r="I3232" i="4"/>
  <c r="J3232" i="4" s="1"/>
  <c r="I3233" i="4"/>
  <c r="J3233" i="4" s="1"/>
  <c r="I3234" i="4"/>
  <c r="J3234" i="4" s="1"/>
  <c r="I3235" i="4"/>
  <c r="J3235" i="4" s="1"/>
  <c r="I3236" i="4"/>
  <c r="J3236" i="4" s="1"/>
  <c r="I3237" i="4"/>
  <c r="J3237" i="4" s="1"/>
  <c r="I3238" i="4"/>
  <c r="J3238" i="4" s="1"/>
  <c r="I3239" i="4"/>
  <c r="J3239" i="4" s="1"/>
  <c r="I3240" i="4"/>
  <c r="J3240" i="4" s="1"/>
  <c r="I3241" i="4"/>
  <c r="J3241" i="4" s="1"/>
  <c r="I3242" i="4"/>
  <c r="J3242" i="4" s="1"/>
  <c r="I3243" i="4"/>
  <c r="J3243" i="4" s="1"/>
  <c r="I3244" i="4"/>
  <c r="J3244" i="4" s="1"/>
  <c r="I3245" i="4"/>
  <c r="J3245" i="4" s="1"/>
  <c r="I3246" i="4"/>
  <c r="J3246" i="4" s="1"/>
  <c r="I3247" i="4"/>
  <c r="J3247" i="4" s="1"/>
  <c r="I3248" i="4"/>
  <c r="J3248" i="4" s="1"/>
  <c r="I3249" i="4"/>
  <c r="J3249" i="4" s="1"/>
  <c r="I3250" i="4"/>
  <c r="J3250" i="4" s="1"/>
  <c r="I3251" i="4"/>
  <c r="J3251" i="4" s="1"/>
  <c r="I3252" i="4"/>
  <c r="J3252" i="4" s="1"/>
  <c r="I3253" i="4"/>
  <c r="J3253" i="4" s="1"/>
  <c r="I3254" i="4"/>
  <c r="J3254" i="4" s="1"/>
  <c r="I3255" i="4"/>
  <c r="J3255" i="4" s="1"/>
  <c r="I3256" i="4"/>
  <c r="J3256" i="4" s="1"/>
  <c r="I3257" i="4"/>
  <c r="J3257" i="4" s="1"/>
  <c r="I3258" i="4"/>
  <c r="J3258" i="4" s="1"/>
  <c r="I3259" i="4"/>
  <c r="J3259" i="4" s="1"/>
  <c r="I3260" i="4"/>
  <c r="J3260" i="4" s="1"/>
  <c r="I3261" i="4"/>
  <c r="J3261" i="4" s="1"/>
  <c r="I3262" i="4"/>
  <c r="J3262" i="4" s="1"/>
  <c r="I3263" i="4"/>
  <c r="J3263" i="4" s="1"/>
  <c r="I3264" i="4"/>
  <c r="J3264" i="4" s="1"/>
  <c r="I3265" i="4"/>
  <c r="J3265" i="4" s="1"/>
  <c r="I3266" i="4"/>
  <c r="J3266" i="4" s="1"/>
  <c r="I3267" i="4"/>
  <c r="J3267" i="4" s="1"/>
  <c r="I3268" i="4"/>
  <c r="J3268" i="4" s="1"/>
  <c r="I3269" i="4"/>
  <c r="J3269" i="4" s="1"/>
  <c r="I3270" i="4"/>
  <c r="J3270" i="4" s="1"/>
  <c r="I3271" i="4"/>
  <c r="J3271" i="4" s="1"/>
  <c r="I3272" i="4"/>
  <c r="J3272" i="4" s="1"/>
  <c r="I3273" i="4"/>
  <c r="J3273" i="4" s="1"/>
  <c r="I3274" i="4"/>
  <c r="J3274" i="4" s="1"/>
  <c r="I3275" i="4"/>
  <c r="J3275" i="4" s="1"/>
  <c r="I3276" i="4"/>
  <c r="J3276" i="4" s="1"/>
  <c r="I3277" i="4"/>
  <c r="J3277" i="4" s="1"/>
  <c r="I3278" i="4"/>
  <c r="J3278" i="4" s="1"/>
  <c r="I3279" i="4"/>
  <c r="J3279" i="4" s="1"/>
  <c r="I3280" i="4"/>
  <c r="J3280" i="4" s="1"/>
  <c r="I3281" i="4"/>
  <c r="J3281" i="4" s="1"/>
  <c r="I3282" i="4"/>
  <c r="J3282" i="4" s="1"/>
  <c r="I3283" i="4"/>
  <c r="J3283" i="4" s="1"/>
  <c r="I3284" i="4"/>
  <c r="J3284" i="4" s="1"/>
  <c r="I3285" i="4"/>
  <c r="J3285" i="4" s="1"/>
  <c r="I3286" i="4"/>
  <c r="J3286" i="4" s="1"/>
  <c r="I3287" i="4"/>
  <c r="J3287" i="4" s="1"/>
  <c r="I3288" i="4"/>
  <c r="J3288" i="4" s="1"/>
  <c r="I3289" i="4"/>
  <c r="J3289" i="4" s="1"/>
  <c r="I3290" i="4"/>
  <c r="J3290" i="4" s="1"/>
  <c r="I3291" i="4"/>
  <c r="J3291" i="4" s="1"/>
  <c r="I3292" i="4"/>
  <c r="J3292" i="4" s="1"/>
  <c r="I3293" i="4"/>
  <c r="J3293" i="4" s="1"/>
  <c r="I3294" i="4"/>
  <c r="J3294" i="4" s="1"/>
  <c r="I3295" i="4"/>
  <c r="J3295" i="4" s="1"/>
  <c r="I3296" i="4"/>
  <c r="J3296" i="4" s="1"/>
  <c r="I3297" i="4"/>
  <c r="J3297" i="4" s="1"/>
  <c r="I3298" i="4"/>
  <c r="J3298" i="4" s="1"/>
  <c r="I3299" i="4"/>
  <c r="J3299" i="4" s="1"/>
  <c r="I3300" i="4"/>
  <c r="J3300" i="4" s="1"/>
  <c r="I3301" i="4"/>
  <c r="J3301" i="4" s="1"/>
  <c r="I3302" i="4"/>
  <c r="J3302" i="4" s="1"/>
  <c r="I3303" i="4"/>
  <c r="J3303" i="4" s="1"/>
  <c r="I3304" i="4"/>
  <c r="J3304" i="4" s="1"/>
  <c r="I3305" i="4"/>
  <c r="J3305" i="4" s="1"/>
  <c r="I3306" i="4"/>
  <c r="J3306" i="4" s="1"/>
  <c r="I3307" i="4"/>
  <c r="J3307" i="4" s="1"/>
  <c r="I3308" i="4"/>
  <c r="J3308" i="4" s="1"/>
  <c r="I3309" i="4"/>
  <c r="J3309" i="4" s="1"/>
  <c r="I3310" i="4"/>
  <c r="J3310" i="4" s="1"/>
  <c r="I3311" i="4"/>
  <c r="J3311" i="4" s="1"/>
  <c r="I3312" i="4"/>
  <c r="J3312" i="4" s="1"/>
  <c r="I3313" i="4"/>
  <c r="J3313" i="4" s="1"/>
  <c r="I3314" i="4"/>
  <c r="J3314" i="4" s="1"/>
  <c r="I3315" i="4"/>
  <c r="J3315" i="4" s="1"/>
  <c r="I3316" i="4"/>
  <c r="J3316" i="4" s="1"/>
  <c r="I3317" i="4"/>
  <c r="J3317" i="4" s="1"/>
  <c r="I3318" i="4"/>
  <c r="J3318" i="4" s="1"/>
  <c r="I3319" i="4"/>
  <c r="J3319" i="4" s="1"/>
  <c r="I3320" i="4"/>
  <c r="J3320" i="4" s="1"/>
  <c r="I3321" i="4"/>
  <c r="J3321" i="4" s="1"/>
  <c r="I3322" i="4"/>
  <c r="J3322" i="4" s="1"/>
  <c r="I3323" i="4"/>
  <c r="J3323" i="4" s="1"/>
  <c r="I3324" i="4"/>
  <c r="J3324" i="4" s="1"/>
  <c r="I3325" i="4"/>
  <c r="J3325" i="4" s="1"/>
  <c r="I3326" i="4"/>
  <c r="J3326" i="4" s="1"/>
  <c r="I3327" i="4"/>
  <c r="J3327" i="4" s="1"/>
  <c r="I3328" i="4"/>
  <c r="J3328" i="4" s="1"/>
  <c r="I3329" i="4"/>
  <c r="J3329" i="4" s="1"/>
  <c r="I3330" i="4"/>
  <c r="J3330" i="4" s="1"/>
  <c r="I3331" i="4"/>
  <c r="J3331" i="4" s="1"/>
  <c r="I3332" i="4"/>
  <c r="J3332" i="4" s="1"/>
  <c r="I3333" i="4"/>
  <c r="J3333" i="4" s="1"/>
  <c r="I3334" i="4"/>
  <c r="J3334" i="4" s="1"/>
  <c r="I3335" i="4"/>
  <c r="J3335" i="4" s="1"/>
  <c r="I3336" i="4"/>
  <c r="J3336" i="4" s="1"/>
  <c r="I3337" i="4"/>
  <c r="J3337" i="4" s="1"/>
  <c r="I3338" i="4"/>
  <c r="J3338" i="4" s="1"/>
  <c r="I3339" i="4"/>
  <c r="J3339" i="4" s="1"/>
  <c r="I3340" i="4"/>
  <c r="J3340" i="4" s="1"/>
  <c r="I3341" i="4"/>
  <c r="J3341" i="4" s="1"/>
  <c r="I3342" i="4"/>
  <c r="J3342" i="4" s="1"/>
  <c r="I3343" i="4"/>
  <c r="J3343" i="4" s="1"/>
  <c r="I3344" i="4"/>
  <c r="J3344" i="4" s="1"/>
  <c r="I3345" i="4"/>
  <c r="J3345" i="4" s="1"/>
  <c r="I3346" i="4"/>
  <c r="J3346" i="4" s="1"/>
  <c r="I3347" i="4"/>
  <c r="J3347" i="4" s="1"/>
  <c r="I3348" i="4"/>
  <c r="J3348" i="4" s="1"/>
  <c r="I3349" i="4"/>
  <c r="J3349" i="4" s="1"/>
  <c r="I3350" i="4"/>
  <c r="J3350" i="4" s="1"/>
  <c r="I3351" i="4"/>
  <c r="J3351" i="4" s="1"/>
  <c r="I3352" i="4"/>
  <c r="J3352" i="4" s="1"/>
  <c r="I3353" i="4"/>
  <c r="J3353" i="4" s="1"/>
  <c r="I3354" i="4"/>
  <c r="J3354" i="4" s="1"/>
  <c r="I3355" i="4"/>
  <c r="J3355" i="4" s="1"/>
  <c r="I3356" i="4"/>
  <c r="J3356" i="4" s="1"/>
  <c r="I3357" i="4"/>
  <c r="J3357" i="4" s="1"/>
  <c r="I3358" i="4"/>
  <c r="J3358" i="4" s="1"/>
  <c r="I3359" i="4"/>
  <c r="J3359" i="4" s="1"/>
  <c r="I3360" i="4"/>
  <c r="J3360" i="4" s="1"/>
  <c r="I3361" i="4"/>
  <c r="J3361" i="4" s="1"/>
  <c r="I3362" i="4"/>
  <c r="J3362" i="4" s="1"/>
  <c r="I3363" i="4"/>
  <c r="J3363" i="4" s="1"/>
  <c r="I3364" i="4"/>
  <c r="J3364" i="4" s="1"/>
  <c r="I3365" i="4"/>
  <c r="J3365" i="4" s="1"/>
  <c r="I3366" i="4"/>
  <c r="J3366" i="4" s="1"/>
  <c r="I3367" i="4"/>
  <c r="J3367" i="4" s="1"/>
  <c r="I3368" i="4"/>
  <c r="J3368" i="4" s="1"/>
  <c r="I3369" i="4"/>
  <c r="J3369" i="4" s="1"/>
  <c r="I3370" i="4"/>
  <c r="J3370" i="4" s="1"/>
  <c r="I3371" i="4"/>
  <c r="J3371" i="4" s="1"/>
  <c r="I3372" i="4"/>
  <c r="J3372" i="4" s="1"/>
  <c r="I3373" i="4"/>
  <c r="J3373" i="4" s="1"/>
  <c r="I3374" i="4"/>
  <c r="J3374" i="4" s="1"/>
  <c r="I3375" i="4"/>
  <c r="J3375" i="4" s="1"/>
  <c r="I3376" i="4"/>
  <c r="J3376" i="4" s="1"/>
  <c r="I3377" i="4"/>
  <c r="J3377" i="4" s="1"/>
  <c r="I3378" i="4"/>
  <c r="J3378" i="4" s="1"/>
  <c r="I3379" i="4"/>
  <c r="J3379" i="4" s="1"/>
  <c r="I3380" i="4"/>
  <c r="J3380" i="4" s="1"/>
  <c r="I3381" i="4"/>
  <c r="J3381" i="4" s="1"/>
  <c r="I3382" i="4"/>
  <c r="J3382" i="4" s="1"/>
  <c r="I3383" i="4"/>
  <c r="J3383" i="4" s="1"/>
  <c r="I3384" i="4"/>
  <c r="J3384" i="4" s="1"/>
  <c r="I3385" i="4"/>
  <c r="J3385" i="4" s="1"/>
  <c r="I3386" i="4"/>
  <c r="J3386" i="4" s="1"/>
  <c r="I3387" i="4"/>
  <c r="J3387" i="4" s="1"/>
  <c r="I3388" i="4"/>
  <c r="J3388" i="4" s="1"/>
  <c r="I3389" i="4"/>
  <c r="J3389" i="4" s="1"/>
  <c r="I3390" i="4"/>
  <c r="J3390" i="4" s="1"/>
  <c r="I3391" i="4"/>
  <c r="J3391" i="4" s="1"/>
  <c r="I3392" i="4"/>
  <c r="J3392" i="4" s="1"/>
  <c r="I3393" i="4"/>
  <c r="J3393" i="4" s="1"/>
  <c r="I3394" i="4"/>
  <c r="J3394" i="4" s="1"/>
  <c r="I3395" i="4"/>
  <c r="J3395" i="4" s="1"/>
  <c r="I3396" i="4"/>
  <c r="J3396" i="4" s="1"/>
  <c r="I3397" i="4"/>
  <c r="J3397" i="4" s="1"/>
  <c r="I3398" i="4"/>
  <c r="J3398" i="4" s="1"/>
  <c r="I3399" i="4"/>
  <c r="J3399" i="4" s="1"/>
  <c r="I3400" i="4"/>
  <c r="J3400" i="4" s="1"/>
  <c r="I3401" i="4"/>
  <c r="J3401" i="4" s="1"/>
  <c r="I3402" i="4"/>
  <c r="J3402" i="4" s="1"/>
  <c r="I3403" i="4"/>
  <c r="J3403" i="4" s="1"/>
  <c r="I3404" i="4"/>
  <c r="J3404" i="4" s="1"/>
  <c r="I3405" i="4"/>
  <c r="J3405" i="4" s="1"/>
  <c r="I3406" i="4"/>
  <c r="J3406" i="4" s="1"/>
  <c r="I3407" i="4"/>
  <c r="J3407" i="4" s="1"/>
  <c r="I3408" i="4"/>
  <c r="J3408" i="4" s="1"/>
  <c r="I3409" i="4"/>
  <c r="J3409" i="4" s="1"/>
  <c r="I3410" i="4"/>
  <c r="J3410" i="4" s="1"/>
  <c r="I3411" i="4"/>
  <c r="J3411" i="4" s="1"/>
  <c r="I3412" i="4"/>
  <c r="J3412" i="4" s="1"/>
  <c r="I3413" i="4"/>
  <c r="J3413" i="4" s="1"/>
  <c r="I3414" i="4"/>
  <c r="J3414" i="4" s="1"/>
  <c r="I3415" i="4"/>
  <c r="J3415" i="4" s="1"/>
  <c r="I3416" i="4"/>
  <c r="J3416" i="4" s="1"/>
  <c r="I3417" i="4"/>
  <c r="J3417" i="4" s="1"/>
  <c r="I3418" i="4"/>
  <c r="J3418" i="4" s="1"/>
  <c r="I3419" i="4"/>
  <c r="J3419" i="4" s="1"/>
  <c r="I3420" i="4"/>
  <c r="J3420" i="4" s="1"/>
  <c r="I3421" i="4"/>
  <c r="J3421" i="4" s="1"/>
  <c r="I3422" i="4"/>
  <c r="J3422" i="4" s="1"/>
  <c r="I3423" i="4"/>
  <c r="J3423" i="4" s="1"/>
  <c r="I3424" i="4"/>
  <c r="J3424" i="4" s="1"/>
  <c r="I3425" i="4"/>
  <c r="J3425" i="4" s="1"/>
  <c r="I3426" i="4"/>
  <c r="J3426" i="4" s="1"/>
  <c r="I3427" i="4"/>
  <c r="J3427" i="4" s="1"/>
  <c r="I3428" i="4"/>
  <c r="J3428" i="4" s="1"/>
  <c r="I3429" i="4"/>
  <c r="J3429" i="4" s="1"/>
  <c r="I3430" i="4"/>
  <c r="J3430" i="4" s="1"/>
  <c r="I3431" i="4"/>
  <c r="J3431" i="4" s="1"/>
  <c r="I3432" i="4"/>
  <c r="J3432" i="4" s="1"/>
  <c r="I3433" i="4"/>
  <c r="J3433" i="4" s="1"/>
  <c r="I3434" i="4"/>
  <c r="J3434" i="4" s="1"/>
  <c r="I3435" i="4"/>
  <c r="J3435" i="4" s="1"/>
  <c r="I3436" i="4"/>
  <c r="J3436" i="4" s="1"/>
  <c r="I3437" i="4"/>
  <c r="J3437" i="4" s="1"/>
  <c r="I3438" i="4"/>
  <c r="J3438" i="4" s="1"/>
  <c r="I3439" i="4"/>
  <c r="J3439" i="4" s="1"/>
  <c r="I3440" i="4"/>
  <c r="J3440" i="4" s="1"/>
  <c r="I3441" i="4"/>
  <c r="J3441" i="4" s="1"/>
  <c r="I3442" i="4"/>
  <c r="J3442" i="4" s="1"/>
  <c r="I3443" i="4"/>
  <c r="J3443" i="4" s="1"/>
  <c r="I3444" i="4"/>
  <c r="J3444" i="4" s="1"/>
  <c r="I3445" i="4"/>
  <c r="J3445" i="4" s="1"/>
  <c r="I3446" i="4"/>
  <c r="J3446" i="4" s="1"/>
  <c r="I3447" i="4"/>
  <c r="J3447" i="4" s="1"/>
  <c r="I3448" i="4"/>
  <c r="J3448" i="4" s="1"/>
  <c r="I3449" i="4"/>
  <c r="J3449" i="4" s="1"/>
  <c r="I3450" i="4"/>
  <c r="J3450" i="4" s="1"/>
  <c r="I3451" i="4"/>
  <c r="J3451" i="4" s="1"/>
  <c r="I3452" i="4"/>
  <c r="J3452" i="4" s="1"/>
  <c r="I3453" i="4"/>
  <c r="J3453" i="4" s="1"/>
  <c r="I3454" i="4"/>
  <c r="J3454" i="4" s="1"/>
  <c r="I3455" i="4"/>
  <c r="J3455" i="4" s="1"/>
  <c r="I3456" i="4"/>
  <c r="J3456" i="4" s="1"/>
  <c r="I3457" i="4"/>
  <c r="J3457" i="4" s="1"/>
  <c r="I3458" i="4"/>
  <c r="J3458" i="4" s="1"/>
  <c r="I3459" i="4"/>
  <c r="J3459" i="4" s="1"/>
  <c r="I3460" i="4"/>
  <c r="J3460" i="4" s="1"/>
  <c r="I3461" i="4"/>
  <c r="J3461" i="4" s="1"/>
  <c r="I3462" i="4"/>
  <c r="J3462" i="4" s="1"/>
  <c r="I3463" i="4"/>
  <c r="J3463" i="4" s="1"/>
  <c r="I3464" i="4"/>
  <c r="J3464" i="4" s="1"/>
  <c r="I3465" i="4"/>
  <c r="J3465" i="4" s="1"/>
  <c r="I3466" i="4"/>
  <c r="J3466" i="4" s="1"/>
  <c r="I3467" i="4"/>
  <c r="J3467" i="4" s="1"/>
  <c r="I3468" i="4"/>
  <c r="J3468" i="4" s="1"/>
  <c r="I3469" i="4"/>
  <c r="J3469" i="4" s="1"/>
  <c r="I3470" i="4"/>
  <c r="J3470" i="4" s="1"/>
  <c r="I3471" i="4"/>
  <c r="J3471" i="4" s="1"/>
  <c r="I3472" i="4"/>
  <c r="J3472" i="4" s="1"/>
  <c r="I3473" i="4"/>
  <c r="J3473" i="4" s="1"/>
  <c r="I3474" i="4"/>
  <c r="J3474" i="4" s="1"/>
  <c r="I3475" i="4"/>
  <c r="J3475" i="4" s="1"/>
  <c r="I3476" i="4"/>
  <c r="J3476" i="4" s="1"/>
  <c r="I3477" i="4"/>
  <c r="J3477" i="4" s="1"/>
  <c r="I3478" i="4"/>
  <c r="J3478" i="4" s="1"/>
  <c r="I3479" i="4"/>
  <c r="J3479" i="4" s="1"/>
  <c r="I3480" i="4"/>
  <c r="J3480" i="4" s="1"/>
  <c r="I3481" i="4"/>
  <c r="J3481" i="4" s="1"/>
  <c r="I3482" i="4"/>
  <c r="J3482" i="4" s="1"/>
  <c r="I3483" i="4"/>
  <c r="J3483" i="4" s="1"/>
  <c r="I3484" i="4"/>
  <c r="J3484" i="4" s="1"/>
  <c r="I3485" i="4"/>
  <c r="J3485" i="4" s="1"/>
  <c r="I3486" i="4"/>
  <c r="J3486" i="4" s="1"/>
  <c r="I3487" i="4"/>
  <c r="J3487" i="4" s="1"/>
  <c r="I3488" i="4"/>
  <c r="J3488" i="4" s="1"/>
  <c r="I3489" i="4"/>
  <c r="J3489" i="4" s="1"/>
  <c r="I3490" i="4"/>
  <c r="J3490" i="4" s="1"/>
  <c r="I3491" i="4"/>
  <c r="J3491" i="4" s="1"/>
  <c r="I3492" i="4"/>
  <c r="J3492" i="4" s="1"/>
  <c r="I3493" i="4"/>
  <c r="J3493" i="4" s="1"/>
  <c r="I3494" i="4"/>
  <c r="J3494" i="4" s="1"/>
  <c r="I3495" i="4"/>
  <c r="J3495" i="4" s="1"/>
  <c r="I3496" i="4"/>
  <c r="J3496" i="4" s="1"/>
  <c r="I3497" i="4"/>
  <c r="J3497" i="4" s="1"/>
  <c r="I3498" i="4"/>
  <c r="J3498" i="4" s="1"/>
  <c r="I3499" i="4"/>
  <c r="J3499" i="4" s="1"/>
  <c r="I3500" i="4"/>
  <c r="J3500" i="4" s="1"/>
  <c r="I3501" i="4"/>
  <c r="J3501" i="4" s="1"/>
  <c r="I3502" i="4"/>
  <c r="J3502" i="4" s="1"/>
  <c r="I3503" i="4"/>
  <c r="J3503" i="4" s="1"/>
  <c r="I3504" i="4"/>
  <c r="J3504" i="4" s="1"/>
  <c r="I3505" i="4"/>
  <c r="J3505" i="4" s="1"/>
  <c r="I3506" i="4"/>
  <c r="J3506" i="4" s="1"/>
  <c r="I3507" i="4"/>
  <c r="J3507" i="4" s="1"/>
  <c r="I3508" i="4"/>
  <c r="J3508" i="4" s="1"/>
  <c r="I3509" i="4"/>
  <c r="J3509" i="4" s="1"/>
  <c r="I3510" i="4"/>
  <c r="J3510" i="4" s="1"/>
  <c r="I3511" i="4"/>
  <c r="J3511" i="4" s="1"/>
  <c r="I3512" i="4"/>
  <c r="J3512" i="4" s="1"/>
  <c r="I3513" i="4"/>
  <c r="J3513" i="4" s="1"/>
  <c r="I3514" i="4"/>
  <c r="J3514" i="4" s="1"/>
  <c r="I3515" i="4"/>
  <c r="J3515" i="4" s="1"/>
  <c r="I3516" i="4"/>
  <c r="J3516" i="4" s="1"/>
  <c r="I3517" i="4"/>
  <c r="J3517" i="4" s="1"/>
  <c r="I3518" i="4"/>
  <c r="J3518" i="4" s="1"/>
  <c r="I3519" i="4"/>
  <c r="J3519" i="4" s="1"/>
  <c r="I3520" i="4"/>
  <c r="J3520" i="4" s="1"/>
  <c r="I3521" i="4"/>
  <c r="J3521" i="4" s="1"/>
  <c r="I3522" i="4"/>
  <c r="J3522" i="4" s="1"/>
  <c r="I3523" i="4"/>
  <c r="J3523" i="4" s="1"/>
  <c r="I3524" i="4"/>
  <c r="J3524" i="4" s="1"/>
  <c r="I3525" i="4"/>
  <c r="J3525" i="4" s="1"/>
  <c r="I3526" i="4"/>
  <c r="J3526" i="4" s="1"/>
  <c r="I3527" i="4"/>
  <c r="J3527" i="4" s="1"/>
  <c r="I3528" i="4"/>
  <c r="J3528" i="4" s="1"/>
  <c r="I3529" i="4"/>
  <c r="J3529" i="4" s="1"/>
  <c r="I3530" i="4"/>
  <c r="J3530" i="4" s="1"/>
  <c r="I3531" i="4"/>
  <c r="J3531" i="4" s="1"/>
  <c r="I3532" i="4"/>
  <c r="J3532" i="4" s="1"/>
  <c r="I3533" i="4"/>
  <c r="J3533" i="4" s="1"/>
  <c r="I3534" i="4"/>
  <c r="J3534" i="4" s="1"/>
  <c r="I3535" i="4"/>
  <c r="J3535" i="4" s="1"/>
  <c r="I3536" i="4"/>
  <c r="J3536" i="4" s="1"/>
  <c r="I3537" i="4"/>
  <c r="J3537" i="4" s="1"/>
  <c r="I3538" i="4"/>
  <c r="J3538" i="4" s="1"/>
  <c r="I3539" i="4"/>
  <c r="J3539" i="4" s="1"/>
  <c r="I3540" i="4"/>
  <c r="J3540" i="4" s="1"/>
  <c r="I3541" i="4"/>
  <c r="J3541" i="4" s="1"/>
  <c r="I3542" i="4"/>
  <c r="J3542" i="4" s="1"/>
  <c r="I3543" i="4"/>
  <c r="J3543" i="4" s="1"/>
  <c r="I3544" i="4"/>
  <c r="J3544" i="4" s="1"/>
  <c r="I3545" i="4"/>
  <c r="J3545" i="4" s="1"/>
  <c r="I3546" i="4"/>
  <c r="J3546" i="4" s="1"/>
  <c r="I3547" i="4"/>
  <c r="J3547" i="4" s="1"/>
  <c r="I3548" i="4"/>
  <c r="J3548" i="4" s="1"/>
  <c r="I3549" i="4"/>
  <c r="J3549" i="4" s="1"/>
  <c r="I3550" i="4"/>
  <c r="J3550" i="4" s="1"/>
  <c r="I3551" i="4"/>
  <c r="J3551" i="4" s="1"/>
  <c r="I3552" i="4"/>
  <c r="J3552" i="4" s="1"/>
  <c r="I3553" i="4"/>
  <c r="J3553" i="4" s="1"/>
  <c r="I3554" i="4"/>
  <c r="J3554" i="4" s="1"/>
  <c r="I3555" i="4"/>
  <c r="J3555" i="4" s="1"/>
  <c r="I3556" i="4"/>
  <c r="J3556" i="4" s="1"/>
  <c r="I3557" i="4"/>
  <c r="J3557" i="4" s="1"/>
  <c r="I3558" i="4"/>
  <c r="J3558" i="4" s="1"/>
  <c r="I3559" i="4"/>
  <c r="J3559" i="4" s="1"/>
  <c r="I3560" i="4"/>
  <c r="J3560" i="4" s="1"/>
  <c r="I3561" i="4"/>
  <c r="J3561" i="4" s="1"/>
  <c r="I3562" i="4"/>
  <c r="J3562" i="4" s="1"/>
  <c r="I3563" i="4"/>
  <c r="J3563" i="4" s="1"/>
  <c r="I3564" i="4"/>
  <c r="J3564" i="4" s="1"/>
  <c r="I3565" i="4"/>
  <c r="J3565" i="4" s="1"/>
  <c r="I3566" i="4"/>
  <c r="J3566" i="4" s="1"/>
  <c r="I3567" i="4"/>
  <c r="J3567" i="4" s="1"/>
  <c r="I3568" i="4"/>
  <c r="J3568" i="4" s="1"/>
  <c r="I3569" i="4"/>
  <c r="J3569" i="4" s="1"/>
  <c r="I3570" i="4"/>
  <c r="J3570" i="4" s="1"/>
  <c r="I3571" i="4"/>
  <c r="J3571" i="4" s="1"/>
  <c r="I3572" i="4"/>
  <c r="J3572" i="4" s="1"/>
  <c r="I3573" i="4"/>
  <c r="J3573" i="4" s="1"/>
  <c r="I3574" i="4"/>
  <c r="J3574" i="4" s="1"/>
  <c r="I3575" i="4"/>
  <c r="J3575" i="4" s="1"/>
  <c r="I3576" i="4"/>
  <c r="J3576" i="4" s="1"/>
  <c r="I3577" i="4"/>
  <c r="J3577" i="4" s="1"/>
  <c r="I3578" i="4"/>
  <c r="J3578" i="4" s="1"/>
  <c r="I3579" i="4"/>
  <c r="J3579" i="4" s="1"/>
  <c r="I3580" i="4"/>
  <c r="J3580" i="4" s="1"/>
  <c r="I3581" i="4"/>
  <c r="J3581" i="4" s="1"/>
  <c r="I3582" i="4"/>
  <c r="J3582" i="4" s="1"/>
  <c r="I3583" i="4"/>
  <c r="J3583" i="4" s="1"/>
  <c r="I3584" i="4"/>
  <c r="J3584" i="4" s="1"/>
  <c r="I3585" i="4"/>
  <c r="J3585" i="4" s="1"/>
  <c r="I3586" i="4"/>
  <c r="J3586" i="4" s="1"/>
  <c r="I3587" i="4"/>
  <c r="J3587" i="4" s="1"/>
  <c r="I3588" i="4"/>
  <c r="J3588" i="4" s="1"/>
  <c r="I3589" i="4"/>
  <c r="J3589" i="4" s="1"/>
  <c r="I3590" i="4"/>
  <c r="J3590" i="4" s="1"/>
  <c r="I3591" i="4"/>
  <c r="J3591" i="4" s="1"/>
  <c r="I3592" i="4"/>
  <c r="J3592" i="4" s="1"/>
  <c r="I3593" i="4"/>
  <c r="J3593" i="4" s="1"/>
  <c r="I3594" i="4"/>
  <c r="J3594" i="4" s="1"/>
  <c r="I3595" i="4"/>
  <c r="J3595" i="4" s="1"/>
  <c r="I3596" i="4"/>
  <c r="J3596" i="4" s="1"/>
  <c r="I3597" i="4"/>
  <c r="J3597" i="4" s="1"/>
  <c r="I3598" i="4"/>
  <c r="J3598" i="4" s="1"/>
  <c r="I3599" i="4"/>
  <c r="J3599" i="4" s="1"/>
  <c r="I3600" i="4"/>
  <c r="J3600" i="4" s="1"/>
  <c r="I3601" i="4"/>
  <c r="J3601" i="4" s="1"/>
  <c r="I3602" i="4"/>
  <c r="J3602" i="4" s="1"/>
  <c r="I3603" i="4"/>
  <c r="J3603" i="4" s="1"/>
  <c r="I3604" i="4"/>
  <c r="J3604" i="4" s="1"/>
  <c r="I3605" i="4"/>
  <c r="J3605" i="4" s="1"/>
  <c r="I3606" i="4"/>
  <c r="J3606" i="4" s="1"/>
  <c r="I3607" i="4"/>
  <c r="J3607" i="4" s="1"/>
  <c r="I3608" i="4"/>
  <c r="J3608" i="4" s="1"/>
  <c r="I3609" i="4"/>
  <c r="J3609" i="4" s="1"/>
  <c r="I3610" i="4"/>
  <c r="J3610" i="4" s="1"/>
  <c r="I3611" i="4"/>
  <c r="J3611" i="4" s="1"/>
  <c r="I3612" i="4"/>
  <c r="J3612" i="4" s="1"/>
  <c r="I3613" i="4"/>
  <c r="J3613" i="4" s="1"/>
  <c r="I3614" i="4"/>
  <c r="J3614" i="4" s="1"/>
  <c r="I3615" i="4"/>
  <c r="J3615" i="4" s="1"/>
  <c r="I3616" i="4"/>
  <c r="J3616" i="4" s="1"/>
  <c r="I3617" i="4"/>
  <c r="J3617" i="4" s="1"/>
  <c r="I3618" i="4"/>
  <c r="J3618" i="4" s="1"/>
  <c r="I3619" i="4"/>
  <c r="J3619" i="4" s="1"/>
  <c r="I3620" i="4"/>
  <c r="J3620" i="4" s="1"/>
  <c r="I3621" i="4"/>
  <c r="J3621" i="4" s="1"/>
  <c r="I3622" i="4"/>
  <c r="J3622" i="4" s="1"/>
  <c r="I3623" i="4"/>
  <c r="J3623" i="4" s="1"/>
  <c r="I3624" i="4"/>
  <c r="J3624" i="4" s="1"/>
  <c r="I3625" i="4"/>
  <c r="J3625" i="4" s="1"/>
  <c r="I3626" i="4"/>
  <c r="J3626" i="4" s="1"/>
  <c r="I3627" i="4"/>
  <c r="J3627" i="4" s="1"/>
  <c r="I3628" i="4"/>
  <c r="J3628" i="4" s="1"/>
  <c r="I3629" i="4"/>
  <c r="J3629" i="4" s="1"/>
  <c r="I3630" i="4"/>
  <c r="J3630" i="4" s="1"/>
  <c r="I3631" i="4"/>
  <c r="J3631" i="4" s="1"/>
  <c r="I3632" i="4"/>
  <c r="J3632" i="4" s="1"/>
  <c r="I3633" i="4"/>
  <c r="J3633" i="4" s="1"/>
  <c r="I3634" i="4"/>
  <c r="J3634" i="4" s="1"/>
  <c r="I3635" i="4"/>
  <c r="J3635" i="4" s="1"/>
  <c r="I3636" i="4"/>
  <c r="J3636" i="4" s="1"/>
  <c r="I3637" i="4"/>
  <c r="J3637" i="4" s="1"/>
  <c r="I3638" i="4"/>
  <c r="J3638" i="4" s="1"/>
  <c r="I3639" i="4"/>
  <c r="J3639" i="4" s="1"/>
  <c r="I3640" i="4"/>
  <c r="J3640" i="4" s="1"/>
  <c r="I3641" i="4"/>
  <c r="J3641" i="4" s="1"/>
  <c r="I3642" i="4"/>
  <c r="J3642" i="4" s="1"/>
  <c r="I3643" i="4"/>
  <c r="J3643" i="4" s="1"/>
  <c r="I3644" i="4"/>
  <c r="J3644" i="4" s="1"/>
  <c r="I3645" i="4"/>
  <c r="J3645" i="4" s="1"/>
  <c r="I3646" i="4"/>
  <c r="J3646" i="4" s="1"/>
  <c r="I3647" i="4"/>
  <c r="J3647" i="4" s="1"/>
  <c r="I3648" i="4"/>
  <c r="J3648" i="4" s="1"/>
  <c r="I3649" i="4"/>
  <c r="J3649" i="4" s="1"/>
  <c r="I3650" i="4"/>
  <c r="J3650" i="4" s="1"/>
  <c r="I3651" i="4"/>
  <c r="J3651" i="4" s="1"/>
  <c r="I3652" i="4"/>
  <c r="J3652" i="4" s="1"/>
  <c r="I3653" i="4"/>
  <c r="J3653" i="4" s="1"/>
  <c r="I3654" i="4"/>
  <c r="J3654" i="4" s="1"/>
  <c r="I3655" i="4"/>
  <c r="J3655" i="4" s="1"/>
  <c r="I3656" i="4"/>
  <c r="J3656" i="4" s="1"/>
  <c r="I3657" i="4"/>
  <c r="J3657" i="4" s="1"/>
  <c r="I3658" i="4"/>
  <c r="J3658" i="4" s="1"/>
  <c r="I3659" i="4"/>
  <c r="J3659" i="4" s="1"/>
  <c r="I3660" i="4"/>
  <c r="J3660" i="4" s="1"/>
  <c r="I3661" i="4"/>
  <c r="J3661" i="4" s="1"/>
  <c r="I3662" i="4"/>
  <c r="J3662" i="4" s="1"/>
  <c r="I3663" i="4"/>
  <c r="J3663" i="4" s="1"/>
  <c r="I3664" i="4"/>
  <c r="J3664" i="4" s="1"/>
  <c r="I3665" i="4"/>
  <c r="J3665" i="4" s="1"/>
  <c r="I3666" i="4"/>
  <c r="J3666" i="4" s="1"/>
  <c r="I3667" i="4"/>
  <c r="J3667" i="4" s="1"/>
  <c r="I3668" i="4"/>
  <c r="J3668" i="4" s="1"/>
  <c r="I3669" i="4"/>
  <c r="J3669" i="4" s="1"/>
  <c r="I3670" i="4"/>
  <c r="J3670" i="4" s="1"/>
  <c r="I3671" i="4"/>
  <c r="J3671" i="4" s="1"/>
  <c r="I3672" i="4"/>
  <c r="J3672" i="4" s="1"/>
  <c r="I3673" i="4"/>
  <c r="J3673" i="4" s="1"/>
  <c r="I3674" i="4"/>
  <c r="J3674" i="4" s="1"/>
  <c r="I3675" i="4"/>
  <c r="J3675" i="4" s="1"/>
  <c r="I3676" i="4"/>
  <c r="J3676" i="4" s="1"/>
  <c r="I3677" i="4"/>
  <c r="J3677" i="4" s="1"/>
  <c r="I3678" i="4"/>
  <c r="J3678" i="4" s="1"/>
  <c r="I3679" i="4"/>
  <c r="J3679" i="4" s="1"/>
  <c r="I3680" i="4"/>
  <c r="J3680" i="4" s="1"/>
  <c r="I3681" i="4"/>
  <c r="J3681" i="4" s="1"/>
  <c r="I3682" i="4"/>
  <c r="J3682" i="4" s="1"/>
  <c r="I3683" i="4"/>
  <c r="J3683" i="4" s="1"/>
  <c r="I3684" i="4"/>
  <c r="J3684" i="4" s="1"/>
  <c r="I3685" i="4"/>
  <c r="J3685" i="4" s="1"/>
  <c r="I3686" i="4"/>
  <c r="J3686" i="4" s="1"/>
  <c r="I3687" i="4"/>
  <c r="J3687" i="4" s="1"/>
  <c r="I3688" i="4"/>
  <c r="J3688" i="4" s="1"/>
  <c r="I3689" i="4"/>
  <c r="J3689" i="4" s="1"/>
  <c r="I3690" i="4"/>
  <c r="J3690" i="4" s="1"/>
  <c r="I3691" i="4"/>
  <c r="J3691" i="4" s="1"/>
  <c r="I3692" i="4"/>
  <c r="J3692" i="4" s="1"/>
  <c r="I3693" i="4"/>
  <c r="J3693" i="4" s="1"/>
  <c r="I3694" i="4"/>
  <c r="J3694" i="4" s="1"/>
  <c r="I3695" i="4"/>
  <c r="J3695" i="4" s="1"/>
  <c r="I3696" i="4"/>
  <c r="J3696" i="4" s="1"/>
  <c r="I3697" i="4"/>
  <c r="J3697" i="4" s="1"/>
  <c r="I3698" i="4"/>
  <c r="J3698" i="4" s="1"/>
  <c r="I3699" i="4"/>
  <c r="J3699" i="4" s="1"/>
  <c r="I3700" i="4"/>
  <c r="J3700" i="4" s="1"/>
  <c r="I3701" i="4"/>
  <c r="J3701" i="4" s="1"/>
  <c r="I3702" i="4"/>
  <c r="J3702" i="4" s="1"/>
  <c r="I3703" i="4"/>
  <c r="J3703" i="4" s="1"/>
  <c r="I3704" i="4"/>
  <c r="J3704" i="4" s="1"/>
  <c r="I3705" i="4"/>
  <c r="J3705" i="4" s="1"/>
  <c r="I3706" i="4"/>
  <c r="J3706" i="4" s="1"/>
  <c r="I3707" i="4"/>
  <c r="J3707" i="4" s="1"/>
  <c r="I3708" i="4"/>
  <c r="J3708" i="4" s="1"/>
  <c r="I3709" i="4"/>
  <c r="J3709" i="4" s="1"/>
  <c r="I3710" i="4"/>
  <c r="J3710" i="4" s="1"/>
  <c r="I3711" i="4"/>
  <c r="J3711" i="4" s="1"/>
  <c r="I3712" i="4"/>
  <c r="J3712" i="4" s="1"/>
  <c r="I3713" i="4"/>
  <c r="J3713" i="4" s="1"/>
  <c r="I3714" i="4"/>
  <c r="J3714" i="4" s="1"/>
  <c r="I3715" i="4"/>
  <c r="J3715" i="4" s="1"/>
  <c r="I3716" i="4"/>
  <c r="J3716" i="4" s="1"/>
  <c r="I3717" i="4"/>
  <c r="J3717" i="4" s="1"/>
  <c r="I3718" i="4"/>
  <c r="J3718" i="4" s="1"/>
  <c r="I3719" i="4"/>
  <c r="J3719" i="4" s="1"/>
  <c r="I3720" i="4"/>
  <c r="J3720" i="4" s="1"/>
  <c r="I3721" i="4"/>
  <c r="J3721" i="4" s="1"/>
  <c r="I3722" i="4"/>
  <c r="J3722" i="4" s="1"/>
  <c r="I3723" i="4"/>
  <c r="J3723" i="4" s="1"/>
  <c r="I3724" i="4"/>
  <c r="J3724" i="4" s="1"/>
  <c r="I3725" i="4"/>
  <c r="J3725" i="4" s="1"/>
  <c r="I3726" i="4"/>
  <c r="J3726" i="4" s="1"/>
  <c r="I3727" i="4"/>
  <c r="J3727" i="4" s="1"/>
  <c r="I3728" i="4"/>
  <c r="J3728" i="4" s="1"/>
  <c r="I3729" i="4"/>
  <c r="J3729" i="4" s="1"/>
  <c r="I3730" i="4"/>
  <c r="J3730" i="4" s="1"/>
  <c r="I3731" i="4"/>
  <c r="J3731" i="4" s="1"/>
  <c r="I3732" i="4"/>
  <c r="J3732" i="4" s="1"/>
  <c r="I3733" i="4"/>
  <c r="J3733" i="4" s="1"/>
  <c r="I3734" i="4"/>
  <c r="J3734" i="4" s="1"/>
  <c r="I3735" i="4"/>
  <c r="J3735" i="4" s="1"/>
  <c r="I3736" i="4"/>
  <c r="J3736" i="4" s="1"/>
  <c r="I3737" i="4"/>
  <c r="J3737" i="4" s="1"/>
  <c r="I3738" i="4"/>
  <c r="J3738" i="4" s="1"/>
  <c r="I3739" i="4"/>
  <c r="J3739" i="4" s="1"/>
  <c r="I3740" i="4"/>
  <c r="J3740" i="4" s="1"/>
  <c r="I3741" i="4"/>
  <c r="J3741" i="4" s="1"/>
  <c r="I3742" i="4"/>
  <c r="J3742" i="4" s="1"/>
  <c r="I3743" i="4"/>
  <c r="J3743" i="4" s="1"/>
  <c r="I3744" i="4"/>
  <c r="J3744" i="4" s="1"/>
  <c r="I3745" i="4"/>
  <c r="J3745" i="4" s="1"/>
  <c r="I3746" i="4"/>
  <c r="J3746" i="4" s="1"/>
  <c r="I3747" i="4"/>
  <c r="J3747" i="4" s="1"/>
  <c r="I3748" i="4"/>
  <c r="J3748" i="4" s="1"/>
  <c r="I3749" i="4"/>
  <c r="J3749" i="4" s="1"/>
  <c r="I3750" i="4"/>
  <c r="J3750" i="4" s="1"/>
  <c r="I3751" i="4"/>
  <c r="J3751" i="4" s="1"/>
  <c r="I3752" i="4"/>
  <c r="J3752" i="4" s="1"/>
  <c r="I3753" i="4"/>
  <c r="J3753" i="4" s="1"/>
  <c r="I3754" i="4"/>
  <c r="J3754" i="4" s="1"/>
  <c r="I3755" i="4"/>
  <c r="J3755" i="4" s="1"/>
  <c r="I3756" i="4"/>
  <c r="J3756" i="4" s="1"/>
  <c r="I3757" i="4"/>
  <c r="J3757" i="4" s="1"/>
  <c r="I3758" i="4"/>
  <c r="J3758" i="4" s="1"/>
  <c r="I3759" i="4"/>
  <c r="J3759" i="4" s="1"/>
  <c r="I3760" i="4"/>
  <c r="J3760" i="4" s="1"/>
  <c r="I3761" i="4"/>
  <c r="J3761" i="4" s="1"/>
  <c r="I3762" i="4"/>
  <c r="J3762" i="4" s="1"/>
  <c r="I3763" i="4"/>
  <c r="J3763" i="4" s="1"/>
  <c r="I3764" i="4"/>
  <c r="J3764" i="4" s="1"/>
  <c r="I3765" i="4"/>
  <c r="J3765" i="4" s="1"/>
  <c r="I3766" i="4"/>
  <c r="J3766" i="4" s="1"/>
  <c r="I3767" i="4"/>
  <c r="J3767" i="4" s="1"/>
  <c r="I3768" i="4"/>
  <c r="J3768" i="4" s="1"/>
  <c r="I3769" i="4"/>
  <c r="J3769" i="4" s="1"/>
  <c r="I3770" i="4"/>
  <c r="J3770" i="4" s="1"/>
  <c r="I3771" i="4"/>
  <c r="J3771" i="4" s="1"/>
  <c r="I3772" i="4"/>
  <c r="J3772" i="4" s="1"/>
  <c r="I3773" i="4"/>
  <c r="J3773" i="4" s="1"/>
  <c r="I3774" i="4"/>
  <c r="J3774" i="4" s="1"/>
  <c r="I3775" i="4"/>
  <c r="J3775" i="4" s="1"/>
  <c r="I3776" i="4"/>
  <c r="J3776" i="4" s="1"/>
  <c r="I3777" i="4"/>
  <c r="J3777" i="4" s="1"/>
  <c r="I3778" i="4"/>
  <c r="J3778" i="4" s="1"/>
  <c r="I3779" i="4"/>
  <c r="J3779" i="4" s="1"/>
  <c r="I3780" i="4"/>
  <c r="J3780" i="4" s="1"/>
  <c r="I3781" i="4"/>
  <c r="J3781" i="4" s="1"/>
  <c r="I3782" i="4"/>
  <c r="J3782" i="4" s="1"/>
  <c r="I3783" i="4"/>
  <c r="J3783" i="4" s="1"/>
  <c r="I3784" i="4"/>
  <c r="J3784" i="4" s="1"/>
  <c r="I3785" i="4"/>
  <c r="J3785" i="4" s="1"/>
  <c r="I3786" i="4"/>
  <c r="J3786" i="4" s="1"/>
  <c r="I3787" i="4"/>
  <c r="J3787" i="4" s="1"/>
  <c r="I3788" i="4"/>
  <c r="J3788" i="4" s="1"/>
  <c r="I3789" i="4"/>
  <c r="J3789" i="4" s="1"/>
  <c r="I3790" i="4"/>
  <c r="J3790" i="4" s="1"/>
  <c r="I3791" i="4"/>
  <c r="J3791" i="4" s="1"/>
  <c r="I3792" i="4"/>
  <c r="J3792" i="4" s="1"/>
  <c r="I3793" i="4"/>
  <c r="J3793" i="4" s="1"/>
  <c r="I3794" i="4"/>
  <c r="J3794" i="4" s="1"/>
  <c r="I3795" i="4"/>
  <c r="J3795" i="4" s="1"/>
  <c r="I3796" i="4"/>
  <c r="J3796" i="4" s="1"/>
  <c r="I3797" i="4"/>
  <c r="J3797" i="4" s="1"/>
  <c r="I3798" i="4"/>
  <c r="J3798" i="4" s="1"/>
  <c r="I3799" i="4"/>
  <c r="J3799" i="4" s="1"/>
  <c r="I3800" i="4"/>
  <c r="J3800" i="4" s="1"/>
  <c r="I3801" i="4"/>
  <c r="J3801" i="4" s="1"/>
  <c r="I3802" i="4"/>
  <c r="J3802" i="4" s="1"/>
  <c r="I3803" i="4"/>
  <c r="J3803" i="4" s="1"/>
  <c r="I3804" i="4"/>
  <c r="J3804" i="4" s="1"/>
  <c r="I3805" i="4"/>
  <c r="J3805" i="4" s="1"/>
  <c r="I3806" i="4"/>
  <c r="J3806" i="4" s="1"/>
  <c r="I3807" i="4"/>
  <c r="J3807" i="4" s="1"/>
  <c r="I3808" i="4"/>
  <c r="J3808" i="4" s="1"/>
  <c r="I3809" i="4"/>
  <c r="J3809" i="4" s="1"/>
  <c r="I3810" i="4"/>
  <c r="J3810" i="4" s="1"/>
  <c r="I3811" i="4"/>
  <c r="J3811" i="4" s="1"/>
  <c r="I3812" i="4"/>
  <c r="J3812" i="4" s="1"/>
  <c r="I3813" i="4"/>
  <c r="J3813" i="4" s="1"/>
  <c r="I3814" i="4"/>
  <c r="J3814" i="4" s="1"/>
  <c r="I3815" i="4"/>
  <c r="J3815" i="4" s="1"/>
  <c r="I3816" i="4"/>
  <c r="J3816" i="4" s="1"/>
  <c r="I3817" i="4"/>
  <c r="J3817" i="4" s="1"/>
  <c r="I3818" i="4"/>
  <c r="J3818" i="4" s="1"/>
  <c r="I3819" i="4"/>
  <c r="J3819" i="4" s="1"/>
  <c r="I3820" i="4"/>
  <c r="J3820" i="4" s="1"/>
  <c r="I3821" i="4"/>
  <c r="J3821" i="4" s="1"/>
  <c r="I3822" i="4"/>
  <c r="J3822" i="4" s="1"/>
  <c r="I3823" i="4"/>
  <c r="J3823" i="4" s="1"/>
  <c r="I3824" i="4"/>
  <c r="J3824" i="4" s="1"/>
  <c r="I3825" i="4"/>
  <c r="J3825" i="4" s="1"/>
  <c r="I3826" i="4"/>
  <c r="J3826" i="4" s="1"/>
  <c r="I3827" i="4"/>
  <c r="J3827" i="4" s="1"/>
  <c r="I3828" i="4"/>
  <c r="J3828" i="4" s="1"/>
  <c r="I3829" i="4"/>
  <c r="J3829" i="4" s="1"/>
  <c r="I3830" i="4"/>
  <c r="J3830" i="4" s="1"/>
  <c r="I3831" i="4"/>
  <c r="J3831" i="4" s="1"/>
  <c r="I3832" i="4"/>
  <c r="J3832" i="4" s="1"/>
  <c r="I3833" i="4"/>
  <c r="J3833" i="4" s="1"/>
  <c r="I3834" i="4"/>
  <c r="J3834" i="4" s="1"/>
  <c r="I3835" i="4"/>
  <c r="J3835" i="4" s="1"/>
  <c r="I3836" i="4"/>
  <c r="J3836" i="4" s="1"/>
  <c r="I3837" i="4"/>
  <c r="J3837" i="4" s="1"/>
  <c r="I3838" i="4"/>
  <c r="J3838" i="4" s="1"/>
  <c r="I3839" i="4"/>
  <c r="J3839" i="4" s="1"/>
  <c r="I3840" i="4"/>
  <c r="J3840" i="4" s="1"/>
  <c r="I3841" i="4"/>
  <c r="J3841" i="4" s="1"/>
  <c r="I3842" i="4"/>
  <c r="J3842" i="4" s="1"/>
  <c r="I3843" i="4"/>
  <c r="J3843" i="4" s="1"/>
  <c r="I3844" i="4"/>
  <c r="J3844" i="4" s="1"/>
  <c r="I3845" i="4"/>
  <c r="J3845" i="4" s="1"/>
  <c r="I3846" i="4"/>
  <c r="J3846" i="4" s="1"/>
  <c r="I3847" i="4"/>
  <c r="J3847" i="4" s="1"/>
  <c r="I3848" i="4"/>
  <c r="J3848" i="4" s="1"/>
  <c r="I3849" i="4"/>
  <c r="J3849" i="4" s="1"/>
  <c r="I3850" i="4"/>
  <c r="J3850" i="4" s="1"/>
  <c r="I3851" i="4"/>
  <c r="J3851" i="4" s="1"/>
  <c r="I3852" i="4"/>
  <c r="J3852" i="4" s="1"/>
  <c r="I3853" i="4"/>
  <c r="J3853" i="4" s="1"/>
  <c r="I3854" i="4"/>
  <c r="J3854" i="4" s="1"/>
  <c r="I3855" i="4"/>
  <c r="J3855" i="4" s="1"/>
  <c r="I3856" i="4"/>
  <c r="J3856" i="4" s="1"/>
  <c r="I3857" i="4"/>
  <c r="J3857" i="4" s="1"/>
  <c r="I3858" i="4"/>
  <c r="J3858" i="4" s="1"/>
  <c r="I3859" i="4"/>
  <c r="J3859" i="4" s="1"/>
  <c r="I3860" i="4"/>
  <c r="J3860" i="4" s="1"/>
  <c r="I3861" i="4"/>
  <c r="J3861" i="4" s="1"/>
  <c r="I3862" i="4"/>
  <c r="J3862" i="4" s="1"/>
  <c r="I3863" i="4"/>
  <c r="J3863" i="4" s="1"/>
  <c r="I3864" i="4"/>
  <c r="J3864" i="4" s="1"/>
  <c r="I3865" i="4"/>
  <c r="J3865" i="4" s="1"/>
  <c r="I3866" i="4"/>
  <c r="J3866" i="4" s="1"/>
  <c r="I3867" i="4"/>
  <c r="J3867" i="4" s="1"/>
  <c r="I3868" i="4"/>
  <c r="J3868" i="4" s="1"/>
  <c r="I3869" i="4"/>
  <c r="J3869" i="4" s="1"/>
  <c r="I3870" i="4"/>
  <c r="J3870" i="4" s="1"/>
  <c r="I3871" i="4"/>
  <c r="J3871" i="4" s="1"/>
  <c r="I3872" i="4"/>
  <c r="J3872" i="4" s="1"/>
  <c r="I3873" i="4"/>
  <c r="J3873" i="4" s="1"/>
  <c r="I3874" i="4"/>
  <c r="J3874" i="4" s="1"/>
  <c r="I3875" i="4"/>
  <c r="J3875" i="4" s="1"/>
  <c r="I3876" i="4"/>
  <c r="J3876" i="4" s="1"/>
  <c r="I3877" i="4"/>
  <c r="J3877" i="4" s="1"/>
  <c r="I3878" i="4"/>
  <c r="J3878" i="4" s="1"/>
  <c r="I3879" i="4"/>
  <c r="J3879" i="4" s="1"/>
  <c r="I3880" i="4"/>
  <c r="J3880" i="4" s="1"/>
  <c r="I3881" i="4"/>
  <c r="J3881" i="4" s="1"/>
  <c r="I3882" i="4"/>
  <c r="J3882" i="4" s="1"/>
  <c r="I3883" i="4"/>
  <c r="J3883" i="4" s="1"/>
  <c r="I3884" i="4"/>
  <c r="J3884" i="4" s="1"/>
  <c r="I3885" i="4"/>
  <c r="J3885" i="4" s="1"/>
  <c r="I3886" i="4"/>
  <c r="J3886" i="4" s="1"/>
  <c r="I3887" i="4"/>
  <c r="J3887" i="4" s="1"/>
  <c r="I3888" i="4"/>
  <c r="J3888" i="4" s="1"/>
  <c r="I3889" i="4"/>
  <c r="J3889" i="4" s="1"/>
  <c r="I3890" i="4"/>
  <c r="J3890" i="4" s="1"/>
  <c r="I3891" i="4"/>
  <c r="J3891" i="4" s="1"/>
  <c r="I3892" i="4"/>
  <c r="J3892" i="4" s="1"/>
  <c r="I3893" i="4"/>
  <c r="J3893" i="4" s="1"/>
  <c r="I3894" i="4"/>
  <c r="J3894" i="4" s="1"/>
  <c r="I3895" i="4"/>
  <c r="J3895" i="4" s="1"/>
  <c r="I3896" i="4"/>
  <c r="J3896" i="4" s="1"/>
  <c r="I3897" i="4"/>
  <c r="J3897" i="4" s="1"/>
  <c r="I3898" i="4"/>
  <c r="J3898" i="4" s="1"/>
  <c r="I3899" i="4"/>
  <c r="J3899" i="4" s="1"/>
  <c r="I3900" i="4"/>
  <c r="J3900" i="4" s="1"/>
  <c r="I3901" i="4"/>
  <c r="J3901" i="4" s="1"/>
  <c r="I3902" i="4"/>
  <c r="J3902" i="4" s="1"/>
  <c r="I3903" i="4"/>
  <c r="J3903" i="4" s="1"/>
  <c r="I3904" i="4"/>
  <c r="J3904" i="4" s="1"/>
  <c r="I3905" i="4"/>
  <c r="J3905" i="4" s="1"/>
  <c r="I3906" i="4"/>
  <c r="J3906" i="4" s="1"/>
  <c r="I3907" i="4"/>
  <c r="J3907" i="4" s="1"/>
  <c r="I3908" i="4"/>
  <c r="J3908" i="4" s="1"/>
  <c r="I3909" i="4"/>
  <c r="J3909" i="4" s="1"/>
  <c r="I3910" i="4"/>
  <c r="J3910" i="4" s="1"/>
  <c r="I3911" i="4"/>
  <c r="J3911" i="4" s="1"/>
  <c r="I3912" i="4"/>
  <c r="J3912" i="4" s="1"/>
  <c r="I3913" i="4"/>
  <c r="J3913" i="4" s="1"/>
  <c r="I3914" i="4"/>
  <c r="J3914" i="4" s="1"/>
  <c r="I3915" i="4"/>
  <c r="J3915" i="4" s="1"/>
  <c r="I3916" i="4"/>
  <c r="J3916" i="4" s="1"/>
  <c r="I3917" i="4"/>
  <c r="J3917" i="4" s="1"/>
  <c r="I3918" i="4"/>
  <c r="J3918" i="4" s="1"/>
  <c r="I3919" i="4"/>
  <c r="J3919" i="4" s="1"/>
  <c r="I3920" i="4"/>
  <c r="J3920" i="4" s="1"/>
  <c r="I3921" i="4"/>
  <c r="J3921" i="4" s="1"/>
  <c r="I3922" i="4"/>
  <c r="J3922" i="4" s="1"/>
  <c r="I3923" i="4"/>
  <c r="J3923" i="4" s="1"/>
  <c r="I3924" i="4"/>
  <c r="J3924" i="4" s="1"/>
  <c r="I3925" i="4"/>
  <c r="J3925" i="4" s="1"/>
  <c r="I3926" i="4"/>
  <c r="J3926" i="4" s="1"/>
  <c r="I3927" i="4"/>
  <c r="J3927" i="4" s="1"/>
  <c r="I3928" i="4"/>
  <c r="J3928" i="4" s="1"/>
  <c r="I3929" i="4"/>
  <c r="J3929" i="4" s="1"/>
  <c r="I3930" i="4"/>
  <c r="J3930" i="4" s="1"/>
  <c r="I3931" i="4"/>
  <c r="J3931" i="4" s="1"/>
  <c r="I3932" i="4"/>
  <c r="J3932" i="4" s="1"/>
  <c r="I3933" i="4"/>
  <c r="J3933" i="4" s="1"/>
  <c r="I3934" i="4"/>
  <c r="J3934" i="4" s="1"/>
  <c r="I3935" i="4"/>
  <c r="J3935" i="4" s="1"/>
  <c r="I3936" i="4"/>
  <c r="J3936" i="4" s="1"/>
  <c r="I3937" i="4"/>
  <c r="J3937" i="4" s="1"/>
  <c r="I3938" i="4"/>
  <c r="J3938" i="4" s="1"/>
  <c r="I3939" i="4"/>
  <c r="J3939" i="4" s="1"/>
  <c r="I3940" i="4"/>
  <c r="J3940" i="4" s="1"/>
  <c r="I3941" i="4"/>
  <c r="J3941" i="4" s="1"/>
  <c r="I3942" i="4"/>
  <c r="J3942" i="4" s="1"/>
  <c r="I3943" i="4"/>
  <c r="J3943" i="4" s="1"/>
  <c r="I3944" i="4"/>
  <c r="J3944" i="4" s="1"/>
  <c r="I3945" i="4"/>
  <c r="J3945" i="4" s="1"/>
  <c r="I3946" i="4"/>
  <c r="J3946" i="4" s="1"/>
  <c r="I3947" i="4"/>
  <c r="J3947" i="4" s="1"/>
  <c r="I3948" i="4"/>
  <c r="J3948" i="4" s="1"/>
  <c r="I3949" i="4"/>
  <c r="J3949" i="4" s="1"/>
  <c r="I3950" i="4"/>
  <c r="J3950" i="4" s="1"/>
  <c r="I3951" i="4"/>
  <c r="J3951" i="4" s="1"/>
  <c r="I3952" i="4"/>
  <c r="J3952" i="4" s="1"/>
  <c r="I3953" i="4"/>
  <c r="J3953" i="4" s="1"/>
  <c r="I3954" i="4"/>
  <c r="J3954" i="4" s="1"/>
  <c r="I3955" i="4"/>
  <c r="J3955" i="4" s="1"/>
  <c r="I3956" i="4"/>
  <c r="J3956" i="4" s="1"/>
  <c r="I3957" i="4"/>
  <c r="J3957" i="4" s="1"/>
  <c r="I3958" i="4"/>
  <c r="J3958" i="4" s="1"/>
  <c r="I3959" i="4"/>
  <c r="J3959" i="4" s="1"/>
  <c r="I3960" i="4"/>
  <c r="J3960" i="4" s="1"/>
  <c r="I3961" i="4"/>
  <c r="J3961" i="4" s="1"/>
  <c r="I3962" i="4"/>
  <c r="J3962" i="4" s="1"/>
  <c r="I3963" i="4"/>
  <c r="J3963" i="4" s="1"/>
  <c r="I3964" i="4"/>
  <c r="J3964" i="4" s="1"/>
  <c r="I3965" i="4"/>
  <c r="J3965" i="4" s="1"/>
  <c r="I3966" i="4"/>
  <c r="J3966" i="4" s="1"/>
  <c r="I3967" i="4"/>
  <c r="J3967" i="4" s="1"/>
  <c r="I3968" i="4"/>
  <c r="J3968" i="4" s="1"/>
  <c r="I3969" i="4"/>
  <c r="J3969" i="4" s="1"/>
  <c r="I3970" i="4"/>
  <c r="J3970" i="4" s="1"/>
  <c r="I3971" i="4"/>
  <c r="J3971" i="4" s="1"/>
  <c r="I3972" i="4"/>
  <c r="J3972" i="4" s="1"/>
  <c r="I3973" i="4"/>
  <c r="J3973" i="4" s="1"/>
  <c r="I3974" i="4"/>
  <c r="J3974" i="4" s="1"/>
  <c r="I3975" i="4"/>
  <c r="J3975" i="4" s="1"/>
  <c r="I3976" i="4"/>
  <c r="J3976" i="4" s="1"/>
  <c r="I3977" i="4"/>
  <c r="J3977" i="4" s="1"/>
  <c r="I3978" i="4"/>
  <c r="J3978" i="4" s="1"/>
  <c r="I3979" i="4"/>
  <c r="J3979" i="4" s="1"/>
  <c r="I3980" i="4"/>
  <c r="J3980" i="4" s="1"/>
  <c r="I3981" i="4"/>
  <c r="J3981" i="4" s="1"/>
  <c r="I3982" i="4"/>
  <c r="J3982" i="4" s="1"/>
  <c r="I3983" i="4"/>
  <c r="J3983" i="4" s="1"/>
  <c r="I3984" i="4"/>
  <c r="J3984" i="4" s="1"/>
  <c r="I3985" i="4"/>
  <c r="J3985" i="4" s="1"/>
  <c r="I3986" i="4"/>
  <c r="J3986" i="4" s="1"/>
  <c r="I3987" i="4"/>
  <c r="J3987" i="4" s="1"/>
  <c r="I3988" i="4"/>
  <c r="J3988" i="4" s="1"/>
  <c r="I3989" i="4"/>
  <c r="J3989" i="4" s="1"/>
  <c r="I3990" i="4"/>
  <c r="J3990" i="4" s="1"/>
  <c r="I3991" i="4"/>
  <c r="J3991" i="4" s="1"/>
  <c r="I3992" i="4"/>
  <c r="J3992" i="4" s="1"/>
  <c r="I3993" i="4"/>
  <c r="J3993" i="4" s="1"/>
  <c r="I3994" i="4"/>
  <c r="J3994" i="4" s="1"/>
  <c r="I3995" i="4"/>
  <c r="J3995" i="4" s="1"/>
  <c r="I3996" i="4"/>
  <c r="J3996" i="4" s="1"/>
  <c r="I3997" i="4"/>
  <c r="J3997" i="4" s="1"/>
  <c r="I3998" i="4"/>
  <c r="J3998" i="4" s="1"/>
  <c r="I3999" i="4"/>
  <c r="J3999" i="4" s="1"/>
  <c r="I4000" i="4"/>
  <c r="J4000" i="4" s="1"/>
  <c r="I4001" i="4"/>
  <c r="J4001" i="4" s="1"/>
  <c r="I4002" i="4"/>
  <c r="J4002" i="4" s="1"/>
  <c r="I4003" i="4"/>
  <c r="J4003" i="4" s="1"/>
  <c r="I4004" i="4"/>
  <c r="J4004" i="4" s="1"/>
  <c r="I4005" i="4"/>
  <c r="J4005" i="4" s="1"/>
  <c r="I4006" i="4"/>
  <c r="J4006" i="4" s="1"/>
  <c r="I4007" i="4"/>
  <c r="J4007" i="4" s="1"/>
  <c r="I4008" i="4"/>
  <c r="J4008" i="4" s="1"/>
  <c r="I4009" i="4"/>
  <c r="J4009" i="4" s="1"/>
  <c r="I4010" i="4"/>
  <c r="J4010" i="4" s="1"/>
  <c r="I4011" i="4"/>
  <c r="J4011" i="4" s="1"/>
  <c r="I4012" i="4"/>
  <c r="J4012" i="4" s="1"/>
  <c r="I4013" i="4"/>
  <c r="J4013" i="4" s="1"/>
  <c r="I4014" i="4"/>
  <c r="J4014" i="4" s="1"/>
  <c r="I4015" i="4"/>
  <c r="J4015" i="4" s="1"/>
  <c r="I4016" i="4"/>
  <c r="J4016" i="4" s="1"/>
  <c r="I4017" i="4"/>
  <c r="J4017" i="4" s="1"/>
  <c r="I4018" i="4"/>
  <c r="J4018" i="4" s="1"/>
  <c r="I4019" i="4"/>
  <c r="J4019" i="4" s="1"/>
  <c r="I4020" i="4"/>
  <c r="J4020" i="4" s="1"/>
  <c r="I4021" i="4"/>
  <c r="J4021" i="4" s="1"/>
  <c r="I4022" i="4"/>
  <c r="J4022" i="4" s="1"/>
  <c r="I4023" i="4"/>
  <c r="J4023" i="4" s="1"/>
  <c r="I4024" i="4"/>
  <c r="J4024" i="4" s="1"/>
  <c r="I4025" i="4"/>
  <c r="J4025" i="4" s="1"/>
  <c r="I4026" i="4"/>
  <c r="J4026" i="4" s="1"/>
  <c r="I4027" i="4"/>
  <c r="J4027" i="4" s="1"/>
  <c r="I4028" i="4"/>
  <c r="J4028" i="4" s="1"/>
  <c r="I4029" i="4"/>
  <c r="J4029" i="4" s="1"/>
  <c r="I4030" i="4"/>
  <c r="J4030" i="4" s="1"/>
  <c r="I4031" i="4"/>
  <c r="J4031" i="4" s="1"/>
  <c r="I4032" i="4"/>
  <c r="J4032" i="4" s="1"/>
  <c r="I4033" i="4"/>
  <c r="J4033" i="4" s="1"/>
  <c r="I4034" i="4"/>
  <c r="J4034" i="4" s="1"/>
  <c r="I4035" i="4"/>
  <c r="J4035" i="4" s="1"/>
  <c r="I4036" i="4"/>
  <c r="J4036" i="4" s="1"/>
  <c r="I4037" i="4"/>
  <c r="J4037" i="4" s="1"/>
  <c r="I4038" i="4"/>
  <c r="J4038" i="4" s="1"/>
  <c r="I4039" i="4"/>
  <c r="J4039" i="4" s="1"/>
  <c r="I4040" i="4"/>
  <c r="J4040" i="4" s="1"/>
  <c r="I4041" i="4"/>
  <c r="J4041" i="4" s="1"/>
  <c r="I4042" i="4"/>
  <c r="J4042" i="4" s="1"/>
  <c r="I4043" i="4"/>
  <c r="J4043" i="4" s="1"/>
  <c r="I4044" i="4"/>
  <c r="J4044" i="4" s="1"/>
  <c r="I4045" i="4"/>
  <c r="J4045" i="4" s="1"/>
  <c r="I4046" i="4"/>
  <c r="J4046" i="4" s="1"/>
  <c r="I4047" i="4"/>
  <c r="J4047" i="4" s="1"/>
  <c r="I4048" i="4"/>
  <c r="J4048" i="4" s="1"/>
  <c r="I4049" i="4"/>
  <c r="J4049" i="4" s="1"/>
  <c r="I4050" i="4"/>
  <c r="J4050" i="4" s="1"/>
  <c r="I4051" i="4"/>
  <c r="J4051" i="4" s="1"/>
  <c r="I4052" i="4"/>
  <c r="J4052" i="4" s="1"/>
  <c r="I4053" i="4"/>
  <c r="J4053" i="4" s="1"/>
  <c r="I4054" i="4"/>
  <c r="J4054" i="4" s="1"/>
  <c r="I4055" i="4"/>
  <c r="J4055" i="4" s="1"/>
  <c r="I4056" i="4"/>
  <c r="J4056" i="4" s="1"/>
  <c r="I4057" i="4"/>
  <c r="J4057" i="4" s="1"/>
  <c r="I4058" i="4"/>
  <c r="J4058" i="4" s="1"/>
  <c r="I4059" i="4"/>
  <c r="J4059" i="4" s="1"/>
  <c r="I4060" i="4"/>
  <c r="J4060" i="4" s="1"/>
  <c r="I4061" i="4"/>
  <c r="J4061" i="4" s="1"/>
  <c r="I4062" i="4"/>
  <c r="J4062" i="4" s="1"/>
  <c r="I4063" i="4"/>
  <c r="J4063" i="4" s="1"/>
  <c r="I4064" i="4"/>
  <c r="J4064" i="4" s="1"/>
  <c r="I4065" i="4"/>
  <c r="J4065" i="4" s="1"/>
  <c r="I4066" i="4"/>
  <c r="J4066" i="4" s="1"/>
  <c r="I4067" i="4"/>
  <c r="J4067" i="4" s="1"/>
  <c r="I4068" i="4"/>
  <c r="J4068" i="4" s="1"/>
  <c r="I4069" i="4"/>
  <c r="J4069" i="4" s="1"/>
  <c r="I4070" i="4"/>
  <c r="J4070" i="4" s="1"/>
  <c r="I4071" i="4"/>
  <c r="J4071" i="4" s="1"/>
  <c r="I4072" i="4"/>
  <c r="J4072" i="4" s="1"/>
  <c r="I4073" i="4"/>
  <c r="J4073" i="4" s="1"/>
  <c r="I4074" i="4"/>
  <c r="J4074" i="4" s="1"/>
  <c r="I4075" i="4"/>
  <c r="J4075" i="4" s="1"/>
  <c r="I4076" i="4"/>
  <c r="J4076" i="4" s="1"/>
  <c r="I4077" i="4"/>
  <c r="J4077" i="4" s="1"/>
  <c r="I4078" i="4"/>
  <c r="J4078" i="4" s="1"/>
  <c r="I4079" i="4"/>
  <c r="J4079" i="4" s="1"/>
  <c r="I4080" i="4"/>
  <c r="J4080" i="4" s="1"/>
  <c r="I4081" i="4"/>
  <c r="J4081" i="4" s="1"/>
  <c r="I4082" i="4"/>
  <c r="J4082" i="4" s="1"/>
  <c r="I4083" i="4"/>
  <c r="J4083" i="4" s="1"/>
  <c r="I4084" i="4"/>
  <c r="J4084" i="4" s="1"/>
  <c r="I4085" i="4"/>
  <c r="J4085" i="4" s="1"/>
  <c r="I4086" i="4"/>
  <c r="J4086" i="4" s="1"/>
  <c r="I4087" i="4"/>
  <c r="J4087" i="4" s="1"/>
  <c r="I4088" i="4"/>
  <c r="J4088" i="4" s="1"/>
  <c r="I4089" i="4"/>
  <c r="J4089" i="4" s="1"/>
  <c r="I4090" i="4"/>
  <c r="J4090" i="4" s="1"/>
  <c r="I4091" i="4"/>
  <c r="J4091" i="4" s="1"/>
  <c r="I4092" i="4"/>
  <c r="J4092" i="4" s="1"/>
  <c r="I4093" i="4"/>
  <c r="J4093" i="4" s="1"/>
  <c r="I4094" i="4"/>
  <c r="J4094" i="4" s="1"/>
  <c r="I4095" i="4"/>
  <c r="J4095" i="4" s="1"/>
  <c r="I4096" i="4"/>
  <c r="J4096" i="4" s="1"/>
  <c r="I4097" i="4"/>
  <c r="J4097" i="4" s="1"/>
  <c r="I4098" i="4"/>
  <c r="J4098" i="4" s="1"/>
  <c r="I4099" i="4"/>
  <c r="J4099" i="4" s="1"/>
  <c r="I4100" i="4"/>
  <c r="J4100" i="4" s="1"/>
  <c r="I4101" i="4"/>
  <c r="J4101" i="4" s="1"/>
  <c r="I4102" i="4"/>
  <c r="J4102" i="4" s="1"/>
  <c r="I4103" i="4"/>
  <c r="J4103" i="4" s="1"/>
  <c r="I4104" i="4"/>
  <c r="J4104" i="4" s="1"/>
  <c r="I4105" i="4"/>
  <c r="J4105" i="4" s="1"/>
  <c r="I4106" i="4"/>
  <c r="J4106" i="4" s="1"/>
  <c r="I4107" i="4"/>
  <c r="J4107" i="4" s="1"/>
  <c r="I4108" i="4"/>
  <c r="J4108" i="4" s="1"/>
  <c r="I4109" i="4"/>
  <c r="J4109" i="4" s="1"/>
  <c r="I4110" i="4"/>
  <c r="J4110" i="4" s="1"/>
  <c r="I4111" i="4"/>
  <c r="J4111" i="4" s="1"/>
  <c r="I4112" i="4"/>
  <c r="J4112" i="4" s="1"/>
  <c r="I4113" i="4"/>
  <c r="J4113" i="4" s="1"/>
  <c r="I4114" i="4"/>
  <c r="J4114" i="4" s="1"/>
  <c r="I4115" i="4"/>
  <c r="J4115" i="4" s="1"/>
  <c r="I4116" i="4"/>
  <c r="J4116" i="4" s="1"/>
  <c r="I4117" i="4"/>
  <c r="J4117" i="4" s="1"/>
  <c r="I4118" i="4"/>
  <c r="J4118" i="4" s="1"/>
  <c r="I4119" i="4"/>
  <c r="J4119" i="4" s="1"/>
  <c r="I4120" i="4"/>
  <c r="J4120" i="4" s="1"/>
  <c r="I4121" i="4"/>
  <c r="J4121" i="4" s="1"/>
  <c r="I4122" i="4"/>
  <c r="J4122" i="4" s="1"/>
  <c r="I4123" i="4"/>
  <c r="J4123" i="4" s="1"/>
  <c r="I4124" i="4"/>
  <c r="J4124" i="4" s="1"/>
  <c r="I4125" i="4"/>
  <c r="J4125" i="4" s="1"/>
  <c r="I4126" i="4"/>
  <c r="J4126" i="4" s="1"/>
  <c r="I4127" i="4"/>
  <c r="J4127" i="4" s="1"/>
  <c r="I4128" i="4"/>
  <c r="J4128" i="4" s="1"/>
  <c r="I4129" i="4"/>
  <c r="J4129" i="4" s="1"/>
  <c r="I4130" i="4"/>
  <c r="J4130" i="4" s="1"/>
  <c r="I4131" i="4"/>
  <c r="J4131" i="4" s="1"/>
  <c r="I4132" i="4"/>
  <c r="J4132" i="4" s="1"/>
  <c r="I4133" i="4"/>
  <c r="J4133" i="4" s="1"/>
  <c r="I4134" i="4"/>
  <c r="J4134" i="4" s="1"/>
  <c r="I4135" i="4"/>
  <c r="J4135" i="4" s="1"/>
  <c r="I4136" i="4"/>
  <c r="J4136" i="4" s="1"/>
  <c r="I4137" i="4"/>
  <c r="J4137" i="4" s="1"/>
  <c r="I4138" i="4"/>
  <c r="J4138" i="4" s="1"/>
  <c r="I4139" i="4"/>
  <c r="J4139" i="4" s="1"/>
  <c r="I4140" i="4"/>
  <c r="J4140" i="4" s="1"/>
  <c r="I4141" i="4"/>
  <c r="J4141" i="4" s="1"/>
  <c r="I4142" i="4"/>
  <c r="J4142" i="4" s="1"/>
  <c r="I4143" i="4"/>
  <c r="J4143" i="4" s="1"/>
  <c r="I4144" i="4"/>
  <c r="J4144" i="4" s="1"/>
  <c r="I4145" i="4"/>
  <c r="J4145" i="4" s="1"/>
  <c r="I4146" i="4"/>
  <c r="J4146" i="4" s="1"/>
  <c r="I4147" i="4"/>
  <c r="J4147" i="4" s="1"/>
  <c r="I4148" i="4"/>
  <c r="J4148" i="4" s="1"/>
  <c r="I4149" i="4"/>
  <c r="J4149" i="4" s="1"/>
  <c r="I4150" i="4"/>
  <c r="J4150" i="4" s="1"/>
  <c r="I4151" i="4"/>
  <c r="J4151" i="4" s="1"/>
  <c r="I4152" i="4"/>
  <c r="J4152" i="4" s="1"/>
  <c r="I4153" i="4"/>
  <c r="J4153" i="4" s="1"/>
  <c r="I4154" i="4"/>
  <c r="J4154" i="4" s="1"/>
  <c r="I4155" i="4"/>
  <c r="J4155" i="4" s="1"/>
  <c r="I4156" i="4"/>
  <c r="J4156" i="4" s="1"/>
  <c r="I4157" i="4"/>
  <c r="J4157" i="4" s="1"/>
  <c r="I4158" i="4"/>
  <c r="J4158" i="4" s="1"/>
  <c r="I4159" i="4"/>
  <c r="J4159" i="4" s="1"/>
  <c r="I4160" i="4"/>
  <c r="J4160" i="4" s="1"/>
  <c r="I4161" i="4"/>
  <c r="J4161" i="4" s="1"/>
  <c r="I4162" i="4"/>
  <c r="J4162" i="4" s="1"/>
  <c r="I4163" i="4"/>
  <c r="J4163" i="4" s="1"/>
  <c r="I4164" i="4"/>
  <c r="J4164" i="4" s="1"/>
  <c r="I4165" i="4"/>
  <c r="J4165" i="4" s="1"/>
  <c r="I4166" i="4"/>
  <c r="J4166" i="4" s="1"/>
  <c r="I4167" i="4"/>
  <c r="J4167" i="4" s="1"/>
  <c r="I4168" i="4"/>
  <c r="J4168" i="4" s="1"/>
  <c r="I4169" i="4"/>
  <c r="J4169" i="4" s="1"/>
  <c r="I4170" i="4"/>
  <c r="J4170" i="4" s="1"/>
  <c r="I4171" i="4"/>
  <c r="J4171" i="4" s="1"/>
  <c r="I4172" i="4"/>
  <c r="J4172" i="4" s="1"/>
  <c r="I4173" i="4"/>
  <c r="J4173" i="4" s="1"/>
  <c r="I4174" i="4"/>
  <c r="J4174" i="4" s="1"/>
  <c r="I4175" i="4"/>
  <c r="J4175" i="4" s="1"/>
  <c r="I4176" i="4"/>
  <c r="J4176" i="4" s="1"/>
  <c r="I4177" i="4"/>
  <c r="J4177" i="4" s="1"/>
  <c r="I4178" i="4"/>
  <c r="J4178" i="4" s="1"/>
  <c r="I4179" i="4"/>
  <c r="J4179" i="4" s="1"/>
  <c r="I4180" i="4"/>
  <c r="J4180" i="4" s="1"/>
  <c r="I4181" i="4"/>
  <c r="J4181" i="4" s="1"/>
  <c r="I4182" i="4"/>
  <c r="J4182" i="4" s="1"/>
  <c r="I4183" i="4"/>
  <c r="J4183" i="4" s="1"/>
  <c r="I4184" i="4"/>
  <c r="J4184" i="4" s="1"/>
  <c r="I4185" i="4"/>
  <c r="J4185" i="4" s="1"/>
  <c r="I4186" i="4"/>
  <c r="J4186" i="4" s="1"/>
  <c r="I4187" i="4"/>
  <c r="J4187" i="4" s="1"/>
  <c r="I4188" i="4"/>
  <c r="J4188" i="4" s="1"/>
  <c r="I4189" i="4"/>
  <c r="J4189" i="4" s="1"/>
  <c r="I4190" i="4"/>
  <c r="J4190" i="4" s="1"/>
  <c r="I4191" i="4"/>
  <c r="J4191" i="4" s="1"/>
  <c r="I4192" i="4"/>
  <c r="J4192" i="4" s="1"/>
  <c r="I4193" i="4"/>
  <c r="J4193" i="4" s="1"/>
  <c r="I4194" i="4"/>
  <c r="J4194" i="4" s="1"/>
  <c r="I4195" i="4"/>
  <c r="J4195" i="4" s="1"/>
  <c r="I4196" i="4"/>
  <c r="J4196" i="4" s="1"/>
  <c r="I4197" i="4"/>
  <c r="J4197" i="4" s="1"/>
  <c r="I4198" i="4"/>
  <c r="J4198" i="4" s="1"/>
  <c r="I4199" i="4"/>
  <c r="J4199" i="4" s="1"/>
  <c r="I4200" i="4"/>
  <c r="J4200" i="4" s="1"/>
  <c r="I4201" i="4"/>
  <c r="J4201" i="4" s="1"/>
  <c r="I4202" i="4"/>
  <c r="J4202" i="4" s="1"/>
  <c r="I4203" i="4"/>
  <c r="J4203" i="4" s="1"/>
  <c r="I4204" i="4"/>
  <c r="J4204" i="4" s="1"/>
  <c r="I4205" i="4"/>
  <c r="J4205" i="4" s="1"/>
  <c r="I4206" i="4"/>
  <c r="J4206" i="4" s="1"/>
  <c r="I4207" i="4"/>
  <c r="J4207" i="4" s="1"/>
  <c r="I4208" i="4"/>
  <c r="J4208" i="4" s="1"/>
  <c r="I4209" i="4"/>
  <c r="J4209" i="4" s="1"/>
  <c r="I4210" i="4"/>
  <c r="J4210" i="4" s="1"/>
  <c r="I4211" i="4"/>
  <c r="J4211" i="4" s="1"/>
  <c r="I4212" i="4"/>
  <c r="J4212" i="4" s="1"/>
  <c r="I4213" i="4"/>
  <c r="J4213" i="4" s="1"/>
  <c r="I4214" i="4"/>
  <c r="J4214" i="4" s="1"/>
  <c r="I4215" i="4"/>
  <c r="J4215" i="4" s="1"/>
  <c r="I4216" i="4"/>
  <c r="J4216" i="4" s="1"/>
  <c r="I4217" i="4"/>
  <c r="J4217" i="4" s="1"/>
  <c r="I4218" i="4"/>
  <c r="J4218" i="4" s="1"/>
  <c r="I4219" i="4"/>
  <c r="J4219" i="4" s="1"/>
  <c r="I4220" i="4"/>
  <c r="J4220" i="4" s="1"/>
  <c r="I4221" i="4"/>
  <c r="J4221" i="4" s="1"/>
  <c r="I4222" i="4"/>
  <c r="J4222" i="4" s="1"/>
  <c r="I4223" i="4"/>
  <c r="J4223" i="4" s="1"/>
  <c r="I4224" i="4"/>
  <c r="J4224" i="4" s="1"/>
  <c r="I4225" i="4"/>
  <c r="J4225" i="4" s="1"/>
  <c r="I4226" i="4"/>
  <c r="J4226" i="4" s="1"/>
  <c r="I4227" i="4"/>
  <c r="J4227" i="4" s="1"/>
  <c r="I4228" i="4"/>
  <c r="J4228" i="4" s="1"/>
  <c r="I4229" i="4"/>
  <c r="J4229" i="4" s="1"/>
  <c r="I4230" i="4"/>
  <c r="J4230" i="4" s="1"/>
  <c r="I4231" i="4"/>
  <c r="J4231" i="4" s="1"/>
  <c r="I4232" i="4"/>
  <c r="J4232" i="4" s="1"/>
  <c r="I4233" i="4"/>
  <c r="J4233" i="4" s="1"/>
  <c r="I4234" i="4"/>
  <c r="J4234" i="4" s="1"/>
  <c r="I4235" i="4"/>
  <c r="J4235" i="4" s="1"/>
  <c r="I4236" i="4"/>
  <c r="J4236" i="4" s="1"/>
  <c r="I4237" i="4"/>
  <c r="J4237" i="4" s="1"/>
  <c r="I4238" i="4"/>
  <c r="J4238" i="4" s="1"/>
  <c r="I4239" i="4"/>
  <c r="J4239" i="4" s="1"/>
  <c r="I4240" i="4"/>
  <c r="J4240" i="4" s="1"/>
  <c r="I4241" i="4"/>
  <c r="J4241" i="4" s="1"/>
  <c r="I4242" i="4"/>
  <c r="J4242" i="4" s="1"/>
  <c r="I4243" i="4"/>
  <c r="J4243" i="4" s="1"/>
  <c r="I4244" i="4"/>
  <c r="J4244" i="4" s="1"/>
  <c r="I4245" i="4"/>
  <c r="J4245" i="4" s="1"/>
  <c r="I4246" i="4"/>
  <c r="J4246" i="4" s="1"/>
  <c r="I4247" i="4"/>
  <c r="J4247" i="4" s="1"/>
  <c r="I4248" i="4"/>
  <c r="J4248" i="4" s="1"/>
  <c r="I4249" i="4"/>
  <c r="J4249" i="4" s="1"/>
  <c r="I4250" i="4"/>
  <c r="J4250" i="4" s="1"/>
  <c r="I4251" i="4"/>
  <c r="J4251" i="4" s="1"/>
  <c r="I4252" i="4"/>
  <c r="J4252" i="4" s="1"/>
  <c r="I4253" i="4"/>
  <c r="J4253" i="4" s="1"/>
  <c r="I4254" i="4"/>
  <c r="J4254" i="4" s="1"/>
  <c r="I4255" i="4"/>
  <c r="J4255" i="4" s="1"/>
  <c r="I4256" i="4"/>
  <c r="J4256" i="4" s="1"/>
  <c r="I4257" i="4"/>
  <c r="J4257" i="4" s="1"/>
  <c r="I4258" i="4"/>
  <c r="J4258" i="4" s="1"/>
  <c r="I4259" i="4"/>
  <c r="J4259" i="4" s="1"/>
  <c r="I4260" i="4"/>
  <c r="J4260" i="4" s="1"/>
  <c r="I4261" i="4"/>
  <c r="J4261" i="4" s="1"/>
  <c r="I4262" i="4"/>
  <c r="J4262" i="4" s="1"/>
  <c r="I4263" i="4"/>
  <c r="J4263" i="4" s="1"/>
  <c r="I4264" i="4"/>
  <c r="J4264" i="4" s="1"/>
  <c r="I4265" i="4"/>
  <c r="J4265" i="4" s="1"/>
  <c r="I4266" i="4"/>
  <c r="J4266" i="4" s="1"/>
  <c r="I4267" i="4"/>
  <c r="J4267" i="4" s="1"/>
  <c r="I4268" i="4"/>
  <c r="J4268" i="4" s="1"/>
  <c r="I4269" i="4"/>
  <c r="J4269" i="4" s="1"/>
  <c r="I4270" i="4"/>
  <c r="J4270" i="4" s="1"/>
  <c r="I4271" i="4"/>
  <c r="J4271" i="4" s="1"/>
  <c r="I4272" i="4"/>
  <c r="J4272" i="4" s="1"/>
  <c r="I4273" i="4"/>
  <c r="J4273" i="4" s="1"/>
  <c r="I4274" i="4"/>
  <c r="J4274" i="4" s="1"/>
  <c r="I4275" i="4"/>
  <c r="J4275" i="4" s="1"/>
  <c r="I4276" i="4"/>
  <c r="J4276" i="4" s="1"/>
  <c r="I4277" i="4"/>
  <c r="J4277" i="4" s="1"/>
  <c r="I4278" i="4"/>
  <c r="J4278" i="4" s="1"/>
  <c r="I4279" i="4"/>
  <c r="J4279" i="4" s="1"/>
  <c r="I4280" i="4"/>
  <c r="J4280" i="4" s="1"/>
  <c r="I4281" i="4"/>
  <c r="J4281" i="4" s="1"/>
  <c r="I4282" i="4"/>
  <c r="J4282" i="4" s="1"/>
  <c r="I4283" i="4"/>
  <c r="J4283" i="4" s="1"/>
  <c r="I4284" i="4"/>
  <c r="J4284" i="4" s="1"/>
  <c r="I4285" i="4"/>
  <c r="J4285" i="4" s="1"/>
  <c r="I4286" i="4"/>
  <c r="J4286" i="4" s="1"/>
  <c r="I4287" i="4"/>
  <c r="J4287" i="4" s="1"/>
  <c r="I4288" i="4"/>
  <c r="J4288" i="4" s="1"/>
  <c r="I4289" i="4"/>
  <c r="J4289" i="4" s="1"/>
  <c r="I4290" i="4"/>
  <c r="J4290" i="4" s="1"/>
  <c r="I4291" i="4"/>
  <c r="J4291" i="4" s="1"/>
  <c r="I4292" i="4"/>
  <c r="J4292" i="4" s="1"/>
  <c r="I4293" i="4"/>
  <c r="J4293" i="4" s="1"/>
  <c r="I4294" i="4"/>
  <c r="J4294" i="4" s="1"/>
  <c r="I4295" i="4"/>
  <c r="J4295" i="4" s="1"/>
  <c r="I4296" i="4"/>
  <c r="J4296" i="4" s="1"/>
  <c r="I4297" i="4"/>
  <c r="J4297" i="4" s="1"/>
  <c r="I4298" i="4"/>
  <c r="J4298" i="4" s="1"/>
  <c r="I4299" i="4"/>
  <c r="J4299" i="4" s="1"/>
  <c r="I4300" i="4"/>
  <c r="J4300" i="4" s="1"/>
  <c r="I4301" i="4"/>
  <c r="J4301" i="4" s="1"/>
  <c r="I4302" i="4"/>
  <c r="J4302" i="4" s="1"/>
  <c r="I4303" i="4"/>
  <c r="J4303" i="4" s="1"/>
  <c r="I4304" i="4"/>
  <c r="J4304" i="4" s="1"/>
  <c r="I4305" i="4"/>
  <c r="J4305" i="4" s="1"/>
  <c r="I4306" i="4"/>
  <c r="J4306" i="4" s="1"/>
  <c r="I4307" i="4"/>
  <c r="J4307" i="4" s="1"/>
  <c r="I4308" i="4"/>
  <c r="J4308" i="4" s="1"/>
  <c r="I4309" i="4"/>
  <c r="J4309" i="4" s="1"/>
  <c r="I4310" i="4"/>
  <c r="J4310" i="4" s="1"/>
  <c r="I4311" i="4"/>
  <c r="J4311" i="4" s="1"/>
  <c r="I4312" i="4"/>
  <c r="J4312" i="4" s="1"/>
  <c r="I4313" i="4"/>
  <c r="J4313" i="4" s="1"/>
  <c r="I4314" i="4"/>
  <c r="J4314" i="4" s="1"/>
  <c r="I4315" i="4"/>
  <c r="J4315" i="4" s="1"/>
  <c r="I4316" i="4"/>
  <c r="J4316" i="4" s="1"/>
  <c r="I4317" i="4"/>
  <c r="J4317" i="4" s="1"/>
  <c r="I4318" i="4"/>
  <c r="J4318" i="4" s="1"/>
  <c r="I4319" i="4"/>
  <c r="J4319" i="4" s="1"/>
  <c r="I4320" i="4"/>
  <c r="J4320" i="4" s="1"/>
  <c r="I4321" i="4"/>
  <c r="J4321" i="4" s="1"/>
  <c r="I4322" i="4"/>
  <c r="J4322" i="4" s="1"/>
  <c r="I4323" i="4"/>
  <c r="J4323" i="4" s="1"/>
  <c r="I4324" i="4"/>
  <c r="J4324" i="4" s="1"/>
  <c r="I4325" i="4"/>
  <c r="J4325" i="4" s="1"/>
  <c r="I4326" i="4"/>
  <c r="J4326" i="4" s="1"/>
  <c r="I4327" i="4"/>
  <c r="J4327" i="4" s="1"/>
  <c r="I4328" i="4"/>
  <c r="J4328" i="4" s="1"/>
  <c r="I4329" i="4"/>
  <c r="J4329" i="4" s="1"/>
  <c r="I4330" i="4"/>
  <c r="J4330" i="4" s="1"/>
  <c r="I4331" i="4"/>
  <c r="J4331" i="4" s="1"/>
  <c r="I4332" i="4"/>
  <c r="J4332" i="4" s="1"/>
  <c r="I4333" i="4"/>
  <c r="J4333" i="4" s="1"/>
  <c r="I4334" i="4"/>
  <c r="J4334" i="4" s="1"/>
  <c r="I4335" i="4"/>
  <c r="J4335" i="4" s="1"/>
  <c r="I4336" i="4"/>
  <c r="J4336" i="4" s="1"/>
  <c r="I4337" i="4"/>
  <c r="J4337" i="4" s="1"/>
  <c r="I4338" i="4"/>
  <c r="J4338" i="4" s="1"/>
  <c r="I4339" i="4"/>
  <c r="J4339" i="4" s="1"/>
  <c r="I4340" i="4"/>
  <c r="J4340" i="4" s="1"/>
  <c r="I4341" i="4"/>
  <c r="J4341" i="4" s="1"/>
  <c r="I4342" i="4"/>
  <c r="J4342" i="4" s="1"/>
  <c r="I4343" i="4"/>
  <c r="J4343" i="4" s="1"/>
  <c r="I4344" i="4"/>
  <c r="J4344" i="4" s="1"/>
  <c r="I4345" i="4"/>
  <c r="J4345" i="4" s="1"/>
  <c r="I4346" i="4"/>
  <c r="J4346" i="4" s="1"/>
  <c r="I4347" i="4"/>
  <c r="J4347" i="4" s="1"/>
  <c r="I4348" i="4"/>
  <c r="J4348" i="4" s="1"/>
  <c r="I4349" i="4"/>
  <c r="J4349" i="4" s="1"/>
  <c r="I4350" i="4"/>
  <c r="J4350" i="4" s="1"/>
  <c r="I4351" i="4"/>
  <c r="J4351" i="4" s="1"/>
  <c r="I4352" i="4"/>
  <c r="J4352" i="4" s="1"/>
  <c r="I4353" i="4"/>
  <c r="J4353" i="4" s="1"/>
  <c r="I4354" i="4"/>
  <c r="J4354" i="4" s="1"/>
  <c r="I4355" i="4"/>
  <c r="J4355" i="4" s="1"/>
  <c r="I4356" i="4"/>
  <c r="J4356" i="4" s="1"/>
  <c r="I4357" i="4"/>
  <c r="J4357" i="4" s="1"/>
  <c r="I4358" i="4"/>
  <c r="J4358" i="4" s="1"/>
  <c r="I4359" i="4"/>
  <c r="J4359" i="4" s="1"/>
  <c r="I4360" i="4"/>
  <c r="J4360" i="4" s="1"/>
  <c r="I4361" i="4"/>
  <c r="J4361" i="4" s="1"/>
  <c r="I4362" i="4"/>
  <c r="J4362" i="4" s="1"/>
  <c r="I4363" i="4"/>
  <c r="J4363" i="4" s="1"/>
  <c r="I4364" i="4"/>
  <c r="J4364" i="4" s="1"/>
  <c r="I4365" i="4"/>
  <c r="J4365" i="4" s="1"/>
  <c r="I4366" i="4"/>
  <c r="J4366" i="4" s="1"/>
  <c r="I4367" i="4"/>
  <c r="J4367" i="4" s="1"/>
  <c r="I4368" i="4"/>
  <c r="J4368" i="4" s="1"/>
  <c r="I4369" i="4"/>
  <c r="J4369" i="4" s="1"/>
  <c r="I4370" i="4"/>
  <c r="J4370" i="4" s="1"/>
  <c r="I4371" i="4"/>
  <c r="J4371" i="4" s="1"/>
  <c r="I4372" i="4"/>
  <c r="J4372" i="4" s="1"/>
  <c r="I4373" i="4"/>
  <c r="J4373" i="4" s="1"/>
  <c r="I4374" i="4"/>
  <c r="J4374" i="4" s="1"/>
  <c r="I4375" i="4"/>
  <c r="J4375" i="4" s="1"/>
  <c r="I4376" i="4"/>
  <c r="J4376" i="4" s="1"/>
  <c r="I4377" i="4"/>
  <c r="J4377" i="4" s="1"/>
  <c r="I4378" i="4"/>
  <c r="J4378" i="4" s="1"/>
  <c r="I4379" i="4"/>
  <c r="J4379" i="4" s="1"/>
  <c r="I4380" i="4"/>
  <c r="J4380" i="4" s="1"/>
  <c r="I4381" i="4"/>
  <c r="J4381" i="4" s="1"/>
  <c r="I4382" i="4"/>
  <c r="J4382" i="4" s="1"/>
  <c r="I4383" i="4"/>
  <c r="J4383" i="4" s="1"/>
  <c r="I4384" i="4"/>
  <c r="J4384" i="4" s="1"/>
  <c r="I4385" i="4"/>
  <c r="J4385" i="4" s="1"/>
  <c r="I4386" i="4"/>
  <c r="J4386" i="4" s="1"/>
  <c r="I4387" i="4"/>
  <c r="J4387" i="4" s="1"/>
  <c r="I4388" i="4"/>
  <c r="J4388" i="4" s="1"/>
  <c r="I4389" i="4"/>
  <c r="J4389" i="4" s="1"/>
  <c r="I4390" i="4"/>
  <c r="J4390" i="4" s="1"/>
  <c r="I4391" i="4"/>
  <c r="J4391" i="4" s="1"/>
  <c r="I4392" i="4"/>
  <c r="J4392" i="4" s="1"/>
  <c r="I4393" i="4"/>
  <c r="J4393" i="4" s="1"/>
  <c r="I4394" i="4"/>
  <c r="J4394" i="4" s="1"/>
  <c r="I4395" i="4"/>
  <c r="J4395" i="4" s="1"/>
  <c r="I4396" i="4"/>
  <c r="J4396" i="4" s="1"/>
  <c r="I4397" i="4"/>
  <c r="J4397" i="4" s="1"/>
  <c r="I4398" i="4"/>
  <c r="J4398" i="4" s="1"/>
  <c r="I4399" i="4"/>
  <c r="J4399" i="4" s="1"/>
  <c r="I4400" i="4"/>
  <c r="J4400" i="4" s="1"/>
  <c r="I4401" i="4"/>
  <c r="J4401" i="4" s="1"/>
  <c r="I4402" i="4"/>
  <c r="J4402" i="4" s="1"/>
  <c r="I4403" i="4"/>
  <c r="J4403" i="4" s="1"/>
  <c r="I4404" i="4"/>
  <c r="J4404" i="4" s="1"/>
  <c r="I4405" i="4"/>
  <c r="J4405" i="4" s="1"/>
  <c r="I4406" i="4"/>
  <c r="J4406" i="4" s="1"/>
  <c r="I4407" i="4"/>
  <c r="J4407" i="4" s="1"/>
  <c r="I4408" i="4"/>
  <c r="J4408" i="4" s="1"/>
  <c r="I4409" i="4"/>
  <c r="J4409" i="4" s="1"/>
  <c r="I4410" i="4"/>
  <c r="J4410" i="4" s="1"/>
  <c r="I4411" i="4"/>
  <c r="J4411" i="4" s="1"/>
  <c r="I4412" i="4"/>
  <c r="J4412" i="4" s="1"/>
  <c r="I4413" i="4"/>
  <c r="J4413" i="4" s="1"/>
  <c r="I4414" i="4"/>
  <c r="J4414" i="4" s="1"/>
  <c r="I4415" i="4"/>
  <c r="J4415" i="4" s="1"/>
  <c r="I4416" i="4"/>
  <c r="J4416" i="4" s="1"/>
  <c r="I4417" i="4"/>
  <c r="J4417" i="4" s="1"/>
  <c r="I4418" i="4"/>
  <c r="J4418" i="4" s="1"/>
  <c r="I4419" i="4"/>
  <c r="J4419" i="4" s="1"/>
  <c r="I4420" i="4"/>
  <c r="J4420" i="4" s="1"/>
  <c r="I4421" i="4"/>
  <c r="J4421" i="4" s="1"/>
  <c r="I4422" i="4"/>
  <c r="J4422" i="4" s="1"/>
  <c r="I4423" i="4"/>
  <c r="J4423" i="4" s="1"/>
  <c r="I4424" i="4"/>
  <c r="J4424" i="4" s="1"/>
  <c r="I4425" i="4"/>
  <c r="J4425" i="4" s="1"/>
  <c r="I4426" i="4"/>
  <c r="J4426" i="4" s="1"/>
  <c r="I4427" i="4"/>
  <c r="J4427" i="4" s="1"/>
  <c r="I4428" i="4"/>
  <c r="J4428" i="4" s="1"/>
  <c r="I4429" i="4"/>
  <c r="J4429" i="4" s="1"/>
  <c r="I4430" i="4"/>
  <c r="J4430" i="4" s="1"/>
  <c r="I4431" i="4"/>
  <c r="J4431" i="4" s="1"/>
  <c r="I4432" i="4"/>
  <c r="J4432" i="4" s="1"/>
  <c r="I4433" i="4"/>
  <c r="J4433" i="4" s="1"/>
  <c r="I4434" i="4"/>
  <c r="J4434" i="4" s="1"/>
  <c r="I4435" i="4"/>
  <c r="J4435" i="4" s="1"/>
  <c r="I4436" i="4"/>
  <c r="J4436" i="4" s="1"/>
  <c r="I4437" i="4"/>
  <c r="J4437" i="4" s="1"/>
  <c r="I4438" i="4"/>
  <c r="J4438" i="4" s="1"/>
  <c r="I4439" i="4"/>
  <c r="J4439" i="4" s="1"/>
  <c r="I4440" i="4"/>
  <c r="J4440" i="4" s="1"/>
  <c r="I4441" i="4"/>
  <c r="J4441" i="4" s="1"/>
  <c r="I4442" i="4"/>
  <c r="J4442" i="4" s="1"/>
  <c r="I4443" i="4"/>
  <c r="J4443" i="4" s="1"/>
  <c r="I4444" i="4"/>
  <c r="J4444" i="4" s="1"/>
  <c r="I4445" i="4"/>
  <c r="J4445" i="4" s="1"/>
  <c r="I4446" i="4"/>
  <c r="J4446" i="4" s="1"/>
  <c r="I4447" i="4"/>
  <c r="J4447" i="4" s="1"/>
  <c r="I4448" i="4"/>
  <c r="J4448" i="4" s="1"/>
  <c r="I4449" i="4"/>
  <c r="J4449" i="4" s="1"/>
  <c r="I4450" i="4"/>
  <c r="J4450" i="4" s="1"/>
  <c r="I4451" i="4"/>
  <c r="J4451" i="4" s="1"/>
  <c r="I4452" i="4"/>
  <c r="J4452" i="4" s="1"/>
  <c r="I4453" i="4"/>
  <c r="J4453" i="4" s="1"/>
  <c r="I4454" i="4"/>
  <c r="J4454" i="4" s="1"/>
  <c r="I4455" i="4"/>
  <c r="J4455" i="4" s="1"/>
  <c r="I4456" i="4"/>
  <c r="J4456" i="4" s="1"/>
  <c r="I4457" i="4"/>
  <c r="J4457" i="4" s="1"/>
  <c r="I4458" i="4"/>
  <c r="J4458" i="4" s="1"/>
  <c r="I4459" i="4"/>
  <c r="J4459" i="4" s="1"/>
  <c r="L4459" i="4" s="1"/>
  <c r="I4460" i="4"/>
  <c r="J4460" i="4" s="1"/>
  <c r="I4461" i="4"/>
  <c r="J4461" i="4" s="1"/>
  <c r="I4462" i="4"/>
  <c r="J4462" i="4" s="1"/>
  <c r="I4463" i="4"/>
  <c r="J4463" i="4" s="1"/>
  <c r="I4464" i="4"/>
  <c r="J4464" i="4" s="1"/>
  <c r="I4465" i="4"/>
  <c r="J4465" i="4" s="1"/>
  <c r="I4466" i="4"/>
  <c r="J4466" i="4" s="1"/>
  <c r="I4467" i="4"/>
  <c r="J4467" i="4" s="1"/>
  <c r="I4468" i="4"/>
  <c r="J4468" i="4" s="1"/>
  <c r="I4469" i="4"/>
  <c r="J4469" i="4" s="1"/>
  <c r="I4470" i="4"/>
  <c r="J4470" i="4" s="1"/>
  <c r="I4471" i="4"/>
  <c r="J4471" i="4" s="1"/>
  <c r="I4472" i="4"/>
  <c r="J4472" i="4" s="1"/>
  <c r="I4473" i="4"/>
  <c r="J4473" i="4" s="1"/>
  <c r="I4474" i="4"/>
  <c r="J4474" i="4" s="1"/>
  <c r="I4475" i="4"/>
  <c r="J4475" i="4" s="1"/>
  <c r="I4476" i="4"/>
  <c r="J4476" i="4" s="1"/>
  <c r="I4477" i="4"/>
  <c r="J4477" i="4" s="1"/>
  <c r="I4478" i="4"/>
  <c r="J4478" i="4" s="1"/>
  <c r="I4479" i="4"/>
  <c r="J4479" i="4" s="1"/>
  <c r="I4480" i="4"/>
  <c r="J4480" i="4" s="1"/>
  <c r="I4481" i="4"/>
  <c r="J4481" i="4" s="1"/>
  <c r="I4482" i="4"/>
  <c r="J4482" i="4" s="1"/>
  <c r="I4483" i="4"/>
  <c r="J4483" i="4" s="1"/>
  <c r="I4484" i="4"/>
  <c r="J4484" i="4" s="1"/>
  <c r="I4485" i="4"/>
  <c r="J4485" i="4" s="1"/>
  <c r="I4486" i="4"/>
  <c r="J4486" i="4" s="1"/>
  <c r="I4487" i="4"/>
  <c r="J4487" i="4" s="1"/>
  <c r="I4488" i="4"/>
  <c r="J4488" i="4" s="1"/>
  <c r="I4489" i="4"/>
  <c r="J4489" i="4" s="1"/>
  <c r="I4490" i="4"/>
  <c r="J4490" i="4" s="1"/>
  <c r="I4491" i="4"/>
  <c r="J4491" i="4" s="1"/>
  <c r="I4492" i="4"/>
  <c r="J4492" i="4" s="1"/>
  <c r="I4493" i="4"/>
  <c r="J4493" i="4" s="1"/>
  <c r="I4494" i="4"/>
  <c r="J4494" i="4" s="1"/>
  <c r="I4495" i="4"/>
  <c r="J4495" i="4" s="1"/>
  <c r="I4496" i="4"/>
  <c r="J4496" i="4" s="1"/>
  <c r="I4497" i="4"/>
  <c r="J4497" i="4" s="1"/>
  <c r="I4498" i="4"/>
  <c r="J4498" i="4" s="1"/>
  <c r="I4499" i="4"/>
  <c r="J4499" i="4" s="1"/>
  <c r="I4500" i="4"/>
  <c r="J4500" i="4" s="1"/>
  <c r="I4501" i="4"/>
  <c r="J4501" i="4" s="1"/>
  <c r="I4502" i="4"/>
  <c r="J4502" i="4" s="1"/>
  <c r="I4503" i="4"/>
  <c r="J4503" i="4" s="1"/>
  <c r="I4504" i="4"/>
  <c r="J4504" i="4" s="1"/>
  <c r="I4505" i="4"/>
  <c r="J4505" i="4" s="1"/>
  <c r="I4506" i="4"/>
  <c r="J4506" i="4" s="1"/>
  <c r="I4507" i="4"/>
  <c r="J4507" i="4" s="1"/>
  <c r="I4508" i="4"/>
  <c r="J4508" i="4" s="1"/>
  <c r="I4509" i="4"/>
  <c r="J4509" i="4" s="1"/>
  <c r="I4510" i="4"/>
  <c r="J4510" i="4" s="1"/>
  <c r="I4511" i="4"/>
  <c r="J4511" i="4" s="1"/>
  <c r="I4512" i="4"/>
  <c r="J4512" i="4" s="1"/>
  <c r="I4513" i="4"/>
  <c r="J4513" i="4" s="1"/>
  <c r="I4514" i="4"/>
  <c r="J4514" i="4" s="1"/>
  <c r="I4515" i="4"/>
  <c r="J4515" i="4" s="1"/>
  <c r="I4516" i="4"/>
  <c r="J4516" i="4" s="1"/>
  <c r="I4517" i="4"/>
  <c r="J4517" i="4" s="1"/>
  <c r="I4518" i="4"/>
  <c r="J4518" i="4" s="1"/>
  <c r="I4519" i="4"/>
  <c r="J4519" i="4" s="1"/>
  <c r="I4520" i="4"/>
  <c r="J4520" i="4" s="1"/>
  <c r="I4521" i="4"/>
  <c r="J4521" i="4" s="1"/>
  <c r="I4522" i="4"/>
  <c r="J4522" i="4" s="1"/>
  <c r="I4523" i="4"/>
  <c r="J4523" i="4" s="1"/>
  <c r="L4523" i="4" s="1"/>
  <c r="I4524" i="4"/>
  <c r="J4524" i="4" s="1"/>
  <c r="I4525" i="4"/>
  <c r="J4525" i="4" s="1"/>
  <c r="I4526" i="4"/>
  <c r="J4526" i="4" s="1"/>
  <c r="I4527" i="4"/>
  <c r="J4527" i="4" s="1"/>
  <c r="I4528" i="4"/>
  <c r="J4528" i="4" s="1"/>
  <c r="I4529" i="4"/>
  <c r="J4529" i="4" s="1"/>
  <c r="I4530" i="4"/>
  <c r="J4530" i="4" s="1"/>
  <c r="I4531" i="4"/>
  <c r="J4531" i="4" s="1"/>
  <c r="I4532" i="4"/>
  <c r="J4532" i="4" s="1"/>
  <c r="I4533" i="4"/>
  <c r="J4533" i="4" s="1"/>
  <c r="I4534" i="4"/>
  <c r="J4534" i="4" s="1"/>
  <c r="I4535" i="4"/>
  <c r="J4535" i="4" s="1"/>
  <c r="I4536" i="4"/>
  <c r="J4536" i="4" s="1"/>
  <c r="I4537" i="4"/>
  <c r="J4537" i="4" s="1"/>
  <c r="I4538" i="4"/>
  <c r="J4538" i="4" s="1"/>
  <c r="I4539" i="4"/>
  <c r="J4539" i="4" s="1"/>
  <c r="I4540" i="4"/>
  <c r="J4540" i="4" s="1"/>
  <c r="I4541" i="4"/>
  <c r="J4541" i="4" s="1"/>
  <c r="I4542" i="4"/>
  <c r="J4542" i="4" s="1"/>
  <c r="I4543" i="4"/>
  <c r="J4543" i="4" s="1"/>
  <c r="I4544" i="4"/>
  <c r="J4544" i="4" s="1"/>
  <c r="I4545" i="4"/>
  <c r="J4545" i="4" s="1"/>
  <c r="I4546" i="4"/>
  <c r="J4546" i="4" s="1"/>
  <c r="I4547" i="4"/>
  <c r="J4547" i="4" s="1"/>
  <c r="L4547" i="4" s="1"/>
  <c r="I4548" i="4"/>
  <c r="J4548" i="4" s="1"/>
  <c r="I4549" i="4"/>
  <c r="J4549" i="4" s="1"/>
  <c r="I4550" i="4"/>
  <c r="J4550" i="4" s="1"/>
  <c r="I4551" i="4"/>
  <c r="J4551" i="4" s="1"/>
  <c r="I4552" i="4"/>
  <c r="J4552" i="4" s="1"/>
  <c r="I4553" i="4"/>
  <c r="J4553" i="4" s="1"/>
  <c r="I4554" i="4"/>
  <c r="J4554" i="4" s="1"/>
  <c r="I4555" i="4"/>
  <c r="J4555" i="4" s="1"/>
  <c r="I4556" i="4"/>
  <c r="J4556" i="4" s="1"/>
  <c r="I4557" i="4"/>
  <c r="J4557" i="4" s="1"/>
  <c r="I4558" i="4"/>
  <c r="J4558" i="4" s="1"/>
  <c r="I4559" i="4"/>
  <c r="J4559" i="4" s="1"/>
  <c r="I4560" i="4"/>
  <c r="J4560" i="4" s="1"/>
  <c r="I4561" i="4"/>
  <c r="J4561" i="4" s="1"/>
  <c r="I4562" i="4"/>
  <c r="J4562" i="4" s="1"/>
  <c r="I4563" i="4"/>
  <c r="J4563" i="4" s="1"/>
  <c r="I4564" i="4"/>
  <c r="J4564" i="4" s="1"/>
  <c r="I4565" i="4"/>
  <c r="J4565" i="4" s="1"/>
  <c r="I4566" i="4"/>
  <c r="J4566" i="4" s="1"/>
  <c r="I4567" i="4"/>
  <c r="J4567" i="4" s="1"/>
  <c r="I4568" i="4"/>
  <c r="J4568" i="4" s="1"/>
  <c r="I4569" i="4"/>
  <c r="J4569" i="4" s="1"/>
  <c r="I4570" i="4"/>
  <c r="J4570" i="4" s="1"/>
  <c r="I4571" i="4"/>
  <c r="J4571" i="4" s="1"/>
  <c r="L4571" i="4" s="1"/>
  <c r="I4572" i="4"/>
  <c r="J4572" i="4" s="1"/>
  <c r="I4573" i="4"/>
  <c r="J4573" i="4" s="1"/>
  <c r="I4574" i="4"/>
  <c r="J4574" i="4" s="1"/>
  <c r="I4575" i="4"/>
  <c r="J4575" i="4" s="1"/>
  <c r="I4576" i="4"/>
  <c r="J4576" i="4" s="1"/>
  <c r="I4577" i="4"/>
  <c r="J4577" i="4" s="1"/>
  <c r="I4578" i="4"/>
  <c r="J4578" i="4" s="1"/>
  <c r="I4579" i="4"/>
  <c r="J4579" i="4" s="1"/>
  <c r="I4580" i="4"/>
  <c r="J4580" i="4" s="1"/>
  <c r="I4581" i="4"/>
  <c r="J4581" i="4" s="1"/>
  <c r="I4582" i="4"/>
  <c r="J4582" i="4" s="1"/>
  <c r="I4583" i="4"/>
  <c r="J4583" i="4" s="1"/>
  <c r="I4584" i="4"/>
  <c r="J4584" i="4" s="1"/>
  <c r="I4585" i="4"/>
  <c r="J4585" i="4" s="1"/>
  <c r="I4586" i="4"/>
  <c r="J4586" i="4" s="1"/>
  <c r="I4587" i="4"/>
  <c r="J4587" i="4" s="1"/>
  <c r="L4587" i="4" s="1"/>
  <c r="I4588" i="4"/>
  <c r="J4588" i="4" s="1"/>
  <c r="I4589" i="4"/>
  <c r="J4589" i="4" s="1"/>
  <c r="I4590" i="4"/>
  <c r="J4590" i="4" s="1"/>
  <c r="I4591" i="4"/>
  <c r="J4591" i="4" s="1"/>
  <c r="I4592" i="4"/>
  <c r="J4592" i="4" s="1"/>
  <c r="I4593" i="4"/>
  <c r="J4593" i="4" s="1"/>
  <c r="I4594" i="4"/>
  <c r="J4594" i="4" s="1"/>
  <c r="I4595" i="4"/>
  <c r="J4595" i="4" s="1"/>
  <c r="I4596" i="4"/>
  <c r="J4596" i="4" s="1"/>
  <c r="I4597" i="4"/>
  <c r="J4597" i="4" s="1"/>
  <c r="I4598" i="4"/>
  <c r="J4598" i="4" s="1"/>
  <c r="I4599" i="4"/>
  <c r="J4599" i="4" s="1"/>
  <c r="I4600" i="4"/>
  <c r="J4600" i="4" s="1"/>
  <c r="I4601" i="4"/>
  <c r="J4601" i="4" s="1"/>
  <c r="I4602" i="4"/>
  <c r="J4602" i="4" s="1"/>
  <c r="I4603" i="4"/>
  <c r="J4603" i="4" s="1"/>
  <c r="I4604" i="4"/>
  <c r="J4604" i="4" s="1"/>
  <c r="I4605" i="4"/>
  <c r="J4605" i="4" s="1"/>
  <c r="I4606" i="4"/>
  <c r="J4606" i="4" s="1"/>
  <c r="I4607" i="4"/>
  <c r="J4607" i="4" s="1"/>
  <c r="I4608" i="4"/>
  <c r="J4608" i="4" s="1"/>
  <c r="I4609" i="4"/>
  <c r="J4609" i="4" s="1"/>
  <c r="I4610" i="4"/>
  <c r="J4610" i="4" s="1"/>
  <c r="I4611" i="4"/>
  <c r="J4611" i="4" s="1"/>
  <c r="L4611" i="4" s="1"/>
  <c r="I4612" i="4"/>
  <c r="J4612" i="4" s="1"/>
  <c r="I4613" i="4"/>
  <c r="J4613" i="4" s="1"/>
  <c r="I4614" i="4"/>
  <c r="J4614" i="4" s="1"/>
  <c r="I4615" i="4"/>
  <c r="J4615" i="4" s="1"/>
  <c r="I4616" i="4"/>
  <c r="J4616" i="4" s="1"/>
  <c r="I4617" i="4"/>
  <c r="J4617" i="4" s="1"/>
  <c r="I4618" i="4"/>
  <c r="J4618" i="4" s="1"/>
  <c r="I4619" i="4"/>
  <c r="J4619" i="4" s="1"/>
  <c r="I4620" i="4"/>
  <c r="J4620" i="4" s="1"/>
  <c r="I4621" i="4"/>
  <c r="J4621" i="4" s="1"/>
  <c r="I4622" i="4"/>
  <c r="J4622" i="4" s="1"/>
  <c r="I4623" i="4"/>
  <c r="J4623" i="4" s="1"/>
  <c r="I4624" i="4"/>
  <c r="J4624" i="4" s="1"/>
  <c r="I4625" i="4"/>
  <c r="J4625" i="4" s="1"/>
  <c r="I4626" i="4"/>
  <c r="J4626" i="4" s="1"/>
  <c r="I4627" i="4"/>
  <c r="J4627" i="4" s="1"/>
  <c r="I4628" i="4"/>
  <c r="J4628" i="4" s="1"/>
  <c r="I4629" i="4"/>
  <c r="J4629" i="4" s="1"/>
  <c r="I4630" i="4"/>
  <c r="J4630" i="4" s="1"/>
  <c r="I4631" i="4"/>
  <c r="J4631" i="4" s="1"/>
  <c r="I4632" i="4"/>
  <c r="J4632" i="4" s="1"/>
  <c r="I4633" i="4"/>
  <c r="J4633" i="4" s="1"/>
  <c r="I4634" i="4"/>
  <c r="J4634" i="4" s="1"/>
  <c r="I4635" i="4"/>
  <c r="J4635" i="4" s="1"/>
  <c r="L4635" i="4" s="1"/>
  <c r="I4636" i="4"/>
  <c r="J4636" i="4" s="1"/>
  <c r="I4637" i="4"/>
  <c r="J4637" i="4" s="1"/>
  <c r="I4638" i="4"/>
  <c r="J4638" i="4" s="1"/>
  <c r="I4639" i="4"/>
  <c r="J4639" i="4" s="1"/>
  <c r="I4640" i="4"/>
  <c r="J4640" i="4" s="1"/>
  <c r="I4641" i="4"/>
  <c r="J4641" i="4" s="1"/>
  <c r="I4642" i="4"/>
  <c r="J4642" i="4" s="1"/>
  <c r="I4643" i="4"/>
  <c r="J4643" i="4" s="1"/>
  <c r="I4644" i="4"/>
  <c r="J4644" i="4" s="1"/>
  <c r="I4645" i="4"/>
  <c r="J4645" i="4" s="1"/>
  <c r="I4646" i="4"/>
  <c r="J4646" i="4" s="1"/>
  <c r="I4647" i="4"/>
  <c r="J4647" i="4" s="1"/>
  <c r="I4648" i="4"/>
  <c r="J4648" i="4" s="1"/>
  <c r="I4649" i="4"/>
  <c r="J4649" i="4" s="1"/>
  <c r="I4650" i="4"/>
  <c r="J4650" i="4" s="1"/>
  <c r="I4651" i="4"/>
  <c r="J4651" i="4" s="1"/>
  <c r="L4651" i="4" s="1"/>
  <c r="I4652" i="4"/>
  <c r="J4652" i="4" s="1"/>
  <c r="I4653" i="4"/>
  <c r="J4653" i="4" s="1"/>
  <c r="I4654" i="4"/>
  <c r="J4654" i="4" s="1"/>
  <c r="I4655" i="4"/>
  <c r="J4655" i="4" s="1"/>
  <c r="I4656" i="4"/>
  <c r="J4656" i="4" s="1"/>
  <c r="I4657" i="4"/>
  <c r="J4657" i="4" s="1"/>
  <c r="I4658" i="4"/>
  <c r="J4658" i="4" s="1"/>
  <c r="I4659" i="4"/>
  <c r="J4659" i="4" s="1"/>
  <c r="I4660" i="4"/>
  <c r="J4660" i="4" s="1"/>
  <c r="I4661" i="4"/>
  <c r="J4661" i="4" s="1"/>
  <c r="I4662" i="4"/>
  <c r="J4662" i="4" s="1"/>
  <c r="I4663" i="4"/>
  <c r="J4663" i="4" s="1"/>
  <c r="I4664" i="4"/>
  <c r="J4664" i="4" s="1"/>
  <c r="I4665" i="4"/>
  <c r="J4665" i="4" s="1"/>
  <c r="I4666" i="4"/>
  <c r="J4666" i="4" s="1"/>
  <c r="I4667" i="4"/>
  <c r="J4667" i="4" s="1"/>
  <c r="I4668" i="4"/>
  <c r="J4668" i="4" s="1"/>
  <c r="I4669" i="4"/>
  <c r="J4669" i="4" s="1"/>
  <c r="I4670" i="4"/>
  <c r="J4670" i="4" s="1"/>
  <c r="I4671" i="4"/>
  <c r="J4671" i="4" s="1"/>
  <c r="I4672" i="4"/>
  <c r="J4672" i="4" s="1"/>
  <c r="I4673" i="4"/>
  <c r="J4673" i="4" s="1"/>
  <c r="I4674" i="4"/>
  <c r="J4674" i="4" s="1"/>
  <c r="I4675" i="4"/>
  <c r="J4675" i="4" s="1"/>
  <c r="L4675" i="4" s="1"/>
  <c r="I4676" i="4"/>
  <c r="J4676" i="4" s="1"/>
  <c r="I4677" i="4"/>
  <c r="J4677" i="4" s="1"/>
  <c r="I4678" i="4"/>
  <c r="J4678" i="4" s="1"/>
  <c r="I4679" i="4"/>
  <c r="J4679" i="4" s="1"/>
  <c r="I4680" i="4"/>
  <c r="J4680" i="4" s="1"/>
  <c r="I4681" i="4"/>
  <c r="J4681" i="4" s="1"/>
  <c r="I4682" i="4"/>
  <c r="J4682" i="4" s="1"/>
  <c r="I4683" i="4"/>
  <c r="J4683" i="4" s="1"/>
  <c r="I4684" i="4"/>
  <c r="J4684" i="4" s="1"/>
  <c r="I4685" i="4"/>
  <c r="J4685" i="4" s="1"/>
  <c r="I4686" i="4"/>
  <c r="J4686" i="4" s="1"/>
  <c r="I4687" i="4"/>
  <c r="J4687" i="4" s="1"/>
  <c r="I4688" i="4"/>
  <c r="J4688" i="4" s="1"/>
  <c r="I4689" i="4"/>
  <c r="J4689" i="4" s="1"/>
  <c r="I4690" i="4"/>
  <c r="J4690" i="4" s="1"/>
  <c r="I4691" i="4"/>
  <c r="J4691" i="4" s="1"/>
  <c r="I4692" i="4"/>
  <c r="J4692" i="4" s="1"/>
  <c r="I4693" i="4"/>
  <c r="J4693" i="4" s="1"/>
  <c r="I4694" i="4"/>
  <c r="J4694" i="4" s="1"/>
  <c r="I4695" i="4"/>
  <c r="J4695" i="4" s="1"/>
  <c r="I4696" i="4"/>
  <c r="J4696" i="4" s="1"/>
  <c r="I4697" i="4"/>
  <c r="J4697" i="4" s="1"/>
  <c r="I4698" i="4"/>
  <c r="J4698" i="4" s="1"/>
  <c r="I4699" i="4"/>
  <c r="J4699" i="4" s="1"/>
  <c r="L4699" i="4" s="1"/>
  <c r="I4700" i="4"/>
  <c r="J4700" i="4" s="1"/>
  <c r="I4701" i="4"/>
  <c r="J4701" i="4" s="1"/>
  <c r="I4702" i="4"/>
  <c r="J4702" i="4" s="1"/>
  <c r="I4703" i="4"/>
  <c r="J4703" i="4" s="1"/>
  <c r="I4704" i="4"/>
  <c r="J4704" i="4" s="1"/>
  <c r="I4705" i="4"/>
  <c r="J4705" i="4" s="1"/>
  <c r="I4706" i="4"/>
  <c r="J4706" i="4" s="1"/>
  <c r="I4707" i="4"/>
  <c r="J4707" i="4" s="1"/>
  <c r="I4708" i="4"/>
  <c r="J4708" i="4" s="1"/>
  <c r="I4709" i="4"/>
  <c r="J4709" i="4" s="1"/>
  <c r="I4710" i="4"/>
  <c r="J4710" i="4" s="1"/>
  <c r="I4711" i="4"/>
  <c r="J4711" i="4" s="1"/>
  <c r="I4712" i="4"/>
  <c r="J4712" i="4" s="1"/>
  <c r="I4713" i="4"/>
  <c r="J4713" i="4" s="1"/>
  <c r="I4714" i="4"/>
  <c r="J4714" i="4" s="1"/>
  <c r="I4715" i="4"/>
  <c r="J4715" i="4" s="1"/>
  <c r="L4715" i="4" s="1"/>
  <c r="I4716" i="4"/>
  <c r="J4716" i="4" s="1"/>
  <c r="I4717" i="4"/>
  <c r="J4717" i="4" s="1"/>
  <c r="I4718" i="4"/>
  <c r="J4718" i="4" s="1"/>
  <c r="I4719" i="4"/>
  <c r="J4719" i="4" s="1"/>
  <c r="I4720" i="4"/>
  <c r="J4720" i="4" s="1"/>
  <c r="I4721" i="4"/>
  <c r="J4721" i="4" s="1"/>
  <c r="I4722" i="4"/>
  <c r="J4722" i="4" s="1"/>
  <c r="I4723" i="4"/>
  <c r="J4723" i="4" s="1"/>
  <c r="I4724" i="4"/>
  <c r="J4724" i="4" s="1"/>
  <c r="I4725" i="4"/>
  <c r="J4725" i="4" s="1"/>
  <c r="I4726" i="4"/>
  <c r="J4726" i="4" s="1"/>
  <c r="I4727" i="4"/>
  <c r="J4727" i="4" s="1"/>
  <c r="I4728" i="4"/>
  <c r="J4728" i="4" s="1"/>
  <c r="I4729" i="4"/>
  <c r="J4729" i="4" s="1"/>
  <c r="I4730" i="4"/>
  <c r="J4730" i="4" s="1"/>
  <c r="I4731" i="4"/>
  <c r="J4731" i="4" s="1"/>
  <c r="I4732" i="4"/>
  <c r="J4732" i="4" s="1"/>
  <c r="I4733" i="4"/>
  <c r="J4733" i="4" s="1"/>
  <c r="I4734" i="4"/>
  <c r="J4734" i="4" s="1"/>
  <c r="I4735" i="4"/>
  <c r="J4735" i="4" s="1"/>
  <c r="I4736" i="4"/>
  <c r="J4736" i="4" s="1"/>
  <c r="I4737" i="4"/>
  <c r="J4737" i="4" s="1"/>
  <c r="I4738" i="4"/>
  <c r="J4738" i="4" s="1"/>
  <c r="I4739" i="4"/>
  <c r="J4739" i="4" s="1"/>
  <c r="L4739" i="4" s="1"/>
  <c r="I4740" i="4"/>
  <c r="J4740" i="4" s="1"/>
  <c r="I4741" i="4"/>
  <c r="J4741" i="4" s="1"/>
  <c r="I4742" i="4"/>
  <c r="J4742" i="4" s="1"/>
  <c r="I4743" i="4"/>
  <c r="J4743" i="4" s="1"/>
  <c r="I4744" i="4"/>
  <c r="J4744" i="4" s="1"/>
  <c r="I4745" i="4"/>
  <c r="J4745" i="4" s="1"/>
  <c r="I4746" i="4"/>
  <c r="J4746" i="4" s="1"/>
  <c r="I4747" i="4"/>
  <c r="J4747" i="4" s="1"/>
  <c r="I4748" i="4"/>
  <c r="J4748" i="4" s="1"/>
  <c r="I4749" i="4"/>
  <c r="J4749" i="4" s="1"/>
  <c r="I4750" i="4"/>
  <c r="J4750" i="4" s="1"/>
  <c r="I4751" i="4"/>
  <c r="J4751" i="4" s="1"/>
  <c r="I4752" i="4"/>
  <c r="J4752" i="4" s="1"/>
  <c r="I4753" i="4"/>
  <c r="J4753" i="4" s="1"/>
  <c r="I4754" i="4"/>
  <c r="J4754" i="4" s="1"/>
  <c r="I4755" i="4"/>
  <c r="J4755" i="4" s="1"/>
  <c r="I4756" i="4"/>
  <c r="J4756" i="4" s="1"/>
  <c r="I4757" i="4"/>
  <c r="J4757" i="4" s="1"/>
  <c r="I4758" i="4"/>
  <c r="J4758" i="4" s="1"/>
  <c r="I4759" i="4"/>
  <c r="J4759" i="4" s="1"/>
  <c r="I4760" i="4"/>
  <c r="J4760" i="4" s="1"/>
  <c r="I4761" i="4"/>
  <c r="J4761" i="4" s="1"/>
  <c r="I4762" i="4"/>
  <c r="J4762" i="4" s="1"/>
  <c r="I4763" i="4"/>
  <c r="J4763" i="4" s="1"/>
  <c r="L4763" i="4" s="1"/>
  <c r="I4764" i="4"/>
  <c r="J4764" i="4" s="1"/>
  <c r="I4765" i="4"/>
  <c r="J4765" i="4" s="1"/>
  <c r="I4766" i="4"/>
  <c r="J4766" i="4" s="1"/>
  <c r="I4767" i="4"/>
  <c r="J4767" i="4" s="1"/>
  <c r="I4768" i="4"/>
  <c r="J4768" i="4" s="1"/>
  <c r="I4769" i="4"/>
  <c r="J4769" i="4" s="1"/>
  <c r="I4770" i="4"/>
  <c r="J4770" i="4" s="1"/>
  <c r="I4771" i="4"/>
  <c r="J4771" i="4" s="1"/>
  <c r="I4772" i="4"/>
  <c r="J4772" i="4" s="1"/>
  <c r="I4773" i="4"/>
  <c r="J4773" i="4" s="1"/>
  <c r="I4774" i="4"/>
  <c r="J4774" i="4" s="1"/>
  <c r="I4775" i="4"/>
  <c r="J4775" i="4" s="1"/>
  <c r="I4776" i="4"/>
  <c r="J4776" i="4" s="1"/>
  <c r="I4777" i="4"/>
  <c r="J4777" i="4" s="1"/>
  <c r="I4778" i="4"/>
  <c r="J4778" i="4" s="1"/>
  <c r="I4779" i="4"/>
  <c r="J4779" i="4" s="1"/>
  <c r="L4779" i="4" s="1"/>
  <c r="I4780" i="4"/>
  <c r="J4780" i="4" s="1"/>
  <c r="I4781" i="4"/>
  <c r="J4781" i="4" s="1"/>
  <c r="I4782" i="4"/>
  <c r="J4782" i="4" s="1"/>
  <c r="I4783" i="4"/>
  <c r="J4783" i="4" s="1"/>
  <c r="I4784" i="4"/>
  <c r="J4784" i="4" s="1"/>
  <c r="I4785" i="4"/>
  <c r="J4785" i="4" s="1"/>
  <c r="I4786" i="4"/>
  <c r="J4786" i="4" s="1"/>
  <c r="I4787" i="4"/>
  <c r="J4787" i="4" s="1"/>
  <c r="I4788" i="4"/>
  <c r="J4788" i="4" s="1"/>
  <c r="I4789" i="4"/>
  <c r="J4789" i="4" s="1"/>
  <c r="I4790" i="4"/>
  <c r="J4790" i="4" s="1"/>
  <c r="I4791" i="4"/>
  <c r="J4791" i="4" s="1"/>
  <c r="I4792" i="4"/>
  <c r="J4792" i="4" s="1"/>
  <c r="I4793" i="4"/>
  <c r="J4793" i="4" s="1"/>
  <c r="I4794" i="4"/>
  <c r="J4794" i="4" s="1"/>
  <c r="I4795" i="4"/>
  <c r="J4795" i="4" s="1"/>
  <c r="I4796" i="4"/>
  <c r="J4796" i="4" s="1"/>
  <c r="I4797" i="4"/>
  <c r="J4797" i="4" s="1"/>
  <c r="I4798" i="4"/>
  <c r="J4798" i="4" s="1"/>
  <c r="I4799" i="4"/>
  <c r="J4799" i="4" s="1"/>
  <c r="I4800" i="4"/>
  <c r="J4800" i="4" s="1"/>
  <c r="I4801" i="4"/>
  <c r="J4801" i="4" s="1"/>
  <c r="I4802" i="4"/>
  <c r="J4802" i="4" s="1"/>
  <c r="I4803" i="4"/>
  <c r="J4803" i="4" s="1"/>
  <c r="L4803" i="4" s="1"/>
  <c r="I4804" i="4"/>
  <c r="J4804" i="4" s="1"/>
  <c r="I4805" i="4"/>
  <c r="J4805" i="4" s="1"/>
  <c r="I4806" i="4"/>
  <c r="J4806" i="4" s="1"/>
  <c r="I4807" i="4"/>
  <c r="J4807" i="4" s="1"/>
  <c r="I4808" i="4"/>
  <c r="J4808" i="4" s="1"/>
  <c r="I4809" i="4"/>
  <c r="J4809" i="4" s="1"/>
  <c r="I4810" i="4"/>
  <c r="J4810" i="4" s="1"/>
  <c r="I4811" i="4"/>
  <c r="J4811" i="4" s="1"/>
  <c r="I4812" i="4"/>
  <c r="J4812" i="4" s="1"/>
  <c r="I4813" i="4"/>
  <c r="J4813" i="4" s="1"/>
  <c r="I4814" i="4"/>
  <c r="J4814" i="4" s="1"/>
  <c r="I4815" i="4"/>
  <c r="J4815" i="4" s="1"/>
  <c r="I4816" i="4"/>
  <c r="J4816" i="4" s="1"/>
  <c r="I4817" i="4"/>
  <c r="J4817" i="4" s="1"/>
  <c r="I4818" i="4"/>
  <c r="J4818" i="4" s="1"/>
  <c r="I4819" i="4"/>
  <c r="J4819" i="4" s="1"/>
  <c r="I4820" i="4"/>
  <c r="J4820" i="4" s="1"/>
  <c r="I4821" i="4"/>
  <c r="J4821" i="4" s="1"/>
  <c r="I4822" i="4"/>
  <c r="J4822" i="4" s="1"/>
  <c r="I4823" i="4"/>
  <c r="J4823" i="4" s="1"/>
  <c r="I4824" i="4"/>
  <c r="J4824" i="4" s="1"/>
  <c r="I4825" i="4"/>
  <c r="J4825" i="4" s="1"/>
  <c r="I4826" i="4"/>
  <c r="J4826" i="4" s="1"/>
  <c r="I4827" i="4"/>
  <c r="J4827" i="4" s="1"/>
  <c r="L4827" i="4" s="1"/>
  <c r="I4828" i="4"/>
  <c r="J4828" i="4" s="1"/>
  <c r="I4829" i="4"/>
  <c r="J4829" i="4" s="1"/>
  <c r="I4830" i="4"/>
  <c r="J4830" i="4" s="1"/>
  <c r="I4831" i="4"/>
  <c r="J4831" i="4" s="1"/>
  <c r="I4832" i="4"/>
  <c r="J4832" i="4" s="1"/>
  <c r="I4833" i="4"/>
  <c r="J4833" i="4" s="1"/>
  <c r="I4834" i="4"/>
  <c r="J4834" i="4" s="1"/>
  <c r="I4835" i="4"/>
  <c r="J4835" i="4" s="1"/>
  <c r="I4836" i="4"/>
  <c r="J4836" i="4" s="1"/>
  <c r="I4837" i="4"/>
  <c r="J4837" i="4" s="1"/>
  <c r="I4838" i="4"/>
  <c r="J4838" i="4" s="1"/>
  <c r="I4839" i="4"/>
  <c r="J4839" i="4" s="1"/>
  <c r="I4840" i="4"/>
  <c r="J4840" i="4" s="1"/>
  <c r="I4841" i="4"/>
  <c r="J4841" i="4" s="1"/>
  <c r="I4842" i="4"/>
  <c r="J4842" i="4" s="1"/>
  <c r="I4843" i="4"/>
  <c r="J4843" i="4" s="1"/>
  <c r="L4843" i="4" s="1"/>
  <c r="I4844" i="4"/>
  <c r="J4844" i="4" s="1"/>
  <c r="I4845" i="4"/>
  <c r="J4845" i="4" s="1"/>
  <c r="I4846" i="4"/>
  <c r="J4846" i="4" s="1"/>
  <c r="I4847" i="4"/>
  <c r="J4847" i="4" s="1"/>
  <c r="I4848" i="4"/>
  <c r="J4848" i="4" s="1"/>
  <c r="I4849" i="4"/>
  <c r="J4849" i="4" s="1"/>
  <c r="I4850" i="4"/>
  <c r="J4850" i="4" s="1"/>
  <c r="I4851" i="4"/>
  <c r="J4851" i="4" s="1"/>
  <c r="I4852" i="4"/>
  <c r="J4852" i="4" s="1"/>
  <c r="I4853" i="4"/>
  <c r="J4853" i="4" s="1"/>
  <c r="I4854" i="4"/>
  <c r="J4854" i="4" s="1"/>
  <c r="I4855" i="4"/>
  <c r="J4855" i="4" s="1"/>
  <c r="I4856" i="4"/>
  <c r="J4856" i="4" s="1"/>
  <c r="I4857" i="4"/>
  <c r="J4857" i="4" s="1"/>
  <c r="I4858" i="4"/>
  <c r="J4858" i="4" s="1"/>
  <c r="I4859" i="4"/>
  <c r="J4859" i="4" s="1"/>
  <c r="I4860" i="4"/>
  <c r="J4860" i="4" s="1"/>
  <c r="I4861" i="4"/>
  <c r="J4861" i="4" s="1"/>
  <c r="I4862" i="4"/>
  <c r="J4862" i="4" s="1"/>
  <c r="I4863" i="4"/>
  <c r="J4863" i="4" s="1"/>
  <c r="I4864" i="4"/>
  <c r="J4864" i="4" s="1"/>
  <c r="I4865" i="4"/>
  <c r="J4865" i="4" s="1"/>
  <c r="I4866" i="4"/>
  <c r="J4866" i="4" s="1"/>
  <c r="I4867" i="4"/>
  <c r="J4867" i="4" s="1"/>
  <c r="L4867" i="4" s="1"/>
  <c r="I4868" i="4"/>
  <c r="J4868" i="4" s="1"/>
  <c r="I4869" i="4"/>
  <c r="J4869" i="4" s="1"/>
  <c r="I4870" i="4"/>
  <c r="J4870" i="4" s="1"/>
  <c r="I4871" i="4"/>
  <c r="J4871" i="4" s="1"/>
  <c r="I4872" i="4"/>
  <c r="J4872" i="4" s="1"/>
  <c r="I4873" i="4"/>
  <c r="J4873" i="4" s="1"/>
  <c r="I4874" i="4"/>
  <c r="J4874" i="4" s="1"/>
  <c r="I4875" i="4"/>
  <c r="J4875" i="4" s="1"/>
  <c r="I4876" i="4"/>
  <c r="J4876" i="4" s="1"/>
  <c r="I4877" i="4"/>
  <c r="J4877" i="4" s="1"/>
  <c r="I4878" i="4"/>
  <c r="J4878" i="4" s="1"/>
  <c r="I4879" i="4"/>
  <c r="J4879" i="4" s="1"/>
  <c r="I4880" i="4"/>
  <c r="J4880" i="4" s="1"/>
  <c r="I4881" i="4"/>
  <c r="J4881" i="4" s="1"/>
  <c r="I4882" i="4"/>
  <c r="J4882" i="4" s="1"/>
  <c r="I4883" i="4"/>
  <c r="J4883" i="4" s="1"/>
  <c r="I4884" i="4"/>
  <c r="J4884" i="4" s="1"/>
  <c r="I4885" i="4"/>
  <c r="J4885" i="4" s="1"/>
  <c r="I4886" i="4"/>
  <c r="J4886" i="4" s="1"/>
  <c r="I4887" i="4"/>
  <c r="J4887" i="4" s="1"/>
  <c r="I4888" i="4"/>
  <c r="J4888" i="4" s="1"/>
  <c r="I4889" i="4"/>
  <c r="J4889" i="4" s="1"/>
  <c r="I4890" i="4"/>
  <c r="J4890" i="4" s="1"/>
  <c r="I4891" i="4"/>
  <c r="J4891" i="4" s="1"/>
  <c r="I4892" i="4"/>
  <c r="J4892" i="4" s="1"/>
  <c r="I4893" i="4"/>
  <c r="J4893" i="4" s="1"/>
  <c r="I4894" i="4"/>
  <c r="J4894" i="4" s="1"/>
  <c r="I4895" i="4"/>
  <c r="J4895" i="4" s="1"/>
  <c r="I4896" i="4"/>
  <c r="J4896" i="4" s="1"/>
  <c r="I4897" i="4"/>
  <c r="J4897" i="4" s="1"/>
  <c r="I4898" i="4"/>
  <c r="J4898" i="4" s="1"/>
  <c r="I4899" i="4"/>
  <c r="J4899" i="4" s="1"/>
  <c r="I4900" i="4"/>
  <c r="J4900" i="4" s="1"/>
  <c r="I4901" i="4"/>
  <c r="J4901" i="4" s="1"/>
  <c r="I4902" i="4"/>
  <c r="J4902" i="4" s="1"/>
  <c r="I4903" i="4"/>
  <c r="J4903" i="4" s="1"/>
  <c r="I4904" i="4"/>
  <c r="J4904" i="4" s="1"/>
  <c r="I4905" i="4"/>
  <c r="J4905" i="4" s="1"/>
  <c r="I4906" i="4"/>
  <c r="J4906" i="4" s="1"/>
  <c r="I4907" i="4"/>
  <c r="J4907" i="4" s="1"/>
  <c r="I4908" i="4"/>
  <c r="J4908" i="4" s="1"/>
  <c r="I4909" i="4"/>
  <c r="J4909" i="4" s="1"/>
  <c r="I4910" i="4"/>
  <c r="J4910" i="4" s="1"/>
  <c r="I4911" i="4"/>
  <c r="J4911" i="4" s="1"/>
  <c r="I4912" i="4"/>
  <c r="J4912" i="4" s="1"/>
  <c r="I4913" i="4"/>
  <c r="J4913" i="4" s="1"/>
  <c r="I4914" i="4"/>
  <c r="J4914" i="4" s="1"/>
  <c r="I4915" i="4"/>
  <c r="J4915" i="4" s="1"/>
  <c r="I4916" i="4"/>
  <c r="J4916" i="4" s="1"/>
  <c r="I4917" i="4"/>
  <c r="J4917" i="4" s="1"/>
  <c r="I4918" i="4"/>
  <c r="J4918" i="4" s="1"/>
  <c r="I4919" i="4"/>
  <c r="J4919" i="4" s="1"/>
  <c r="I4920" i="4"/>
  <c r="J4920" i="4" s="1"/>
  <c r="I4921" i="4"/>
  <c r="J4921" i="4" s="1"/>
  <c r="I4922" i="4"/>
  <c r="J4922" i="4" s="1"/>
  <c r="I4923" i="4"/>
  <c r="J4923" i="4" s="1"/>
  <c r="I4924" i="4"/>
  <c r="J4924" i="4" s="1"/>
  <c r="I4925" i="4"/>
  <c r="J4925" i="4" s="1"/>
  <c r="I4926" i="4"/>
  <c r="J4926" i="4" s="1"/>
  <c r="I4927" i="4"/>
  <c r="J4927" i="4" s="1"/>
  <c r="I4928" i="4"/>
  <c r="J4928" i="4" s="1"/>
  <c r="I4929" i="4"/>
  <c r="J4929" i="4" s="1"/>
  <c r="I4930" i="4"/>
  <c r="J4930" i="4" s="1"/>
  <c r="I4931" i="4"/>
  <c r="J4931" i="4" s="1"/>
  <c r="I4932" i="4"/>
  <c r="J4932" i="4" s="1"/>
  <c r="I4933" i="4"/>
  <c r="J4933" i="4" s="1"/>
  <c r="I4934" i="4"/>
  <c r="J4934" i="4" s="1"/>
  <c r="I4935" i="4"/>
  <c r="J4935" i="4" s="1"/>
  <c r="I4936" i="4"/>
  <c r="J4936" i="4" s="1"/>
  <c r="I4937" i="4"/>
  <c r="J4937" i="4" s="1"/>
  <c r="I4938" i="4"/>
  <c r="J4938" i="4" s="1"/>
  <c r="I4939" i="4"/>
  <c r="J4939" i="4" s="1"/>
  <c r="I4940" i="4"/>
  <c r="J4940" i="4" s="1"/>
  <c r="I4941" i="4"/>
  <c r="J4941" i="4" s="1"/>
  <c r="I4942" i="4"/>
  <c r="J4942" i="4" s="1"/>
  <c r="I4943" i="4"/>
  <c r="J4943" i="4" s="1"/>
  <c r="I4944" i="4"/>
  <c r="J4944" i="4" s="1"/>
  <c r="I4945" i="4"/>
  <c r="J4945" i="4" s="1"/>
  <c r="I4946" i="4"/>
  <c r="J4946" i="4" s="1"/>
  <c r="I4947" i="4"/>
  <c r="J4947" i="4" s="1"/>
  <c r="I4948" i="4"/>
  <c r="J4948" i="4" s="1"/>
  <c r="I4949" i="4"/>
  <c r="J4949" i="4" s="1"/>
  <c r="I4950" i="4"/>
  <c r="J4950" i="4" s="1"/>
  <c r="I4951" i="4"/>
  <c r="J4951" i="4" s="1"/>
  <c r="I4952" i="4"/>
  <c r="J4952" i="4" s="1"/>
  <c r="I4953" i="4"/>
  <c r="J4953" i="4" s="1"/>
  <c r="I4954" i="4"/>
  <c r="J4954" i="4" s="1"/>
  <c r="I4955" i="4"/>
  <c r="J4955" i="4" s="1"/>
  <c r="I4956" i="4"/>
  <c r="J4956" i="4" s="1"/>
  <c r="I4957" i="4"/>
  <c r="J4957" i="4" s="1"/>
  <c r="I4958" i="4"/>
  <c r="J4958" i="4" s="1"/>
  <c r="I4959" i="4"/>
  <c r="J4959" i="4" s="1"/>
  <c r="I4960" i="4"/>
  <c r="J4960" i="4" s="1"/>
  <c r="I4961" i="4"/>
  <c r="J4961" i="4" s="1"/>
  <c r="I4962" i="4"/>
  <c r="J4962" i="4" s="1"/>
  <c r="I4963" i="4"/>
  <c r="J4963" i="4" s="1"/>
  <c r="I4964" i="4"/>
  <c r="J4964" i="4" s="1"/>
  <c r="I4965" i="4"/>
  <c r="J4965" i="4" s="1"/>
  <c r="I4966" i="4"/>
  <c r="J4966" i="4" s="1"/>
  <c r="I4967" i="4"/>
  <c r="J4967" i="4" s="1"/>
  <c r="I4968" i="4"/>
  <c r="J4968" i="4" s="1"/>
  <c r="I4969" i="4"/>
  <c r="J4969" i="4" s="1"/>
  <c r="I4970" i="4"/>
  <c r="J4970" i="4" s="1"/>
  <c r="I4971" i="4"/>
  <c r="J4971" i="4" s="1"/>
  <c r="I4972" i="4"/>
  <c r="J4972" i="4" s="1"/>
  <c r="I4973" i="4"/>
  <c r="J4973" i="4" s="1"/>
  <c r="I4974" i="4"/>
  <c r="J4974" i="4" s="1"/>
  <c r="I4975" i="4"/>
  <c r="J4975" i="4" s="1"/>
  <c r="I4976" i="4"/>
  <c r="J4976" i="4" s="1"/>
  <c r="I4977" i="4"/>
  <c r="J4977" i="4" s="1"/>
  <c r="I4978" i="4"/>
  <c r="J4978" i="4" s="1"/>
  <c r="I4979" i="4"/>
  <c r="J4979" i="4" s="1"/>
  <c r="I4980" i="4"/>
  <c r="J4980" i="4" s="1"/>
  <c r="I4981" i="4"/>
  <c r="J4981" i="4" s="1"/>
  <c r="I4982" i="4"/>
  <c r="J4982" i="4" s="1"/>
  <c r="I4983" i="4"/>
  <c r="J4983" i="4" s="1"/>
  <c r="I4984" i="4"/>
  <c r="J4984" i="4" s="1"/>
  <c r="I4985" i="4"/>
  <c r="J4985" i="4" s="1"/>
  <c r="I4986" i="4"/>
  <c r="J4986" i="4" s="1"/>
  <c r="I4987" i="4"/>
  <c r="J4987" i="4" s="1"/>
  <c r="I4988" i="4"/>
  <c r="J4988" i="4" s="1"/>
  <c r="I4989" i="4"/>
  <c r="J4989" i="4" s="1"/>
  <c r="I4990" i="4"/>
  <c r="J4990" i="4" s="1"/>
  <c r="I4991" i="4"/>
  <c r="J4991" i="4" s="1"/>
  <c r="I4992" i="4"/>
  <c r="J4992" i="4" s="1"/>
  <c r="I4993" i="4"/>
  <c r="J4993" i="4" s="1"/>
  <c r="I4994" i="4"/>
  <c r="J4994" i="4" s="1"/>
  <c r="I4995" i="4"/>
  <c r="J4995" i="4" s="1"/>
  <c r="I4996" i="4"/>
  <c r="J4996" i="4" s="1"/>
  <c r="I4997" i="4"/>
  <c r="J4997" i="4" s="1"/>
  <c r="I4998" i="4"/>
  <c r="J4998" i="4" s="1"/>
  <c r="I4999" i="4"/>
  <c r="J4999" i="4" s="1"/>
  <c r="I5000" i="4"/>
  <c r="J5000" i="4" s="1"/>
  <c r="I5001" i="4"/>
  <c r="J5001" i="4" s="1"/>
  <c r="I5002" i="4"/>
  <c r="J5002" i="4" s="1"/>
  <c r="I5003" i="4"/>
  <c r="J5003" i="4" s="1"/>
  <c r="I5004" i="4"/>
  <c r="J5004" i="4" s="1"/>
  <c r="I5005" i="4"/>
  <c r="J5005" i="4" s="1"/>
  <c r="I5006" i="4"/>
  <c r="J5006" i="4" s="1"/>
  <c r="I5007" i="4"/>
  <c r="J5007" i="4" s="1"/>
  <c r="I5008" i="4"/>
  <c r="J5008" i="4" s="1"/>
  <c r="I5009" i="4"/>
  <c r="J5009" i="4" s="1"/>
  <c r="I5010" i="4"/>
  <c r="J5010" i="4" s="1"/>
  <c r="I5011" i="4"/>
  <c r="J5011" i="4" s="1"/>
  <c r="I5012" i="4"/>
  <c r="J5012" i="4" s="1"/>
  <c r="I5013" i="4"/>
  <c r="J5013" i="4" s="1"/>
  <c r="I5014" i="4"/>
  <c r="J5014" i="4" s="1"/>
  <c r="I5015" i="4"/>
  <c r="J5015" i="4" s="1"/>
  <c r="I5016" i="4"/>
  <c r="J5016" i="4" s="1"/>
  <c r="I5017" i="4"/>
  <c r="J5017" i="4" s="1"/>
  <c r="I5018" i="4"/>
  <c r="J5018" i="4" s="1"/>
  <c r="I5019" i="4"/>
  <c r="J5019" i="4" s="1"/>
  <c r="I5020" i="4"/>
  <c r="J5020" i="4" s="1"/>
  <c r="I5021" i="4"/>
  <c r="J5021" i="4" s="1"/>
  <c r="I5022" i="4"/>
  <c r="J5022" i="4" s="1"/>
  <c r="I5023" i="4"/>
  <c r="J5023" i="4" s="1"/>
  <c r="I5024" i="4"/>
  <c r="J5024" i="4" s="1"/>
  <c r="I5025" i="4"/>
  <c r="J5025" i="4" s="1"/>
  <c r="I5026" i="4"/>
  <c r="J5026" i="4" s="1"/>
  <c r="I5027" i="4"/>
  <c r="J5027" i="4" s="1"/>
  <c r="I5028" i="4"/>
  <c r="J5028" i="4" s="1"/>
  <c r="I5029" i="4"/>
  <c r="J5029" i="4" s="1"/>
  <c r="I5030" i="4"/>
  <c r="J5030" i="4" s="1"/>
  <c r="I5031" i="4"/>
  <c r="J5031" i="4" s="1"/>
  <c r="I5032" i="4"/>
  <c r="J5032" i="4" s="1"/>
  <c r="I5033" i="4"/>
  <c r="J5033" i="4" s="1"/>
  <c r="I5034" i="4"/>
  <c r="J5034" i="4" s="1"/>
  <c r="I5035" i="4"/>
  <c r="J5035" i="4" s="1"/>
  <c r="I5036" i="4"/>
  <c r="J5036" i="4" s="1"/>
  <c r="I5037" i="4"/>
  <c r="J5037" i="4" s="1"/>
  <c r="I5038" i="4"/>
  <c r="J5038" i="4" s="1"/>
  <c r="I5039" i="4"/>
  <c r="J5039" i="4" s="1"/>
  <c r="I5040" i="4"/>
  <c r="J5040" i="4" s="1"/>
  <c r="I5041" i="4"/>
  <c r="J5041" i="4" s="1"/>
  <c r="I5042" i="4"/>
  <c r="J5042" i="4" s="1"/>
  <c r="I5043" i="4"/>
  <c r="J5043" i="4" s="1"/>
  <c r="I5044" i="4"/>
  <c r="J5044" i="4" s="1"/>
  <c r="I5045" i="4"/>
  <c r="J5045" i="4" s="1"/>
  <c r="I5046" i="4"/>
  <c r="J5046" i="4" s="1"/>
  <c r="I5047" i="4"/>
  <c r="J5047" i="4" s="1"/>
  <c r="I5048" i="4"/>
  <c r="J5048" i="4" s="1"/>
  <c r="I5049" i="4"/>
  <c r="J5049" i="4" s="1"/>
  <c r="I5050" i="4"/>
  <c r="J5050" i="4" s="1"/>
  <c r="I5051" i="4"/>
  <c r="J5051" i="4" s="1"/>
  <c r="I5052" i="4"/>
  <c r="J5052" i="4" s="1"/>
  <c r="I5053" i="4"/>
  <c r="J5053" i="4" s="1"/>
  <c r="I5054" i="4"/>
  <c r="J5054" i="4" s="1"/>
  <c r="I5055" i="4"/>
  <c r="J5055" i="4" s="1"/>
  <c r="I5056" i="4"/>
  <c r="J5056" i="4" s="1"/>
  <c r="I5057" i="4"/>
  <c r="J5057" i="4" s="1"/>
  <c r="I5058" i="4"/>
  <c r="J5058" i="4" s="1"/>
  <c r="I5059" i="4"/>
  <c r="J5059" i="4" s="1"/>
  <c r="I5060" i="4"/>
  <c r="J5060" i="4" s="1"/>
  <c r="I5061" i="4"/>
  <c r="J5061" i="4" s="1"/>
  <c r="I5062" i="4"/>
  <c r="J5062" i="4" s="1"/>
  <c r="I5063" i="4"/>
  <c r="J5063" i="4" s="1"/>
  <c r="I5064" i="4"/>
  <c r="J5064" i="4" s="1"/>
  <c r="I5065" i="4"/>
  <c r="J5065" i="4" s="1"/>
  <c r="I5066" i="4"/>
  <c r="J5066" i="4" s="1"/>
  <c r="I5067" i="4"/>
  <c r="J5067" i="4" s="1"/>
  <c r="I5068" i="4"/>
  <c r="J5068" i="4" s="1"/>
  <c r="I5069" i="4"/>
  <c r="J5069" i="4" s="1"/>
  <c r="I5070" i="4"/>
  <c r="J5070" i="4" s="1"/>
  <c r="I5071" i="4"/>
  <c r="J5071" i="4" s="1"/>
  <c r="I5072" i="4"/>
  <c r="J5072" i="4" s="1"/>
  <c r="I5073" i="4"/>
  <c r="J5073" i="4" s="1"/>
  <c r="I5074" i="4"/>
  <c r="J5074" i="4" s="1"/>
  <c r="I5075" i="4"/>
  <c r="J5075" i="4" s="1"/>
  <c r="I5076" i="4"/>
  <c r="J5076" i="4" s="1"/>
  <c r="I5077" i="4"/>
  <c r="J5077" i="4" s="1"/>
  <c r="I5078" i="4"/>
  <c r="J5078" i="4" s="1"/>
  <c r="I5079" i="4"/>
  <c r="J5079" i="4" s="1"/>
  <c r="I5080" i="4"/>
  <c r="J5080" i="4" s="1"/>
  <c r="I5081" i="4"/>
  <c r="J5081" i="4" s="1"/>
  <c r="I5082" i="4"/>
  <c r="J5082" i="4" s="1"/>
  <c r="I5083" i="4"/>
  <c r="J5083" i="4" s="1"/>
  <c r="I5084" i="4"/>
  <c r="J5084" i="4" s="1"/>
  <c r="I5085" i="4"/>
  <c r="J5085" i="4" s="1"/>
  <c r="I5086" i="4"/>
  <c r="J5086" i="4" s="1"/>
  <c r="I5087" i="4"/>
  <c r="J5087" i="4" s="1"/>
  <c r="I5088" i="4"/>
  <c r="J5088" i="4" s="1"/>
  <c r="I5089" i="4"/>
  <c r="J5089" i="4" s="1"/>
  <c r="I5090" i="4"/>
  <c r="J5090" i="4" s="1"/>
  <c r="I5091" i="4"/>
  <c r="J5091" i="4" s="1"/>
  <c r="I5092" i="4"/>
  <c r="J5092" i="4" s="1"/>
  <c r="I5093" i="4"/>
  <c r="J5093" i="4" s="1"/>
  <c r="I5094" i="4"/>
  <c r="J5094" i="4" s="1"/>
  <c r="I5095" i="4"/>
  <c r="J5095" i="4" s="1"/>
  <c r="I5096" i="4"/>
  <c r="J5096" i="4" s="1"/>
  <c r="I5097" i="4"/>
  <c r="J5097" i="4" s="1"/>
  <c r="I5098" i="4"/>
  <c r="J5098" i="4" s="1"/>
  <c r="I5099" i="4"/>
  <c r="J5099" i="4" s="1"/>
  <c r="I5100" i="4"/>
  <c r="J5100" i="4" s="1"/>
  <c r="I5101" i="4"/>
  <c r="J5101" i="4" s="1"/>
  <c r="I5102" i="4"/>
  <c r="J5102" i="4" s="1"/>
  <c r="I5103" i="4"/>
  <c r="J5103" i="4" s="1"/>
  <c r="I5104" i="4"/>
  <c r="J5104" i="4" s="1"/>
  <c r="I5105" i="4"/>
  <c r="J5105" i="4" s="1"/>
  <c r="I5106" i="4"/>
  <c r="J5106" i="4" s="1"/>
  <c r="I5107" i="4"/>
  <c r="J5107" i="4" s="1"/>
  <c r="I5108" i="4"/>
  <c r="J5108" i="4" s="1"/>
  <c r="I5109" i="4"/>
  <c r="J5109" i="4" s="1"/>
  <c r="I5110" i="4"/>
  <c r="J5110" i="4" s="1"/>
  <c r="I5111" i="4"/>
  <c r="J5111" i="4" s="1"/>
  <c r="I5112" i="4"/>
  <c r="J5112" i="4" s="1"/>
  <c r="I5113" i="4"/>
  <c r="J5113" i="4" s="1"/>
  <c r="I5114" i="4"/>
  <c r="J5114" i="4" s="1"/>
  <c r="I5115" i="4"/>
  <c r="J5115" i="4" s="1"/>
  <c r="I5116" i="4"/>
  <c r="J5116" i="4" s="1"/>
  <c r="I5117" i="4"/>
  <c r="J5117" i="4" s="1"/>
  <c r="I5118" i="4"/>
  <c r="J5118" i="4" s="1"/>
  <c r="I5119" i="4"/>
  <c r="J5119" i="4" s="1"/>
  <c r="I5120" i="4"/>
  <c r="J5120" i="4" s="1"/>
  <c r="I5121" i="4"/>
  <c r="J5121" i="4" s="1"/>
  <c r="I5122" i="4"/>
  <c r="J5122" i="4" s="1"/>
  <c r="I5123" i="4"/>
  <c r="J5123" i="4" s="1"/>
  <c r="I5124" i="4"/>
  <c r="J5124" i="4" s="1"/>
  <c r="I5125" i="4"/>
  <c r="J5125" i="4" s="1"/>
  <c r="I5126" i="4"/>
  <c r="J5126" i="4" s="1"/>
  <c r="I5127" i="4"/>
  <c r="J5127" i="4" s="1"/>
  <c r="I5128" i="4"/>
  <c r="J5128" i="4" s="1"/>
  <c r="I5129" i="4"/>
  <c r="J5129" i="4" s="1"/>
  <c r="I5130" i="4"/>
  <c r="J5130" i="4" s="1"/>
  <c r="I5131" i="4"/>
  <c r="J5131" i="4" s="1"/>
  <c r="I5132" i="4"/>
  <c r="J5132" i="4" s="1"/>
  <c r="I5133" i="4"/>
  <c r="J5133" i="4" s="1"/>
  <c r="I5134" i="4"/>
  <c r="J5134" i="4" s="1"/>
  <c r="I5135" i="4"/>
  <c r="J5135" i="4" s="1"/>
  <c r="I5136" i="4"/>
  <c r="J5136" i="4" s="1"/>
  <c r="I5137" i="4"/>
  <c r="J5137" i="4" s="1"/>
  <c r="I5138" i="4"/>
  <c r="J5138" i="4" s="1"/>
  <c r="I5139" i="4"/>
  <c r="J5139" i="4" s="1"/>
  <c r="I5140" i="4"/>
  <c r="J5140" i="4" s="1"/>
  <c r="I5141" i="4"/>
  <c r="J5141" i="4" s="1"/>
  <c r="I5142" i="4"/>
  <c r="J5142" i="4" s="1"/>
  <c r="I5143" i="4"/>
  <c r="J5143" i="4" s="1"/>
  <c r="I5144" i="4"/>
  <c r="J5144" i="4" s="1"/>
  <c r="I5145" i="4"/>
  <c r="J5145" i="4" s="1"/>
  <c r="I5146" i="4"/>
  <c r="J5146" i="4" s="1"/>
  <c r="I5147" i="4"/>
  <c r="J5147" i="4" s="1"/>
  <c r="I5148" i="4"/>
  <c r="J5148" i="4" s="1"/>
  <c r="I5149" i="4"/>
  <c r="J5149" i="4" s="1"/>
  <c r="I5150" i="4"/>
  <c r="J5150" i="4" s="1"/>
  <c r="I5151" i="4"/>
  <c r="J5151" i="4" s="1"/>
  <c r="I5152" i="4"/>
  <c r="J5152" i="4" s="1"/>
  <c r="I5153" i="4"/>
  <c r="J5153" i="4" s="1"/>
  <c r="I5154" i="4"/>
  <c r="J5154" i="4" s="1"/>
  <c r="I5155" i="4"/>
  <c r="J5155" i="4" s="1"/>
  <c r="I5156" i="4"/>
  <c r="J5156" i="4" s="1"/>
  <c r="I5157" i="4"/>
  <c r="J5157" i="4" s="1"/>
  <c r="I5158" i="4"/>
  <c r="J5158" i="4" s="1"/>
  <c r="I5159" i="4"/>
  <c r="J5159" i="4" s="1"/>
  <c r="I5160" i="4"/>
  <c r="J5160" i="4" s="1"/>
  <c r="I5161" i="4"/>
  <c r="J5161" i="4" s="1"/>
  <c r="I5162" i="4"/>
  <c r="J5162" i="4" s="1"/>
  <c r="I5163" i="4"/>
  <c r="J5163" i="4" s="1"/>
  <c r="I5164" i="4"/>
  <c r="J5164" i="4" s="1"/>
  <c r="I5165" i="4"/>
  <c r="J5165" i="4" s="1"/>
  <c r="I5166" i="4"/>
  <c r="J5166" i="4" s="1"/>
  <c r="I5167" i="4"/>
  <c r="J5167" i="4" s="1"/>
  <c r="I5168" i="4"/>
  <c r="J5168" i="4" s="1"/>
  <c r="I5169" i="4"/>
  <c r="J5169" i="4" s="1"/>
  <c r="I5170" i="4"/>
  <c r="J5170" i="4" s="1"/>
  <c r="I5171" i="4"/>
  <c r="J5171" i="4" s="1"/>
  <c r="I5172" i="4"/>
  <c r="J5172" i="4" s="1"/>
  <c r="I5173" i="4"/>
  <c r="J5173" i="4" s="1"/>
  <c r="I5174" i="4"/>
  <c r="J5174" i="4" s="1"/>
  <c r="I5175" i="4"/>
  <c r="J5175" i="4" s="1"/>
  <c r="I5176" i="4"/>
  <c r="J5176" i="4" s="1"/>
  <c r="I5177" i="4"/>
  <c r="J5177" i="4" s="1"/>
  <c r="I5178" i="4"/>
  <c r="J5178" i="4" s="1"/>
  <c r="I5179" i="4"/>
  <c r="J5179" i="4" s="1"/>
  <c r="I5180" i="4"/>
  <c r="J5180" i="4" s="1"/>
  <c r="I5181" i="4"/>
  <c r="J5181" i="4" s="1"/>
  <c r="I5182" i="4"/>
  <c r="J5182" i="4" s="1"/>
  <c r="I5183" i="4"/>
  <c r="J5183" i="4" s="1"/>
  <c r="I5184" i="4"/>
  <c r="J5184" i="4" s="1"/>
  <c r="I5185" i="4"/>
  <c r="J5185" i="4" s="1"/>
  <c r="I5186" i="4"/>
  <c r="J5186" i="4" s="1"/>
  <c r="I5187" i="4"/>
  <c r="J5187" i="4" s="1"/>
  <c r="I5188" i="4"/>
  <c r="J5188" i="4" s="1"/>
  <c r="I5189" i="4"/>
  <c r="J5189" i="4" s="1"/>
  <c r="I5190" i="4"/>
  <c r="J5190" i="4" s="1"/>
  <c r="I5191" i="4"/>
  <c r="J5191" i="4" s="1"/>
  <c r="I5192" i="4"/>
  <c r="J5192" i="4" s="1"/>
  <c r="I5193" i="4"/>
  <c r="J5193" i="4" s="1"/>
  <c r="I5194" i="4"/>
  <c r="J5194" i="4" s="1"/>
  <c r="I5195" i="4"/>
  <c r="J5195" i="4" s="1"/>
  <c r="I5196" i="4"/>
  <c r="J5196" i="4" s="1"/>
  <c r="I5197" i="4"/>
  <c r="J5197" i="4" s="1"/>
  <c r="I5198" i="4"/>
  <c r="J5198" i="4" s="1"/>
  <c r="I5199" i="4"/>
  <c r="J5199" i="4" s="1"/>
  <c r="I5200" i="4"/>
  <c r="J5200" i="4" s="1"/>
  <c r="I5201" i="4"/>
  <c r="J5201" i="4" s="1"/>
  <c r="I5202" i="4"/>
  <c r="J5202" i="4" s="1"/>
  <c r="I5203" i="4"/>
  <c r="J5203" i="4" s="1"/>
  <c r="I5204" i="4"/>
  <c r="J5204" i="4" s="1"/>
  <c r="I5205" i="4"/>
  <c r="J5205" i="4" s="1"/>
  <c r="I5206" i="4"/>
  <c r="J5206" i="4" s="1"/>
  <c r="I5207" i="4"/>
  <c r="J5207" i="4" s="1"/>
  <c r="I5208" i="4"/>
  <c r="J5208" i="4" s="1"/>
  <c r="I5209" i="4"/>
  <c r="J5209" i="4" s="1"/>
  <c r="I5210" i="4"/>
  <c r="J5210" i="4" s="1"/>
  <c r="I5211" i="4"/>
  <c r="J5211" i="4" s="1"/>
  <c r="I5212" i="4"/>
  <c r="J5212" i="4" s="1"/>
  <c r="I5213" i="4"/>
  <c r="J5213" i="4" s="1"/>
  <c r="I5214" i="4"/>
  <c r="J5214" i="4" s="1"/>
  <c r="I5215" i="4"/>
  <c r="J5215" i="4" s="1"/>
  <c r="I5216" i="4"/>
  <c r="J5216" i="4" s="1"/>
  <c r="I5217" i="4"/>
  <c r="J5217" i="4" s="1"/>
  <c r="I5218" i="4"/>
  <c r="J5218" i="4" s="1"/>
  <c r="I5219" i="4"/>
  <c r="J5219" i="4" s="1"/>
  <c r="I5220" i="4"/>
  <c r="J5220" i="4" s="1"/>
  <c r="I5221" i="4"/>
  <c r="J5221" i="4" s="1"/>
  <c r="I5222" i="4"/>
  <c r="J5222" i="4" s="1"/>
  <c r="I5223" i="4"/>
  <c r="J5223" i="4" s="1"/>
  <c r="I5224" i="4"/>
  <c r="J5224" i="4" s="1"/>
  <c r="I5225" i="4"/>
  <c r="J5225" i="4" s="1"/>
  <c r="I5226" i="4"/>
  <c r="J5226" i="4" s="1"/>
  <c r="I5227" i="4"/>
  <c r="J5227" i="4" s="1"/>
  <c r="I5228" i="4"/>
  <c r="J5228" i="4" s="1"/>
  <c r="I5229" i="4"/>
  <c r="J5229" i="4" s="1"/>
  <c r="I5230" i="4"/>
  <c r="J5230" i="4" s="1"/>
  <c r="I5231" i="4"/>
  <c r="J5231" i="4" s="1"/>
  <c r="I5232" i="4"/>
  <c r="J5232" i="4" s="1"/>
  <c r="I5233" i="4"/>
  <c r="J5233" i="4" s="1"/>
  <c r="I5234" i="4"/>
  <c r="J5234" i="4" s="1"/>
  <c r="I5235" i="4"/>
  <c r="J5235" i="4" s="1"/>
  <c r="I5236" i="4"/>
  <c r="J5236" i="4" s="1"/>
  <c r="I5237" i="4"/>
  <c r="J5237" i="4" s="1"/>
  <c r="I5238" i="4"/>
  <c r="J5238" i="4" s="1"/>
  <c r="I5239" i="4"/>
  <c r="J5239" i="4" s="1"/>
  <c r="I5240" i="4"/>
  <c r="J5240" i="4" s="1"/>
  <c r="I5241" i="4"/>
  <c r="J5241" i="4" s="1"/>
  <c r="I5242" i="4"/>
  <c r="J5242" i="4" s="1"/>
  <c r="I5243" i="4"/>
  <c r="J5243" i="4" s="1"/>
  <c r="I5244" i="4"/>
  <c r="J5244" i="4" s="1"/>
  <c r="I5245" i="4"/>
  <c r="J5245" i="4" s="1"/>
  <c r="I5246" i="4"/>
  <c r="J5246" i="4" s="1"/>
  <c r="I5247" i="4"/>
  <c r="J5247" i="4" s="1"/>
  <c r="I5248" i="4"/>
  <c r="J5248" i="4" s="1"/>
  <c r="I5249" i="4"/>
  <c r="J5249" i="4" s="1"/>
  <c r="I5250" i="4"/>
  <c r="J5250" i="4" s="1"/>
  <c r="I5251" i="4"/>
  <c r="J5251" i="4" s="1"/>
  <c r="I5252" i="4"/>
  <c r="J5252" i="4" s="1"/>
  <c r="I5253" i="4"/>
  <c r="J5253" i="4" s="1"/>
  <c r="I5254" i="4"/>
  <c r="J5254" i="4" s="1"/>
  <c r="I5255" i="4"/>
  <c r="J5255" i="4" s="1"/>
  <c r="I5256" i="4"/>
  <c r="J5256" i="4" s="1"/>
  <c r="I5257" i="4"/>
  <c r="J5257" i="4" s="1"/>
  <c r="I5258" i="4"/>
  <c r="J5258" i="4" s="1"/>
  <c r="I5259" i="4"/>
  <c r="J5259" i="4" s="1"/>
  <c r="I5260" i="4"/>
  <c r="J5260" i="4" s="1"/>
  <c r="I5261" i="4"/>
  <c r="J5261" i="4" s="1"/>
  <c r="I5262" i="4"/>
  <c r="J5262" i="4" s="1"/>
  <c r="I5263" i="4"/>
  <c r="J5263" i="4" s="1"/>
  <c r="I5264" i="4"/>
  <c r="J5264" i="4" s="1"/>
  <c r="I5265" i="4"/>
  <c r="J5265" i="4" s="1"/>
  <c r="I5266" i="4"/>
  <c r="J5266" i="4" s="1"/>
  <c r="I5267" i="4"/>
  <c r="J5267" i="4" s="1"/>
  <c r="I5268" i="4"/>
  <c r="J5268" i="4" s="1"/>
  <c r="I5269" i="4"/>
  <c r="J5269" i="4" s="1"/>
  <c r="I5270" i="4"/>
  <c r="J5270" i="4" s="1"/>
  <c r="I5271" i="4"/>
  <c r="J5271" i="4" s="1"/>
  <c r="I5272" i="4"/>
  <c r="J5272" i="4" s="1"/>
  <c r="I5273" i="4"/>
  <c r="J5273" i="4" s="1"/>
  <c r="I5274" i="4"/>
  <c r="J5274" i="4" s="1"/>
  <c r="I5275" i="4"/>
  <c r="J5275" i="4" s="1"/>
  <c r="I5276" i="4"/>
  <c r="J5276" i="4" s="1"/>
  <c r="I5277" i="4"/>
  <c r="J5277" i="4" s="1"/>
  <c r="I5278" i="4"/>
  <c r="J5278" i="4" s="1"/>
  <c r="I5279" i="4"/>
  <c r="J5279" i="4" s="1"/>
  <c r="I5280" i="4"/>
  <c r="J5280" i="4" s="1"/>
  <c r="I5281" i="4"/>
  <c r="J5281" i="4" s="1"/>
  <c r="I5282" i="4"/>
  <c r="J5282" i="4" s="1"/>
  <c r="I5283" i="4"/>
  <c r="J5283" i="4" s="1"/>
  <c r="I5284" i="4"/>
  <c r="J5284" i="4" s="1"/>
  <c r="I5285" i="4"/>
  <c r="J5285" i="4" s="1"/>
  <c r="I5286" i="4"/>
  <c r="J5286" i="4" s="1"/>
  <c r="I5287" i="4"/>
  <c r="J5287" i="4" s="1"/>
  <c r="I5288" i="4"/>
  <c r="J5288" i="4" s="1"/>
  <c r="I5289" i="4"/>
  <c r="J5289" i="4" s="1"/>
  <c r="I5290" i="4"/>
  <c r="J5290" i="4" s="1"/>
  <c r="I5291" i="4"/>
  <c r="J5291" i="4" s="1"/>
  <c r="I5292" i="4"/>
  <c r="J5292" i="4" s="1"/>
  <c r="I5293" i="4"/>
  <c r="J5293" i="4" s="1"/>
  <c r="I5294" i="4"/>
  <c r="J5294" i="4" s="1"/>
  <c r="I5295" i="4"/>
  <c r="J5295" i="4" s="1"/>
  <c r="I5296" i="4"/>
  <c r="J5296" i="4" s="1"/>
  <c r="I5297" i="4"/>
  <c r="J5297" i="4" s="1"/>
  <c r="I5298" i="4"/>
  <c r="J5298" i="4" s="1"/>
  <c r="I5299" i="4"/>
  <c r="J5299" i="4" s="1"/>
  <c r="I5300" i="4"/>
  <c r="J5300" i="4" s="1"/>
  <c r="I5301" i="4"/>
  <c r="J5301" i="4" s="1"/>
  <c r="I5302" i="4"/>
  <c r="J5302" i="4" s="1"/>
  <c r="I5303" i="4"/>
  <c r="J5303" i="4" s="1"/>
  <c r="I5304" i="4"/>
  <c r="J5304" i="4" s="1"/>
  <c r="I5305" i="4"/>
  <c r="J5305" i="4" s="1"/>
  <c r="I5306" i="4"/>
  <c r="J5306" i="4" s="1"/>
  <c r="I5307" i="4"/>
  <c r="J5307" i="4" s="1"/>
  <c r="I5308" i="4"/>
  <c r="J5308" i="4" s="1"/>
  <c r="I5309" i="4"/>
  <c r="J5309" i="4" s="1"/>
  <c r="I5310" i="4"/>
  <c r="J5310" i="4" s="1"/>
  <c r="I5311" i="4"/>
  <c r="J5311" i="4" s="1"/>
  <c r="I5312" i="4"/>
  <c r="J5312" i="4" s="1"/>
  <c r="I5313" i="4"/>
  <c r="J5313" i="4" s="1"/>
  <c r="I5314" i="4"/>
  <c r="J5314" i="4" s="1"/>
  <c r="I5315" i="4"/>
  <c r="J5315" i="4" s="1"/>
  <c r="I5316" i="4"/>
  <c r="J5316" i="4" s="1"/>
  <c r="I5317" i="4"/>
  <c r="J5317" i="4" s="1"/>
  <c r="I5318" i="4"/>
  <c r="J5318" i="4" s="1"/>
  <c r="I5319" i="4"/>
  <c r="J5319" i="4" s="1"/>
  <c r="I5320" i="4"/>
  <c r="J5320" i="4" s="1"/>
  <c r="I5321" i="4"/>
  <c r="J5321" i="4" s="1"/>
  <c r="I5322" i="4"/>
  <c r="J5322" i="4" s="1"/>
  <c r="I5323" i="4"/>
  <c r="J5323" i="4" s="1"/>
  <c r="I5324" i="4"/>
  <c r="J5324" i="4" s="1"/>
  <c r="I5325" i="4"/>
  <c r="J5325" i="4" s="1"/>
  <c r="I5326" i="4"/>
  <c r="J5326" i="4" s="1"/>
  <c r="I5327" i="4"/>
  <c r="J5327" i="4" s="1"/>
  <c r="I5328" i="4"/>
  <c r="J5328" i="4" s="1"/>
  <c r="I5329" i="4"/>
  <c r="J5329" i="4" s="1"/>
  <c r="I5330" i="4"/>
  <c r="J5330" i="4" s="1"/>
  <c r="I5331" i="4"/>
  <c r="J5331" i="4" s="1"/>
  <c r="I5332" i="4"/>
  <c r="J5332" i="4" s="1"/>
  <c r="I5333" i="4"/>
  <c r="J5333" i="4" s="1"/>
  <c r="I5334" i="4"/>
  <c r="J5334" i="4" s="1"/>
  <c r="I5335" i="4"/>
  <c r="J5335" i="4" s="1"/>
  <c r="I5336" i="4"/>
  <c r="J5336" i="4" s="1"/>
  <c r="I5337" i="4"/>
  <c r="J5337" i="4" s="1"/>
  <c r="I5338" i="4"/>
  <c r="J5338" i="4" s="1"/>
  <c r="I5339" i="4"/>
  <c r="J5339" i="4" s="1"/>
  <c r="I5340" i="4"/>
  <c r="J5340" i="4" s="1"/>
  <c r="I5341" i="4"/>
  <c r="J5341" i="4" s="1"/>
  <c r="I5342" i="4"/>
  <c r="J5342" i="4" s="1"/>
  <c r="I5343" i="4"/>
  <c r="J5343" i="4" s="1"/>
  <c r="I5344" i="4"/>
  <c r="J5344" i="4" s="1"/>
  <c r="I5345" i="4"/>
  <c r="J5345" i="4" s="1"/>
  <c r="I5346" i="4"/>
  <c r="J5346" i="4" s="1"/>
  <c r="I5347" i="4"/>
  <c r="J5347" i="4" s="1"/>
  <c r="I5348" i="4"/>
  <c r="J5348" i="4" s="1"/>
  <c r="I5349" i="4"/>
  <c r="J5349" i="4" s="1"/>
  <c r="I5350" i="4"/>
  <c r="J5350" i="4" s="1"/>
  <c r="I5351" i="4"/>
  <c r="J5351" i="4" s="1"/>
  <c r="I5352" i="4"/>
  <c r="J5352" i="4" s="1"/>
  <c r="I5353" i="4"/>
  <c r="J5353" i="4" s="1"/>
  <c r="I5354" i="4"/>
  <c r="J5354" i="4" s="1"/>
  <c r="I5355" i="4"/>
  <c r="J5355" i="4" s="1"/>
  <c r="I5356" i="4"/>
  <c r="J5356" i="4" s="1"/>
  <c r="I5357" i="4"/>
  <c r="J5357" i="4" s="1"/>
  <c r="I5358" i="4"/>
  <c r="J5358" i="4" s="1"/>
  <c r="I5359" i="4"/>
  <c r="J5359" i="4" s="1"/>
  <c r="I5360" i="4"/>
  <c r="J5360" i="4" s="1"/>
  <c r="I5361" i="4"/>
  <c r="J5361" i="4" s="1"/>
  <c r="I5362" i="4"/>
  <c r="J5362" i="4" s="1"/>
  <c r="I5363" i="4"/>
  <c r="J5363" i="4" s="1"/>
  <c r="I5364" i="4"/>
  <c r="J5364" i="4" s="1"/>
  <c r="I5365" i="4"/>
  <c r="J5365" i="4" s="1"/>
  <c r="I5366" i="4"/>
  <c r="J5366" i="4" s="1"/>
  <c r="I5367" i="4"/>
  <c r="J5367" i="4" s="1"/>
  <c r="I5368" i="4"/>
  <c r="J5368" i="4" s="1"/>
  <c r="I5369" i="4"/>
  <c r="J5369" i="4" s="1"/>
  <c r="I5370" i="4"/>
  <c r="J5370" i="4" s="1"/>
  <c r="I5371" i="4"/>
  <c r="J5371" i="4" s="1"/>
  <c r="I5372" i="4"/>
  <c r="J5372" i="4" s="1"/>
  <c r="I5373" i="4"/>
  <c r="J5373" i="4" s="1"/>
  <c r="I5374" i="4"/>
  <c r="J5374" i="4" s="1"/>
  <c r="I5375" i="4"/>
  <c r="J5375" i="4" s="1"/>
  <c r="I5376" i="4"/>
  <c r="J5376" i="4" s="1"/>
  <c r="I5377" i="4"/>
  <c r="J5377" i="4" s="1"/>
  <c r="I5378" i="4"/>
  <c r="J5378" i="4" s="1"/>
  <c r="I5379" i="4"/>
  <c r="J5379" i="4" s="1"/>
  <c r="I5380" i="4"/>
  <c r="J5380" i="4" s="1"/>
  <c r="I5381" i="4"/>
  <c r="J5381" i="4" s="1"/>
  <c r="I5382" i="4"/>
  <c r="J5382" i="4" s="1"/>
  <c r="I5383" i="4"/>
  <c r="J5383" i="4" s="1"/>
  <c r="I5384" i="4"/>
  <c r="J5384" i="4" s="1"/>
  <c r="I5385" i="4"/>
  <c r="J5385" i="4" s="1"/>
  <c r="I5386" i="4"/>
  <c r="J5386" i="4" s="1"/>
  <c r="I5387" i="4"/>
  <c r="J5387" i="4" s="1"/>
  <c r="I5388" i="4"/>
  <c r="J5388" i="4" s="1"/>
  <c r="I5389" i="4"/>
  <c r="J5389" i="4" s="1"/>
  <c r="I5390" i="4"/>
  <c r="J5390" i="4" s="1"/>
  <c r="I5391" i="4"/>
  <c r="J5391" i="4" s="1"/>
  <c r="I5392" i="4"/>
  <c r="J5392" i="4" s="1"/>
  <c r="I5393" i="4"/>
  <c r="J5393" i="4" s="1"/>
  <c r="I5394" i="4"/>
  <c r="J5394" i="4" s="1"/>
  <c r="I5395" i="4"/>
  <c r="J5395" i="4" s="1"/>
  <c r="I5396" i="4"/>
  <c r="J5396" i="4" s="1"/>
  <c r="I5397" i="4"/>
  <c r="J5397" i="4" s="1"/>
  <c r="I5398" i="4"/>
  <c r="J5398" i="4" s="1"/>
  <c r="I5399" i="4"/>
  <c r="J5399" i="4" s="1"/>
  <c r="I5400" i="4"/>
  <c r="J5400" i="4" s="1"/>
  <c r="I5401" i="4"/>
  <c r="J5401" i="4" s="1"/>
  <c r="I5402" i="4"/>
  <c r="J5402" i="4" s="1"/>
  <c r="I5403" i="4"/>
  <c r="J5403" i="4" s="1"/>
  <c r="I5404" i="4"/>
  <c r="J5404" i="4" s="1"/>
  <c r="I5405" i="4"/>
  <c r="J5405" i="4" s="1"/>
  <c r="I5406" i="4"/>
  <c r="J5406" i="4" s="1"/>
  <c r="I5407" i="4"/>
  <c r="J5407" i="4" s="1"/>
  <c r="I5408" i="4"/>
  <c r="J5408" i="4" s="1"/>
  <c r="I5409" i="4"/>
  <c r="J5409" i="4" s="1"/>
  <c r="I5410" i="4"/>
  <c r="J5410" i="4" s="1"/>
  <c r="I5411" i="4"/>
  <c r="J5411" i="4" s="1"/>
  <c r="I5412" i="4"/>
  <c r="J5412" i="4" s="1"/>
  <c r="I5413" i="4"/>
  <c r="J5413" i="4" s="1"/>
  <c r="I5414" i="4"/>
  <c r="J5414" i="4" s="1"/>
  <c r="I5415" i="4"/>
  <c r="J5415" i="4" s="1"/>
  <c r="I5416" i="4"/>
  <c r="J5416" i="4" s="1"/>
  <c r="I5417" i="4"/>
  <c r="J5417" i="4" s="1"/>
  <c r="I5418" i="4"/>
  <c r="J5418" i="4" s="1"/>
  <c r="I5419" i="4"/>
  <c r="J5419" i="4" s="1"/>
  <c r="I5420" i="4"/>
  <c r="J5420" i="4" s="1"/>
  <c r="I5421" i="4"/>
  <c r="J5421" i="4" s="1"/>
  <c r="I5422" i="4"/>
  <c r="J5422" i="4" s="1"/>
  <c r="I5423" i="4"/>
  <c r="J5423" i="4" s="1"/>
  <c r="I5424" i="4"/>
  <c r="J5424" i="4" s="1"/>
  <c r="I5425" i="4"/>
  <c r="J5425" i="4" s="1"/>
  <c r="I5426" i="4"/>
  <c r="J5426" i="4" s="1"/>
  <c r="I5427" i="4"/>
  <c r="J5427" i="4" s="1"/>
  <c r="I5428" i="4"/>
  <c r="J5428" i="4" s="1"/>
  <c r="I5429" i="4"/>
  <c r="J5429" i="4" s="1"/>
  <c r="I5430" i="4"/>
  <c r="J5430" i="4" s="1"/>
  <c r="I5431" i="4"/>
  <c r="J5431" i="4" s="1"/>
  <c r="I5432" i="4"/>
  <c r="J5432" i="4" s="1"/>
  <c r="I5433" i="4"/>
  <c r="J5433" i="4" s="1"/>
  <c r="I5434" i="4"/>
  <c r="J5434" i="4" s="1"/>
  <c r="I5435" i="4"/>
  <c r="J5435" i="4" s="1"/>
  <c r="I5436" i="4"/>
  <c r="J5436" i="4" s="1"/>
  <c r="I5437" i="4"/>
  <c r="J5437" i="4" s="1"/>
  <c r="I5438" i="4"/>
  <c r="J5438" i="4" s="1"/>
  <c r="I5439" i="4"/>
  <c r="J5439" i="4" s="1"/>
  <c r="I5440" i="4"/>
  <c r="J5440" i="4" s="1"/>
  <c r="I5441" i="4"/>
  <c r="J5441" i="4" s="1"/>
  <c r="I5442" i="4"/>
  <c r="J5442" i="4" s="1"/>
  <c r="I5443" i="4"/>
  <c r="J5443" i="4" s="1"/>
  <c r="I5444" i="4"/>
  <c r="J5444" i="4" s="1"/>
  <c r="I5445" i="4"/>
  <c r="J5445" i="4" s="1"/>
  <c r="I5446" i="4"/>
  <c r="J5446" i="4" s="1"/>
  <c r="I5447" i="4"/>
  <c r="J5447" i="4" s="1"/>
  <c r="I5448" i="4"/>
  <c r="J5448" i="4" s="1"/>
  <c r="I5449" i="4"/>
  <c r="J5449" i="4" s="1"/>
  <c r="I5450" i="4"/>
  <c r="J5450" i="4" s="1"/>
  <c r="I5451" i="4"/>
  <c r="J5451" i="4" s="1"/>
  <c r="I5452" i="4"/>
  <c r="J5452" i="4" s="1"/>
  <c r="I5453" i="4"/>
  <c r="J5453" i="4" s="1"/>
  <c r="I5454" i="4"/>
  <c r="J5454" i="4" s="1"/>
  <c r="I5455" i="4"/>
  <c r="J5455" i="4" s="1"/>
  <c r="I5456" i="4"/>
  <c r="J5456" i="4" s="1"/>
  <c r="I5457" i="4"/>
  <c r="J5457" i="4" s="1"/>
  <c r="I5458" i="4"/>
  <c r="J5458" i="4" s="1"/>
  <c r="I5459" i="4"/>
  <c r="J5459" i="4" s="1"/>
  <c r="I5460" i="4"/>
  <c r="J5460" i="4" s="1"/>
  <c r="I5461" i="4"/>
  <c r="J5461" i="4" s="1"/>
  <c r="I5462" i="4"/>
  <c r="J5462" i="4" s="1"/>
  <c r="I5463" i="4"/>
  <c r="J5463" i="4" s="1"/>
  <c r="I5464" i="4"/>
  <c r="J5464" i="4" s="1"/>
  <c r="I5465" i="4"/>
  <c r="J5465" i="4" s="1"/>
  <c r="I5466" i="4"/>
  <c r="J5466" i="4" s="1"/>
  <c r="I5467" i="4"/>
  <c r="J5467" i="4" s="1"/>
  <c r="I5468" i="4"/>
  <c r="J5468" i="4" s="1"/>
  <c r="I5469" i="4"/>
  <c r="J5469" i="4" s="1"/>
  <c r="I5470" i="4"/>
  <c r="J5470" i="4" s="1"/>
  <c r="I5471" i="4"/>
  <c r="J5471" i="4" s="1"/>
  <c r="I5472" i="4"/>
  <c r="J5472" i="4" s="1"/>
  <c r="I5473" i="4"/>
  <c r="J5473" i="4" s="1"/>
  <c r="I5474" i="4"/>
  <c r="J5474" i="4" s="1"/>
  <c r="I5475" i="4"/>
  <c r="J5475" i="4" s="1"/>
  <c r="I5476" i="4"/>
  <c r="J5476" i="4" s="1"/>
  <c r="I5477" i="4"/>
  <c r="J5477" i="4" s="1"/>
  <c r="I5478" i="4"/>
  <c r="J5478" i="4" s="1"/>
  <c r="I5479" i="4"/>
  <c r="J5479" i="4" s="1"/>
  <c r="I5480" i="4"/>
  <c r="J5480" i="4" s="1"/>
  <c r="I5481" i="4"/>
  <c r="J5481" i="4" s="1"/>
  <c r="I5482" i="4"/>
  <c r="J5482" i="4" s="1"/>
  <c r="I5483" i="4"/>
  <c r="J5483" i="4" s="1"/>
  <c r="I5484" i="4"/>
  <c r="J5484" i="4" s="1"/>
  <c r="I5485" i="4"/>
  <c r="J5485" i="4" s="1"/>
  <c r="I5486" i="4"/>
  <c r="J5486" i="4" s="1"/>
  <c r="I5487" i="4"/>
  <c r="J5487" i="4" s="1"/>
  <c r="I5488" i="4"/>
  <c r="J5488" i="4" s="1"/>
  <c r="I5489" i="4"/>
  <c r="J5489" i="4" s="1"/>
  <c r="I5490" i="4"/>
  <c r="J5490" i="4" s="1"/>
  <c r="I5491" i="4"/>
  <c r="J5491" i="4" s="1"/>
  <c r="I5492" i="4"/>
  <c r="J5492" i="4" s="1"/>
  <c r="I5493" i="4"/>
  <c r="J5493" i="4" s="1"/>
  <c r="I5494" i="4"/>
  <c r="J5494" i="4" s="1"/>
  <c r="I5495" i="4"/>
  <c r="J5495" i="4" s="1"/>
  <c r="I5496" i="4"/>
  <c r="J5496" i="4" s="1"/>
  <c r="I5497" i="4"/>
  <c r="J5497" i="4" s="1"/>
  <c r="I5498" i="4"/>
  <c r="J5498" i="4" s="1"/>
  <c r="I5499" i="4"/>
  <c r="J5499" i="4" s="1"/>
  <c r="I5500" i="4"/>
  <c r="J5500" i="4" s="1"/>
  <c r="I5501" i="4"/>
  <c r="J5501" i="4" s="1"/>
  <c r="I5502" i="4"/>
  <c r="J5502" i="4" s="1"/>
  <c r="I5503" i="4"/>
  <c r="J5503" i="4" s="1"/>
  <c r="I5504" i="4"/>
  <c r="J5504" i="4" s="1"/>
  <c r="I5505" i="4"/>
  <c r="J5505" i="4" s="1"/>
  <c r="I5506" i="4"/>
  <c r="J5506" i="4" s="1"/>
  <c r="I5507" i="4"/>
  <c r="J5507" i="4" s="1"/>
  <c r="I5508" i="4"/>
  <c r="J5508" i="4" s="1"/>
  <c r="I5509" i="4"/>
  <c r="J5509" i="4" s="1"/>
  <c r="I5510" i="4"/>
  <c r="J5510" i="4" s="1"/>
  <c r="I5511" i="4"/>
  <c r="J5511" i="4" s="1"/>
  <c r="I5512" i="4"/>
  <c r="J5512" i="4" s="1"/>
  <c r="I5513" i="4"/>
  <c r="J5513" i="4" s="1"/>
  <c r="I5514" i="4"/>
  <c r="J5514" i="4" s="1"/>
  <c r="I5515" i="4"/>
  <c r="J5515" i="4" s="1"/>
  <c r="I5516" i="4"/>
  <c r="J5516" i="4" s="1"/>
  <c r="I5517" i="4"/>
  <c r="J5517" i="4" s="1"/>
  <c r="I5518" i="4"/>
  <c r="J5518" i="4" s="1"/>
  <c r="I5519" i="4"/>
  <c r="J5519" i="4" s="1"/>
  <c r="I5520" i="4"/>
  <c r="J5520" i="4" s="1"/>
  <c r="I5521" i="4"/>
  <c r="J5521" i="4" s="1"/>
  <c r="I5522" i="4"/>
  <c r="J5522" i="4" s="1"/>
  <c r="I5523" i="4"/>
  <c r="J5523" i="4" s="1"/>
  <c r="I5524" i="4"/>
  <c r="J5524" i="4" s="1"/>
  <c r="I5525" i="4"/>
  <c r="J5525" i="4" s="1"/>
  <c r="I5526" i="4"/>
  <c r="J5526" i="4" s="1"/>
  <c r="I5527" i="4"/>
  <c r="J5527" i="4" s="1"/>
  <c r="I5528" i="4"/>
  <c r="J5528" i="4" s="1"/>
  <c r="I5529" i="4"/>
  <c r="J5529" i="4" s="1"/>
  <c r="I5530" i="4"/>
  <c r="J5530" i="4" s="1"/>
  <c r="I5531" i="4"/>
  <c r="J5531" i="4" s="1"/>
  <c r="I5532" i="4"/>
  <c r="J5532" i="4" s="1"/>
  <c r="I5533" i="4"/>
  <c r="J5533" i="4" s="1"/>
  <c r="I5534" i="4"/>
  <c r="J5534" i="4" s="1"/>
  <c r="I5535" i="4"/>
  <c r="J5535" i="4" s="1"/>
  <c r="I5536" i="4"/>
  <c r="J5536" i="4" s="1"/>
  <c r="I5537" i="4"/>
  <c r="J5537" i="4" s="1"/>
  <c r="I5538" i="4"/>
  <c r="J5538" i="4" s="1"/>
  <c r="I5539" i="4"/>
  <c r="J5539" i="4" s="1"/>
  <c r="I5540" i="4"/>
  <c r="J5540" i="4" s="1"/>
  <c r="I5541" i="4"/>
  <c r="J5541" i="4" s="1"/>
  <c r="I5542" i="4"/>
  <c r="J5542" i="4" s="1"/>
  <c r="I5543" i="4"/>
  <c r="J5543" i="4" s="1"/>
  <c r="I5544" i="4"/>
  <c r="J5544" i="4" s="1"/>
  <c r="I5545" i="4"/>
  <c r="J5545" i="4" s="1"/>
  <c r="I5546" i="4"/>
  <c r="J5546" i="4" s="1"/>
  <c r="I5547" i="4"/>
  <c r="J5547" i="4" s="1"/>
  <c r="I5548" i="4"/>
  <c r="J5548" i="4" s="1"/>
  <c r="I5549" i="4"/>
  <c r="J5549" i="4" s="1"/>
  <c r="I5550" i="4"/>
  <c r="J5550" i="4" s="1"/>
  <c r="I5551" i="4"/>
  <c r="J5551" i="4" s="1"/>
  <c r="I5552" i="4"/>
  <c r="J5552" i="4" s="1"/>
  <c r="I5553" i="4"/>
  <c r="J5553" i="4" s="1"/>
  <c r="I5554" i="4"/>
  <c r="J5554" i="4" s="1"/>
  <c r="I5555" i="4"/>
  <c r="J5555" i="4" s="1"/>
  <c r="I5556" i="4"/>
  <c r="J5556" i="4" s="1"/>
  <c r="I5557" i="4"/>
  <c r="J5557" i="4" s="1"/>
  <c r="I5558" i="4"/>
  <c r="J5558" i="4" s="1"/>
  <c r="I5559" i="4"/>
  <c r="J5559" i="4" s="1"/>
  <c r="I5560" i="4"/>
  <c r="J5560" i="4" s="1"/>
  <c r="I5561" i="4"/>
  <c r="J5561" i="4" s="1"/>
  <c r="I5562" i="4"/>
  <c r="J5562" i="4" s="1"/>
  <c r="I5563" i="4"/>
  <c r="J5563" i="4" s="1"/>
  <c r="I5564" i="4"/>
  <c r="J5564" i="4" s="1"/>
  <c r="I5565" i="4"/>
  <c r="J5565" i="4" s="1"/>
  <c r="I5566" i="4"/>
  <c r="J5566" i="4" s="1"/>
  <c r="I5567" i="4"/>
  <c r="J5567" i="4" s="1"/>
  <c r="I5568" i="4"/>
  <c r="J5568" i="4" s="1"/>
  <c r="I5569" i="4"/>
  <c r="J5569" i="4" s="1"/>
  <c r="I5570" i="4"/>
  <c r="J5570" i="4" s="1"/>
  <c r="I5571" i="4"/>
  <c r="J5571" i="4" s="1"/>
  <c r="I5572" i="4"/>
  <c r="J5572" i="4" s="1"/>
  <c r="I5573" i="4"/>
  <c r="J5573" i="4" s="1"/>
  <c r="I5574" i="4"/>
  <c r="J5574" i="4" s="1"/>
  <c r="I5575" i="4"/>
  <c r="J5575" i="4" s="1"/>
  <c r="I5576" i="4"/>
  <c r="J5576" i="4" s="1"/>
  <c r="I5577" i="4"/>
  <c r="J5577" i="4" s="1"/>
  <c r="I5578" i="4"/>
  <c r="J5578" i="4" s="1"/>
  <c r="I5579" i="4"/>
  <c r="J5579" i="4" s="1"/>
  <c r="I5580" i="4"/>
  <c r="J5580" i="4" s="1"/>
  <c r="I5581" i="4"/>
  <c r="J5581" i="4" s="1"/>
  <c r="I5582" i="4"/>
  <c r="J5582" i="4" s="1"/>
  <c r="I5583" i="4"/>
  <c r="J5583" i="4" s="1"/>
  <c r="I5584" i="4"/>
  <c r="J5584" i="4" s="1"/>
  <c r="I5585" i="4"/>
  <c r="J5585" i="4" s="1"/>
  <c r="I5586" i="4"/>
  <c r="J5586" i="4" s="1"/>
  <c r="I5587" i="4"/>
  <c r="J5587" i="4" s="1"/>
  <c r="I5588" i="4"/>
  <c r="J5588" i="4" s="1"/>
  <c r="I5589" i="4"/>
  <c r="J5589" i="4" s="1"/>
  <c r="I5590" i="4"/>
  <c r="J5590" i="4" s="1"/>
  <c r="I5591" i="4"/>
  <c r="J5591" i="4" s="1"/>
  <c r="I5592" i="4"/>
  <c r="J5592" i="4" s="1"/>
  <c r="I5593" i="4"/>
  <c r="J5593" i="4" s="1"/>
  <c r="I5594" i="4"/>
  <c r="J5594" i="4" s="1"/>
  <c r="I5595" i="4"/>
  <c r="J5595" i="4" s="1"/>
  <c r="I5596" i="4"/>
  <c r="J5596" i="4" s="1"/>
  <c r="I5597" i="4"/>
  <c r="J5597" i="4" s="1"/>
  <c r="I5598" i="4"/>
  <c r="J5598" i="4" s="1"/>
  <c r="I5599" i="4"/>
  <c r="J5599" i="4" s="1"/>
  <c r="I5600" i="4"/>
  <c r="J5600" i="4" s="1"/>
  <c r="I5601" i="4"/>
  <c r="J5601" i="4" s="1"/>
  <c r="I5602" i="4"/>
  <c r="J5602" i="4" s="1"/>
  <c r="I5603" i="4"/>
  <c r="J5603" i="4" s="1"/>
  <c r="I5604" i="4"/>
  <c r="J5604" i="4" s="1"/>
  <c r="I5605" i="4"/>
  <c r="J5605" i="4" s="1"/>
  <c r="I5606" i="4"/>
  <c r="J5606" i="4" s="1"/>
  <c r="I5607" i="4"/>
  <c r="J5607" i="4" s="1"/>
  <c r="I5608" i="4"/>
  <c r="J5608" i="4" s="1"/>
  <c r="I5609" i="4"/>
  <c r="J5609" i="4" s="1"/>
  <c r="I5610" i="4"/>
  <c r="J5610" i="4" s="1"/>
  <c r="I5611" i="4"/>
  <c r="J5611" i="4" s="1"/>
  <c r="I5612" i="4"/>
  <c r="J5612" i="4" s="1"/>
  <c r="I5613" i="4"/>
  <c r="J5613" i="4" s="1"/>
  <c r="I5614" i="4"/>
  <c r="J5614" i="4" s="1"/>
  <c r="I5615" i="4"/>
  <c r="J5615" i="4" s="1"/>
  <c r="I5616" i="4"/>
  <c r="J5616" i="4" s="1"/>
  <c r="I5617" i="4"/>
  <c r="J5617" i="4" s="1"/>
  <c r="I5618" i="4"/>
  <c r="J5618" i="4" s="1"/>
  <c r="I5619" i="4"/>
  <c r="J5619" i="4" s="1"/>
  <c r="I5620" i="4"/>
  <c r="J5620" i="4" s="1"/>
  <c r="I5621" i="4"/>
  <c r="J5621" i="4" s="1"/>
  <c r="I5622" i="4"/>
  <c r="J5622" i="4" s="1"/>
  <c r="I5623" i="4"/>
  <c r="J5623" i="4" s="1"/>
  <c r="I5624" i="4"/>
  <c r="J5624" i="4" s="1"/>
  <c r="I5625" i="4"/>
  <c r="J5625" i="4" s="1"/>
  <c r="I5626" i="4"/>
  <c r="J5626" i="4" s="1"/>
  <c r="I5627" i="4"/>
  <c r="J5627" i="4" s="1"/>
  <c r="I5628" i="4"/>
  <c r="J5628" i="4" s="1"/>
  <c r="I5629" i="4"/>
  <c r="J5629" i="4" s="1"/>
  <c r="I5630" i="4"/>
  <c r="J5630" i="4" s="1"/>
  <c r="I5631" i="4"/>
  <c r="J5631" i="4" s="1"/>
  <c r="I5632" i="4"/>
  <c r="J5632" i="4" s="1"/>
  <c r="I5633" i="4"/>
  <c r="J5633" i="4" s="1"/>
  <c r="I5634" i="4"/>
  <c r="J5634" i="4" s="1"/>
  <c r="I5635" i="4"/>
  <c r="J5635" i="4" s="1"/>
  <c r="I5636" i="4"/>
  <c r="J5636" i="4" s="1"/>
  <c r="I5637" i="4"/>
  <c r="J5637" i="4" s="1"/>
  <c r="I5638" i="4"/>
  <c r="J5638" i="4" s="1"/>
  <c r="I5639" i="4"/>
  <c r="J5639" i="4" s="1"/>
  <c r="I5640" i="4"/>
  <c r="J5640" i="4" s="1"/>
  <c r="I5641" i="4"/>
  <c r="J5641" i="4" s="1"/>
  <c r="I5642" i="4"/>
  <c r="J5642" i="4" s="1"/>
  <c r="I5643" i="4"/>
  <c r="J5643" i="4" s="1"/>
  <c r="I5644" i="4"/>
  <c r="J5644" i="4" s="1"/>
  <c r="I5645" i="4"/>
  <c r="J5645" i="4" s="1"/>
  <c r="I5646" i="4"/>
  <c r="J5646" i="4" s="1"/>
  <c r="I5647" i="4"/>
  <c r="J5647" i="4" s="1"/>
  <c r="I5648" i="4"/>
  <c r="J5648" i="4" s="1"/>
  <c r="I5649" i="4"/>
  <c r="J5649" i="4" s="1"/>
  <c r="I5650" i="4"/>
  <c r="J5650" i="4" s="1"/>
  <c r="I5651" i="4"/>
  <c r="J5651" i="4" s="1"/>
  <c r="I5652" i="4"/>
  <c r="J5652" i="4" s="1"/>
  <c r="I5653" i="4"/>
  <c r="J5653" i="4" s="1"/>
  <c r="I5654" i="4"/>
  <c r="J5654" i="4" s="1"/>
  <c r="I5655" i="4"/>
  <c r="J5655" i="4" s="1"/>
  <c r="I5656" i="4"/>
  <c r="J5656" i="4" s="1"/>
  <c r="I5657" i="4"/>
  <c r="J5657" i="4" s="1"/>
  <c r="I5658" i="4"/>
  <c r="J5658" i="4" s="1"/>
  <c r="I5659" i="4"/>
  <c r="J5659" i="4" s="1"/>
  <c r="I5660" i="4"/>
  <c r="J5660" i="4" s="1"/>
  <c r="I5661" i="4"/>
  <c r="J5661" i="4" s="1"/>
  <c r="I5662" i="4"/>
  <c r="J5662" i="4" s="1"/>
  <c r="I5663" i="4"/>
  <c r="J5663" i="4" s="1"/>
  <c r="I5664" i="4"/>
  <c r="J5664" i="4" s="1"/>
  <c r="I5665" i="4"/>
  <c r="J5665" i="4" s="1"/>
  <c r="I5666" i="4"/>
  <c r="J5666" i="4" s="1"/>
  <c r="I5667" i="4"/>
  <c r="J5667" i="4" s="1"/>
  <c r="I5668" i="4"/>
  <c r="J5668" i="4" s="1"/>
  <c r="I5669" i="4"/>
  <c r="J5669" i="4" s="1"/>
  <c r="I5670" i="4"/>
  <c r="J5670" i="4" s="1"/>
  <c r="I5671" i="4"/>
  <c r="J5671" i="4" s="1"/>
  <c r="I5672" i="4"/>
  <c r="J5672" i="4" s="1"/>
  <c r="I5673" i="4"/>
  <c r="J5673" i="4" s="1"/>
  <c r="I5674" i="4"/>
  <c r="J5674" i="4" s="1"/>
  <c r="I5675" i="4"/>
  <c r="J5675" i="4" s="1"/>
  <c r="I5676" i="4"/>
  <c r="J5676" i="4" s="1"/>
  <c r="I5677" i="4"/>
  <c r="J5677" i="4" s="1"/>
  <c r="I5678" i="4"/>
  <c r="J5678" i="4" s="1"/>
  <c r="I5679" i="4"/>
  <c r="J5679" i="4" s="1"/>
  <c r="I5680" i="4"/>
  <c r="J5680" i="4" s="1"/>
  <c r="I5681" i="4"/>
  <c r="J5681" i="4" s="1"/>
  <c r="I5682" i="4"/>
  <c r="J5682" i="4" s="1"/>
  <c r="I5683" i="4"/>
  <c r="J5683" i="4" s="1"/>
  <c r="I5684" i="4"/>
  <c r="J5684" i="4" s="1"/>
  <c r="I5685" i="4"/>
  <c r="J5685" i="4" s="1"/>
  <c r="I5686" i="4"/>
  <c r="J5686" i="4" s="1"/>
  <c r="I5687" i="4"/>
  <c r="J5687" i="4" s="1"/>
  <c r="I5688" i="4"/>
  <c r="J5688" i="4" s="1"/>
  <c r="I5689" i="4"/>
  <c r="J5689" i="4" s="1"/>
  <c r="I5690" i="4"/>
  <c r="J5690" i="4" s="1"/>
  <c r="I5691" i="4"/>
  <c r="J5691" i="4" s="1"/>
  <c r="I5692" i="4"/>
  <c r="J5692" i="4" s="1"/>
  <c r="I5693" i="4"/>
  <c r="J5693" i="4" s="1"/>
  <c r="I5694" i="4"/>
  <c r="J5694" i="4" s="1"/>
  <c r="I5695" i="4"/>
  <c r="J5695" i="4" s="1"/>
  <c r="I5696" i="4"/>
  <c r="J5696" i="4" s="1"/>
  <c r="I5697" i="4"/>
  <c r="J5697" i="4" s="1"/>
  <c r="I5698" i="4"/>
  <c r="J5698" i="4" s="1"/>
  <c r="I5699" i="4"/>
  <c r="J5699" i="4" s="1"/>
  <c r="I5700" i="4"/>
  <c r="J5700" i="4" s="1"/>
  <c r="I5701" i="4"/>
  <c r="J5701" i="4" s="1"/>
  <c r="I5702" i="4"/>
  <c r="J5702" i="4" s="1"/>
  <c r="I5703" i="4"/>
  <c r="J5703" i="4" s="1"/>
  <c r="I5704" i="4"/>
  <c r="J5704" i="4" s="1"/>
  <c r="I5705" i="4"/>
  <c r="J5705" i="4" s="1"/>
  <c r="I5706" i="4"/>
  <c r="J5706" i="4" s="1"/>
  <c r="I5707" i="4"/>
  <c r="J5707" i="4" s="1"/>
  <c r="I5708" i="4"/>
  <c r="J5708" i="4" s="1"/>
  <c r="I5709" i="4"/>
  <c r="J5709" i="4" s="1"/>
  <c r="I5710" i="4"/>
  <c r="J5710" i="4" s="1"/>
  <c r="I5711" i="4"/>
  <c r="J5711" i="4" s="1"/>
  <c r="I5712" i="4"/>
  <c r="J5712" i="4" s="1"/>
  <c r="I5713" i="4"/>
  <c r="J5713" i="4" s="1"/>
  <c r="I5714" i="4"/>
  <c r="J5714" i="4" s="1"/>
  <c r="I5715" i="4"/>
  <c r="J5715" i="4" s="1"/>
  <c r="I5716" i="4"/>
  <c r="J5716" i="4" s="1"/>
  <c r="I5717" i="4"/>
  <c r="J5717" i="4" s="1"/>
  <c r="I5718" i="4"/>
  <c r="J5718" i="4" s="1"/>
  <c r="I5719" i="4"/>
  <c r="J5719" i="4" s="1"/>
  <c r="I5720" i="4"/>
  <c r="J5720" i="4" s="1"/>
  <c r="I5721" i="4"/>
  <c r="J5721" i="4" s="1"/>
  <c r="I5722" i="4"/>
  <c r="J5722" i="4" s="1"/>
  <c r="I5723" i="4"/>
  <c r="J5723" i="4" s="1"/>
  <c r="I5724" i="4"/>
  <c r="J5724" i="4" s="1"/>
  <c r="I5725" i="4"/>
  <c r="J5725" i="4" s="1"/>
  <c r="I5726" i="4"/>
  <c r="J5726" i="4" s="1"/>
  <c r="I5727" i="4"/>
  <c r="J5727" i="4" s="1"/>
  <c r="I5728" i="4"/>
  <c r="J5728" i="4" s="1"/>
  <c r="I5729" i="4"/>
  <c r="J5729" i="4" s="1"/>
  <c r="I5730" i="4"/>
  <c r="J5730" i="4" s="1"/>
  <c r="I5731" i="4"/>
  <c r="J5731" i="4" s="1"/>
  <c r="I5732" i="4"/>
  <c r="J5732" i="4" s="1"/>
  <c r="I5733" i="4"/>
  <c r="J5733" i="4" s="1"/>
  <c r="I5734" i="4"/>
  <c r="J5734" i="4" s="1"/>
  <c r="I5735" i="4"/>
  <c r="J5735" i="4" s="1"/>
  <c r="I5736" i="4"/>
  <c r="J5736" i="4" s="1"/>
  <c r="I5737" i="4"/>
  <c r="J5737" i="4" s="1"/>
  <c r="I5738" i="4"/>
  <c r="J5738" i="4" s="1"/>
  <c r="I5739" i="4"/>
  <c r="J5739" i="4" s="1"/>
  <c r="I5740" i="4"/>
  <c r="J5740" i="4" s="1"/>
  <c r="I5741" i="4"/>
  <c r="J5741" i="4" s="1"/>
  <c r="I5742" i="4"/>
  <c r="J5742" i="4" s="1"/>
  <c r="I5743" i="4"/>
  <c r="J5743" i="4" s="1"/>
  <c r="I5744" i="4"/>
  <c r="J5744" i="4" s="1"/>
  <c r="I5745" i="4"/>
  <c r="J5745" i="4" s="1"/>
  <c r="I5746" i="4"/>
  <c r="J5746" i="4" s="1"/>
  <c r="I5747" i="4"/>
  <c r="J5747" i="4" s="1"/>
  <c r="I5748" i="4"/>
  <c r="J5748" i="4" s="1"/>
  <c r="I5749" i="4"/>
  <c r="J5749" i="4" s="1"/>
  <c r="I5750" i="4"/>
  <c r="J5750" i="4" s="1"/>
  <c r="I5751" i="4"/>
  <c r="J5751" i="4" s="1"/>
  <c r="I5752" i="4"/>
  <c r="J5752" i="4" s="1"/>
  <c r="I5753" i="4"/>
  <c r="J5753" i="4" s="1"/>
  <c r="I5754" i="4"/>
  <c r="J5754" i="4" s="1"/>
  <c r="I5755" i="4"/>
  <c r="J5755" i="4" s="1"/>
  <c r="I5756" i="4"/>
  <c r="J5756" i="4" s="1"/>
  <c r="I5757" i="4"/>
  <c r="J5757" i="4" s="1"/>
  <c r="I5758" i="4"/>
  <c r="J5758" i="4" s="1"/>
  <c r="I5759" i="4"/>
  <c r="J5759" i="4" s="1"/>
  <c r="I5760" i="4"/>
  <c r="J5760" i="4" s="1"/>
  <c r="I5761" i="4"/>
  <c r="J5761" i="4" s="1"/>
  <c r="I5762" i="4"/>
  <c r="J5762" i="4" s="1"/>
  <c r="I5763" i="4"/>
  <c r="J5763" i="4" s="1"/>
  <c r="I5764" i="4"/>
  <c r="J5764" i="4" s="1"/>
  <c r="I5765" i="4"/>
  <c r="J5765" i="4" s="1"/>
  <c r="I5766" i="4"/>
  <c r="J5766" i="4" s="1"/>
  <c r="I5767" i="4"/>
  <c r="J5767" i="4" s="1"/>
  <c r="I5768" i="4"/>
  <c r="J5768" i="4" s="1"/>
  <c r="I5769" i="4"/>
  <c r="J5769" i="4" s="1"/>
  <c r="I5770" i="4"/>
  <c r="J5770" i="4" s="1"/>
  <c r="I5771" i="4"/>
  <c r="J5771" i="4" s="1"/>
  <c r="I5772" i="4"/>
  <c r="J5772" i="4" s="1"/>
  <c r="I5773" i="4"/>
  <c r="J5773" i="4" s="1"/>
  <c r="I5774" i="4"/>
  <c r="J5774" i="4" s="1"/>
  <c r="I5775" i="4"/>
  <c r="J5775" i="4" s="1"/>
  <c r="I5776" i="4"/>
  <c r="J5776" i="4" s="1"/>
  <c r="I5777" i="4"/>
  <c r="J5777" i="4" s="1"/>
  <c r="I5778" i="4"/>
  <c r="J5778" i="4" s="1"/>
  <c r="I5779" i="4"/>
  <c r="J5779" i="4" s="1"/>
  <c r="I5780" i="4"/>
  <c r="J5780" i="4" s="1"/>
  <c r="I5781" i="4"/>
  <c r="J5781" i="4" s="1"/>
  <c r="I5782" i="4"/>
  <c r="J5782" i="4" s="1"/>
  <c r="I5783" i="4"/>
  <c r="J5783" i="4" s="1"/>
  <c r="I5784" i="4"/>
  <c r="J5784" i="4" s="1"/>
  <c r="I5785" i="4"/>
  <c r="J5785" i="4" s="1"/>
  <c r="I5786" i="4"/>
  <c r="J5786" i="4" s="1"/>
  <c r="I5787" i="4"/>
  <c r="J5787" i="4" s="1"/>
  <c r="I5788" i="4"/>
  <c r="J5788" i="4" s="1"/>
  <c r="I5789" i="4"/>
  <c r="J5789" i="4" s="1"/>
  <c r="I5790" i="4"/>
  <c r="J5790" i="4" s="1"/>
  <c r="I5791" i="4"/>
  <c r="J5791" i="4" s="1"/>
  <c r="I5792" i="4"/>
  <c r="J5792" i="4" s="1"/>
  <c r="I5793" i="4"/>
  <c r="J5793" i="4" s="1"/>
  <c r="I5794" i="4"/>
  <c r="J5794" i="4" s="1"/>
  <c r="I5795" i="4"/>
  <c r="J5795" i="4" s="1"/>
  <c r="I5796" i="4"/>
  <c r="J5796" i="4" s="1"/>
  <c r="I5797" i="4"/>
  <c r="J5797" i="4" s="1"/>
  <c r="I5798" i="4"/>
  <c r="J5798" i="4" s="1"/>
  <c r="I5799" i="4"/>
  <c r="J5799" i="4" s="1"/>
  <c r="I5800" i="4"/>
  <c r="J5800" i="4" s="1"/>
  <c r="I5801" i="4"/>
  <c r="J5801" i="4" s="1"/>
  <c r="I5802" i="4"/>
  <c r="J5802" i="4" s="1"/>
  <c r="I5803" i="4"/>
  <c r="J5803" i="4" s="1"/>
  <c r="I5804" i="4"/>
  <c r="J5804" i="4" s="1"/>
  <c r="I5805" i="4"/>
  <c r="J5805" i="4" s="1"/>
  <c r="I5806" i="4"/>
  <c r="J5806" i="4" s="1"/>
  <c r="I5807" i="4"/>
  <c r="J5807" i="4" s="1"/>
  <c r="I5808" i="4"/>
  <c r="J5808" i="4" s="1"/>
  <c r="I5809" i="4"/>
  <c r="J5809" i="4" s="1"/>
  <c r="I5810" i="4"/>
  <c r="J5810" i="4" s="1"/>
  <c r="I5811" i="4"/>
  <c r="J5811" i="4" s="1"/>
  <c r="I5812" i="4"/>
  <c r="J5812" i="4" s="1"/>
  <c r="I5813" i="4"/>
  <c r="J5813" i="4" s="1"/>
  <c r="I5814" i="4"/>
  <c r="J5814" i="4" s="1"/>
  <c r="I5815" i="4"/>
  <c r="J5815" i="4" s="1"/>
  <c r="I5816" i="4"/>
  <c r="J5816" i="4" s="1"/>
  <c r="I5817" i="4"/>
  <c r="J5817" i="4" s="1"/>
  <c r="I5818" i="4"/>
  <c r="J5818" i="4" s="1"/>
  <c r="I5819" i="4"/>
  <c r="J5819" i="4" s="1"/>
  <c r="I5820" i="4"/>
  <c r="J5820" i="4" s="1"/>
  <c r="I5821" i="4"/>
  <c r="J5821" i="4" s="1"/>
  <c r="I5822" i="4"/>
  <c r="J5822" i="4" s="1"/>
  <c r="I5823" i="4"/>
  <c r="J5823" i="4" s="1"/>
  <c r="I5824" i="4"/>
  <c r="J5824" i="4" s="1"/>
  <c r="I5825" i="4"/>
  <c r="J5825" i="4" s="1"/>
  <c r="I5826" i="4"/>
  <c r="J5826" i="4" s="1"/>
  <c r="I5827" i="4"/>
  <c r="J5827" i="4" s="1"/>
  <c r="I5828" i="4"/>
  <c r="J5828" i="4" s="1"/>
  <c r="I5829" i="4"/>
  <c r="J5829" i="4" s="1"/>
  <c r="I5830" i="4"/>
  <c r="J5830" i="4" s="1"/>
  <c r="I5831" i="4"/>
  <c r="J5831" i="4" s="1"/>
  <c r="I5832" i="4"/>
  <c r="J5832" i="4" s="1"/>
  <c r="I5833" i="4"/>
  <c r="J5833" i="4" s="1"/>
  <c r="I5834" i="4"/>
  <c r="J5834" i="4" s="1"/>
  <c r="I5835" i="4"/>
  <c r="J5835" i="4" s="1"/>
  <c r="I5836" i="4"/>
  <c r="J5836" i="4" s="1"/>
  <c r="I5837" i="4"/>
  <c r="J5837" i="4" s="1"/>
  <c r="I5838" i="4"/>
  <c r="J5838" i="4" s="1"/>
  <c r="I5839" i="4"/>
  <c r="J5839" i="4" s="1"/>
  <c r="I5840" i="4"/>
  <c r="J5840" i="4" s="1"/>
  <c r="I5841" i="4"/>
  <c r="J5841" i="4" s="1"/>
  <c r="I5842" i="4"/>
  <c r="J5842" i="4" s="1"/>
  <c r="I5843" i="4"/>
  <c r="J5843" i="4" s="1"/>
  <c r="I5844" i="4"/>
  <c r="J5844" i="4" s="1"/>
  <c r="I5845" i="4"/>
  <c r="J5845" i="4" s="1"/>
  <c r="I5846" i="4"/>
  <c r="J5846" i="4" s="1"/>
  <c r="I5847" i="4"/>
  <c r="J5847" i="4" s="1"/>
  <c r="I5848" i="4"/>
  <c r="J5848" i="4" s="1"/>
  <c r="I5849" i="4"/>
  <c r="J5849" i="4" s="1"/>
  <c r="I5850" i="4"/>
  <c r="J5850" i="4" s="1"/>
  <c r="I5851" i="4"/>
  <c r="J5851" i="4" s="1"/>
  <c r="I5852" i="4"/>
  <c r="J5852" i="4" s="1"/>
  <c r="I5853" i="4"/>
  <c r="J5853" i="4" s="1"/>
  <c r="I5854" i="4"/>
  <c r="J5854" i="4" s="1"/>
  <c r="I5855" i="4"/>
  <c r="J5855" i="4" s="1"/>
  <c r="I5856" i="4"/>
  <c r="J5856" i="4" s="1"/>
  <c r="I5857" i="4"/>
  <c r="J5857" i="4" s="1"/>
  <c r="I5858" i="4"/>
  <c r="J5858" i="4" s="1"/>
  <c r="I5859" i="4"/>
  <c r="J5859" i="4" s="1"/>
  <c r="I5860" i="4"/>
  <c r="J5860" i="4" s="1"/>
  <c r="I5861" i="4"/>
  <c r="J5861" i="4" s="1"/>
  <c r="I5862" i="4"/>
  <c r="J5862" i="4" s="1"/>
  <c r="I5863" i="4"/>
  <c r="J5863" i="4" s="1"/>
  <c r="I5864" i="4"/>
  <c r="J5864" i="4" s="1"/>
  <c r="I5865" i="4"/>
  <c r="J5865" i="4" s="1"/>
  <c r="I5866" i="4"/>
  <c r="J5866" i="4" s="1"/>
  <c r="I5867" i="4"/>
  <c r="J5867" i="4" s="1"/>
  <c r="I5868" i="4"/>
  <c r="J5868" i="4" s="1"/>
  <c r="I5869" i="4"/>
  <c r="J5869" i="4" s="1"/>
  <c r="I5870" i="4"/>
  <c r="J5870" i="4" s="1"/>
  <c r="I5871" i="4"/>
  <c r="J5871" i="4" s="1"/>
  <c r="I5872" i="4"/>
  <c r="J5872" i="4" s="1"/>
  <c r="I5873" i="4"/>
  <c r="J5873" i="4" s="1"/>
  <c r="I5874" i="4"/>
  <c r="J5874" i="4" s="1"/>
  <c r="I5875" i="4"/>
  <c r="J5875" i="4" s="1"/>
  <c r="I5876" i="4"/>
  <c r="J5876" i="4" s="1"/>
  <c r="I5877" i="4"/>
  <c r="J5877" i="4" s="1"/>
  <c r="I5878" i="4"/>
  <c r="J5878" i="4" s="1"/>
  <c r="I5879" i="4"/>
  <c r="J5879" i="4" s="1"/>
  <c r="I5880" i="4"/>
  <c r="J5880" i="4" s="1"/>
  <c r="I5881" i="4"/>
  <c r="J5881" i="4" s="1"/>
  <c r="I5882" i="4"/>
  <c r="J5882" i="4" s="1"/>
  <c r="I5883" i="4"/>
  <c r="J5883" i="4" s="1"/>
  <c r="I5884" i="4"/>
  <c r="J5884" i="4" s="1"/>
  <c r="I5885" i="4"/>
  <c r="J5885" i="4" s="1"/>
  <c r="I5886" i="4"/>
  <c r="J5886" i="4" s="1"/>
  <c r="I5887" i="4"/>
  <c r="J5887" i="4" s="1"/>
  <c r="I5888" i="4"/>
  <c r="J5888" i="4" s="1"/>
  <c r="I5889" i="4"/>
  <c r="J5889" i="4" s="1"/>
  <c r="I5890" i="4"/>
  <c r="J5890" i="4" s="1"/>
  <c r="I5891" i="4"/>
  <c r="J5891" i="4" s="1"/>
  <c r="I5892" i="4"/>
  <c r="J5892" i="4" s="1"/>
  <c r="I5893" i="4"/>
  <c r="J5893" i="4" s="1"/>
  <c r="I5894" i="4"/>
  <c r="J5894" i="4" s="1"/>
  <c r="I5895" i="4"/>
  <c r="J5895" i="4" s="1"/>
  <c r="I5896" i="4"/>
  <c r="J5896" i="4" s="1"/>
  <c r="I5897" i="4"/>
  <c r="J5897" i="4" s="1"/>
  <c r="I5898" i="4"/>
  <c r="J5898" i="4" s="1"/>
  <c r="I5899" i="4"/>
  <c r="J5899" i="4" s="1"/>
  <c r="I5900" i="4"/>
  <c r="J5900" i="4" s="1"/>
  <c r="I5901" i="4"/>
  <c r="J5901" i="4" s="1"/>
  <c r="I5902" i="4"/>
  <c r="J5902" i="4" s="1"/>
  <c r="I5903" i="4"/>
  <c r="J5903" i="4" s="1"/>
  <c r="I5904" i="4"/>
  <c r="J5904" i="4" s="1"/>
  <c r="I5905" i="4"/>
  <c r="J5905" i="4" s="1"/>
  <c r="I5906" i="4"/>
  <c r="J5906" i="4" s="1"/>
  <c r="I5907" i="4"/>
  <c r="J5907" i="4" s="1"/>
  <c r="I5908" i="4"/>
  <c r="J5908" i="4" s="1"/>
  <c r="I5909" i="4"/>
  <c r="J5909" i="4" s="1"/>
  <c r="I5910" i="4"/>
  <c r="J5910" i="4" s="1"/>
  <c r="I5911" i="4"/>
  <c r="J5911" i="4" s="1"/>
  <c r="I5912" i="4"/>
  <c r="J5912" i="4" s="1"/>
  <c r="I5913" i="4"/>
  <c r="J5913" i="4" s="1"/>
  <c r="I5914" i="4"/>
  <c r="J5914" i="4" s="1"/>
  <c r="I5915" i="4"/>
  <c r="J5915" i="4" s="1"/>
  <c r="I5916" i="4"/>
  <c r="J5916" i="4" s="1"/>
  <c r="I5917" i="4"/>
  <c r="J5917" i="4" s="1"/>
  <c r="I5918" i="4"/>
  <c r="J5918" i="4" s="1"/>
  <c r="I5919" i="4"/>
  <c r="J5919" i="4" s="1"/>
  <c r="I5920" i="4"/>
  <c r="J5920" i="4" s="1"/>
  <c r="I5921" i="4"/>
  <c r="J5921" i="4" s="1"/>
  <c r="I5922" i="4"/>
  <c r="J5922" i="4" s="1"/>
  <c r="I5923" i="4"/>
  <c r="J5923" i="4" s="1"/>
  <c r="I5924" i="4"/>
  <c r="J5924" i="4" s="1"/>
  <c r="I5925" i="4"/>
  <c r="J5925" i="4" s="1"/>
  <c r="I5926" i="4"/>
  <c r="J5926" i="4" s="1"/>
  <c r="I5927" i="4"/>
  <c r="J5927" i="4" s="1"/>
  <c r="I5928" i="4"/>
  <c r="J5928" i="4" s="1"/>
  <c r="I5929" i="4"/>
  <c r="J5929" i="4" s="1"/>
  <c r="I5930" i="4"/>
  <c r="J5930" i="4" s="1"/>
  <c r="I5931" i="4"/>
  <c r="J5931" i="4" s="1"/>
  <c r="I5932" i="4"/>
  <c r="J5932" i="4" s="1"/>
  <c r="I5933" i="4"/>
  <c r="J5933" i="4" s="1"/>
  <c r="I5934" i="4"/>
  <c r="J5934" i="4" s="1"/>
  <c r="I5935" i="4"/>
  <c r="J5935" i="4" s="1"/>
  <c r="I5936" i="4"/>
  <c r="J5936" i="4" s="1"/>
  <c r="I5937" i="4"/>
  <c r="J5937" i="4" s="1"/>
  <c r="I5938" i="4"/>
  <c r="J5938" i="4" s="1"/>
  <c r="I5939" i="4"/>
  <c r="J5939" i="4" s="1"/>
  <c r="I5940" i="4"/>
  <c r="J5940" i="4" s="1"/>
  <c r="I5941" i="4"/>
  <c r="J5941" i="4" s="1"/>
  <c r="I5942" i="4"/>
  <c r="J5942" i="4" s="1"/>
  <c r="I5943" i="4"/>
  <c r="J5943" i="4" s="1"/>
  <c r="I5944" i="4"/>
  <c r="J5944" i="4" s="1"/>
  <c r="I5945" i="4"/>
  <c r="J5945" i="4" s="1"/>
  <c r="I5946" i="4"/>
  <c r="J5946" i="4" s="1"/>
  <c r="I5947" i="4"/>
  <c r="J5947" i="4" s="1"/>
  <c r="I5948" i="4"/>
  <c r="J5948" i="4" s="1"/>
  <c r="I5949" i="4"/>
  <c r="J5949" i="4" s="1"/>
  <c r="I5950" i="4"/>
  <c r="J5950" i="4" s="1"/>
  <c r="I5951" i="4"/>
  <c r="J5951" i="4" s="1"/>
  <c r="I5952" i="4"/>
  <c r="J5952" i="4" s="1"/>
  <c r="I5953" i="4"/>
  <c r="J5953" i="4" s="1"/>
  <c r="I5954" i="4"/>
  <c r="J5954" i="4" s="1"/>
  <c r="I5955" i="4"/>
  <c r="J5955" i="4" s="1"/>
  <c r="I5956" i="4"/>
  <c r="J5956" i="4" s="1"/>
  <c r="I5957" i="4"/>
  <c r="J5957" i="4" s="1"/>
  <c r="I5958" i="4"/>
  <c r="J5958" i="4" s="1"/>
  <c r="I5959" i="4"/>
  <c r="J5959" i="4" s="1"/>
  <c r="I5960" i="4"/>
  <c r="J5960" i="4" s="1"/>
  <c r="I5961" i="4"/>
  <c r="J5961" i="4" s="1"/>
  <c r="I5962" i="4"/>
  <c r="J5962" i="4" s="1"/>
  <c r="I5963" i="4"/>
  <c r="J5963" i="4" s="1"/>
  <c r="I5964" i="4"/>
  <c r="J5964" i="4" s="1"/>
  <c r="I5965" i="4"/>
  <c r="J5965" i="4" s="1"/>
  <c r="I5966" i="4"/>
  <c r="J5966" i="4" s="1"/>
  <c r="I5967" i="4"/>
  <c r="J5967" i="4" s="1"/>
  <c r="I5968" i="4"/>
  <c r="J5968" i="4" s="1"/>
  <c r="I5969" i="4"/>
  <c r="J5969" i="4" s="1"/>
  <c r="I5970" i="4"/>
  <c r="J5970" i="4" s="1"/>
  <c r="I5971" i="4"/>
  <c r="J5971" i="4" s="1"/>
  <c r="I5972" i="4"/>
  <c r="J5972" i="4" s="1"/>
  <c r="I5973" i="4"/>
  <c r="J5973" i="4" s="1"/>
  <c r="I5974" i="4"/>
  <c r="J5974" i="4" s="1"/>
  <c r="I5975" i="4"/>
  <c r="J5975" i="4" s="1"/>
  <c r="I5976" i="4"/>
  <c r="J5976" i="4" s="1"/>
  <c r="I5977" i="4"/>
  <c r="J5977" i="4" s="1"/>
  <c r="I5978" i="4"/>
  <c r="J5978" i="4" s="1"/>
  <c r="I5979" i="4"/>
  <c r="J5979" i="4" s="1"/>
  <c r="I5980" i="4"/>
  <c r="J5980" i="4" s="1"/>
  <c r="I5981" i="4"/>
  <c r="J5981" i="4" s="1"/>
  <c r="I5982" i="4"/>
  <c r="J5982" i="4" s="1"/>
  <c r="I5983" i="4"/>
  <c r="J5983" i="4" s="1"/>
  <c r="I5984" i="4"/>
  <c r="J5984" i="4" s="1"/>
  <c r="I5985" i="4"/>
  <c r="J5985" i="4" s="1"/>
  <c r="I5986" i="4"/>
  <c r="J5986" i="4" s="1"/>
  <c r="I5987" i="4"/>
  <c r="J5987" i="4" s="1"/>
  <c r="I5988" i="4"/>
  <c r="J5988" i="4" s="1"/>
  <c r="I5989" i="4"/>
  <c r="J5989" i="4" s="1"/>
  <c r="I5990" i="4"/>
  <c r="J5990" i="4" s="1"/>
  <c r="I5991" i="4"/>
  <c r="J5991" i="4" s="1"/>
  <c r="I5992" i="4"/>
  <c r="J5992" i="4" s="1"/>
  <c r="I5993" i="4"/>
  <c r="J5993" i="4" s="1"/>
  <c r="I5994" i="4"/>
  <c r="J5994" i="4" s="1"/>
  <c r="I5995" i="4"/>
  <c r="J5995" i="4" s="1"/>
  <c r="I5996" i="4"/>
  <c r="J5996" i="4" s="1"/>
  <c r="I5997" i="4"/>
  <c r="J5997" i="4" s="1"/>
  <c r="I5998" i="4"/>
  <c r="J5998" i="4" s="1"/>
  <c r="I5999" i="4"/>
  <c r="J5999" i="4" s="1"/>
  <c r="I6000" i="4"/>
  <c r="J6000" i="4" s="1"/>
  <c r="I6001" i="4"/>
  <c r="J6001" i="4" s="1"/>
  <c r="I6002" i="4"/>
  <c r="J6002" i="4" s="1"/>
  <c r="I6003" i="4"/>
  <c r="J6003" i="4" s="1"/>
  <c r="I6004" i="4"/>
  <c r="J6004" i="4" s="1"/>
  <c r="I6005" i="4"/>
  <c r="J6005" i="4" s="1"/>
  <c r="I6006" i="4"/>
  <c r="J6006" i="4" s="1"/>
  <c r="I6007" i="4"/>
  <c r="J6007" i="4" s="1"/>
  <c r="I6008" i="4"/>
  <c r="J6008" i="4" s="1"/>
  <c r="I6009" i="4"/>
  <c r="J6009" i="4" s="1"/>
  <c r="I6010" i="4"/>
  <c r="J6010" i="4" s="1"/>
  <c r="I6011" i="4"/>
  <c r="J6011" i="4" s="1"/>
  <c r="I6012" i="4"/>
  <c r="J6012" i="4" s="1"/>
  <c r="I6013" i="4"/>
  <c r="J6013" i="4" s="1"/>
  <c r="I6014" i="4"/>
  <c r="J6014" i="4" s="1"/>
  <c r="I6015" i="4"/>
  <c r="J6015" i="4" s="1"/>
  <c r="I6016" i="4"/>
  <c r="J6016" i="4" s="1"/>
  <c r="I6017" i="4"/>
  <c r="J6017" i="4" s="1"/>
  <c r="I6018" i="4"/>
  <c r="J6018" i="4" s="1"/>
  <c r="I6019" i="4"/>
  <c r="J6019" i="4" s="1"/>
  <c r="I6020" i="4"/>
  <c r="J6020" i="4" s="1"/>
  <c r="I6021" i="4"/>
  <c r="J6021" i="4" s="1"/>
  <c r="I6022" i="4"/>
  <c r="J6022" i="4" s="1"/>
  <c r="I6023" i="4"/>
  <c r="J6023" i="4" s="1"/>
  <c r="I6024" i="4"/>
  <c r="J6024" i="4" s="1"/>
  <c r="I6025" i="4"/>
  <c r="J6025" i="4" s="1"/>
  <c r="I6026" i="4"/>
  <c r="J6026" i="4" s="1"/>
  <c r="I6027" i="4"/>
  <c r="J6027" i="4" s="1"/>
  <c r="I6028" i="4"/>
  <c r="J6028" i="4" s="1"/>
  <c r="I6029" i="4"/>
  <c r="J6029" i="4" s="1"/>
  <c r="I6030" i="4"/>
  <c r="J6030" i="4" s="1"/>
  <c r="I6031" i="4"/>
  <c r="J6031" i="4" s="1"/>
  <c r="I6032" i="4"/>
  <c r="J6032" i="4" s="1"/>
  <c r="I6033" i="4"/>
  <c r="J6033" i="4" s="1"/>
  <c r="I6034" i="4"/>
  <c r="J6034" i="4" s="1"/>
  <c r="I6035" i="4"/>
  <c r="J6035" i="4" s="1"/>
  <c r="I6036" i="4"/>
  <c r="J6036" i="4" s="1"/>
  <c r="I6037" i="4"/>
  <c r="J6037" i="4" s="1"/>
  <c r="I6038" i="4"/>
  <c r="J6038" i="4" s="1"/>
  <c r="I6039" i="4"/>
  <c r="J6039" i="4" s="1"/>
  <c r="I6040" i="4"/>
  <c r="J6040" i="4" s="1"/>
  <c r="I6041" i="4"/>
  <c r="J6041" i="4" s="1"/>
  <c r="I6042" i="4"/>
  <c r="J6042" i="4" s="1"/>
  <c r="I6043" i="4"/>
  <c r="J6043" i="4" s="1"/>
  <c r="I6044" i="4"/>
  <c r="J6044" i="4" s="1"/>
  <c r="I6045" i="4"/>
  <c r="J6045" i="4" s="1"/>
  <c r="I6046" i="4"/>
  <c r="J6046" i="4" s="1"/>
  <c r="I6047" i="4"/>
  <c r="J6047" i="4" s="1"/>
  <c r="I6048" i="4"/>
  <c r="J6048" i="4" s="1"/>
  <c r="I6049" i="4"/>
  <c r="J6049" i="4" s="1"/>
  <c r="I6050" i="4"/>
  <c r="J6050" i="4" s="1"/>
  <c r="I6051" i="4"/>
  <c r="J6051" i="4" s="1"/>
  <c r="I6052" i="4"/>
  <c r="J6052" i="4" s="1"/>
  <c r="I6053" i="4"/>
  <c r="J6053" i="4" s="1"/>
  <c r="I6054" i="4"/>
  <c r="J6054" i="4" s="1"/>
  <c r="I6055" i="4"/>
  <c r="J6055" i="4" s="1"/>
  <c r="I6056" i="4"/>
  <c r="J6056" i="4" s="1"/>
  <c r="I6057" i="4"/>
  <c r="J6057" i="4" s="1"/>
  <c r="I6058" i="4"/>
  <c r="J6058" i="4" s="1"/>
  <c r="I6059" i="4"/>
  <c r="J6059" i="4" s="1"/>
  <c r="I6060" i="4"/>
  <c r="J6060" i="4" s="1"/>
  <c r="I6061" i="4"/>
  <c r="J6061" i="4" s="1"/>
  <c r="I6062" i="4"/>
  <c r="J6062" i="4" s="1"/>
  <c r="I6063" i="4"/>
  <c r="J6063" i="4" s="1"/>
  <c r="I6064" i="4"/>
  <c r="J6064" i="4" s="1"/>
  <c r="I6065" i="4"/>
  <c r="J6065" i="4" s="1"/>
  <c r="I6066" i="4"/>
  <c r="J6066" i="4" s="1"/>
  <c r="I6067" i="4"/>
  <c r="J6067" i="4" s="1"/>
  <c r="I6068" i="4"/>
  <c r="J6068" i="4" s="1"/>
  <c r="I6069" i="4"/>
  <c r="J6069" i="4" s="1"/>
  <c r="I6070" i="4"/>
  <c r="J6070" i="4" s="1"/>
  <c r="I6071" i="4"/>
  <c r="J6071" i="4" s="1"/>
  <c r="I6072" i="4"/>
  <c r="J6072" i="4" s="1"/>
  <c r="I6073" i="4"/>
  <c r="J6073" i="4" s="1"/>
  <c r="I6074" i="4"/>
  <c r="J6074" i="4" s="1"/>
  <c r="I6075" i="4"/>
  <c r="J6075" i="4" s="1"/>
  <c r="I6076" i="4"/>
  <c r="J6076" i="4" s="1"/>
  <c r="I6077" i="4"/>
  <c r="J6077" i="4" s="1"/>
  <c r="I6078" i="4"/>
  <c r="J6078" i="4" s="1"/>
  <c r="I6079" i="4"/>
  <c r="J6079" i="4" s="1"/>
  <c r="I6080" i="4"/>
  <c r="J6080" i="4" s="1"/>
  <c r="I6081" i="4"/>
  <c r="J6081" i="4" s="1"/>
  <c r="I6082" i="4"/>
  <c r="J6082" i="4" s="1"/>
  <c r="I6083" i="4"/>
  <c r="J6083" i="4" s="1"/>
  <c r="I6084" i="4"/>
  <c r="J6084" i="4" s="1"/>
  <c r="I6085" i="4"/>
  <c r="J6085" i="4" s="1"/>
  <c r="I6086" i="4"/>
  <c r="J6086" i="4" s="1"/>
  <c r="I6087" i="4"/>
  <c r="J6087" i="4" s="1"/>
  <c r="I6088" i="4"/>
  <c r="J6088" i="4" s="1"/>
  <c r="I6089" i="4"/>
  <c r="J6089" i="4" s="1"/>
  <c r="I6090" i="4"/>
  <c r="J6090" i="4" s="1"/>
  <c r="I6091" i="4"/>
  <c r="J6091" i="4" s="1"/>
  <c r="I6092" i="4"/>
  <c r="J6092" i="4" s="1"/>
  <c r="I6093" i="4"/>
  <c r="J6093" i="4" s="1"/>
  <c r="I6094" i="4"/>
  <c r="J6094" i="4" s="1"/>
  <c r="I6095" i="4"/>
  <c r="J6095" i="4" s="1"/>
  <c r="I6096" i="4"/>
  <c r="J6096" i="4" s="1"/>
  <c r="I6097" i="4"/>
  <c r="J6097" i="4" s="1"/>
  <c r="I6098" i="4"/>
  <c r="J6098" i="4" s="1"/>
  <c r="I6099" i="4"/>
  <c r="J6099" i="4" s="1"/>
  <c r="I6100" i="4"/>
  <c r="J6100" i="4" s="1"/>
  <c r="I6101" i="4"/>
  <c r="J6101" i="4" s="1"/>
  <c r="I6102" i="4"/>
  <c r="J6102" i="4" s="1"/>
  <c r="I6103" i="4"/>
  <c r="J6103" i="4" s="1"/>
  <c r="I6104" i="4"/>
  <c r="J6104" i="4" s="1"/>
  <c r="I6105" i="4"/>
  <c r="J6105" i="4" s="1"/>
  <c r="I6106" i="4"/>
  <c r="J6106" i="4" s="1"/>
  <c r="I6107" i="4"/>
  <c r="J6107" i="4" s="1"/>
  <c r="I6108" i="4"/>
  <c r="J6108" i="4" s="1"/>
  <c r="I6109" i="4"/>
  <c r="J6109" i="4" s="1"/>
  <c r="I6110" i="4"/>
  <c r="J6110" i="4" s="1"/>
  <c r="I6111" i="4"/>
  <c r="J6111" i="4" s="1"/>
  <c r="I6112" i="4"/>
  <c r="J6112" i="4" s="1"/>
  <c r="I6113" i="4"/>
  <c r="J6113" i="4" s="1"/>
  <c r="I6114" i="4"/>
  <c r="J6114" i="4" s="1"/>
  <c r="I6115" i="4"/>
  <c r="J6115" i="4" s="1"/>
  <c r="I6116" i="4"/>
  <c r="J6116" i="4" s="1"/>
  <c r="I6117" i="4"/>
  <c r="J6117" i="4" s="1"/>
  <c r="I6118" i="4"/>
  <c r="J6118" i="4" s="1"/>
  <c r="I6119" i="4"/>
  <c r="J6119" i="4" s="1"/>
  <c r="I6120" i="4"/>
  <c r="J6120" i="4" s="1"/>
  <c r="I6121" i="4"/>
  <c r="J6121" i="4" s="1"/>
  <c r="I6122" i="4"/>
  <c r="J6122" i="4" s="1"/>
  <c r="I6123" i="4"/>
  <c r="J6123" i="4" s="1"/>
  <c r="I6124" i="4"/>
  <c r="J6124" i="4" s="1"/>
  <c r="I6125" i="4"/>
  <c r="J6125" i="4" s="1"/>
  <c r="I6126" i="4"/>
  <c r="J6126" i="4" s="1"/>
  <c r="I6127" i="4"/>
  <c r="J6127" i="4" s="1"/>
  <c r="I6128" i="4"/>
  <c r="J6128" i="4" s="1"/>
  <c r="I6129" i="4"/>
  <c r="J6129" i="4" s="1"/>
  <c r="I6130" i="4"/>
  <c r="J6130" i="4" s="1"/>
  <c r="I6131" i="4"/>
  <c r="J6131" i="4" s="1"/>
  <c r="I6132" i="4"/>
  <c r="J6132" i="4" s="1"/>
  <c r="I6133" i="4"/>
  <c r="J6133" i="4" s="1"/>
  <c r="I6134" i="4"/>
  <c r="J6134" i="4" s="1"/>
  <c r="I6135" i="4"/>
  <c r="J6135" i="4" s="1"/>
  <c r="I6136" i="4"/>
  <c r="J6136" i="4" s="1"/>
  <c r="I6137" i="4"/>
  <c r="J6137" i="4" s="1"/>
  <c r="I6138" i="4"/>
  <c r="J6138" i="4" s="1"/>
  <c r="I6139" i="4"/>
  <c r="J6139" i="4" s="1"/>
  <c r="I6140" i="4"/>
  <c r="J6140" i="4" s="1"/>
  <c r="I6141" i="4"/>
  <c r="J6141" i="4" s="1"/>
  <c r="I6142" i="4"/>
  <c r="J6142" i="4" s="1"/>
  <c r="I6143" i="4"/>
  <c r="J6143" i="4" s="1"/>
  <c r="I6144" i="4"/>
  <c r="J6144" i="4" s="1"/>
  <c r="I6145" i="4"/>
  <c r="J6145" i="4" s="1"/>
  <c r="I6146" i="4"/>
  <c r="J6146" i="4" s="1"/>
  <c r="I6147" i="4"/>
  <c r="J6147" i="4" s="1"/>
  <c r="I6148" i="4"/>
  <c r="J6148" i="4" s="1"/>
  <c r="I6149" i="4"/>
  <c r="J6149" i="4" s="1"/>
  <c r="I6150" i="4"/>
  <c r="J6150" i="4" s="1"/>
  <c r="I6151" i="4"/>
  <c r="J6151" i="4" s="1"/>
  <c r="I6152" i="4"/>
  <c r="J6152" i="4" s="1"/>
  <c r="I6153" i="4"/>
  <c r="J6153" i="4" s="1"/>
  <c r="I6154" i="4"/>
  <c r="J6154" i="4" s="1"/>
  <c r="I6155" i="4"/>
  <c r="J6155" i="4" s="1"/>
  <c r="I6156" i="4"/>
  <c r="J6156" i="4" s="1"/>
  <c r="I6157" i="4"/>
  <c r="J6157" i="4" s="1"/>
  <c r="I6158" i="4"/>
  <c r="J6158" i="4" s="1"/>
  <c r="I6159" i="4"/>
  <c r="J6159" i="4" s="1"/>
  <c r="I6160" i="4"/>
  <c r="J6160" i="4" s="1"/>
  <c r="I6161" i="4"/>
  <c r="J6161" i="4" s="1"/>
  <c r="I6162" i="4"/>
  <c r="J6162" i="4" s="1"/>
  <c r="I6163" i="4"/>
  <c r="J6163" i="4" s="1"/>
  <c r="I6164" i="4"/>
  <c r="J6164" i="4" s="1"/>
  <c r="I6165" i="4"/>
  <c r="J6165" i="4" s="1"/>
  <c r="I6166" i="4"/>
  <c r="J6166" i="4" s="1"/>
  <c r="I6167" i="4"/>
  <c r="J6167" i="4" s="1"/>
  <c r="I6168" i="4"/>
  <c r="J6168" i="4" s="1"/>
  <c r="I6169" i="4"/>
  <c r="J6169" i="4" s="1"/>
  <c r="I6170" i="4"/>
  <c r="J6170" i="4" s="1"/>
  <c r="I6171" i="4"/>
  <c r="J6171" i="4" s="1"/>
  <c r="I6172" i="4"/>
  <c r="J6172" i="4" s="1"/>
  <c r="I6173" i="4"/>
  <c r="J6173" i="4" s="1"/>
  <c r="I6174" i="4"/>
  <c r="J6174" i="4" s="1"/>
  <c r="I6175" i="4"/>
  <c r="J6175" i="4" s="1"/>
  <c r="I6176" i="4"/>
  <c r="J6176" i="4" s="1"/>
  <c r="I6177" i="4"/>
  <c r="J6177" i="4" s="1"/>
  <c r="I6178" i="4"/>
  <c r="J6178" i="4" s="1"/>
  <c r="I6179" i="4"/>
  <c r="J6179" i="4" s="1"/>
  <c r="I6180" i="4"/>
  <c r="J6180" i="4" s="1"/>
  <c r="I6181" i="4"/>
  <c r="J6181" i="4" s="1"/>
  <c r="I6182" i="4"/>
  <c r="J6182" i="4" s="1"/>
  <c r="I6183" i="4"/>
  <c r="J6183" i="4" s="1"/>
  <c r="I6184" i="4"/>
  <c r="J6184" i="4" s="1"/>
  <c r="I6185" i="4"/>
  <c r="J6185" i="4" s="1"/>
  <c r="I6186" i="4"/>
  <c r="J6186" i="4" s="1"/>
  <c r="I6187" i="4"/>
  <c r="J6187" i="4" s="1"/>
  <c r="I6188" i="4"/>
  <c r="J6188" i="4" s="1"/>
  <c r="I6189" i="4"/>
  <c r="J6189" i="4" s="1"/>
  <c r="I6190" i="4"/>
  <c r="J6190" i="4" s="1"/>
  <c r="I6191" i="4"/>
  <c r="J6191" i="4" s="1"/>
  <c r="I6192" i="4"/>
  <c r="J6192" i="4" s="1"/>
  <c r="I6193" i="4"/>
  <c r="J6193" i="4" s="1"/>
  <c r="I6194" i="4"/>
  <c r="J6194" i="4" s="1"/>
  <c r="I6195" i="4"/>
  <c r="J6195" i="4" s="1"/>
  <c r="I6196" i="4"/>
  <c r="J6196" i="4" s="1"/>
  <c r="I6197" i="4"/>
  <c r="J6197" i="4" s="1"/>
  <c r="I6198" i="4"/>
  <c r="J6198" i="4" s="1"/>
  <c r="I6199" i="4"/>
  <c r="J6199" i="4" s="1"/>
  <c r="I6200" i="4"/>
  <c r="J6200" i="4" s="1"/>
  <c r="I6201" i="4"/>
  <c r="J6201" i="4" s="1"/>
  <c r="I6202" i="4"/>
  <c r="J6202" i="4" s="1"/>
  <c r="I6203" i="4"/>
  <c r="J6203" i="4" s="1"/>
  <c r="I6204" i="4"/>
  <c r="J6204" i="4" s="1"/>
  <c r="I6205" i="4"/>
  <c r="J6205" i="4" s="1"/>
  <c r="I6206" i="4"/>
  <c r="J6206" i="4" s="1"/>
  <c r="I6207" i="4"/>
  <c r="J6207" i="4" s="1"/>
  <c r="I6208" i="4"/>
  <c r="J6208" i="4" s="1"/>
  <c r="I6209" i="4"/>
  <c r="J6209" i="4" s="1"/>
  <c r="I6210" i="4"/>
  <c r="J6210" i="4" s="1"/>
  <c r="I6211" i="4"/>
  <c r="J6211" i="4" s="1"/>
  <c r="I6212" i="4"/>
  <c r="J6212" i="4" s="1"/>
  <c r="I6213" i="4"/>
  <c r="J6213" i="4" s="1"/>
  <c r="I6214" i="4"/>
  <c r="J6214" i="4" s="1"/>
  <c r="I6215" i="4"/>
  <c r="J6215" i="4" s="1"/>
  <c r="I6216" i="4"/>
  <c r="J6216" i="4" s="1"/>
  <c r="I6217" i="4"/>
  <c r="J6217" i="4" s="1"/>
  <c r="I6218" i="4"/>
  <c r="J6218" i="4" s="1"/>
  <c r="I6219" i="4"/>
  <c r="J6219" i="4" s="1"/>
  <c r="I6220" i="4"/>
  <c r="J6220" i="4" s="1"/>
  <c r="I6221" i="4"/>
  <c r="J6221" i="4" s="1"/>
  <c r="I6222" i="4"/>
  <c r="J6222" i="4" s="1"/>
  <c r="I6223" i="4"/>
  <c r="J6223" i="4" s="1"/>
  <c r="I6224" i="4"/>
  <c r="J6224" i="4" s="1"/>
  <c r="I6225" i="4"/>
  <c r="J6225" i="4" s="1"/>
  <c r="I6226" i="4"/>
  <c r="J6226" i="4" s="1"/>
  <c r="I6227" i="4"/>
  <c r="J6227" i="4" s="1"/>
  <c r="I6228" i="4"/>
  <c r="J6228" i="4" s="1"/>
  <c r="I6229" i="4"/>
  <c r="J6229" i="4" s="1"/>
  <c r="I6230" i="4"/>
  <c r="J6230" i="4" s="1"/>
  <c r="I6231" i="4"/>
  <c r="J6231" i="4" s="1"/>
  <c r="I6232" i="4"/>
  <c r="J6232" i="4" s="1"/>
  <c r="I6233" i="4"/>
  <c r="J6233" i="4" s="1"/>
  <c r="I6234" i="4"/>
  <c r="J6234" i="4" s="1"/>
  <c r="I6235" i="4"/>
  <c r="J6235" i="4" s="1"/>
  <c r="I6236" i="4"/>
  <c r="J6236" i="4" s="1"/>
  <c r="I6237" i="4"/>
  <c r="J6237" i="4" s="1"/>
  <c r="I6238" i="4"/>
  <c r="J6238" i="4" s="1"/>
  <c r="I6239" i="4"/>
  <c r="J6239" i="4" s="1"/>
  <c r="I6240" i="4"/>
  <c r="J6240" i="4" s="1"/>
  <c r="I6241" i="4"/>
  <c r="J6241" i="4" s="1"/>
  <c r="I6242" i="4"/>
  <c r="J6242" i="4" s="1"/>
  <c r="I6243" i="4"/>
  <c r="J6243" i="4" s="1"/>
  <c r="I6244" i="4"/>
  <c r="J6244" i="4" s="1"/>
  <c r="I6245" i="4"/>
  <c r="J6245" i="4" s="1"/>
  <c r="I6246" i="4"/>
  <c r="J6246" i="4" s="1"/>
  <c r="I6247" i="4"/>
  <c r="J6247" i="4" s="1"/>
  <c r="I6248" i="4"/>
  <c r="J6248" i="4" s="1"/>
  <c r="I6249" i="4"/>
  <c r="J6249" i="4" s="1"/>
  <c r="I6250" i="4"/>
  <c r="J6250" i="4" s="1"/>
  <c r="I6251" i="4"/>
  <c r="J6251" i="4" s="1"/>
  <c r="I6252" i="4"/>
  <c r="J6252" i="4" s="1"/>
  <c r="I6253" i="4"/>
  <c r="J6253" i="4" s="1"/>
  <c r="I6254" i="4"/>
  <c r="J6254" i="4" s="1"/>
  <c r="F3" i="2"/>
  <c r="G3" i="2"/>
  <c r="H3" i="2"/>
  <c r="I3" i="2"/>
  <c r="J3" i="2"/>
  <c r="F2" i="2"/>
  <c r="E2" i="2"/>
  <c r="C17" i="11" l="1"/>
  <c r="C15" i="11"/>
  <c r="C14" i="11"/>
  <c r="C16" i="11"/>
  <c r="C13" i="11"/>
  <c r="L6248" i="4"/>
  <c r="K6248" i="4"/>
  <c r="L6240" i="4"/>
  <c r="K6240" i="4"/>
  <c r="L6232" i="4"/>
  <c r="K6232" i="4"/>
  <c r="L6224" i="4"/>
  <c r="K6224" i="4"/>
  <c r="L6216" i="4"/>
  <c r="K6216" i="4"/>
  <c r="L6208" i="4"/>
  <c r="K6208" i="4"/>
  <c r="L6200" i="4"/>
  <c r="K6200" i="4"/>
  <c r="L6192" i="4"/>
  <c r="K6192" i="4"/>
  <c r="L6184" i="4"/>
  <c r="K6184" i="4"/>
  <c r="L6176" i="4"/>
  <c r="K6176" i="4"/>
  <c r="L6168" i="4"/>
  <c r="K6168" i="4"/>
  <c r="L6160" i="4"/>
  <c r="K6160" i="4"/>
  <c r="L6152" i="4"/>
  <c r="K6152" i="4"/>
  <c r="L6144" i="4"/>
  <c r="K6144" i="4"/>
  <c r="L6136" i="4"/>
  <c r="K6136" i="4"/>
  <c r="L6128" i="4"/>
  <c r="K6128" i="4"/>
  <c r="L6120" i="4"/>
  <c r="K6120" i="4"/>
  <c r="L6112" i="4"/>
  <c r="K6112" i="4"/>
  <c r="L6104" i="4"/>
  <c r="K6104" i="4"/>
  <c r="L6096" i="4"/>
  <c r="K6096" i="4"/>
  <c r="L6088" i="4"/>
  <c r="K6088" i="4"/>
  <c r="L6080" i="4"/>
  <c r="K6080" i="4"/>
  <c r="L6072" i="4"/>
  <c r="K6072" i="4"/>
  <c r="L6064" i="4"/>
  <c r="K6064" i="4"/>
  <c r="L6056" i="4"/>
  <c r="K6056" i="4"/>
  <c r="L6048" i="4"/>
  <c r="K6048" i="4"/>
  <c r="L6040" i="4"/>
  <c r="K6040" i="4"/>
  <c r="L6032" i="4"/>
  <c r="K6032" i="4"/>
  <c r="L6024" i="4"/>
  <c r="K6024" i="4"/>
  <c r="L6016" i="4"/>
  <c r="K6016" i="4"/>
  <c r="L6008" i="4"/>
  <c r="K6008" i="4"/>
  <c r="L6000" i="4"/>
  <c r="K6000" i="4"/>
  <c r="L5992" i="4"/>
  <c r="K5992" i="4"/>
  <c r="L5984" i="4"/>
  <c r="K5984" i="4"/>
  <c r="L5976" i="4"/>
  <c r="K5976" i="4"/>
  <c r="L5968" i="4"/>
  <c r="K5968" i="4"/>
  <c r="L5960" i="4"/>
  <c r="K5960" i="4"/>
  <c r="L5952" i="4"/>
  <c r="K5952" i="4"/>
  <c r="L5944" i="4"/>
  <c r="K5944" i="4"/>
  <c r="L5936" i="4"/>
  <c r="K5936" i="4"/>
  <c r="L5928" i="4"/>
  <c r="K5928" i="4"/>
  <c r="L5920" i="4"/>
  <c r="K5920" i="4"/>
  <c r="L5912" i="4"/>
  <c r="K5912" i="4"/>
  <c r="L5904" i="4"/>
  <c r="K5904" i="4"/>
  <c r="L5896" i="4"/>
  <c r="K5896" i="4"/>
  <c r="L5888" i="4"/>
  <c r="K5888" i="4"/>
  <c r="L5880" i="4"/>
  <c r="K5880" i="4"/>
  <c r="L5872" i="4"/>
  <c r="K5872" i="4"/>
  <c r="L5864" i="4"/>
  <c r="K5864" i="4"/>
  <c r="L5856" i="4"/>
  <c r="K5856" i="4"/>
  <c r="L5848" i="4"/>
  <c r="K5848" i="4"/>
  <c r="L5840" i="4"/>
  <c r="K5840" i="4"/>
  <c r="L5832" i="4"/>
  <c r="K5832" i="4"/>
  <c r="L5824" i="4"/>
  <c r="K5824" i="4"/>
  <c r="L5816" i="4"/>
  <c r="K5816" i="4"/>
  <c r="L5808" i="4"/>
  <c r="K5808" i="4"/>
  <c r="L5800" i="4"/>
  <c r="K5800" i="4"/>
  <c r="L5792" i="4"/>
  <c r="K5792" i="4"/>
  <c r="L5784" i="4"/>
  <c r="K5784" i="4"/>
  <c r="L5776" i="4"/>
  <c r="K5776" i="4"/>
  <c r="L5768" i="4"/>
  <c r="K5768" i="4"/>
  <c r="L5760" i="4"/>
  <c r="K5760" i="4"/>
  <c r="L5752" i="4"/>
  <c r="K5752" i="4"/>
  <c r="L5744" i="4"/>
  <c r="K5744" i="4"/>
  <c r="L5736" i="4"/>
  <c r="K5736" i="4"/>
  <c r="L5728" i="4"/>
  <c r="K5728" i="4"/>
  <c r="L5720" i="4"/>
  <c r="K5720" i="4"/>
  <c r="L5712" i="4"/>
  <c r="K5712" i="4"/>
  <c r="L5704" i="4"/>
  <c r="K5704" i="4"/>
  <c r="L5696" i="4"/>
  <c r="K5696" i="4"/>
  <c r="L5688" i="4"/>
  <c r="K5688" i="4"/>
  <c r="L5680" i="4"/>
  <c r="K5680" i="4"/>
  <c r="L5672" i="4"/>
  <c r="K5672" i="4"/>
  <c r="L5664" i="4"/>
  <c r="K5664" i="4"/>
  <c r="L5656" i="4"/>
  <c r="K5656" i="4"/>
  <c r="L5648" i="4"/>
  <c r="K5648" i="4"/>
  <c r="L5640" i="4"/>
  <c r="K5640" i="4"/>
  <c r="L5632" i="4"/>
  <c r="K5632" i="4"/>
  <c r="L5624" i="4"/>
  <c r="K5624" i="4"/>
  <c r="L5616" i="4"/>
  <c r="K5616" i="4"/>
  <c r="L5608" i="4"/>
  <c r="K5608" i="4"/>
  <c r="L5600" i="4"/>
  <c r="K5600" i="4"/>
  <c r="L5592" i="4"/>
  <c r="K5592" i="4"/>
  <c r="L5584" i="4"/>
  <c r="K5584" i="4"/>
  <c r="L5576" i="4"/>
  <c r="K5576" i="4"/>
  <c r="L5568" i="4"/>
  <c r="K5568" i="4"/>
  <c r="L5560" i="4"/>
  <c r="K5560" i="4"/>
  <c r="L5552" i="4"/>
  <c r="K5552" i="4"/>
  <c r="L5544" i="4"/>
  <c r="K5544" i="4"/>
  <c r="L5536" i="4"/>
  <c r="K5536" i="4"/>
  <c r="L5528" i="4"/>
  <c r="K5528" i="4"/>
  <c r="L5520" i="4"/>
  <c r="K5520" i="4"/>
  <c r="L5512" i="4"/>
  <c r="K5512" i="4"/>
  <c r="L5504" i="4"/>
  <c r="K5504" i="4"/>
  <c r="L5496" i="4"/>
  <c r="K5496" i="4"/>
  <c r="L5488" i="4"/>
  <c r="K5488" i="4"/>
  <c r="L5480" i="4"/>
  <c r="K5480" i="4"/>
  <c r="L5472" i="4"/>
  <c r="K5472" i="4"/>
  <c r="L5464" i="4"/>
  <c r="K5464" i="4"/>
  <c r="L5456" i="4"/>
  <c r="K5456" i="4"/>
  <c r="L5448" i="4"/>
  <c r="K5448" i="4"/>
  <c r="L5440" i="4"/>
  <c r="K5440" i="4"/>
  <c r="L5432" i="4"/>
  <c r="K5432" i="4"/>
  <c r="L5424" i="4"/>
  <c r="K5424" i="4"/>
  <c r="L5416" i="4"/>
  <c r="K5416" i="4"/>
  <c r="L5408" i="4"/>
  <c r="K5408" i="4"/>
  <c r="L5400" i="4"/>
  <c r="K5400" i="4"/>
  <c r="L5392" i="4"/>
  <c r="K5392" i="4"/>
  <c r="L5384" i="4"/>
  <c r="K5384" i="4"/>
  <c r="L5376" i="4"/>
  <c r="K5376" i="4"/>
  <c r="L5368" i="4"/>
  <c r="K5368" i="4"/>
  <c r="L5360" i="4"/>
  <c r="K5360" i="4"/>
  <c r="L5352" i="4"/>
  <c r="K5352" i="4"/>
  <c r="L5344" i="4"/>
  <c r="K5344" i="4"/>
  <c r="L5336" i="4"/>
  <c r="K5336" i="4"/>
  <c r="L5328" i="4"/>
  <c r="K5328" i="4"/>
  <c r="L5320" i="4"/>
  <c r="K5320" i="4"/>
  <c r="L5312" i="4"/>
  <c r="K5312" i="4"/>
  <c r="L5304" i="4"/>
  <c r="K5304" i="4"/>
  <c r="L5296" i="4"/>
  <c r="K5296" i="4"/>
  <c r="L5288" i="4"/>
  <c r="K5288" i="4"/>
  <c r="L5280" i="4"/>
  <c r="K5280" i="4"/>
  <c r="L5272" i="4"/>
  <c r="K5272" i="4"/>
  <c r="L5264" i="4"/>
  <c r="K5264" i="4"/>
  <c r="L5256" i="4"/>
  <c r="K5256" i="4"/>
  <c r="L5248" i="4"/>
  <c r="K5248" i="4"/>
  <c r="L5240" i="4"/>
  <c r="K5240" i="4"/>
  <c r="L5232" i="4"/>
  <c r="K5232" i="4"/>
  <c r="L5224" i="4"/>
  <c r="K5224" i="4"/>
  <c r="L5216" i="4"/>
  <c r="K5216" i="4"/>
  <c r="L5208" i="4"/>
  <c r="K5208" i="4"/>
  <c r="L5200" i="4"/>
  <c r="K5200" i="4"/>
  <c r="L5192" i="4"/>
  <c r="K5192" i="4"/>
  <c r="L5184" i="4"/>
  <c r="K5184" i="4"/>
  <c r="L5176" i="4"/>
  <c r="K5176" i="4"/>
  <c r="L5168" i="4"/>
  <c r="K5168" i="4"/>
  <c r="L5160" i="4"/>
  <c r="K5160" i="4"/>
  <c r="L5152" i="4"/>
  <c r="K5152" i="4"/>
  <c r="L5144" i="4"/>
  <c r="K5144" i="4"/>
  <c r="L5136" i="4"/>
  <c r="K5136" i="4"/>
  <c r="L5128" i="4"/>
  <c r="K5128" i="4"/>
  <c r="L5120" i="4"/>
  <c r="K5120" i="4"/>
  <c r="L5112" i="4"/>
  <c r="K5112" i="4"/>
  <c r="L5104" i="4"/>
  <c r="K5104" i="4"/>
  <c r="L5096" i="4"/>
  <c r="K5096" i="4"/>
  <c r="L5088" i="4"/>
  <c r="K5088" i="4"/>
  <c r="L5080" i="4"/>
  <c r="K5080" i="4"/>
  <c r="L5072" i="4"/>
  <c r="K5072" i="4"/>
  <c r="L5064" i="4"/>
  <c r="K5064" i="4"/>
  <c r="L5056" i="4"/>
  <c r="K5056" i="4"/>
  <c r="L5048" i="4"/>
  <c r="K5048" i="4"/>
  <c r="L5040" i="4"/>
  <c r="K5040" i="4"/>
  <c r="L5032" i="4"/>
  <c r="K5032" i="4"/>
  <c r="L5024" i="4"/>
  <c r="K5024" i="4"/>
  <c r="L5016" i="4"/>
  <c r="K5016" i="4"/>
  <c r="L5008" i="4"/>
  <c r="K5008" i="4"/>
  <c r="L5000" i="4"/>
  <c r="K5000" i="4"/>
  <c r="L4992" i="4"/>
  <c r="K4992" i="4"/>
  <c r="L4984" i="4"/>
  <c r="K4984" i="4"/>
  <c r="L4976" i="4"/>
  <c r="K4976" i="4"/>
  <c r="L4968" i="4"/>
  <c r="K4968" i="4"/>
  <c r="L4960" i="4"/>
  <c r="K4960" i="4"/>
  <c r="L4952" i="4"/>
  <c r="K4952" i="4"/>
  <c r="L4944" i="4"/>
  <c r="K4944" i="4"/>
  <c r="L4936" i="4"/>
  <c r="K4936" i="4"/>
  <c r="L4928" i="4"/>
  <c r="K4928" i="4"/>
  <c r="L4920" i="4"/>
  <c r="K4920" i="4"/>
  <c r="L4912" i="4"/>
  <c r="K4912" i="4"/>
  <c r="L4904" i="4"/>
  <c r="K4904" i="4"/>
  <c r="L4896" i="4"/>
  <c r="K4896" i="4"/>
  <c r="L4888" i="4"/>
  <c r="K4888" i="4"/>
  <c r="L4880" i="4"/>
  <c r="K4880" i="4"/>
  <c r="L4872" i="4"/>
  <c r="K4872" i="4"/>
  <c r="L4864" i="4"/>
  <c r="K4864" i="4"/>
  <c r="L4856" i="4"/>
  <c r="K4856" i="4"/>
  <c r="L4848" i="4"/>
  <c r="K4848" i="4"/>
  <c r="L4840" i="4"/>
  <c r="K4840" i="4"/>
  <c r="L4832" i="4"/>
  <c r="K4832" i="4"/>
  <c r="L4824" i="4"/>
  <c r="K4824" i="4"/>
  <c r="L4816" i="4"/>
  <c r="K4816" i="4"/>
  <c r="L4808" i="4"/>
  <c r="K4808" i="4"/>
  <c r="L4800" i="4"/>
  <c r="K4800" i="4"/>
  <c r="L4792" i="4"/>
  <c r="K4792" i="4"/>
  <c r="L4784" i="4"/>
  <c r="K4784" i="4"/>
  <c r="L4776" i="4"/>
  <c r="K4776" i="4"/>
  <c r="L4768" i="4"/>
  <c r="K4768" i="4"/>
  <c r="L4760" i="4"/>
  <c r="K4760" i="4"/>
  <c r="L4752" i="4"/>
  <c r="K4752" i="4"/>
  <c r="L4744" i="4"/>
  <c r="K4744" i="4"/>
  <c r="L4736" i="4"/>
  <c r="K4736" i="4"/>
  <c r="L4728" i="4"/>
  <c r="K4728" i="4"/>
  <c r="L4720" i="4"/>
  <c r="K4720" i="4"/>
  <c r="L4712" i="4"/>
  <c r="K4712" i="4"/>
  <c r="L4704" i="4"/>
  <c r="K4704" i="4"/>
  <c r="L4696" i="4"/>
  <c r="K4696" i="4"/>
  <c r="L4688" i="4"/>
  <c r="K4688" i="4"/>
  <c r="L6223" i="4"/>
  <c r="K6223" i="4"/>
  <c r="L6151" i="4"/>
  <c r="K6151" i="4"/>
  <c r="L6087" i="4"/>
  <c r="K6087" i="4"/>
  <c r="L6023" i="4"/>
  <c r="K6023" i="4"/>
  <c r="L5951" i="4"/>
  <c r="K5951" i="4"/>
  <c r="L5871" i="4"/>
  <c r="K5871" i="4"/>
  <c r="L5807" i="4"/>
  <c r="K5807" i="4"/>
  <c r="L5703" i="4"/>
  <c r="K5703" i="4"/>
  <c r="L5607" i="4"/>
  <c r="K5607" i="4"/>
  <c r="L5543" i="4"/>
  <c r="K5543" i="4"/>
  <c r="L5439" i="4"/>
  <c r="K5439" i="4"/>
  <c r="L5399" i="4"/>
  <c r="K5399" i="4"/>
  <c r="L5311" i="4"/>
  <c r="K5311" i="4"/>
  <c r="L5255" i="4"/>
  <c r="K5255" i="4"/>
  <c r="L5207" i="4"/>
  <c r="K5207" i="4"/>
  <c r="L5159" i="4"/>
  <c r="K5159" i="4"/>
  <c r="L5111" i="4"/>
  <c r="K5111" i="4"/>
  <c r="L5047" i="4"/>
  <c r="K5047" i="4"/>
  <c r="L4991" i="4"/>
  <c r="K4991" i="4"/>
  <c r="L4911" i="4"/>
  <c r="K4911" i="4"/>
  <c r="L4863" i="4"/>
  <c r="K4863" i="4"/>
  <c r="L4807" i="4"/>
  <c r="K4807" i="4"/>
  <c r="L4759" i="4"/>
  <c r="K4759" i="4"/>
  <c r="L4671" i="4"/>
  <c r="K4671" i="4"/>
  <c r="L4615" i="4"/>
  <c r="K4615" i="4"/>
  <c r="L4551" i="4"/>
  <c r="K4551" i="4"/>
  <c r="L4487" i="4"/>
  <c r="K4487" i="4"/>
  <c r="L4455" i="4"/>
  <c r="K4455" i="4"/>
  <c r="L4407" i="4"/>
  <c r="K4407" i="4"/>
  <c r="L4343" i="4"/>
  <c r="K4343" i="4"/>
  <c r="L4263" i="4"/>
  <c r="K4263" i="4"/>
  <c r="L4199" i="4"/>
  <c r="K4199" i="4"/>
  <c r="L4119" i="4"/>
  <c r="K4119" i="4"/>
  <c r="L4055" i="4"/>
  <c r="K4055" i="4"/>
  <c r="L3959" i="4"/>
  <c r="K3959" i="4"/>
  <c r="L3895" i="4"/>
  <c r="K3895" i="4"/>
  <c r="L3839" i="4"/>
  <c r="K3839" i="4"/>
  <c r="L3767" i="4"/>
  <c r="K3767" i="4"/>
  <c r="L3711" i="4"/>
  <c r="K3711" i="4"/>
  <c r="L3655" i="4"/>
  <c r="K3655" i="4"/>
  <c r="L3575" i="4"/>
  <c r="K3575" i="4"/>
  <c r="L3519" i="4"/>
  <c r="K3519" i="4"/>
  <c r="L3447" i="4"/>
  <c r="K3447" i="4"/>
  <c r="L3399" i="4"/>
  <c r="K3399" i="4"/>
  <c r="L3335" i="4"/>
  <c r="K3335" i="4"/>
  <c r="L3271" i="4"/>
  <c r="K3271" i="4"/>
  <c r="L3207" i="4"/>
  <c r="K3207" i="4"/>
  <c r="L3159" i="4"/>
  <c r="K3159" i="4"/>
  <c r="L3079" i="4"/>
  <c r="K3079" i="4"/>
  <c r="L3023" i="4"/>
  <c r="K3023" i="4"/>
  <c r="L2959" i="4"/>
  <c r="K2959" i="4"/>
  <c r="L2911" i="4"/>
  <c r="K2911" i="4"/>
  <c r="L2855" i="4"/>
  <c r="K2855" i="4"/>
  <c r="L2847" i="4"/>
  <c r="K2847" i="4"/>
  <c r="L2839" i="4"/>
  <c r="K2839" i="4"/>
  <c r="L2831" i="4"/>
  <c r="K2831" i="4"/>
  <c r="L2823" i="4"/>
  <c r="K2823" i="4"/>
  <c r="L2815" i="4"/>
  <c r="K2815" i="4"/>
  <c r="L2799" i="4"/>
  <c r="K2799" i="4"/>
  <c r="L2775" i="4"/>
  <c r="K2775" i="4"/>
  <c r="L2767" i="4"/>
  <c r="K2767" i="4"/>
  <c r="L2759" i="4"/>
  <c r="K2759" i="4"/>
  <c r="L2751" i="4"/>
  <c r="K2751" i="4"/>
  <c r="L2743" i="4"/>
  <c r="K2743" i="4"/>
  <c r="L2735" i="4"/>
  <c r="K2735" i="4"/>
  <c r="L2727" i="4"/>
  <c r="K2727" i="4"/>
  <c r="L2719" i="4"/>
  <c r="K2719" i="4"/>
  <c r="L2711" i="4"/>
  <c r="K2711" i="4"/>
  <c r="L2703" i="4"/>
  <c r="K2703" i="4"/>
  <c r="L2695" i="4"/>
  <c r="K2695" i="4"/>
  <c r="L2687" i="4"/>
  <c r="K2687" i="4"/>
  <c r="L2679" i="4"/>
  <c r="K2679" i="4"/>
  <c r="L2671" i="4"/>
  <c r="K2671" i="4"/>
  <c r="L2663" i="4"/>
  <c r="K2663" i="4"/>
  <c r="L2655" i="4"/>
  <c r="K2655" i="4"/>
  <c r="L2647" i="4"/>
  <c r="K2647" i="4"/>
  <c r="L2639" i="4"/>
  <c r="K2639" i="4"/>
  <c r="L2631" i="4"/>
  <c r="K2631" i="4"/>
  <c r="L2623" i="4"/>
  <c r="K2623" i="4"/>
  <c r="L2615" i="4"/>
  <c r="K2615" i="4"/>
  <c r="L2607" i="4"/>
  <c r="K2607" i="4"/>
  <c r="L2599" i="4"/>
  <c r="K2599" i="4"/>
  <c r="L2591" i="4"/>
  <c r="K2591" i="4"/>
  <c r="L2583" i="4"/>
  <c r="K2583" i="4"/>
  <c r="L2575" i="4"/>
  <c r="K2575" i="4"/>
  <c r="L2567" i="4"/>
  <c r="K2567" i="4"/>
  <c r="L2559" i="4"/>
  <c r="K2559" i="4"/>
  <c r="L2551" i="4"/>
  <c r="K2551" i="4"/>
  <c r="L2543" i="4"/>
  <c r="K2543" i="4"/>
  <c r="L2535" i="4"/>
  <c r="K2535" i="4"/>
  <c r="L2527" i="4"/>
  <c r="K2527" i="4"/>
  <c r="L2519" i="4"/>
  <c r="K2519" i="4"/>
  <c r="L2511" i="4"/>
  <c r="K2511" i="4"/>
  <c r="L2503" i="4"/>
  <c r="K2503" i="4"/>
  <c r="L2495" i="4"/>
  <c r="K2495" i="4"/>
  <c r="L2487" i="4"/>
  <c r="K2487" i="4"/>
  <c r="L2479" i="4"/>
  <c r="K2479" i="4"/>
  <c r="L2471" i="4"/>
  <c r="K2471" i="4"/>
  <c r="L2463" i="4"/>
  <c r="K2463" i="4"/>
  <c r="L2455" i="4"/>
  <c r="K2455" i="4"/>
  <c r="L2447" i="4"/>
  <c r="K2447" i="4"/>
  <c r="L2439" i="4"/>
  <c r="K2439" i="4"/>
  <c r="L2431" i="4"/>
  <c r="K2431" i="4"/>
  <c r="L2423" i="4"/>
  <c r="K2423" i="4"/>
  <c r="L2415" i="4"/>
  <c r="K2415" i="4"/>
  <c r="L2407" i="4"/>
  <c r="K2407" i="4"/>
  <c r="L2399" i="4"/>
  <c r="K2399" i="4"/>
  <c r="L2391" i="4"/>
  <c r="K2391" i="4"/>
  <c r="L2383" i="4"/>
  <c r="K2383" i="4"/>
  <c r="L2375" i="4"/>
  <c r="K2375" i="4"/>
  <c r="L2367" i="4"/>
  <c r="K2367" i="4"/>
  <c r="L2359" i="4"/>
  <c r="K2359" i="4"/>
  <c r="L2351" i="4"/>
  <c r="K2351" i="4"/>
  <c r="L2343" i="4"/>
  <c r="K2343" i="4"/>
  <c r="L2335" i="4"/>
  <c r="K2335" i="4"/>
  <c r="L2327" i="4"/>
  <c r="K2327" i="4"/>
  <c r="L2319" i="4"/>
  <c r="K2319" i="4"/>
  <c r="L2311" i="4"/>
  <c r="K2311" i="4"/>
  <c r="L2303" i="4"/>
  <c r="K2303" i="4"/>
  <c r="L2295" i="4"/>
  <c r="K2295" i="4"/>
  <c r="L2287" i="4"/>
  <c r="K2287" i="4"/>
  <c r="L2279" i="4"/>
  <c r="K2279" i="4"/>
  <c r="L2271" i="4"/>
  <c r="K2271" i="4"/>
  <c r="L2263" i="4"/>
  <c r="K2263" i="4"/>
  <c r="L2255" i="4"/>
  <c r="K2255" i="4"/>
  <c r="L2247" i="4"/>
  <c r="K2247" i="4"/>
  <c r="L2239" i="4"/>
  <c r="K2239" i="4"/>
  <c r="L2231" i="4"/>
  <c r="K2231" i="4"/>
  <c r="L2223" i="4"/>
  <c r="K2223" i="4"/>
  <c r="L2215" i="4"/>
  <c r="K2215" i="4"/>
  <c r="L2207" i="4"/>
  <c r="K2207" i="4"/>
  <c r="L2199" i="4"/>
  <c r="K2199" i="4"/>
  <c r="L2191" i="4"/>
  <c r="K2191" i="4"/>
  <c r="L2183" i="4"/>
  <c r="K2183" i="4"/>
  <c r="L2175" i="4"/>
  <c r="K2175" i="4"/>
  <c r="L2167" i="4"/>
  <c r="K2167" i="4"/>
  <c r="L2159" i="4"/>
  <c r="K2159" i="4"/>
  <c r="L2151" i="4"/>
  <c r="K2151" i="4"/>
  <c r="L2143" i="4"/>
  <c r="K2143" i="4"/>
  <c r="L2135" i="4"/>
  <c r="K2135" i="4"/>
  <c r="L2127" i="4"/>
  <c r="K2127" i="4"/>
  <c r="L2119" i="4"/>
  <c r="K2119" i="4"/>
  <c r="L2111" i="4"/>
  <c r="K2111" i="4"/>
  <c r="L2103" i="4"/>
  <c r="K2103" i="4"/>
  <c r="L2095" i="4"/>
  <c r="K2095" i="4"/>
  <c r="L2087" i="4"/>
  <c r="K2087" i="4"/>
  <c r="L2079" i="4"/>
  <c r="K2079" i="4"/>
  <c r="L2071" i="4"/>
  <c r="K2071" i="4"/>
  <c r="L2063" i="4"/>
  <c r="K2063" i="4"/>
  <c r="L2055" i="4"/>
  <c r="K2055" i="4"/>
  <c r="L2047" i="4"/>
  <c r="K2047" i="4"/>
  <c r="L2039" i="4"/>
  <c r="K2039" i="4"/>
  <c r="L2031" i="4"/>
  <c r="K2031" i="4"/>
  <c r="L2023" i="4"/>
  <c r="K2023" i="4"/>
  <c r="L2015" i="4"/>
  <c r="K2015" i="4"/>
  <c r="L2007" i="4"/>
  <c r="K2007" i="4"/>
  <c r="L1999" i="4"/>
  <c r="K1999" i="4"/>
  <c r="L1991" i="4"/>
  <c r="K1991" i="4"/>
  <c r="L1983" i="4"/>
  <c r="K1983" i="4"/>
  <c r="L1975" i="4"/>
  <c r="K1975" i="4"/>
  <c r="L1967" i="4"/>
  <c r="K1967" i="4"/>
  <c r="L1959" i="4"/>
  <c r="K1959" i="4"/>
  <c r="L1951" i="4"/>
  <c r="K1951" i="4"/>
  <c r="L1943" i="4"/>
  <c r="K1943" i="4"/>
  <c r="L1935" i="4"/>
  <c r="K1935" i="4"/>
  <c r="L1927" i="4"/>
  <c r="K1927" i="4"/>
  <c r="L1919" i="4"/>
  <c r="K1919" i="4"/>
  <c r="L1911" i="4"/>
  <c r="K1911" i="4"/>
  <c r="L1903" i="4"/>
  <c r="K1903" i="4"/>
  <c r="L1895" i="4"/>
  <c r="K1895" i="4"/>
  <c r="L1887" i="4"/>
  <c r="K1887" i="4"/>
  <c r="L1879" i="4"/>
  <c r="K1879" i="4"/>
  <c r="L1871" i="4"/>
  <c r="K1871" i="4"/>
  <c r="L1863" i="4"/>
  <c r="K1863" i="4"/>
  <c r="L1855" i="4"/>
  <c r="K1855" i="4"/>
  <c r="L1847" i="4"/>
  <c r="K1847" i="4"/>
  <c r="L1839" i="4"/>
  <c r="K1839" i="4"/>
  <c r="L1831" i="4"/>
  <c r="K1831" i="4"/>
  <c r="L1823" i="4"/>
  <c r="K1823" i="4"/>
  <c r="L1815" i="4"/>
  <c r="K1815" i="4"/>
  <c r="L1807" i="4"/>
  <c r="K1807" i="4"/>
  <c r="L1799" i="4"/>
  <c r="K1799" i="4"/>
  <c r="L1791" i="4"/>
  <c r="K1791" i="4"/>
  <c r="L1783" i="4"/>
  <c r="K1783" i="4"/>
  <c r="L1775" i="4"/>
  <c r="K1775" i="4"/>
  <c r="L1767" i="4"/>
  <c r="K1767" i="4"/>
  <c r="L1759" i="4"/>
  <c r="K1759" i="4"/>
  <c r="L1751" i="4"/>
  <c r="K1751" i="4"/>
  <c r="L1743" i="4"/>
  <c r="K1743" i="4"/>
  <c r="L1735" i="4"/>
  <c r="K1735" i="4"/>
  <c r="L1727" i="4"/>
  <c r="K1727" i="4"/>
  <c r="L1719" i="4"/>
  <c r="K1719" i="4"/>
  <c r="L1711" i="4"/>
  <c r="K1711" i="4"/>
  <c r="L1703" i="4"/>
  <c r="K1703" i="4"/>
  <c r="L1695" i="4"/>
  <c r="K1695" i="4"/>
  <c r="L1687" i="4"/>
  <c r="K1687" i="4"/>
  <c r="L1679" i="4"/>
  <c r="K1679" i="4"/>
  <c r="L1671" i="4"/>
  <c r="K1671" i="4"/>
  <c r="L1663" i="4"/>
  <c r="K1663" i="4"/>
  <c r="L1655" i="4"/>
  <c r="K1655" i="4"/>
  <c r="L1647" i="4"/>
  <c r="K1647" i="4"/>
  <c r="L1639" i="4"/>
  <c r="K1639" i="4"/>
  <c r="L1631" i="4"/>
  <c r="K1631" i="4"/>
  <c r="L1623" i="4"/>
  <c r="K1623" i="4"/>
  <c r="L1615" i="4"/>
  <c r="K1615" i="4"/>
  <c r="L1607" i="4"/>
  <c r="K1607" i="4"/>
  <c r="L1599" i="4"/>
  <c r="K1599" i="4"/>
  <c r="L1591" i="4"/>
  <c r="K1591" i="4"/>
  <c r="L1583" i="4"/>
  <c r="K1583" i="4"/>
  <c r="L1575" i="4"/>
  <c r="K1575" i="4"/>
  <c r="L1567" i="4"/>
  <c r="K1567" i="4"/>
  <c r="L1559" i="4"/>
  <c r="K1559" i="4"/>
  <c r="L1551" i="4"/>
  <c r="K1551" i="4"/>
  <c r="L1543" i="4"/>
  <c r="K1543" i="4"/>
  <c r="L1535" i="4"/>
  <c r="K1535" i="4"/>
  <c r="L1527" i="4"/>
  <c r="K1527" i="4"/>
  <c r="L1519" i="4"/>
  <c r="K1519" i="4"/>
  <c r="L1511" i="4"/>
  <c r="K1511" i="4"/>
  <c r="L1503" i="4"/>
  <c r="K1503" i="4"/>
  <c r="L1495" i="4"/>
  <c r="K1495" i="4"/>
  <c r="L1487" i="4"/>
  <c r="K1487" i="4"/>
  <c r="L1479" i="4"/>
  <c r="K1479" i="4"/>
  <c r="L1471" i="4"/>
  <c r="K1471" i="4"/>
  <c r="L1463" i="4"/>
  <c r="K1463" i="4"/>
  <c r="L1455" i="4"/>
  <c r="K1455" i="4"/>
  <c r="L1447" i="4"/>
  <c r="K1447" i="4"/>
  <c r="L1439" i="4"/>
  <c r="K1439" i="4"/>
  <c r="L1431" i="4"/>
  <c r="K1431" i="4"/>
  <c r="L1423" i="4"/>
  <c r="K1423" i="4"/>
  <c r="L1415" i="4"/>
  <c r="K1415" i="4"/>
  <c r="L1407" i="4"/>
  <c r="K1407" i="4"/>
  <c r="L1399" i="4"/>
  <c r="K1399" i="4"/>
  <c r="L1391" i="4"/>
  <c r="K1391" i="4"/>
  <c r="L1383" i="4"/>
  <c r="K1383" i="4"/>
  <c r="L1375" i="4"/>
  <c r="K1375" i="4"/>
  <c r="L1367" i="4"/>
  <c r="K1367" i="4"/>
  <c r="L1359" i="4"/>
  <c r="K1359" i="4"/>
  <c r="L1351" i="4"/>
  <c r="K1351" i="4"/>
  <c r="L1343" i="4"/>
  <c r="K1343" i="4"/>
  <c r="L1335" i="4"/>
  <c r="K1335" i="4"/>
  <c r="L1327" i="4"/>
  <c r="K1327" i="4"/>
  <c r="L1319" i="4"/>
  <c r="K1319" i="4"/>
  <c r="L1311" i="4"/>
  <c r="K1311" i="4"/>
  <c r="L1303" i="4"/>
  <c r="K1303" i="4"/>
  <c r="L1295" i="4"/>
  <c r="K1295" i="4"/>
  <c r="L1287" i="4"/>
  <c r="K1287" i="4"/>
  <c r="L1279" i="4"/>
  <c r="K1279" i="4"/>
  <c r="L1271" i="4"/>
  <c r="K1271" i="4"/>
  <c r="L1263" i="4"/>
  <c r="K1263" i="4"/>
  <c r="L1255" i="4"/>
  <c r="K1255" i="4"/>
  <c r="L1247" i="4"/>
  <c r="K1247" i="4"/>
  <c r="L1239" i="4"/>
  <c r="K1239" i="4"/>
  <c r="L1231" i="4"/>
  <c r="K1231" i="4"/>
  <c r="L1223" i="4"/>
  <c r="K1223" i="4"/>
  <c r="L1215" i="4"/>
  <c r="K1215" i="4"/>
  <c r="L1207" i="4"/>
  <c r="K1207" i="4"/>
  <c r="L1199" i="4"/>
  <c r="K1199" i="4"/>
  <c r="L1191" i="4"/>
  <c r="K1191" i="4"/>
  <c r="L1183" i="4"/>
  <c r="K1183" i="4"/>
  <c r="L1175" i="4"/>
  <c r="K1175" i="4"/>
  <c r="L1167" i="4"/>
  <c r="K1167" i="4"/>
  <c r="L1159" i="4"/>
  <c r="K1159" i="4"/>
  <c r="L1151" i="4"/>
  <c r="K1151" i="4"/>
  <c r="L1143" i="4"/>
  <c r="K1143" i="4"/>
  <c r="L1135" i="4"/>
  <c r="K1135" i="4"/>
  <c r="L1127" i="4"/>
  <c r="K1127" i="4"/>
  <c r="L1119" i="4"/>
  <c r="K1119" i="4"/>
  <c r="L1111" i="4"/>
  <c r="K1111" i="4"/>
  <c r="L1103" i="4"/>
  <c r="K1103" i="4"/>
  <c r="L1095" i="4"/>
  <c r="K1095" i="4"/>
  <c r="L1087" i="4"/>
  <c r="K1087" i="4"/>
  <c r="L1079" i="4"/>
  <c r="K1079" i="4"/>
  <c r="L1071" i="4"/>
  <c r="K1071" i="4"/>
  <c r="L1063" i="4"/>
  <c r="K1063" i="4"/>
  <c r="L1055" i="4"/>
  <c r="K1055" i="4"/>
  <c r="L1047" i="4"/>
  <c r="K1047" i="4"/>
  <c r="L1039" i="4"/>
  <c r="K1039" i="4"/>
  <c r="L1031" i="4"/>
  <c r="K1031" i="4"/>
  <c r="L1023" i="4"/>
  <c r="K1023" i="4"/>
  <c r="L1015" i="4"/>
  <c r="K1015" i="4"/>
  <c r="L1007" i="4"/>
  <c r="K1007" i="4"/>
  <c r="L999" i="4"/>
  <c r="K999" i="4"/>
  <c r="L991" i="4"/>
  <c r="K991" i="4"/>
  <c r="L983" i="4"/>
  <c r="K983" i="4"/>
  <c r="L975" i="4"/>
  <c r="K975" i="4"/>
  <c r="L967" i="4"/>
  <c r="K967" i="4"/>
  <c r="L959" i="4"/>
  <c r="K959" i="4"/>
  <c r="L951" i="4"/>
  <c r="K951" i="4"/>
  <c r="L943" i="4"/>
  <c r="K943" i="4"/>
  <c r="L935" i="4"/>
  <c r="K935" i="4"/>
  <c r="L927" i="4"/>
  <c r="K927" i="4"/>
  <c r="L919" i="4"/>
  <c r="K919" i="4"/>
  <c r="L911" i="4"/>
  <c r="K911" i="4"/>
  <c r="L903" i="4"/>
  <c r="K903" i="4"/>
  <c r="L895" i="4"/>
  <c r="K895" i="4"/>
  <c r="L887" i="4"/>
  <c r="K887" i="4"/>
  <c r="L879" i="4"/>
  <c r="K879" i="4"/>
  <c r="L871" i="4"/>
  <c r="K871" i="4"/>
  <c r="L863" i="4"/>
  <c r="K863" i="4"/>
  <c r="L855" i="4"/>
  <c r="K855" i="4"/>
  <c r="L847" i="4"/>
  <c r="K847" i="4"/>
  <c r="L839" i="4"/>
  <c r="K839" i="4"/>
  <c r="L831" i="4"/>
  <c r="K831" i="4"/>
  <c r="L823" i="4"/>
  <c r="K823" i="4"/>
  <c r="L815" i="4"/>
  <c r="K815" i="4"/>
  <c r="L807" i="4"/>
  <c r="K807" i="4"/>
  <c r="L799" i="4"/>
  <c r="K799" i="4"/>
  <c r="L791" i="4"/>
  <c r="K791" i="4"/>
  <c r="L783" i="4"/>
  <c r="K783" i="4"/>
  <c r="L775" i="4"/>
  <c r="K775" i="4"/>
  <c r="L767" i="4"/>
  <c r="K767" i="4"/>
  <c r="L759" i="4"/>
  <c r="K759" i="4"/>
  <c r="L751" i="4"/>
  <c r="K751" i="4"/>
  <c r="L743" i="4"/>
  <c r="K743" i="4"/>
  <c r="L735" i="4"/>
  <c r="K735" i="4"/>
  <c r="L727" i="4"/>
  <c r="K727" i="4"/>
  <c r="L719" i="4"/>
  <c r="K719" i="4"/>
  <c r="L711" i="4"/>
  <c r="K711" i="4"/>
  <c r="L703" i="4"/>
  <c r="K703" i="4"/>
  <c r="L695" i="4"/>
  <c r="K695" i="4"/>
  <c r="L687" i="4"/>
  <c r="K687" i="4"/>
  <c r="L679" i="4"/>
  <c r="K679" i="4"/>
  <c r="L671" i="4"/>
  <c r="K671" i="4"/>
  <c r="L663" i="4"/>
  <c r="K663" i="4"/>
  <c r="L655" i="4"/>
  <c r="K655" i="4"/>
  <c r="L647" i="4"/>
  <c r="K647" i="4"/>
  <c r="L639" i="4"/>
  <c r="K639" i="4"/>
  <c r="L631" i="4"/>
  <c r="K631" i="4"/>
  <c r="L623" i="4"/>
  <c r="K623" i="4"/>
  <c r="L615" i="4"/>
  <c r="K615" i="4"/>
  <c r="L607" i="4"/>
  <c r="K607" i="4"/>
  <c r="L599" i="4"/>
  <c r="K599" i="4"/>
  <c r="L591" i="4"/>
  <c r="K591" i="4"/>
  <c r="L583" i="4"/>
  <c r="K583" i="4"/>
  <c r="L575" i="4"/>
  <c r="K575" i="4"/>
  <c r="L567" i="4"/>
  <c r="K567" i="4"/>
  <c r="L559" i="4"/>
  <c r="K559" i="4"/>
  <c r="L551" i="4"/>
  <c r="K551" i="4"/>
  <c r="L543" i="4"/>
  <c r="K543" i="4"/>
  <c r="L535" i="4"/>
  <c r="K535" i="4"/>
  <c r="L527" i="4"/>
  <c r="K527" i="4"/>
  <c r="L519" i="4"/>
  <c r="K519" i="4"/>
  <c r="L511" i="4"/>
  <c r="K511" i="4"/>
  <c r="L503" i="4"/>
  <c r="K503" i="4"/>
  <c r="L495" i="4"/>
  <c r="K495" i="4"/>
  <c r="L487" i="4"/>
  <c r="K487" i="4"/>
  <c r="L479" i="4"/>
  <c r="K479" i="4"/>
  <c r="L471" i="4"/>
  <c r="K471" i="4"/>
  <c r="L463" i="4"/>
  <c r="K463" i="4"/>
  <c r="L455" i="4"/>
  <c r="K455" i="4"/>
  <c r="L447" i="4"/>
  <c r="K447" i="4"/>
  <c r="L439" i="4"/>
  <c r="K439" i="4"/>
  <c r="L431" i="4"/>
  <c r="K431" i="4"/>
  <c r="L423" i="4"/>
  <c r="K423" i="4"/>
  <c r="L415" i="4"/>
  <c r="K415" i="4"/>
  <c r="L407" i="4"/>
  <c r="K407" i="4"/>
  <c r="L399" i="4"/>
  <c r="K399" i="4"/>
  <c r="L391" i="4"/>
  <c r="K391" i="4"/>
  <c r="L383" i="4"/>
  <c r="K383" i="4"/>
  <c r="L375" i="4"/>
  <c r="K375" i="4"/>
  <c r="L367" i="4"/>
  <c r="K367" i="4"/>
  <c r="L359" i="4"/>
  <c r="K359" i="4"/>
  <c r="L351" i="4"/>
  <c r="K351" i="4"/>
  <c r="L343" i="4"/>
  <c r="K343" i="4"/>
  <c r="L335" i="4"/>
  <c r="K335" i="4"/>
  <c r="L327" i="4"/>
  <c r="K327" i="4"/>
  <c r="L319" i="4"/>
  <c r="K319" i="4"/>
  <c r="L311" i="4"/>
  <c r="K311" i="4"/>
  <c r="L303" i="4"/>
  <c r="K303" i="4"/>
  <c r="L295" i="4"/>
  <c r="K295" i="4"/>
  <c r="L287" i="4"/>
  <c r="K287" i="4"/>
  <c r="L279" i="4"/>
  <c r="K279" i="4"/>
  <c r="L271" i="4"/>
  <c r="K271" i="4"/>
  <c r="L263" i="4"/>
  <c r="K263" i="4"/>
  <c r="L255" i="4"/>
  <c r="K255" i="4"/>
  <c r="L247" i="4"/>
  <c r="K247" i="4"/>
  <c r="L239" i="4"/>
  <c r="K239" i="4"/>
  <c r="L231" i="4"/>
  <c r="K231" i="4"/>
  <c r="L223" i="4"/>
  <c r="K223" i="4"/>
  <c r="L215" i="4"/>
  <c r="K215" i="4"/>
  <c r="L207" i="4"/>
  <c r="K207" i="4"/>
  <c r="L199" i="4"/>
  <c r="K199" i="4"/>
  <c r="L191" i="4"/>
  <c r="K191" i="4"/>
  <c r="L183" i="4"/>
  <c r="K183" i="4"/>
  <c r="L175" i="4"/>
  <c r="K175" i="4"/>
  <c r="L167" i="4"/>
  <c r="K167" i="4"/>
  <c r="L159" i="4"/>
  <c r="K159" i="4"/>
  <c r="L151" i="4"/>
  <c r="K151" i="4"/>
  <c r="L143" i="4"/>
  <c r="K143" i="4"/>
  <c r="L135" i="4"/>
  <c r="K135" i="4"/>
  <c r="L127" i="4"/>
  <c r="K127" i="4"/>
  <c r="L119" i="4"/>
  <c r="K119" i="4"/>
  <c r="L111" i="4"/>
  <c r="K111" i="4"/>
  <c r="L103" i="4"/>
  <c r="K103" i="4"/>
  <c r="L95" i="4"/>
  <c r="K95" i="4"/>
  <c r="L87" i="4"/>
  <c r="K87" i="4"/>
  <c r="L79" i="4"/>
  <c r="K79" i="4"/>
  <c r="L71" i="4"/>
  <c r="K71" i="4"/>
  <c r="L63" i="4"/>
  <c r="K63" i="4"/>
  <c r="L55" i="4"/>
  <c r="K55" i="4"/>
  <c r="L47" i="4"/>
  <c r="K47" i="4"/>
  <c r="L39" i="4"/>
  <c r="K39" i="4"/>
  <c r="L31" i="4"/>
  <c r="K31" i="4"/>
  <c r="L23" i="4"/>
  <c r="K23" i="4"/>
  <c r="L15" i="4"/>
  <c r="K15" i="4"/>
  <c r="L7" i="4"/>
  <c r="K7" i="4"/>
  <c r="L6239" i="4"/>
  <c r="K6239" i="4"/>
  <c r="L6191" i="4"/>
  <c r="K6191" i="4"/>
  <c r="L6159" i="4"/>
  <c r="K6159" i="4"/>
  <c r="L6135" i="4"/>
  <c r="K6135" i="4"/>
  <c r="L6111" i="4"/>
  <c r="K6111" i="4"/>
  <c r="L6079" i="4"/>
  <c r="K6079" i="4"/>
  <c r="L6039" i="4"/>
  <c r="K6039" i="4"/>
  <c r="L6007" i="4"/>
  <c r="K6007" i="4"/>
  <c r="L5983" i="4"/>
  <c r="K5983" i="4"/>
  <c r="L5967" i="4"/>
  <c r="K5967" i="4"/>
  <c r="L5927" i="4"/>
  <c r="K5927" i="4"/>
  <c r="L5895" i="4"/>
  <c r="K5895" i="4"/>
  <c r="L5855" i="4"/>
  <c r="K5855" i="4"/>
  <c r="L5815" i="4"/>
  <c r="K5815" i="4"/>
  <c r="L5783" i="4"/>
  <c r="K5783" i="4"/>
  <c r="L5759" i="4"/>
  <c r="K5759" i="4"/>
  <c r="L5719" i="4"/>
  <c r="K5719" i="4"/>
  <c r="L5695" i="4"/>
  <c r="K5695" i="4"/>
  <c r="L5687" i="4"/>
  <c r="K5687" i="4"/>
  <c r="L5663" i="4"/>
  <c r="K5663" i="4"/>
  <c r="L5647" i="4"/>
  <c r="K5647" i="4"/>
  <c r="L5615" i="4"/>
  <c r="K5615" i="4"/>
  <c r="L5599" i="4"/>
  <c r="K5599" i="4"/>
  <c r="L5575" i="4"/>
  <c r="K5575" i="4"/>
  <c r="L5559" i="4"/>
  <c r="K5559" i="4"/>
  <c r="L5535" i="4"/>
  <c r="K5535" i="4"/>
  <c r="L5519" i="4"/>
  <c r="K5519" i="4"/>
  <c r="L5495" i="4"/>
  <c r="K5495" i="4"/>
  <c r="L5487" i="4"/>
  <c r="K5487" i="4"/>
  <c r="L5471" i="4"/>
  <c r="K5471" i="4"/>
  <c r="L5447" i="4"/>
  <c r="K5447" i="4"/>
  <c r="L5431" i="4"/>
  <c r="K5431" i="4"/>
  <c r="L5407" i="4"/>
  <c r="K5407" i="4"/>
  <c r="L5383" i="4"/>
  <c r="K5383" i="4"/>
  <c r="L5367" i="4"/>
  <c r="K5367" i="4"/>
  <c r="L5351" i="4"/>
  <c r="K5351" i="4"/>
  <c r="L5335" i="4"/>
  <c r="K5335" i="4"/>
  <c r="L5303" i="4"/>
  <c r="K5303" i="4"/>
  <c r="L5287" i="4"/>
  <c r="K5287" i="4"/>
  <c r="L5263" i="4"/>
  <c r="K5263" i="4"/>
  <c r="L5239" i="4"/>
  <c r="K5239" i="4"/>
  <c r="L5223" i="4"/>
  <c r="K5223" i="4"/>
  <c r="L5191" i="4"/>
  <c r="K5191" i="4"/>
  <c r="L5175" i="4"/>
  <c r="K5175" i="4"/>
  <c r="L5151" i="4"/>
  <c r="K5151" i="4"/>
  <c r="L5127" i="4"/>
  <c r="K5127" i="4"/>
  <c r="L5095" i="4"/>
  <c r="K5095" i="4"/>
  <c r="L5071" i="4"/>
  <c r="K5071" i="4"/>
  <c r="L5055" i="4"/>
  <c r="K5055" i="4"/>
  <c r="L5031" i="4"/>
  <c r="K5031" i="4"/>
  <c r="L4999" i="4"/>
  <c r="K4999" i="4"/>
  <c r="L4975" i="4"/>
  <c r="K4975" i="4"/>
  <c r="L4943" i="4"/>
  <c r="K4943" i="4"/>
  <c r="L4935" i="4"/>
  <c r="K4935" i="4"/>
  <c r="L4895" i="4"/>
  <c r="K4895" i="4"/>
  <c r="L4871" i="4"/>
  <c r="K4871" i="4"/>
  <c r="L4839" i="4"/>
  <c r="K4839" i="4"/>
  <c r="L4831" i="4"/>
  <c r="K4831" i="4"/>
  <c r="L4799" i="4"/>
  <c r="K4799" i="4"/>
  <c r="L4783" i="4"/>
  <c r="K4783" i="4"/>
  <c r="L4767" i="4"/>
  <c r="K4767" i="4"/>
  <c r="L4743" i="4"/>
  <c r="K4743" i="4"/>
  <c r="L4719" i="4"/>
  <c r="K4719" i="4"/>
  <c r="L4711" i="4"/>
  <c r="K4711" i="4"/>
  <c r="L4687" i="4"/>
  <c r="K4687" i="4"/>
  <c r="L4655" i="4"/>
  <c r="K4655" i="4"/>
  <c r="L4631" i="4"/>
  <c r="K4631" i="4"/>
  <c r="L4599" i="4"/>
  <c r="K4599" i="4"/>
  <c r="L4583" i="4"/>
  <c r="K4583" i="4"/>
  <c r="L4559" i="4"/>
  <c r="K4559" i="4"/>
  <c r="L4535" i="4"/>
  <c r="K4535" i="4"/>
  <c r="L4511" i="4"/>
  <c r="K4511" i="4"/>
  <c r="L4503" i="4"/>
  <c r="K4503" i="4"/>
  <c r="L4471" i="4"/>
  <c r="K4471" i="4"/>
  <c r="L4439" i="4"/>
  <c r="K4439" i="4"/>
  <c r="L4415" i="4"/>
  <c r="K4415" i="4"/>
  <c r="L4391" i="4"/>
  <c r="K4391" i="4"/>
  <c r="L4367" i="4"/>
  <c r="K4367" i="4"/>
  <c r="L4351" i="4"/>
  <c r="K4351" i="4"/>
  <c r="L4335" i="4"/>
  <c r="K4335" i="4"/>
  <c r="L4311" i="4"/>
  <c r="K4311" i="4"/>
  <c r="L4287" i="4"/>
  <c r="K4287" i="4"/>
  <c r="L4279" i="4"/>
  <c r="K4279" i="4"/>
  <c r="L4239" i="4"/>
  <c r="K4239" i="4"/>
  <c r="L4231" i="4"/>
  <c r="K4231" i="4"/>
  <c r="L4215" i="4"/>
  <c r="K4215" i="4"/>
  <c r="L4175" i="4"/>
  <c r="K4175" i="4"/>
  <c r="L4151" i="4"/>
  <c r="K4151" i="4"/>
  <c r="L4135" i="4"/>
  <c r="K4135" i="4"/>
  <c r="L4111" i="4"/>
  <c r="K4111" i="4"/>
  <c r="L4103" i="4"/>
  <c r="K4103" i="4"/>
  <c r="L4087" i="4"/>
  <c r="K4087" i="4"/>
  <c r="L4071" i="4"/>
  <c r="K4071" i="4"/>
  <c r="L4039" i="4"/>
  <c r="K4039" i="4"/>
  <c r="L4023" i="4"/>
  <c r="K4023" i="4"/>
  <c r="L4007" i="4"/>
  <c r="K4007" i="4"/>
  <c r="L3991" i="4"/>
  <c r="K3991" i="4"/>
  <c r="L3967" i="4"/>
  <c r="K3967" i="4"/>
  <c r="L3943" i="4"/>
  <c r="K3943" i="4"/>
  <c r="L3927" i="4"/>
  <c r="K3927" i="4"/>
  <c r="L3911" i="4"/>
  <c r="K3911" i="4"/>
  <c r="L3887" i="4"/>
  <c r="K3887" i="4"/>
  <c r="L3871" i="4"/>
  <c r="K3871" i="4"/>
  <c r="L3855" i="4"/>
  <c r="K3855" i="4"/>
  <c r="L3823" i="4"/>
  <c r="K3823" i="4"/>
  <c r="L3807" i="4"/>
  <c r="K3807" i="4"/>
  <c r="L3791" i="4"/>
  <c r="K3791" i="4"/>
  <c r="L3759" i="4"/>
  <c r="K3759" i="4"/>
  <c r="L3743" i="4"/>
  <c r="K3743" i="4"/>
  <c r="L3727" i="4"/>
  <c r="K3727" i="4"/>
  <c r="L3695" i="4"/>
  <c r="K3695" i="4"/>
  <c r="L3679" i="4"/>
  <c r="K3679" i="4"/>
  <c r="L3663" i="4"/>
  <c r="K3663" i="4"/>
  <c r="L3639" i="4"/>
  <c r="K3639" i="4"/>
  <c r="L3623" i="4"/>
  <c r="K3623" i="4"/>
  <c r="L3615" i="4"/>
  <c r="K3615" i="4"/>
  <c r="L3591" i="4"/>
  <c r="K3591" i="4"/>
  <c r="L3559" i="4"/>
  <c r="K3559" i="4"/>
  <c r="L3535" i="4"/>
  <c r="K3535" i="4"/>
  <c r="L3511" i="4"/>
  <c r="K3511" i="4"/>
  <c r="L3487" i="4"/>
  <c r="K3487" i="4"/>
  <c r="L3471" i="4"/>
  <c r="K3471" i="4"/>
  <c r="L3455" i="4"/>
  <c r="K3455" i="4"/>
  <c r="L3431" i="4"/>
  <c r="K3431" i="4"/>
  <c r="L3407" i="4"/>
  <c r="K3407" i="4"/>
  <c r="L3391" i="4"/>
  <c r="K3391" i="4"/>
  <c r="L3359" i="4"/>
  <c r="K3359" i="4"/>
  <c r="L3343" i="4"/>
  <c r="K3343" i="4"/>
  <c r="L3311" i="4"/>
  <c r="K3311" i="4"/>
  <c r="L3303" i="4"/>
  <c r="K3303" i="4"/>
  <c r="L3279" i="4"/>
  <c r="K3279" i="4"/>
  <c r="L3247" i="4"/>
  <c r="K3247" i="4"/>
  <c r="L3231" i="4"/>
  <c r="K3231" i="4"/>
  <c r="L3215" i="4"/>
  <c r="K3215" i="4"/>
  <c r="L3183" i="4"/>
  <c r="K3183" i="4"/>
  <c r="L3167" i="4"/>
  <c r="K3167" i="4"/>
  <c r="L3135" i="4"/>
  <c r="K3135" i="4"/>
  <c r="L3119" i="4"/>
  <c r="K3119" i="4"/>
  <c r="L3103" i="4"/>
  <c r="K3103" i="4"/>
  <c r="L3071" i="4"/>
  <c r="K3071" i="4"/>
  <c r="L3031" i="4"/>
  <c r="K3031" i="4"/>
  <c r="L3007" i="4"/>
  <c r="K3007" i="4"/>
  <c r="L2983" i="4"/>
  <c r="K2983" i="4"/>
  <c r="L2967" i="4"/>
  <c r="K2967" i="4"/>
  <c r="L2943" i="4"/>
  <c r="K2943" i="4"/>
  <c r="L2919" i="4"/>
  <c r="K2919" i="4"/>
  <c r="L2903" i="4"/>
  <c r="K2903" i="4"/>
  <c r="L2879" i="4"/>
  <c r="K2879" i="4"/>
  <c r="L2871" i="4"/>
  <c r="K2871" i="4"/>
  <c r="L2783" i="4"/>
  <c r="K2783" i="4"/>
  <c r="L6238" i="4"/>
  <c r="K6238" i="4"/>
  <c r="L6222" i="4"/>
  <c r="K6222" i="4"/>
  <c r="L6198" i="4"/>
  <c r="K6198" i="4"/>
  <c r="L6182" i="4"/>
  <c r="K6182" i="4"/>
  <c r="L6150" i="4"/>
  <c r="K6150" i="4"/>
  <c r="L6126" i="4"/>
  <c r="K6126" i="4"/>
  <c r="L6102" i="4"/>
  <c r="K6102" i="4"/>
  <c r="L6070" i="4"/>
  <c r="K6070" i="4"/>
  <c r="L6046" i="4"/>
  <c r="K6046" i="4"/>
  <c r="L6014" i="4"/>
  <c r="K6014" i="4"/>
  <c r="L5990" i="4"/>
  <c r="K5990" i="4"/>
  <c r="L5966" i="4"/>
  <c r="K5966" i="4"/>
  <c r="L5934" i="4"/>
  <c r="K5934" i="4"/>
  <c r="L5910" i="4"/>
  <c r="K5910" i="4"/>
  <c r="L5878" i="4"/>
  <c r="K5878" i="4"/>
  <c r="L5862" i="4"/>
  <c r="K5862" i="4"/>
  <c r="L5838" i="4"/>
  <c r="K5838" i="4"/>
  <c r="L5798" i="4"/>
  <c r="K5798" i="4"/>
  <c r="L5774" i="4"/>
  <c r="K5774" i="4"/>
  <c r="L5750" i="4"/>
  <c r="K5750" i="4"/>
  <c r="L5718" i="4"/>
  <c r="K5718" i="4"/>
  <c r="L5694" i="4"/>
  <c r="K5694" i="4"/>
  <c r="L5670" i="4"/>
  <c r="K5670" i="4"/>
  <c r="L5630" i="4"/>
  <c r="K5630" i="4"/>
  <c r="L5598" i="4"/>
  <c r="K5598" i="4"/>
  <c r="L5574" i="4"/>
  <c r="K5574" i="4"/>
  <c r="L5542" i="4"/>
  <c r="K5542" i="4"/>
  <c r="L5526" i="4"/>
  <c r="K5526" i="4"/>
  <c r="L5510" i="4"/>
  <c r="K5510" i="4"/>
  <c r="L5494" i="4"/>
  <c r="K5494" i="4"/>
  <c r="L5478" i="4"/>
  <c r="K5478" i="4"/>
  <c r="L5454" i="4"/>
  <c r="K5454" i="4"/>
  <c r="L5422" i="4"/>
  <c r="K5422" i="4"/>
  <c r="L5406" i="4"/>
  <c r="K5406" i="4"/>
  <c r="L5382" i="4"/>
  <c r="K5382" i="4"/>
  <c r="L5350" i="4"/>
  <c r="K5350" i="4"/>
  <c r="L5326" i="4"/>
  <c r="K5326" i="4"/>
  <c r="L5318" i="4"/>
  <c r="K5318" i="4"/>
  <c r="L5278" i="4"/>
  <c r="K5278" i="4"/>
  <c r="L5262" i="4"/>
  <c r="K5262" i="4"/>
  <c r="L5238" i="4"/>
  <c r="K5238" i="4"/>
  <c r="L5198" i="4"/>
  <c r="K5198" i="4"/>
  <c r="L5182" i="4"/>
  <c r="K5182" i="4"/>
  <c r="L5158" i="4"/>
  <c r="K5158" i="4"/>
  <c r="L5134" i="4"/>
  <c r="K5134" i="4"/>
  <c r="L5110" i="4"/>
  <c r="K5110" i="4"/>
  <c r="L5086" i="4"/>
  <c r="K5086" i="4"/>
  <c r="L5062" i="4"/>
  <c r="K5062" i="4"/>
  <c r="L5038" i="4"/>
  <c r="K5038" i="4"/>
  <c r="L5014" i="4"/>
  <c r="K5014" i="4"/>
  <c r="L4990" i="4"/>
  <c r="K4990" i="4"/>
  <c r="L4966" i="4"/>
  <c r="K4966" i="4"/>
  <c r="L4934" i="4"/>
  <c r="K4934" i="4"/>
  <c r="L4910" i="4"/>
  <c r="K4910" i="4"/>
  <c r="L4894" i="4"/>
  <c r="K4894" i="4"/>
  <c r="L4862" i="4"/>
  <c r="K4862" i="4"/>
  <c r="L4838" i="4"/>
  <c r="K4838" i="4"/>
  <c r="L4814" i="4"/>
  <c r="K4814" i="4"/>
  <c r="L4782" i="4"/>
  <c r="K4782" i="4"/>
  <c r="L4750" i="4"/>
  <c r="K4750" i="4"/>
  <c r="L4718" i="4"/>
  <c r="K4718" i="4"/>
  <c r="L4694" i="4"/>
  <c r="K4694" i="4"/>
  <c r="L4670" i="4"/>
  <c r="K4670" i="4"/>
  <c r="L4654" i="4"/>
  <c r="K4654" i="4"/>
  <c r="L4622" i="4"/>
  <c r="K4622" i="4"/>
  <c r="L4590" i="4"/>
  <c r="K4590" i="4"/>
  <c r="L4558" i="4"/>
  <c r="K4558" i="4"/>
  <c r="L4534" i="4"/>
  <c r="K4534" i="4"/>
  <c r="L4510" i="4"/>
  <c r="K4510" i="4"/>
  <c r="L4486" i="4"/>
  <c r="K4486" i="4"/>
  <c r="L4454" i="4"/>
  <c r="K4454" i="4"/>
  <c r="L4438" i="4"/>
  <c r="K4438" i="4"/>
  <c r="L4406" i="4"/>
  <c r="K4406" i="4"/>
  <c r="L4390" i="4"/>
  <c r="K4390" i="4"/>
  <c r="L4366" i="4"/>
  <c r="K4366" i="4"/>
  <c r="L4342" i="4"/>
  <c r="K4342" i="4"/>
  <c r="L4326" i="4"/>
  <c r="K4326" i="4"/>
  <c r="L4302" i="4"/>
  <c r="K4302" i="4"/>
  <c r="L4278" i="4"/>
  <c r="K4278" i="4"/>
  <c r="L4262" i="4"/>
  <c r="K4262" i="4"/>
  <c r="L4238" i="4"/>
  <c r="K4238" i="4"/>
  <c r="L4206" i="4"/>
  <c r="K4206" i="4"/>
  <c r="L4166" i="4"/>
  <c r="K4166" i="4"/>
  <c r="L4030" i="4"/>
  <c r="K4030" i="4"/>
  <c r="L2830" i="4"/>
  <c r="K2830" i="4"/>
  <c r="L2798" i="4"/>
  <c r="K2798" i="4"/>
  <c r="L2766" i="4"/>
  <c r="K2766" i="4"/>
  <c r="L2742" i="4"/>
  <c r="K2742" i="4"/>
  <c r="L2710" i="4"/>
  <c r="K2710" i="4"/>
  <c r="L2678" i="4"/>
  <c r="K2678" i="4"/>
  <c r="L2646" i="4"/>
  <c r="K2646" i="4"/>
  <c r="L2622" i="4"/>
  <c r="K2622" i="4"/>
  <c r="L2590" i="4"/>
  <c r="K2590" i="4"/>
  <c r="L2566" i="4"/>
  <c r="K2566" i="4"/>
  <c r="L2542" i="4"/>
  <c r="K2542" i="4"/>
  <c r="L2518" i="4"/>
  <c r="K2518" i="4"/>
  <c r="L2486" i="4"/>
  <c r="K2486" i="4"/>
  <c r="L2454" i="4"/>
  <c r="K2454" i="4"/>
  <c r="L2422" i="4"/>
  <c r="K2422" i="4"/>
  <c r="L2398" i="4"/>
  <c r="K2398" i="4"/>
  <c r="L2358" i="4"/>
  <c r="K2358" i="4"/>
  <c r="L2326" i="4"/>
  <c r="K2326" i="4"/>
  <c r="L2294" i="4"/>
  <c r="K2294" i="4"/>
  <c r="L2262" i="4"/>
  <c r="K2262" i="4"/>
  <c r="L2230" i="4"/>
  <c r="K2230" i="4"/>
  <c r="L2198" i="4"/>
  <c r="K2198" i="4"/>
  <c r="L2166" i="4"/>
  <c r="K2166" i="4"/>
  <c r="L2150" i="4"/>
  <c r="K2150" i="4"/>
  <c r="L2142" i="4"/>
  <c r="K2142" i="4"/>
  <c r="L2134" i="4"/>
  <c r="K2134" i="4"/>
  <c r="L2126" i="4"/>
  <c r="K2126" i="4"/>
  <c r="L2118" i="4"/>
  <c r="K2118" i="4"/>
  <c r="L2110" i="4"/>
  <c r="K2110" i="4"/>
  <c r="L2102" i="4"/>
  <c r="K2102" i="4"/>
  <c r="L2086" i="4"/>
  <c r="K2086" i="4"/>
  <c r="L2078" i="4"/>
  <c r="K2078" i="4"/>
  <c r="L2070" i="4"/>
  <c r="K2070" i="4"/>
  <c r="L2062" i="4"/>
  <c r="K2062" i="4"/>
  <c r="L2054" i="4"/>
  <c r="K2054" i="4"/>
  <c r="L2046" i="4"/>
  <c r="K2046" i="4"/>
  <c r="L2038" i="4"/>
  <c r="K2038" i="4"/>
  <c r="L2030" i="4"/>
  <c r="K2030" i="4"/>
  <c r="L2022" i="4"/>
  <c r="K2022" i="4"/>
  <c r="L2014" i="4"/>
  <c r="K2014" i="4"/>
  <c r="L2006" i="4"/>
  <c r="K2006" i="4"/>
  <c r="L1998" i="4"/>
  <c r="K1998" i="4"/>
  <c r="L1990" i="4"/>
  <c r="K1990" i="4"/>
  <c r="L1982" i="4"/>
  <c r="K1982" i="4"/>
  <c r="L1974" i="4"/>
  <c r="K1974" i="4"/>
  <c r="L1966" i="4"/>
  <c r="K1966" i="4"/>
  <c r="L1958" i="4"/>
  <c r="K1958" i="4"/>
  <c r="L1950" i="4"/>
  <c r="K1950" i="4"/>
  <c r="L1942" i="4"/>
  <c r="K1942" i="4"/>
  <c r="L1934" i="4"/>
  <c r="K1934" i="4"/>
  <c r="L1926" i="4"/>
  <c r="K1926" i="4"/>
  <c r="L1918" i="4"/>
  <c r="K1918" i="4"/>
  <c r="L1910" i="4"/>
  <c r="K1910" i="4"/>
  <c r="L1902" i="4"/>
  <c r="K1902" i="4"/>
  <c r="L1894" i="4"/>
  <c r="K1894" i="4"/>
  <c r="L1886" i="4"/>
  <c r="K1886" i="4"/>
  <c r="L1878" i="4"/>
  <c r="K1878" i="4"/>
  <c r="L1870" i="4"/>
  <c r="K1870" i="4"/>
  <c r="L1862" i="4"/>
  <c r="K1862" i="4"/>
  <c r="L1854" i="4"/>
  <c r="K1854" i="4"/>
  <c r="L1846" i="4"/>
  <c r="K1846" i="4"/>
  <c r="L1838" i="4"/>
  <c r="K1838" i="4"/>
  <c r="L1830" i="4"/>
  <c r="K1830" i="4"/>
  <c r="L1822" i="4"/>
  <c r="K1822" i="4"/>
  <c r="L1814" i="4"/>
  <c r="K1814" i="4"/>
  <c r="L1806" i="4"/>
  <c r="K1806" i="4"/>
  <c r="L1798" i="4"/>
  <c r="K1798" i="4"/>
  <c r="L1790" i="4"/>
  <c r="K1790" i="4"/>
  <c r="L1782" i="4"/>
  <c r="K1782" i="4"/>
  <c r="L1774" i="4"/>
  <c r="K1774" i="4"/>
  <c r="L1766" i="4"/>
  <c r="K1766" i="4"/>
  <c r="L1758" i="4"/>
  <c r="K1758" i="4"/>
  <c r="L1750" i="4"/>
  <c r="K1750" i="4"/>
  <c r="L1742" i="4"/>
  <c r="K1742" i="4"/>
  <c r="L1734" i="4"/>
  <c r="K1734" i="4"/>
  <c r="L1726" i="4"/>
  <c r="K1726" i="4"/>
  <c r="L1718" i="4"/>
  <c r="K1718" i="4"/>
  <c r="L1710" i="4"/>
  <c r="K1710" i="4"/>
  <c r="L1702" i="4"/>
  <c r="K1702" i="4"/>
  <c r="L1694" i="4"/>
  <c r="K1694" i="4"/>
  <c r="L1686" i="4"/>
  <c r="K1686" i="4"/>
  <c r="L1678" i="4"/>
  <c r="K1678" i="4"/>
  <c r="L1670" i="4"/>
  <c r="K1670" i="4"/>
  <c r="L1662" i="4"/>
  <c r="K1662" i="4"/>
  <c r="L1654" i="4"/>
  <c r="K1654" i="4"/>
  <c r="L1646" i="4"/>
  <c r="K1646" i="4"/>
  <c r="L1638" i="4"/>
  <c r="K1638" i="4"/>
  <c r="L1630" i="4"/>
  <c r="K1630" i="4"/>
  <c r="L1622" i="4"/>
  <c r="K1622" i="4"/>
  <c r="L1614" i="4"/>
  <c r="K1614" i="4"/>
  <c r="L1606" i="4"/>
  <c r="K1606" i="4"/>
  <c r="L1598" i="4"/>
  <c r="K1598" i="4"/>
  <c r="L1590" i="4"/>
  <c r="K1590" i="4"/>
  <c r="L1582" i="4"/>
  <c r="K1582" i="4"/>
  <c r="L1574" i="4"/>
  <c r="K1574" i="4"/>
  <c r="L1566" i="4"/>
  <c r="K1566" i="4"/>
  <c r="L1558" i="4"/>
  <c r="K1558" i="4"/>
  <c r="L1550" i="4"/>
  <c r="K1550" i="4"/>
  <c r="L1542" i="4"/>
  <c r="K1542" i="4"/>
  <c r="L1534" i="4"/>
  <c r="K1534" i="4"/>
  <c r="L1526" i="4"/>
  <c r="K1526" i="4"/>
  <c r="L1518" i="4"/>
  <c r="K1518" i="4"/>
  <c r="L1510" i="4"/>
  <c r="K1510" i="4"/>
  <c r="L1502" i="4"/>
  <c r="K1502" i="4"/>
  <c r="L1494" i="4"/>
  <c r="K1494" i="4"/>
  <c r="L1486" i="4"/>
  <c r="K1486" i="4"/>
  <c r="L1478" i="4"/>
  <c r="K1478" i="4"/>
  <c r="L1470" i="4"/>
  <c r="K1470" i="4"/>
  <c r="L1462" i="4"/>
  <c r="K1462" i="4"/>
  <c r="L1454" i="4"/>
  <c r="K1454" i="4"/>
  <c r="L1446" i="4"/>
  <c r="K1446" i="4"/>
  <c r="L1438" i="4"/>
  <c r="K1438" i="4"/>
  <c r="L1430" i="4"/>
  <c r="K1430" i="4"/>
  <c r="L1422" i="4"/>
  <c r="K1422" i="4"/>
  <c r="L1414" i="4"/>
  <c r="K1414" i="4"/>
  <c r="L1406" i="4"/>
  <c r="K1406" i="4"/>
  <c r="L1398" i="4"/>
  <c r="K1398" i="4"/>
  <c r="L1390" i="4"/>
  <c r="K1390" i="4"/>
  <c r="L1382" i="4"/>
  <c r="K1382" i="4"/>
  <c r="L1374" i="4"/>
  <c r="K1374" i="4"/>
  <c r="L1366" i="4"/>
  <c r="K1366" i="4"/>
  <c r="L1358" i="4"/>
  <c r="K1358" i="4"/>
  <c r="L1350" i="4"/>
  <c r="K1350" i="4"/>
  <c r="L1342" i="4"/>
  <c r="K1342" i="4"/>
  <c r="L1334" i="4"/>
  <c r="K1334" i="4"/>
  <c r="L1326" i="4"/>
  <c r="K1326" i="4"/>
  <c r="L1318" i="4"/>
  <c r="K1318" i="4"/>
  <c r="L1310" i="4"/>
  <c r="K1310" i="4"/>
  <c r="L1302" i="4"/>
  <c r="K1302" i="4"/>
  <c r="L1294" i="4"/>
  <c r="K1294" i="4"/>
  <c r="L1286" i="4"/>
  <c r="K1286" i="4"/>
  <c r="L1278" i="4"/>
  <c r="K1278" i="4"/>
  <c r="L1270" i="4"/>
  <c r="K1270" i="4"/>
  <c r="L1262" i="4"/>
  <c r="K1262" i="4"/>
  <c r="L1254" i="4"/>
  <c r="K1254" i="4"/>
  <c r="L1246" i="4"/>
  <c r="K1246" i="4"/>
  <c r="L1238" i="4"/>
  <c r="K1238" i="4"/>
  <c r="L1230" i="4"/>
  <c r="K1230" i="4"/>
  <c r="L1222" i="4"/>
  <c r="K1222" i="4"/>
  <c r="L1214" i="4"/>
  <c r="K1214" i="4"/>
  <c r="L1206" i="4"/>
  <c r="K1206" i="4"/>
  <c r="L1198" i="4"/>
  <c r="K1198" i="4"/>
  <c r="L1190" i="4"/>
  <c r="K1190" i="4"/>
  <c r="L1182" i="4"/>
  <c r="K1182" i="4"/>
  <c r="L1174" i="4"/>
  <c r="K1174" i="4"/>
  <c r="L1166" i="4"/>
  <c r="K1166" i="4"/>
  <c r="L1158" i="4"/>
  <c r="K1158" i="4"/>
  <c r="L1150" i="4"/>
  <c r="K1150" i="4"/>
  <c r="L1142" i="4"/>
  <c r="K1142" i="4"/>
  <c r="L1134" i="4"/>
  <c r="K1134" i="4"/>
  <c r="L1126" i="4"/>
  <c r="K1126" i="4"/>
  <c r="L1118" i="4"/>
  <c r="K1118" i="4"/>
  <c r="L1110" i="4"/>
  <c r="K1110" i="4"/>
  <c r="L1102" i="4"/>
  <c r="K1102" i="4"/>
  <c r="L1094" i="4"/>
  <c r="K1094" i="4"/>
  <c r="L1086" i="4"/>
  <c r="K1086" i="4"/>
  <c r="L1078" i="4"/>
  <c r="K1078" i="4"/>
  <c r="L1070" i="4"/>
  <c r="K1070" i="4"/>
  <c r="L1062" i="4"/>
  <c r="K1062" i="4"/>
  <c r="L1054" i="4"/>
  <c r="K1054" i="4"/>
  <c r="L1046" i="4"/>
  <c r="K1046" i="4"/>
  <c r="L1038" i="4"/>
  <c r="K1038" i="4"/>
  <c r="L1030" i="4"/>
  <c r="K1030" i="4"/>
  <c r="L1022" i="4"/>
  <c r="K1022" i="4"/>
  <c r="L1014" i="4"/>
  <c r="K1014" i="4"/>
  <c r="L1006" i="4"/>
  <c r="K1006" i="4"/>
  <c r="L998" i="4"/>
  <c r="K998" i="4"/>
  <c r="L990" i="4"/>
  <c r="K990" i="4"/>
  <c r="L982" i="4"/>
  <c r="K982" i="4"/>
  <c r="L974" i="4"/>
  <c r="K974" i="4"/>
  <c r="L966" i="4"/>
  <c r="K966" i="4"/>
  <c r="L958" i="4"/>
  <c r="K958" i="4"/>
  <c r="L950" i="4"/>
  <c r="K950" i="4"/>
  <c r="L942" i="4"/>
  <c r="K942" i="4"/>
  <c r="L934" i="4"/>
  <c r="K934" i="4"/>
  <c r="L926" i="4"/>
  <c r="K926" i="4"/>
  <c r="L918" i="4"/>
  <c r="K918" i="4"/>
  <c r="L910" i="4"/>
  <c r="K910" i="4"/>
  <c r="L902" i="4"/>
  <c r="K902" i="4"/>
  <c r="L894" i="4"/>
  <c r="K894" i="4"/>
  <c r="L886" i="4"/>
  <c r="K886" i="4"/>
  <c r="L878" i="4"/>
  <c r="K878" i="4"/>
  <c r="L870" i="4"/>
  <c r="K870" i="4"/>
  <c r="L862" i="4"/>
  <c r="K862" i="4"/>
  <c r="L854" i="4"/>
  <c r="K854" i="4"/>
  <c r="L846" i="4"/>
  <c r="K846" i="4"/>
  <c r="L838" i="4"/>
  <c r="K838" i="4"/>
  <c r="L830" i="4"/>
  <c r="K830" i="4"/>
  <c r="L822" i="4"/>
  <c r="K822" i="4"/>
  <c r="L814" i="4"/>
  <c r="K814" i="4"/>
  <c r="L806" i="4"/>
  <c r="K806" i="4"/>
  <c r="L798" i="4"/>
  <c r="K798" i="4"/>
  <c r="L790" i="4"/>
  <c r="K790" i="4"/>
  <c r="L782" i="4"/>
  <c r="K782" i="4"/>
  <c r="L774" i="4"/>
  <c r="K774" i="4"/>
  <c r="L766" i="4"/>
  <c r="K766" i="4"/>
  <c r="L758" i="4"/>
  <c r="K758" i="4"/>
  <c r="L750" i="4"/>
  <c r="K750" i="4"/>
  <c r="L742" i="4"/>
  <c r="K742" i="4"/>
  <c r="L734" i="4"/>
  <c r="K734" i="4"/>
  <c r="L726" i="4"/>
  <c r="K726" i="4"/>
  <c r="L718" i="4"/>
  <c r="K718" i="4"/>
  <c r="L710" i="4"/>
  <c r="K710" i="4"/>
  <c r="L702" i="4"/>
  <c r="K702" i="4"/>
  <c r="L694" i="4"/>
  <c r="K694" i="4"/>
  <c r="L686" i="4"/>
  <c r="K686" i="4"/>
  <c r="L678" i="4"/>
  <c r="K678" i="4"/>
  <c r="L670" i="4"/>
  <c r="K670" i="4"/>
  <c r="L662" i="4"/>
  <c r="K662" i="4"/>
  <c r="L654" i="4"/>
  <c r="K654" i="4"/>
  <c r="L646" i="4"/>
  <c r="K646" i="4"/>
  <c r="L638" i="4"/>
  <c r="K638" i="4"/>
  <c r="L630" i="4"/>
  <c r="K630" i="4"/>
  <c r="L622" i="4"/>
  <c r="K622" i="4"/>
  <c r="L614" i="4"/>
  <c r="K614" i="4"/>
  <c r="L606" i="4"/>
  <c r="K606" i="4"/>
  <c r="L598" i="4"/>
  <c r="K598" i="4"/>
  <c r="L590" i="4"/>
  <c r="K590" i="4"/>
  <c r="L582" i="4"/>
  <c r="K582" i="4"/>
  <c r="L574" i="4"/>
  <c r="K574" i="4"/>
  <c r="L566" i="4"/>
  <c r="K566" i="4"/>
  <c r="L558" i="4"/>
  <c r="K558" i="4"/>
  <c r="L550" i="4"/>
  <c r="K550" i="4"/>
  <c r="L542" i="4"/>
  <c r="K542" i="4"/>
  <c r="L534" i="4"/>
  <c r="K534" i="4"/>
  <c r="L526" i="4"/>
  <c r="K526" i="4"/>
  <c r="L518" i="4"/>
  <c r="K518" i="4"/>
  <c r="L510" i="4"/>
  <c r="K510" i="4"/>
  <c r="L502" i="4"/>
  <c r="K502" i="4"/>
  <c r="L494" i="4"/>
  <c r="K494" i="4"/>
  <c r="L486" i="4"/>
  <c r="K486" i="4"/>
  <c r="L478" i="4"/>
  <c r="K478" i="4"/>
  <c r="L470" i="4"/>
  <c r="K470" i="4"/>
  <c r="L462" i="4"/>
  <c r="K462" i="4"/>
  <c r="L454" i="4"/>
  <c r="K454" i="4"/>
  <c r="L446" i="4"/>
  <c r="K446" i="4"/>
  <c r="L438" i="4"/>
  <c r="K438" i="4"/>
  <c r="L430" i="4"/>
  <c r="K430" i="4"/>
  <c r="L422" i="4"/>
  <c r="K422" i="4"/>
  <c r="L414" i="4"/>
  <c r="K414" i="4"/>
  <c r="L406" i="4"/>
  <c r="K406" i="4"/>
  <c r="L398" i="4"/>
  <c r="K398" i="4"/>
  <c r="L390" i="4"/>
  <c r="K390" i="4"/>
  <c r="L382" i="4"/>
  <c r="K382" i="4"/>
  <c r="L374" i="4"/>
  <c r="K374" i="4"/>
  <c r="L366" i="4"/>
  <c r="K366" i="4"/>
  <c r="L358" i="4"/>
  <c r="K358" i="4"/>
  <c r="L350" i="4"/>
  <c r="K350" i="4"/>
  <c r="L342" i="4"/>
  <c r="K342" i="4"/>
  <c r="L334" i="4"/>
  <c r="K334" i="4"/>
  <c r="L326" i="4"/>
  <c r="K326" i="4"/>
  <c r="L318" i="4"/>
  <c r="K318" i="4"/>
  <c r="L310" i="4"/>
  <c r="K310" i="4"/>
  <c r="L302" i="4"/>
  <c r="K302" i="4"/>
  <c r="L294" i="4"/>
  <c r="K294" i="4"/>
  <c r="L286" i="4"/>
  <c r="K286" i="4"/>
  <c r="L278" i="4"/>
  <c r="K278" i="4"/>
  <c r="L270" i="4"/>
  <c r="K270" i="4"/>
  <c r="L262" i="4"/>
  <c r="K262" i="4"/>
  <c r="L254" i="4"/>
  <c r="K254" i="4"/>
  <c r="L246" i="4"/>
  <c r="K246" i="4"/>
  <c r="L238" i="4"/>
  <c r="K238" i="4"/>
  <c r="L230" i="4"/>
  <c r="K230" i="4"/>
  <c r="L222" i="4"/>
  <c r="K222" i="4"/>
  <c r="L214" i="4"/>
  <c r="K214" i="4"/>
  <c r="L206" i="4"/>
  <c r="K206" i="4"/>
  <c r="L198" i="4"/>
  <c r="K198" i="4"/>
  <c r="L190" i="4"/>
  <c r="K190" i="4"/>
  <c r="L182" i="4"/>
  <c r="K182" i="4"/>
  <c r="L174" i="4"/>
  <c r="K174" i="4"/>
  <c r="L166" i="4"/>
  <c r="K166" i="4"/>
  <c r="L158" i="4"/>
  <c r="K158" i="4"/>
  <c r="L150" i="4"/>
  <c r="K150" i="4"/>
  <c r="L142" i="4"/>
  <c r="K142" i="4"/>
  <c r="L134" i="4"/>
  <c r="K134" i="4"/>
  <c r="L126" i="4"/>
  <c r="K126" i="4"/>
  <c r="L118" i="4"/>
  <c r="K118" i="4"/>
  <c r="L110" i="4"/>
  <c r="K110" i="4"/>
  <c r="L102" i="4"/>
  <c r="K102" i="4"/>
  <c r="L94" i="4"/>
  <c r="K94" i="4"/>
  <c r="L86" i="4"/>
  <c r="K86" i="4"/>
  <c r="L78" i="4"/>
  <c r="K78" i="4"/>
  <c r="L70" i="4"/>
  <c r="K70" i="4"/>
  <c r="L62" i="4"/>
  <c r="K62" i="4"/>
  <c r="L54" i="4"/>
  <c r="K54" i="4"/>
  <c r="L46" i="4"/>
  <c r="K46" i="4"/>
  <c r="L38" i="4"/>
  <c r="K38" i="4"/>
  <c r="L30" i="4"/>
  <c r="K30" i="4"/>
  <c r="L22" i="4"/>
  <c r="K22" i="4"/>
  <c r="L14" i="4"/>
  <c r="K14" i="4"/>
  <c r="L6" i="4"/>
  <c r="L6253" i="4"/>
  <c r="K6253" i="4"/>
  <c r="L6245" i="4"/>
  <c r="K6245" i="4"/>
  <c r="L6237" i="4"/>
  <c r="K6237" i="4"/>
  <c r="L6229" i="4"/>
  <c r="K6229" i="4"/>
  <c r="L6221" i="4"/>
  <c r="K6221" i="4"/>
  <c r="L6213" i="4"/>
  <c r="K6213" i="4"/>
  <c r="L6205" i="4"/>
  <c r="K6205" i="4"/>
  <c r="L6197" i="4"/>
  <c r="K6197" i="4"/>
  <c r="L6189" i="4"/>
  <c r="K6189" i="4"/>
  <c r="L6181" i="4"/>
  <c r="K6181" i="4"/>
  <c r="L6173" i="4"/>
  <c r="K6173" i="4"/>
  <c r="L6165" i="4"/>
  <c r="K6165" i="4"/>
  <c r="L6157" i="4"/>
  <c r="K6157" i="4"/>
  <c r="L6149" i="4"/>
  <c r="K6149" i="4"/>
  <c r="L6141" i="4"/>
  <c r="K6141" i="4"/>
  <c r="L6133" i="4"/>
  <c r="K6133" i="4"/>
  <c r="L6125" i="4"/>
  <c r="K6125" i="4"/>
  <c r="L6117" i="4"/>
  <c r="K6117" i="4"/>
  <c r="L6109" i="4"/>
  <c r="K6109" i="4"/>
  <c r="L6101" i="4"/>
  <c r="K6101" i="4"/>
  <c r="L6093" i="4"/>
  <c r="K6093" i="4"/>
  <c r="L6085" i="4"/>
  <c r="K6085" i="4"/>
  <c r="L6077" i="4"/>
  <c r="K6077" i="4"/>
  <c r="L6069" i="4"/>
  <c r="K6069" i="4"/>
  <c r="L6061" i="4"/>
  <c r="K6061" i="4"/>
  <c r="L6053" i="4"/>
  <c r="K6053" i="4"/>
  <c r="L6045" i="4"/>
  <c r="K6045" i="4"/>
  <c r="L6037" i="4"/>
  <c r="K6037" i="4"/>
  <c r="L6029" i="4"/>
  <c r="K6029" i="4"/>
  <c r="L6021" i="4"/>
  <c r="K6021" i="4"/>
  <c r="L6013" i="4"/>
  <c r="K6013" i="4"/>
  <c r="L6005" i="4"/>
  <c r="K6005" i="4"/>
  <c r="L5997" i="4"/>
  <c r="K5997" i="4"/>
  <c r="L5989" i="4"/>
  <c r="K5989" i="4"/>
  <c r="L5981" i="4"/>
  <c r="K5981" i="4"/>
  <c r="L5973" i="4"/>
  <c r="K5973" i="4"/>
  <c r="L5965" i="4"/>
  <c r="K5965" i="4"/>
  <c r="L5957" i="4"/>
  <c r="K5957" i="4"/>
  <c r="L5949" i="4"/>
  <c r="K5949" i="4"/>
  <c r="L5941" i="4"/>
  <c r="K5941" i="4"/>
  <c r="L5933" i="4"/>
  <c r="K5933" i="4"/>
  <c r="L5925" i="4"/>
  <c r="K5925" i="4"/>
  <c r="L5917" i="4"/>
  <c r="K5917" i="4"/>
  <c r="L5909" i="4"/>
  <c r="K5909" i="4"/>
  <c r="L5901" i="4"/>
  <c r="K5901" i="4"/>
  <c r="L5893" i="4"/>
  <c r="K5893" i="4"/>
  <c r="L5885" i="4"/>
  <c r="K5885" i="4"/>
  <c r="L5877" i="4"/>
  <c r="K5877" i="4"/>
  <c r="L5869" i="4"/>
  <c r="K5869" i="4"/>
  <c r="L5861" i="4"/>
  <c r="K5861" i="4"/>
  <c r="L5853" i="4"/>
  <c r="K5853" i="4"/>
  <c r="L5845" i="4"/>
  <c r="K5845" i="4"/>
  <c r="L5837" i="4"/>
  <c r="K5837" i="4"/>
  <c r="L5829" i="4"/>
  <c r="K5829" i="4"/>
  <c r="L5821" i="4"/>
  <c r="K5821" i="4"/>
  <c r="L5813" i="4"/>
  <c r="K5813" i="4"/>
  <c r="L5805" i="4"/>
  <c r="K5805" i="4"/>
  <c r="L5797" i="4"/>
  <c r="K5797" i="4"/>
  <c r="L5789" i="4"/>
  <c r="K5789" i="4"/>
  <c r="L5781" i="4"/>
  <c r="K5781" i="4"/>
  <c r="L5773" i="4"/>
  <c r="K5773" i="4"/>
  <c r="L5765" i="4"/>
  <c r="K5765" i="4"/>
  <c r="L5757" i="4"/>
  <c r="K5757" i="4"/>
  <c r="L5749" i="4"/>
  <c r="K5749" i="4"/>
  <c r="L5741" i="4"/>
  <c r="K5741" i="4"/>
  <c r="L5733" i="4"/>
  <c r="K5733" i="4"/>
  <c r="L5725" i="4"/>
  <c r="K5725" i="4"/>
  <c r="L5717" i="4"/>
  <c r="K5717" i="4"/>
  <c r="L5709" i="4"/>
  <c r="K5709" i="4"/>
  <c r="L5701" i="4"/>
  <c r="K5701" i="4"/>
  <c r="L5693" i="4"/>
  <c r="K5693" i="4"/>
  <c r="L5685" i="4"/>
  <c r="K5685" i="4"/>
  <c r="L5677" i="4"/>
  <c r="K5677" i="4"/>
  <c r="L5669" i="4"/>
  <c r="K5669" i="4"/>
  <c r="L5661" i="4"/>
  <c r="K5661" i="4"/>
  <c r="L5653" i="4"/>
  <c r="K5653" i="4"/>
  <c r="L5645" i="4"/>
  <c r="K5645" i="4"/>
  <c r="L5637" i="4"/>
  <c r="K5637" i="4"/>
  <c r="L5629" i="4"/>
  <c r="K5629" i="4"/>
  <c r="L5621" i="4"/>
  <c r="K5621" i="4"/>
  <c r="L5613" i="4"/>
  <c r="K5613" i="4"/>
  <c r="L5605" i="4"/>
  <c r="K5605" i="4"/>
  <c r="L5597" i="4"/>
  <c r="K5597" i="4"/>
  <c r="L5589" i="4"/>
  <c r="K5589" i="4"/>
  <c r="L5581" i="4"/>
  <c r="K5581" i="4"/>
  <c r="L5573" i="4"/>
  <c r="K5573" i="4"/>
  <c r="L5565" i="4"/>
  <c r="K5565" i="4"/>
  <c r="L5557" i="4"/>
  <c r="K5557" i="4"/>
  <c r="L5549" i="4"/>
  <c r="K5549" i="4"/>
  <c r="L5541" i="4"/>
  <c r="K5541" i="4"/>
  <c r="L5533" i="4"/>
  <c r="K5533" i="4"/>
  <c r="L5525" i="4"/>
  <c r="K5525" i="4"/>
  <c r="L5517" i="4"/>
  <c r="K5517" i="4"/>
  <c r="L5509" i="4"/>
  <c r="K5509" i="4"/>
  <c r="L5501" i="4"/>
  <c r="K5501" i="4"/>
  <c r="L5493" i="4"/>
  <c r="K5493" i="4"/>
  <c r="L5485" i="4"/>
  <c r="K5485" i="4"/>
  <c r="L5477" i="4"/>
  <c r="K5477" i="4"/>
  <c r="L5469" i="4"/>
  <c r="K5469" i="4"/>
  <c r="L5461" i="4"/>
  <c r="K5461" i="4"/>
  <c r="L5453" i="4"/>
  <c r="K5453" i="4"/>
  <c r="L5445" i="4"/>
  <c r="K5445" i="4"/>
  <c r="L5437" i="4"/>
  <c r="K5437" i="4"/>
  <c r="L5429" i="4"/>
  <c r="K5429" i="4"/>
  <c r="L5421" i="4"/>
  <c r="K5421" i="4"/>
  <c r="L5413" i="4"/>
  <c r="K5413" i="4"/>
  <c r="L5405" i="4"/>
  <c r="K5405" i="4"/>
  <c r="L5397" i="4"/>
  <c r="K5397" i="4"/>
  <c r="L5389" i="4"/>
  <c r="K5389" i="4"/>
  <c r="L5381" i="4"/>
  <c r="K5381" i="4"/>
  <c r="L5373" i="4"/>
  <c r="K5373" i="4"/>
  <c r="L5365" i="4"/>
  <c r="K5365" i="4"/>
  <c r="L5357" i="4"/>
  <c r="K5357" i="4"/>
  <c r="L5349" i="4"/>
  <c r="K5349" i="4"/>
  <c r="L5341" i="4"/>
  <c r="K5341" i="4"/>
  <c r="L5333" i="4"/>
  <c r="K5333" i="4"/>
  <c r="L5325" i="4"/>
  <c r="K5325" i="4"/>
  <c r="L5317" i="4"/>
  <c r="K5317" i="4"/>
  <c r="L5309" i="4"/>
  <c r="K5309" i="4"/>
  <c r="L5301" i="4"/>
  <c r="K5301" i="4"/>
  <c r="L5293" i="4"/>
  <c r="K5293" i="4"/>
  <c r="L5285" i="4"/>
  <c r="K5285" i="4"/>
  <c r="L5277" i="4"/>
  <c r="K5277" i="4"/>
  <c r="L5269" i="4"/>
  <c r="K5269" i="4"/>
  <c r="L5261" i="4"/>
  <c r="K5261" i="4"/>
  <c r="L5253" i="4"/>
  <c r="K5253" i="4"/>
  <c r="L5245" i="4"/>
  <c r="K5245" i="4"/>
  <c r="L5237" i="4"/>
  <c r="K5237" i="4"/>
  <c r="L5229" i="4"/>
  <c r="K5229" i="4"/>
  <c r="L5221" i="4"/>
  <c r="K5221" i="4"/>
  <c r="L5213" i="4"/>
  <c r="K5213" i="4"/>
  <c r="L5205" i="4"/>
  <c r="K5205" i="4"/>
  <c r="L5197" i="4"/>
  <c r="K5197" i="4"/>
  <c r="L5189" i="4"/>
  <c r="K5189" i="4"/>
  <c r="L5181" i="4"/>
  <c r="K5181" i="4"/>
  <c r="L5173" i="4"/>
  <c r="K5173" i="4"/>
  <c r="L5165" i="4"/>
  <c r="K5165" i="4"/>
  <c r="L5157" i="4"/>
  <c r="K5157" i="4"/>
  <c r="L5149" i="4"/>
  <c r="K5149" i="4"/>
  <c r="L5141" i="4"/>
  <c r="K5141" i="4"/>
  <c r="L5133" i="4"/>
  <c r="K5133" i="4"/>
  <c r="L5125" i="4"/>
  <c r="K5125" i="4"/>
  <c r="L5117" i="4"/>
  <c r="K5117" i="4"/>
  <c r="L5109" i="4"/>
  <c r="K5109" i="4"/>
  <c r="L5101" i="4"/>
  <c r="K5101" i="4"/>
  <c r="L5093" i="4"/>
  <c r="K5093" i="4"/>
  <c r="L5085" i="4"/>
  <c r="K5085" i="4"/>
  <c r="L5077" i="4"/>
  <c r="K5077" i="4"/>
  <c r="L5069" i="4"/>
  <c r="K5069" i="4"/>
  <c r="L5061" i="4"/>
  <c r="K5061" i="4"/>
  <c r="L5053" i="4"/>
  <c r="K5053" i="4"/>
  <c r="L5045" i="4"/>
  <c r="K5045" i="4"/>
  <c r="L5037" i="4"/>
  <c r="K5037" i="4"/>
  <c r="L5029" i="4"/>
  <c r="K5029" i="4"/>
  <c r="L5021" i="4"/>
  <c r="K5021" i="4"/>
  <c r="L5013" i="4"/>
  <c r="K5013" i="4"/>
  <c r="L5005" i="4"/>
  <c r="K5005" i="4"/>
  <c r="L4997" i="4"/>
  <c r="K4997" i="4"/>
  <c r="L4989" i="4"/>
  <c r="K4989" i="4"/>
  <c r="L4981" i="4"/>
  <c r="K4981" i="4"/>
  <c r="L4973" i="4"/>
  <c r="K4973" i="4"/>
  <c r="L4965" i="4"/>
  <c r="K4965" i="4"/>
  <c r="L4957" i="4"/>
  <c r="K4957" i="4"/>
  <c r="L4949" i="4"/>
  <c r="K4949" i="4"/>
  <c r="L4941" i="4"/>
  <c r="K4941" i="4"/>
  <c r="L4933" i="4"/>
  <c r="K4933" i="4"/>
  <c r="L4925" i="4"/>
  <c r="K4925" i="4"/>
  <c r="L4917" i="4"/>
  <c r="K4917" i="4"/>
  <c r="L4909" i="4"/>
  <c r="K4909" i="4"/>
  <c r="L4901" i="4"/>
  <c r="K4901" i="4"/>
  <c r="L4893" i="4"/>
  <c r="K4893" i="4"/>
  <c r="L4885" i="4"/>
  <c r="K4885" i="4"/>
  <c r="L4877" i="4"/>
  <c r="K4877" i="4"/>
  <c r="L4869" i="4"/>
  <c r="K4869" i="4"/>
  <c r="L4861" i="4"/>
  <c r="K4861" i="4"/>
  <c r="L4853" i="4"/>
  <c r="K4853" i="4"/>
  <c r="L4845" i="4"/>
  <c r="K4845" i="4"/>
  <c r="L4837" i="4"/>
  <c r="K4837" i="4"/>
  <c r="L4829" i="4"/>
  <c r="K4829" i="4"/>
  <c r="L4821" i="4"/>
  <c r="K4821" i="4"/>
  <c r="L4813" i="4"/>
  <c r="K4813" i="4"/>
  <c r="L4805" i="4"/>
  <c r="K4805" i="4"/>
  <c r="L4797" i="4"/>
  <c r="K4797" i="4"/>
  <c r="L4789" i="4"/>
  <c r="K4789" i="4"/>
  <c r="L4781" i="4"/>
  <c r="K4781" i="4"/>
  <c r="L4773" i="4"/>
  <c r="K4773" i="4"/>
  <c r="L4765" i="4"/>
  <c r="K4765" i="4"/>
  <c r="L4757" i="4"/>
  <c r="K4757" i="4"/>
  <c r="L4749" i="4"/>
  <c r="K4749" i="4"/>
  <c r="L4741" i="4"/>
  <c r="K4741" i="4"/>
  <c r="L4733" i="4"/>
  <c r="K4733" i="4"/>
  <c r="L4725" i="4"/>
  <c r="K4725" i="4"/>
  <c r="L4717" i="4"/>
  <c r="K4717" i="4"/>
  <c r="L4709" i="4"/>
  <c r="K4709" i="4"/>
  <c r="L4701" i="4"/>
  <c r="K4701" i="4"/>
  <c r="L4693" i="4"/>
  <c r="K4693" i="4"/>
  <c r="L4685" i="4"/>
  <c r="K4685" i="4"/>
  <c r="L4677" i="4"/>
  <c r="K4677" i="4"/>
  <c r="L4669" i="4"/>
  <c r="K4669" i="4"/>
  <c r="L4661" i="4"/>
  <c r="K4661" i="4"/>
  <c r="L4653" i="4"/>
  <c r="K4653" i="4"/>
  <c r="L4645" i="4"/>
  <c r="K4645" i="4"/>
  <c r="L4637" i="4"/>
  <c r="K4637" i="4"/>
  <c r="L4629" i="4"/>
  <c r="K4629" i="4"/>
  <c r="L4621" i="4"/>
  <c r="K4621" i="4"/>
  <c r="L4613" i="4"/>
  <c r="K4613" i="4"/>
  <c r="L4605" i="4"/>
  <c r="K4605" i="4"/>
  <c r="L4597" i="4"/>
  <c r="K4597" i="4"/>
  <c r="L4589" i="4"/>
  <c r="K4589" i="4"/>
  <c r="L4581" i="4"/>
  <c r="K4581" i="4"/>
  <c r="L4573" i="4"/>
  <c r="K4573" i="4"/>
  <c r="L4565" i="4"/>
  <c r="K4565" i="4"/>
  <c r="L4557" i="4"/>
  <c r="K4557" i="4"/>
  <c r="L4549" i="4"/>
  <c r="K4549" i="4"/>
  <c r="L4541" i="4"/>
  <c r="K4541" i="4"/>
  <c r="L4533" i="4"/>
  <c r="K4533" i="4"/>
  <c r="L4525" i="4"/>
  <c r="K4525" i="4"/>
  <c r="L4517" i="4"/>
  <c r="K4517" i="4"/>
  <c r="L4509" i="4"/>
  <c r="K4509" i="4"/>
  <c r="L4501" i="4"/>
  <c r="K4501" i="4"/>
  <c r="L4493" i="4"/>
  <c r="K4493" i="4"/>
  <c r="L4485" i="4"/>
  <c r="K4485" i="4"/>
  <c r="L4477" i="4"/>
  <c r="K4477" i="4"/>
  <c r="L4469" i="4"/>
  <c r="K4469" i="4"/>
  <c r="L4461" i="4"/>
  <c r="K4461" i="4"/>
  <c r="L4453" i="4"/>
  <c r="K4453" i="4"/>
  <c r="L4445" i="4"/>
  <c r="K4445" i="4"/>
  <c r="L4437" i="4"/>
  <c r="K4437" i="4"/>
  <c r="L4429" i="4"/>
  <c r="K4429" i="4"/>
  <c r="L4421" i="4"/>
  <c r="K4421" i="4"/>
  <c r="L4413" i="4"/>
  <c r="K4413" i="4"/>
  <c r="L4405" i="4"/>
  <c r="K4405" i="4"/>
  <c r="L4397" i="4"/>
  <c r="K4397" i="4"/>
  <c r="L4389" i="4"/>
  <c r="K4389" i="4"/>
  <c r="L4381" i="4"/>
  <c r="K4381" i="4"/>
  <c r="L4373" i="4"/>
  <c r="K4373" i="4"/>
  <c r="L4365" i="4"/>
  <c r="K4365" i="4"/>
  <c r="L4357" i="4"/>
  <c r="K4357" i="4"/>
  <c r="L4349" i="4"/>
  <c r="K4349" i="4"/>
  <c r="L4341" i="4"/>
  <c r="K4341" i="4"/>
  <c r="L4333" i="4"/>
  <c r="K4333" i="4"/>
  <c r="L4325" i="4"/>
  <c r="K4325" i="4"/>
  <c r="L4317" i="4"/>
  <c r="K4317" i="4"/>
  <c r="L4309" i="4"/>
  <c r="K4309" i="4"/>
  <c r="L4301" i="4"/>
  <c r="K4301" i="4"/>
  <c r="L4293" i="4"/>
  <c r="K4293" i="4"/>
  <c r="L4285" i="4"/>
  <c r="K4285" i="4"/>
  <c r="L4277" i="4"/>
  <c r="K4277" i="4"/>
  <c r="L4269" i="4"/>
  <c r="K4269" i="4"/>
  <c r="L4261" i="4"/>
  <c r="K4261" i="4"/>
  <c r="L4253" i="4"/>
  <c r="K4253" i="4"/>
  <c r="L4245" i="4"/>
  <c r="K4245" i="4"/>
  <c r="L4237" i="4"/>
  <c r="K4237" i="4"/>
  <c r="L4229" i="4"/>
  <c r="K4229" i="4"/>
  <c r="L4221" i="4"/>
  <c r="K4221" i="4"/>
  <c r="L4213" i="4"/>
  <c r="K4213" i="4"/>
  <c r="L4205" i="4"/>
  <c r="K4205" i="4"/>
  <c r="L4197" i="4"/>
  <c r="K4197" i="4"/>
  <c r="L4189" i="4"/>
  <c r="K4189" i="4"/>
  <c r="L4181" i="4"/>
  <c r="K4181" i="4"/>
  <c r="L4173" i="4"/>
  <c r="K4173" i="4"/>
  <c r="L4165" i="4"/>
  <c r="K4165" i="4"/>
  <c r="L4157" i="4"/>
  <c r="K4157" i="4"/>
  <c r="L4149" i="4"/>
  <c r="K4149" i="4"/>
  <c r="L4141" i="4"/>
  <c r="K4141" i="4"/>
  <c r="L4133" i="4"/>
  <c r="K4133" i="4"/>
  <c r="L4125" i="4"/>
  <c r="K4125" i="4"/>
  <c r="L4117" i="4"/>
  <c r="K4117" i="4"/>
  <c r="L4109" i="4"/>
  <c r="K4109" i="4"/>
  <c r="L4101" i="4"/>
  <c r="K4101" i="4"/>
  <c r="L4093" i="4"/>
  <c r="K4093" i="4"/>
  <c r="L4085" i="4"/>
  <c r="K4085" i="4"/>
  <c r="L4077" i="4"/>
  <c r="K4077" i="4"/>
  <c r="L4069" i="4"/>
  <c r="K4069" i="4"/>
  <c r="L4061" i="4"/>
  <c r="K4061" i="4"/>
  <c r="L4053" i="4"/>
  <c r="K4053" i="4"/>
  <c r="L4045" i="4"/>
  <c r="K4045" i="4"/>
  <c r="L4037" i="4"/>
  <c r="K4037" i="4"/>
  <c r="L4029" i="4"/>
  <c r="K4029" i="4"/>
  <c r="L4021" i="4"/>
  <c r="K4021" i="4"/>
  <c r="L4013" i="4"/>
  <c r="K4013" i="4"/>
  <c r="L4005" i="4"/>
  <c r="K4005" i="4"/>
  <c r="L3997" i="4"/>
  <c r="K3997" i="4"/>
  <c r="L3989" i="4"/>
  <c r="K3989" i="4"/>
  <c r="L3981" i="4"/>
  <c r="K3981" i="4"/>
  <c r="L3973" i="4"/>
  <c r="K3973" i="4"/>
  <c r="L3965" i="4"/>
  <c r="K3965" i="4"/>
  <c r="L3957" i="4"/>
  <c r="K3957" i="4"/>
  <c r="L3949" i="4"/>
  <c r="K3949" i="4"/>
  <c r="L3941" i="4"/>
  <c r="K3941" i="4"/>
  <c r="L3933" i="4"/>
  <c r="K3933" i="4"/>
  <c r="L3925" i="4"/>
  <c r="K3925" i="4"/>
  <c r="L3917" i="4"/>
  <c r="K3917" i="4"/>
  <c r="L3909" i="4"/>
  <c r="K3909" i="4"/>
  <c r="L3901" i="4"/>
  <c r="K3901" i="4"/>
  <c r="L3893" i="4"/>
  <c r="K3893" i="4"/>
  <c r="L3885" i="4"/>
  <c r="K3885" i="4"/>
  <c r="L3877" i="4"/>
  <c r="K3877" i="4"/>
  <c r="L3869" i="4"/>
  <c r="K3869" i="4"/>
  <c r="L3861" i="4"/>
  <c r="K3861" i="4"/>
  <c r="L3853" i="4"/>
  <c r="K3853" i="4"/>
  <c r="L3845" i="4"/>
  <c r="K3845" i="4"/>
  <c r="L3837" i="4"/>
  <c r="K3837" i="4"/>
  <c r="L3829" i="4"/>
  <c r="K3829" i="4"/>
  <c r="L3821" i="4"/>
  <c r="K3821" i="4"/>
  <c r="L3813" i="4"/>
  <c r="K3813" i="4"/>
  <c r="L3805" i="4"/>
  <c r="K3805" i="4"/>
  <c r="L3797" i="4"/>
  <c r="K3797" i="4"/>
  <c r="L3789" i="4"/>
  <c r="K3789" i="4"/>
  <c r="L3781" i="4"/>
  <c r="K3781" i="4"/>
  <c r="L3773" i="4"/>
  <c r="K3773" i="4"/>
  <c r="L3765" i="4"/>
  <c r="K3765" i="4"/>
  <c r="L3757" i="4"/>
  <c r="K3757" i="4"/>
  <c r="L3749" i="4"/>
  <c r="K3749" i="4"/>
  <c r="L3741" i="4"/>
  <c r="K3741" i="4"/>
  <c r="L3733" i="4"/>
  <c r="K3733" i="4"/>
  <c r="L3725" i="4"/>
  <c r="K3725" i="4"/>
  <c r="L3717" i="4"/>
  <c r="K3717" i="4"/>
  <c r="L3709" i="4"/>
  <c r="K3709" i="4"/>
  <c r="L3701" i="4"/>
  <c r="K3701" i="4"/>
  <c r="L3693" i="4"/>
  <c r="K3693" i="4"/>
  <c r="L3685" i="4"/>
  <c r="K3685" i="4"/>
  <c r="L3677" i="4"/>
  <c r="K3677" i="4"/>
  <c r="L3669" i="4"/>
  <c r="K3669" i="4"/>
  <c r="L3661" i="4"/>
  <c r="K3661" i="4"/>
  <c r="L3653" i="4"/>
  <c r="K3653" i="4"/>
  <c r="L3645" i="4"/>
  <c r="K3645" i="4"/>
  <c r="L3637" i="4"/>
  <c r="K3637" i="4"/>
  <c r="L3629" i="4"/>
  <c r="K3629" i="4"/>
  <c r="L3621" i="4"/>
  <c r="K3621" i="4"/>
  <c r="L3613" i="4"/>
  <c r="K3613" i="4"/>
  <c r="L3605" i="4"/>
  <c r="K3605" i="4"/>
  <c r="L3597" i="4"/>
  <c r="K3597" i="4"/>
  <c r="L3589" i="4"/>
  <c r="K3589" i="4"/>
  <c r="L3581" i="4"/>
  <c r="K3581" i="4"/>
  <c r="L3573" i="4"/>
  <c r="K3573" i="4"/>
  <c r="L3565" i="4"/>
  <c r="K3565" i="4"/>
  <c r="L3557" i="4"/>
  <c r="K3557" i="4"/>
  <c r="L3549" i="4"/>
  <c r="K3549" i="4"/>
  <c r="L3541" i="4"/>
  <c r="K3541" i="4"/>
  <c r="L3533" i="4"/>
  <c r="K3533" i="4"/>
  <c r="L3525" i="4"/>
  <c r="K3525" i="4"/>
  <c r="L3517" i="4"/>
  <c r="K3517" i="4"/>
  <c r="L3509" i="4"/>
  <c r="K3509" i="4"/>
  <c r="L3501" i="4"/>
  <c r="K3501" i="4"/>
  <c r="L3493" i="4"/>
  <c r="K3493" i="4"/>
  <c r="L3485" i="4"/>
  <c r="K3485" i="4"/>
  <c r="L3477" i="4"/>
  <c r="K3477" i="4"/>
  <c r="L3469" i="4"/>
  <c r="K3469" i="4"/>
  <c r="L3461" i="4"/>
  <c r="K3461" i="4"/>
  <c r="L3453" i="4"/>
  <c r="K3453" i="4"/>
  <c r="L3445" i="4"/>
  <c r="K3445" i="4"/>
  <c r="L3437" i="4"/>
  <c r="K3437" i="4"/>
  <c r="L3429" i="4"/>
  <c r="K3429" i="4"/>
  <c r="L3421" i="4"/>
  <c r="K3421" i="4"/>
  <c r="L3413" i="4"/>
  <c r="K3413" i="4"/>
  <c r="L3405" i="4"/>
  <c r="K3405" i="4"/>
  <c r="L3397" i="4"/>
  <c r="K3397" i="4"/>
  <c r="L3389" i="4"/>
  <c r="K3389" i="4"/>
  <c r="L3381" i="4"/>
  <c r="K3381" i="4"/>
  <c r="L3373" i="4"/>
  <c r="K3373" i="4"/>
  <c r="L3365" i="4"/>
  <c r="K3365" i="4"/>
  <c r="L3357" i="4"/>
  <c r="K3357" i="4"/>
  <c r="L3349" i="4"/>
  <c r="K3349" i="4"/>
  <c r="L3341" i="4"/>
  <c r="K3341" i="4"/>
  <c r="L3333" i="4"/>
  <c r="K3333" i="4"/>
  <c r="L3325" i="4"/>
  <c r="K3325" i="4"/>
  <c r="L3317" i="4"/>
  <c r="K3317" i="4"/>
  <c r="L3309" i="4"/>
  <c r="K3309" i="4"/>
  <c r="L3301" i="4"/>
  <c r="K3301" i="4"/>
  <c r="L3293" i="4"/>
  <c r="K3293" i="4"/>
  <c r="L3285" i="4"/>
  <c r="K3285" i="4"/>
  <c r="L3277" i="4"/>
  <c r="K3277" i="4"/>
  <c r="L3269" i="4"/>
  <c r="K3269" i="4"/>
  <c r="L3261" i="4"/>
  <c r="K3261" i="4"/>
  <c r="L3253" i="4"/>
  <c r="K3253" i="4"/>
  <c r="L3245" i="4"/>
  <c r="K3245" i="4"/>
  <c r="L3237" i="4"/>
  <c r="K3237" i="4"/>
  <c r="L3229" i="4"/>
  <c r="K3229" i="4"/>
  <c r="L3221" i="4"/>
  <c r="K3221" i="4"/>
  <c r="L3213" i="4"/>
  <c r="K3213" i="4"/>
  <c r="L3205" i="4"/>
  <c r="K3205" i="4"/>
  <c r="L3197" i="4"/>
  <c r="K3197" i="4"/>
  <c r="L3189" i="4"/>
  <c r="K3189" i="4"/>
  <c r="L3181" i="4"/>
  <c r="K3181" i="4"/>
  <c r="L3173" i="4"/>
  <c r="K3173" i="4"/>
  <c r="L3165" i="4"/>
  <c r="K3165" i="4"/>
  <c r="L3157" i="4"/>
  <c r="K3157" i="4"/>
  <c r="L3149" i="4"/>
  <c r="K3149" i="4"/>
  <c r="L3141" i="4"/>
  <c r="K3141" i="4"/>
  <c r="L3133" i="4"/>
  <c r="K3133" i="4"/>
  <c r="L3125" i="4"/>
  <c r="K3125" i="4"/>
  <c r="L3117" i="4"/>
  <c r="K3117" i="4"/>
  <c r="L3109" i="4"/>
  <c r="K3109" i="4"/>
  <c r="L3101" i="4"/>
  <c r="K3101" i="4"/>
  <c r="L3093" i="4"/>
  <c r="K3093" i="4"/>
  <c r="L3085" i="4"/>
  <c r="K3085" i="4"/>
  <c r="L3077" i="4"/>
  <c r="K3077" i="4"/>
  <c r="L3069" i="4"/>
  <c r="K3069" i="4"/>
  <c r="L3061" i="4"/>
  <c r="K3061" i="4"/>
  <c r="L3053" i="4"/>
  <c r="K3053" i="4"/>
  <c r="L3045" i="4"/>
  <c r="K3045" i="4"/>
  <c r="L3037" i="4"/>
  <c r="K3037" i="4"/>
  <c r="L3029" i="4"/>
  <c r="K3029" i="4"/>
  <c r="L3021" i="4"/>
  <c r="K3021" i="4"/>
  <c r="L3013" i="4"/>
  <c r="K3013" i="4"/>
  <c r="L3005" i="4"/>
  <c r="K3005" i="4"/>
  <c r="L2997" i="4"/>
  <c r="K2997" i="4"/>
  <c r="L2989" i="4"/>
  <c r="K2989" i="4"/>
  <c r="L2981" i="4"/>
  <c r="K2981" i="4"/>
  <c r="L2973" i="4"/>
  <c r="K2973" i="4"/>
  <c r="L2965" i="4"/>
  <c r="K2965" i="4"/>
  <c r="L2957" i="4"/>
  <c r="K2957" i="4"/>
  <c r="L2949" i="4"/>
  <c r="K2949" i="4"/>
  <c r="L2941" i="4"/>
  <c r="K2941" i="4"/>
  <c r="L2933" i="4"/>
  <c r="K2933" i="4"/>
  <c r="L2925" i="4"/>
  <c r="K2925" i="4"/>
  <c r="L2917" i="4"/>
  <c r="K2917" i="4"/>
  <c r="L2909" i="4"/>
  <c r="K2909" i="4"/>
  <c r="L2901" i="4"/>
  <c r="K2901" i="4"/>
  <c r="L2893" i="4"/>
  <c r="K2893" i="4"/>
  <c r="L2885" i="4"/>
  <c r="K2885" i="4"/>
  <c r="L2877" i="4"/>
  <c r="K2877" i="4"/>
  <c r="L2869" i="4"/>
  <c r="K2869" i="4"/>
  <c r="L2861" i="4"/>
  <c r="K2861" i="4"/>
  <c r="L2853" i="4"/>
  <c r="K2853" i="4"/>
  <c r="L2845" i="4"/>
  <c r="K2845" i="4"/>
  <c r="L2837" i="4"/>
  <c r="K2837" i="4"/>
  <c r="L2829" i="4"/>
  <c r="K2829" i="4"/>
  <c r="L2821" i="4"/>
  <c r="K2821" i="4"/>
  <c r="L2813" i="4"/>
  <c r="K2813" i="4"/>
  <c r="L2805" i="4"/>
  <c r="K2805" i="4"/>
  <c r="L2797" i="4"/>
  <c r="K2797" i="4"/>
  <c r="L2789" i="4"/>
  <c r="K2789" i="4"/>
  <c r="L2781" i="4"/>
  <c r="K2781" i="4"/>
  <c r="L2773" i="4"/>
  <c r="K2773" i="4"/>
  <c r="L2765" i="4"/>
  <c r="K2765" i="4"/>
  <c r="L2757" i="4"/>
  <c r="K2757" i="4"/>
  <c r="L2749" i="4"/>
  <c r="K2749" i="4"/>
  <c r="L2741" i="4"/>
  <c r="K2741" i="4"/>
  <c r="L2733" i="4"/>
  <c r="K2733" i="4"/>
  <c r="L2725" i="4"/>
  <c r="K2725" i="4"/>
  <c r="L2717" i="4"/>
  <c r="K2717" i="4"/>
  <c r="L2709" i="4"/>
  <c r="K2709" i="4"/>
  <c r="L2701" i="4"/>
  <c r="K2701" i="4"/>
  <c r="L2693" i="4"/>
  <c r="K2693" i="4"/>
  <c r="L2685" i="4"/>
  <c r="K2685" i="4"/>
  <c r="L2677" i="4"/>
  <c r="K2677" i="4"/>
  <c r="L2669" i="4"/>
  <c r="K2669" i="4"/>
  <c r="L2661" i="4"/>
  <c r="K2661" i="4"/>
  <c r="L2653" i="4"/>
  <c r="K2653" i="4"/>
  <c r="L2645" i="4"/>
  <c r="K2645" i="4"/>
  <c r="L2637" i="4"/>
  <c r="K2637" i="4"/>
  <c r="L2629" i="4"/>
  <c r="K2629" i="4"/>
  <c r="L2621" i="4"/>
  <c r="K2621" i="4"/>
  <c r="L2613" i="4"/>
  <c r="K2613" i="4"/>
  <c r="L2605" i="4"/>
  <c r="K2605" i="4"/>
  <c r="L2597" i="4"/>
  <c r="K2597" i="4"/>
  <c r="L2589" i="4"/>
  <c r="K2589" i="4"/>
  <c r="L2581" i="4"/>
  <c r="K2581" i="4"/>
  <c r="L2573" i="4"/>
  <c r="K2573" i="4"/>
  <c r="L2565" i="4"/>
  <c r="K2565" i="4"/>
  <c r="L2557" i="4"/>
  <c r="K2557" i="4"/>
  <c r="L2549" i="4"/>
  <c r="K2549" i="4"/>
  <c r="L2541" i="4"/>
  <c r="K2541" i="4"/>
  <c r="L2533" i="4"/>
  <c r="K2533" i="4"/>
  <c r="L2525" i="4"/>
  <c r="K2525" i="4"/>
  <c r="L2517" i="4"/>
  <c r="K2517" i="4"/>
  <c r="L2509" i="4"/>
  <c r="K2509" i="4"/>
  <c r="L2501" i="4"/>
  <c r="K2501" i="4"/>
  <c r="L2493" i="4"/>
  <c r="K2493" i="4"/>
  <c r="L2485" i="4"/>
  <c r="K2485" i="4"/>
  <c r="L2477" i="4"/>
  <c r="K2477" i="4"/>
  <c r="L2469" i="4"/>
  <c r="K2469" i="4"/>
  <c r="L2461" i="4"/>
  <c r="K2461" i="4"/>
  <c r="L2453" i="4"/>
  <c r="K2453" i="4"/>
  <c r="L2445" i="4"/>
  <c r="K2445" i="4"/>
  <c r="L2437" i="4"/>
  <c r="K2437" i="4"/>
  <c r="L2429" i="4"/>
  <c r="K2429" i="4"/>
  <c r="L2421" i="4"/>
  <c r="K2421" i="4"/>
  <c r="L2413" i="4"/>
  <c r="K2413" i="4"/>
  <c r="L2405" i="4"/>
  <c r="K2405" i="4"/>
  <c r="L2397" i="4"/>
  <c r="K2397" i="4"/>
  <c r="L2389" i="4"/>
  <c r="K2389" i="4"/>
  <c r="L2381" i="4"/>
  <c r="K2381" i="4"/>
  <c r="L2373" i="4"/>
  <c r="K2373" i="4"/>
  <c r="L2365" i="4"/>
  <c r="K2365" i="4"/>
  <c r="L2357" i="4"/>
  <c r="K2357" i="4"/>
  <c r="L2349" i="4"/>
  <c r="K2349" i="4"/>
  <c r="L2341" i="4"/>
  <c r="K2341" i="4"/>
  <c r="L2333" i="4"/>
  <c r="K2333" i="4"/>
  <c r="L2325" i="4"/>
  <c r="K2325" i="4"/>
  <c r="L2317" i="4"/>
  <c r="K2317" i="4"/>
  <c r="L2309" i="4"/>
  <c r="K2309" i="4"/>
  <c r="L2301" i="4"/>
  <c r="K2301" i="4"/>
  <c r="L2293" i="4"/>
  <c r="K2293" i="4"/>
  <c r="L2285" i="4"/>
  <c r="K2285" i="4"/>
  <c r="L2277" i="4"/>
  <c r="K2277" i="4"/>
  <c r="L2269" i="4"/>
  <c r="K2269" i="4"/>
  <c r="L2261" i="4"/>
  <c r="K2261" i="4"/>
  <c r="L2253" i="4"/>
  <c r="K2253" i="4"/>
  <c r="L2245" i="4"/>
  <c r="K2245" i="4"/>
  <c r="L2237" i="4"/>
  <c r="K2237" i="4"/>
  <c r="L2229" i="4"/>
  <c r="K2229" i="4"/>
  <c r="L2221" i="4"/>
  <c r="K2221" i="4"/>
  <c r="L2213" i="4"/>
  <c r="K2213" i="4"/>
  <c r="L2205" i="4"/>
  <c r="K2205" i="4"/>
  <c r="L2197" i="4"/>
  <c r="K2197" i="4"/>
  <c r="L2189" i="4"/>
  <c r="K2189" i="4"/>
  <c r="L2181" i="4"/>
  <c r="K2181" i="4"/>
  <c r="L2173" i="4"/>
  <c r="K2173" i="4"/>
  <c r="L2165" i="4"/>
  <c r="K2165" i="4"/>
  <c r="L2157" i="4"/>
  <c r="K2157" i="4"/>
  <c r="L2149" i="4"/>
  <c r="K2149" i="4"/>
  <c r="L2141" i="4"/>
  <c r="K2141" i="4"/>
  <c r="L2133" i="4"/>
  <c r="K2133" i="4"/>
  <c r="L2125" i="4"/>
  <c r="K2125" i="4"/>
  <c r="L2117" i="4"/>
  <c r="K2117" i="4"/>
  <c r="L2109" i="4"/>
  <c r="K2109" i="4"/>
  <c r="L2101" i="4"/>
  <c r="K2101" i="4"/>
  <c r="L2093" i="4"/>
  <c r="K2093" i="4"/>
  <c r="L2085" i="4"/>
  <c r="K2085" i="4"/>
  <c r="L2077" i="4"/>
  <c r="K2077" i="4"/>
  <c r="L2069" i="4"/>
  <c r="K2069" i="4"/>
  <c r="L2061" i="4"/>
  <c r="K2061" i="4"/>
  <c r="L2053" i="4"/>
  <c r="K2053" i="4"/>
  <c r="L2045" i="4"/>
  <c r="K2045" i="4"/>
  <c r="L2037" i="4"/>
  <c r="K2037" i="4"/>
  <c r="L2029" i="4"/>
  <c r="K2029" i="4"/>
  <c r="L2021" i="4"/>
  <c r="K2021" i="4"/>
  <c r="L2013" i="4"/>
  <c r="K2013" i="4"/>
  <c r="L2005" i="4"/>
  <c r="K2005" i="4"/>
  <c r="L1997" i="4"/>
  <c r="K1997" i="4"/>
  <c r="L1989" i="4"/>
  <c r="K1989" i="4"/>
  <c r="L1981" i="4"/>
  <c r="K1981" i="4"/>
  <c r="L1973" i="4"/>
  <c r="K1973" i="4"/>
  <c r="L1965" i="4"/>
  <c r="K1965" i="4"/>
  <c r="L1957" i="4"/>
  <c r="K1957" i="4"/>
  <c r="L1949" i="4"/>
  <c r="K1949" i="4"/>
  <c r="L1941" i="4"/>
  <c r="K1941" i="4"/>
  <c r="L1933" i="4"/>
  <c r="K1933" i="4"/>
  <c r="L1925" i="4"/>
  <c r="K1925" i="4"/>
  <c r="L1917" i="4"/>
  <c r="K1917" i="4"/>
  <c r="L1909" i="4"/>
  <c r="K1909" i="4"/>
  <c r="L1901" i="4"/>
  <c r="K1901" i="4"/>
  <c r="L1893" i="4"/>
  <c r="K1893" i="4"/>
  <c r="L1885" i="4"/>
  <c r="K1885" i="4"/>
  <c r="L1877" i="4"/>
  <c r="K1877" i="4"/>
  <c r="L1869" i="4"/>
  <c r="K1869" i="4"/>
  <c r="L1861" i="4"/>
  <c r="K1861" i="4"/>
  <c r="L1853" i="4"/>
  <c r="K1853" i="4"/>
  <c r="L1845" i="4"/>
  <c r="K1845" i="4"/>
  <c r="L1837" i="4"/>
  <c r="K1837" i="4"/>
  <c r="L1829" i="4"/>
  <c r="K1829" i="4"/>
  <c r="L1821" i="4"/>
  <c r="K1821" i="4"/>
  <c r="L1813" i="4"/>
  <c r="K1813" i="4"/>
  <c r="L1805" i="4"/>
  <c r="K1805" i="4"/>
  <c r="L1797" i="4"/>
  <c r="K1797" i="4"/>
  <c r="L1789" i="4"/>
  <c r="K1789" i="4"/>
  <c r="L1781" i="4"/>
  <c r="K1781" i="4"/>
  <c r="L3076" i="4"/>
  <c r="K3076" i="4"/>
  <c r="L3052" i="4"/>
  <c r="K3052" i="4"/>
  <c r="L3036" i="4"/>
  <c r="K3036" i="4"/>
  <c r="L2996" i="4"/>
  <c r="K2996" i="4"/>
  <c r="L2972" i="4"/>
  <c r="K2972" i="4"/>
  <c r="L2932" i="4"/>
  <c r="K2932" i="4"/>
  <c r="L2892" i="4"/>
  <c r="K2892" i="4"/>
  <c r="L2868" i="4"/>
  <c r="K2868" i="4"/>
  <c r="L2852" i="4"/>
  <c r="K2852" i="4"/>
  <c r="L2844" i="4"/>
  <c r="K2844" i="4"/>
  <c r="L2836" i="4"/>
  <c r="K2836" i="4"/>
  <c r="L2828" i="4"/>
  <c r="K2828" i="4"/>
  <c r="L2820" i="4"/>
  <c r="K2820" i="4"/>
  <c r="L2812" i="4"/>
  <c r="K2812" i="4"/>
  <c r="L2804" i="4"/>
  <c r="K2804" i="4"/>
  <c r="L2788" i="4"/>
  <c r="K2788" i="4"/>
  <c r="L2780" i="4"/>
  <c r="K2780" i="4"/>
  <c r="L2772" i="4"/>
  <c r="K2772" i="4"/>
  <c r="L2764" i="4"/>
  <c r="K2764" i="4"/>
  <c r="L2756" i="4"/>
  <c r="K2756" i="4"/>
  <c r="L2748" i="4"/>
  <c r="K2748" i="4"/>
  <c r="L2740" i="4"/>
  <c r="K2740" i="4"/>
  <c r="L2732" i="4"/>
  <c r="K2732" i="4"/>
  <c r="L2724" i="4"/>
  <c r="K2724" i="4"/>
  <c r="L2716" i="4"/>
  <c r="K2716" i="4"/>
  <c r="L2708" i="4"/>
  <c r="K2708" i="4"/>
  <c r="L2700" i="4"/>
  <c r="K2700" i="4"/>
  <c r="L2692" i="4"/>
  <c r="K2692" i="4"/>
  <c r="L2684" i="4"/>
  <c r="K2684" i="4"/>
  <c r="L2676" i="4"/>
  <c r="K2676" i="4"/>
  <c r="L2668" i="4"/>
  <c r="K2668" i="4"/>
  <c r="L2660" i="4"/>
  <c r="K2660" i="4"/>
  <c r="L2652" i="4"/>
  <c r="K2652" i="4"/>
  <c r="L2644" i="4"/>
  <c r="K2644" i="4"/>
  <c r="L2636" i="4"/>
  <c r="K2636" i="4"/>
  <c r="L2628" i="4"/>
  <c r="K2628" i="4"/>
  <c r="L2620" i="4"/>
  <c r="K2620" i="4"/>
  <c r="L2612" i="4"/>
  <c r="K2612" i="4"/>
  <c r="L2604" i="4"/>
  <c r="K2604" i="4"/>
  <c r="L2596" i="4"/>
  <c r="K2596" i="4"/>
  <c r="L2588" i="4"/>
  <c r="K2588" i="4"/>
  <c r="L2580" i="4"/>
  <c r="K2580" i="4"/>
  <c r="L2572" i="4"/>
  <c r="K2572" i="4"/>
  <c r="L2564" i="4"/>
  <c r="K2564" i="4"/>
  <c r="L2556" i="4"/>
  <c r="K2556" i="4"/>
  <c r="L2548" i="4"/>
  <c r="K2548" i="4"/>
  <c r="L2540" i="4"/>
  <c r="K2540" i="4"/>
  <c r="L2532" i="4"/>
  <c r="K2532" i="4"/>
  <c r="L2524" i="4"/>
  <c r="K2524" i="4"/>
  <c r="L2516" i="4"/>
  <c r="K2516" i="4"/>
  <c r="L2508" i="4"/>
  <c r="K2508" i="4"/>
  <c r="L2500" i="4"/>
  <c r="K2500" i="4"/>
  <c r="L2492" i="4"/>
  <c r="K2492" i="4"/>
  <c r="L2484" i="4"/>
  <c r="K2484" i="4"/>
  <c r="L2476" i="4"/>
  <c r="K2476" i="4"/>
  <c r="L2468" i="4"/>
  <c r="K2468" i="4"/>
  <c r="L2460" i="4"/>
  <c r="K2460" i="4"/>
  <c r="L2452" i="4"/>
  <c r="K2452" i="4"/>
  <c r="L2444" i="4"/>
  <c r="K2444" i="4"/>
  <c r="L2436" i="4"/>
  <c r="K2436" i="4"/>
  <c r="L2428" i="4"/>
  <c r="K2428" i="4"/>
  <c r="L2420" i="4"/>
  <c r="K2420" i="4"/>
  <c r="L2412" i="4"/>
  <c r="K2412" i="4"/>
  <c r="L2404" i="4"/>
  <c r="K2404" i="4"/>
  <c r="L2396" i="4"/>
  <c r="K2396" i="4"/>
  <c r="L2388" i="4"/>
  <c r="K2388" i="4"/>
  <c r="L2380" i="4"/>
  <c r="K2380" i="4"/>
  <c r="L2372" i="4"/>
  <c r="K2372" i="4"/>
  <c r="L2364" i="4"/>
  <c r="K2364" i="4"/>
  <c r="L2356" i="4"/>
  <c r="K2356" i="4"/>
  <c r="L2348" i="4"/>
  <c r="K2348" i="4"/>
  <c r="L2340" i="4"/>
  <c r="K2340" i="4"/>
  <c r="L2332" i="4"/>
  <c r="K2332" i="4"/>
  <c r="L2324" i="4"/>
  <c r="K2324" i="4"/>
  <c r="L2316" i="4"/>
  <c r="K2316" i="4"/>
  <c r="L2308" i="4"/>
  <c r="K2308" i="4"/>
  <c r="L2300" i="4"/>
  <c r="K2300" i="4"/>
  <c r="L2292" i="4"/>
  <c r="K2292" i="4"/>
  <c r="L2284" i="4"/>
  <c r="K2284" i="4"/>
  <c r="L2276" i="4"/>
  <c r="K2276" i="4"/>
  <c r="L2268" i="4"/>
  <c r="K2268" i="4"/>
  <c r="L2260" i="4"/>
  <c r="K2260" i="4"/>
  <c r="L2252" i="4"/>
  <c r="K2252" i="4"/>
  <c r="L2244" i="4"/>
  <c r="K2244" i="4"/>
  <c r="L2236" i="4"/>
  <c r="K2236" i="4"/>
  <c r="L2228" i="4"/>
  <c r="K2228" i="4"/>
  <c r="L2220" i="4"/>
  <c r="K2220" i="4"/>
  <c r="L2212" i="4"/>
  <c r="K2212" i="4"/>
  <c r="L2204" i="4"/>
  <c r="K2204" i="4"/>
  <c r="L2196" i="4"/>
  <c r="K2196" i="4"/>
  <c r="L2188" i="4"/>
  <c r="K2188" i="4"/>
  <c r="L2180" i="4"/>
  <c r="K2180" i="4"/>
  <c r="L2172" i="4"/>
  <c r="K2172" i="4"/>
  <c r="L2164" i="4"/>
  <c r="K2164" i="4"/>
  <c r="L2156" i="4"/>
  <c r="K2156" i="4"/>
  <c r="L2148" i="4"/>
  <c r="K2148" i="4"/>
  <c r="L2140" i="4"/>
  <c r="K2140" i="4"/>
  <c r="L2132" i="4"/>
  <c r="K2132" i="4"/>
  <c r="L2124" i="4"/>
  <c r="K2124" i="4"/>
  <c r="L2116" i="4"/>
  <c r="K2116" i="4"/>
  <c r="L2108" i="4"/>
  <c r="K2108" i="4"/>
  <c r="L2100" i="4"/>
  <c r="K2100" i="4"/>
  <c r="L2092" i="4"/>
  <c r="K2092" i="4"/>
  <c r="L2084" i="4"/>
  <c r="K2084" i="4"/>
  <c r="L2076" i="4"/>
  <c r="K2076" i="4"/>
  <c r="L2068" i="4"/>
  <c r="K2068" i="4"/>
  <c r="L2060" i="4"/>
  <c r="K2060" i="4"/>
  <c r="L2052" i="4"/>
  <c r="K2052" i="4"/>
  <c r="L2044" i="4"/>
  <c r="K2044" i="4"/>
  <c r="L2036" i="4"/>
  <c r="K2036" i="4"/>
  <c r="L2028" i="4"/>
  <c r="K2028" i="4"/>
  <c r="L2020" i="4"/>
  <c r="K2020" i="4"/>
  <c r="L2012" i="4"/>
  <c r="K2012" i="4"/>
  <c r="L2004" i="4"/>
  <c r="K2004" i="4"/>
  <c r="L1996" i="4"/>
  <c r="K1996" i="4"/>
  <c r="L1988" i="4"/>
  <c r="K1988" i="4"/>
  <c r="L1980" i="4"/>
  <c r="K1980" i="4"/>
  <c r="L1972" i="4"/>
  <c r="K1972" i="4"/>
  <c r="L1964" i="4"/>
  <c r="K1964" i="4"/>
  <c r="L1956" i="4"/>
  <c r="K1956" i="4"/>
  <c r="L1948" i="4"/>
  <c r="K1948" i="4"/>
  <c r="L1940" i="4"/>
  <c r="K1940" i="4"/>
  <c r="L1932" i="4"/>
  <c r="K1932" i="4"/>
  <c r="L1924" i="4"/>
  <c r="K1924" i="4"/>
  <c r="L1916" i="4"/>
  <c r="K1916" i="4"/>
  <c r="L1908" i="4"/>
  <c r="K1908" i="4"/>
  <c r="L1900" i="4"/>
  <c r="K1900" i="4"/>
  <c r="L1892" i="4"/>
  <c r="K1892" i="4"/>
  <c r="L1884" i="4"/>
  <c r="K1884" i="4"/>
  <c r="L1876" i="4"/>
  <c r="K1876" i="4"/>
  <c r="L1868" i="4"/>
  <c r="K1868" i="4"/>
  <c r="L1860" i="4"/>
  <c r="K1860" i="4"/>
  <c r="L1852" i="4"/>
  <c r="K1852" i="4"/>
  <c r="L1844" i="4"/>
  <c r="K1844" i="4"/>
  <c r="L1836" i="4"/>
  <c r="K1836" i="4"/>
  <c r="L1828" i="4"/>
  <c r="K1828" i="4"/>
  <c r="L1820" i="4"/>
  <c r="K1820" i="4"/>
  <c r="L1812" i="4"/>
  <c r="K1812" i="4"/>
  <c r="L1804" i="4"/>
  <c r="K1804" i="4"/>
  <c r="L1796" i="4"/>
  <c r="K1796" i="4"/>
  <c r="L1788" i="4"/>
  <c r="K1788" i="4"/>
  <c r="L1780" i="4"/>
  <c r="K1780" i="4"/>
  <c r="L6247" i="4"/>
  <c r="K6247" i="4"/>
  <c r="L6215" i="4"/>
  <c r="K6215" i="4"/>
  <c r="L6183" i="4"/>
  <c r="K6183" i="4"/>
  <c r="L6167" i="4"/>
  <c r="K6167" i="4"/>
  <c r="L6127" i="4"/>
  <c r="K6127" i="4"/>
  <c r="L6095" i="4"/>
  <c r="K6095" i="4"/>
  <c r="L6071" i="4"/>
  <c r="K6071" i="4"/>
  <c r="L6031" i="4"/>
  <c r="K6031" i="4"/>
  <c r="L5999" i="4"/>
  <c r="K5999" i="4"/>
  <c r="L5975" i="4"/>
  <c r="K5975" i="4"/>
  <c r="L5943" i="4"/>
  <c r="K5943" i="4"/>
  <c r="L5911" i="4"/>
  <c r="K5911" i="4"/>
  <c r="L5879" i="4"/>
  <c r="K5879" i="4"/>
  <c r="L5847" i="4"/>
  <c r="K5847" i="4"/>
  <c r="L5823" i="4"/>
  <c r="K5823" i="4"/>
  <c r="L5791" i="4"/>
  <c r="K5791" i="4"/>
  <c r="L5767" i="4"/>
  <c r="K5767" i="4"/>
  <c r="L5735" i="4"/>
  <c r="K5735" i="4"/>
  <c r="L5711" i="4"/>
  <c r="K5711" i="4"/>
  <c r="L5679" i="4"/>
  <c r="K5679" i="4"/>
  <c r="L5655" i="4"/>
  <c r="K5655" i="4"/>
  <c r="L5639" i="4"/>
  <c r="K5639" i="4"/>
  <c r="L5623" i="4"/>
  <c r="K5623" i="4"/>
  <c r="L5591" i="4"/>
  <c r="K5591" i="4"/>
  <c r="L5567" i="4"/>
  <c r="K5567" i="4"/>
  <c r="L5551" i="4"/>
  <c r="K5551" i="4"/>
  <c r="L5527" i="4"/>
  <c r="K5527" i="4"/>
  <c r="L5503" i="4"/>
  <c r="K5503" i="4"/>
  <c r="L5479" i="4"/>
  <c r="K5479" i="4"/>
  <c r="L5455" i="4"/>
  <c r="K5455" i="4"/>
  <c r="L5423" i="4"/>
  <c r="K5423" i="4"/>
  <c r="L5415" i="4"/>
  <c r="K5415" i="4"/>
  <c r="L5375" i="4"/>
  <c r="K5375" i="4"/>
  <c r="L5359" i="4"/>
  <c r="K5359" i="4"/>
  <c r="L5343" i="4"/>
  <c r="K5343" i="4"/>
  <c r="L5319" i="4"/>
  <c r="K5319" i="4"/>
  <c r="L5295" i="4"/>
  <c r="K5295" i="4"/>
  <c r="L5279" i="4"/>
  <c r="K5279" i="4"/>
  <c r="L5247" i="4"/>
  <c r="K5247" i="4"/>
  <c r="L5231" i="4"/>
  <c r="K5231" i="4"/>
  <c r="L5215" i="4"/>
  <c r="K5215" i="4"/>
  <c r="L5183" i="4"/>
  <c r="K5183" i="4"/>
  <c r="L5167" i="4"/>
  <c r="K5167" i="4"/>
  <c r="L5143" i="4"/>
  <c r="K5143" i="4"/>
  <c r="L5119" i="4"/>
  <c r="K5119" i="4"/>
  <c r="L5103" i="4"/>
  <c r="K5103" i="4"/>
  <c r="L5079" i="4"/>
  <c r="K5079" i="4"/>
  <c r="L5063" i="4"/>
  <c r="K5063" i="4"/>
  <c r="L5039" i="4"/>
  <c r="K5039" i="4"/>
  <c r="L5015" i="4"/>
  <c r="K5015" i="4"/>
  <c r="L5007" i="4"/>
  <c r="K5007" i="4"/>
  <c r="L4983" i="4"/>
  <c r="K4983" i="4"/>
  <c r="L4959" i="4"/>
  <c r="K4959" i="4"/>
  <c r="L4951" i="4"/>
  <c r="K4951" i="4"/>
  <c r="L4927" i="4"/>
  <c r="K4927" i="4"/>
  <c r="L4903" i="4"/>
  <c r="K4903" i="4"/>
  <c r="L4887" i="4"/>
  <c r="K4887" i="4"/>
  <c r="L4879" i="4"/>
  <c r="K4879" i="4"/>
  <c r="L4847" i="4"/>
  <c r="K4847" i="4"/>
  <c r="L4823" i="4"/>
  <c r="K4823" i="4"/>
  <c r="L4791" i="4"/>
  <c r="K4791" i="4"/>
  <c r="L4775" i="4"/>
  <c r="K4775" i="4"/>
  <c r="L4751" i="4"/>
  <c r="K4751" i="4"/>
  <c r="L4727" i="4"/>
  <c r="K4727" i="4"/>
  <c r="L4703" i="4"/>
  <c r="K4703" i="4"/>
  <c r="L4695" i="4"/>
  <c r="K4695" i="4"/>
  <c r="L4663" i="4"/>
  <c r="K4663" i="4"/>
  <c r="L4647" i="4"/>
  <c r="K4647" i="4"/>
  <c r="L4639" i="4"/>
  <c r="K4639" i="4"/>
  <c r="L4607" i="4"/>
  <c r="K4607" i="4"/>
  <c r="L4591" i="4"/>
  <c r="K4591" i="4"/>
  <c r="L4567" i="4"/>
  <c r="K4567" i="4"/>
  <c r="L4543" i="4"/>
  <c r="K4543" i="4"/>
  <c r="L4519" i="4"/>
  <c r="K4519" i="4"/>
  <c r="L4495" i="4"/>
  <c r="K4495" i="4"/>
  <c r="L4463" i="4"/>
  <c r="K4463" i="4"/>
  <c r="L4447" i="4"/>
  <c r="K4447" i="4"/>
  <c r="L4423" i="4"/>
  <c r="K4423" i="4"/>
  <c r="L4399" i="4"/>
  <c r="K4399" i="4"/>
  <c r="L4383" i="4"/>
  <c r="K4383" i="4"/>
  <c r="L4359" i="4"/>
  <c r="K4359" i="4"/>
  <c r="L4327" i="4"/>
  <c r="K4327" i="4"/>
  <c r="L4303" i="4"/>
  <c r="K4303" i="4"/>
  <c r="L4295" i="4"/>
  <c r="K4295" i="4"/>
  <c r="L4271" i="4"/>
  <c r="K4271" i="4"/>
  <c r="L4247" i="4"/>
  <c r="K4247" i="4"/>
  <c r="L4223" i="4"/>
  <c r="K4223" i="4"/>
  <c r="L4207" i="4"/>
  <c r="K4207" i="4"/>
  <c r="L4183" i="4"/>
  <c r="K4183" i="4"/>
  <c r="L4167" i="4"/>
  <c r="K4167" i="4"/>
  <c r="L4143" i="4"/>
  <c r="K4143" i="4"/>
  <c r="L4127" i="4"/>
  <c r="K4127" i="4"/>
  <c r="L4095" i="4"/>
  <c r="K4095" i="4"/>
  <c r="L4079" i="4"/>
  <c r="K4079" i="4"/>
  <c r="L4047" i="4"/>
  <c r="K4047" i="4"/>
  <c r="L4031" i="4"/>
  <c r="K4031" i="4"/>
  <c r="L4015" i="4"/>
  <c r="K4015" i="4"/>
  <c r="L3999" i="4"/>
  <c r="K3999" i="4"/>
  <c r="L3983" i="4"/>
  <c r="K3983" i="4"/>
  <c r="L3951" i="4"/>
  <c r="K3951" i="4"/>
  <c r="L3935" i="4"/>
  <c r="K3935" i="4"/>
  <c r="L3903" i="4"/>
  <c r="K3903" i="4"/>
  <c r="L3879" i="4"/>
  <c r="K3879" i="4"/>
  <c r="L3863" i="4"/>
  <c r="K3863" i="4"/>
  <c r="L3831" i="4"/>
  <c r="K3831" i="4"/>
  <c r="L3815" i="4"/>
  <c r="K3815" i="4"/>
  <c r="L3799" i="4"/>
  <c r="K3799" i="4"/>
  <c r="L3775" i="4"/>
  <c r="K3775" i="4"/>
  <c r="L3751" i="4"/>
  <c r="K3751" i="4"/>
  <c r="L3735" i="4"/>
  <c r="K3735" i="4"/>
  <c r="L3703" i="4"/>
  <c r="K3703" i="4"/>
  <c r="L3687" i="4"/>
  <c r="K3687" i="4"/>
  <c r="L3647" i="4"/>
  <c r="K3647" i="4"/>
  <c r="L3631" i="4"/>
  <c r="K3631" i="4"/>
  <c r="L3607" i="4"/>
  <c r="K3607" i="4"/>
  <c r="L3583" i="4"/>
  <c r="K3583" i="4"/>
  <c r="L3567" i="4"/>
  <c r="K3567" i="4"/>
  <c r="L3551" i="4"/>
  <c r="K3551" i="4"/>
  <c r="L3527" i="4"/>
  <c r="K3527" i="4"/>
  <c r="L3503" i="4"/>
  <c r="K3503" i="4"/>
  <c r="L3479" i="4"/>
  <c r="K3479" i="4"/>
  <c r="L3463" i="4"/>
  <c r="K3463" i="4"/>
  <c r="L3423" i="4"/>
  <c r="K3423" i="4"/>
  <c r="L3415" i="4"/>
  <c r="K3415" i="4"/>
  <c r="L3383" i="4"/>
  <c r="K3383" i="4"/>
  <c r="L3367" i="4"/>
  <c r="K3367" i="4"/>
  <c r="L3351" i="4"/>
  <c r="K3351" i="4"/>
  <c r="L3319" i="4"/>
  <c r="K3319" i="4"/>
  <c r="L3295" i="4"/>
  <c r="K3295" i="4"/>
  <c r="L3287" i="4"/>
  <c r="K3287" i="4"/>
  <c r="L3255" i="4"/>
  <c r="K3255" i="4"/>
  <c r="L3239" i="4"/>
  <c r="K3239" i="4"/>
  <c r="L3223" i="4"/>
  <c r="K3223" i="4"/>
  <c r="L3191" i="4"/>
  <c r="K3191" i="4"/>
  <c r="L3175" i="4"/>
  <c r="K3175" i="4"/>
  <c r="L3143" i="4"/>
  <c r="K3143" i="4"/>
  <c r="L3127" i="4"/>
  <c r="K3127" i="4"/>
  <c r="L3111" i="4"/>
  <c r="K3111" i="4"/>
  <c r="L3087" i="4"/>
  <c r="K3087" i="4"/>
  <c r="L3063" i="4"/>
  <c r="K3063" i="4"/>
  <c r="L3055" i="4"/>
  <c r="K3055" i="4"/>
  <c r="L3039" i="4"/>
  <c r="K3039" i="4"/>
  <c r="L3015" i="4"/>
  <c r="K3015" i="4"/>
  <c r="L2999" i="4"/>
  <c r="K2999" i="4"/>
  <c r="L2975" i="4"/>
  <c r="K2975" i="4"/>
  <c r="L2951" i="4"/>
  <c r="K2951" i="4"/>
  <c r="L2927" i="4"/>
  <c r="K2927" i="4"/>
  <c r="L2895" i="4"/>
  <c r="K2895" i="4"/>
  <c r="L2887" i="4"/>
  <c r="K2887" i="4"/>
  <c r="L2863" i="4"/>
  <c r="K2863" i="4"/>
  <c r="L2791" i="4"/>
  <c r="K2791" i="4"/>
  <c r="L6246" i="4"/>
  <c r="K6246" i="4"/>
  <c r="L6214" i="4"/>
  <c r="K6214" i="4"/>
  <c r="L6190" i="4"/>
  <c r="K6190" i="4"/>
  <c r="L6166" i="4"/>
  <c r="K6166" i="4"/>
  <c r="L6118" i="4"/>
  <c r="K6118" i="4"/>
  <c r="L6086" i="4"/>
  <c r="K6086" i="4"/>
  <c r="L6062" i="4"/>
  <c r="K6062" i="4"/>
  <c r="L6038" i="4"/>
  <c r="K6038" i="4"/>
  <c r="L5998" i="4"/>
  <c r="K5998" i="4"/>
  <c r="L5974" i="4"/>
  <c r="K5974" i="4"/>
  <c r="L5950" i="4"/>
  <c r="K5950" i="4"/>
  <c r="L5918" i="4"/>
  <c r="K5918" i="4"/>
  <c r="L5894" i="4"/>
  <c r="K5894" i="4"/>
  <c r="L5870" i="4"/>
  <c r="K5870" i="4"/>
  <c r="L5846" i="4"/>
  <c r="K5846" i="4"/>
  <c r="L5822" i="4"/>
  <c r="K5822" i="4"/>
  <c r="L5790" i="4"/>
  <c r="K5790" i="4"/>
  <c r="L5782" i="4"/>
  <c r="K5782" i="4"/>
  <c r="L5758" i="4"/>
  <c r="K5758" i="4"/>
  <c r="L5726" i="4"/>
  <c r="K5726" i="4"/>
  <c r="L5702" i="4"/>
  <c r="K5702" i="4"/>
  <c r="L5678" i="4"/>
  <c r="K5678" i="4"/>
  <c r="L5646" i="4"/>
  <c r="K5646" i="4"/>
  <c r="L5622" i="4"/>
  <c r="K5622" i="4"/>
  <c r="L5614" i="4"/>
  <c r="K5614" i="4"/>
  <c r="L5590" i="4"/>
  <c r="K5590" i="4"/>
  <c r="L5558" i="4"/>
  <c r="K5558" i="4"/>
  <c r="L5534" i="4"/>
  <c r="K5534" i="4"/>
  <c r="L5502" i="4"/>
  <c r="K5502" i="4"/>
  <c r="L5470" i="4"/>
  <c r="K5470" i="4"/>
  <c r="L5446" i="4"/>
  <c r="K5446" i="4"/>
  <c r="L5430" i="4"/>
  <c r="K5430" i="4"/>
  <c r="L5414" i="4"/>
  <c r="K5414" i="4"/>
  <c r="L5390" i="4"/>
  <c r="K5390" i="4"/>
  <c r="L5358" i="4"/>
  <c r="K5358" i="4"/>
  <c r="L5342" i="4"/>
  <c r="K5342" i="4"/>
  <c r="L5310" i="4"/>
  <c r="K5310" i="4"/>
  <c r="L5286" i="4"/>
  <c r="K5286" i="4"/>
  <c r="L5254" i="4"/>
  <c r="K5254" i="4"/>
  <c r="L5230" i="4"/>
  <c r="K5230" i="4"/>
  <c r="L5206" i="4"/>
  <c r="K5206" i="4"/>
  <c r="L5174" i="4"/>
  <c r="K5174" i="4"/>
  <c r="L5150" i="4"/>
  <c r="K5150" i="4"/>
  <c r="L5118" i="4"/>
  <c r="K5118" i="4"/>
  <c r="L5094" i="4"/>
  <c r="K5094" i="4"/>
  <c r="L5070" i="4"/>
  <c r="K5070" i="4"/>
  <c r="L5046" i="4"/>
  <c r="K5046" i="4"/>
  <c r="L5006" i="4"/>
  <c r="K5006" i="4"/>
  <c r="L4950" i="4"/>
  <c r="K4950" i="4"/>
  <c r="L4918" i="4"/>
  <c r="K4918" i="4"/>
  <c r="L4886" i="4"/>
  <c r="K4886" i="4"/>
  <c r="L4854" i="4"/>
  <c r="K4854" i="4"/>
  <c r="L4822" i="4"/>
  <c r="K4822" i="4"/>
  <c r="L4798" i="4"/>
  <c r="K4798" i="4"/>
  <c r="L4774" i="4"/>
  <c r="K4774" i="4"/>
  <c r="L4758" i="4"/>
  <c r="K4758" i="4"/>
  <c r="L4734" i="4"/>
  <c r="K4734" i="4"/>
  <c r="L4710" i="4"/>
  <c r="K4710" i="4"/>
  <c r="L4686" i="4"/>
  <c r="K4686" i="4"/>
  <c r="L4646" i="4"/>
  <c r="K4646" i="4"/>
  <c r="L4630" i="4"/>
  <c r="K4630" i="4"/>
  <c r="L4598" i="4"/>
  <c r="K4598" i="4"/>
  <c r="L4582" i="4"/>
  <c r="K4582" i="4"/>
  <c r="L4566" i="4"/>
  <c r="K4566" i="4"/>
  <c r="L4542" i="4"/>
  <c r="K4542" i="4"/>
  <c r="L4518" i="4"/>
  <c r="K4518" i="4"/>
  <c r="L4502" i="4"/>
  <c r="K4502" i="4"/>
  <c r="L4478" i="4"/>
  <c r="K4478" i="4"/>
  <c r="L4462" i="4"/>
  <c r="K4462" i="4"/>
  <c r="L4430" i="4"/>
  <c r="K4430" i="4"/>
  <c r="L4414" i="4"/>
  <c r="K4414" i="4"/>
  <c r="L4374" i="4"/>
  <c r="K4374" i="4"/>
  <c r="L4358" i="4"/>
  <c r="K4358" i="4"/>
  <c r="L4334" i="4"/>
  <c r="K4334" i="4"/>
  <c r="L4318" i="4"/>
  <c r="K4318" i="4"/>
  <c r="L4294" i="4"/>
  <c r="K4294" i="4"/>
  <c r="L4270" i="4"/>
  <c r="K4270" i="4"/>
  <c r="L4246" i="4"/>
  <c r="K4246" i="4"/>
  <c r="L4222" i="4"/>
  <c r="K4222" i="4"/>
  <c r="L4198" i="4"/>
  <c r="K4198" i="4"/>
  <c r="L4182" i="4"/>
  <c r="K4182" i="4"/>
  <c r="L4158" i="4"/>
  <c r="K4158" i="4"/>
  <c r="L4142" i="4"/>
  <c r="K4142" i="4"/>
  <c r="L4126" i="4"/>
  <c r="K4126" i="4"/>
  <c r="L4110" i="4"/>
  <c r="K4110" i="4"/>
  <c r="L4102" i="4"/>
  <c r="K4102" i="4"/>
  <c r="L4086" i="4"/>
  <c r="K4086" i="4"/>
  <c r="L4070" i="4"/>
  <c r="K4070" i="4"/>
  <c r="L4054" i="4"/>
  <c r="K4054" i="4"/>
  <c r="L4046" i="4"/>
  <c r="K4046" i="4"/>
  <c r="L4022" i="4"/>
  <c r="K4022" i="4"/>
  <c r="L4006" i="4"/>
  <c r="K4006" i="4"/>
  <c r="L3990" i="4"/>
  <c r="K3990" i="4"/>
  <c r="L3974" i="4"/>
  <c r="K3974" i="4"/>
  <c r="L3958" i="4"/>
  <c r="K3958" i="4"/>
  <c r="L3942" i="4"/>
  <c r="K3942" i="4"/>
  <c r="L3926" i="4"/>
  <c r="K3926" i="4"/>
  <c r="L3910" i="4"/>
  <c r="K3910" i="4"/>
  <c r="L3894" i="4"/>
  <c r="K3894" i="4"/>
  <c r="L3878" i="4"/>
  <c r="K3878" i="4"/>
  <c r="L3862" i="4"/>
  <c r="K3862" i="4"/>
  <c r="L3846" i="4"/>
  <c r="K3846" i="4"/>
  <c r="L3830" i="4"/>
  <c r="K3830" i="4"/>
  <c r="L3814" i="4"/>
  <c r="K3814" i="4"/>
  <c r="L3798" i="4"/>
  <c r="K3798" i="4"/>
  <c r="L3782" i="4"/>
  <c r="K3782" i="4"/>
  <c r="L3766" i="4"/>
  <c r="K3766" i="4"/>
  <c r="L3750" i="4"/>
  <c r="K3750" i="4"/>
  <c r="L3734" i="4"/>
  <c r="K3734" i="4"/>
  <c r="L3718" i="4"/>
  <c r="K3718" i="4"/>
  <c r="L3702" i="4"/>
  <c r="K3702" i="4"/>
  <c r="L3694" i="4"/>
  <c r="K3694" i="4"/>
  <c r="L3678" i="4"/>
  <c r="K3678" i="4"/>
  <c r="L3662" i="4"/>
  <c r="K3662" i="4"/>
  <c r="L3654" i="4"/>
  <c r="K3654" i="4"/>
  <c r="L3638" i="4"/>
  <c r="K3638" i="4"/>
  <c r="L3622" i="4"/>
  <c r="K3622" i="4"/>
  <c r="L3614" i="4"/>
  <c r="K3614" i="4"/>
  <c r="L3590" i="4"/>
  <c r="K3590" i="4"/>
  <c r="L3582" i="4"/>
  <c r="K3582" i="4"/>
  <c r="L3566" i="4"/>
  <c r="K3566" i="4"/>
  <c r="L3550" i="4"/>
  <c r="K3550" i="4"/>
  <c r="L3526" i="4"/>
  <c r="K3526" i="4"/>
  <c r="L3510" i="4"/>
  <c r="K3510" i="4"/>
  <c r="L3502" i="4"/>
  <c r="K3502" i="4"/>
  <c r="L3486" i="4"/>
  <c r="K3486" i="4"/>
  <c r="L3462" i="4"/>
  <c r="K3462" i="4"/>
  <c r="L3334" i="4"/>
  <c r="K3334" i="4"/>
  <c r="L6244" i="4"/>
  <c r="K6244" i="4"/>
  <c r="L6228" i="4"/>
  <c r="K6228" i="4"/>
  <c r="L6212" i="4"/>
  <c r="K6212" i="4"/>
  <c r="L6196" i="4"/>
  <c r="K6196" i="4"/>
  <c r="L6180" i="4"/>
  <c r="K6180" i="4"/>
  <c r="L6164" i="4"/>
  <c r="K6164" i="4"/>
  <c r="L6148" i="4"/>
  <c r="K6148" i="4"/>
  <c r="L6132" i="4"/>
  <c r="K6132" i="4"/>
  <c r="L6108" i="4"/>
  <c r="K6108" i="4"/>
  <c r="L6100" i="4"/>
  <c r="K6100" i="4"/>
  <c r="L6084" i="4"/>
  <c r="K6084" i="4"/>
  <c r="L6076" i="4"/>
  <c r="K6076" i="4"/>
  <c r="L6060" i="4"/>
  <c r="K6060" i="4"/>
  <c r="L6044" i="4"/>
  <c r="K6044" i="4"/>
  <c r="L6036" i="4"/>
  <c r="K6036" i="4"/>
  <c r="L6020" i="4"/>
  <c r="K6020" i="4"/>
  <c r="L5996" i="4"/>
  <c r="K5996" i="4"/>
  <c r="L5980" i="4"/>
  <c r="K5980" i="4"/>
  <c r="L5964" i="4"/>
  <c r="K5964" i="4"/>
  <c r="L5948" i="4"/>
  <c r="K5948" i="4"/>
  <c r="L5932" i="4"/>
  <c r="K5932" i="4"/>
  <c r="L5916" i="4"/>
  <c r="K5916" i="4"/>
  <c r="L5900" i="4"/>
  <c r="K5900" i="4"/>
  <c r="L5884" i="4"/>
  <c r="K5884" i="4"/>
  <c r="L5868" i="4"/>
  <c r="K5868" i="4"/>
  <c r="L5852" i="4"/>
  <c r="K5852" i="4"/>
  <c r="L5836" i="4"/>
  <c r="K5836" i="4"/>
  <c r="L5820" i="4"/>
  <c r="K5820" i="4"/>
  <c r="L5804" i="4"/>
  <c r="K5804" i="4"/>
  <c r="L5788" i="4"/>
  <c r="K5788" i="4"/>
  <c r="L5772" i="4"/>
  <c r="K5772" i="4"/>
  <c r="L5756" i="4"/>
  <c r="K5756" i="4"/>
  <c r="L5740" i="4"/>
  <c r="K5740" i="4"/>
  <c r="L5724" i="4"/>
  <c r="K5724" i="4"/>
  <c r="L5708" i="4"/>
  <c r="K5708" i="4"/>
  <c r="L5692" i="4"/>
  <c r="K5692" i="4"/>
  <c r="L5676" i="4"/>
  <c r="K5676" i="4"/>
  <c r="L5660" i="4"/>
  <c r="K5660" i="4"/>
  <c r="L5644" i="4"/>
  <c r="K5644" i="4"/>
  <c r="L5636" i="4"/>
  <c r="K5636" i="4"/>
  <c r="L5612" i="4"/>
  <c r="K5612" i="4"/>
  <c r="L5604" i="4"/>
  <c r="K5604" i="4"/>
  <c r="L5588" i="4"/>
  <c r="K5588" i="4"/>
  <c r="L5572" i="4"/>
  <c r="K5572" i="4"/>
  <c r="L5556" i="4"/>
  <c r="K5556" i="4"/>
  <c r="L5548" i="4"/>
  <c r="K5548" i="4"/>
  <c r="L5532" i="4"/>
  <c r="K5532" i="4"/>
  <c r="L5516" i="4"/>
  <c r="K5516" i="4"/>
  <c r="L5500" i="4"/>
  <c r="K5500" i="4"/>
  <c r="L5476" i="4"/>
  <c r="K5476" i="4"/>
  <c r="L5460" i="4"/>
  <c r="K5460" i="4"/>
  <c r="L5436" i="4"/>
  <c r="K5436" i="4"/>
  <c r="L5412" i="4"/>
  <c r="K5412" i="4"/>
  <c r="L5380" i="4"/>
  <c r="K5380" i="4"/>
  <c r="L5356" i="4"/>
  <c r="K5356" i="4"/>
  <c r="L5340" i="4"/>
  <c r="K5340" i="4"/>
  <c r="L5324" i="4"/>
  <c r="K5324" i="4"/>
  <c r="L5316" i="4"/>
  <c r="K5316" i="4"/>
  <c r="L5300" i="4"/>
  <c r="K5300" i="4"/>
  <c r="L5284" i="4"/>
  <c r="K5284" i="4"/>
  <c r="L5268" i="4"/>
  <c r="K5268" i="4"/>
  <c r="L5252" i="4"/>
  <c r="K5252" i="4"/>
  <c r="L5228" i="4"/>
  <c r="K5228" i="4"/>
  <c r="L5220" i="4"/>
  <c r="K5220" i="4"/>
  <c r="L5204" i="4"/>
  <c r="K5204" i="4"/>
  <c r="L5196" i="4"/>
  <c r="K5196" i="4"/>
  <c r="L5180" i="4"/>
  <c r="K5180" i="4"/>
  <c r="L5172" i="4"/>
  <c r="K5172" i="4"/>
  <c r="L5164" i="4"/>
  <c r="K5164" i="4"/>
  <c r="L5156" i="4"/>
  <c r="K5156" i="4"/>
  <c r="L5148" i="4"/>
  <c r="K5148" i="4"/>
  <c r="L5140" i="4"/>
  <c r="K5140" i="4"/>
  <c r="L5124" i="4"/>
  <c r="K5124" i="4"/>
  <c r="L5116" i="4"/>
  <c r="K5116" i="4"/>
  <c r="L5108" i="4"/>
  <c r="K5108" i="4"/>
  <c r="L5100" i="4"/>
  <c r="K5100" i="4"/>
  <c r="L5092" i="4"/>
  <c r="K5092" i="4"/>
  <c r="L5084" i="4"/>
  <c r="K5084" i="4"/>
  <c r="L5076" i="4"/>
  <c r="K5076" i="4"/>
  <c r="L5068" i="4"/>
  <c r="K5068" i="4"/>
  <c r="L5060" i="4"/>
  <c r="K5060" i="4"/>
  <c r="L5052" i="4"/>
  <c r="K5052" i="4"/>
  <c r="L5044" i="4"/>
  <c r="K5044" i="4"/>
  <c r="L5036" i="4"/>
  <c r="K5036" i="4"/>
  <c r="L5028" i="4"/>
  <c r="K5028" i="4"/>
  <c r="L5020" i="4"/>
  <c r="K5020" i="4"/>
  <c r="L5012" i="4"/>
  <c r="K5012" i="4"/>
  <c r="L5004" i="4"/>
  <c r="K5004" i="4"/>
  <c r="L4996" i="4"/>
  <c r="K4996" i="4"/>
  <c r="L4988" i="4"/>
  <c r="K4988" i="4"/>
  <c r="L4980" i="4"/>
  <c r="K4980" i="4"/>
  <c r="L4972" i="4"/>
  <c r="K4972" i="4"/>
  <c r="L4964" i="4"/>
  <c r="K4964" i="4"/>
  <c r="L4956" i="4"/>
  <c r="K4956" i="4"/>
  <c r="L4948" i="4"/>
  <c r="K4948" i="4"/>
  <c r="L4940" i="4"/>
  <c r="K4940" i="4"/>
  <c r="L4932" i="4"/>
  <c r="K4932" i="4"/>
  <c r="L4924" i="4"/>
  <c r="K4924" i="4"/>
  <c r="L4916" i="4"/>
  <c r="K4916" i="4"/>
  <c r="L4908" i="4"/>
  <c r="K4908" i="4"/>
  <c r="L4900" i="4"/>
  <c r="K4900" i="4"/>
  <c r="L4892" i="4"/>
  <c r="K4892" i="4"/>
  <c r="L4884" i="4"/>
  <c r="K4884" i="4"/>
  <c r="L4876" i="4"/>
  <c r="K4876" i="4"/>
  <c r="L4868" i="4"/>
  <c r="K4868" i="4"/>
  <c r="L4860" i="4"/>
  <c r="K4860" i="4"/>
  <c r="L4852" i="4"/>
  <c r="K4852" i="4"/>
  <c r="L4844" i="4"/>
  <c r="K4844" i="4"/>
  <c r="L4836" i="4"/>
  <c r="K4836" i="4"/>
  <c r="L4828" i="4"/>
  <c r="K4828" i="4"/>
  <c r="L4820" i="4"/>
  <c r="K4820" i="4"/>
  <c r="L4812" i="4"/>
  <c r="K4812" i="4"/>
  <c r="L4804" i="4"/>
  <c r="K4804" i="4"/>
  <c r="L4796" i="4"/>
  <c r="K4796" i="4"/>
  <c r="L4788" i="4"/>
  <c r="K4788" i="4"/>
  <c r="L4780" i="4"/>
  <c r="K4780" i="4"/>
  <c r="L4772" i="4"/>
  <c r="K4772" i="4"/>
  <c r="L4764" i="4"/>
  <c r="K4764" i="4"/>
  <c r="L4756" i="4"/>
  <c r="K4756" i="4"/>
  <c r="L4748" i="4"/>
  <c r="K4748" i="4"/>
  <c r="L4740" i="4"/>
  <c r="K4740" i="4"/>
  <c r="L4732" i="4"/>
  <c r="K4732" i="4"/>
  <c r="L4724" i="4"/>
  <c r="K4724" i="4"/>
  <c r="L4716" i="4"/>
  <c r="K4716" i="4"/>
  <c r="L4708" i="4"/>
  <c r="K4708" i="4"/>
  <c r="L4700" i="4"/>
  <c r="K4700" i="4"/>
  <c r="L4692" i="4"/>
  <c r="K4692" i="4"/>
  <c r="L4684" i="4"/>
  <c r="K4684" i="4"/>
  <c r="L4676" i="4"/>
  <c r="K4676" i="4"/>
  <c r="L4668" i="4"/>
  <c r="K4668" i="4"/>
  <c r="L4660" i="4"/>
  <c r="K4660" i="4"/>
  <c r="L4652" i="4"/>
  <c r="K4652" i="4"/>
  <c r="L4644" i="4"/>
  <c r="K4644" i="4"/>
  <c r="L4636" i="4"/>
  <c r="K4636" i="4"/>
  <c r="L4628" i="4"/>
  <c r="K4628" i="4"/>
  <c r="L4620" i="4"/>
  <c r="K4620" i="4"/>
  <c r="L4612" i="4"/>
  <c r="K4612" i="4"/>
  <c r="L4604" i="4"/>
  <c r="K4604" i="4"/>
  <c r="L4596" i="4"/>
  <c r="K4596" i="4"/>
  <c r="L4588" i="4"/>
  <c r="K4588" i="4"/>
  <c r="L4580" i="4"/>
  <c r="K4580" i="4"/>
  <c r="L4572" i="4"/>
  <c r="K4572" i="4"/>
  <c r="L4564" i="4"/>
  <c r="K4564" i="4"/>
  <c r="L4556" i="4"/>
  <c r="K4556" i="4"/>
  <c r="L4548" i="4"/>
  <c r="K4548" i="4"/>
  <c r="L4540" i="4"/>
  <c r="K4540" i="4"/>
  <c r="L4532" i="4"/>
  <c r="K4532" i="4"/>
  <c r="L4524" i="4"/>
  <c r="K4524" i="4"/>
  <c r="L4516" i="4"/>
  <c r="K4516" i="4"/>
  <c r="L4508" i="4"/>
  <c r="K4508" i="4"/>
  <c r="L4500" i="4"/>
  <c r="K4500" i="4"/>
  <c r="L4492" i="4"/>
  <c r="K4492" i="4"/>
  <c r="L4484" i="4"/>
  <c r="K4484" i="4"/>
  <c r="L4476" i="4"/>
  <c r="K4476" i="4"/>
  <c r="L4468" i="4"/>
  <c r="K4468" i="4"/>
  <c r="L4460" i="4"/>
  <c r="K4460" i="4"/>
  <c r="L4452" i="4"/>
  <c r="K4452" i="4"/>
  <c r="L4444" i="4"/>
  <c r="K4444" i="4"/>
  <c r="L4436" i="4"/>
  <c r="K4436" i="4"/>
  <c r="L4428" i="4"/>
  <c r="K4428" i="4"/>
  <c r="L4420" i="4"/>
  <c r="K4420" i="4"/>
  <c r="L4412" i="4"/>
  <c r="K4412" i="4"/>
  <c r="L4404" i="4"/>
  <c r="K4404" i="4"/>
  <c r="L4396" i="4"/>
  <c r="K4396" i="4"/>
  <c r="L4388" i="4"/>
  <c r="K4388" i="4"/>
  <c r="L4380" i="4"/>
  <c r="K4380" i="4"/>
  <c r="L4372" i="4"/>
  <c r="K4372" i="4"/>
  <c r="L4364" i="4"/>
  <c r="K4364" i="4"/>
  <c r="L4356" i="4"/>
  <c r="K4356" i="4"/>
  <c r="L4348" i="4"/>
  <c r="K4348" i="4"/>
  <c r="L4340" i="4"/>
  <c r="K4340" i="4"/>
  <c r="L4332" i="4"/>
  <c r="K4332" i="4"/>
  <c r="L4324" i="4"/>
  <c r="K4324" i="4"/>
  <c r="L4316" i="4"/>
  <c r="K4316" i="4"/>
  <c r="L4308" i="4"/>
  <c r="K4308" i="4"/>
  <c r="L4300" i="4"/>
  <c r="K4300" i="4"/>
  <c r="L4292" i="4"/>
  <c r="K4292" i="4"/>
  <c r="L4284" i="4"/>
  <c r="K4284" i="4"/>
  <c r="L4276" i="4"/>
  <c r="K4276" i="4"/>
  <c r="L4268" i="4"/>
  <c r="K4268" i="4"/>
  <c r="L4260" i="4"/>
  <c r="K4260" i="4"/>
  <c r="L4252" i="4"/>
  <c r="K4252" i="4"/>
  <c r="L4244" i="4"/>
  <c r="K4244" i="4"/>
  <c r="L4236" i="4"/>
  <c r="K4236" i="4"/>
  <c r="L4228" i="4"/>
  <c r="K4228" i="4"/>
  <c r="L4220" i="4"/>
  <c r="K4220" i="4"/>
  <c r="L4212" i="4"/>
  <c r="K4212" i="4"/>
  <c r="L4204" i="4"/>
  <c r="K4204" i="4"/>
  <c r="L4196" i="4"/>
  <c r="K4196" i="4"/>
  <c r="L4188" i="4"/>
  <c r="K4188" i="4"/>
  <c r="L4180" i="4"/>
  <c r="K4180" i="4"/>
  <c r="L4172" i="4"/>
  <c r="K4172" i="4"/>
  <c r="L4164" i="4"/>
  <c r="K4164" i="4"/>
  <c r="L4156" i="4"/>
  <c r="K4156" i="4"/>
  <c r="L4148" i="4"/>
  <c r="K4148" i="4"/>
  <c r="L4140" i="4"/>
  <c r="K4140" i="4"/>
  <c r="L4132" i="4"/>
  <c r="K4132" i="4"/>
  <c r="L4124" i="4"/>
  <c r="K4124" i="4"/>
  <c r="L4116" i="4"/>
  <c r="K4116" i="4"/>
  <c r="L4108" i="4"/>
  <c r="K4108" i="4"/>
  <c r="L4100" i="4"/>
  <c r="K4100" i="4"/>
  <c r="L4092" i="4"/>
  <c r="K4092" i="4"/>
  <c r="L4084" i="4"/>
  <c r="K4084" i="4"/>
  <c r="L4076" i="4"/>
  <c r="K4076" i="4"/>
  <c r="L4068" i="4"/>
  <c r="K4068" i="4"/>
  <c r="L4060" i="4"/>
  <c r="K4060" i="4"/>
  <c r="L4052" i="4"/>
  <c r="K4052" i="4"/>
  <c r="L4044" i="4"/>
  <c r="K4044" i="4"/>
  <c r="L4036" i="4"/>
  <c r="K4036" i="4"/>
  <c r="L4028" i="4"/>
  <c r="K4028" i="4"/>
  <c r="L4020" i="4"/>
  <c r="K4020" i="4"/>
  <c r="L4012" i="4"/>
  <c r="K4012" i="4"/>
  <c r="L4004" i="4"/>
  <c r="K4004" i="4"/>
  <c r="L3996" i="4"/>
  <c r="K3996" i="4"/>
  <c r="L3988" i="4"/>
  <c r="K3988" i="4"/>
  <c r="L3980" i="4"/>
  <c r="K3980" i="4"/>
  <c r="L3972" i="4"/>
  <c r="K3972" i="4"/>
  <c r="L3964" i="4"/>
  <c r="K3964" i="4"/>
  <c r="L3956" i="4"/>
  <c r="K3956" i="4"/>
  <c r="L3948" i="4"/>
  <c r="K3948" i="4"/>
  <c r="L3940" i="4"/>
  <c r="K3940" i="4"/>
  <c r="L3932" i="4"/>
  <c r="K3932" i="4"/>
  <c r="L3924" i="4"/>
  <c r="K3924" i="4"/>
  <c r="L3916" i="4"/>
  <c r="K3916" i="4"/>
  <c r="L3908" i="4"/>
  <c r="K3908" i="4"/>
  <c r="L3900" i="4"/>
  <c r="K3900" i="4"/>
  <c r="L3892" i="4"/>
  <c r="K3892" i="4"/>
  <c r="L3884" i="4"/>
  <c r="K3884" i="4"/>
  <c r="L3876" i="4"/>
  <c r="K3876" i="4"/>
  <c r="L3868" i="4"/>
  <c r="K3868" i="4"/>
  <c r="L3860" i="4"/>
  <c r="K3860" i="4"/>
  <c r="L3852" i="4"/>
  <c r="K3852" i="4"/>
  <c r="L3844" i="4"/>
  <c r="K3844" i="4"/>
  <c r="L3836" i="4"/>
  <c r="K3836" i="4"/>
  <c r="L3828" i="4"/>
  <c r="K3828" i="4"/>
  <c r="L3820" i="4"/>
  <c r="K3820" i="4"/>
  <c r="L3812" i="4"/>
  <c r="K3812" i="4"/>
  <c r="L3804" i="4"/>
  <c r="K3804" i="4"/>
  <c r="L3796" i="4"/>
  <c r="K3796" i="4"/>
  <c r="L3788" i="4"/>
  <c r="K3788" i="4"/>
  <c r="L3780" i="4"/>
  <c r="K3780" i="4"/>
  <c r="L3772" i="4"/>
  <c r="K3772" i="4"/>
  <c r="L3764" i="4"/>
  <c r="K3764" i="4"/>
  <c r="L3756" i="4"/>
  <c r="K3756" i="4"/>
  <c r="L3748" i="4"/>
  <c r="K3748" i="4"/>
  <c r="L3740" i="4"/>
  <c r="K3740" i="4"/>
  <c r="L3732" i="4"/>
  <c r="K3732" i="4"/>
  <c r="L3724" i="4"/>
  <c r="K3724" i="4"/>
  <c r="L3716" i="4"/>
  <c r="K3716" i="4"/>
  <c r="L3708" i="4"/>
  <c r="K3708" i="4"/>
  <c r="L3700" i="4"/>
  <c r="K3700" i="4"/>
  <c r="L3692" i="4"/>
  <c r="K3692" i="4"/>
  <c r="L3684" i="4"/>
  <c r="K3684" i="4"/>
  <c r="L3676" i="4"/>
  <c r="K3676" i="4"/>
  <c r="L3668" i="4"/>
  <c r="K3668" i="4"/>
  <c r="L3660" i="4"/>
  <c r="K3660" i="4"/>
  <c r="L3652" i="4"/>
  <c r="K3652" i="4"/>
  <c r="L3644" i="4"/>
  <c r="K3644" i="4"/>
  <c r="L3636" i="4"/>
  <c r="K3636" i="4"/>
  <c r="L3628" i="4"/>
  <c r="K3628" i="4"/>
  <c r="L3620" i="4"/>
  <c r="K3620" i="4"/>
  <c r="L3612" i="4"/>
  <c r="K3612" i="4"/>
  <c r="L3604" i="4"/>
  <c r="K3604" i="4"/>
  <c r="L3596" i="4"/>
  <c r="K3596" i="4"/>
  <c r="L3588" i="4"/>
  <c r="K3588" i="4"/>
  <c r="L3580" i="4"/>
  <c r="K3580" i="4"/>
  <c r="L3572" i="4"/>
  <c r="K3572" i="4"/>
  <c r="L3564" i="4"/>
  <c r="K3564" i="4"/>
  <c r="L3556" i="4"/>
  <c r="K3556" i="4"/>
  <c r="L3548" i="4"/>
  <c r="K3548" i="4"/>
  <c r="L3540" i="4"/>
  <c r="K3540" i="4"/>
  <c r="L3532" i="4"/>
  <c r="K3532" i="4"/>
  <c r="L3524" i="4"/>
  <c r="K3524" i="4"/>
  <c r="L3516" i="4"/>
  <c r="K3516" i="4"/>
  <c r="L3508" i="4"/>
  <c r="K3508" i="4"/>
  <c r="L3500" i="4"/>
  <c r="K3500" i="4"/>
  <c r="L3492" i="4"/>
  <c r="K3492" i="4"/>
  <c r="L3484" i="4"/>
  <c r="K3484" i="4"/>
  <c r="L3476" i="4"/>
  <c r="K3476" i="4"/>
  <c r="L3468" i="4"/>
  <c r="K3468" i="4"/>
  <c r="L3460" i="4"/>
  <c r="K3460" i="4"/>
  <c r="L3452" i="4"/>
  <c r="K3452" i="4"/>
  <c r="L3444" i="4"/>
  <c r="K3444" i="4"/>
  <c r="L3436" i="4"/>
  <c r="K3436" i="4"/>
  <c r="L3428" i="4"/>
  <c r="K3428" i="4"/>
  <c r="L3420" i="4"/>
  <c r="K3420" i="4"/>
  <c r="L3412" i="4"/>
  <c r="K3412" i="4"/>
  <c r="L3404" i="4"/>
  <c r="K3404" i="4"/>
  <c r="L3396" i="4"/>
  <c r="K3396" i="4"/>
  <c r="L3388" i="4"/>
  <c r="K3388" i="4"/>
  <c r="L3380" i="4"/>
  <c r="K3380" i="4"/>
  <c r="L3372" i="4"/>
  <c r="K3372" i="4"/>
  <c r="L3364" i="4"/>
  <c r="K3364" i="4"/>
  <c r="L3356" i="4"/>
  <c r="K3356" i="4"/>
  <c r="L3348" i="4"/>
  <c r="K3348" i="4"/>
  <c r="L3340" i="4"/>
  <c r="K3340" i="4"/>
  <c r="L3332" i="4"/>
  <c r="K3332" i="4"/>
  <c r="L3324" i="4"/>
  <c r="K3324" i="4"/>
  <c r="L3316" i="4"/>
  <c r="K3316" i="4"/>
  <c r="L3308" i="4"/>
  <c r="K3308" i="4"/>
  <c r="L3300" i="4"/>
  <c r="K3300" i="4"/>
  <c r="L3292" i="4"/>
  <c r="K3292" i="4"/>
  <c r="L3284" i="4"/>
  <c r="K3284" i="4"/>
  <c r="L3276" i="4"/>
  <c r="K3276" i="4"/>
  <c r="L3268" i="4"/>
  <c r="K3268" i="4"/>
  <c r="L3260" i="4"/>
  <c r="K3260" i="4"/>
  <c r="L3252" i="4"/>
  <c r="K3252" i="4"/>
  <c r="L3244" i="4"/>
  <c r="K3244" i="4"/>
  <c r="L3236" i="4"/>
  <c r="K3236" i="4"/>
  <c r="L3228" i="4"/>
  <c r="K3228" i="4"/>
  <c r="L3220" i="4"/>
  <c r="K3220" i="4"/>
  <c r="L3212" i="4"/>
  <c r="K3212" i="4"/>
  <c r="L3204" i="4"/>
  <c r="K3204" i="4"/>
  <c r="L3196" i="4"/>
  <c r="K3196" i="4"/>
  <c r="L3188" i="4"/>
  <c r="K3188" i="4"/>
  <c r="L3180" i="4"/>
  <c r="K3180" i="4"/>
  <c r="L3172" i="4"/>
  <c r="K3172" i="4"/>
  <c r="L3164" i="4"/>
  <c r="K3164" i="4"/>
  <c r="L3156" i="4"/>
  <c r="K3156" i="4"/>
  <c r="L3148" i="4"/>
  <c r="K3148" i="4"/>
  <c r="L3140" i="4"/>
  <c r="K3140" i="4"/>
  <c r="L3132" i="4"/>
  <c r="K3132" i="4"/>
  <c r="L3124" i="4"/>
  <c r="K3124" i="4"/>
  <c r="L3116" i="4"/>
  <c r="K3116" i="4"/>
  <c r="L3108" i="4"/>
  <c r="K3108" i="4"/>
  <c r="L3100" i="4"/>
  <c r="K3100" i="4"/>
  <c r="L3092" i="4"/>
  <c r="K3092" i="4"/>
  <c r="L3084" i="4"/>
  <c r="K3084" i="4"/>
  <c r="L3068" i="4"/>
  <c r="K3068" i="4"/>
  <c r="L3060" i="4"/>
  <c r="K3060" i="4"/>
  <c r="L3044" i="4"/>
  <c r="K3044" i="4"/>
  <c r="L3028" i="4"/>
  <c r="K3028" i="4"/>
  <c r="L3020" i="4"/>
  <c r="K3020" i="4"/>
  <c r="L3012" i="4"/>
  <c r="K3012" i="4"/>
  <c r="L3004" i="4"/>
  <c r="K3004" i="4"/>
  <c r="L2988" i="4"/>
  <c r="K2988" i="4"/>
  <c r="L2980" i="4"/>
  <c r="K2980" i="4"/>
  <c r="L2964" i="4"/>
  <c r="K2964" i="4"/>
  <c r="L2956" i="4"/>
  <c r="K2956" i="4"/>
  <c r="L2948" i="4"/>
  <c r="K2948" i="4"/>
  <c r="L2940" i="4"/>
  <c r="K2940" i="4"/>
  <c r="L2924" i="4"/>
  <c r="K2924" i="4"/>
  <c r="L2916" i="4"/>
  <c r="K2916" i="4"/>
  <c r="L2908" i="4"/>
  <c r="K2908" i="4"/>
  <c r="L2900" i="4"/>
  <c r="K2900" i="4"/>
  <c r="L2884" i="4"/>
  <c r="K2884" i="4"/>
  <c r="L2876" i="4"/>
  <c r="K2876" i="4"/>
  <c r="L2860" i="4"/>
  <c r="K2860" i="4"/>
  <c r="L2796" i="4"/>
  <c r="K2796" i="4"/>
  <c r="L6251" i="4"/>
  <c r="K6251" i="4"/>
  <c r="L6243" i="4"/>
  <c r="K6243" i="4"/>
  <c r="L6235" i="4"/>
  <c r="K6235" i="4"/>
  <c r="L6227" i="4"/>
  <c r="K6227" i="4"/>
  <c r="L6219" i="4"/>
  <c r="K6219" i="4"/>
  <c r="L6211" i="4"/>
  <c r="K6211" i="4"/>
  <c r="L6203" i="4"/>
  <c r="K6203" i="4"/>
  <c r="L6195" i="4"/>
  <c r="K6195" i="4"/>
  <c r="L6187" i="4"/>
  <c r="K6187" i="4"/>
  <c r="L6179" i="4"/>
  <c r="K6179" i="4"/>
  <c r="L6171" i="4"/>
  <c r="K6171" i="4"/>
  <c r="L6163" i="4"/>
  <c r="K6163" i="4"/>
  <c r="L6155" i="4"/>
  <c r="K6155" i="4"/>
  <c r="L6147" i="4"/>
  <c r="K6147" i="4"/>
  <c r="L6139" i="4"/>
  <c r="K6139" i="4"/>
  <c r="L6131" i="4"/>
  <c r="K6131" i="4"/>
  <c r="L6123" i="4"/>
  <c r="K6123" i="4"/>
  <c r="L6115" i="4"/>
  <c r="K6115" i="4"/>
  <c r="L6107" i="4"/>
  <c r="K6107" i="4"/>
  <c r="L6099" i="4"/>
  <c r="K6099" i="4"/>
  <c r="L6091" i="4"/>
  <c r="K6091" i="4"/>
  <c r="L6083" i="4"/>
  <c r="K6083" i="4"/>
  <c r="L6075" i="4"/>
  <c r="K6075" i="4"/>
  <c r="L6067" i="4"/>
  <c r="K6067" i="4"/>
  <c r="L6059" i="4"/>
  <c r="K6059" i="4"/>
  <c r="L6051" i="4"/>
  <c r="K6051" i="4"/>
  <c r="L6043" i="4"/>
  <c r="K6043" i="4"/>
  <c r="L6035" i="4"/>
  <c r="K6035" i="4"/>
  <c r="L6027" i="4"/>
  <c r="K6027" i="4"/>
  <c r="L6019" i="4"/>
  <c r="K6019" i="4"/>
  <c r="L6011" i="4"/>
  <c r="K6011" i="4"/>
  <c r="L6003" i="4"/>
  <c r="K6003" i="4"/>
  <c r="L5995" i="4"/>
  <c r="K5995" i="4"/>
  <c r="L5987" i="4"/>
  <c r="K5987" i="4"/>
  <c r="L5979" i="4"/>
  <c r="K5979" i="4"/>
  <c r="L5971" i="4"/>
  <c r="K5971" i="4"/>
  <c r="L5963" i="4"/>
  <c r="K5963" i="4"/>
  <c r="L5955" i="4"/>
  <c r="K5955" i="4"/>
  <c r="L5947" i="4"/>
  <c r="K5947" i="4"/>
  <c r="L5939" i="4"/>
  <c r="K5939" i="4"/>
  <c r="L5931" i="4"/>
  <c r="K5931" i="4"/>
  <c r="L5923" i="4"/>
  <c r="K5923" i="4"/>
  <c r="L5915" i="4"/>
  <c r="K5915" i="4"/>
  <c r="L5907" i="4"/>
  <c r="K5907" i="4"/>
  <c r="L5899" i="4"/>
  <c r="K5899" i="4"/>
  <c r="L5891" i="4"/>
  <c r="K5891" i="4"/>
  <c r="L5883" i="4"/>
  <c r="K5883" i="4"/>
  <c r="L5875" i="4"/>
  <c r="K5875" i="4"/>
  <c r="L5867" i="4"/>
  <c r="K5867" i="4"/>
  <c r="L5859" i="4"/>
  <c r="K5859" i="4"/>
  <c r="L5851" i="4"/>
  <c r="K5851" i="4"/>
  <c r="L5843" i="4"/>
  <c r="K5843" i="4"/>
  <c r="L5835" i="4"/>
  <c r="K5835" i="4"/>
  <c r="L5827" i="4"/>
  <c r="K5827" i="4"/>
  <c r="L5819" i="4"/>
  <c r="K5819" i="4"/>
  <c r="L5811" i="4"/>
  <c r="K5811" i="4"/>
  <c r="L5803" i="4"/>
  <c r="K5803" i="4"/>
  <c r="L5795" i="4"/>
  <c r="K5795" i="4"/>
  <c r="L5787" i="4"/>
  <c r="K5787" i="4"/>
  <c r="L5779" i="4"/>
  <c r="K5779" i="4"/>
  <c r="L5771" i="4"/>
  <c r="K5771" i="4"/>
  <c r="L5763" i="4"/>
  <c r="K5763" i="4"/>
  <c r="L5755" i="4"/>
  <c r="K5755" i="4"/>
  <c r="L5747" i="4"/>
  <c r="K5747" i="4"/>
  <c r="L5739" i="4"/>
  <c r="K5739" i="4"/>
  <c r="L5731" i="4"/>
  <c r="K5731" i="4"/>
  <c r="L5723" i="4"/>
  <c r="K5723" i="4"/>
  <c r="L5715" i="4"/>
  <c r="K5715" i="4"/>
  <c r="L5707" i="4"/>
  <c r="K5707" i="4"/>
  <c r="L5699" i="4"/>
  <c r="K5699" i="4"/>
  <c r="L5691" i="4"/>
  <c r="K5691" i="4"/>
  <c r="L5683" i="4"/>
  <c r="K5683" i="4"/>
  <c r="L5675" i="4"/>
  <c r="K5675" i="4"/>
  <c r="L5667" i="4"/>
  <c r="K5667" i="4"/>
  <c r="L5659" i="4"/>
  <c r="K5659" i="4"/>
  <c r="L5651" i="4"/>
  <c r="K5651" i="4"/>
  <c r="L5643" i="4"/>
  <c r="K5643" i="4"/>
  <c r="L5635" i="4"/>
  <c r="K5635" i="4"/>
  <c r="L5627" i="4"/>
  <c r="K5627" i="4"/>
  <c r="L5619" i="4"/>
  <c r="K5619" i="4"/>
  <c r="L5611" i="4"/>
  <c r="K5611" i="4"/>
  <c r="L5603" i="4"/>
  <c r="K5603" i="4"/>
  <c r="L5595" i="4"/>
  <c r="K5595" i="4"/>
  <c r="L5587" i="4"/>
  <c r="K5587" i="4"/>
  <c r="L5579" i="4"/>
  <c r="K5579" i="4"/>
  <c r="L5571" i="4"/>
  <c r="K5571" i="4"/>
  <c r="L5563" i="4"/>
  <c r="K5563" i="4"/>
  <c r="L5555" i="4"/>
  <c r="K5555" i="4"/>
  <c r="L5547" i="4"/>
  <c r="K5547" i="4"/>
  <c r="L5539" i="4"/>
  <c r="K5539" i="4"/>
  <c r="L5531" i="4"/>
  <c r="K5531" i="4"/>
  <c r="L5523" i="4"/>
  <c r="K5523" i="4"/>
  <c r="L5515" i="4"/>
  <c r="K5515" i="4"/>
  <c r="L5507" i="4"/>
  <c r="K5507" i="4"/>
  <c r="L5499" i="4"/>
  <c r="K5499" i="4"/>
  <c r="L5491" i="4"/>
  <c r="K5491" i="4"/>
  <c r="L5483" i="4"/>
  <c r="K5483" i="4"/>
  <c r="L5475" i="4"/>
  <c r="K5475" i="4"/>
  <c r="L5467" i="4"/>
  <c r="K5467" i="4"/>
  <c r="L5459" i="4"/>
  <c r="K5459" i="4"/>
  <c r="L5451" i="4"/>
  <c r="K5451" i="4"/>
  <c r="L5443" i="4"/>
  <c r="K5443" i="4"/>
  <c r="L5435" i="4"/>
  <c r="K5435" i="4"/>
  <c r="L5427" i="4"/>
  <c r="K5427" i="4"/>
  <c r="L5419" i="4"/>
  <c r="K5419" i="4"/>
  <c r="L5411" i="4"/>
  <c r="K5411" i="4"/>
  <c r="L5403" i="4"/>
  <c r="K5403" i="4"/>
  <c r="L5395" i="4"/>
  <c r="K5395" i="4"/>
  <c r="L5387" i="4"/>
  <c r="K5387" i="4"/>
  <c r="L5379" i="4"/>
  <c r="K5379" i="4"/>
  <c r="L5371" i="4"/>
  <c r="K5371" i="4"/>
  <c r="L5363" i="4"/>
  <c r="K5363" i="4"/>
  <c r="L5355" i="4"/>
  <c r="K5355" i="4"/>
  <c r="L5347" i="4"/>
  <c r="K5347" i="4"/>
  <c r="L5339" i="4"/>
  <c r="K5339" i="4"/>
  <c r="L5331" i="4"/>
  <c r="K5331" i="4"/>
  <c r="L5323" i="4"/>
  <c r="K5323" i="4"/>
  <c r="L5315" i="4"/>
  <c r="K5315" i="4"/>
  <c r="L5307" i="4"/>
  <c r="K5307" i="4"/>
  <c r="L5299" i="4"/>
  <c r="K5299" i="4"/>
  <c r="L5291" i="4"/>
  <c r="K5291" i="4"/>
  <c r="L5283" i="4"/>
  <c r="K5283" i="4"/>
  <c r="L5275" i="4"/>
  <c r="K5275" i="4"/>
  <c r="L5267" i="4"/>
  <c r="K5267" i="4"/>
  <c r="L5259" i="4"/>
  <c r="K5259" i="4"/>
  <c r="L5251" i="4"/>
  <c r="K5251" i="4"/>
  <c r="L5243" i="4"/>
  <c r="K5243" i="4"/>
  <c r="L5235" i="4"/>
  <c r="K5235" i="4"/>
  <c r="L5227" i="4"/>
  <c r="K5227" i="4"/>
  <c r="L5219" i="4"/>
  <c r="K5219" i="4"/>
  <c r="L5211" i="4"/>
  <c r="K5211" i="4"/>
  <c r="L5203" i="4"/>
  <c r="K5203" i="4"/>
  <c r="L5195" i="4"/>
  <c r="K5195" i="4"/>
  <c r="L5187" i="4"/>
  <c r="K5187" i="4"/>
  <c r="L5179" i="4"/>
  <c r="K5179" i="4"/>
  <c r="L5171" i="4"/>
  <c r="K5171" i="4"/>
  <c r="L5163" i="4"/>
  <c r="K5163" i="4"/>
  <c r="L5155" i="4"/>
  <c r="K5155" i="4"/>
  <c r="L5147" i="4"/>
  <c r="K5147" i="4"/>
  <c r="L5139" i="4"/>
  <c r="K5139" i="4"/>
  <c r="L5131" i="4"/>
  <c r="K5131" i="4"/>
  <c r="L5123" i="4"/>
  <c r="K5123" i="4"/>
  <c r="L5115" i="4"/>
  <c r="K5115" i="4"/>
  <c r="L5107" i="4"/>
  <c r="K5107" i="4"/>
  <c r="L5099" i="4"/>
  <c r="K5099" i="4"/>
  <c r="L5091" i="4"/>
  <c r="K5091" i="4"/>
  <c r="L5083" i="4"/>
  <c r="K5083" i="4"/>
  <c r="L5075" i="4"/>
  <c r="K5075" i="4"/>
  <c r="L5067" i="4"/>
  <c r="K5067" i="4"/>
  <c r="L5059" i="4"/>
  <c r="K5059" i="4"/>
  <c r="L5051" i="4"/>
  <c r="K5051" i="4"/>
  <c r="L5043" i="4"/>
  <c r="K5043" i="4"/>
  <c r="L5035" i="4"/>
  <c r="K5035" i="4"/>
  <c r="L5027" i="4"/>
  <c r="K5027" i="4"/>
  <c r="L5019" i="4"/>
  <c r="K5019" i="4"/>
  <c r="L5011" i="4"/>
  <c r="K5011" i="4"/>
  <c r="L5003" i="4"/>
  <c r="K5003" i="4"/>
  <c r="L4995" i="4"/>
  <c r="K4995" i="4"/>
  <c r="L4987" i="4"/>
  <c r="K4987" i="4"/>
  <c r="L4979" i="4"/>
  <c r="K4979" i="4"/>
  <c r="L4971" i="4"/>
  <c r="K4971" i="4"/>
  <c r="L4963" i="4"/>
  <c r="K4963" i="4"/>
  <c r="L4955" i="4"/>
  <c r="K4955" i="4"/>
  <c r="L4947" i="4"/>
  <c r="K4947" i="4"/>
  <c r="L4939" i="4"/>
  <c r="K4939" i="4"/>
  <c r="L4931" i="4"/>
  <c r="K4931" i="4"/>
  <c r="L4923" i="4"/>
  <c r="K4923" i="4"/>
  <c r="L4915" i="4"/>
  <c r="K4915" i="4"/>
  <c r="L4907" i="4"/>
  <c r="K4907" i="4"/>
  <c r="L4899" i="4"/>
  <c r="K4899" i="4"/>
  <c r="L4891" i="4"/>
  <c r="K4891" i="4"/>
  <c r="L4883" i="4"/>
  <c r="K4883" i="4"/>
  <c r="L4875" i="4"/>
  <c r="K4875" i="4"/>
  <c r="L2" i="4"/>
  <c r="L6231" i="4"/>
  <c r="K6231" i="4"/>
  <c r="L6199" i="4"/>
  <c r="K6199" i="4"/>
  <c r="L6175" i="4"/>
  <c r="K6175" i="4"/>
  <c r="L6143" i="4"/>
  <c r="K6143" i="4"/>
  <c r="L6103" i="4"/>
  <c r="K6103" i="4"/>
  <c r="L6063" i="4"/>
  <c r="K6063" i="4"/>
  <c r="L6047" i="4"/>
  <c r="K6047" i="4"/>
  <c r="L6015" i="4"/>
  <c r="K6015" i="4"/>
  <c r="L5959" i="4"/>
  <c r="K5959" i="4"/>
  <c r="L5935" i="4"/>
  <c r="K5935" i="4"/>
  <c r="L5919" i="4"/>
  <c r="K5919" i="4"/>
  <c r="L5887" i="4"/>
  <c r="K5887" i="4"/>
  <c r="L5863" i="4"/>
  <c r="K5863" i="4"/>
  <c r="L5839" i="4"/>
  <c r="K5839" i="4"/>
  <c r="L5799" i="4"/>
  <c r="K5799" i="4"/>
  <c r="L5775" i="4"/>
  <c r="K5775" i="4"/>
  <c r="L5751" i="4"/>
  <c r="K5751" i="4"/>
  <c r="L5727" i="4"/>
  <c r="K5727" i="4"/>
  <c r="L5631" i="4"/>
  <c r="K5631" i="4"/>
  <c r="L6230" i="4"/>
  <c r="K6230" i="4"/>
  <c r="L6206" i="4"/>
  <c r="K6206" i="4"/>
  <c r="L6174" i="4"/>
  <c r="K6174" i="4"/>
  <c r="L6142" i="4"/>
  <c r="K6142" i="4"/>
  <c r="L6134" i="4"/>
  <c r="K6134" i="4"/>
  <c r="L6110" i="4"/>
  <c r="K6110" i="4"/>
  <c r="L6078" i="4"/>
  <c r="K6078" i="4"/>
  <c r="L6054" i="4"/>
  <c r="K6054" i="4"/>
  <c r="L6030" i="4"/>
  <c r="K6030" i="4"/>
  <c r="L6006" i="4"/>
  <c r="K6006" i="4"/>
  <c r="L5982" i="4"/>
  <c r="K5982" i="4"/>
  <c r="L5958" i="4"/>
  <c r="K5958" i="4"/>
  <c r="L5926" i="4"/>
  <c r="K5926" i="4"/>
  <c r="L5902" i="4"/>
  <c r="K5902" i="4"/>
  <c r="L5886" i="4"/>
  <c r="K5886" i="4"/>
  <c r="L5854" i="4"/>
  <c r="K5854" i="4"/>
  <c r="L5830" i="4"/>
  <c r="K5830" i="4"/>
  <c r="L5806" i="4"/>
  <c r="K5806" i="4"/>
  <c r="L5766" i="4"/>
  <c r="K5766" i="4"/>
  <c r="L5734" i="4"/>
  <c r="K5734" i="4"/>
  <c r="L5710" i="4"/>
  <c r="K5710" i="4"/>
  <c r="L5686" i="4"/>
  <c r="K5686" i="4"/>
  <c r="L5662" i="4"/>
  <c r="K5662" i="4"/>
  <c r="L5638" i="4"/>
  <c r="K5638" i="4"/>
  <c r="L5606" i="4"/>
  <c r="K5606" i="4"/>
  <c r="L5582" i="4"/>
  <c r="K5582" i="4"/>
  <c r="L5550" i="4"/>
  <c r="K5550" i="4"/>
  <c r="L5518" i="4"/>
  <c r="K5518" i="4"/>
  <c r="L5486" i="4"/>
  <c r="K5486" i="4"/>
  <c r="L5438" i="4"/>
  <c r="K5438" i="4"/>
  <c r="L5398" i="4"/>
  <c r="K5398" i="4"/>
  <c r="L5374" i="4"/>
  <c r="K5374" i="4"/>
  <c r="L5334" i="4"/>
  <c r="K5334" i="4"/>
  <c r="L5302" i="4"/>
  <c r="K5302" i="4"/>
  <c r="L5270" i="4"/>
  <c r="K5270" i="4"/>
  <c r="L5246" i="4"/>
  <c r="K5246" i="4"/>
  <c r="L5222" i="4"/>
  <c r="K5222" i="4"/>
  <c r="L5190" i="4"/>
  <c r="K5190" i="4"/>
  <c r="L5166" i="4"/>
  <c r="K5166" i="4"/>
  <c r="L5142" i="4"/>
  <c r="K5142" i="4"/>
  <c r="L5102" i="4"/>
  <c r="K5102" i="4"/>
  <c r="L5078" i="4"/>
  <c r="K5078" i="4"/>
  <c r="L5054" i="4"/>
  <c r="K5054" i="4"/>
  <c r="L5030" i="4"/>
  <c r="K5030" i="4"/>
  <c r="L5022" i="4"/>
  <c r="K5022" i="4"/>
  <c r="L4982" i="4"/>
  <c r="K4982" i="4"/>
  <c r="L4974" i="4"/>
  <c r="K4974" i="4"/>
  <c r="L4958" i="4"/>
  <c r="K4958" i="4"/>
  <c r="L4926" i="4"/>
  <c r="K4926" i="4"/>
  <c r="L4902" i="4"/>
  <c r="K4902" i="4"/>
  <c r="L4870" i="4"/>
  <c r="K4870" i="4"/>
  <c r="L4846" i="4"/>
  <c r="K4846" i="4"/>
  <c r="L4806" i="4"/>
  <c r="K4806" i="4"/>
  <c r="L4790" i="4"/>
  <c r="K4790" i="4"/>
  <c r="L4766" i="4"/>
  <c r="K4766" i="4"/>
  <c r="L4726" i="4"/>
  <c r="K4726" i="4"/>
  <c r="L4702" i="4"/>
  <c r="K4702" i="4"/>
  <c r="L4678" i="4"/>
  <c r="K4678" i="4"/>
  <c r="L4662" i="4"/>
  <c r="K4662" i="4"/>
  <c r="L4638" i="4"/>
  <c r="K4638" i="4"/>
  <c r="L4606" i="4"/>
  <c r="K4606" i="4"/>
  <c r="L4574" i="4"/>
  <c r="K4574" i="4"/>
  <c r="L4550" i="4"/>
  <c r="K4550" i="4"/>
  <c r="L4526" i="4"/>
  <c r="K4526" i="4"/>
  <c r="L4494" i="4"/>
  <c r="K4494" i="4"/>
  <c r="L4470" i="4"/>
  <c r="K4470" i="4"/>
  <c r="L4446" i="4"/>
  <c r="K4446" i="4"/>
  <c r="L4422" i="4"/>
  <c r="K4422" i="4"/>
  <c r="L4398" i="4"/>
  <c r="K4398" i="4"/>
  <c r="L4382" i="4"/>
  <c r="K4382" i="4"/>
  <c r="L4350" i="4"/>
  <c r="K4350" i="4"/>
  <c r="L4310" i="4"/>
  <c r="K4310" i="4"/>
  <c r="L4286" i="4"/>
  <c r="K4286" i="4"/>
  <c r="L4254" i="4"/>
  <c r="K4254" i="4"/>
  <c r="L4230" i="4"/>
  <c r="K4230" i="4"/>
  <c r="L4190" i="4"/>
  <c r="K4190" i="4"/>
  <c r="L4174" i="4"/>
  <c r="K4174" i="4"/>
  <c r="L4150" i="4"/>
  <c r="K4150" i="4"/>
  <c r="L4134" i="4"/>
  <c r="K4134" i="4"/>
  <c r="L4118" i="4"/>
  <c r="K4118" i="4"/>
  <c r="L4094" i="4"/>
  <c r="K4094" i="4"/>
  <c r="L4078" i="4"/>
  <c r="K4078" i="4"/>
  <c r="L4062" i="4"/>
  <c r="K4062" i="4"/>
  <c r="L4038" i="4"/>
  <c r="K4038" i="4"/>
  <c r="L4014" i="4"/>
  <c r="K4014" i="4"/>
  <c r="L3998" i="4"/>
  <c r="K3998" i="4"/>
  <c r="L3982" i="4"/>
  <c r="K3982" i="4"/>
  <c r="L3966" i="4"/>
  <c r="K3966" i="4"/>
  <c r="L3950" i="4"/>
  <c r="K3950" i="4"/>
  <c r="L3934" i="4"/>
  <c r="K3934" i="4"/>
  <c r="L3918" i="4"/>
  <c r="K3918" i="4"/>
  <c r="L3902" i="4"/>
  <c r="K3902" i="4"/>
  <c r="L3886" i="4"/>
  <c r="K3886" i="4"/>
  <c r="L3870" i="4"/>
  <c r="K3870" i="4"/>
  <c r="L3854" i="4"/>
  <c r="K3854" i="4"/>
  <c r="L3838" i="4"/>
  <c r="K3838" i="4"/>
  <c r="L3822" i="4"/>
  <c r="K3822" i="4"/>
  <c r="L3806" i="4"/>
  <c r="K3806" i="4"/>
  <c r="L3790" i="4"/>
  <c r="K3790" i="4"/>
  <c r="L3774" i="4"/>
  <c r="K3774" i="4"/>
  <c r="L3758" i="4"/>
  <c r="K3758" i="4"/>
  <c r="L3742" i="4"/>
  <c r="K3742" i="4"/>
  <c r="L3726" i="4"/>
  <c r="K3726" i="4"/>
  <c r="L3710" i="4"/>
  <c r="K3710" i="4"/>
  <c r="L3686" i="4"/>
  <c r="K3686" i="4"/>
  <c r="L3670" i="4"/>
  <c r="K3670" i="4"/>
  <c r="L3646" i="4"/>
  <c r="K3646" i="4"/>
  <c r="L3630" i="4"/>
  <c r="K3630" i="4"/>
  <c r="L3606" i="4"/>
  <c r="K3606" i="4"/>
  <c r="L3598" i="4"/>
  <c r="K3598" i="4"/>
  <c r="L3574" i="4"/>
  <c r="K3574" i="4"/>
  <c r="L3558" i="4"/>
  <c r="K3558" i="4"/>
  <c r="L3542" i="4"/>
  <c r="K3542" i="4"/>
  <c r="L3534" i="4"/>
  <c r="K3534" i="4"/>
  <c r="L3518" i="4"/>
  <c r="K3518" i="4"/>
  <c r="L3494" i="4"/>
  <c r="K3494" i="4"/>
  <c r="L3478" i="4"/>
  <c r="K3478" i="4"/>
  <c r="L3470" i="4"/>
  <c r="K3470" i="4"/>
  <c r="L3454" i="4"/>
  <c r="K3454" i="4"/>
  <c r="L3446" i="4"/>
  <c r="K3446" i="4"/>
  <c r="L3438" i="4"/>
  <c r="K3438" i="4"/>
  <c r="L3430" i="4"/>
  <c r="K3430" i="4"/>
  <c r="L3422" i="4"/>
  <c r="K3422" i="4"/>
  <c r="L3414" i="4"/>
  <c r="K3414" i="4"/>
  <c r="L3406" i="4"/>
  <c r="K3406" i="4"/>
  <c r="L3398" i="4"/>
  <c r="K3398" i="4"/>
  <c r="L3390" i="4"/>
  <c r="K3390" i="4"/>
  <c r="L3382" i="4"/>
  <c r="K3382" i="4"/>
  <c r="L3374" i="4"/>
  <c r="K3374" i="4"/>
  <c r="L3366" i="4"/>
  <c r="K3366" i="4"/>
  <c r="L3358" i="4"/>
  <c r="K3358" i="4"/>
  <c r="L3350" i="4"/>
  <c r="K3350" i="4"/>
  <c r="L3342" i="4"/>
  <c r="K3342" i="4"/>
  <c r="L3326" i="4"/>
  <c r="K3326" i="4"/>
  <c r="L3318" i="4"/>
  <c r="K3318" i="4"/>
  <c r="L3310" i="4"/>
  <c r="K3310" i="4"/>
  <c r="L3302" i="4"/>
  <c r="K3302" i="4"/>
  <c r="L3294" i="4"/>
  <c r="K3294" i="4"/>
  <c r="L3286" i="4"/>
  <c r="K3286" i="4"/>
  <c r="L3278" i="4"/>
  <c r="K3278" i="4"/>
  <c r="L3270" i="4"/>
  <c r="K3270" i="4"/>
  <c r="L3262" i="4"/>
  <c r="K3262" i="4"/>
  <c r="L3254" i="4"/>
  <c r="K3254" i="4"/>
  <c r="L3246" i="4"/>
  <c r="K3246" i="4"/>
  <c r="L3238" i="4"/>
  <c r="K3238" i="4"/>
  <c r="L3230" i="4"/>
  <c r="K3230" i="4"/>
  <c r="L3222" i="4"/>
  <c r="K3222" i="4"/>
  <c r="L3214" i="4"/>
  <c r="K3214" i="4"/>
  <c r="L3206" i="4"/>
  <c r="K3206" i="4"/>
  <c r="L3198" i="4"/>
  <c r="K3198" i="4"/>
  <c r="L3190" i="4"/>
  <c r="K3190" i="4"/>
  <c r="L3182" i="4"/>
  <c r="K3182" i="4"/>
  <c r="L3174" i="4"/>
  <c r="K3174" i="4"/>
  <c r="L3166" i="4"/>
  <c r="K3166" i="4"/>
  <c r="L3158" i="4"/>
  <c r="K3158" i="4"/>
  <c r="L3150" i="4"/>
  <c r="K3150" i="4"/>
  <c r="L3142" i="4"/>
  <c r="K3142" i="4"/>
  <c r="L3134" i="4"/>
  <c r="K3134" i="4"/>
  <c r="L3126" i="4"/>
  <c r="K3126" i="4"/>
  <c r="L3118" i="4"/>
  <c r="K3118" i="4"/>
  <c r="L3110" i="4"/>
  <c r="K3110" i="4"/>
  <c r="L3102" i="4"/>
  <c r="K3102" i="4"/>
  <c r="L3094" i="4"/>
  <c r="K3094" i="4"/>
  <c r="L3086" i="4"/>
  <c r="K3086" i="4"/>
  <c r="L3078" i="4"/>
  <c r="K3078" i="4"/>
  <c r="L3070" i="4"/>
  <c r="K3070" i="4"/>
  <c r="L3062" i="4"/>
  <c r="K3062" i="4"/>
  <c r="L3054" i="4"/>
  <c r="K3054" i="4"/>
  <c r="L3046" i="4"/>
  <c r="K3046" i="4"/>
  <c r="L3038" i="4"/>
  <c r="K3038" i="4"/>
  <c r="L3030" i="4"/>
  <c r="K3030" i="4"/>
  <c r="L3022" i="4"/>
  <c r="K3022" i="4"/>
  <c r="L3014" i="4"/>
  <c r="K3014" i="4"/>
  <c r="L3006" i="4"/>
  <c r="K3006" i="4"/>
  <c r="L2998" i="4"/>
  <c r="K2998" i="4"/>
  <c r="L2990" i="4"/>
  <c r="K2990" i="4"/>
  <c r="L2982" i="4"/>
  <c r="K2982" i="4"/>
  <c r="L2974" i="4"/>
  <c r="K2974" i="4"/>
  <c r="L2966" i="4"/>
  <c r="K2966" i="4"/>
  <c r="L2958" i="4"/>
  <c r="K2958" i="4"/>
  <c r="L2950" i="4"/>
  <c r="K2950" i="4"/>
  <c r="L2942" i="4"/>
  <c r="K2942" i="4"/>
  <c r="L2934" i="4"/>
  <c r="K2934" i="4"/>
  <c r="L2926" i="4"/>
  <c r="K2926" i="4"/>
  <c r="L2918" i="4"/>
  <c r="K2918" i="4"/>
  <c r="L2910" i="4"/>
  <c r="K2910" i="4"/>
  <c r="L2902" i="4"/>
  <c r="K2902" i="4"/>
  <c r="L2894" i="4"/>
  <c r="K2894" i="4"/>
  <c r="L2886" i="4"/>
  <c r="K2886" i="4"/>
  <c r="L2878" i="4"/>
  <c r="K2878" i="4"/>
  <c r="L2870" i="4"/>
  <c r="K2870" i="4"/>
  <c r="L2862" i="4"/>
  <c r="K2862" i="4"/>
  <c r="L2854" i="4"/>
  <c r="K2854" i="4"/>
  <c r="L2846" i="4"/>
  <c r="K2846" i="4"/>
  <c r="L2838" i="4"/>
  <c r="K2838" i="4"/>
  <c r="L6242" i="4"/>
  <c r="K6242" i="4"/>
  <c r="L6226" i="4"/>
  <c r="K6226" i="4"/>
  <c r="L6210" i="4"/>
  <c r="K6210" i="4"/>
  <c r="L6194" i="4"/>
  <c r="K6194" i="4"/>
  <c r="L6186" i="4"/>
  <c r="K6186" i="4"/>
  <c r="L6178" i="4"/>
  <c r="K6178" i="4"/>
  <c r="L6162" i="4"/>
  <c r="K6162" i="4"/>
  <c r="L6146" i="4"/>
  <c r="K6146" i="4"/>
  <c r="L6130" i="4"/>
  <c r="K6130" i="4"/>
  <c r="L6114" i="4"/>
  <c r="K6114" i="4"/>
  <c r="L6098" i="4"/>
  <c r="K6098" i="4"/>
  <c r="L6082" i="4"/>
  <c r="K6082" i="4"/>
  <c r="L6066" i="4"/>
  <c r="K6066" i="4"/>
  <c r="L6050" i="4"/>
  <c r="K6050" i="4"/>
  <c r="L6034" i="4"/>
  <c r="K6034" i="4"/>
  <c r="L6026" i="4"/>
  <c r="K6026" i="4"/>
  <c r="L6010" i="4"/>
  <c r="K6010" i="4"/>
  <c r="L5994" i="4"/>
  <c r="K5994" i="4"/>
  <c r="L5978" i="4"/>
  <c r="K5978" i="4"/>
  <c r="L5962" i="4"/>
  <c r="K5962" i="4"/>
  <c r="L5938" i="4"/>
  <c r="K5938" i="4"/>
  <c r="L5922" i="4"/>
  <c r="K5922" i="4"/>
  <c r="L5906" i="4"/>
  <c r="K5906" i="4"/>
  <c r="L5890" i="4"/>
  <c r="K5890" i="4"/>
  <c r="L5874" i="4"/>
  <c r="K5874" i="4"/>
  <c r="L5858" i="4"/>
  <c r="K5858" i="4"/>
  <c r="L5834" i="4"/>
  <c r="K5834" i="4"/>
  <c r="L5818" i="4"/>
  <c r="K5818" i="4"/>
  <c r="L5802" i="4"/>
  <c r="K5802" i="4"/>
  <c r="L5786" i="4"/>
  <c r="K5786" i="4"/>
  <c r="L5762" i="4"/>
  <c r="K5762" i="4"/>
  <c r="L5746" i="4"/>
  <c r="K5746" i="4"/>
  <c r="L5730" i="4"/>
  <c r="K5730" i="4"/>
  <c r="L5714" i="4"/>
  <c r="K5714" i="4"/>
  <c r="L5690" i="4"/>
  <c r="K5690" i="4"/>
  <c r="L5674" i="4"/>
  <c r="K5674" i="4"/>
  <c r="L5650" i="4"/>
  <c r="K5650" i="4"/>
  <c r="L5642" i="4"/>
  <c r="K5642" i="4"/>
  <c r="L5626" i="4"/>
  <c r="K5626" i="4"/>
  <c r="L5610" i="4"/>
  <c r="K5610" i="4"/>
  <c r="L5594" i="4"/>
  <c r="K5594" i="4"/>
  <c r="L5570" i="4"/>
  <c r="K5570" i="4"/>
  <c r="L5554" i="4"/>
  <c r="K5554" i="4"/>
  <c r="L5538" i="4"/>
  <c r="K5538" i="4"/>
  <c r="L5522" i="4"/>
  <c r="K5522" i="4"/>
  <c r="L5506" i="4"/>
  <c r="K5506" i="4"/>
  <c r="L5490" i="4"/>
  <c r="K5490" i="4"/>
  <c r="L5474" i="4"/>
  <c r="K5474" i="4"/>
  <c r="L5458" i="4"/>
  <c r="K5458" i="4"/>
  <c r="L5450" i="4"/>
  <c r="K5450" i="4"/>
  <c r="L5426" i="4"/>
  <c r="K5426" i="4"/>
  <c r="L5410" i="4"/>
  <c r="K5410" i="4"/>
  <c r="L5402" i="4"/>
  <c r="K5402" i="4"/>
  <c r="L5386" i="4"/>
  <c r="K5386" i="4"/>
  <c r="L5370" i="4"/>
  <c r="K5370" i="4"/>
  <c r="L5354" i="4"/>
  <c r="K5354" i="4"/>
  <c r="L5338" i="4"/>
  <c r="K5338" i="4"/>
  <c r="L5322" i="4"/>
  <c r="K5322" i="4"/>
  <c r="L5306" i="4"/>
  <c r="K5306" i="4"/>
  <c r="L5290" i="4"/>
  <c r="K5290" i="4"/>
  <c r="L5274" i="4"/>
  <c r="K5274" i="4"/>
  <c r="L5258" i="4"/>
  <c r="K5258" i="4"/>
  <c r="L5242" i="4"/>
  <c r="K5242" i="4"/>
  <c r="L5226" i="4"/>
  <c r="K5226" i="4"/>
  <c r="L5210" i="4"/>
  <c r="K5210" i="4"/>
  <c r="L5194" i="4"/>
  <c r="K5194" i="4"/>
  <c r="L5170" i="4"/>
  <c r="K5170" i="4"/>
  <c r="L5154" i="4"/>
  <c r="K5154" i="4"/>
  <c r="L5130" i="4"/>
  <c r="K5130" i="4"/>
  <c r="L5114" i="4"/>
  <c r="K5114" i="4"/>
  <c r="L5098" i="4"/>
  <c r="K5098" i="4"/>
  <c r="L5082" i="4"/>
  <c r="K5082" i="4"/>
  <c r="L5066" i="4"/>
  <c r="K5066" i="4"/>
  <c r="L5050" i="4"/>
  <c r="K5050" i="4"/>
  <c r="L5042" i="4"/>
  <c r="K5042" i="4"/>
  <c r="L5026" i="4"/>
  <c r="K5026" i="4"/>
  <c r="L5010" i="4"/>
  <c r="K5010" i="4"/>
  <c r="L5002" i="4"/>
  <c r="K5002" i="4"/>
  <c r="L4994" i="4"/>
  <c r="K4994" i="4"/>
  <c r="L4986" i="4"/>
  <c r="K4986" i="4"/>
  <c r="L4978" i="4"/>
  <c r="K4978" i="4"/>
  <c r="L4970" i="4"/>
  <c r="K4970" i="4"/>
  <c r="L4962" i="4"/>
  <c r="K4962" i="4"/>
  <c r="L4954" i="4"/>
  <c r="K4954" i="4"/>
  <c r="L4946" i="4"/>
  <c r="K4946" i="4"/>
  <c r="L4938" i="4"/>
  <c r="K4938" i="4"/>
  <c r="L4922" i="4"/>
  <c r="K4922" i="4"/>
  <c r="L4914" i="4"/>
  <c r="K4914" i="4"/>
  <c r="L4906" i="4"/>
  <c r="K4906" i="4"/>
  <c r="L4898" i="4"/>
  <c r="K4898" i="4"/>
  <c r="L4890" i="4"/>
  <c r="K4890" i="4"/>
  <c r="L4882" i="4"/>
  <c r="K4882" i="4"/>
  <c r="L4874" i="4"/>
  <c r="K4874" i="4"/>
  <c r="L4866" i="4"/>
  <c r="K4866" i="4"/>
  <c r="L4858" i="4"/>
  <c r="K4858" i="4"/>
  <c r="L4850" i="4"/>
  <c r="K4850" i="4"/>
  <c r="L4842" i="4"/>
  <c r="K4842" i="4"/>
  <c r="L4834" i="4"/>
  <c r="K4834" i="4"/>
  <c r="L4826" i="4"/>
  <c r="K4826" i="4"/>
  <c r="L4818" i="4"/>
  <c r="K4818" i="4"/>
  <c r="L4810" i="4"/>
  <c r="K4810" i="4"/>
  <c r="L4802" i="4"/>
  <c r="K4802" i="4"/>
  <c r="L4794" i="4"/>
  <c r="K4794" i="4"/>
  <c r="L4786" i="4"/>
  <c r="K4786" i="4"/>
  <c r="L4778" i="4"/>
  <c r="K4778" i="4"/>
  <c r="L4770" i="4"/>
  <c r="K4770" i="4"/>
  <c r="L4762" i="4"/>
  <c r="K4762" i="4"/>
  <c r="L4754" i="4"/>
  <c r="K4754" i="4"/>
  <c r="L4746" i="4"/>
  <c r="K4746" i="4"/>
  <c r="L4738" i="4"/>
  <c r="K4738" i="4"/>
  <c r="L4730" i="4"/>
  <c r="K4730" i="4"/>
  <c r="L4722" i="4"/>
  <c r="K4722" i="4"/>
  <c r="L4714" i="4"/>
  <c r="K4714" i="4"/>
  <c r="L4706" i="4"/>
  <c r="K4706" i="4"/>
  <c r="L4698" i="4"/>
  <c r="K4698" i="4"/>
  <c r="L4690" i="4"/>
  <c r="K4690" i="4"/>
  <c r="L4682" i="4"/>
  <c r="K4682" i="4"/>
  <c r="L4674" i="4"/>
  <c r="K4674" i="4"/>
  <c r="L4666" i="4"/>
  <c r="K4666" i="4"/>
  <c r="L4658" i="4"/>
  <c r="K4658" i="4"/>
  <c r="L4650" i="4"/>
  <c r="K4650" i="4"/>
  <c r="L4642" i="4"/>
  <c r="K4642" i="4"/>
  <c r="L4634" i="4"/>
  <c r="K4634" i="4"/>
  <c r="L4626" i="4"/>
  <c r="K4626" i="4"/>
  <c r="L4618" i="4"/>
  <c r="K4618" i="4"/>
  <c r="L4610" i="4"/>
  <c r="K4610" i="4"/>
  <c r="L4602" i="4"/>
  <c r="K4602" i="4"/>
  <c r="L4594" i="4"/>
  <c r="K4594" i="4"/>
  <c r="L4586" i="4"/>
  <c r="K4586" i="4"/>
  <c r="L4578" i="4"/>
  <c r="K4578" i="4"/>
  <c r="L4570" i="4"/>
  <c r="K4570" i="4"/>
  <c r="L4562" i="4"/>
  <c r="K4562" i="4"/>
  <c r="L4554" i="4"/>
  <c r="K4554" i="4"/>
  <c r="L4546" i="4"/>
  <c r="K4546" i="4"/>
  <c r="L4538" i="4"/>
  <c r="K4538" i="4"/>
  <c r="L4530" i="4"/>
  <c r="K4530" i="4"/>
  <c r="L4522" i="4"/>
  <c r="K4522" i="4"/>
  <c r="L4514" i="4"/>
  <c r="K4514" i="4"/>
  <c r="L4506" i="4"/>
  <c r="K4506" i="4"/>
  <c r="L4498" i="4"/>
  <c r="K4498" i="4"/>
  <c r="L4490" i="4"/>
  <c r="K4490" i="4"/>
  <c r="L4482" i="4"/>
  <c r="K4482" i="4"/>
  <c r="L4474" i="4"/>
  <c r="K4474" i="4"/>
  <c r="L4466" i="4"/>
  <c r="K4466" i="4"/>
  <c r="L4458" i="4"/>
  <c r="K4458" i="4"/>
  <c r="L4450" i="4"/>
  <c r="K4450" i="4"/>
  <c r="L4442" i="4"/>
  <c r="K4442" i="4"/>
  <c r="L4434" i="4"/>
  <c r="K4434" i="4"/>
  <c r="L4426" i="4"/>
  <c r="K4426" i="4"/>
  <c r="L4418" i="4"/>
  <c r="K4418" i="4"/>
  <c r="L4410" i="4"/>
  <c r="K4410" i="4"/>
  <c r="L4402" i="4"/>
  <c r="K4402" i="4"/>
  <c r="L4394" i="4"/>
  <c r="K4394" i="4"/>
  <c r="L4386" i="4"/>
  <c r="K4386" i="4"/>
  <c r="L4378" i="4"/>
  <c r="K4378" i="4"/>
  <c r="L4370" i="4"/>
  <c r="K4370" i="4"/>
  <c r="L4362" i="4"/>
  <c r="K4362" i="4"/>
  <c r="L4354" i="4"/>
  <c r="K4354" i="4"/>
  <c r="L4346" i="4"/>
  <c r="K4346" i="4"/>
  <c r="L4338" i="4"/>
  <c r="K4338" i="4"/>
  <c r="L4330" i="4"/>
  <c r="K4330" i="4"/>
  <c r="L4322" i="4"/>
  <c r="K4322" i="4"/>
  <c r="L4314" i="4"/>
  <c r="K4314" i="4"/>
  <c r="L4306" i="4"/>
  <c r="K4306" i="4"/>
  <c r="L4298" i="4"/>
  <c r="K4298" i="4"/>
  <c r="L4290" i="4"/>
  <c r="K4290" i="4"/>
  <c r="L4282" i="4"/>
  <c r="K4282" i="4"/>
  <c r="L4274" i="4"/>
  <c r="K4274" i="4"/>
  <c r="L4266" i="4"/>
  <c r="K4266" i="4"/>
  <c r="L4258" i="4"/>
  <c r="K4258" i="4"/>
  <c r="L4250" i="4"/>
  <c r="K4250" i="4"/>
  <c r="L4242" i="4"/>
  <c r="K4242" i="4"/>
  <c r="L4234" i="4"/>
  <c r="K4234" i="4"/>
  <c r="L4226" i="4"/>
  <c r="K4226" i="4"/>
  <c r="L4218" i="4"/>
  <c r="K4218" i="4"/>
  <c r="L4210" i="4"/>
  <c r="K4210" i="4"/>
  <c r="L4202" i="4"/>
  <c r="K4202" i="4"/>
  <c r="L4194" i="4"/>
  <c r="K4194" i="4"/>
  <c r="L4186" i="4"/>
  <c r="K4186" i="4"/>
  <c r="L4178" i="4"/>
  <c r="K4178" i="4"/>
  <c r="L4170" i="4"/>
  <c r="K4170" i="4"/>
  <c r="L4162" i="4"/>
  <c r="K4162" i="4"/>
  <c r="L4154" i="4"/>
  <c r="K4154" i="4"/>
  <c r="L4146" i="4"/>
  <c r="K4146" i="4"/>
  <c r="L4138" i="4"/>
  <c r="K4138" i="4"/>
  <c r="L4130" i="4"/>
  <c r="K4130" i="4"/>
  <c r="L4122" i="4"/>
  <c r="K4122" i="4"/>
  <c r="L4114" i="4"/>
  <c r="K4114" i="4"/>
  <c r="L4106" i="4"/>
  <c r="K4106" i="4"/>
  <c r="L4098" i="4"/>
  <c r="K4098" i="4"/>
  <c r="L4090" i="4"/>
  <c r="K4090" i="4"/>
  <c r="L4082" i="4"/>
  <c r="K4082" i="4"/>
  <c r="L4074" i="4"/>
  <c r="K4074" i="4"/>
  <c r="L4066" i="4"/>
  <c r="K4066" i="4"/>
  <c r="L4058" i="4"/>
  <c r="K4058" i="4"/>
  <c r="L4050" i="4"/>
  <c r="K4050" i="4"/>
  <c r="L4042" i="4"/>
  <c r="K4042" i="4"/>
  <c r="L4034" i="4"/>
  <c r="K4034" i="4"/>
  <c r="L4026" i="4"/>
  <c r="K4026" i="4"/>
  <c r="L4018" i="4"/>
  <c r="K4018" i="4"/>
  <c r="L4010" i="4"/>
  <c r="K4010" i="4"/>
  <c r="L4002" i="4"/>
  <c r="K4002" i="4"/>
  <c r="L3994" i="4"/>
  <c r="K3994" i="4"/>
  <c r="L3986" i="4"/>
  <c r="K3986" i="4"/>
  <c r="L3978" i="4"/>
  <c r="K3978" i="4"/>
  <c r="L3970" i="4"/>
  <c r="K3970" i="4"/>
  <c r="L3962" i="4"/>
  <c r="K3962" i="4"/>
  <c r="L3954" i="4"/>
  <c r="K3954" i="4"/>
  <c r="L3946" i="4"/>
  <c r="K3946" i="4"/>
  <c r="L3938" i="4"/>
  <c r="K3938" i="4"/>
  <c r="L3930" i="4"/>
  <c r="K3930" i="4"/>
  <c r="L3922" i="4"/>
  <c r="K3922" i="4"/>
  <c r="L3914" i="4"/>
  <c r="K3914" i="4"/>
  <c r="L3906" i="4"/>
  <c r="K3906" i="4"/>
  <c r="L3898" i="4"/>
  <c r="K3898" i="4"/>
  <c r="L3890" i="4"/>
  <c r="K3890" i="4"/>
  <c r="L3882" i="4"/>
  <c r="K3882" i="4"/>
  <c r="L3874" i="4"/>
  <c r="K3874" i="4"/>
  <c r="L3866" i="4"/>
  <c r="K3866" i="4"/>
  <c r="L3858" i="4"/>
  <c r="K3858" i="4"/>
  <c r="L3850" i="4"/>
  <c r="K3850" i="4"/>
  <c r="L3842" i="4"/>
  <c r="K3842" i="4"/>
  <c r="L3834" i="4"/>
  <c r="K3834" i="4"/>
  <c r="L3826" i="4"/>
  <c r="K3826" i="4"/>
  <c r="L3818" i="4"/>
  <c r="K3818" i="4"/>
  <c r="L3810" i="4"/>
  <c r="K3810" i="4"/>
  <c r="L3802" i="4"/>
  <c r="K3802" i="4"/>
  <c r="L3794" i="4"/>
  <c r="K3794" i="4"/>
  <c r="L3786" i="4"/>
  <c r="K3786" i="4"/>
  <c r="L3778" i="4"/>
  <c r="K3778" i="4"/>
  <c r="L3770" i="4"/>
  <c r="K3770" i="4"/>
  <c r="L3762" i="4"/>
  <c r="K3762" i="4"/>
  <c r="L3754" i="4"/>
  <c r="K3754" i="4"/>
  <c r="L3746" i="4"/>
  <c r="K3746" i="4"/>
  <c r="L3738" i="4"/>
  <c r="K3738" i="4"/>
  <c r="L3730" i="4"/>
  <c r="K3730" i="4"/>
  <c r="L3722" i="4"/>
  <c r="K3722" i="4"/>
  <c r="L3714" i="4"/>
  <c r="K3714" i="4"/>
  <c r="L3706" i="4"/>
  <c r="K3706" i="4"/>
  <c r="L3698" i="4"/>
  <c r="K3698" i="4"/>
  <c r="L3690" i="4"/>
  <c r="K3690" i="4"/>
  <c r="L3682" i="4"/>
  <c r="K3682" i="4"/>
  <c r="L3674" i="4"/>
  <c r="K3674" i="4"/>
  <c r="L3666" i="4"/>
  <c r="K3666" i="4"/>
  <c r="L3658" i="4"/>
  <c r="K3658" i="4"/>
  <c r="L3650" i="4"/>
  <c r="K3650" i="4"/>
  <c r="L3642" i="4"/>
  <c r="K3642" i="4"/>
  <c r="L3634" i="4"/>
  <c r="K3634" i="4"/>
  <c r="L3626" i="4"/>
  <c r="K3626" i="4"/>
  <c r="L3618" i="4"/>
  <c r="K3618" i="4"/>
  <c r="L3610" i="4"/>
  <c r="K3610" i="4"/>
  <c r="L3602" i="4"/>
  <c r="K3602" i="4"/>
  <c r="L3594" i="4"/>
  <c r="K3594" i="4"/>
  <c r="L3586" i="4"/>
  <c r="K3586" i="4"/>
  <c r="L3578" i="4"/>
  <c r="K3578" i="4"/>
  <c r="L3570" i="4"/>
  <c r="K3570" i="4"/>
  <c r="L3562" i="4"/>
  <c r="K3562" i="4"/>
  <c r="L3554" i="4"/>
  <c r="K3554" i="4"/>
  <c r="L3546" i="4"/>
  <c r="K3546" i="4"/>
  <c r="L3538" i="4"/>
  <c r="K3538" i="4"/>
  <c r="L3530" i="4"/>
  <c r="K3530" i="4"/>
  <c r="L3522" i="4"/>
  <c r="K3522" i="4"/>
  <c r="L3514" i="4"/>
  <c r="K3514" i="4"/>
  <c r="L3506" i="4"/>
  <c r="K3506" i="4"/>
  <c r="L3498" i="4"/>
  <c r="K3498" i="4"/>
  <c r="L3490" i="4"/>
  <c r="K3490" i="4"/>
  <c r="L3482" i="4"/>
  <c r="K3482" i="4"/>
  <c r="L3474" i="4"/>
  <c r="K3474" i="4"/>
  <c r="L3466" i="4"/>
  <c r="K3466" i="4"/>
  <c r="L3458" i="4"/>
  <c r="K3458" i="4"/>
  <c r="L3450" i="4"/>
  <c r="K3450" i="4"/>
  <c r="L3442" i="4"/>
  <c r="K3442" i="4"/>
  <c r="L3434" i="4"/>
  <c r="K3434" i="4"/>
  <c r="L3426" i="4"/>
  <c r="K3426" i="4"/>
  <c r="L3418" i="4"/>
  <c r="K3418" i="4"/>
  <c r="L3410" i="4"/>
  <c r="K3410" i="4"/>
  <c r="L3402" i="4"/>
  <c r="K3402" i="4"/>
  <c r="L3394" i="4"/>
  <c r="K3394" i="4"/>
  <c r="L3386" i="4"/>
  <c r="K3386" i="4"/>
  <c r="L3378" i="4"/>
  <c r="K3378" i="4"/>
  <c r="L3370" i="4"/>
  <c r="K3370" i="4"/>
  <c r="L3362" i="4"/>
  <c r="K3362" i="4"/>
  <c r="L3354" i="4"/>
  <c r="K3354" i="4"/>
  <c r="L3346" i="4"/>
  <c r="K3346" i="4"/>
  <c r="L3338" i="4"/>
  <c r="K3338" i="4"/>
  <c r="L3330" i="4"/>
  <c r="K3330" i="4"/>
  <c r="L3322" i="4"/>
  <c r="K3322" i="4"/>
  <c r="L3314" i="4"/>
  <c r="K3314" i="4"/>
  <c r="L3306" i="4"/>
  <c r="K3306" i="4"/>
  <c r="L3298" i="4"/>
  <c r="K3298" i="4"/>
  <c r="L3290" i="4"/>
  <c r="K3290" i="4"/>
  <c r="L3282" i="4"/>
  <c r="K3282" i="4"/>
  <c r="L3274" i="4"/>
  <c r="K3274" i="4"/>
  <c r="L3266" i="4"/>
  <c r="K3266" i="4"/>
  <c r="L3258" i="4"/>
  <c r="K3258" i="4"/>
  <c r="L3250" i="4"/>
  <c r="K3250" i="4"/>
  <c r="L3242" i="4"/>
  <c r="K3242" i="4"/>
  <c r="L3234" i="4"/>
  <c r="K3234" i="4"/>
  <c r="L3226" i="4"/>
  <c r="K3226" i="4"/>
  <c r="L3218" i="4"/>
  <c r="K3218" i="4"/>
  <c r="L3210" i="4"/>
  <c r="K3210" i="4"/>
  <c r="L3202" i="4"/>
  <c r="K3202" i="4"/>
  <c r="L3194" i="4"/>
  <c r="K3194" i="4"/>
  <c r="L3186" i="4"/>
  <c r="K3186" i="4"/>
  <c r="L3178" i="4"/>
  <c r="K3178" i="4"/>
  <c r="L3170" i="4"/>
  <c r="K3170" i="4"/>
  <c r="L3162" i="4"/>
  <c r="K3162" i="4"/>
  <c r="L3154" i="4"/>
  <c r="K3154" i="4"/>
  <c r="L3146" i="4"/>
  <c r="K3146" i="4"/>
  <c r="L3138" i="4"/>
  <c r="K3138" i="4"/>
  <c r="L3130" i="4"/>
  <c r="K3130" i="4"/>
  <c r="L3122" i="4"/>
  <c r="K3122" i="4"/>
  <c r="L3114" i="4"/>
  <c r="K3114" i="4"/>
  <c r="L3106" i="4"/>
  <c r="K3106" i="4"/>
  <c r="L3098" i="4"/>
  <c r="K3098" i="4"/>
  <c r="L3090" i="4"/>
  <c r="K3090" i="4"/>
  <c r="L3082" i="4"/>
  <c r="K3082" i="4"/>
  <c r="L3074" i="4"/>
  <c r="K3074" i="4"/>
  <c r="L3066" i="4"/>
  <c r="K3066" i="4"/>
  <c r="L3058" i="4"/>
  <c r="K3058" i="4"/>
  <c r="L3050" i="4"/>
  <c r="K3050" i="4"/>
  <c r="L3042" i="4"/>
  <c r="K3042" i="4"/>
  <c r="L3034" i="4"/>
  <c r="K3034" i="4"/>
  <c r="L3026" i="4"/>
  <c r="K3026" i="4"/>
  <c r="L3018" i="4"/>
  <c r="K3018" i="4"/>
  <c r="L3010" i="4"/>
  <c r="K3010" i="4"/>
  <c r="L3002" i="4"/>
  <c r="K3002" i="4"/>
  <c r="L2994" i="4"/>
  <c r="K2994" i="4"/>
  <c r="L2986" i="4"/>
  <c r="K2986" i="4"/>
  <c r="L2978" i="4"/>
  <c r="K2978" i="4"/>
  <c r="L2970" i="4"/>
  <c r="K2970" i="4"/>
  <c r="L2962" i="4"/>
  <c r="K2962" i="4"/>
  <c r="L2954" i="4"/>
  <c r="K2954" i="4"/>
  <c r="L2946" i="4"/>
  <c r="K2946" i="4"/>
  <c r="L2938" i="4"/>
  <c r="K2938" i="4"/>
  <c r="L2930" i="4"/>
  <c r="K2930" i="4"/>
  <c r="L2922" i="4"/>
  <c r="K2922" i="4"/>
  <c r="L2914" i="4"/>
  <c r="K2914" i="4"/>
  <c r="L2906" i="4"/>
  <c r="K2906" i="4"/>
  <c r="L2898" i="4"/>
  <c r="K2898" i="4"/>
  <c r="L2890" i="4"/>
  <c r="K2890" i="4"/>
  <c r="L2882" i="4"/>
  <c r="K2882" i="4"/>
  <c r="L2874" i="4"/>
  <c r="K2874" i="4"/>
  <c r="L2866" i="4"/>
  <c r="K2866" i="4"/>
  <c r="L2858" i="4"/>
  <c r="K2858" i="4"/>
  <c r="L2850" i="4"/>
  <c r="K2850" i="4"/>
  <c r="L2842" i="4"/>
  <c r="K2842" i="4"/>
  <c r="L2834" i="4"/>
  <c r="K2834" i="4"/>
  <c r="L2826" i="4"/>
  <c r="K2826" i="4"/>
  <c r="L2818" i="4"/>
  <c r="K2818" i="4"/>
  <c r="L2810" i="4"/>
  <c r="K2810" i="4"/>
  <c r="L2802" i="4"/>
  <c r="K2802" i="4"/>
  <c r="L2794" i="4"/>
  <c r="K2794" i="4"/>
  <c r="L2786" i="4"/>
  <c r="K2786" i="4"/>
  <c r="L2778" i="4"/>
  <c r="K2778" i="4"/>
  <c r="L2770" i="4"/>
  <c r="K2770" i="4"/>
  <c r="L2762" i="4"/>
  <c r="K2762" i="4"/>
  <c r="L2754" i="4"/>
  <c r="K2754" i="4"/>
  <c r="L2746" i="4"/>
  <c r="K2746" i="4"/>
  <c r="L2738" i="4"/>
  <c r="K2738" i="4"/>
  <c r="L2730" i="4"/>
  <c r="K2730" i="4"/>
  <c r="L2722" i="4"/>
  <c r="K2722" i="4"/>
  <c r="L2714" i="4"/>
  <c r="K2714" i="4"/>
  <c r="L2706" i="4"/>
  <c r="K2706" i="4"/>
  <c r="L2698" i="4"/>
  <c r="K2698" i="4"/>
  <c r="L2690" i="4"/>
  <c r="K2690" i="4"/>
  <c r="L2682" i="4"/>
  <c r="K2682" i="4"/>
  <c r="L2674" i="4"/>
  <c r="K2674" i="4"/>
  <c r="L2666" i="4"/>
  <c r="K2666" i="4"/>
  <c r="L2658" i="4"/>
  <c r="K2658" i="4"/>
  <c r="L2650" i="4"/>
  <c r="K2650" i="4"/>
  <c r="L2642" i="4"/>
  <c r="K2642" i="4"/>
  <c r="L2634" i="4"/>
  <c r="K2634" i="4"/>
  <c r="L2626" i="4"/>
  <c r="K2626" i="4"/>
  <c r="L2618" i="4"/>
  <c r="K2618" i="4"/>
  <c r="L2610" i="4"/>
  <c r="K2610" i="4"/>
  <c r="L2602" i="4"/>
  <c r="K2602" i="4"/>
  <c r="L2594" i="4"/>
  <c r="K2594" i="4"/>
  <c r="L2586" i="4"/>
  <c r="K2586" i="4"/>
  <c r="L2578" i="4"/>
  <c r="K2578" i="4"/>
  <c r="L2570" i="4"/>
  <c r="K2570" i="4"/>
  <c r="L2562" i="4"/>
  <c r="K2562" i="4"/>
  <c r="L2554" i="4"/>
  <c r="K2554" i="4"/>
  <c r="L2546" i="4"/>
  <c r="K2546" i="4"/>
  <c r="L2538" i="4"/>
  <c r="K2538" i="4"/>
  <c r="L2530" i="4"/>
  <c r="K2530" i="4"/>
  <c r="L2522" i="4"/>
  <c r="K2522" i="4"/>
  <c r="L2514" i="4"/>
  <c r="K2514" i="4"/>
  <c r="L2506" i="4"/>
  <c r="K2506" i="4"/>
  <c r="L2498" i="4"/>
  <c r="K2498" i="4"/>
  <c r="L2490" i="4"/>
  <c r="K2490" i="4"/>
  <c r="L2482" i="4"/>
  <c r="K2482" i="4"/>
  <c r="L2474" i="4"/>
  <c r="K2474" i="4"/>
  <c r="L2466" i="4"/>
  <c r="K2466" i="4"/>
  <c r="L2458" i="4"/>
  <c r="K2458" i="4"/>
  <c r="L2450" i="4"/>
  <c r="K2450" i="4"/>
  <c r="L2442" i="4"/>
  <c r="K2442" i="4"/>
  <c r="L2434" i="4"/>
  <c r="K2434" i="4"/>
  <c r="L2426" i="4"/>
  <c r="K2426" i="4"/>
  <c r="L2418" i="4"/>
  <c r="K2418" i="4"/>
  <c r="L2410" i="4"/>
  <c r="K2410" i="4"/>
  <c r="L2402" i="4"/>
  <c r="K2402" i="4"/>
  <c r="L2394" i="4"/>
  <c r="K2394" i="4"/>
  <c r="L2386" i="4"/>
  <c r="K2386" i="4"/>
  <c r="L2378" i="4"/>
  <c r="K2378" i="4"/>
  <c r="L2370" i="4"/>
  <c r="K2370" i="4"/>
  <c r="L2362" i="4"/>
  <c r="K2362" i="4"/>
  <c r="L2354" i="4"/>
  <c r="K2354" i="4"/>
  <c r="L2346" i="4"/>
  <c r="K2346" i="4"/>
  <c r="L2338" i="4"/>
  <c r="K2338" i="4"/>
  <c r="L2330" i="4"/>
  <c r="K2330" i="4"/>
  <c r="L2322" i="4"/>
  <c r="K2322" i="4"/>
  <c r="L2314" i="4"/>
  <c r="K2314" i="4"/>
  <c r="L2306" i="4"/>
  <c r="K2306" i="4"/>
  <c r="L2298" i="4"/>
  <c r="K2298" i="4"/>
  <c r="L2290" i="4"/>
  <c r="K2290" i="4"/>
  <c r="L2282" i="4"/>
  <c r="K2282" i="4"/>
  <c r="L2274" i="4"/>
  <c r="K2274" i="4"/>
  <c r="L2266" i="4"/>
  <c r="K2266" i="4"/>
  <c r="L2258" i="4"/>
  <c r="K2258" i="4"/>
  <c r="L2250" i="4"/>
  <c r="K2250" i="4"/>
  <c r="L2242" i="4"/>
  <c r="K2242" i="4"/>
  <c r="L2234" i="4"/>
  <c r="K2234" i="4"/>
  <c r="L2226" i="4"/>
  <c r="K2226" i="4"/>
  <c r="L2218" i="4"/>
  <c r="K2218" i="4"/>
  <c r="L2210" i="4"/>
  <c r="K2210" i="4"/>
  <c r="L2202" i="4"/>
  <c r="K2202" i="4"/>
  <c r="L2194" i="4"/>
  <c r="K2194" i="4"/>
  <c r="L2186" i="4"/>
  <c r="K2186" i="4"/>
  <c r="L2178" i="4"/>
  <c r="K2178" i="4"/>
  <c r="L2170" i="4"/>
  <c r="K2170" i="4"/>
  <c r="L2162" i="4"/>
  <c r="K2162" i="4"/>
  <c r="L2154" i="4"/>
  <c r="K2154" i="4"/>
  <c r="L2146" i="4"/>
  <c r="K2146" i="4"/>
  <c r="L2138" i="4"/>
  <c r="K2138" i="4"/>
  <c r="L2130" i="4"/>
  <c r="K2130" i="4"/>
  <c r="L2122" i="4"/>
  <c r="K2122" i="4"/>
  <c r="L2114" i="4"/>
  <c r="K2114" i="4"/>
  <c r="L2106" i="4"/>
  <c r="K2106" i="4"/>
  <c r="L2098" i="4"/>
  <c r="K2098" i="4"/>
  <c r="L2090" i="4"/>
  <c r="K2090" i="4"/>
  <c r="L2082" i="4"/>
  <c r="K2082" i="4"/>
  <c r="L2074" i="4"/>
  <c r="K2074" i="4"/>
  <c r="L2066" i="4"/>
  <c r="K2066" i="4"/>
  <c r="L2058" i="4"/>
  <c r="K2058" i="4"/>
  <c r="L2050" i="4"/>
  <c r="K2050" i="4"/>
  <c r="L2042" i="4"/>
  <c r="K2042" i="4"/>
  <c r="L2034" i="4"/>
  <c r="K2034" i="4"/>
  <c r="L2026" i="4"/>
  <c r="K2026" i="4"/>
  <c r="L2018" i="4"/>
  <c r="K2018" i="4"/>
  <c r="L2010" i="4"/>
  <c r="K2010" i="4"/>
  <c r="L2002" i="4"/>
  <c r="K2002" i="4"/>
  <c r="L1994" i="4"/>
  <c r="K1994" i="4"/>
  <c r="L1986" i="4"/>
  <c r="K1986" i="4"/>
  <c r="L1978" i="4"/>
  <c r="K1978" i="4"/>
  <c r="L1970" i="4"/>
  <c r="K1970" i="4"/>
  <c r="L1962" i="4"/>
  <c r="K1962" i="4"/>
  <c r="L1954" i="4"/>
  <c r="K1954" i="4"/>
  <c r="L1946" i="4"/>
  <c r="K1946" i="4"/>
  <c r="L1938" i="4"/>
  <c r="K1938" i="4"/>
  <c r="L1930" i="4"/>
  <c r="K1930" i="4"/>
  <c r="L1922" i="4"/>
  <c r="K1922" i="4"/>
  <c r="L1914" i="4"/>
  <c r="K1914" i="4"/>
  <c r="L1906" i="4"/>
  <c r="K1906" i="4"/>
  <c r="L1898" i="4"/>
  <c r="K1898" i="4"/>
  <c r="L1890" i="4"/>
  <c r="K1890" i="4"/>
  <c r="L1882" i="4"/>
  <c r="K1882" i="4"/>
  <c r="L1874" i="4"/>
  <c r="K1874" i="4"/>
  <c r="L1866" i="4"/>
  <c r="K1866" i="4"/>
  <c r="L1858" i="4"/>
  <c r="K1858" i="4"/>
  <c r="L1850" i="4"/>
  <c r="K1850" i="4"/>
  <c r="L1842" i="4"/>
  <c r="K1842" i="4"/>
  <c r="L1834" i="4"/>
  <c r="K1834" i="4"/>
  <c r="L1826" i="4"/>
  <c r="K1826" i="4"/>
  <c r="L1818" i="4"/>
  <c r="K1818" i="4"/>
  <c r="L1810" i="4"/>
  <c r="K1810" i="4"/>
  <c r="L1802" i="4"/>
  <c r="K1802" i="4"/>
  <c r="L1794" i="4"/>
  <c r="K1794" i="4"/>
  <c r="L1786" i="4"/>
  <c r="K1786" i="4"/>
  <c r="L1778" i="4"/>
  <c r="K1778" i="4"/>
  <c r="L1770" i="4"/>
  <c r="K1770" i="4"/>
  <c r="L1762" i="4"/>
  <c r="K1762" i="4"/>
  <c r="L1754" i="4"/>
  <c r="K1754" i="4"/>
  <c r="L1746" i="4"/>
  <c r="K1746" i="4"/>
  <c r="L1738" i="4"/>
  <c r="K1738" i="4"/>
  <c r="L1730" i="4"/>
  <c r="K1730" i="4"/>
  <c r="L1722" i="4"/>
  <c r="K1722" i="4"/>
  <c r="L1714" i="4"/>
  <c r="K1714" i="4"/>
  <c r="L1706" i="4"/>
  <c r="K1706" i="4"/>
  <c r="L1698" i="4"/>
  <c r="K1698" i="4"/>
  <c r="L1690" i="4"/>
  <c r="K1690" i="4"/>
  <c r="L1682" i="4"/>
  <c r="K1682" i="4"/>
  <c r="L1674" i="4"/>
  <c r="K1674" i="4"/>
  <c r="L1666" i="4"/>
  <c r="K1666" i="4"/>
  <c r="L1658" i="4"/>
  <c r="K1658" i="4"/>
  <c r="L1650" i="4"/>
  <c r="K1650" i="4"/>
  <c r="L1642" i="4"/>
  <c r="K1642" i="4"/>
  <c r="L1634" i="4"/>
  <c r="K1634" i="4"/>
  <c r="L1626" i="4"/>
  <c r="K1626" i="4"/>
  <c r="L1618" i="4"/>
  <c r="K1618" i="4"/>
  <c r="L1610" i="4"/>
  <c r="K1610" i="4"/>
  <c r="L1602" i="4"/>
  <c r="K1602" i="4"/>
  <c r="L1594" i="4"/>
  <c r="K1594" i="4"/>
  <c r="L1586" i="4"/>
  <c r="K1586" i="4"/>
  <c r="L1578" i="4"/>
  <c r="K1578" i="4"/>
  <c r="L1570" i="4"/>
  <c r="K1570" i="4"/>
  <c r="L1562" i="4"/>
  <c r="K1562" i="4"/>
  <c r="L1554" i="4"/>
  <c r="K1554" i="4"/>
  <c r="L1546" i="4"/>
  <c r="K1546" i="4"/>
  <c r="L1538" i="4"/>
  <c r="K1538" i="4"/>
  <c r="L1530" i="4"/>
  <c r="K1530" i="4"/>
  <c r="L1522" i="4"/>
  <c r="K1522" i="4"/>
  <c r="L1514" i="4"/>
  <c r="K1514" i="4"/>
  <c r="L1506" i="4"/>
  <c r="K1506" i="4"/>
  <c r="L1498" i="4"/>
  <c r="K1498" i="4"/>
  <c r="L1490" i="4"/>
  <c r="K1490" i="4"/>
  <c r="L1482" i="4"/>
  <c r="K1482" i="4"/>
  <c r="L1474" i="4"/>
  <c r="K1474" i="4"/>
  <c r="L1466" i="4"/>
  <c r="K1466" i="4"/>
  <c r="L1458" i="4"/>
  <c r="K1458" i="4"/>
  <c r="L1450" i="4"/>
  <c r="K1450" i="4"/>
  <c r="L1442" i="4"/>
  <c r="K1442" i="4"/>
  <c r="L1434" i="4"/>
  <c r="K1434" i="4"/>
  <c r="L1426" i="4"/>
  <c r="K1426" i="4"/>
  <c r="L1418" i="4"/>
  <c r="K1418" i="4"/>
  <c r="L1410" i="4"/>
  <c r="K1410" i="4"/>
  <c r="L1402" i="4"/>
  <c r="K1402" i="4"/>
  <c r="L1394" i="4"/>
  <c r="K1394" i="4"/>
  <c r="L1386" i="4"/>
  <c r="K1386" i="4"/>
  <c r="L1378" i="4"/>
  <c r="K1378" i="4"/>
  <c r="L1370" i="4"/>
  <c r="K1370" i="4"/>
  <c r="L1362" i="4"/>
  <c r="K1362" i="4"/>
  <c r="L1354" i="4"/>
  <c r="K1354" i="4"/>
  <c r="L1346" i="4"/>
  <c r="K1346" i="4"/>
  <c r="L1338" i="4"/>
  <c r="K1338" i="4"/>
  <c r="L1330" i="4"/>
  <c r="K1330" i="4"/>
  <c r="L1322" i="4"/>
  <c r="K1322" i="4"/>
  <c r="L1314" i="4"/>
  <c r="K1314" i="4"/>
  <c r="L1306" i="4"/>
  <c r="K1306" i="4"/>
  <c r="L1298" i="4"/>
  <c r="K1298" i="4"/>
  <c r="L1290" i="4"/>
  <c r="K1290" i="4"/>
  <c r="L1282" i="4"/>
  <c r="K1282" i="4"/>
  <c r="L1274" i="4"/>
  <c r="K1274" i="4"/>
  <c r="L1266" i="4"/>
  <c r="K1266" i="4"/>
  <c r="L1258" i="4"/>
  <c r="K1258" i="4"/>
  <c r="L1250" i="4"/>
  <c r="K1250" i="4"/>
  <c r="L1242" i="4"/>
  <c r="K1242" i="4"/>
  <c r="L1234" i="4"/>
  <c r="K1234" i="4"/>
  <c r="L1226" i="4"/>
  <c r="K1226" i="4"/>
  <c r="L1218" i="4"/>
  <c r="K1218" i="4"/>
  <c r="L1210" i="4"/>
  <c r="K1210" i="4"/>
  <c r="L1202" i="4"/>
  <c r="K1202" i="4"/>
  <c r="L1194" i="4"/>
  <c r="K1194" i="4"/>
  <c r="L1186" i="4"/>
  <c r="K1186" i="4"/>
  <c r="L1178" i="4"/>
  <c r="K1178" i="4"/>
  <c r="L1170" i="4"/>
  <c r="K1170" i="4"/>
  <c r="L1162" i="4"/>
  <c r="K1162" i="4"/>
  <c r="L1154" i="4"/>
  <c r="K1154" i="4"/>
  <c r="L1146" i="4"/>
  <c r="K1146" i="4"/>
  <c r="L1138" i="4"/>
  <c r="K1138" i="4"/>
  <c r="L1130" i="4"/>
  <c r="K1130" i="4"/>
  <c r="L1122" i="4"/>
  <c r="K1122" i="4"/>
  <c r="L1114" i="4"/>
  <c r="K1114" i="4"/>
  <c r="L1106" i="4"/>
  <c r="K1106" i="4"/>
  <c r="L1098" i="4"/>
  <c r="K1098" i="4"/>
  <c r="L1090" i="4"/>
  <c r="K1090" i="4"/>
  <c r="L1082" i="4"/>
  <c r="K1082" i="4"/>
  <c r="L1074" i="4"/>
  <c r="K1074" i="4"/>
  <c r="L1066" i="4"/>
  <c r="K1066" i="4"/>
  <c r="L1058" i="4"/>
  <c r="K1058" i="4"/>
  <c r="L1050" i="4"/>
  <c r="K1050" i="4"/>
  <c r="L1042" i="4"/>
  <c r="K1042" i="4"/>
  <c r="L1034" i="4"/>
  <c r="K1034" i="4"/>
  <c r="L1026" i="4"/>
  <c r="K1026" i="4"/>
  <c r="L1018" i="4"/>
  <c r="K1018" i="4"/>
  <c r="L1010" i="4"/>
  <c r="K1010" i="4"/>
  <c r="L1002" i="4"/>
  <c r="K1002" i="4"/>
  <c r="L994" i="4"/>
  <c r="K994" i="4"/>
  <c r="L986" i="4"/>
  <c r="K986" i="4"/>
  <c r="L978" i="4"/>
  <c r="K978" i="4"/>
  <c r="L970" i="4"/>
  <c r="K970" i="4"/>
  <c r="L962" i="4"/>
  <c r="K962" i="4"/>
  <c r="L954" i="4"/>
  <c r="K954" i="4"/>
  <c r="L946" i="4"/>
  <c r="K946" i="4"/>
  <c r="L938" i="4"/>
  <c r="K938" i="4"/>
  <c r="L930" i="4"/>
  <c r="K930" i="4"/>
  <c r="L922" i="4"/>
  <c r="K922" i="4"/>
  <c r="L914" i="4"/>
  <c r="K914" i="4"/>
  <c r="L906" i="4"/>
  <c r="K906" i="4"/>
  <c r="L898" i="4"/>
  <c r="K898" i="4"/>
  <c r="L890" i="4"/>
  <c r="K890" i="4"/>
  <c r="L882" i="4"/>
  <c r="K882" i="4"/>
  <c r="L874" i="4"/>
  <c r="K874" i="4"/>
  <c r="L866" i="4"/>
  <c r="K866" i="4"/>
  <c r="L858" i="4"/>
  <c r="K858" i="4"/>
  <c r="L850" i="4"/>
  <c r="K850" i="4"/>
  <c r="L842" i="4"/>
  <c r="K842" i="4"/>
  <c r="L834" i="4"/>
  <c r="K834" i="4"/>
  <c r="L826" i="4"/>
  <c r="K826" i="4"/>
  <c r="L818" i="4"/>
  <c r="K818" i="4"/>
  <c r="L810" i="4"/>
  <c r="K810" i="4"/>
  <c r="L802" i="4"/>
  <c r="K802" i="4"/>
  <c r="L794" i="4"/>
  <c r="K794" i="4"/>
  <c r="L786" i="4"/>
  <c r="K786" i="4"/>
  <c r="L778" i="4"/>
  <c r="K778" i="4"/>
  <c r="L770" i="4"/>
  <c r="K770" i="4"/>
  <c r="L762" i="4"/>
  <c r="K762" i="4"/>
  <c r="L754" i="4"/>
  <c r="K754" i="4"/>
  <c r="L746" i="4"/>
  <c r="K746" i="4"/>
  <c r="L738" i="4"/>
  <c r="K738" i="4"/>
  <c r="L730" i="4"/>
  <c r="K730" i="4"/>
  <c r="L722" i="4"/>
  <c r="K722" i="4"/>
  <c r="L714" i="4"/>
  <c r="K714" i="4"/>
  <c r="L706" i="4"/>
  <c r="K706" i="4"/>
  <c r="L698" i="4"/>
  <c r="K698" i="4"/>
  <c r="L690" i="4"/>
  <c r="K690" i="4"/>
  <c r="L682" i="4"/>
  <c r="K682" i="4"/>
  <c r="L674" i="4"/>
  <c r="K674" i="4"/>
  <c r="L666" i="4"/>
  <c r="K666" i="4"/>
  <c r="L658" i="4"/>
  <c r="K658" i="4"/>
  <c r="L650" i="4"/>
  <c r="K650" i="4"/>
  <c r="L642" i="4"/>
  <c r="K642" i="4"/>
  <c r="L634" i="4"/>
  <c r="K634" i="4"/>
  <c r="L626" i="4"/>
  <c r="K626" i="4"/>
  <c r="L618" i="4"/>
  <c r="K618" i="4"/>
  <c r="L610" i="4"/>
  <c r="K610" i="4"/>
  <c r="L602" i="4"/>
  <c r="K602" i="4"/>
  <c r="L594" i="4"/>
  <c r="K594" i="4"/>
  <c r="L586" i="4"/>
  <c r="K586" i="4"/>
  <c r="L578" i="4"/>
  <c r="K578" i="4"/>
  <c r="L570" i="4"/>
  <c r="K570" i="4"/>
  <c r="L562" i="4"/>
  <c r="K562" i="4"/>
  <c r="L554" i="4"/>
  <c r="K554" i="4"/>
  <c r="L546" i="4"/>
  <c r="K546" i="4"/>
  <c r="L538" i="4"/>
  <c r="K538" i="4"/>
  <c r="L530" i="4"/>
  <c r="K530" i="4"/>
  <c r="L522" i="4"/>
  <c r="K522" i="4"/>
  <c r="L514" i="4"/>
  <c r="K514" i="4"/>
  <c r="L506" i="4"/>
  <c r="K506" i="4"/>
  <c r="L498" i="4"/>
  <c r="K498" i="4"/>
  <c r="L490" i="4"/>
  <c r="K490" i="4"/>
  <c r="L482" i="4"/>
  <c r="K482" i="4"/>
  <c r="L474" i="4"/>
  <c r="K474" i="4"/>
  <c r="L466" i="4"/>
  <c r="K466" i="4"/>
  <c r="L458" i="4"/>
  <c r="K458" i="4"/>
  <c r="L450" i="4"/>
  <c r="K450" i="4"/>
  <c r="L442" i="4"/>
  <c r="K442" i="4"/>
  <c r="L434" i="4"/>
  <c r="K434" i="4"/>
  <c r="L426" i="4"/>
  <c r="K426" i="4"/>
  <c r="L418" i="4"/>
  <c r="K418" i="4"/>
  <c r="L410" i="4"/>
  <c r="K410" i="4"/>
  <c r="L402" i="4"/>
  <c r="K402" i="4"/>
  <c r="L394" i="4"/>
  <c r="K394" i="4"/>
  <c r="L386" i="4"/>
  <c r="K386" i="4"/>
  <c r="L378" i="4"/>
  <c r="K378" i="4"/>
  <c r="L370" i="4"/>
  <c r="K370" i="4"/>
  <c r="L362" i="4"/>
  <c r="K362" i="4"/>
  <c r="L354" i="4"/>
  <c r="K354" i="4"/>
  <c r="L346" i="4"/>
  <c r="K346" i="4"/>
  <c r="L338" i="4"/>
  <c r="K338" i="4"/>
  <c r="L330" i="4"/>
  <c r="K330" i="4"/>
  <c r="L322" i="4"/>
  <c r="K322" i="4"/>
  <c r="L314" i="4"/>
  <c r="K314" i="4"/>
  <c r="L306" i="4"/>
  <c r="K306" i="4"/>
  <c r="L298" i="4"/>
  <c r="K298" i="4"/>
  <c r="L290" i="4"/>
  <c r="K290" i="4"/>
  <c r="L282" i="4"/>
  <c r="K282" i="4"/>
  <c r="L274" i="4"/>
  <c r="K274" i="4"/>
  <c r="L266" i="4"/>
  <c r="K266" i="4"/>
  <c r="L258" i="4"/>
  <c r="K258" i="4"/>
  <c r="L250" i="4"/>
  <c r="K250" i="4"/>
  <c r="L242" i="4"/>
  <c r="K242" i="4"/>
  <c r="L234" i="4"/>
  <c r="K234" i="4"/>
  <c r="L226" i="4"/>
  <c r="K226" i="4"/>
  <c r="L218" i="4"/>
  <c r="K218" i="4"/>
  <c r="L210" i="4"/>
  <c r="K210" i="4"/>
  <c r="L202" i="4"/>
  <c r="K202" i="4"/>
  <c r="L194" i="4"/>
  <c r="K194" i="4"/>
  <c r="L186" i="4"/>
  <c r="K186" i="4"/>
  <c r="L178" i="4"/>
  <c r="K178" i="4"/>
  <c r="L170" i="4"/>
  <c r="K170" i="4"/>
  <c r="L162" i="4"/>
  <c r="K162" i="4"/>
  <c r="L154" i="4"/>
  <c r="K154" i="4"/>
  <c r="L146" i="4"/>
  <c r="K146" i="4"/>
  <c r="L138" i="4"/>
  <c r="K138" i="4"/>
  <c r="L130" i="4"/>
  <c r="K130" i="4"/>
  <c r="L122" i="4"/>
  <c r="K122" i="4"/>
  <c r="L114" i="4"/>
  <c r="K114" i="4"/>
  <c r="L106" i="4"/>
  <c r="K106" i="4"/>
  <c r="L98" i="4"/>
  <c r="K98" i="4"/>
  <c r="L90" i="4"/>
  <c r="K90" i="4"/>
  <c r="L82" i="4"/>
  <c r="K82" i="4"/>
  <c r="L74" i="4"/>
  <c r="K74" i="4"/>
  <c r="L66" i="4"/>
  <c r="K66" i="4"/>
  <c r="L58" i="4"/>
  <c r="K58" i="4"/>
  <c r="L50" i="4"/>
  <c r="K50" i="4"/>
  <c r="L42" i="4"/>
  <c r="K42" i="4"/>
  <c r="L34" i="4"/>
  <c r="K34" i="4"/>
  <c r="L26" i="4"/>
  <c r="K26" i="4"/>
  <c r="L18" i="4"/>
  <c r="K18" i="4"/>
  <c r="L10" i="4"/>
  <c r="K10" i="4"/>
  <c r="L6207" i="4"/>
  <c r="K6207" i="4"/>
  <c r="L6119" i="4"/>
  <c r="K6119" i="4"/>
  <c r="L6055" i="4"/>
  <c r="K6055" i="4"/>
  <c r="L5991" i="4"/>
  <c r="K5991" i="4"/>
  <c r="L5903" i="4"/>
  <c r="K5903" i="4"/>
  <c r="L5831" i="4"/>
  <c r="K5831" i="4"/>
  <c r="L5743" i="4"/>
  <c r="K5743" i="4"/>
  <c r="L5671" i="4"/>
  <c r="K5671" i="4"/>
  <c r="L5583" i="4"/>
  <c r="K5583" i="4"/>
  <c r="L5511" i="4"/>
  <c r="K5511" i="4"/>
  <c r="L5463" i="4"/>
  <c r="K5463" i="4"/>
  <c r="L5391" i="4"/>
  <c r="K5391" i="4"/>
  <c r="L5327" i="4"/>
  <c r="K5327" i="4"/>
  <c r="L5271" i="4"/>
  <c r="K5271" i="4"/>
  <c r="L5199" i="4"/>
  <c r="K5199" i="4"/>
  <c r="L5135" i="4"/>
  <c r="K5135" i="4"/>
  <c r="L5087" i="4"/>
  <c r="K5087" i="4"/>
  <c r="L5023" i="4"/>
  <c r="K5023" i="4"/>
  <c r="L4967" i="4"/>
  <c r="K4967" i="4"/>
  <c r="L4919" i="4"/>
  <c r="K4919" i="4"/>
  <c r="L4855" i="4"/>
  <c r="K4855" i="4"/>
  <c r="L4815" i="4"/>
  <c r="K4815" i="4"/>
  <c r="L4735" i="4"/>
  <c r="K4735" i="4"/>
  <c r="L4679" i="4"/>
  <c r="K4679" i="4"/>
  <c r="L4623" i="4"/>
  <c r="K4623" i="4"/>
  <c r="L4575" i="4"/>
  <c r="K4575" i="4"/>
  <c r="L4527" i="4"/>
  <c r="K4527" i="4"/>
  <c r="L4479" i="4"/>
  <c r="K4479" i="4"/>
  <c r="L4431" i="4"/>
  <c r="K4431" i="4"/>
  <c r="L4375" i="4"/>
  <c r="K4375" i="4"/>
  <c r="L4319" i="4"/>
  <c r="K4319" i="4"/>
  <c r="L4255" i="4"/>
  <c r="K4255" i="4"/>
  <c r="L4191" i="4"/>
  <c r="K4191" i="4"/>
  <c r="L4159" i="4"/>
  <c r="K4159" i="4"/>
  <c r="L4063" i="4"/>
  <c r="K4063" i="4"/>
  <c r="L3975" i="4"/>
  <c r="K3975" i="4"/>
  <c r="L3919" i="4"/>
  <c r="K3919" i="4"/>
  <c r="L3847" i="4"/>
  <c r="K3847" i="4"/>
  <c r="L3783" i="4"/>
  <c r="K3783" i="4"/>
  <c r="L3719" i="4"/>
  <c r="K3719" i="4"/>
  <c r="L3671" i="4"/>
  <c r="K3671" i="4"/>
  <c r="L3599" i="4"/>
  <c r="K3599" i="4"/>
  <c r="L3543" i="4"/>
  <c r="K3543" i="4"/>
  <c r="L3495" i="4"/>
  <c r="K3495" i="4"/>
  <c r="L3439" i="4"/>
  <c r="K3439" i="4"/>
  <c r="L3375" i="4"/>
  <c r="K3375" i="4"/>
  <c r="L3327" i="4"/>
  <c r="K3327" i="4"/>
  <c r="L3263" i="4"/>
  <c r="K3263" i="4"/>
  <c r="L3199" i="4"/>
  <c r="K3199" i="4"/>
  <c r="L3151" i="4"/>
  <c r="K3151" i="4"/>
  <c r="L3095" i="4"/>
  <c r="K3095" i="4"/>
  <c r="L3047" i="4"/>
  <c r="K3047" i="4"/>
  <c r="L2991" i="4"/>
  <c r="K2991" i="4"/>
  <c r="L2935" i="4"/>
  <c r="K2935" i="4"/>
  <c r="L2807" i="4"/>
  <c r="K2807" i="4"/>
  <c r="L6254" i="4"/>
  <c r="K6254" i="4"/>
  <c r="L6158" i="4"/>
  <c r="K6158" i="4"/>
  <c r="L6094" i="4"/>
  <c r="K6094" i="4"/>
  <c r="L6022" i="4"/>
  <c r="K6022" i="4"/>
  <c r="L5942" i="4"/>
  <c r="K5942" i="4"/>
  <c r="L5814" i="4"/>
  <c r="K5814" i="4"/>
  <c r="L5742" i="4"/>
  <c r="K5742" i="4"/>
  <c r="L5654" i="4"/>
  <c r="K5654" i="4"/>
  <c r="L5566" i="4"/>
  <c r="K5566" i="4"/>
  <c r="L5462" i="4"/>
  <c r="K5462" i="4"/>
  <c r="L5366" i="4"/>
  <c r="K5366" i="4"/>
  <c r="L5294" i="4"/>
  <c r="K5294" i="4"/>
  <c r="L5214" i="4"/>
  <c r="K5214" i="4"/>
  <c r="L5126" i="4"/>
  <c r="K5126" i="4"/>
  <c r="L4998" i="4"/>
  <c r="K4998" i="4"/>
  <c r="L4942" i="4"/>
  <c r="K4942" i="4"/>
  <c r="L4878" i="4"/>
  <c r="K4878" i="4"/>
  <c r="L4830" i="4"/>
  <c r="K4830" i="4"/>
  <c r="L4742" i="4"/>
  <c r="K4742" i="4"/>
  <c r="L4614" i="4"/>
  <c r="K4614" i="4"/>
  <c r="L4214" i="4"/>
  <c r="K4214" i="4"/>
  <c r="L2822" i="4"/>
  <c r="K2822" i="4"/>
  <c r="L2814" i="4"/>
  <c r="K2814" i="4"/>
  <c r="L2806" i="4"/>
  <c r="K2806" i="4"/>
  <c r="L2790" i="4"/>
  <c r="K2790" i="4"/>
  <c r="L2782" i="4"/>
  <c r="K2782" i="4"/>
  <c r="L2774" i="4"/>
  <c r="K2774" i="4"/>
  <c r="L2758" i="4"/>
  <c r="K2758" i="4"/>
  <c r="L2750" i="4"/>
  <c r="K2750" i="4"/>
  <c r="L2734" i="4"/>
  <c r="K2734" i="4"/>
  <c r="L2726" i="4"/>
  <c r="K2726" i="4"/>
  <c r="L2718" i="4"/>
  <c r="K2718" i="4"/>
  <c r="L2702" i="4"/>
  <c r="K2702" i="4"/>
  <c r="L2694" i="4"/>
  <c r="K2694" i="4"/>
  <c r="L2686" i="4"/>
  <c r="K2686" i="4"/>
  <c r="L2670" i="4"/>
  <c r="K2670" i="4"/>
  <c r="L2662" i="4"/>
  <c r="K2662" i="4"/>
  <c r="L2654" i="4"/>
  <c r="K2654" i="4"/>
  <c r="L2638" i="4"/>
  <c r="K2638" i="4"/>
  <c r="L2630" i="4"/>
  <c r="K2630" i="4"/>
  <c r="L2614" i="4"/>
  <c r="K2614" i="4"/>
  <c r="L2606" i="4"/>
  <c r="K2606" i="4"/>
  <c r="L2598" i="4"/>
  <c r="K2598" i="4"/>
  <c r="L2582" i="4"/>
  <c r="K2582" i="4"/>
  <c r="L2574" i="4"/>
  <c r="K2574" i="4"/>
  <c r="L2558" i="4"/>
  <c r="K2558" i="4"/>
  <c r="L2550" i="4"/>
  <c r="K2550" i="4"/>
  <c r="L2534" i="4"/>
  <c r="K2534" i="4"/>
  <c r="L2526" i="4"/>
  <c r="K2526" i="4"/>
  <c r="L2510" i="4"/>
  <c r="K2510" i="4"/>
  <c r="L2502" i="4"/>
  <c r="K2502" i="4"/>
  <c r="L2494" i="4"/>
  <c r="K2494" i="4"/>
  <c r="L2478" i="4"/>
  <c r="K2478" i="4"/>
  <c r="L2470" i="4"/>
  <c r="K2470" i="4"/>
  <c r="L2462" i="4"/>
  <c r="K2462" i="4"/>
  <c r="L2446" i="4"/>
  <c r="K2446" i="4"/>
  <c r="L2438" i="4"/>
  <c r="K2438" i="4"/>
  <c r="L2430" i="4"/>
  <c r="K2430" i="4"/>
  <c r="L2414" i="4"/>
  <c r="K2414" i="4"/>
  <c r="L2406" i="4"/>
  <c r="K2406" i="4"/>
  <c r="L2390" i="4"/>
  <c r="K2390" i="4"/>
  <c r="L2382" i="4"/>
  <c r="K2382" i="4"/>
  <c r="L2374" i="4"/>
  <c r="K2374" i="4"/>
  <c r="L2366" i="4"/>
  <c r="K2366" i="4"/>
  <c r="L2350" i="4"/>
  <c r="K2350" i="4"/>
  <c r="L2342" i="4"/>
  <c r="K2342" i="4"/>
  <c r="L2334" i="4"/>
  <c r="K2334" i="4"/>
  <c r="L2318" i="4"/>
  <c r="K2318" i="4"/>
  <c r="L2310" i="4"/>
  <c r="K2310" i="4"/>
  <c r="L2302" i="4"/>
  <c r="K2302" i="4"/>
  <c r="L2286" i="4"/>
  <c r="K2286" i="4"/>
  <c r="L2278" i="4"/>
  <c r="K2278" i="4"/>
  <c r="L2270" i="4"/>
  <c r="K2270" i="4"/>
  <c r="L2254" i="4"/>
  <c r="K2254" i="4"/>
  <c r="L2246" i="4"/>
  <c r="K2246" i="4"/>
  <c r="L2238" i="4"/>
  <c r="K2238" i="4"/>
  <c r="L2222" i="4"/>
  <c r="K2222" i="4"/>
  <c r="L2214" i="4"/>
  <c r="K2214" i="4"/>
  <c r="L2206" i="4"/>
  <c r="K2206" i="4"/>
  <c r="L2190" i="4"/>
  <c r="K2190" i="4"/>
  <c r="L2182" i="4"/>
  <c r="K2182" i="4"/>
  <c r="L2174" i="4"/>
  <c r="K2174" i="4"/>
  <c r="L2158" i="4"/>
  <c r="K2158" i="4"/>
  <c r="L2094" i="4"/>
  <c r="K2094" i="4"/>
  <c r="L6252" i="4"/>
  <c r="K6252" i="4"/>
  <c r="L6236" i="4"/>
  <c r="K6236" i="4"/>
  <c r="L6220" i="4"/>
  <c r="K6220" i="4"/>
  <c r="L6204" i="4"/>
  <c r="K6204" i="4"/>
  <c r="L6188" i="4"/>
  <c r="K6188" i="4"/>
  <c r="L6172" i="4"/>
  <c r="K6172" i="4"/>
  <c r="L6156" i="4"/>
  <c r="K6156" i="4"/>
  <c r="L6140" i="4"/>
  <c r="K6140" i="4"/>
  <c r="L6124" i="4"/>
  <c r="K6124" i="4"/>
  <c r="L6116" i="4"/>
  <c r="K6116" i="4"/>
  <c r="L6092" i="4"/>
  <c r="K6092" i="4"/>
  <c r="L6068" i="4"/>
  <c r="K6068" i="4"/>
  <c r="L6052" i="4"/>
  <c r="K6052" i="4"/>
  <c r="L6028" i="4"/>
  <c r="K6028" i="4"/>
  <c r="L6012" i="4"/>
  <c r="K6012" i="4"/>
  <c r="L6004" i="4"/>
  <c r="K6004" i="4"/>
  <c r="L5988" i="4"/>
  <c r="K5988" i="4"/>
  <c r="L5972" i="4"/>
  <c r="K5972" i="4"/>
  <c r="L5956" i="4"/>
  <c r="K5956" i="4"/>
  <c r="L5940" i="4"/>
  <c r="K5940" i="4"/>
  <c r="L5924" i="4"/>
  <c r="K5924" i="4"/>
  <c r="L5908" i="4"/>
  <c r="K5908" i="4"/>
  <c r="L5892" i="4"/>
  <c r="K5892" i="4"/>
  <c r="L5876" i="4"/>
  <c r="K5876" i="4"/>
  <c r="L5860" i="4"/>
  <c r="K5860" i="4"/>
  <c r="L5844" i="4"/>
  <c r="K5844" i="4"/>
  <c r="L5828" i="4"/>
  <c r="K5828" i="4"/>
  <c r="L5812" i="4"/>
  <c r="K5812" i="4"/>
  <c r="L5796" i="4"/>
  <c r="K5796" i="4"/>
  <c r="L5780" i="4"/>
  <c r="K5780" i="4"/>
  <c r="L5764" i="4"/>
  <c r="K5764" i="4"/>
  <c r="L5748" i="4"/>
  <c r="K5748" i="4"/>
  <c r="L5732" i="4"/>
  <c r="K5732" i="4"/>
  <c r="L5716" i="4"/>
  <c r="K5716" i="4"/>
  <c r="L5700" i="4"/>
  <c r="K5700" i="4"/>
  <c r="L5684" i="4"/>
  <c r="K5684" i="4"/>
  <c r="L5668" i="4"/>
  <c r="K5668" i="4"/>
  <c r="L5652" i="4"/>
  <c r="K5652" i="4"/>
  <c r="L5628" i="4"/>
  <c r="K5628" i="4"/>
  <c r="L5620" i="4"/>
  <c r="K5620" i="4"/>
  <c r="L5596" i="4"/>
  <c r="K5596" i="4"/>
  <c r="L5580" i="4"/>
  <c r="K5580" i="4"/>
  <c r="L5564" i="4"/>
  <c r="K5564" i="4"/>
  <c r="L5540" i="4"/>
  <c r="K5540" i="4"/>
  <c r="L5524" i="4"/>
  <c r="K5524" i="4"/>
  <c r="L5508" i="4"/>
  <c r="K5508" i="4"/>
  <c r="L5492" i="4"/>
  <c r="K5492" i="4"/>
  <c r="L5484" i="4"/>
  <c r="K5484" i="4"/>
  <c r="L5468" i="4"/>
  <c r="K5468" i="4"/>
  <c r="L5452" i="4"/>
  <c r="K5452" i="4"/>
  <c r="L5444" i="4"/>
  <c r="K5444" i="4"/>
  <c r="L5428" i="4"/>
  <c r="K5428" i="4"/>
  <c r="L5420" i="4"/>
  <c r="K5420" i="4"/>
  <c r="L5404" i="4"/>
  <c r="K5404" i="4"/>
  <c r="L5396" i="4"/>
  <c r="K5396" i="4"/>
  <c r="L5388" i="4"/>
  <c r="K5388" i="4"/>
  <c r="L5372" i="4"/>
  <c r="K5372" i="4"/>
  <c r="L5364" i="4"/>
  <c r="K5364" i="4"/>
  <c r="L5348" i="4"/>
  <c r="K5348" i="4"/>
  <c r="L5332" i="4"/>
  <c r="K5332" i="4"/>
  <c r="L5308" i="4"/>
  <c r="K5308" i="4"/>
  <c r="L5292" i="4"/>
  <c r="K5292" i="4"/>
  <c r="L5276" i="4"/>
  <c r="K5276" i="4"/>
  <c r="L5260" i="4"/>
  <c r="K5260" i="4"/>
  <c r="L5244" i="4"/>
  <c r="K5244" i="4"/>
  <c r="L5236" i="4"/>
  <c r="K5236" i="4"/>
  <c r="L5212" i="4"/>
  <c r="K5212" i="4"/>
  <c r="L5188" i="4"/>
  <c r="K5188" i="4"/>
  <c r="L5132" i="4"/>
  <c r="K5132" i="4"/>
  <c r="L6250" i="4"/>
  <c r="K6250" i="4"/>
  <c r="L6234" i="4"/>
  <c r="K6234" i="4"/>
  <c r="L6218" i="4"/>
  <c r="K6218" i="4"/>
  <c r="L6202" i="4"/>
  <c r="K6202" i="4"/>
  <c r="L6170" i="4"/>
  <c r="K6170" i="4"/>
  <c r="L6154" i="4"/>
  <c r="K6154" i="4"/>
  <c r="L6138" i="4"/>
  <c r="K6138" i="4"/>
  <c r="L6122" i="4"/>
  <c r="K6122" i="4"/>
  <c r="L6106" i="4"/>
  <c r="K6106" i="4"/>
  <c r="L6090" i="4"/>
  <c r="K6090" i="4"/>
  <c r="L6074" i="4"/>
  <c r="K6074" i="4"/>
  <c r="L6058" i="4"/>
  <c r="K6058" i="4"/>
  <c r="L6042" i="4"/>
  <c r="K6042" i="4"/>
  <c r="L6018" i="4"/>
  <c r="K6018" i="4"/>
  <c r="L6002" i="4"/>
  <c r="K6002" i="4"/>
  <c r="L5986" i="4"/>
  <c r="K5986" i="4"/>
  <c r="L5970" i="4"/>
  <c r="K5970" i="4"/>
  <c r="L5954" i="4"/>
  <c r="K5954" i="4"/>
  <c r="L5946" i="4"/>
  <c r="K5946" i="4"/>
  <c r="L5930" i="4"/>
  <c r="K5930" i="4"/>
  <c r="L5914" i="4"/>
  <c r="K5914" i="4"/>
  <c r="L5898" i="4"/>
  <c r="K5898" i="4"/>
  <c r="L5882" i="4"/>
  <c r="K5882" i="4"/>
  <c r="L5866" i="4"/>
  <c r="K5866" i="4"/>
  <c r="L5850" i="4"/>
  <c r="K5850" i="4"/>
  <c r="L5842" i="4"/>
  <c r="K5842" i="4"/>
  <c r="L5826" i="4"/>
  <c r="K5826" i="4"/>
  <c r="L5810" i="4"/>
  <c r="K5810" i="4"/>
  <c r="L5794" i="4"/>
  <c r="K5794" i="4"/>
  <c r="L5778" i="4"/>
  <c r="K5778" i="4"/>
  <c r="L5770" i="4"/>
  <c r="K5770" i="4"/>
  <c r="L5754" i="4"/>
  <c r="K5754" i="4"/>
  <c r="L5738" i="4"/>
  <c r="K5738" i="4"/>
  <c r="L5722" i="4"/>
  <c r="K5722" i="4"/>
  <c r="L5706" i="4"/>
  <c r="K5706" i="4"/>
  <c r="L5698" i="4"/>
  <c r="K5698" i="4"/>
  <c r="L5682" i="4"/>
  <c r="K5682" i="4"/>
  <c r="L5666" i="4"/>
  <c r="K5666" i="4"/>
  <c r="L5658" i="4"/>
  <c r="K5658" i="4"/>
  <c r="L5634" i="4"/>
  <c r="K5634" i="4"/>
  <c r="L5618" i="4"/>
  <c r="K5618" i="4"/>
  <c r="L5602" i="4"/>
  <c r="K5602" i="4"/>
  <c r="L5586" i="4"/>
  <c r="K5586" i="4"/>
  <c r="L5578" i="4"/>
  <c r="K5578" i="4"/>
  <c r="L5562" i="4"/>
  <c r="K5562" i="4"/>
  <c r="L5546" i="4"/>
  <c r="K5546" i="4"/>
  <c r="L5530" i="4"/>
  <c r="K5530" i="4"/>
  <c r="L5514" i="4"/>
  <c r="K5514" i="4"/>
  <c r="L5498" i="4"/>
  <c r="K5498" i="4"/>
  <c r="L5482" i="4"/>
  <c r="K5482" i="4"/>
  <c r="L5466" i="4"/>
  <c r="K5466" i="4"/>
  <c r="L5442" i="4"/>
  <c r="K5442" i="4"/>
  <c r="L5434" i="4"/>
  <c r="K5434" i="4"/>
  <c r="L5418" i="4"/>
  <c r="K5418" i="4"/>
  <c r="L5394" i="4"/>
  <c r="K5394" i="4"/>
  <c r="L5378" i="4"/>
  <c r="K5378" i="4"/>
  <c r="L5362" i="4"/>
  <c r="K5362" i="4"/>
  <c r="L5346" i="4"/>
  <c r="K5346" i="4"/>
  <c r="L5330" i="4"/>
  <c r="K5330" i="4"/>
  <c r="L5314" i="4"/>
  <c r="K5314" i="4"/>
  <c r="L5298" i="4"/>
  <c r="K5298" i="4"/>
  <c r="L5282" i="4"/>
  <c r="K5282" i="4"/>
  <c r="L5266" i="4"/>
  <c r="K5266" i="4"/>
  <c r="L5250" i="4"/>
  <c r="K5250" i="4"/>
  <c r="L5234" i="4"/>
  <c r="K5234" i="4"/>
  <c r="L5218" i="4"/>
  <c r="K5218" i="4"/>
  <c r="L5202" i="4"/>
  <c r="K5202" i="4"/>
  <c r="L5186" i="4"/>
  <c r="K5186" i="4"/>
  <c r="L5178" i="4"/>
  <c r="K5178" i="4"/>
  <c r="L5162" i="4"/>
  <c r="K5162" i="4"/>
  <c r="L5146" i="4"/>
  <c r="K5146" i="4"/>
  <c r="L5138" i="4"/>
  <c r="K5138" i="4"/>
  <c r="L5122" i="4"/>
  <c r="K5122" i="4"/>
  <c r="L5106" i="4"/>
  <c r="K5106" i="4"/>
  <c r="L5090" i="4"/>
  <c r="K5090" i="4"/>
  <c r="L5074" i="4"/>
  <c r="K5074" i="4"/>
  <c r="L5058" i="4"/>
  <c r="K5058" i="4"/>
  <c r="L5034" i="4"/>
  <c r="K5034" i="4"/>
  <c r="L5018" i="4"/>
  <c r="K5018" i="4"/>
  <c r="L4930" i="4"/>
  <c r="K4930" i="4"/>
  <c r="L6249" i="4"/>
  <c r="K6249" i="4"/>
  <c r="L6241" i="4"/>
  <c r="K6241" i="4"/>
  <c r="L6233" i="4"/>
  <c r="K6233" i="4"/>
  <c r="L6225" i="4"/>
  <c r="K6225" i="4"/>
  <c r="L6217" i="4"/>
  <c r="K6217" i="4"/>
  <c r="L6209" i="4"/>
  <c r="K6209" i="4"/>
  <c r="L6201" i="4"/>
  <c r="K6201" i="4"/>
  <c r="L6193" i="4"/>
  <c r="K6193" i="4"/>
  <c r="L6185" i="4"/>
  <c r="K6185" i="4"/>
  <c r="L6177" i="4"/>
  <c r="K6177" i="4"/>
  <c r="L6169" i="4"/>
  <c r="K6169" i="4"/>
  <c r="L6161" i="4"/>
  <c r="K6161" i="4"/>
  <c r="L6153" i="4"/>
  <c r="K6153" i="4"/>
  <c r="L6145" i="4"/>
  <c r="K6145" i="4"/>
  <c r="L6137" i="4"/>
  <c r="K6137" i="4"/>
  <c r="L6129" i="4"/>
  <c r="K6129" i="4"/>
  <c r="L6121" i="4"/>
  <c r="K6121" i="4"/>
  <c r="L6113" i="4"/>
  <c r="K6113" i="4"/>
  <c r="L6105" i="4"/>
  <c r="K6105" i="4"/>
  <c r="L6097" i="4"/>
  <c r="K6097" i="4"/>
  <c r="L6089" i="4"/>
  <c r="K6089" i="4"/>
  <c r="L6081" i="4"/>
  <c r="K6081" i="4"/>
  <c r="L6073" i="4"/>
  <c r="K6073" i="4"/>
  <c r="L6065" i="4"/>
  <c r="K6065" i="4"/>
  <c r="L6057" i="4"/>
  <c r="K6057" i="4"/>
  <c r="L6049" i="4"/>
  <c r="K6049" i="4"/>
  <c r="L6041" i="4"/>
  <c r="K6041" i="4"/>
  <c r="L6033" i="4"/>
  <c r="K6033" i="4"/>
  <c r="L6025" i="4"/>
  <c r="K6025" i="4"/>
  <c r="L6017" i="4"/>
  <c r="K6017" i="4"/>
  <c r="L6009" i="4"/>
  <c r="K6009" i="4"/>
  <c r="L6001" i="4"/>
  <c r="K6001" i="4"/>
  <c r="L5993" i="4"/>
  <c r="K5993" i="4"/>
  <c r="L5985" i="4"/>
  <c r="K5985" i="4"/>
  <c r="L5977" i="4"/>
  <c r="K5977" i="4"/>
  <c r="L5969" i="4"/>
  <c r="K5969" i="4"/>
  <c r="L5961" i="4"/>
  <c r="K5961" i="4"/>
  <c r="L5953" i="4"/>
  <c r="K5953" i="4"/>
  <c r="L5945" i="4"/>
  <c r="K5945" i="4"/>
  <c r="L5937" i="4"/>
  <c r="K5937" i="4"/>
  <c r="L5929" i="4"/>
  <c r="K5929" i="4"/>
  <c r="L5921" i="4"/>
  <c r="K5921" i="4"/>
  <c r="L5913" i="4"/>
  <c r="K5913" i="4"/>
  <c r="L5905" i="4"/>
  <c r="K5905" i="4"/>
  <c r="L5897" i="4"/>
  <c r="K5897" i="4"/>
  <c r="L5889" i="4"/>
  <c r="K5889" i="4"/>
  <c r="L5881" i="4"/>
  <c r="K5881" i="4"/>
  <c r="L5873" i="4"/>
  <c r="K5873" i="4"/>
  <c r="L5865" i="4"/>
  <c r="K5865" i="4"/>
  <c r="L5857" i="4"/>
  <c r="K5857" i="4"/>
  <c r="L5849" i="4"/>
  <c r="K5849" i="4"/>
  <c r="L5841" i="4"/>
  <c r="K5841" i="4"/>
  <c r="L5833" i="4"/>
  <c r="K5833" i="4"/>
  <c r="L5825" i="4"/>
  <c r="K5825" i="4"/>
  <c r="L5817" i="4"/>
  <c r="K5817" i="4"/>
  <c r="L5809" i="4"/>
  <c r="K5809" i="4"/>
  <c r="L5801" i="4"/>
  <c r="K5801" i="4"/>
  <c r="L5793" i="4"/>
  <c r="K5793" i="4"/>
  <c r="L5785" i="4"/>
  <c r="K5785" i="4"/>
  <c r="L5777" i="4"/>
  <c r="K5777" i="4"/>
  <c r="L5769" i="4"/>
  <c r="K5769" i="4"/>
  <c r="L5761" i="4"/>
  <c r="K5761" i="4"/>
  <c r="L5753" i="4"/>
  <c r="K5753" i="4"/>
  <c r="L5745" i="4"/>
  <c r="K5745" i="4"/>
  <c r="L5737" i="4"/>
  <c r="K5737" i="4"/>
  <c r="L5729" i="4"/>
  <c r="K5729" i="4"/>
  <c r="L5721" i="4"/>
  <c r="K5721" i="4"/>
  <c r="L5713" i="4"/>
  <c r="K5713" i="4"/>
  <c r="L5705" i="4"/>
  <c r="K5705" i="4"/>
  <c r="L5697" i="4"/>
  <c r="K5697" i="4"/>
  <c r="L5689" i="4"/>
  <c r="K5689" i="4"/>
  <c r="L5681" i="4"/>
  <c r="K5681" i="4"/>
  <c r="L5673" i="4"/>
  <c r="K5673" i="4"/>
  <c r="L5665" i="4"/>
  <c r="K5665" i="4"/>
  <c r="L5657" i="4"/>
  <c r="K5657" i="4"/>
  <c r="L5649" i="4"/>
  <c r="K5649" i="4"/>
  <c r="L5641" i="4"/>
  <c r="K5641" i="4"/>
  <c r="L5633" i="4"/>
  <c r="K5633" i="4"/>
  <c r="L5625" i="4"/>
  <c r="K5625" i="4"/>
  <c r="L5617" i="4"/>
  <c r="K5617" i="4"/>
  <c r="L5609" i="4"/>
  <c r="K5609" i="4"/>
  <c r="L5601" i="4"/>
  <c r="K5601" i="4"/>
  <c r="L5593" i="4"/>
  <c r="K5593" i="4"/>
  <c r="L5585" i="4"/>
  <c r="K5585" i="4"/>
  <c r="L5577" i="4"/>
  <c r="K5577" i="4"/>
  <c r="L5569" i="4"/>
  <c r="K5569" i="4"/>
  <c r="L5561" i="4"/>
  <c r="K5561" i="4"/>
  <c r="L5553" i="4"/>
  <c r="K5553" i="4"/>
  <c r="L5545" i="4"/>
  <c r="K5545" i="4"/>
  <c r="L5537" i="4"/>
  <c r="K5537" i="4"/>
  <c r="L5529" i="4"/>
  <c r="K5529" i="4"/>
  <c r="L5521" i="4"/>
  <c r="K5521" i="4"/>
  <c r="L5513" i="4"/>
  <c r="K5513" i="4"/>
  <c r="L5505" i="4"/>
  <c r="K5505" i="4"/>
  <c r="L5497" i="4"/>
  <c r="K5497" i="4"/>
  <c r="L5489" i="4"/>
  <c r="K5489" i="4"/>
  <c r="L5481" i="4"/>
  <c r="K5481" i="4"/>
  <c r="L5473" i="4"/>
  <c r="K5473" i="4"/>
  <c r="L5465" i="4"/>
  <c r="K5465" i="4"/>
  <c r="L5457" i="4"/>
  <c r="K5457" i="4"/>
  <c r="L5449" i="4"/>
  <c r="K5449" i="4"/>
  <c r="L5441" i="4"/>
  <c r="K5441" i="4"/>
  <c r="L5433" i="4"/>
  <c r="K5433" i="4"/>
  <c r="L5425" i="4"/>
  <c r="K5425" i="4"/>
  <c r="L5417" i="4"/>
  <c r="K5417" i="4"/>
  <c r="L5409" i="4"/>
  <c r="K5409" i="4"/>
  <c r="L5401" i="4"/>
  <c r="K5401" i="4"/>
  <c r="L5393" i="4"/>
  <c r="K5393" i="4"/>
  <c r="L5385" i="4"/>
  <c r="K5385" i="4"/>
  <c r="L5377" i="4"/>
  <c r="K5377" i="4"/>
  <c r="L5369" i="4"/>
  <c r="K5369" i="4"/>
  <c r="L5361" i="4"/>
  <c r="K5361" i="4"/>
  <c r="L5353" i="4"/>
  <c r="K5353" i="4"/>
  <c r="L5345" i="4"/>
  <c r="K5345" i="4"/>
  <c r="L5337" i="4"/>
  <c r="K5337" i="4"/>
  <c r="L5329" i="4"/>
  <c r="K5329" i="4"/>
  <c r="L5321" i="4"/>
  <c r="K5321" i="4"/>
  <c r="L5313" i="4"/>
  <c r="K5313" i="4"/>
  <c r="L5305" i="4"/>
  <c r="K5305" i="4"/>
  <c r="L5297" i="4"/>
  <c r="K5297" i="4"/>
  <c r="L5289" i="4"/>
  <c r="K5289" i="4"/>
  <c r="L5281" i="4"/>
  <c r="K5281" i="4"/>
  <c r="L5273" i="4"/>
  <c r="K5273" i="4"/>
  <c r="L5265" i="4"/>
  <c r="K5265" i="4"/>
  <c r="L5257" i="4"/>
  <c r="K5257" i="4"/>
  <c r="L5249" i="4"/>
  <c r="K5249" i="4"/>
  <c r="L5241" i="4"/>
  <c r="K5241" i="4"/>
  <c r="L5233" i="4"/>
  <c r="K5233" i="4"/>
  <c r="L5225" i="4"/>
  <c r="K5225" i="4"/>
  <c r="L5217" i="4"/>
  <c r="K5217" i="4"/>
  <c r="L5209" i="4"/>
  <c r="K5209" i="4"/>
  <c r="L5201" i="4"/>
  <c r="K5201" i="4"/>
  <c r="L5193" i="4"/>
  <c r="K5193" i="4"/>
  <c r="L5185" i="4"/>
  <c r="K5185" i="4"/>
  <c r="L5177" i="4"/>
  <c r="K5177" i="4"/>
  <c r="L5169" i="4"/>
  <c r="K5169" i="4"/>
  <c r="L5161" i="4"/>
  <c r="K5161" i="4"/>
  <c r="L5153" i="4"/>
  <c r="K5153" i="4"/>
  <c r="L5145" i="4"/>
  <c r="K5145" i="4"/>
  <c r="L5137" i="4"/>
  <c r="K5137" i="4"/>
  <c r="L5129" i="4"/>
  <c r="K5129" i="4"/>
  <c r="L5121" i="4"/>
  <c r="K5121" i="4"/>
  <c r="L5113" i="4"/>
  <c r="K5113" i="4"/>
  <c r="L5105" i="4"/>
  <c r="K5105" i="4"/>
  <c r="L5097" i="4"/>
  <c r="K5097" i="4"/>
  <c r="L5089" i="4"/>
  <c r="K5089" i="4"/>
  <c r="L5081" i="4"/>
  <c r="K5081" i="4"/>
  <c r="L5073" i="4"/>
  <c r="K5073" i="4"/>
  <c r="L5065" i="4"/>
  <c r="K5065" i="4"/>
  <c r="L5057" i="4"/>
  <c r="K5057" i="4"/>
  <c r="L5049" i="4"/>
  <c r="K5049" i="4"/>
  <c r="L5041" i="4"/>
  <c r="K5041" i="4"/>
  <c r="L5033" i="4"/>
  <c r="K5033" i="4"/>
  <c r="L5025" i="4"/>
  <c r="K5025" i="4"/>
  <c r="L5017" i="4"/>
  <c r="K5017" i="4"/>
  <c r="L5009" i="4"/>
  <c r="K5009" i="4"/>
  <c r="L5001" i="4"/>
  <c r="K5001" i="4"/>
  <c r="L4993" i="4"/>
  <c r="K4993" i="4"/>
  <c r="L4985" i="4"/>
  <c r="K4985" i="4"/>
  <c r="L4977" i="4"/>
  <c r="K4977" i="4"/>
  <c r="L4969" i="4"/>
  <c r="K4969" i="4"/>
  <c r="L4961" i="4"/>
  <c r="K4961" i="4"/>
  <c r="L4953" i="4"/>
  <c r="K4953" i="4"/>
  <c r="L4945" i="4"/>
  <c r="K4945" i="4"/>
  <c r="L4937" i="4"/>
  <c r="K4937" i="4"/>
  <c r="L4929" i="4"/>
  <c r="K4929" i="4"/>
  <c r="L4921" i="4"/>
  <c r="K4921" i="4"/>
  <c r="L4913" i="4"/>
  <c r="K4913" i="4"/>
  <c r="L4905" i="4"/>
  <c r="K4905" i="4"/>
  <c r="L4897" i="4"/>
  <c r="K4897" i="4"/>
  <c r="L4889" i="4"/>
  <c r="K4889" i="4"/>
  <c r="L4881" i="4"/>
  <c r="K4881" i="4"/>
  <c r="L4873" i="4"/>
  <c r="K4873" i="4"/>
  <c r="L4865" i="4"/>
  <c r="K4865" i="4"/>
  <c r="L4857" i="4"/>
  <c r="K4857" i="4"/>
  <c r="L4849" i="4"/>
  <c r="K4849" i="4"/>
  <c r="L4841" i="4"/>
  <c r="K4841" i="4"/>
  <c r="L4833" i="4"/>
  <c r="K4833" i="4"/>
  <c r="L4825" i="4"/>
  <c r="K4825" i="4"/>
  <c r="L4817" i="4"/>
  <c r="K4817" i="4"/>
  <c r="L4809" i="4"/>
  <c r="K4809" i="4"/>
  <c r="L4801" i="4"/>
  <c r="K4801" i="4"/>
  <c r="L4793" i="4"/>
  <c r="K4793" i="4"/>
  <c r="L4785" i="4"/>
  <c r="K4785" i="4"/>
  <c r="L4777" i="4"/>
  <c r="K4777" i="4"/>
  <c r="L4769" i="4"/>
  <c r="K4769" i="4"/>
  <c r="L4761" i="4"/>
  <c r="K4761" i="4"/>
  <c r="L4753" i="4"/>
  <c r="K4753" i="4"/>
  <c r="L4745" i="4"/>
  <c r="K4745" i="4"/>
  <c r="L4737" i="4"/>
  <c r="K4737" i="4"/>
  <c r="L4729" i="4"/>
  <c r="K4729" i="4"/>
  <c r="L4721" i="4"/>
  <c r="K4721" i="4"/>
  <c r="L4713" i="4"/>
  <c r="K4713" i="4"/>
  <c r="L4705" i="4"/>
  <c r="K4705" i="4"/>
  <c r="L4697" i="4"/>
  <c r="K4697" i="4"/>
  <c r="L4689" i="4"/>
  <c r="K4689" i="4"/>
  <c r="L4681" i="4"/>
  <c r="K4681" i="4"/>
  <c r="L4673" i="4"/>
  <c r="K4673" i="4"/>
  <c r="L4665" i="4"/>
  <c r="K4665" i="4"/>
  <c r="L4657" i="4"/>
  <c r="K4657" i="4"/>
  <c r="L4649" i="4"/>
  <c r="K4649" i="4"/>
  <c r="L4641" i="4"/>
  <c r="K4641" i="4"/>
  <c r="L4633" i="4"/>
  <c r="K4633" i="4"/>
  <c r="L4625" i="4"/>
  <c r="K4625" i="4"/>
  <c r="L4617" i="4"/>
  <c r="K4617" i="4"/>
  <c r="L4609" i="4"/>
  <c r="K4609" i="4"/>
  <c r="L4601" i="4"/>
  <c r="K4601" i="4"/>
  <c r="L4593" i="4"/>
  <c r="K4593" i="4"/>
  <c r="L4585" i="4"/>
  <c r="K4585" i="4"/>
  <c r="L4577" i="4"/>
  <c r="K4577" i="4"/>
  <c r="L4569" i="4"/>
  <c r="K4569" i="4"/>
  <c r="L4561" i="4"/>
  <c r="K4561" i="4"/>
  <c r="L4553" i="4"/>
  <c r="K4553" i="4"/>
  <c r="L4545" i="4"/>
  <c r="K4545" i="4"/>
  <c r="L4537" i="4"/>
  <c r="K4537" i="4"/>
  <c r="L4529" i="4"/>
  <c r="K4529" i="4"/>
  <c r="L4521" i="4"/>
  <c r="K4521" i="4"/>
  <c r="L4513" i="4"/>
  <c r="K4513" i="4"/>
  <c r="L4505" i="4"/>
  <c r="K4505" i="4"/>
  <c r="L4497" i="4"/>
  <c r="K4497" i="4"/>
  <c r="L4489" i="4"/>
  <c r="K4489" i="4"/>
  <c r="L4481" i="4"/>
  <c r="K4481" i="4"/>
  <c r="L4473" i="4"/>
  <c r="K4473" i="4"/>
  <c r="L4465" i="4"/>
  <c r="K4465" i="4"/>
  <c r="L4457" i="4"/>
  <c r="K4457" i="4"/>
  <c r="L4449" i="4"/>
  <c r="K4449" i="4"/>
  <c r="L4441" i="4"/>
  <c r="K4441" i="4"/>
  <c r="L4433" i="4"/>
  <c r="K4433" i="4"/>
  <c r="L4425" i="4"/>
  <c r="K4425" i="4"/>
  <c r="L4417" i="4"/>
  <c r="K4417" i="4"/>
  <c r="L4409" i="4"/>
  <c r="K4409" i="4"/>
  <c r="L4401" i="4"/>
  <c r="K4401" i="4"/>
  <c r="L4393" i="4"/>
  <c r="K4393" i="4"/>
  <c r="L4385" i="4"/>
  <c r="K4385" i="4"/>
  <c r="L4377" i="4"/>
  <c r="K4377" i="4"/>
  <c r="L4369" i="4"/>
  <c r="K4369" i="4"/>
  <c r="L4361" i="4"/>
  <c r="K4361" i="4"/>
  <c r="L4353" i="4"/>
  <c r="K4353" i="4"/>
  <c r="L4345" i="4"/>
  <c r="K4345" i="4"/>
  <c r="L4337" i="4"/>
  <c r="K4337" i="4"/>
  <c r="L4329" i="4"/>
  <c r="K4329" i="4"/>
  <c r="L4321" i="4"/>
  <c r="K4321" i="4"/>
  <c r="L4313" i="4"/>
  <c r="K4313" i="4"/>
  <c r="L4305" i="4"/>
  <c r="K4305" i="4"/>
  <c r="L4297" i="4"/>
  <c r="K4297" i="4"/>
  <c r="L4289" i="4"/>
  <c r="K4289" i="4"/>
  <c r="L4281" i="4"/>
  <c r="K4281" i="4"/>
  <c r="L4273" i="4"/>
  <c r="K4273" i="4"/>
  <c r="L4265" i="4"/>
  <c r="K4265" i="4"/>
  <c r="L4257" i="4"/>
  <c r="K4257" i="4"/>
  <c r="L4249" i="4"/>
  <c r="K4249" i="4"/>
  <c r="L4241" i="4"/>
  <c r="K4241" i="4"/>
  <c r="L4233" i="4"/>
  <c r="K4233" i="4"/>
  <c r="L4225" i="4"/>
  <c r="K4225" i="4"/>
  <c r="L4217" i="4"/>
  <c r="K4217" i="4"/>
  <c r="L4209" i="4"/>
  <c r="K4209" i="4"/>
  <c r="L4201" i="4"/>
  <c r="K4201" i="4"/>
  <c r="L4193" i="4"/>
  <c r="K4193" i="4"/>
  <c r="L4185" i="4"/>
  <c r="K4185" i="4"/>
  <c r="L4177" i="4"/>
  <c r="K4177" i="4"/>
  <c r="L4169" i="4"/>
  <c r="K4169" i="4"/>
  <c r="L4161" i="4"/>
  <c r="K4161" i="4"/>
  <c r="L4153" i="4"/>
  <c r="K4153" i="4"/>
  <c r="L4145" i="4"/>
  <c r="K4145" i="4"/>
  <c r="L4137" i="4"/>
  <c r="K4137" i="4"/>
  <c r="L4129" i="4"/>
  <c r="K4129" i="4"/>
  <c r="L4121" i="4"/>
  <c r="K4121" i="4"/>
  <c r="L4113" i="4"/>
  <c r="K4113" i="4"/>
  <c r="L4105" i="4"/>
  <c r="K4105" i="4"/>
  <c r="L4097" i="4"/>
  <c r="K4097" i="4"/>
  <c r="L4089" i="4"/>
  <c r="K4089" i="4"/>
  <c r="L4081" i="4"/>
  <c r="K4081" i="4"/>
  <c r="L4073" i="4"/>
  <c r="K4073" i="4"/>
  <c r="L4065" i="4"/>
  <c r="K4065" i="4"/>
  <c r="L4057" i="4"/>
  <c r="K4057" i="4"/>
  <c r="L4049" i="4"/>
  <c r="K4049" i="4"/>
  <c r="L4041" i="4"/>
  <c r="K4041" i="4"/>
  <c r="L4033" i="4"/>
  <c r="K4033" i="4"/>
  <c r="L4025" i="4"/>
  <c r="K4025" i="4"/>
  <c r="L4017" i="4"/>
  <c r="K4017" i="4"/>
  <c r="L4009" i="4"/>
  <c r="K4009" i="4"/>
  <c r="L4001" i="4"/>
  <c r="K4001" i="4"/>
  <c r="L3993" i="4"/>
  <c r="K3993" i="4"/>
  <c r="L3985" i="4"/>
  <c r="K3985" i="4"/>
  <c r="L3977" i="4"/>
  <c r="K3977" i="4"/>
  <c r="L3969" i="4"/>
  <c r="K3969" i="4"/>
  <c r="L3961" i="4"/>
  <c r="K3961" i="4"/>
  <c r="L3953" i="4"/>
  <c r="K3953" i="4"/>
  <c r="L3945" i="4"/>
  <c r="K3945" i="4"/>
  <c r="L3937" i="4"/>
  <c r="K3937" i="4"/>
  <c r="L3929" i="4"/>
  <c r="K3929" i="4"/>
  <c r="L3921" i="4"/>
  <c r="K3921" i="4"/>
  <c r="L3913" i="4"/>
  <c r="K3913" i="4"/>
  <c r="L3905" i="4"/>
  <c r="K3905" i="4"/>
  <c r="L3897" i="4"/>
  <c r="K3897" i="4"/>
  <c r="L3889" i="4"/>
  <c r="K3889" i="4"/>
  <c r="L3881" i="4"/>
  <c r="K3881" i="4"/>
  <c r="L3873" i="4"/>
  <c r="K3873" i="4"/>
  <c r="L3865" i="4"/>
  <c r="K3865" i="4"/>
  <c r="L3857" i="4"/>
  <c r="K3857" i="4"/>
  <c r="L3849" i="4"/>
  <c r="K3849" i="4"/>
  <c r="L3841" i="4"/>
  <c r="K3841" i="4"/>
  <c r="L3833" i="4"/>
  <c r="K3833" i="4"/>
  <c r="L3825" i="4"/>
  <c r="K3825" i="4"/>
  <c r="L3817" i="4"/>
  <c r="K3817" i="4"/>
  <c r="L3809" i="4"/>
  <c r="K3809" i="4"/>
  <c r="L3801" i="4"/>
  <c r="K3801" i="4"/>
  <c r="L3793" i="4"/>
  <c r="K3793" i="4"/>
  <c r="L3785" i="4"/>
  <c r="K3785" i="4"/>
  <c r="L3777" i="4"/>
  <c r="K3777" i="4"/>
  <c r="L3769" i="4"/>
  <c r="K3769" i="4"/>
  <c r="L3761" i="4"/>
  <c r="K3761" i="4"/>
  <c r="L3753" i="4"/>
  <c r="K3753" i="4"/>
  <c r="L3745" i="4"/>
  <c r="K3745" i="4"/>
  <c r="L3737" i="4"/>
  <c r="K3737" i="4"/>
  <c r="L3729" i="4"/>
  <c r="K3729" i="4"/>
  <c r="L3721" i="4"/>
  <c r="K3721" i="4"/>
  <c r="L3713" i="4"/>
  <c r="K3713" i="4"/>
  <c r="L3705" i="4"/>
  <c r="K3705" i="4"/>
  <c r="L3697" i="4"/>
  <c r="K3697" i="4"/>
  <c r="L3689" i="4"/>
  <c r="K3689" i="4"/>
  <c r="L3681" i="4"/>
  <c r="K3681" i="4"/>
  <c r="L3673" i="4"/>
  <c r="K3673" i="4"/>
  <c r="L3665" i="4"/>
  <c r="K3665" i="4"/>
  <c r="L3657" i="4"/>
  <c r="K3657" i="4"/>
  <c r="L3649" i="4"/>
  <c r="K3649" i="4"/>
  <c r="L3641" i="4"/>
  <c r="K3641" i="4"/>
  <c r="L3633" i="4"/>
  <c r="K3633" i="4"/>
  <c r="L3625" i="4"/>
  <c r="K3625" i="4"/>
  <c r="L3617" i="4"/>
  <c r="K3617" i="4"/>
  <c r="L3609" i="4"/>
  <c r="K3609" i="4"/>
  <c r="L3601" i="4"/>
  <c r="K3601" i="4"/>
  <c r="L3593" i="4"/>
  <c r="K3593" i="4"/>
  <c r="L3585" i="4"/>
  <c r="K3585" i="4"/>
  <c r="L3577" i="4"/>
  <c r="K3577" i="4"/>
  <c r="L3569" i="4"/>
  <c r="K3569" i="4"/>
  <c r="L3561" i="4"/>
  <c r="K3561" i="4"/>
  <c r="L3553" i="4"/>
  <c r="K3553" i="4"/>
  <c r="L3545" i="4"/>
  <c r="K3545" i="4"/>
  <c r="L3537" i="4"/>
  <c r="K3537" i="4"/>
  <c r="L3529" i="4"/>
  <c r="K3529" i="4"/>
  <c r="L3521" i="4"/>
  <c r="K3521" i="4"/>
  <c r="L3513" i="4"/>
  <c r="K3513" i="4"/>
  <c r="L3505" i="4"/>
  <c r="K3505" i="4"/>
  <c r="L3497" i="4"/>
  <c r="K3497" i="4"/>
  <c r="L3489" i="4"/>
  <c r="K3489" i="4"/>
  <c r="L3481" i="4"/>
  <c r="K3481" i="4"/>
  <c r="L3473" i="4"/>
  <c r="K3473" i="4"/>
  <c r="L3465" i="4"/>
  <c r="K3465" i="4"/>
  <c r="L3457" i="4"/>
  <c r="K3457" i="4"/>
  <c r="L3449" i="4"/>
  <c r="K3449" i="4"/>
  <c r="L3441" i="4"/>
  <c r="K3441" i="4"/>
  <c r="L3433" i="4"/>
  <c r="K3433" i="4"/>
  <c r="L3425" i="4"/>
  <c r="K3425" i="4"/>
  <c r="L3417" i="4"/>
  <c r="K3417" i="4"/>
  <c r="L3409" i="4"/>
  <c r="K3409" i="4"/>
  <c r="L3401" i="4"/>
  <c r="K3401" i="4"/>
  <c r="L3393" i="4"/>
  <c r="K3393" i="4"/>
  <c r="L3385" i="4"/>
  <c r="K3385" i="4"/>
  <c r="L3377" i="4"/>
  <c r="K3377" i="4"/>
  <c r="L3369" i="4"/>
  <c r="K3369" i="4"/>
  <c r="L3361" i="4"/>
  <c r="K3361" i="4"/>
  <c r="L3353" i="4"/>
  <c r="K3353" i="4"/>
  <c r="L3345" i="4"/>
  <c r="K3345" i="4"/>
  <c r="L3337" i="4"/>
  <c r="K3337" i="4"/>
  <c r="L3329" i="4"/>
  <c r="K3329" i="4"/>
  <c r="L3321" i="4"/>
  <c r="K3321" i="4"/>
  <c r="L3313" i="4"/>
  <c r="K3313" i="4"/>
  <c r="L3305" i="4"/>
  <c r="K3305" i="4"/>
  <c r="L3297" i="4"/>
  <c r="K3297" i="4"/>
  <c r="L3289" i="4"/>
  <c r="K3289" i="4"/>
  <c r="L3281" i="4"/>
  <c r="K3281" i="4"/>
  <c r="L3273" i="4"/>
  <c r="K3273" i="4"/>
  <c r="L3265" i="4"/>
  <c r="K3265" i="4"/>
  <c r="L3257" i="4"/>
  <c r="K3257" i="4"/>
  <c r="L3249" i="4"/>
  <c r="K3249" i="4"/>
  <c r="L3241" i="4"/>
  <c r="K3241" i="4"/>
  <c r="L3233" i="4"/>
  <c r="K3233" i="4"/>
  <c r="K4803" i="4"/>
  <c r="K4635" i="4"/>
  <c r="K4459" i="4"/>
  <c r="K4867" i="4"/>
  <c r="K4699" i="4"/>
  <c r="K4523" i="4"/>
  <c r="L1773" i="4"/>
  <c r="K1773" i="4"/>
  <c r="L1765" i="4"/>
  <c r="K1765" i="4"/>
  <c r="L1757" i="4"/>
  <c r="K1757" i="4"/>
  <c r="L1749" i="4"/>
  <c r="K1749" i="4"/>
  <c r="L1741" i="4"/>
  <c r="K1741" i="4"/>
  <c r="L1733" i="4"/>
  <c r="K1733" i="4"/>
  <c r="L1725" i="4"/>
  <c r="K1725" i="4"/>
  <c r="L1717" i="4"/>
  <c r="K1717" i="4"/>
  <c r="L1709" i="4"/>
  <c r="K1709" i="4"/>
  <c r="L1701" i="4"/>
  <c r="K1701" i="4"/>
  <c r="L1693" i="4"/>
  <c r="K1693" i="4"/>
  <c r="L1685" i="4"/>
  <c r="K1685" i="4"/>
  <c r="L1677" i="4"/>
  <c r="K1677" i="4"/>
  <c r="L1669" i="4"/>
  <c r="K1669" i="4"/>
  <c r="L1661" i="4"/>
  <c r="K1661" i="4"/>
  <c r="L1653" i="4"/>
  <c r="K1653" i="4"/>
  <c r="L1645" i="4"/>
  <c r="K1645" i="4"/>
  <c r="L1637" i="4"/>
  <c r="K1637" i="4"/>
  <c r="L1629" i="4"/>
  <c r="K1629" i="4"/>
  <c r="L1621" i="4"/>
  <c r="K1621" i="4"/>
  <c r="L1613" i="4"/>
  <c r="K1613" i="4"/>
  <c r="L1605" i="4"/>
  <c r="K1605" i="4"/>
  <c r="L1597" i="4"/>
  <c r="K1597" i="4"/>
  <c r="L1589" i="4"/>
  <c r="K1589" i="4"/>
  <c r="L1581" i="4"/>
  <c r="K1581" i="4"/>
  <c r="L1573" i="4"/>
  <c r="K1573" i="4"/>
  <c r="L1565" i="4"/>
  <c r="K1565" i="4"/>
  <c r="L1557" i="4"/>
  <c r="K1557" i="4"/>
  <c r="L1549" i="4"/>
  <c r="K1549" i="4"/>
  <c r="L1541" i="4"/>
  <c r="K1541" i="4"/>
  <c r="L1533" i="4"/>
  <c r="K1533" i="4"/>
  <c r="L1525" i="4"/>
  <c r="K1525" i="4"/>
  <c r="L1517" i="4"/>
  <c r="K1517" i="4"/>
  <c r="L1509" i="4"/>
  <c r="K1509" i="4"/>
  <c r="L1501" i="4"/>
  <c r="K1501" i="4"/>
  <c r="L1493" i="4"/>
  <c r="K1493" i="4"/>
  <c r="L1485" i="4"/>
  <c r="K1485" i="4"/>
  <c r="L1477" i="4"/>
  <c r="K1477" i="4"/>
  <c r="L1469" i="4"/>
  <c r="K1469" i="4"/>
  <c r="L1461" i="4"/>
  <c r="K1461" i="4"/>
  <c r="L1453" i="4"/>
  <c r="K1453" i="4"/>
  <c r="L1445" i="4"/>
  <c r="K1445" i="4"/>
  <c r="L1437" i="4"/>
  <c r="K1437" i="4"/>
  <c r="L1429" i="4"/>
  <c r="K1429" i="4"/>
  <c r="L1421" i="4"/>
  <c r="K1421" i="4"/>
  <c r="L1413" i="4"/>
  <c r="K1413" i="4"/>
  <c r="L1405" i="4"/>
  <c r="K1405" i="4"/>
  <c r="L1397" i="4"/>
  <c r="K1397" i="4"/>
  <c r="L1389" i="4"/>
  <c r="K1389" i="4"/>
  <c r="L1381" i="4"/>
  <c r="K1381" i="4"/>
  <c r="L1373" i="4"/>
  <c r="K1373" i="4"/>
  <c r="L1365" i="4"/>
  <c r="K1365" i="4"/>
  <c r="L1357" i="4"/>
  <c r="K1357" i="4"/>
  <c r="L1349" i="4"/>
  <c r="K1349" i="4"/>
  <c r="L1341" i="4"/>
  <c r="K1341" i="4"/>
  <c r="L1333" i="4"/>
  <c r="K1333" i="4"/>
  <c r="L1325" i="4"/>
  <c r="K1325" i="4"/>
  <c r="L1317" i="4"/>
  <c r="K1317" i="4"/>
  <c r="L1309" i="4"/>
  <c r="K1309" i="4"/>
  <c r="L1301" i="4"/>
  <c r="K1301" i="4"/>
  <c r="L1293" i="4"/>
  <c r="K1293" i="4"/>
  <c r="L1285" i="4"/>
  <c r="K1285" i="4"/>
  <c r="L1277" i="4"/>
  <c r="K1277" i="4"/>
  <c r="L1269" i="4"/>
  <c r="K1269" i="4"/>
  <c r="L1261" i="4"/>
  <c r="K1261" i="4"/>
  <c r="L1253" i="4"/>
  <c r="K1253" i="4"/>
  <c r="L1245" i="4"/>
  <c r="K1245" i="4"/>
  <c r="L1237" i="4"/>
  <c r="K1237" i="4"/>
  <c r="L1229" i="4"/>
  <c r="K1229" i="4"/>
  <c r="L1221" i="4"/>
  <c r="K1221" i="4"/>
  <c r="L1213" i="4"/>
  <c r="K1213" i="4"/>
  <c r="L1205" i="4"/>
  <c r="K1205" i="4"/>
  <c r="L1197" i="4"/>
  <c r="K1197" i="4"/>
  <c r="L1189" i="4"/>
  <c r="K1189" i="4"/>
  <c r="L1181" i="4"/>
  <c r="K1181" i="4"/>
  <c r="L1173" i="4"/>
  <c r="K1173" i="4"/>
  <c r="L1165" i="4"/>
  <c r="K1165" i="4"/>
  <c r="L1157" i="4"/>
  <c r="K1157" i="4"/>
  <c r="L1149" i="4"/>
  <c r="K1149" i="4"/>
  <c r="L1141" i="4"/>
  <c r="K1141" i="4"/>
  <c r="L1133" i="4"/>
  <c r="K1133" i="4"/>
  <c r="L1125" i="4"/>
  <c r="K1125" i="4"/>
  <c r="L1117" i="4"/>
  <c r="K1117" i="4"/>
  <c r="L1109" i="4"/>
  <c r="K1109" i="4"/>
  <c r="L1101" i="4"/>
  <c r="K1101" i="4"/>
  <c r="L1093" i="4"/>
  <c r="K1093" i="4"/>
  <c r="L1085" i="4"/>
  <c r="K1085" i="4"/>
  <c r="L1077" i="4"/>
  <c r="K1077" i="4"/>
  <c r="L1069" i="4"/>
  <c r="K1069" i="4"/>
  <c r="L1061" i="4"/>
  <c r="K1061" i="4"/>
  <c r="L1053" i="4"/>
  <c r="K1053" i="4"/>
  <c r="L1045" i="4"/>
  <c r="K1045" i="4"/>
  <c r="L1037" i="4"/>
  <c r="K1037" i="4"/>
  <c r="L1029" i="4"/>
  <c r="K1029" i="4"/>
  <c r="L1021" i="4"/>
  <c r="K1021" i="4"/>
  <c r="L1013" i="4"/>
  <c r="K1013" i="4"/>
  <c r="L1005" i="4"/>
  <c r="K1005" i="4"/>
  <c r="L997" i="4"/>
  <c r="K997" i="4"/>
  <c r="L989" i="4"/>
  <c r="K989" i="4"/>
  <c r="L981" i="4"/>
  <c r="K981" i="4"/>
  <c r="L973" i="4"/>
  <c r="K973" i="4"/>
  <c r="L965" i="4"/>
  <c r="K965" i="4"/>
  <c r="L957" i="4"/>
  <c r="K957" i="4"/>
  <c r="L949" i="4"/>
  <c r="K949" i="4"/>
  <c r="L941" i="4"/>
  <c r="K941" i="4"/>
  <c r="L933" i="4"/>
  <c r="K933" i="4"/>
  <c r="L925" i="4"/>
  <c r="K925" i="4"/>
  <c r="L917" i="4"/>
  <c r="K917" i="4"/>
  <c r="L909" i="4"/>
  <c r="K909" i="4"/>
  <c r="L901" i="4"/>
  <c r="K901" i="4"/>
  <c r="L893" i="4"/>
  <c r="K893" i="4"/>
  <c r="L885" i="4"/>
  <c r="K885" i="4"/>
  <c r="L877" i="4"/>
  <c r="K877" i="4"/>
  <c r="L869" i="4"/>
  <c r="K869" i="4"/>
  <c r="L861" i="4"/>
  <c r="K861" i="4"/>
  <c r="L853" i="4"/>
  <c r="K853" i="4"/>
  <c r="L845" i="4"/>
  <c r="K845" i="4"/>
  <c r="L837" i="4"/>
  <c r="K837" i="4"/>
  <c r="L829" i="4"/>
  <c r="K829" i="4"/>
  <c r="L821" i="4"/>
  <c r="K821" i="4"/>
  <c r="L813" i="4"/>
  <c r="K813" i="4"/>
  <c r="L805" i="4"/>
  <c r="K805" i="4"/>
  <c r="L797" i="4"/>
  <c r="K797" i="4"/>
  <c r="L789" i="4"/>
  <c r="K789" i="4"/>
  <c r="L781" i="4"/>
  <c r="K781" i="4"/>
  <c r="L773" i="4"/>
  <c r="K773" i="4"/>
  <c r="L765" i="4"/>
  <c r="K765" i="4"/>
  <c r="L757" i="4"/>
  <c r="K757" i="4"/>
  <c r="L749" i="4"/>
  <c r="K749" i="4"/>
  <c r="L741" i="4"/>
  <c r="K741" i="4"/>
  <c r="L733" i="4"/>
  <c r="K733" i="4"/>
  <c r="L725" i="4"/>
  <c r="K725" i="4"/>
  <c r="L717" i="4"/>
  <c r="K717" i="4"/>
  <c r="L709" i="4"/>
  <c r="K709" i="4"/>
  <c r="L701" i="4"/>
  <c r="K701" i="4"/>
  <c r="L693" i="4"/>
  <c r="K693" i="4"/>
  <c r="L685" i="4"/>
  <c r="K685" i="4"/>
  <c r="L677" i="4"/>
  <c r="K677" i="4"/>
  <c r="L669" i="4"/>
  <c r="K669" i="4"/>
  <c r="L661" i="4"/>
  <c r="K661" i="4"/>
  <c r="L653" i="4"/>
  <c r="K653" i="4"/>
  <c r="L645" i="4"/>
  <c r="K645" i="4"/>
  <c r="L637" i="4"/>
  <c r="K637" i="4"/>
  <c r="L629" i="4"/>
  <c r="K629" i="4"/>
  <c r="L621" i="4"/>
  <c r="K621" i="4"/>
  <c r="L613" i="4"/>
  <c r="K613" i="4"/>
  <c r="L605" i="4"/>
  <c r="K605" i="4"/>
  <c r="L597" i="4"/>
  <c r="K597" i="4"/>
  <c r="L589" i="4"/>
  <c r="K589" i="4"/>
  <c r="L581" i="4"/>
  <c r="K581" i="4"/>
  <c r="L573" i="4"/>
  <c r="K573" i="4"/>
  <c r="L565" i="4"/>
  <c r="K565" i="4"/>
  <c r="L557" i="4"/>
  <c r="K557" i="4"/>
  <c r="L549" i="4"/>
  <c r="K549" i="4"/>
  <c r="L541" i="4"/>
  <c r="K541" i="4"/>
  <c r="L533" i="4"/>
  <c r="K533" i="4"/>
  <c r="L525" i="4"/>
  <c r="K525" i="4"/>
  <c r="L517" i="4"/>
  <c r="K517" i="4"/>
  <c r="L509" i="4"/>
  <c r="K509" i="4"/>
  <c r="L501" i="4"/>
  <c r="K501" i="4"/>
  <c r="L493" i="4"/>
  <c r="K493" i="4"/>
  <c r="L485" i="4"/>
  <c r="K485" i="4"/>
  <c r="L477" i="4"/>
  <c r="K477" i="4"/>
  <c r="L469" i="4"/>
  <c r="K469" i="4"/>
  <c r="L461" i="4"/>
  <c r="K461" i="4"/>
  <c r="L453" i="4"/>
  <c r="K453" i="4"/>
  <c r="L445" i="4"/>
  <c r="K445" i="4"/>
  <c r="L437" i="4"/>
  <c r="K437" i="4"/>
  <c r="L429" i="4"/>
  <c r="K429" i="4"/>
  <c r="L421" i="4"/>
  <c r="K421" i="4"/>
  <c r="L413" i="4"/>
  <c r="K413" i="4"/>
  <c r="L405" i="4"/>
  <c r="K405" i="4"/>
  <c r="L397" i="4"/>
  <c r="K397" i="4"/>
  <c r="L389" i="4"/>
  <c r="K389" i="4"/>
  <c r="L381" i="4"/>
  <c r="K381" i="4"/>
  <c r="L373" i="4"/>
  <c r="K373" i="4"/>
  <c r="L365" i="4"/>
  <c r="K365" i="4"/>
  <c r="L357" i="4"/>
  <c r="K357" i="4"/>
  <c r="L349" i="4"/>
  <c r="K349" i="4"/>
  <c r="L341" i="4"/>
  <c r="K341" i="4"/>
  <c r="L333" i="4"/>
  <c r="K333" i="4"/>
  <c r="L325" i="4"/>
  <c r="K325" i="4"/>
  <c r="L317" i="4"/>
  <c r="K317" i="4"/>
  <c r="L309" i="4"/>
  <c r="K309" i="4"/>
  <c r="L301" i="4"/>
  <c r="K301" i="4"/>
  <c r="L293" i="4"/>
  <c r="K293" i="4"/>
  <c r="L285" i="4"/>
  <c r="K285" i="4"/>
  <c r="L277" i="4"/>
  <c r="K277" i="4"/>
  <c r="L269" i="4"/>
  <c r="K269" i="4"/>
  <c r="L261" i="4"/>
  <c r="K261" i="4"/>
  <c r="L253" i="4"/>
  <c r="K253" i="4"/>
  <c r="L245" i="4"/>
  <c r="K245" i="4"/>
  <c r="L237" i="4"/>
  <c r="K237" i="4"/>
  <c r="L229" i="4"/>
  <c r="K229" i="4"/>
  <c r="L221" i="4"/>
  <c r="K221" i="4"/>
  <c r="L213" i="4"/>
  <c r="K213" i="4"/>
  <c r="L205" i="4"/>
  <c r="K205" i="4"/>
  <c r="L197" i="4"/>
  <c r="K197" i="4"/>
  <c r="L189" i="4"/>
  <c r="K189" i="4"/>
  <c r="L181" i="4"/>
  <c r="K181" i="4"/>
  <c r="L173" i="4"/>
  <c r="K173" i="4"/>
  <c r="L165" i="4"/>
  <c r="K165" i="4"/>
  <c r="L157" i="4"/>
  <c r="K157" i="4"/>
  <c r="L149" i="4"/>
  <c r="K149" i="4"/>
  <c r="L141" i="4"/>
  <c r="K141" i="4"/>
  <c r="L133" i="4"/>
  <c r="K133" i="4"/>
  <c r="L125" i="4"/>
  <c r="K125" i="4"/>
  <c r="L117" i="4"/>
  <c r="K117" i="4"/>
  <c r="L109" i="4"/>
  <c r="K109" i="4"/>
  <c r="L101" i="4"/>
  <c r="K101" i="4"/>
  <c r="L93" i="4"/>
  <c r="K93" i="4"/>
  <c r="L85" i="4"/>
  <c r="K85" i="4"/>
  <c r="L77" i="4"/>
  <c r="K77" i="4"/>
  <c r="L69" i="4"/>
  <c r="K69" i="4"/>
  <c r="L61" i="4"/>
  <c r="K61" i="4"/>
  <c r="L53" i="4"/>
  <c r="K53" i="4"/>
  <c r="L45" i="4"/>
  <c r="K45" i="4"/>
  <c r="L37" i="4"/>
  <c r="K37" i="4"/>
  <c r="L29" i="4"/>
  <c r="K29" i="4"/>
  <c r="L21" i="4"/>
  <c r="K21" i="4"/>
  <c r="L13" i="4"/>
  <c r="K13" i="4"/>
  <c r="L5" i="4"/>
  <c r="K5" i="4"/>
  <c r="K4763" i="4"/>
  <c r="K4587" i="4"/>
  <c r="L1772" i="4"/>
  <c r="K1772" i="4"/>
  <c r="L1764" i="4"/>
  <c r="K1764" i="4"/>
  <c r="L1756" i="4"/>
  <c r="K1756" i="4"/>
  <c r="L1748" i="4"/>
  <c r="K1748" i="4"/>
  <c r="L1740" i="4"/>
  <c r="K1740" i="4"/>
  <c r="L1732" i="4"/>
  <c r="K1732" i="4"/>
  <c r="L1724" i="4"/>
  <c r="K1724" i="4"/>
  <c r="L1716" i="4"/>
  <c r="K1716" i="4"/>
  <c r="L1708" i="4"/>
  <c r="K1708" i="4"/>
  <c r="L1700" i="4"/>
  <c r="K1700" i="4"/>
  <c r="L1692" i="4"/>
  <c r="K1692" i="4"/>
  <c r="L1684" i="4"/>
  <c r="K1684" i="4"/>
  <c r="L1676" i="4"/>
  <c r="K1676" i="4"/>
  <c r="L1668" i="4"/>
  <c r="K1668" i="4"/>
  <c r="L1660" i="4"/>
  <c r="K1660" i="4"/>
  <c r="L1652" i="4"/>
  <c r="K1652" i="4"/>
  <c r="L1644" i="4"/>
  <c r="K1644" i="4"/>
  <c r="L1636" i="4"/>
  <c r="K1636" i="4"/>
  <c r="L1628" i="4"/>
  <c r="K1628" i="4"/>
  <c r="L1620" i="4"/>
  <c r="K1620" i="4"/>
  <c r="L1612" i="4"/>
  <c r="K1612" i="4"/>
  <c r="L1604" i="4"/>
  <c r="K1604" i="4"/>
  <c r="L1596" i="4"/>
  <c r="K1596" i="4"/>
  <c r="L1588" i="4"/>
  <c r="K1588" i="4"/>
  <c r="L1580" i="4"/>
  <c r="K1580" i="4"/>
  <c r="L1572" i="4"/>
  <c r="K1572" i="4"/>
  <c r="L1564" i="4"/>
  <c r="K1564" i="4"/>
  <c r="L1556" i="4"/>
  <c r="K1556" i="4"/>
  <c r="L1548" i="4"/>
  <c r="K1548" i="4"/>
  <c r="L1540" i="4"/>
  <c r="K1540" i="4"/>
  <c r="L1532" i="4"/>
  <c r="K1532" i="4"/>
  <c r="L1524" i="4"/>
  <c r="K1524" i="4"/>
  <c r="L1516" i="4"/>
  <c r="K1516" i="4"/>
  <c r="L1508" i="4"/>
  <c r="K1508" i="4"/>
  <c r="L1500" i="4"/>
  <c r="K1500" i="4"/>
  <c r="L1492" i="4"/>
  <c r="K1492" i="4"/>
  <c r="L1484" i="4"/>
  <c r="K1484" i="4"/>
  <c r="L1476" i="4"/>
  <c r="K1476" i="4"/>
  <c r="L1468" i="4"/>
  <c r="K1468" i="4"/>
  <c r="L1460" i="4"/>
  <c r="K1460" i="4"/>
  <c r="L1452" i="4"/>
  <c r="K1452" i="4"/>
  <c r="L1444" i="4"/>
  <c r="K1444" i="4"/>
  <c r="L1436" i="4"/>
  <c r="K1436" i="4"/>
  <c r="L1428" i="4"/>
  <c r="K1428" i="4"/>
  <c r="L1420" i="4"/>
  <c r="K1420" i="4"/>
  <c r="L1412" i="4"/>
  <c r="K1412" i="4"/>
  <c r="L1404" i="4"/>
  <c r="K1404" i="4"/>
  <c r="L1396" i="4"/>
  <c r="K1396" i="4"/>
  <c r="L1388" i="4"/>
  <c r="K1388" i="4"/>
  <c r="L1380" i="4"/>
  <c r="K1380" i="4"/>
  <c r="L1372" i="4"/>
  <c r="K1372" i="4"/>
  <c r="L1364" i="4"/>
  <c r="K1364" i="4"/>
  <c r="L1356" i="4"/>
  <c r="K1356" i="4"/>
  <c r="L1348" i="4"/>
  <c r="K1348" i="4"/>
  <c r="L1340" i="4"/>
  <c r="K1340" i="4"/>
  <c r="L1332" i="4"/>
  <c r="K1332" i="4"/>
  <c r="L1324" i="4"/>
  <c r="K1324" i="4"/>
  <c r="L1316" i="4"/>
  <c r="K1316" i="4"/>
  <c r="L1308" i="4"/>
  <c r="K1308" i="4"/>
  <c r="L1300" i="4"/>
  <c r="K1300" i="4"/>
  <c r="L1292" i="4"/>
  <c r="K1292" i="4"/>
  <c r="L1284" i="4"/>
  <c r="K1284" i="4"/>
  <c r="L1276" i="4"/>
  <c r="K1276" i="4"/>
  <c r="L1268" i="4"/>
  <c r="K1268" i="4"/>
  <c r="L1260" i="4"/>
  <c r="K1260" i="4"/>
  <c r="L1252" i="4"/>
  <c r="K1252" i="4"/>
  <c r="L1244" i="4"/>
  <c r="K1244" i="4"/>
  <c r="L1236" i="4"/>
  <c r="K1236" i="4"/>
  <c r="L1228" i="4"/>
  <c r="K1228" i="4"/>
  <c r="L1220" i="4"/>
  <c r="K1220" i="4"/>
  <c r="L1212" i="4"/>
  <c r="K1212" i="4"/>
  <c r="L1204" i="4"/>
  <c r="K1204" i="4"/>
  <c r="L1196" i="4"/>
  <c r="K1196" i="4"/>
  <c r="L1188" i="4"/>
  <c r="K1188" i="4"/>
  <c r="L1180" i="4"/>
  <c r="K1180" i="4"/>
  <c r="L1172" i="4"/>
  <c r="K1172" i="4"/>
  <c r="L1164" i="4"/>
  <c r="K1164" i="4"/>
  <c r="L1156" i="4"/>
  <c r="K1156" i="4"/>
  <c r="L1148" i="4"/>
  <c r="K1148" i="4"/>
  <c r="L1140" i="4"/>
  <c r="K1140" i="4"/>
  <c r="L1132" i="4"/>
  <c r="K1132" i="4"/>
  <c r="L1124" i="4"/>
  <c r="K1124" i="4"/>
  <c r="L1116" i="4"/>
  <c r="K1116" i="4"/>
  <c r="L1108" i="4"/>
  <c r="K1108" i="4"/>
  <c r="L1100" i="4"/>
  <c r="K1100" i="4"/>
  <c r="L1092" i="4"/>
  <c r="K1092" i="4"/>
  <c r="L1084" i="4"/>
  <c r="K1084" i="4"/>
  <c r="L1076" i="4"/>
  <c r="K1076" i="4"/>
  <c r="L1068" i="4"/>
  <c r="K1068" i="4"/>
  <c r="L1060" i="4"/>
  <c r="K1060" i="4"/>
  <c r="L1052" i="4"/>
  <c r="K1052" i="4"/>
  <c r="L1044" i="4"/>
  <c r="K1044" i="4"/>
  <c r="L1036" i="4"/>
  <c r="K1036" i="4"/>
  <c r="L1028" i="4"/>
  <c r="K1028" i="4"/>
  <c r="L1020" i="4"/>
  <c r="K1020" i="4"/>
  <c r="L1012" i="4"/>
  <c r="K1012" i="4"/>
  <c r="L1004" i="4"/>
  <c r="K1004" i="4"/>
  <c r="L996" i="4"/>
  <c r="K996" i="4"/>
  <c r="L988" i="4"/>
  <c r="K988" i="4"/>
  <c r="L980" i="4"/>
  <c r="K980" i="4"/>
  <c r="L972" i="4"/>
  <c r="K972" i="4"/>
  <c r="L964" i="4"/>
  <c r="K964" i="4"/>
  <c r="L956" i="4"/>
  <c r="K956" i="4"/>
  <c r="L948" i="4"/>
  <c r="K948" i="4"/>
  <c r="L940" i="4"/>
  <c r="K940" i="4"/>
  <c r="L932" i="4"/>
  <c r="K932" i="4"/>
  <c r="L924" i="4"/>
  <c r="K924" i="4"/>
  <c r="L916" i="4"/>
  <c r="K916" i="4"/>
  <c r="L908" i="4"/>
  <c r="K908" i="4"/>
  <c r="L900" i="4"/>
  <c r="K900" i="4"/>
  <c r="L892" i="4"/>
  <c r="K892" i="4"/>
  <c r="L884" i="4"/>
  <c r="K884" i="4"/>
  <c r="L876" i="4"/>
  <c r="K876" i="4"/>
  <c r="L868" i="4"/>
  <c r="K868" i="4"/>
  <c r="L860" i="4"/>
  <c r="K860" i="4"/>
  <c r="L852" i="4"/>
  <c r="K852" i="4"/>
  <c r="L844" i="4"/>
  <c r="K844" i="4"/>
  <c r="L836" i="4"/>
  <c r="K836" i="4"/>
  <c r="L828" i="4"/>
  <c r="K828" i="4"/>
  <c r="L820" i="4"/>
  <c r="K820" i="4"/>
  <c r="L812" i="4"/>
  <c r="K812" i="4"/>
  <c r="L804" i="4"/>
  <c r="K804" i="4"/>
  <c r="L796" i="4"/>
  <c r="K796" i="4"/>
  <c r="L788" i="4"/>
  <c r="K788" i="4"/>
  <c r="L780" i="4"/>
  <c r="K780" i="4"/>
  <c r="L772" i="4"/>
  <c r="K772" i="4"/>
  <c r="L764" i="4"/>
  <c r="K764" i="4"/>
  <c r="L756" i="4"/>
  <c r="K756" i="4"/>
  <c r="L748" i="4"/>
  <c r="K748" i="4"/>
  <c r="L740" i="4"/>
  <c r="K740" i="4"/>
  <c r="L732" i="4"/>
  <c r="K732" i="4"/>
  <c r="L724" i="4"/>
  <c r="K724" i="4"/>
  <c r="L716" i="4"/>
  <c r="K716" i="4"/>
  <c r="L708" i="4"/>
  <c r="K708" i="4"/>
  <c r="L700" i="4"/>
  <c r="K700" i="4"/>
  <c r="L692" i="4"/>
  <c r="K692" i="4"/>
  <c r="L684" i="4"/>
  <c r="K684" i="4"/>
  <c r="L676" i="4"/>
  <c r="K676" i="4"/>
  <c r="L668" i="4"/>
  <c r="K668" i="4"/>
  <c r="L660" i="4"/>
  <c r="K660" i="4"/>
  <c r="L652" i="4"/>
  <c r="K652" i="4"/>
  <c r="L644" i="4"/>
  <c r="K644" i="4"/>
  <c r="L636" i="4"/>
  <c r="K636" i="4"/>
  <c r="L628" i="4"/>
  <c r="K628" i="4"/>
  <c r="L620" i="4"/>
  <c r="K620" i="4"/>
  <c r="L612" i="4"/>
  <c r="K612" i="4"/>
  <c r="L604" i="4"/>
  <c r="K604" i="4"/>
  <c r="L596" i="4"/>
  <c r="K596" i="4"/>
  <c r="L588" i="4"/>
  <c r="K588" i="4"/>
  <c r="L580" i="4"/>
  <c r="K580" i="4"/>
  <c r="L572" i="4"/>
  <c r="K572" i="4"/>
  <c r="L564" i="4"/>
  <c r="K564" i="4"/>
  <c r="L556" i="4"/>
  <c r="K556" i="4"/>
  <c r="L548" i="4"/>
  <c r="K548" i="4"/>
  <c r="L540" i="4"/>
  <c r="K540" i="4"/>
  <c r="L532" i="4"/>
  <c r="K532" i="4"/>
  <c r="L524" i="4"/>
  <c r="K524" i="4"/>
  <c r="L516" i="4"/>
  <c r="K516" i="4"/>
  <c r="L508" i="4"/>
  <c r="K508" i="4"/>
  <c r="L500" i="4"/>
  <c r="K500" i="4"/>
  <c r="L492" i="4"/>
  <c r="K492" i="4"/>
  <c r="L484" i="4"/>
  <c r="K484" i="4"/>
  <c r="L476" i="4"/>
  <c r="K476" i="4"/>
  <c r="L468" i="4"/>
  <c r="K468" i="4"/>
  <c r="L460" i="4"/>
  <c r="K460" i="4"/>
  <c r="L452" i="4"/>
  <c r="K452" i="4"/>
  <c r="L444" i="4"/>
  <c r="K444" i="4"/>
  <c r="L436" i="4"/>
  <c r="K436" i="4"/>
  <c r="L428" i="4"/>
  <c r="K428" i="4"/>
  <c r="L420" i="4"/>
  <c r="K420" i="4"/>
  <c r="L412" i="4"/>
  <c r="K412" i="4"/>
  <c r="L404" i="4"/>
  <c r="K404" i="4"/>
  <c r="L396" i="4"/>
  <c r="K396" i="4"/>
  <c r="L388" i="4"/>
  <c r="K388" i="4"/>
  <c r="L380" i="4"/>
  <c r="K380" i="4"/>
  <c r="L372" i="4"/>
  <c r="K372" i="4"/>
  <c r="L364" i="4"/>
  <c r="K364" i="4"/>
  <c r="L356" i="4"/>
  <c r="K356" i="4"/>
  <c r="L348" i="4"/>
  <c r="K348" i="4"/>
  <c r="L340" i="4"/>
  <c r="K340" i="4"/>
  <c r="L332" i="4"/>
  <c r="K332" i="4"/>
  <c r="L324" i="4"/>
  <c r="K324" i="4"/>
  <c r="L316" i="4"/>
  <c r="K316" i="4"/>
  <c r="L308" i="4"/>
  <c r="K308" i="4"/>
  <c r="L300" i="4"/>
  <c r="K300" i="4"/>
  <c r="L292" i="4"/>
  <c r="K292" i="4"/>
  <c r="L284" i="4"/>
  <c r="K284" i="4"/>
  <c r="L276" i="4"/>
  <c r="K276" i="4"/>
  <c r="L268" i="4"/>
  <c r="K268" i="4"/>
  <c r="L260" i="4"/>
  <c r="K260" i="4"/>
  <c r="L252" i="4"/>
  <c r="K252" i="4"/>
  <c r="L244" i="4"/>
  <c r="K244" i="4"/>
  <c r="L236" i="4"/>
  <c r="K236" i="4"/>
  <c r="L228" i="4"/>
  <c r="K228" i="4"/>
  <c r="L220" i="4"/>
  <c r="K220" i="4"/>
  <c r="L212" i="4"/>
  <c r="K212" i="4"/>
  <c r="L204" i="4"/>
  <c r="K204" i="4"/>
  <c r="L196" i="4"/>
  <c r="K196" i="4"/>
  <c r="L188" i="4"/>
  <c r="K188" i="4"/>
  <c r="L180" i="4"/>
  <c r="K180" i="4"/>
  <c r="L172" i="4"/>
  <c r="K172" i="4"/>
  <c r="L164" i="4"/>
  <c r="K164" i="4"/>
  <c r="L156" i="4"/>
  <c r="K156" i="4"/>
  <c r="L148" i="4"/>
  <c r="K148" i="4"/>
  <c r="L140" i="4"/>
  <c r="K140" i="4"/>
  <c r="L132" i="4"/>
  <c r="K132" i="4"/>
  <c r="L124" i="4"/>
  <c r="K124" i="4"/>
  <c r="L116" i="4"/>
  <c r="K116" i="4"/>
  <c r="L108" i="4"/>
  <c r="K108" i="4"/>
  <c r="L100" i="4"/>
  <c r="K100" i="4"/>
  <c r="L92" i="4"/>
  <c r="K92" i="4"/>
  <c r="L84" i="4"/>
  <c r="K84" i="4"/>
  <c r="L76" i="4"/>
  <c r="K76" i="4"/>
  <c r="L68" i="4"/>
  <c r="K68" i="4"/>
  <c r="L60" i="4"/>
  <c r="K60" i="4"/>
  <c r="L52" i="4"/>
  <c r="K52" i="4"/>
  <c r="L44" i="4"/>
  <c r="K44" i="4"/>
  <c r="L36" i="4"/>
  <c r="K36" i="4"/>
  <c r="L28" i="4"/>
  <c r="K28" i="4"/>
  <c r="L20" i="4"/>
  <c r="K20" i="4"/>
  <c r="L12" i="4"/>
  <c r="K12" i="4"/>
  <c r="L4" i="4"/>
  <c r="K4" i="4"/>
  <c r="K4827" i="4"/>
  <c r="K4651" i="4"/>
  <c r="L4859" i="4"/>
  <c r="K4859" i="4"/>
  <c r="L4851" i="4"/>
  <c r="K4851" i="4"/>
  <c r="L4835" i="4"/>
  <c r="K4835" i="4"/>
  <c r="L4819" i="4"/>
  <c r="K4819" i="4"/>
  <c r="L4811" i="4"/>
  <c r="K4811" i="4"/>
  <c r="L4795" i="4"/>
  <c r="K4795" i="4"/>
  <c r="L4787" i="4"/>
  <c r="K4787" i="4"/>
  <c r="L4771" i="4"/>
  <c r="K4771" i="4"/>
  <c r="L4755" i="4"/>
  <c r="K4755" i="4"/>
  <c r="L4747" i="4"/>
  <c r="K4747" i="4"/>
  <c r="L4731" i="4"/>
  <c r="K4731" i="4"/>
  <c r="L4723" i="4"/>
  <c r="K4723" i="4"/>
  <c r="L4707" i="4"/>
  <c r="K4707" i="4"/>
  <c r="L4691" i="4"/>
  <c r="K4691" i="4"/>
  <c r="L4683" i="4"/>
  <c r="K4683" i="4"/>
  <c r="L4667" i="4"/>
  <c r="K4667" i="4"/>
  <c r="L4659" i="4"/>
  <c r="K4659" i="4"/>
  <c r="L4643" i="4"/>
  <c r="K4643" i="4"/>
  <c r="L4627" i="4"/>
  <c r="K4627" i="4"/>
  <c r="L4619" i="4"/>
  <c r="K4619" i="4"/>
  <c r="L4603" i="4"/>
  <c r="K4603" i="4"/>
  <c r="L4595" i="4"/>
  <c r="K4595" i="4"/>
  <c r="L4579" i="4"/>
  <c r="K4579" i="4"/>
  <c r="L4563" i="4"/>
  <c r="K4563" i="4"/>
  <c r="L4555" i="4"/>
  <c r="K4555" i="4"/>
  <c r="L4539" i="4"/>
  <c r="K4539" i="4"/>
  <c r="L4531" i="4"/>
  <c r="K4531" i="4"/>
  <c r="L4515" i="4"/>
  <c r="K4515" i="4"/>
  <c r="L4507" i="4"/>
  <c r="K4507" i="4"/>
  <c r="L4499" i="4"/>
  <c r="K4499" i="4"/>
  <c r="L4491" i="4"/>
  <c r="K4491" i="4"/>
  <c r="L4483" i="4"/>
  <c r="K4483" i="4"/>
  <c r="L4475" i="4"/>
  <c r="K4475" i="4"/>
  <c r="L4467" i="4"/>
  <c r="K4467" i="4"/>
  <c r="L4451" i="4"/>
  <c r="K4451" i="4"/>
  <c r="L4443" i="4"/>
  <c r="K4443" i="4"/>
  <c r="L4435" i="4"/>
  <c r="K4435" i="4"/>
  <c r="L4427" i="4"/>
  <c r="K4427" i="4"/>
  <c r="L4419" i="4"/>
  <c r="K4419" i="4"/>
  <c r="L4411" i="4"/>
  <c r="K4411" i="4"/>
  <c r="L4403" i="4"/>
  <c r="K4403" i="4"/>
  <c r="L4395" i="4"/>
  <c r="K4395" i="4"/>
  <c r="L4387" i="4"/>
  <c r="K4387" i="4"/>
  <c r="L4379" i="4"/>
  <c r="K4379" i="4"/>
  <c r="L4371" i="4"/>
  <c r="K4371" i="4"/>
  <c r="L4363" i="4"/>
  <c r="K4363" i="4"/>
  <c r="L4355" i="4"/>
  <c r="K4355" i="4"/>
  <c r="L4347" i="4"/>
  <c r="K4347" i="4"/>
  <c r="L4339" i="4"/>
  <c r="K4339" i="4"/>
  <c r="L4331" i="4"/>
  <c r="K4331" i="4"/>
  <c r="L4323" i="4"/>
  <c r="K4323" i="4"/>
  <c r="L4315" i="4"/>
  <c r="K4315" i="4"/>
  <c r="L4307" i="4"/>
  <c r="K4307" i="4"/>
  <c r="L4299" i="4"/>
  <c r="K4299" i="4"/>
  <c r="L4291" i="4"/>
  <c r="K4291" i="4"/>
  <c r="L4283" i="4"/>
  <c r="K4283" i="4"/>
  <c r="L4275" i="4"/>
  <c r="K4275" i="4"/>
  <c r="L4267" i="4"/>
  <c r="K4267" i="4"/>
  <c r="L4259" i="4"/>
  <c r="K4259" i="4"/>
  <c r="L4251" i="4"/>
  <c r="K4251" i="4"/>
  <c r="L4243" i="4"/>
  <c r="K4243" i="4"/>
  <c r="L4235" i="4"/>
  <c r="K4235" i="4"/>
  <c r="L4227" i="4"/>
  <c r="K4227" i="4"/>
  <c r="L4219" i="4"/>
  <c r="K4219" i="4"/>
  <c r="L4211" i="4"/>
  <c r="K4211" i="4"/>
  <c r="L4203" i="4"/>
  <c r="K4203" i="4"/>
  <c r="L4195" i="4"/>
  <c r="K4195" i="4"/>
  <c r="L4187" i="4"/>
  <c r="K4187" i="4"/>
  <c r="L4179" i="4"/>
  <c r="K4179" i="4"/>
  <c r="L4171" i="4"/>
  <c r="K4171" i="4"/>
  <c r="L4163" i="4"/>
  <c r="K4163" i="4"/>
  <c r="L4155" i="4"/>
  <c r="K4155" i="4"/>
  <c r="L4147" i="4"/>
  <c r="K4147" i="4"/>
  <c r="L4139" i="4"/>
  <c r="K4139" i="4"/>
  <c r="L4131" i="4"/>
  <c r="K4131" i="4"/>
  <c r="L4123" i="4"/>
  <c r="K4123" i="4"/>
  <c r="L4115" i="4"/>
  <c r="K4115" i="4"/>
  <c r="L4107" i="4"/>
  <c r="K4107" i="4"/>
  <c r="L4099" i="4"/>
  <c r="K4099" i="4"/>
  <c r="L4091" i="4"/>
  <c r="K4091" i="4"/>
  <c r="L4083" i="4"/>
  <c r="K4083" i="4"/>
  <c r="L4075" i="4"/>
  <c r="K4075" i="4"/>
  <c r="L4067" i="4"/>
  <c r="K4067" i="4"/>
  <c r="L4059" i="4"/>
  <c r="K4059" i="4"/>
  <c r="L4051" i="4"/>
  <c r="K4051" i="4"/>
  <c r="L4043" i="4"/>
  <c r="K4043" i="4"/>
  <c r="L4035" i="4"/>
  <c r="K4035" i="4"/>
  <c r="L4027" i="4"/>
  <c r="K4027" i="4"/>
  <c r="L4019" i="4"/>
  <c r="K4019" i="4"/>
  <c r="L4011" i="4"/>
  <c r="K4011" i="4"/>
  <c r="L4003" i="4"/>
  <c r="K4003" i="4"/>
  <c r="L3995" i="4"/>
  <c r="K3995" i="4"/>
  <c r="L3987" i="4"/>
  <c r="K3987" i="4"/>
  <c r="L3979" i="4"/>
  <c r="K3979" i="4"/>
  <c r="L3971" i="4"/>
  <c r="K3971" i="4"/>
  <c r="L3963" i="4"/>
  <c r="K3963" i="4"/>
  <c r="L3955" i="4"/>
  <c r="K3955" i="4"/>
  <c r="L3947" i="4"/>
  <c r="K3947" i="4"/>
  <c r="L3939" i="4"/>
  <c r="K3939" i="4"/>
  <c r="L3931" i="4"/>
  <c r="K3931" i="4"/>
  <c r="L3923" i="4"/>
  <c r="K3923" i="4"/>
  <c r="L3915" i="4"/>
  <c r="K3915" i="4"/>
  <c r="L3907" i="4"/>
  <c r="K3907" i="4"/>
  <c r="L3899" i="4"/>
  <c r="K3899" i="4"/>
  <c r="L3891" i="4"/>
  <c r="K3891" i="4"/>
  <c r="L3883" i="4"/>
  <c r="K3883" i="4"/>
  <c r="L3875" i="4"/>
  <c r="K3875" i="4"/>
  <c r="L3867" i="4"/>
  <c r="K3867" i="4"/>
  <c r="L3859" i="4"/>
  <c r="K3859" i="4"/>
  <c r="L3851" i="4"/>
  <c r="K3851" i="4"/>
  <c r="L3843" i="4"/>
  <c r="K3843" i="4"/>
  <c r="L3835" i="4"/>
  <c r="K3835" i="4"/>
  <c r="L3827" i="4"/>
  <c r="K3827" i="4"/>
  <c r="L3819" i="4"/>
  <c r="K3819" i="4"/>
  <c r="L3811" i="4"/>
  <c r="K3811" i="4"/>
  <c r="L3803" i="4"/>
  <c r="K3803" i="4"/>
  <c r="L3795" i="4"/>
  <c r="K3795" i="4"/>
  <c r="L3787" i="4"/>
  <c r="K3787" i="4"/>
  <c r="L3779" i="4"/>
  <c r="K3779" i="4"/>
  <c r="L3771" i="4"/>
  <c r="K3771" i="4"/>
  <c r="L3763" i="4"/>
  <c r="K3763" i="4"/>
  <c r="L3755" i="4"/>
  <c r="K3755" i="4"/>
  <c r="L3747" i="4"/>
  <c r="K3747" i="4"/>
  <c r="L3739" i="4"/>
  <c r="K3739" i="4"/>
  <c r="L3731" i="4"/>
  <c r="K3731" i="4"/>
  <c r="L3723" i="4"/>
  <c r="K3723" i="4"/>
  <c r="L3715" i="4"/>
  <c r="K3715" i="4"/>
  <c r="L3707" i="4"/>
  <c r="K3707" i="4"/>
  <c r="L3699" i="4"/>
  <c r="K3699" i="4"/>
  <c r="L3691" i="4"/>
  <c r="K3691" i="4"/>
  <c r="L3683" i="4"/>
  <c r="K3683" i="4"/>
  <c r="L3675" i="4"/>
  <c r="K3675" i="4"/>
  <c r="L3667" i="4"/>
  <c r="K3667" i="4"/>
  <c r="L3659" i="4"/>
  <c r="K3659" i="4"/>
  <c r="L3651" i="4"/>
  <c r="K3651" i="4"/>
  <c r="L3643" i="4"/>
  <c r="K3643" i="4"/>
  <c r="L3635" i="4"/>
  <c r="K3635" i="4"/>
  <c r="L3627" i="4"/>
  <c r="K3627" i="4"/>
  <c r="L3619" i="4"/>
  <c r="K3619" i="4"/>
  <c r="L3611" i="4"/>
  <c r="K3611" i="4"/>
  <c r="L3603" i="4"/>
  <c r="K3603" i="4"/>
  <c r="L3595" i="4"/>
  <c r="K3595" i="4"/>
  <c r="L3587" i="4"/>
  <c r="K3587" i="4"/>
  <c r="L3579" i="4"/>
  <c r="K3579" i="4"/>
  <c r="L3571" i="4"/>
  <c r="K3571" i="4"/>
  <c r="L3563" i="4"/>
  <c r="K3563" i="4"/>
  <c r="L3555" i="4"/>
  <c r="K3555" i="4"/>
  <c r="L3547" i="4"/>
  <c r="K3547" i="4"/>
  <c r="L3539" i="4"/>
  <c r="K3539" i="4"/>
  <c r="L3531" i="4"/>
  <c r="K3531" i="4"/>
  <c r="L3523" i="4"/>
  <c r="K3523" i="4"/>
  <c r="L3515" i="4"/>
  <c r="K3515" i="4"/>
  <c r="L3507" i="4"/>
  <c r="K3507" i="4"/>
  <c r="L3499" i="4"/>
  <c r="K3499" i="4"/>
  <c r="L3491" i="4"/>
  <c r="K3491" i="4"/>
  <c r="L3483" i="4"/>
  <c r="K3483" i="4"/>
  <c r="L3475" i="4"/>
  <c r="K3475" i="4"/>
  <c r="L3467" i="4"/>
  <c r="K3467" i="4"/>
  <c r="L3459" i="4"/>
  <c r="K3459" i="4"/>
  <c r="L3451" i="4"/>
  <c r="K3451" i="4"/>
  <c r="L3443" i="4"/>
  <c r="K3443" i="4"/>
  <c r="L3435" i="4"/>
  <c r="K3435" i="4"/>
  <c r="L3427" i="4"/>
  <c r="K3427" i="4"/>
  <c r="L3419" i="4"/>
  <c r="K3419" i="4"/>
  <c r="L3411" i="4"/>
  <c r="K3411" i="4"/>
  <c r="L3403" i="4"/>
  <c r="K3403" i="4"/>
  <c r="L3395" i="4"/>
  <c r="K3395" i="4"/>
  <c r="L3387" i="4"/>
  <c r="K3387" i="4"/>
  <c r="L3379" i="4"/>
  <c r="K3379" i="4"/>
  <c r="L3371" i="4"/>
  <c r="K3371" i="4"/>
  <c r="L3363" i="4"/>
  <c r="K3363" i="4"/>
  <c r="L3355" i="4"/>
  <c r="K3355" i="4"/>
  <c r="L3347" i="4"/>
  <c r="K3347" i="4"/>
  <c r="L3339" i="4"/>
  <c r="K3339" i="4"/>
  <c r="L3331" i="4"/>
  <c r="K3331" i="4"/>
  <c r="L3323" i="4"/>
  <c r="K3323" i="4"/>
  <c r="L3315" i="4"/>
  <c r="K3315" i="4"/>
  <c r="L3307" i="4"/>
  <c r="K3307" i="4"/>
  <c r="L3299" i="4"/>
  <c r="K3299" i="4"/>
  <c r="L3291" i="4"/>
  <c r="K3291" i="4"/>
  <c r="L3283" i="4"/>
  <c r="K3283" i="4"/>
  <c r="L3275" i="4"/>
  <c r="K3275" i="4"/>
  <c r="L3267" i="4"/>
  <c r="K3267" i="4"/>
  <c r="L3259" i="4"/>
  <c r="K3259" i="4"/>
  <c r="L3251" i="4"/>
  <c r="K3251" i="4"/>
  <c r="L3243" i="4"/>
  <c r="K3243" i="4"/>
  <c r="L3235" i="4"/>
  <c r="K3235" i="4"/>
  <c r="L3227" i="4"/>
  <c r="K3227" i="4"/>
  <c r="L3219" i="4"/>
  <c r="K3219" i="4"/>
  <c r="L3211" i="4"/>
  <c r="K3211" i="4"/>
  <c r="L3203" i="4"/>
  <c r="K3203" i="4"/>
  <c r="L3195" i="4"/>
  <c r="K3195" i="4"/>
  <c r="L3187" i="4"/>
  <c r="K3187" i="4"/>
  <c r="L3179" i="4"/>
  <c r="K3179" i="4"/>
  <c r="L3171" i="4"/>
  <c r="K3171" i="4"/>
  <c r="L3163" i="4"/>
  <c r="K3163" i="4"/>
  <c r="L3155" i="4"/>
  <c r="K3155" i="4"/>
  <c r="L3147" i="4"/>
  <c r="K3147" i="4"/>
  <c r="L3139" i="4"/>
  <c r="K3139" i="4"/>
  <c r="L3131" i="4"/>
  <c r="K3131" i="4"/>
  <c r="L3123" i="4"/>
  <c r="K3123" i="4"/>
  <c r="L3115" i="4"/>
  <c r="K3115" i="4"/>
  <c r="L3107" i="4"/>
  <c r="K3107" i="4"/>
  <c r="L3099" i="4"/>
  <c r="K3099" i="4"/>
  <c r="L3091" i="4"/>
  <c r="K3091" i="4"/>
  <c r="L3083" i="4"/>
  <c r="K3083" i="4"/>
  <c r="L3075" i="4"/>
  <c r="K3075" i="4"/>
  <c r="L3067" i="4"/>
  <c r="K3067" i="4"/>
  <c r="L3059" i="4"/>
  <c r="K3059" i="4"/>
  <c r="L3051" i="4"/>
  <c r="K3051" i="4"/>
  <c r="L3043" i="4"/>
  <c r="K3043" i="4"/>
  <c r="L3035" i="4"/>
  <c r="K3035" i="4"/>
  <c r="L3027" i="4"/>
  <c r="K3027" i="4"/>
  <c r="L3019" i="4"/>
  <c r="K3019" i="4"/>
  <c r="L3011" i="4"/>
  <c r="K3011" i="4"/>
  <c r="L3003" i="4"/>
  <c r="K3003" i="4"/>
  <c r="L2995" i="4"/>
  <c r="K2995" i="4"/>
  <c r="L2987" i="4"/>
  <c r="K2987" i="4"/>
  <c r="L2979" i="4"/>
  <c r="K2979" i="4"/>
  <c r="L2971" i="4"/>
  <c r="K2971" i="4"/>
  <c r="L2963" i="4"/>
  <c r="K2963" i="4"/>
  <c r="L2955" i="4"/>
  <c r="K2955" i="4"/>
  <c r="L2947" i="4"/>
  <c r="K2947" i="4"/>
  <c r="L2939" i="4"/>
  <c r="K2939" i="4"/>
  <c r="L2931" i="4"/>
  <c r="K2931" i="4"/>
  <c r="L2923" i="4"/>
  <c r="K2923" i="4"/>
  <c r="L2915" i="4"/>
  <c r="K2915" i="4"/>
  <c r="L2907" i="4"/>
  <c r="K2907" i="4"/>
  <c r="L2899" i="4"/>
  <c r="K2899" i="4"/>
  <c r="L2891" i="4"/>
  <c r="K2891" i="4"/>
  <c r="L2883" i="4"/>
  <c r="K2883" i="4"/>
  <c r="L2875" i="4"/>
  <c r="K2875" i="4"/>
  <c r="L2867" i="4"/>
  <c r="K2867" i="4"/>
  <c r="L2859" i="4"/>
  <c r="K2859" i="4"/>
  <c r="L2851" i="4"/>
  <c r="K2851" i="4"/>
  <c r="L2843" i="4"/>
  <c r="K2843" i="4"/>
  <c r="L2835" i="4"/>
  <c r="K2835" i="4"/>
  <c r="L2827" i="4"/>
  <c r="K2827" i="4"/>
  <c r="L2819" i="4"/>
  <c r="K2819" i="4"/>
  <c r="L2811" i="4"/>
  <c r="K2811" i="4"/>
  <c r="L2803" i="4"/>
  <c r="K2803" i="4"/>
  <c r="L2795" i="4"/>
  <c r="K2795" i="4"/>
  <c r="L2787" i="4"/>
  <c r="K2787" i="4"/>
  <c r="L2779" i="4"/>
  <c r="K2779" i="4"/>
  <c r="L2771" i="4"/>
  <c r="K2771" i="4"/>
  <c r="L2763" i="4"/>
  <c r="K2763" i="4"/>
  <c r="L2755" i="4"/>
  <c r="K2755" i="4"/>
  <c r="L2747" i="4"/>
  <c r="K2747" i="4"/>
  <c r="L2739" i="4"/>
  <c r="K2739" i="4"/>
  <c r="L2731" i="4"/>
  <c r="K2731" i="4"/>
  <c r="L2723" i="4"/>
  <c r="K2723" i="4"/>
  <c r="L2715" i="4"/>
  <c r="K2715" i="4"/>
  <c r="L2707" i="4"/>
  <c r="K2707" i="4"/>
  <c r="L2699" i="4"/>
  <c r="K2699" i="4"/>
  <c r="L2691" i="4"/>
  <c r="K2691" i="4"/>
  <c r="L2683" i="4"/>
  <c r="K2683" i="4"/>
  <c r="L2675" i="4"/>
  <c r="K2675" i="4"/>
  <c r="L2667" i="4"/>
  <c r="K2667" i="4"/>
  <c r="L2659" i="4"/>
  <c r="K2659" i="4"/>
  <c r="L2651" i="4"/>
  <c r="K2651" i="4"/>
  <c r="L2643" i="4"/>
  <c r="K2643" i="4"/>
  <c r="L2635" i="4"/>
  <c r="K2635" i="4"/>
  <c r="L2627" i="4"/>
  <c r="K2627" i="4"/>
  <c r="L2619" i="4"/>
  <c r="K2619" i="4"/>
  <c r="L2611" i="4"/>
  <c r="K2611" i="4"/>
  <c r="L2603" i="4"/>
  <c r="K2603" i="4"/>
  <c r="L2595" i="4"/>
  <c r="K2595" i="4"/>
  <c r="L2587" i="4"/>
  <c r="K2587" i="4"/>
  <c r="L2579" i="4"/>
  <c r="K2579" i="4"/>
  <c r="L2571" i="4"/>
  <c r="K2571" i="4"/>
  <c r="L2563" i="4"/>
  <c r="K2563" i="4"/>
  <c r="L2555" i="4"/>
  <c r="K2555" i="4"/>
  <c r="L2547" i="4"/>
  <c r="K2547" i="4"/>
  <c r="L2539" i="4"/>
  <c r="K2539" i="4"/>
  <c r="L2531" i="4"/>
  <c r="K2531" i="4"/>
  <c r="L2523" i="4"/>
  <c r="K2523" i="4"/>
  <c r="L2515" i="4"/>
  <c r="K2515" i="4"/>
  <c r="L2507" i="4"/>
  <c r="K2507" i="4"/>
  <c r="L2499" i="4"/>
  <c r="K2499" i="4"/>
  <c r="L2491" i="4"/>
  <c r="K2491" i="4"/>
  <c r="L2483" i="4"/>
  <c r="K2483" i="4"/>
  <c r="L2475" i="4"/>
  <c r="K2475" i="4"/>
  <c r="L2467" i="4"/>
  <c r="K2467" i="4"/>
  <c r="L2459" i="4"/>
  <c r="K2459" i="4"/>
  <c r="L2451" i="4"/>
  <c r="K2451" i="4"/>
  <c r="L2443" i="4"/>
  <c r="K2443" i="4"/>
  <c r="L2435" i="4"/>
  <c r="K2435" i="4"/>
  <c r="L2427" i="4"/>
  <c r="K2427" i="4"/>
  <c r="L2419" i="4"/>
  <c r="K2419" i="4"/>
  <c r="L2411" i="4"/>
  <c r="K2411" i="4"/>
  <c r="L2403" i="4"/>
  <c r="K2403" i="4"/>
  <c r="L2395" i="4"/>
  <c r="K2395" i="4"/>
  <c r="L2387" i="4"/>
  <c r="K2387" i="4"/>
  <c r="L2379" i="4"/>
  <c r="K2379" i="4"/>
  <c r="L2371" i="4"/>
  <c r="K2371" i="4"/>
  <c r="L2363" i="4"/>
  <c r="K2363" i="4"/>
  <c r="L2355" i="4"/>
  <c r="K2355" i="4"/>
  <c r="L2347" i="4"/>
  <c r="K2347" i="4"/>
  <c r="L2339" i="4"/>
  <c r="K2339" i="4"/>
  <c r="L2331" i="4"/>
  <c r="K2331" i="4"/>
  <c r="L2323" i="4"/>
  <c r="K2323" i="4"/>
  <c r="L2315" i="4"/>
  <c r="K2315" i="4"/>
  <c r="L2307" i="4"/>
  <c r="K2307" i="4"/>
  <c r="L2299" i="4"/>
  <c r="K2299" i="4"/>
  <c r="L2291" i="4"/>
  <c r="K2291" i="4"/>
  <c r="L2283" i="4"/>
  <c r="K2283" i="4"/>
  <c r="L2275" i="4"/>
  <c r="K2275" i="4"/>
  <c r="L2267" i="4"/>
  <c r="K2267" i="4"/>
  <c r="L2259" i="4"/>
  <c r="K2259" i="4"/>
  <c r="L2251" i="4"/>
  <c r="K2251" i="4"/>
  <c r="L2243" i="4"/>
  <c r="K2243" i="4"/>
  <c r="L2235" i="4"/>
  <c r="K2235" i="4"/>
  <c r="L2227" i="4"/>
  <c r="K2227" i="4"/>
  <c r="L2219" i="4"/>
  <c r="K2219" i="4"/>
  <c r="L2211" i="4"/>
  <c r="K2211" i="4"/>
  <c r="L2203" i="4"/>
  <c r="K2203" i="4"/>
  <c r="L2195" i="4"/>
  <c r="K2195" i="4"/>
  <c r="L2187" i="4"/>
  <c r="K2187" i="4"/>
  <c r="L2179" i="4"/>
  <c r="K2179" i="4"/>
  <c r="L2171" i="4"/>
  <c r="K2171" i="4"/>
  <c r="L2163" i="4"/>
  <c r="K2163" i="4"/>
  <c r="L2155" i="4"/>
  <c r="K2155" i="4"/>
  <c r="L2147" i="4"/>
  <c r="K2147" i="4"/>
  <c r="L2139" i="4"/>
  <c r="K2139" i="4"/>
  <c r="L2131" i="4"/>
  <c r="K2131" i="4"/>
  <c r="L2123" i="4"/>
  <c r="K2123" i="4"/>
  <c r="L2115" i="4"/>
  <c r="K2115" i="4"/>
  <c r="L2107" i="4"/>
  <c r="K2107" i="4"/>
  <c r="L2099" i="4"/>
  <c r="K2099" i="4"/>
  <c r="L2091" i="4"/>
  <c r="K2091" i="4"/>
  <c r="L2083" i="4"/>
  <c r="K2083" i="4"/>
  <c r="L2075" i="4"/>
  <c r="K2075" i="4"/>
  <c r="L2067" i="4"/>
  <c r="K2067" i="4"/>
  <c r="L2059" i="4"/>
  <c r="K2059" i="4"/>
  <c r="L2051" i="4"/>
  <c r="K2051" i="4"/>
  <c r="L2043" i="4"/>
  <c r="K2043" i="4"/>
  <c r="L2035" i="4"/>
  <c r="K2035" i="4"/>
  <c r="L2027" i="4"/>
  <c r="K2027" i="4"/>
  <c r="L2019" i="4"/>
  <c r="K2019" i="4"/>
  <c r="L2011" i="4"/>
  <c r="K2011" i="4"/>
  <c r="L2003" i="4"/>
  <c r="K2003" i="4"/>
  <c r="L1995" i="4"/>
  <c r="K1995" i="4"/>
  <c r="L1987" i="4"/>
  <c r="K1987" i="4"/>
  <c r="L1979" i="4"/>
  <c r="K1979" i="4"/>
  <c r="L1971" i="4"/>
  <c r="K1971" i="4"/>
  <c r="L1963" i="4"/>
  <c r="K1963" i="4"/>
  <c r="L1955" i="4"/>
  <c r="K1955" i="4"/>
  <c r="L1947" i="4"/>
  <c r="K1947" i="4"/>
  <c r="L1939" i="4"/>
  <c r="K1939" i="4"/>
  <c r="L1931" i="4"/>
  <c r="K1931" i="4"/>
  <c r="L1923" i="4"/>
  <c r="K1923" i="4"/>
  <c r="L1915" i="4"/>
  <c r="K1915" i="4"/>
  <c r="L1907" i="4"/>
  <c r="K1907" i="4"/>
  <c r="L1899" i="4"/>
  <c r="K1899" i="4"/>
  <c r="L1891" i="4"/>
  <c r="K1891" i="4"/>
  <c r="L1883" i="4"/>
  <c r="K1883" i="4"/>
  <c r="L1875" i="4"/>
  <c r="K1875" i="4"/>
  <c r="L1867" i="4"/>
  <c r="K1867" i="4"/>
  <c r="L1859" i="4"/>
  <c r="K1859" i="4"/>
  <c r="L1851" i="4"/>
  <c r="K1851" i="4"/>
  <c r="L1843" i="4"/>
  <c r="K1843" i="4"/>
  <c r="L1835" i="4"/>
  <c r="K1835" i="4"/>
  <c r="L1827" i="4"/>
  <c r="K1827" i="4"/>
  <c r="L1819" i="4"/>
  <c r="K1819" i="4"/>
  <c r="L1811" i="4"/>
  <c r="K1811" i="4"/>
  <c r="L1803" i="4"/>
  <c r="K1803" i="4"/>
  <c r="L1795" i="4"/>
  <c r="K1795" i="4"/>
  <c r="L1787" i="4"/>
  <c r="K1787" i="4"/>
  <c r="L1779" i="4"/>
  <c r="K1779" i="4"/>
  <c r="L1771" i="4"/>
  <c r="K1771" i="4"/>
  <c r="L1763" i="4"/>
  <c r="K1763" i="4"/>
  <c r="L1755" i="4"/>
  <c r="K1755" i="4"/>
  <c r="L1747" i="4"/>
  <c r="K1747" i="4"/>
  <c r="L1739" i="4"/>
  <c r="K1739" i="4"/>
  <c r="L1731" i="4"/>
  <c r="K1731" i="4"/>
  <c r="L1723" i="4"/>
  <c r="K1723" i="4"/>
  <c r="L1715" i="4"/>
  <c r="K1715" i="4"/>
  <c r="L1707" i="4"/>
  <c r="K1707" i="4"/>
  <c r="L1699" i="4"/>
  <c r="K1699" i="4"/>
  <c r="L1691" i="4"/>
  <c r="K1691" i="4"/>
  <c r="L1683" i="4"/>
  <c r="K1683" i="4"/>
  <c r="L1675" i="4"/>
  <c r="K1675" i="4"/>
  <c r="L1667" i="4"/>
  <c r="K1667" i="4"/>
  <c r="L1659" i="4"/>
  <c r="K1659" i="4"/>
  <c r="L1651" i="4"/>
  <c r="K1651" i="4"/>
  <c r="L1643" i="4"/>
  <c r="K1643" i="4"/>
  <c r="L1635" i="4"/>
  <c r="K1635" i="4"/>
  <c r="L1627" i="4"/>
  <c r="K1627" i="4"/>
  <c r="L1619" i="4"/>
  <c r="K1619" i="4"/>
  <c r="L1611" i="4"/>
  <c r="K1611" i="4"/>
  <c r="L1603" i="4"/>
  <c r="K1603" i="4"/>
  <c r="L1595" i="4"/>
  <c r="K1595" i="4"/>
  <c r="L1587" i="4"/>
  <c r="K1587" i="4"/>
  <c r="L1579" i="4"/>
  <c r="K1579" i="4"/>
  <c r="L1571" i="4"/>
  <c r="K1571" i="4"/>
  <c r="L1563" i="4"/>
  <c r="K1563" i="4"/>
  <c r="L1555" i="4"/>
  <c r="K1555" i="4"/>
  <c r="L1547" i="4"/>
  <c r="K1547" i="4"/>
  <c r="L1539" i="4"/>
  <c r="K1539" i="4"/>
  <c r="L1531" i="4"/>
  <c r="K1531" i="4"/>
  <c r="L1523" i="4"/>
  <c r="K1523" i="4"/>
  <c r="L1515" i="4"/>
  <c r="K1515" i="4"/>
  <c r="L1507" i="4"/>
  <c r="K1507" i="4"/>
  <c r="L1499" i="4"/>
  <c r="K1499" i="4"/>
  <c r="L1491" i="4"/>
  <c r="K1491" i="4"/>
  <c r="L1483" i="4"/>
  <c r="K1483" i="4"/>
  <c r="L1475" i="4"/>
  <c r="K1475" i="4"/>
  <c r="L1467" i="4"/>
  <c r="K1467" i="4"/>
  <c r="L1459" i="4"/>
  <c r="K1459" i="4"/>
  <c r="L1451" i="4"/>
  <c r="K1451" i="4"/>
  <c r="L1443" i="4"/>
  <c r="K1443" i="4"/>
  <c r="L1435" i="4"/>
  <c r="K1435" i="4"/>
  <c r="L1427" i="4"/>
  <c r="K1427" i="4"/>
  <c r="L1419" i="4"/>
  <c r="K1419" i="4"/>
  <c r="L1411" i="4"/>
  <c r="K1411" i="4"/>
  <c r="L1403" i="4"/>
  <c r="K1403" i="4"/>
  <c r="L1395" i="4"/>
  <c r="K1395" i="4"/>
  <c r="L1387" i="4"/>
  <c r="K1387" i="4"/>
  <c r="L1379" i="4"/>
  <c r="K1379" i="4"/>
  <c r="L1371" i="4"/>
  <c r="K1371" i="4"/>
  <c r="L1363" i="4"/>
  <c r="K1363" i="4"/>
  <c r="L1355" i="4"/>
  <c r="K1355" i="4"/>
  <c r="L1347" i="4"/>
  <c r="K1347" i="4"/>
  <c r="L1339" i="4"/>
  <c r="K1339" i="4"/>
  <c r="L1331" i="4"/>
  <c r="K1331" i="4"/>
  <c r="L1323" i="4"/>
  <c r="K1323" i="4"/>
  <c r="L1315" i="4"/>
  <c r="K1315" i="4"/>
  <c r="L1307" i="4"/>
  <c r="K1307" i="4"/>
  <c r="L1299" i="4"/>
  <c r="K1299" i="4"/>
  <c r="L1291" i="4"/>
  <c r="K1291" i="4"/>
  <c r="L1283" i="4"/>
  <c r="K1283" i="4"/>
  <c r="L1275" i="4"/>
  <c r="K1275" i="4"/>
  <c r="L1267" i="4"/>
  <c r="K1267" i="4"/>
  <c r="L1259" i="4"/>
  <c r="K1259" i="4"/>
  <c r="L1251" i="4"/>
  <c r="K1251" i="4"/>
  <c r="L1243" i="4"/>
  <c r="K1243" i="4"/>
  <c r="L1235" i="4"/>
  <c r="K1235" i="4"/>
  <c r="L1227" i="4"/>
  <c r="K1227" i="4"/>
  <c r="L1219" i="4"/>
  <c r="K1219" i="4"/>
  <c r="L1211" i="4"/>
  <c r="K1211" i="4"/>
  <c r="L1203" i="4"/>
  <c r="K1203" i="4"/>
  <c r="L1195" i="4"/>
  <c r="K1195" i="4"/>
  <c r="L1187" i="4"/>
  <c r="K1187" i="4"/>
  <c r="L1179" i="4"/>
  <c r="K1179" i="4"/>
  <c r="L1171" i="4"/>
  <c r="K1171" i="4"/>
  <c r="L1163" i="4"/>
  <c r="K1163" i="4"/>
  <c r="L1155" i="4"/>
  <c r="K1155" i="4"/>
  <c r="L1147" i="4"/>
  <c r="K1147" i="4"/>
  <c r="L1139" i="4"/>
  <c r="K1139" i="4"/>
  <c r="L1131" i="4"/>
  <c r="K1131" i="4"/>
  <c r="L1123" i="4"/>
  <c r="K1123" i="4"/>
  <c r="L1115" i="4"/>
  <c r="K1115" i="4"/>
  <c r="L1107" i="4"/>
  <c r="K1107" i="4"/>
  <c r="L1099" i="4"/>
  <c r="K1099" i="4"/>
  <c r="L1091" i="4"/>
  <c r="K1091" i="4"/>
  <c r="L1083" i="4"/>
  <c r="K1083" i="4"/>
  <c r="L1075" i="4"/>
  <c r="K1075" i="4"/>
  <c r="L1067" i="4"/>
  <c r="K1067" i="4"/>
  <c r="L1059" i="4"/>
  <c r="K1059" i="4"/>
  <c r="L1051" i="4"/>
  <c r="K1051" i="4"/>
  <c r="L1043" i="4"/>
  <c r="K1043" i="4"/>
  <c r="L1035" i="4"/>
  <c r="K1035" i="4"/>
  <c r="L1027" i="4"/>
  <c r="K1027" i="4"/>
  <c r="L1019" i="4"/>
  <c r="K1019" i="4"/>
  <c r="L1011" i="4"/>
  <c r="K1011" i="4"/>
  <c r="L1003" i="4"/>
  <c r="K1003" i="4"/>
  <c r="L995" i="4"/>
  <c r="K995" i="4"/>
  <c r="L987" i="4"/>
  <c r="K987" i="4"/>
  <c r="L979" i="4"/>
  <c r="K979" i="4"/>
  <c r="L971" i="4"/>
  <c r="K971" i="4"/>
  <c r="L963" i="4"/>
  <c r="K963" i="4"/>
  <c r="L955" i="4"/>
  <c r="K955" i="4"/>
  <c r="L947" i="4"/>
  <c r="K947" i="4"/>
  <c r="L939" i="4"/>
  <c r="K939" i="4"/>
  <c r="L931" i="4"/>
  <c r="K931" i="4"/>
  <c r="L923" i="4"/>
  <c r="K923" i="4"/>
  <c r="L915" i="4"/>
  <c r="K915" i="4"/>
  <c r="L907" i="4"/>
  <c r="K907" i="4"/>
  <c r="L899" i="4"/>
  <c r="K899" i="4"/>
  <c r="L891" i="4"/>
  <c r="K891" i="4"/>
  <c r="L883" i="4"/>
  <c r="K883" i="4"/>
  <c r="L875" i="4"/>
  <c r="K875" i="4"/>
  <c r="L867" i="4"/>
  <c r="K867" i="4"/>
  <c r="L859" i="4"/>
  <c r="K859" i="4"/>
  <c r="L851" i="4"/>
  <c r="K851" i="4"/>
  <c r="L843" i="4"/>
  <c r="K843" i="4"/>
  <c r="L835" i="4"/>
  <c r="K835" i="4"/>
  <c r="L827" i="4"/>
  <c r="K827" i="4"/>
  <c r="L819" i="4"/>
  <c r="K819" i="4"/>
  <c r="L811" i="4"/>
  <c r="K811" i="4"/>
  <c r="L803" i="4"/>
  <c r="K803" i="4"/>
  <c r="L795" i="4"/>
  <c r="K795" i="4"/>
  <c r="L787" i="4"/>
  <c r="K787" i="4"/>
  <c r="L779" i="4"/>
  <c r="K779" i="4"/>
  <c r="L771" i="4"/>
  <c r="K771" i="4"/>
  <c r="L763" i="4"/>
  <c r="K763" i="4"/>
  <c r="L755" i="4"/>
  <c r="K755" i="4"/>
  <c r="L747" i="4"/>
  <c r="K747" i="4"/>
  <c r="L739" i="4"/>
  <c r="K739" i="4"/>
  <c r="L731" i="4"/>
  <c r="K731" i="4"/>
  <c r="L723" i="4"/>
  <c r="K723" i="4"/>
  <c r="L715" i="4"/>
  <c r="K715" i="4"/>
  <c r="L707" i="4"/>
  <c r="K707" i="4"/>
  <c r="L699" i="4"/>
  <c r="K699" i="4"/>
  <c r="L691" i="4"/>
  <c r="K691" i="4"/>
  <c r="L683" i="4"/>
  <c r="K683" i="4"/>
  <c r="L675" i="4"/>
  <c r="K675" i="4"/>
  <c r="L667" i="4"/>
  <c r="K667" i="4"/>
  <c r="L659" i="4"/>
  <c r="K659" i="4"/>
  <c r="L651" i="4"/>
  <c r="K651" i="4"/>
  <c r="L643" i="4"/>
  <c r="K643" i="4"/>
  <c r="L635" i="4"/>
  <c r="K635" i="4"/>
  <c r="L627" i="4"/>
  <c r="K627" i="4"/>
  <c r="L619" i="4"/>
  <c r="K619" i="4"/>
  <c r="L611" i="4"/>
  <c r="K611" i="4"/>
  <c r="L603" i="4"/>
  <c r="K603" i="4"/>
  <c r="L595" i="4"/>
  <c r="K595" i="4"/>
  <c r="L587" i="4"/>
  <c r="K587" i="4"/>
  <c r="L579" i="4"/>
  <c r="K579" i="4"/>
  <c r="L571" i="4"/>
  <c r="K571" i="4"/>
  <c r="L563" i="4"/>
  <c r="K563" i="4"/>
  <c r="L555" i="4"/>
  <c r="K555" i="4"/>
  <c r="L547" i="4"/>
  <c r="K547" i="4"/>
  <c r="L539" i="4"/>
  <c r="K539" i="4"/>
  <c r="L531" i="4"/>
  <c r="K531" i="4"/>
  <c r="L523" i="4"/>
  <c r="K523" i="4"/>
  <c r="L515" i="4"/>
  <c r="K515" i="4"/>
  <c r="L507" i="4"/>
  <c r="K507" i="4"/>
  <c r="L499" i="4"/>
  <c r="K499" i="4"/>
  <c r="L491" i="4"/>
  <c r="K491" i="4"/>
  <c r="L483" i="4"/>
  <c r="K483" i="4"/>
  <c r="L475" i="4"/>
  <c r="K475" i="4"/>
  <c r="L467" i="4"/>
  <c r="K467" i="4"/>
  <c r="L459" i="4"/>
  <c r="K459" i="4"/>
  <c r="L451" i="4"/>
  <c r="K451" i="4"/>
  <c r="L443" i="4"/>
  <c r="K443" i="4"/>
  <c r="L435" i="4"/>
  <c r="K435" i="4"/>
  <c r="L427" i="4"/>
  <c r="K427" i="4"/>
  <c r="L419" i="4"/>
  <c r="K419" i="4"/>
  <c r="L411" i="4"/>
  <c r="K411" i="4"/>
  <c r="L403" i="4"/>
  <c r="K403" i="4"/>
  <c r="L395" i="4"/>
  <c r="K395" i="4"/>
  <c r="L387" i="4"/>
  <c r="K387" i="4"/>
  <c r="L379" i="4"/>
  <c r="K379" i="4"/>
  <c r="L371" i="4"/>
  <c r="K371" i="4"/>
  <c r="L363" i="4"/>
  <c r="K363" i="4"/>
  <c r="L355" i="4"/>
  <c r="K355" i="4"/>
  <c r="L347" i="4"/>
  <c r="K347" i="4"/>
  <c r="L339" i="4"/>
  <c r="K339" i="4"/>
  <c r="L331" i="4"/>
  <c r="K331" i="4"/>
  <c r="L323" i="4"/>
  <c r="K323" i="4"/>
  <c r="L315" i="4"/>
  <c r="K315" i="4"/>
  <c r="L307" i="4"/>
  <c r="K307" i="4"/>
  <c r="L299" i="4"/>
  <c r="K299" i="4"/>
  <c r="L291" i="4"/>
  <c r="K291" i="4"/>
  <c r="L283" i="4"/>
  <c r="K283" i="4"/>
  <c r="L275" i="4"/>
  <c r="K275" i="4"/>
  <c r="L267" i="4"/>
  <c r="K267" i="4"/>
  <c r="L259" i="4"/>
  <c r="K259" i="4"/>
  <c r="L251" i="4"/>
  <c r="K251" i="4"/>
  <c r="L243" i="4"/>
  <c r="K243" i="4"/>
  <c r="L235" i="4"/>
  <c r="K235" i="4"/>
  <c r="L227" i="4"/>
  <c r="K227" i="4"/>
  <c r="L219" i="4"/>
  <c r="K219" i="4"/>
  <c r="L211" i="4"/>
  <c r="K211" i="4"/>
  <c r="L203" i="4"/>
  <c r="K203" i="4"/>
  <c r="L195" i="4"/>
  <c r="K195" i="4"/>
  <c r="L187" i="4"/>
  <c r="K187" i="4"/>
  <c r="L179" i="4"/>
  <c r="K179" i="4"/>
  <c r="L171" i="4"/>
  <c r="K171" i="4"/>
  <c r="L163" i="4"/>
  <c r="K163" i="4"/>
  <c r="L155" i="4"/>
  <c r="K155" i="4"/>
  <c r="L147" i="4"/>
  <c r="K147" i="4"/>
  <c r="L139" i="4"/>
  <c r="K139" i="4"/>
  <c r="L131" i="4"/>
  <c r="K131" i="4"/>
  <c r="L123" i="4"/>
  <c r="K123" i="4"/>
  <c r="L115" i="4"/>
  <c r="K115" i="4"/>
  <c r="L107" i="4"/>
  <c r="K107" i="4"/>
  <c r="L99" i="4"/>
  <c r="K99" i="4"/>
  <c r="L91" i="4"/>
  <c r="K91" i="4"/>
  <c r="L83" i="4"/>
  <c r="K83" i="4"/>
  <c r="L75" i="4"/>
  <c r="K75" i="4"/>
  <c r="L67" i="4"/>
  <c r="K67" i="4"/>
  <c r="L59" i="4"/>
  <c r="K59" i="4"/>
  <c r="L51" i="4"/>
  <c r="K51" i="4"/>
  <c r="L43" i="4"/>
  <c r="K43" i="4"/>
  <c r="L35" i="4"/>
  <c r="K35" i="4"/>
  <c r="L27" i="4"/>
  <c r="K27" i="4"/>
  <c r="L19" i="4"/>
  <c r="K19" i="4"/>
  <c r="L11" i="4"/>
  <c r="K11" i="4"/>
  <c r="L3" i="4"/>
  <c r="K3" i="4"/>
  <c r="K4715" i="4"/>
  <c r="K4547" i="4"/>
  <c r="K4779" i="4"/>
  <c r="K4611" i="4"/>
  <c r="L3225" i="4"/>
  <c r="K3225" i="4"/>
  <c r="L3217" i="4"/>
  <c r="K3217" i="4"/>
  <c r="L3209" i="4"/>
  <c r="K3209" i="4"/>
  <c r="L3201" i="4"/>
  <c r="K3201" i="4"/>
  <c r="L3193" i="4"/>
  <c r="K3193" i="4"/>
  <c r="L3185" i="4"/>
  <c r="K3185" i="4"/>
  <c r="L3177" i="4"/>
  <c r="K3177" i="4"/>
  <c r="L3169" i="4"/>
  <c r="K3169" i="4"/>
  <c r="L3161" i="4"/>
  <c r="K3161" i="4"/>
  <c r="L3153" i="4"/>
  <c r="K3153" i="4"/>
  <c r="L3145" i="4"/>
  <c r="K3145" i="4"/>
  <c r="L3137" i="4"/>
  <c r="K3137" i="4"/>
  <c r="L3129" i="4"/>
  <c r="K3129" i="4"/>
  <c r="L3121" i="4"/>
  <c r="K3121" i="4"/>
  <c r="L3113" i="4"/>
  <c r="K3113" i="4"/>
  <c r="L3105" i="4"/>
  <c r="K3105" i="4"/>
  <c r="L3097" i="4"/>
  <c r="K3097" i="4"/>
  <c r="L3089" i="4"/>
  <c r="K3089" i="4"/>
  <c r="L3081" i="4"/>
  <c r="K3081" i="4"/>
  <c r="L3073" i="4"/>
  <c r="K3073" i="4"/>
  <c r="L3065" i="4"/>
  <c r="K3065" i="4"/>
  <c r="L3057" i="4"/>
  <c r="K3057" i="4"/>
  <c r="L3049" i="4"/>
  <c r="K3049" i="4"/>
  <c r="L3041" i="4"/>
  <c r="K3041" i="4"/>
  <c r="L3033" i="4"/>
  <c r="K3033" i="4"/>
  <c r="L3025" i="4"/>
  <c r="K3025" i="4"/>
  <c r="L3017" i="4"/>
  <c r="K3017" i="4"/>
  <c r="L3009" i="4"/>
  <c r="K3009" i="4"/>
  <c r="L3001" i="4"/>
  <c r="K3001" i="4"/>
  <c r="L2993" i="4"/>
  <c r="K2993" i="4"/>
  <c r="L2985" i="4"/>
  <c r="K2985" i="4"/>
  <c r="L2977" i="4"/>
  <c r="K2977" i="4"/>
  <c r="L2969" i="4"/>
  <c r="K2969" i="4"/>
  <c r="L2961" i="4"/>
  <c r="K2961" i="4"/>
  <c r="L2953" i="4"/>
  <c r="K2953" i="4"/>
  <c r="L2945" i="4"/>
  <c r="K2945" i="4"/>
  <c r="L2937" i="4"/>
  <c r="K2937" i="4"/>
  <c r="L2929" i="4"/>
  <c r="K2929" i="4"/>
  <c r="L2921" i="4"/>
  <c r="K2921" i="4"/>
  <c r="L2913" i="4"/>
  <c r="K2913" i="4"/>
  <c r="L2905" i="4"/>
  <c r="K2905" i="4"/>
  <c r="L2897" i="4"/>
  <c r="K2897" i="4"/>
  <c r="L2889" i="4"/>
  <c r="K2889" i="4"/>
  <c r="L2881" i="4"/>
  <c r="K2881" i="4"/>
  <c r="L2873" i="4"/>
  <c r="K2873" i="4"/>
  <c r="L2865" i="4"/>
  <c r="K2865" i="4"/>
  <c r="L2857" i="4"/>
  <c r="K2857" i="4"/>
  <c r="L2849" i="4"/>
  <c r="K2849" i="4"/>
  <c r="L2841" i="4"/>
  <c r="K2841" i="4"/>
  <c r="L2833" i="4"/>
  <c r="K2833" i="4"/>
  <c r="L2825" i="4"/>
  <c r="K2825" i="4"/>
  <c r="L2817" i="4"/>
  <c r="K2817" i="4"/>
  <c r="L2809" i="4"/>
  <c r="K2809" i="4"/>
  <c r="L2801" i="4"/>
  <c r="K2801" i="4"/>
  <c r="L2793" i="4"/>
  <c r="K2793" i="4"/>
  <c r="L2785" i="4"/>
  <c r="K2785" i="4"/>
  <c r="L2777" i="4"/>
  <c r="K2777" i="4"/>
  <c r="L2769" i="4"/>
  <c r="K2769" i="4"/>
  <c r="L2761" i="4"/>
  <c r="K2761" i="4"/>
  <c r="L2753" i="4"/>
  <c r="K2753" i="4"/>
  <c r="L2745" i="4"/>
  <c r="K2745" i="4"/>
  <c r="L2737" i="4"/>
  <c r="K2737" i="4"/>
  <c r="L2729" i="4"/>
  <c r="K2729" i="4"/>
  <c r="L2721" i="4"/>
  <c r="K2721" i="4"/>
  <c r="L2713" i="4"/>
  <c r="K2713" i="4"/>
  <c r="L2705" i="4"/>
  <c r="K2705" i="4"/>
  <c r="L2697" i="4"/>
  <c r="K2697" i="4"/>
  <c r="L2689" i="4"/>
  <c r="K2689" i="4"/>
  <c r="L2681" i="4"/>
  <c r="K2681" i="4"/>
  <c r="L2673" i="4"/>
  <c r="K2673" i="4"/>
  <c r="L2665" i="4"/>
  <c r="K2665" i="4"/>
  <c r="L2657" i="4"/>
  <c r="K2657" i="4"/>
  <c r="L2649" i="4"/>
  <c r="K2649" i="4"/>
  <c r="L2641" i="4"/>
  <c r="K2641" i="4"/>
  <c r="L2633" i="4"/>
  <c r="K2633" i="4"/>
  <c r="L2625" i="4"/>
  <c r="K2625" i="4"/>
  <c r="L2617" i="4"/>
  <c r="K2617" i="4"/>
  <c r="L2609" i="4"/>
  <c r="K2609" i="4"/>
  <c r="L2601" i="4"/>
  <c r="K2601" i="4"/>
  <c r="L2593" i="4"/>
  <c r="K2593" i="4"/>
  <c r="L2585" i="4"/>
  <c r="K2585" i="4"/>
  <c r="L2577" i="4"/>
  <c r="K2577" i="4"/>
  <c r="L2569" i="4"/>
  <c r="K2569" i="4"/>
  <c r="L2561" i="4"/>
  <c r="K2561" i="4"/>
  <c r="L2553" i="4"/>
  <c r="K2553" i="4"/>
  <c r="L2545" i="4"/>
  <c r="K2545" i="4"/>
  <c r="L2537" i="4"/>
  <c r="K2537" i="4"/>
  <c r="L2529" i="4"/>
  <c r="K2529" i="4"/>
  <c r="L2521" i="4"/>
  <c r="K2521" i="4"/>
  <c r="L2513" i="4"/>
  <c r="K2513" i="4"/>
  <c r="L2505" i="4"/>
  <c r="K2505" i="4"/>
  <c r="L2497" i="4"/>
  <c r="K2497" i="4"/>
  <c r="L2489" i="4"/>
  <c r="K2489" i="4"/>
  <c r="L2481" i="4"/>
  <c r="K2481" i="4"/>
  <c r="L2473" i="4"/>
  <c r="K2473" i="4"/>
  <c r="L2465" i="4"/>
  <c r="K2465" i="4"/>
  <c r="L2457" i="4"/>
  <c r="K2457" i="4"/>
  <c r="L2449" i="4"/>
  <c r="K2449" i="4"/>
  <c r="L2441" i="4"/>
  <c r="K2441" i="4"/>
  <c r="L2433" i="4"/>
  <c r="K2433" i="4"/>
  <c r="L2425" i="4"/>
  <c r="K2425" i="4"/>
  <c r="L2417" i="4"/>
  <c r="K2417" i="4"/>
  <c r="L2409" i="4"/>
  <c r="K2409" i="4"/>
  <c r="L2401" i="4"/>
  <c r="K2401" i="4"/>
  <c r="L2393" i="4"/>
  <c r="K2393" i="4"/>
  <c r="L2385" i="4"/>
  <c r="K2385" i="4"/>
  <c r="L2377" i="4"/>
  <c r="K2377" i="4"/>
  <c r="L2369" i="4"/>
  <c r="K2369" i="4"/>
  <c r="L2361" i="4"/>
  <c r="K2361" i="4"/>
  <c r="L2353" i="4"/>
  <c r="K2353" i="4"/>
  <c r="L2345" i="4"/>
  <c r="K2345" i="4"/>
  <c r="L2337" i="4"/>
  <c r="K2337" i="4"/>
  <c r="L2329" i="4"/>
  <c r="K2329" i="4"/>
  <c r="L2321" i="4"/>
  <c r="K2321" i="4"/>
  <c r="L2313" i="4"/>
  <c r="K2313" i="4"/>
  <c r="L2305" i="4"/>
  <c r="K2305" i="4"/>
  <c r="L2297" i="4"/>
  <c r="K2297" i="4"/>
  <c r="L2289" i="4"/>
  <c r="K2289" i="4"/>
  <c r="L2281" i="4"/>
  <c r="K2281" i="4"/>
  <c r="L2273" i="4"/>
  <c r="K2273" i="4"/>
  <c r="L2265" i="4"/>
  <c r="K2265" i="4"/>
  <c r="L2257" i="4"/>
  <c r="K2257" i="4"/>
  <c r="L2249" i="4"/>
  <c r="K2249" i="4"/>
  <c r="L2241" i="4"/>
  <c r="K2241" i="4"/>
  <c r="L2233" i="4"/>
  <c r="K2233" i="4"/>
  <c r="L2225" i="4"/>
  <c r="K2225" i="4"/>
  <c r="L2217" i="4"/>
  <c r="K2217" i="4"/>
  <c r="L2209" i="4"/>
  <c r="K2209" i="4"/>
  <c r="L2201" i="4"/>
  <c r="K2201" i="4"/>
  <c r="L2193" i="4"/>
  <c r="K2193" i="4"/>
  <c r="L2185" i="4"/>
  <c r="K2185" i="4"/>
  <c r="L2177" i="4"/>
  <c r="K2177" i="4"/>
  <c r="L2169" i="4"/>
  <c r="K2169" i="4"/>
  <c r="L2161" i="4"/>
  <c r="K2161" i="4"/>
  <c r="L2153" i="4"/>
  <c r="K2153" i="4"/>
  <c r="L2145" i="4"/>
  <c r="K2145" i="4"/>
  <c r="L2137" i="4"/>
  <c r="K2137" i="4"/>
  <c r="L2129" i="4"/>
  <c r="K2129" i="4"/>
  <c r="L2121" i="4"/>
  <c r="K2121" i="4"/>
  <c r="L2113" i="4"/>
  <c r="K2113" i="4"/>
  <c r="L2105" i="4"/>
  <c r="K2105" i="4"/>
  <c r="L2097" i="4"/>
  <c r="K2097" i="4"/>
  <c r="L2089" i="4"/>
  <c r="K2089" i="4"/>
  <c r="L2081" i="4"/>
  <c r="K2081" i="4"/>
  <c r="L2073" i="4"/>
  <c r="K2073" i="4"/>
  <c r="L2065" i="4"/>
  <c r="K2065" i="4"/>
  <c r="L2057" i="4"/>
  <c r="K2057" i="4"/>
  <c r="L2049" i="4"/>
  <c r="K2049" i="4"/>
  <c r="L2041" i="4"/>
  <c r="K2041" i="4"/>
  <c r="L2033" i="4"/>
  <c r="K2033" i="4"/>
  <c r="L2025" i="4"/>
  <c r="K2025" i="4"/>
  <c r="L2017" i="4"/>
  <c r="K2017" i="4"/>
  <c r="L2009" i="4"/>
  <c r="K2009" i="4"/>
  <c r="L2001" i="4"/>
  <c r="K2001" i="4"/>
  <c r="L1993" i="4"/>
  <c r="K1993" i="4"/>
  <c r="L1985" i="4"/>
  <c r="K1985" i="4"/>
  <c r="L1977" i="4"/>
  <c r="K1977" i="4"/>
  <c r="L1969" i="4"/>
  <c r="K1969" i="4"/>
  <c r="L1961" i="4"/>
  <c r="K1961" i="4"/>
  <c r="L1953" i="4"/>
  <c r="K1953" i="4"/>
  <c r="L1945" i="4"/>
  <c r="K1945" i="4"/>
  <c r="L1937" i="4"/>
  <c r="K1937" i="4"/>
  <c r="L1929" i="4"/>
  <c r="K1929" i="4"/>
  <c r="L1921" i="4"/>
  <c r="K1921" i="4"/>
  <c r="L1913" i="4"/>
  <c r="K1913" i="4"/>
  <c r="L1905" i="4"/>
  <c r="K1905" i="4"/>
  <c r="L1897" i="4"/>
  <c r="K1897" i="4"/>
  <c r="L1889" i="4"/>
  <c r="K1889" i="4"/>
  <c r="L1881" i="4"/>
  <c r="K1881" i="4"/>
  <c r="L1873" i="4"/>
  <c r="K1873" i="4"/>
  <c r="L1865" i="4"/>
  <c r="K1865" i="4"/>
  <c r="L1857" i="4"/>
  <c r="K1857" i="4"/>
  <c r="L1849" i="4"/>
  <c r="K1849" i="4"/>
  <c r="L1841" i="4"/>
  <c r="K1841" i="4"/>
  <c r="L1833" i="4"/>
  <c r="K1833" i="4"/>
  <c r="L1825" i="4"/>
  <c r="K1825" i="4"/>
  <c r="L1817" i="4"/>
  <c r="K1817" i="4"/>
  <c r="L1809" i="4"/>
  <c r="K1809" i="4"/>
  <c r="L1801" i="4"/>
  <c r="K1801" i="4"/>
  <c r="L1793" i="4"/>
  <c r="K1793" i="4"/>
  <c r="L1785" i="4"/>
  <c r="K1785" i="4"/>
  <c r="L1777" i="4"/>
  <c r="K1777" i="4"/>
  <c r="L1769" i="4"/>
  <c r="K1769" i="4"/>
  <c r="L1761" i="4"/>
  <c r="K1761" i="4"/>
  <c r="L1753" i="4"/>
  <c r="K1753" i="4"/>
  <c r="L1745" i="4"/>
  <c r="K1745" i="4"/>
  <c r="L1737" i="4"/>
  <c r="K1737" i="4"/>
  <c r="L1729" i="4"/>
  <c r="K1729" i="4"/>
  <c r="L1721" i="4"/>
  <c r="K1721" i="4"/>
  <c r="L1713" i="4"/>
  <c r="K1713" i="4"/>
  <c r="L1705" i="4"/>
  <c r="K1705" i="4"/>
  <c r="L1697" i="4"/>
  <c r="K1697" i="4"/>
  <c r="L1689" i="4"/>
  <c r="K1689" i="4"/>
  <c r="L1681" i="4"/>
  <c r="K1681" i="4"/>
  <c r="L1673" i="4"/>
  <c r="K1673" i="4"/>
  <c r="L1665" i="4"/>
  <c r="K1665" i="4"/>
  <c r="L1657" i="4"/>
  <c r="K1657" i="4"/>
  <c r="L1649" i="4"/>
  <c r="K1649" i="4"/>
  <c r="L1641" i="4"/>
  <c r="K1641" i="4"/>
  <c r="L1633" i="4"/>
  <c r="K1633" i="4"/>
  <c r="L1625" i="4"/>
  <c r="K1625" i="4"/>
  <c r="L1617" i="4"/>
  <c r="K1617" i="4"/>
  <c r="L1609" i="4"/>
  <c r="K1609" i="4"/>
  <c r="L1601" i="4"/>
  <c r="K1601" i="4"/>
  <c r="L1593" i="4"/>
  <c r="K1593" i="4"/>
  <c r="L1585" i="4"/>
  <c r="K1585" i="4"/>
  <c r="L1577" i="4"/>
  <c r="K1577" i="4"/>
  <c r="L1569" i="4"/>
  <c r="K1569" i="4"/>
  <c r="L1561" i="4"/>
  <c r="K1561" i="4"/>
  <c r="L1553" i="4"/>
  <c r="K1553" i="4"/>
  <c r="L1545" i="4"/>
  <c r="K1545" i="4"/>
  <c r="L1537" i="4"/>
  <c r="K1537" i="4"/>
  <c r="L1529" i="4"/>
  <c r="K1529" i="4"/>
  <c r="L1521" i="4"/>
  <c r="K1521" i="4"/>
  <c r="L1513" i="4"/>
  <c r="K1513" i="4"/>
  <c r="L1505" i="4"/>
  <c r="K1505" i="4"/>
  <c r="L1497" i="4"/>
  <c r="K1497" i="4"/>
  <c r="L1489" i="4"/>
  <c r="K1489" i="4"/>
  <c r="L1481" i="4"/>
  <c r="K1481" i="4"/>
  <c r="L1473" i="4"/>
  <c r="K1473" i="4"/>
  <c r="L1465" i="4"/>
  <c r="K1465" i="4"/>
  <c r="L1457" i="4"/>
  <c r="K1457" i="4"/>
  <c r="L1449" i="4"/>
  <c r="K1449" i="4"/>
  <c r="L1441" i="4"/>
  <c r="K1441" i="4"/>
  <c r="L1433" i="4"/>
  <c r="K1433" i="4"/>
  <c r="L1425" i="4"/>
  <c r="K1425" i="4"/>
  <c r="L1417" i="4"/>
  <c r="K1417" i="4"/>
  <c r="L1409" i="4"/>
  <c r="K1409" i="4"/>
  <c r="L1401" i="4"/>
  <c r="K1401" i="4"/>
  <c r="L1393" i="4"/>
  <c r="K1393" i="4"/>
  <c r="L1385" i="4"/>
  <c r="K1385" i="4"/>
  <c r="L1377" i="4"/>
  <c r="K1377" i="4"/>
  <c r="L1369" i="4"/>
  <c r="K1369" i="4"/>
  <c r="L1361" i="4"/>
  <c r="K1361" i="4"/>
  <c r="L1353" i="4"/>
  <c r="K1353" i="4"/>
  <c r="L1345" i="4"/>
  <c r="K1345" i="4"/>
  <c r="L1337" i="4"/>
  <c r="K1337" i="4"/>
  <c r="L1329" i="4"/>
  <c r="K1329" i="4"/>
  <c r="L1321" i="4"/>
  <c r="K1321" i="4"/>
  <c r="L1313" i="4"/>
  <c r="K1313" i="4"/>
  <c r="L1305" i="4"/>
  <c r="K1305" i="4"/>
  <c r="L1297" i="4"/>
  <c r="K1297" i="4"/>
  <c r="L1289" i="4"/>
  <c r="K1289" i="4"/>
  <c r="L1281" i="4"/>
  <c r="K1281" i="4"/>
  <c r="L1273" i="4"/>
  <c r="K1273" i="4"/>
  <c r="L1265" i="4"/>
  <c r="K1265" i="4"/>
  <c r="L1257" i="4"/>
  <c r="K1257" i="4"/>
  <c r="L1249" i="4"/>
  <c r="K1249" i="4"/>
  <c r="L1241" i="4"/>
  <c r="K1241" i="4"/>
  <c r="L1233" i="4"/>
  <c r="K1233" i="4"/>
  <c r="L1225" i="4"/>
  <c r="K1225" i="4"/>
  <c r="L1217" i="4"/>
  <c r="K1217" i="4"/>
  <c r="L1209" i="4"/>
  <c r="K1209" i="4"/>
  <c r="L1201" i="4"/>
  <c r="K1201" i="4"/>
  <c r="L1193" i="4"/>
  <c r="K1193" i="4"/>
  <c r="L1185" i="4"/>
  <c r="K1185" i="4"/>
  <c r="L1177" i="4"/>
  <c r="K1177" i="4"/>
  <c r="L1169" i="4"/>
  <c r="K1169" i="4"/>
  <c r="L1161" i="4"/>
  <c r="K1161" i="4"/>
  <c r="L1153" i="4"/>
  <c r="K1153" i="4"/>
  <c r="L1145" i="4"/>
  <c r="K1145" i="4"/>
  <c r="L1137" i="4"/>
  <c r="K1137" i="4"/>
  <c r="L1129" i="4"/>
  <c r="K1129" i="4"/>
  <c r="L1121" i="4"/>
  <c r="K1121" i="4"/>
  <c r="L1113" i="4"/>
  <c r="K1113" i="4"/>
  <c r="L1105" i="4"/>
  <c r="K1105" i="4"/>
  <c r="L1097" i="4"/>
  <c r="K1097" i="4"/>
  <c r="L1089" i="4"/>
  <c r="K1089" i="4"/>
  <c r="L1081" i="4"/>
  <c r="K1081" i="4"/>
  <c r="L1073" i="4"/>
  <c r="K1073" i="4"/>
  <c r="L1065" i="4"/>
  <c r="K1065" i="4"/>
  <c r="L1057" i="4"/>
  <c r="K1057" i="4"/>
  <c r="L1049" i="4"/>
  <c r="K1049" i="4"/>
  <c r="L1041" i="4"/>
  <c r="K1041" i="4"/>
  <c r="L1033" i="4"/>
  <c r="K1033" i="4"/>
  <c r="L1025" i="4"/>
  <c r="K1025" i="4"/>
  <c r="L1017" i="4"/>
  <c r="K1017" i="4"/>
  <c r="L1009" i="4"/>
  <c r="K1009" i="4"/>
  <c r="L1001" i="4"/>
  <c r="K1001" i="4"/>
  <c r="L993" i="4"/>
  <c r="K993" i="4"/>
  <c r="L985" i="4"/>
  <c r="K985" i="4"/>
  <c r="L977" i="4"/>
  <c r="K977" i="4"/>
  <c r="L969" i="4"/>
  <c r="K969" i="4"/>
  <c r="L961" i="4"/>
  <c r="K961" i="4"/>
  <c r="L953" i="4"/>
  <c r="K953" i="4"/>
  <c r="L945" i="4"/>
  <c r="K945" i="4"/>
  <c r="L937" i="4"/>
  <c r="K937" i="4"/>
  <c r="L929" i="4"/>
  <c r="K929" i="4"/>
  <c r="L921" i="4"/>
  <c r="K921" i="4"/>
  <c r="L913" i="4"/>
  <c r="K913" i="4"/>
  <c r="L905" i="4"/>
  <c r="K905" i="4"/>
  <c r="L897" i="4"/>
  <c r="K897" i="4"/>
  <c r="L889" i="4"/>
  <c r="K889" i="4"/>
  <c r="L881" i="4"/>
  <c r="K881" i="4"/>
  <c r="L873" i="4"/>
  <c r="K873" i="4"/>
  <c r="L865" i="4"/>
  <c r="K865" i="4"/>
  <c r="L857" i="4"/>
  <c r="K857" i="4"/>
  <c r="L849" i="4"/>
  <c r="K849" i="4"/>
  <c r="L841" i="4"/>
  <c r="K841" i="4"/>
  <c r="L833" i="4"/>
  <c r="K833" i="4"/>
  <c r="L825" i="4"/>
  <c r="K825" i="4"/>
  <c r="L817" i="4"/>
  <c r="K817" i="4"/>
  <c r="L809" i="4"/>
  <c r="K809" i="4"/>
  <c r="L801" i="4"/>
  <c r="K801" i="4"/>
  <c r="L793" i="4"/>
  <c r="K793" i="4"/>
  <c r="L785" i="4"/>
  <c r="K785" i="4"/>
  <c r="L777" i="4"/>
  <c r="K777" i="4"/>
  <c r="L769" i="4"/>
  <c r="K769" i="4"/>
  <c r="L761" i="4"/>
  <c r="K761" i="4"/>
  <c r="L753" i="4"/>
  <c r="K753" i="4"/>
  <c r="L745" i="4"/>
  <c r="K745" i="4"/>
  <c r="L737" i="4"/>
  <c r="K737" i="4"/>
  <c r="L729" i="4"/>
  <c r="K729" i="4"/>
  <c r="L721" i="4"/>
  <c r="K721" i="4"/>
  <c r="L713" i="4"/>
  <c r="K713" i="4"/>
  <c r="L705" i="4"/>
  <c r="K705" i="4"/>
  <c r="L697" i="4"/>
  <c r="K697" i="4"/>
  <c r="L689" i="4"/>
  <c r="K689" i="4"/>
  <c r="L681" i="4"/>
  <c r="K681" i="4"/>
  <c r="L673" i="4"/>
  <c r="K673" i="4"/>
  <c r="L665" i="4"/>
  <c r="K665" i="4"/>
  <c r="L657" i="4"/>
  <c r="K657" i="4"/>
  <c r="L649" i="4"/>
  <c r="K649" i="4"/>
  <c r="L641" i="4"/>
  <c r="K641" i="4"/>
  <c r="L633" i="4"/>
  <c r="K633" i="4"/>
  <c r="L625" i="4"/>
  <c r="K625" i="4"/>
  <c r="L617" i="4"/>
  <c r="K617" i="4"/>
  <c r="L609" i="4"/>
  <c r="K609" i="4"/>
  <c r="L601" i="4"/>
  <c r="K601" i="4"/>
  <c r="L593" i="4"/>
  <c r="K593" i="4"/>
  <c r="L585" i="4"/>
  <c r="K585" i="4"/>
  <c r="L577" i="4"/>
  <c r="K577" i="4"/>
  <c r="L569" i="4"/>
  <c r="K569" i="4"/>
  <c r="L561" i="4"/>
  <c r="K561" i="4"/>
  <c r="L553" i="4"/>
  <c r="K553" i="4"/>
  <c r="L545" i="4"/>
  <c r="K545" i="4"/>
  <c r="L537" i="4"/>
  <c r="K537" i="4"/>
  <c r="L529" i="4"/>
  <c r="K529" i="4"/>
  <c r="L521" i="4"/>
  <c r="K521" i="4"/>
  <c r="L513" i="4"/>
  <c r="K513" i="4"/>
  <c r="L505" i="4"/>
  <c r="K505" i="4"/>
  <c r="L497" i="4"/>
  <c r="K497" i="4"/>
  <c r="L489" i="4"/>
  <c r="K489" i="4"/>
  <c r="L481" i="4"/>
  <c r="K481" i="4"/>
  <c r="L473" i="4"/>
  <c r="K473" i="4"/>
  <c r="L465" i="4"/>
  <c r="K465" i="4"/>
  <c r="L457" i="4"/>
  <c r="K457" i="4"/>
  <c r="L449" i="4"/>
  <c r="K449" i="4"/>
  <c r="L441" i="4"/>
  <c r="K441" i="4"/>
  <c r="L433" i="4"/>
  <c r="K433" i="4"/>
  <c r="L425" i="4"/>
  <c r="K425" i="4"/>
  <c r="L417" i="4"/>
  <c r="K417" i="4"/>
  <c r="L409" i="4"/>
  <c r="K409" i="4"/>
  <c r="L401" i="4"/>
  <c r="K401" i="4"/>
  <c r="L393" i="4"/>
  <c r="K393" i="4"/>
  <c r="L385" i="4"/>
  <c r="K385" i="4"/>
  <c r="L377" i="4"/>
  <c r="K377" i="4"/>
  <c r="L369" i="4"/>
  <c r="K369" i="4"/>
  <c r="L361" i="4"/>
  <c r="K361" i="4"/>
  <c r="L353" i="4"/>
  <c r="K353" i="4"/>
  <c r="L345" i="4"/>
  <c r="K345" i="4"/>
  <c r="L337" i="4"/>
  <c r="K337" i="4"/>
  <c r="L329" i="4"/>
  <c r="K329" i="4"/>
  <c r="L321" i="4"/>
  <c r="K321" i="4"/>
  <c r="L313" i="4"/>
  <c r="K313" i="4"/>
  <c r="L305" i="4"/>
  <c r="K305" i="4"/>
  <c r="L297" i="4"/>
  <c r="K297" i="4"/>
  <c r="L289" i="4"/>
  <c r="K289" i="4"/>
  <c r="L281" i="4"/>
  <c r="K281" i="4"/>
  <c r="L273" i="4"/>
  <c r="K273" i="4"/>
  <c r="L265" i="4"/>
  <c r="K265" i="4"/>
  <c r="L257" i="4"/>
  <c r="K257" i="4"/>
  <c r="L249" i="4"/>
  <c r="K249" i="4"/>
  <c r="L241" i="4"/>
  <c r="K241" i="4"/>
  <c r="L233" i="4"/>
  <c r="K233" i="4"/>
  <c r="L225" i="4"/>
  <c r="K225" i="4"/>
  <c r="L217" i="4"/>
  <c r="K217" i="4"/>
  <c r="L209" i="4"/>
  <c r="K209" i="4"/>
  <c r="L201" i="4"/>
  <c r="K201" i="4"/>
  <c r="L193" i="4"/>
  <c r="K193" i="4"/>
  <c r="L185" i="4"/>
  <c r="K185" i="4"/>
  <c r="L177" i="4"/>
  <c r="K177" i="4"/>
  <c r="L169" i="4"/>
  <c r="K169" i="4"/>
  <c r="L161" i="4"/>
  <c r="K161" i="4"/>
  <c r="L153" i="4"/>
  <c r="K153" i="4"/>
  <c r="L145" i="4"/>
  <c r="K145" i="4"/>
  <c r="L137" i="4"/>
  <c r="K137" i="4"/>
  <c r="L129" i="4"/>
  <c r="K129" i="4"/>
  <c r="L121" i="4"/>
  <c r="K121" i="4"/>
  <c r="L113" i="4"/>
  <c r="K113" i="4"/>
  <c r="L105" i="4"/>
  <c r="K105" i="4"/>
  <c r="L97" i="4"/>
  <c r="K97" i="4"/>
  <c r="L89" i="4"/>
  <c r="K89" i="4"/>
  <c r="L81" i="4"/>
  <c r="K81" i="4"/>
  <c r="L73" i="4"/>
  <c r="K73" i="4"/>
  <c r="L65" i="4"/>
  <c r="K65" i="4"/>
  <c r="L57" i="4"/>
  <c r="K57" i="4"/>
  <c r="L49" i="4"/>
  <c r="K49" i="4"/>
  <c r="L41" i="4"/>
  <c r="K41" i="4"/>
  <c r="L33" i="4"/>
  <c r="K33" i="4"/>
  <c r="L25" i="4"/>
  <c r="K25" i="4"/>
  <c r="L17" i="4"/>
  <c r="K17" i="4"/>
  <c r="L9" i="4"/>
  <c r="K9" i="4"/>
  <c r="K4843" i="4"/>
  <c r="K4675" i="4"/>
  <c r="L4680" i="4"/>
  <c r="K4680" i="4"/>
  <c r="L4672" i="4"/>
  <c r="K4672" i="4"/>
  <c r="L4664" i="4"/>
  <c r="K4664" i="4"/>
  <c r="L4656" i="4"/>
  <c r="K4656" i="4"/>
  <c r="L4648" i="4"/>
  <c r="K4648" i="4"/>
  <c r="L4640" i="4"/>
  <c r="K4640" i="4"/>
  <c r="L4632" i="4"/>
  <c r="K4632" i="4"/>
  <c r="L4624" i="4"/>
  <c r="K4624" i="4"/>
  <c r="L4616" i="4"/>
  <c r="K4616" i="4"/>
  <c r="L4608" i="4"/>
  <c r="K4608" i="4"/>
  <c r="L4600" i="4"/>
  <c r="K4600" i="4"/>
  <c r="L4592" i="4"/>
  <c r="K4592" i="4"/>
  <c r="L4584" i="4"/>
  <c r="K4584" i="4"/>
  <c r="L4576" i="4"/>
  <c r="K4576" i="4"/>
  <c r="L4568" i="4"/>
  <c r="K4568" i="4"/>
  <c r="L4560" i="4"/>
  <c r="K4560" i="4"/>
  <c r="L4552" i="4"/>
  <c r="K4552" i="4"/>
  <c r="L4544" i="4"/>
  <c r="K4544" i="4"/>
  <c r="L4536" i="4"/>
  <c r="K4536" i="4"/>
  <c r="L4528" i="4"/>
  <c r="K4528" i="4"/>
  <c r="L4520" i="4"/>
  <c r="K4520" i="4"/>
  <c r="L4512" i="4"/>
  <c r="K4512" i="4"/>
  <c r="L4504" i="4"/>
  <c r="K4504" i="4"/>
  <c r="L4496" i="4"/>
  <c r="K4496" i="4"/>
  <c r="L4488" i="4"/>
  <c r="K4488" i="4"/>
  <c r="L4480" i="4"/>
  <c r="K4480" i="4"/>
  <c r="L4472" i="4"/>
  <c r="K4472" i="4"/>
  <c r="L4464" i="4"/>
  <c r="K4464" i="4"/>
  <c r="L4456" i="4"/>
  <c r="K4456" i="4"/>
  <c r="L4448" i="4"/>
  <c r="K4448" i="4"/>
  <c r="L4440" i="4"/>
  <c r="K4440" i="4"/>
  <c r="L4432" i="4"/>
  <c r="K4432" i="4"/>
  <c r="L4424" i="4"/>
  <c r="K4424" i="4"/>
  <c r="L4416" i="4"/>
  <c r="K4416" i="4"/>
  <c r="L4408" i="4"/>
  <c r="K4408" i="4"/>
  <c r="L4400" i="4"/>
  <c r="K4400" i="4"/>
  <c r="L4392" i="4"/>
  <c r="K4392" i="4"/>
  <c r="L4384" i="4"/>
  <c r="K4384" i="4"/>
  <c r="L4376" i="4"/>
  <c r="K4376" i="4"/>
  <c r="L4368" i="4"/>
  <c r="K4368" i="4"/>
  <c r="L4360" i="4"/>
  <c r="K4360" i="4"/>
  <c r="L4352" i="4"/>
  <c r="K4352" i="4"/>
  <c r="L4344" i="4"/>
  <c r="K4344" i="4"/>
  <c r="L4336" i="4"/>
  <c r="K4336" i="4"/>
  <c r="L4328" i="4"/>
  <c r="K4328" i="4"/>
  <c r="L4320" i="4"/>
  <c r="K4320" i="4"/>
  <c r="L4312" i="4"/>
  <c r="K4312" i="4"/>
  <c r="L4304" i="4"/>
  <c r="K4304" i="4"/>
  <c r="L4296" i="4"/>
  <c r="K4296" i="4"/>
  <c r="L4288" i="4"/>
  <c r="K4288" i="4"/>
  <c r="L4280" i="4"/>
  <c r="K4280" i="4"/>
  <c r="L4272" i="4"/>
  <c r="K4272" i="4"/>
  <c r="L4264" i="4"/>
  <c r="K4264" i="4"/>
  <c r="L4256" i="4"/>
  <c r="K4256" i="4"/>
  <c r="L4248" i="4"/>
  <c r="K4248" i="4"/>
  <c r="L4240" i="4"/>
  <c r="K4240" i="4"/>
  <c r="L4232" i="4"/>
  <c r="K4232" i="4"/>
  <c r="L4224" i="4"/>
  <c r="K4224" i="4"/>
  <c r="L4216" i="4"/>
  <c r="K4216" i="4"/>
  <c r="L4208" i="4"/>
  <c r="K4208" i="4"/>
  <c r="L4200" i="4"/>
  <c r="K4200" i="4"/>
  <c r="L4192" i="4"/>
  <c r="K4192" i="4"/>
  <c r="L4184" i="4"/>
  <c r="K4184" i="4"/>
  <c r="L4176" i="4"/>
  <c r="K4176" i="4"/>
  <c r="L4168" i="4"/>
  <c r="K4168" i="4"/>
  <c r="L4160" i="4"/>
  <c r="K4160" i="4"/>
  <c r="L4152" i="4"/>
  <c r="K4152" i="4"/>
  <c r="L4144" i="4"/>
  <c r="K4144" i="4"/>
  <c r="L4136" i="4"/>
  <c r="K4136" i="4"/>
  <c r="L4128" i="4"/>
  <c r="K4128" i="4"/>
  <c r="L4120" i="4"/>
  <c r="K4120" i="4"/>
  <c r="L4112" i="4"/>
  <c r="K4112" i="4"/>
  <c r="L4104" i="4"/>
  <c r="K4104" i="4"/>
  <c r="L4096" i="4"/>
  <c r="K4096" i="4"/>
  <c r="L4088" i="4"/>
  <c r="K4088" i="4"/>
  <c r="L4080" i="4"/>
  <c r="K4080" i="4"/>
  <c r="L4072" i="4"/>
  <c r="K4072" i="4"/>
  <c r="L4064" i="4"/>
  <c r="K4064" i="4"/>
  <c r="L4056" i="4"/>
  <c r="K4056" i="4"/>
  <c r="L4048" i="4"/>
  <c r="K4048" i="4"/>
  <c r="L4040" i="4"/>
  <c r="K4040" i="4"/>
  <c r="L4032" i="4"/>
  <c r="K4032" i="4"/>
  <c r="L4024" i="4"/>
  <c r="K4024" i="4"/>
  <c r="L4016" i="4"/>
  <c r="K4016" i="4"/>
  <c r="L4008" i="4"/>
  <c r="K4008" i="4"/>
  <c r="L4000" i="4"/>
  <c r="K4000" i="4"/>
  <c r="L3992" i="4"/>
  <c r="K3992" i="4"/>
  <c r="L3984" i="4"/>
  <c r="K3984" i="4"/>
  <c r="L3976" i="4"/>
  <c r="K3976" i="4"/>
  <c r="L3968" i="4"/>
  <c r="K3968" i="4"/>
  <c r="L3960" i="4"/>
  <c r="K3960" i="4"/>
  <c r="L3952" i="4"/>
  <c r="K3952" i="4"/>
  <c r="L3944" i="4"/>
  <c r="K3944" i="4"/>
  <c r="L3936" i="4"/>
  <c r="K3936" i="4"/>
  <c r="L3928" i="4"/>
  <c r="K3928" i="4"/>
  <c r="L3920" i="4"/>
  <c r="K3920" i="4"/>
  <c r="L3912" i="4"/>
  <c r="K3912" i="4"/>
  <c r="L3904" i="4"/>
  <c r="K3904" i="4"/>
  <c r="L3896" i="4"/>
  <c r="K3896" i="4"/>
  <c r="L3888" i="4"/>
  <c r="K3888" i="4"/>
  <c r="L3880" i="4"/>
  <c r="K3880" i="4"/>
  <c r="L3872" i="4"/>
  <c r="K3872" i="4"/>
  <c r="L3864" i="4"/>
  <c r="K3864" i="4"/>
  <c r="L3856" i="4"/>
  <c r="K3856" i="4"/>
  <c r="L3848" i="4"/>
  <c r="K3848" i="4"/>
  <c r="L3840" i="4"/>
  <c r="K3840" i="4"/>
  <c r="L3832" i="4"/>
  <c r="K3832" i="4"/>
  <c r="L3824" i="4"/>
  <c r="K3824" i="4"/>
  <c r="L3816" i="4"/>
  <c r="K3816" i="4"/>
  <c r="L3808" i="4"/>
  <c r="K3808" i="4"/>
  <c r="L3800" i="4"/>
  <c r="K3800" i="4"/>
  <c r="L3792" i="4"/>
  <c r="K3792" i="4"/>
  <c r="L3784" i="4"/>
  <c r="K3784" i="4"/>
  <c r="L3776" i="4"/>
  <c r="K3776" i="4"/>
  <c r="L3768" i="4"/>
  <c r="K3768" i="4"/>
  <c r="L3760" i="4"/>
  <c r="K3760" i="4"/>
  <c r="L3752" i="4"/>
  <c r="K3752" i="4"/>
  <c r="L3744" i="4"/>
  <c r="K3744" i="4"/>
  <c r="L3736" i="4"/>
  <c r="K3736" i="4"/>
  <c r="L3728" i="4"/>
  <c r="K3728" i="4"/>
  <c r="L3720" i="4"/>
  <c r="K3720" i="4"/>
  <c r="L3712" i="4"/>
  <c r="K3712" i="4"/>
  <c r="L3704" i="4"/>
  <c r="K3704" i="4"/>
  <c r="L3696" i="4"/>
  <c r="K3696" i="4"/>
  <c r="L3688" i="4"/>
  <c r="K3688" i="4"/>
  <c r="L3680" i="4"/>
  <c r="K3680" i="4"/>
  <c r="L3672" i="4"/>
  <c r="K3672" i="4"/>
  <c r="L3664" i="4"/>
  <c r="K3664" i="4"/>
  <c r="L3656" i="4"/>
  <c r="K3656" i="4"/>
  <c r="L3648" i="4"/>
  <c r="K3648" i="4"/>
  <c r="L3640" i="4"/>
  <c r="K3640" i="4"/>
  <c r="L3632" i="4"/>
  <c r="K3632" i="4"/>
  <c r="L3624" i="4"/>
  <c r="K3624" i="4"/>
  <c r="L3616" i="4"/>
  <c r="K3616" i="4"/>
  <c r="L3608" i="4"/>
  <c r="K3608" i="4"/>
  <c r="L3600" i="4"/>
  <c r="K3600" i="4"/>
  <c r="L3592" i="4"/>
  <c r="K3592" i="4"/>
  <c r="L3584" i="4"/>
  <c r="K3584" i="4"/>
  <c r="L3576" i="4"/>
  <c r="K3576" i="4"/>
  <c r="L3568" i="4"/>
  <c r="K3568" i="4"/>
  <c r="L3560" i="4"/>
  <c r="K3560" i="4"/>
  <c r="L3552" i="4"/>
  <c r="K3552" i="4"/>
  <c r="L3544" i="4"/>
  <c r="K3544" i="4"/>
  <c r="L3536" i="4"/>
  <c r="K3536" i="4"/>
  <c r="L3528" i="4"/>
  <c r="K3528" i="4"/>
  <c r="L3520" i="4"/>
  <c r="K3520" i="4"/>
  <c r="L3512" i="4"/>
  <c r="K3512" i="4"/>
  <c r="L3504" i="4"/>
  <c r="K3504" i="4"/>
  <c r="L3496" i="4"/>
  <c r="K3496" i="4"/>
  <c r="L3488" i="4"/>
  <c r="K3488" i="4"/>
  <c r="L3480" i="4"/>
  <c r="K3480" i="4"/>
  <c r="L3472" i="4"/>
  <c r="K3472" i="4"/>
  <c r="L3464" i="4"/>
  <c r="K3464" i="4"/>
  <c r="L3456" i="4"/>
  <c r="K3456" i="4"/>
  <c r="L3448" i="4"/>
  <c r="K3448" i="4"/>
  <c r="L3440" i="4"/>
  <c r="K3440" i="4"/>
  <c r="L3432" i="4"/>
  <c r="K3432" i="4"/>
  <c r="L3424" i="4"/>
  <c r="K3424" i="4"/>
  <c r="L3416" i="4"/>
  <c r="K3416" i="4"/>
  <c r="L3408" i="4"/>
  <c r="K3408" i="4"/>
  <c r="L3400" i="4"/>
  <c r="K3400" i="4"/>
  <c r="L3392" i="4"/>
  <c r="K3392" i="4"/>
  <c r="L3384" i="4"/>
  <c r="K3384" i="4"/>
  <c r="L3376" i="4"/>
  <c r="K3376" i="4"/>
  <c r="L3368" i="4"/>
  <c r="K3368" i="4"/>
  <c r="L3360" i="4"/>
  <c r="K3360" i="4"/>
  <c r="L3352" i="4"/>
  <c r="K3352" i="4"/>
  <c r="L3344" i="4"/>
  <c r="K3344" i="4"/>
  <c r="L3336" i="4"/>
  <c r="K3336" i="4"/>
  <c r="L3328" i="4"/>
  <c r="K3328" i="4"/>
  <c r="L3320" i="4"/>
  <c r="K3320" i="4"/>
  <c r="L3312" i="4"/>
  <c r="K3312" i="4"/>
  <c r="L3304" i="4"/>
  <c r="K3304" i="4"/>
  <c r="L3296" i="4"/>
  <c r="K3296" i="4"/>
  <c r="L3288" i="4"/>
  <c r="K3288" i="4"/>
  <c r="L3280" i="4"/>
  <c r="K3280" i="4"/>
  <c r="L3272" i="4"/>
  <c r="K3272" i="4"/>
  <c r="L3264" i="4"/>
  <c r="K3264" i="4"/>
  <c r="L3256" i="4"/>
  <c r="K3256" i="4"/>
  <c r="L3248" i="4"/>
  <c r="K3248" i="4"/>
  <c r="L3240" i="4"/>
  <c r="K3240" i="4"/>
  <c r="L3232" i="4"/>
  <c r="K3232" i="4"/>
  <c r="L3224" i="4"/>
  <c r="K3224" i="4"/>
  <c r="L3216" i="4"/>
  <c r="K3216" i="4"/>
  <c r="L3208" i="4"/>
  <c r="K3208" i="4"/>
  <c r="L3200" i="4"/>
  <c r="K3200" i="4"/>
  <c r="L3192" i="4"/>
  <c r="K3192" i="4"/>
  <c r="L3184" i="4"/>
  <c r="K3184" i="4"/>
  <c r="L3176" i="4"/>
  <c r="K3176" i="4"/>
  <c r="L3168" i="4"/>
  <c r="K3168" i="4"/>
  <c r="L3160" i="4"/>
  <c r="K3160" i="4"/>
  <c r="L3152" i="4"/>
  <c r="K3152" i="4"/>
  <c r="L3144" i="4"/>
  <c r="K3144" i="4"/>
  <c r="L3136" i="4"/>
  <c r="K3136" i="4"/>
  <c r="L3128" i="4"/>
  <c r="K3128" i="4"/>
  <c r="L3120" i="4"/>
  <c r="K3120" i="4"/>
  <c r="L3112" i="4"/>
  <c r="K3112" i="4"/>
  <c r="L3104" i="4"/>
  <c r="K3104" i="4"/>
  <c r="L3096" i="4"/>
  <c r="K3096" i="4"/>
  <c r="L3088" i="4"/>
  <c r="K3088" i="4"/>
  <c r="L3080" i="4"/>
  <c r="K3080" i="4"/>
  <c r="L3072" i="4"/>
  <c r="K3072" i="4"/>
  <c r="L3064" i="4"/>
  <c r="K3064" i="4"/>
  <c r="L3056" i="4"/>
  <c r="K3056" i="4"/>
  <c r="L3048" i="4"/>
  <c r="K3048" i="4"/>
  <c r="L3040" i="4"/>
  <c r="K3040" i="4"/>
  <c r="L3032" i="4"/>
  <c r="K3032" i="4"/>
  <c r="L3024" i="4"/>
  <c r="K3024" i="4"/>
  <c r="L3016" i="4"/>
  <c r="K3016" i="4"/>
  <c r="L3008" i="4"/>
  <c r="K3008" i="4"/>
  <c r="L3000" i="4"/>
  <c r="K3000" i="4"/>
  <c r="L2992" i="4"/>
  <c r="K2992" i="4"/>
  <c r="L2984" i="4"/>
  <c r="K2984" i="4"/>
  <c r="L2976" i="4"/>
  <c r="K2976" i="4"/>
  <c r="L2968" i="4"/>
  <c r="K2968" i="4"/>
  <c r="L2960" i="4"/>
  <c r="K2960" i="4"/>
  <c r="L2952" i="4"/>
  <c r="K2952" i="4"/>
  <c r="L2944" i="4"/>
  <c r="K2944" i="4"/>
  <c r="L2936" i="4"/>
  <c r="K2936" i="4"/>
  <c r="L2928" i="4"/>
  <c r="K2928" i="4"/>
  <c r="L2920" i="4"/>
  <c r="K2920" i="4"/>
  <c r="L2912" i="4"/>
  <c r="K2912" i="4"/>
  <c r="L2904" i="4"/>
  <c r="K2904" i="4"/>
  <c r="L2896" i="4"/>
  <c r="K2896" i="4"/>
  <c r="L2888" i="4"/>
  <c r="K2888" i="4"/>
  <c r="L2880" i="4"/>
  <c r="K2880" i="4"/>
  <c r="L2872" i="4"/>
  <c r="K2872" i="4"/>
  <c r="L2864" i="4"/>
  <c r="K2864" i="4"/>
  <c r="L2856" i="4"/>
  <c r="K2856" i="4"/>
  <c r="L2848" i="4"/>
  <c r="K2848" i="4"/>
  <c r="L2840" i="4"/>
  <c r="K2840" i="4"/>
  <c r="L2832" i="4"/>
  <c r="K2832" i="4"/>
  <c r="L2824" i="4"/>
  <c r="K2824" i="4"/>
  <c r="L2816" i="4"/>
  <c r="K2816" i="4"/>
  <c r="L2808" i="4"/>
  <c r="K2808" i="4"/>
  <c r="L2800" i="4"/>
  <c r="K2800" i="4"/>
  <c r="L2792" i="4"/>
  <c r="K2792" i="4"/>
  <c r="L2784" i="4"/>
  <c r="K2784" i="4"/>
  <c r="L2776" i="4"/>
  <c r="K2776" i="4"/>
  <c r="L2768" i="4"/>
  <c r="K2768" i="4"/>
  <c r="L2760" i="4"/>
  <c r="K2760" i="4"/>
  <c r="L2752" i="4"/>
  <c r="K2752" i="4"/>
  <c r="L2744" i="4"/>
  <c r="K2744" i="4"/>
  <c r="L2736" i="4"/>
  <c r="K2736" i="4"/>
  <c r="L2728" i="4"/>
  <c r="K2728" i="4"/>
  <c r="L2720" i="4"/>
  <c r="K2720" i="4"/>
  <c r="L2712" i="4"/>
  <c r="K2712" i="4"/>
  <c r="L2704" i="4"/>
  <c r="K2704" i="4"/>
  <c r="L2696" i="4"/>
  <c r="K2696" i="4"/>
  <c r="L2688" i="4"/>
  <c r="K2688" i="4"/>
  <c r="L2680" i="4"/>
  <c r="K2680" i="4"/>
  <c r="L2672" i="4"/>
  <c r="K2672" i="4"/>
  <c r="L2664" i="4"/>
  <c r="K2664" i="4"/>
  <c r="L2656" i="4"/>
  <c r="K2656" i="4"/>
  <c r="L2648" i="4"/>
  <c r="K2648" i="4"/>
  <c r="L2640" i="4"/>
  <c r="K2640" i="4"/>
  <c r="L2632" i="4"/>
  <c r="K2632" i="4"/>
  <c r="L2624" i="4"/>
  <c r="K2624" i="4"/>
  <c r="L2616" i="4"/>
  <c r="K2616" i="4"/>
  <c r="L2608" i="4"/>
  <c r="K2608" i="4"/>
  <c r="L2600" i="4"/>
  <c r="K2600" i="4"/>
  <c r="L2592" i="4"/>
  <c r="K2592" i="4"/>
  <c r="L2584" i="4"/>
  <c r="K2584" i="4"/>
  <c r="L2576" i="4"/>
  <c r="K2576" i="4"/>
  <c r="L2568" i="4"/>
  <c r="K2568" i="4"/>
  <c r="L2560" i="4"/>
  <c r="K2560" i="4"/>
  <c r="L2552" i="4"/>
  <c r="K2552" i="4"/>
  <c r="L2544" i="4"/>
  <c r="K2544" i="4"/>
  <c r="L2536" i="4"/>
  <c r="K2536" i="4"/>
  <c r="L2528" i="4"/>
  <c r="K2528" i="4"/>
  <c r="L2520" i="4"/>
  <c r="K2520" i="4"/>
  <c r="L2512" i="4"/>
  <c r="K2512" i="4"/>
  <c r="L2504" i="4"/>
  <c r="K2504" i="4"/>
  <c r="L2496" i="4"/>
  <c r="K2496" i="4"/>
  <c r="L2488" i="4"/>
  <c r="K2488" i="4"/>
  <c r="L2480" i="4"/>
  <c r="K2480" i="4"/>
  <c r="L2472" i="4"/>
  <c r="K2472" i="4"/>
  <c r="L2464" i="4"/>
  <c r="K2464" i="4"/>
  <c r="L2456" i="4"/>
  <c r="K2456" i="4"/>
  <c r="L2448" i="4"/>
  <c r="K2448" i="4"/>
  <c r="L2440" i="4"/>
  <c r="K2440" i="4"/>
  <c r="L2432" i="4"/>
  <c r="K2432" i="4"/>
  <c r="L2424" i="4"/>
  <c r="K2424" i="4"/>
  <c r="L2416" i="4"/>
  <c r="K2416" i="4"/>
  <c r="L2408" i="4"/>
  <c r="K2408" i="4"/>
  <c r="L2400" i="4"/>
  <c r="K2400" i="4"/>
  <c r="L2392" i="4"/>
  <c r="K2392" i="4"/>
  <c r="L2384" i="4"/>
  <c r="K2384" i="4"/>
  <c r="L2376" i="4"/>
  <c r="K2376" i="4"/>
  <c r="L2368" i="4"/>
  <c r="K2368" i="4"/>
  <c r="L2360" i="4"/>
  <c r="K2360" i="4"/>
  <c r="L2352" i="4"/>
  <c r="K2352" i="4"/>
  <c r="L2344" i="4"/>
  <c r="K2344" i="4"/>
  <c r="L2336" i="4"/>
  <c r="K2336" i="4"/>
  <c r="L2328" i="4"/>
  <c r="K2328" i="4"/>
  <c r="L2320" i="4"/>
  <c r="K2320" i="4"/>
  <c r="L2312" i="4"/>
  <c r="K2312" i="4"/>
  <c r="L2304" i="4"/>
  <c r="K2304" i="4"/>
  <c r="L2296" i="4"/>
  <c r="K2296" i="4"/>
  <c r="L2288" i="4"/>
  <c r="K2288" i="4"/>
  <c r="L2280" i="4"/>
  <c r="K2280" i="4"/>
  <c r="L2272" i="4"/>
  <c r="K2272" i="4"/>
  <c r="L2264" i="4"/>
  <c r="K2264" i="4"/>
  <c r="L2256" i="4"/>
  <c r="K2256" i="4"/>
  <c r="L2248" i="4"/>
  <c r="K2248" i="4"/>
  <c r="L2240" i="4"/>
  <c r="K2240" i="4"/>
  <c r="L2232" i="4"/>
  <c r="K2232" i="4"/>
  <c r="L2224" i="4"/>
  <c r="K2224" i="4"/>
  <c r="L2216" i="4"/>
  <c r="K2216" i="4"/>
  <c r="L2208" i="4"/>
  <c r="K2208" i="4"/>
  <c r="L2200" i="4"/>
  <c r="K2200" i="4"/>
  <c r="L2192" i="4"/>
  <c r="K2192" i="4"/>
  <c r="L2184" i="4"/>
  <c r="K2184" i="4"/>
  <c r="L2176" i="4"/>
  <c r="K2176" i="4"/>
  <c r="L2168" i="4"/>
  <c r="K2168" i="4"/>
  <c r="L2160" i="4"/>
  <c r="K2160" i="4"/>
  <c r="L2152" i="4"/>
  <c r="K2152" i="4"/>
  <c r="L2144" i="4"/>
  <c r="K2144" i="4"/>
  <c r="L2136" i="4"/>
  <c r="K2136" i="4"/>
  <c r="L2128" i="4"/>
  <c r="K2128" i="4"/>
  <c r="L2120" i="4"/>
  <c r="K2120" i="4"/>
  <c r="L2112" i="4"/>
  <c r="K2112" i="4"/>
  <c r="L2104" i="4"/>
  <c r="K2104" i="4"/>
  <c r="L2096" i="4"/>
  <c r="K2096" i="4"/>
  <c r="L2088" i="4"/>
  <c r="K2088" i="4"/>
  <c r="L2080" i="4"/>
  <c r="K2080" i="4"/>
  <c r="L2072" i="4"/>
  <c r="K2072" i="4"/>
  <c r="L2064" i="4"/>
  <c r="K2064" i="4"/>
  <c r="L2056" i="4"/>
  <c r="K2056" i="4"/>
  <c r="L2048" i="4"/>
  <c r="K2048" i="4"/>
  <c r="L2040" i="4"/>
  <c r="K2040" i="4"/>
  <c r="L2032" i="4"/>
  <c r="K2032" i="4"/>
  <c r="L2024" i="4"/>
  <c r="K2024" i="4"/>
  <c r="L2016" i="4"/>
  <c r="K2016" i="4"/>
  <c r="L2008" i="4"/>
  <c r="K2008" i="4"/>
  <c r="L2000" i="4"/>
  <c r="K2000" i="4"/>
  <c r="L1992" i="4"/>
  <c r="K1992" i="4"/>
  <c r="L1984" i="4"/>
  <c r="K1984" i="4"/>
  <c r="L1976" i="4"/>
  <c r="K1976" i="4"/>
  <c r="L1968" i="4"/>
  <c r="K1968" i="4"/>
  <c r="L1960" i="4"/>
  <c r="K1960" i="4"/>
  <c r="L1952" i="4"/>
  <c r="K1952" i="4"/>
  <c r="L1944" i="4"/>
  <c r="K1944" i="4"/>
  <c r="L1936" i="4"/>
  <c r="K1936" i="4"/>
  <c r="L1928" i="4"/>
  <c r="K1928" i="4"/>
  <c r="L1920" i="4"/>
  <c r="K1920" i="4"/>
  <c r="L1912" i="4"/>
  <c r="K1912" i="4"/>
  <c r="L1904" i="4"/>
  <c r="K1904" i="4"/>
  <c r="L1896" i="4"/>
  <c r="K1896" i="4"/>
  <c r="L1888" i="4"/>
  <c r="K1888" i="4"/>
  <c r="L1880" i="4"/>
  <c r="K1880" i="4"/>
  <c r="L1872" i="4"/>
  <c r="K1872" i="4"/>
  <c r="L1864" i="4"/>
  <c r="K1864" i="4"/>
  <c r="L1856" i="4"/>
  <c r="K1856" i="4"/>
  <c r="L1848" i="4"/>
  <c r="K1848" i="4"/>
  <c r="L1840" i="4"/>
  <c r="K1840" i="4"/>
  <c r="L1832" i="4"/>
  <c r="K1832" i="4"/>
  <c r="L1824" i="4"/>
  <c r="K1824" i="4"/>
  <c r="L1816" i="4"/>
  <c r="K1816" i="4"/>
  <c r="L1808" i="4"/>
  <c r="K1808" i="4"/>
  <c r="L1800" i="4"/>
  <c r="K1800" i="4"/>
  <c r="L1792" i="4"/>
  <c r="K1792" i="4"/>
  <c r="L1784" i="4"/>
  <c r="K1784" i="4"/>
  <c r="L1776" i="4"/>
  <c r="K1776" i="4"/>
  <c r="L1768" i="4"/>
  <c r="K1768" i="4"/>
  <c r="L1760" i="4"/>
  <c r="K1760" i="4"/>
  <c r="L1752" i="4"/>
  <c r="K1752" i="4"/>
  <c r="L1744" i="4"/>
  <c r="K1744" i="4"/>
  <c r="L1736" i="4"/>
  <c r="K1736" i="4"/>
  <c r="L1728" i="4"/>
  <c r="K1728" i="4"/>
  <c r="L1720" i="4"/>
  <c r="K1720" i="4"/>
  <c r="L1712" i="4"/>
  <c r="K1712" i="4"/>
  <c r="L1704" i="4"/>
  <c r="K1704" i="4"/>
  <c r="L1696" i="4"/>
  <c r="K1696" i="4"/>
  <c r="L1688" i="4"/>
  <c r="K1688" i="4"/>
  <c r="L1680" i="4"/>
  <c r="K1680" i="4"/>
  <c r="L1672" i="4"/>
  <c r="K1672" i="4"/>
  <c r="L1664" i="4"/>
  <c r="K1664" i="4"/>
  <c r="L1656" i="4"/>
  <c r="K1656" i="4"/>
  <c r="L1648" i="4"/>
  <c r="K1648" i="4"/>
  <c r="L1640" i="4"/>
  <c r="K1640" i="4"/>
  <c r="L1632" i="4"/>
  <c r="K1632" i="4"/>
  <c r="L1624" i="4"/>
  <c r="K1624" i="4"/>
  <c r="L1616" i="4"/>
  <c r="K1616" i="4"/>
  <c r="L1608" i="4"/>
  <c r="K1608" i="4"/>
  <c r="L1600" i="4"/>
  <c r="K1600" i="4"/>
  <c r="L1592" i="4"/>
  <c r="K1592" i="4"/>
  <c r="L1584" i="4"/>
  <c r="K1584" i="4"/>
  <c r="L1576" i="4"/>
  <c r="K1576" i="4"/>
  <c r="L1568" i="4"/>
  <c r="K1568" i="4"/>
  <c r="L1560" i="4"/>
  <c r="K1560" i="4"/>
  <c r="L1552" i="4"/>
  <c r="K1552" i="4"/>
  <c r="L1544" i="4"/>
  <c r="K1544" i="4"/>
  <c r="L1536" i="4"/>
  <c r="K1536" i="4"/>
  <c r="L1528" i="4"/>
  <c r="K1528" i="4"/>
  <c r="L1520" i="4"/>
  <c r="K1520" i="4"/>
  <c r="L1512" i="4"/>
  <c r="K1512" i="4"/>
  <c r="L1504" i="4"/>
  <c r="K1504" i="4"/>
  <c r="L1496" i="4"/>
  <c r="K1496" i="4"/>
  <c r="L1488" i="4"/>
  <c r="K1488" i="4"/>
  <c r="L1480" i="4"/>
  <c r="K1480" i="4"/>
  <c r="L1472" i="4"/>
  <c r="K1472" i="4"/>
  <c r="L1464" i="4"/>
  <c r="K1464" i="4"/>
  <c r="L1456" i="4"/>
  <c r="K1456" i="4"/>
  <c r="L1448" i="4"/>
  <c r="K1448" i="4"/>
  <c r="L1440" i="4"/>
  <c r="K1440" i="4"/>
  <c r="L1432" i="4"/>
  <c r="K1432" i="4"/>
  <c r="L1424" i="4"/>
  <c r="K1424" i="4"/>
  <c r="L1416" i="4"/>
  <c r="K1416" i="4"/>
  <c r="L1408" i="4"/>
  <c r="K1408" i="4"/>
  <c r="L1400" i="4"/>
  <c r="K1400" i="4"/>
  <c r="L1392" i="4"/>
  <c r="K1392" i="4"/>
  <c r="L1384" i="4"/>
  <c r="K1384" i="4"/>
  <c r="L1376" i="4"/>
  <c r="K1376" i="4"/>
  <c r="L1368" i="4"/>
  <c r="K1368" i="4"/>
  <c r="L1360" i="4"/>
  <c r="K1360" i="4"/>
  <c r="L1352" i="4"/>
  <c r="K1352" i="4"/>
  <c r="L1344" i="4"/>
  <c r="K1344" i="4"/>
  <c r="L1336" i="4"/>
  <c r="K1336" i="4"/>
  <c r="L1328" i="4"/>
  <c r="K1328" i="4"/>
  <c r="L1320" i="4"/>
  <c r="K1320" i="4"/>
  <c r="L1312" i="4"/>
  <c r="K1312" i="4"/>
  <c r="L1304" i="4"/>
  <c r="K1304" i="4"/>
  <c r="L1296" i="4"/>
  <c r="K1296" i="4"/>
  <c r="L1288" i="4"/>
  <c r="K1288" i="4"/>
  <c r="L1280" i="4"/>
  <c r="K1280" i="4"/>
  <c r="L1272" i="4"/>
  <c r="K1272" i="4"/>
  <c r="L1264" i="4"/>
  <c r="K1264" i="4"/>
  <c r="L1256" i="4"/>
  <c r="K1256" i="4"/>
  <c r="L1248" i="4"/>
  <c r="K1248" i="4"/>
  <c r="L1240" i="4"/>
  <c r="K1240" i="4"/>
  <c r="L1232" i="4"/>
  <c r="K1232" i="4"/>
  <c r="L1224" i="4"/>
  <c r="K1224" i="4"/>
  <c r="L1216" i="4"/>
  <c r="K1216" i="4"/>
  <c r="L1208" i="4"/>
  <c r="K1208" i="4"/>
  <c r="L1200" i="4"/>
  <c r="K1200" i="4"/>
  <c r="L1192" i="4"/>
  <c r="K1192" i="4"/>
  <c r="L1184" i="4"/>
  <c r="K1184" i="4"/>
  <c r="L1176" i="4"/>
  <c r="K1176" i="4"/>
  <c r="L1168" i="4"/>
  <c r="K1168" i="4"/>
  <c r="L1160" i="4"/>
  <c r="K1160" i="4"/>
  <c r="L1152" i="4"/>
  <c r="K1152" i="4"/>
  <c r="L1144" i="4"/>
  <c r="K1144" i="4"/>
  <c r="L1136" i="4"/>
  <c r="K1136" i="4"/>
  <c r="L1128" i="4"/>
  <c r="K1128" i="4"/>
  <c r="L1120" i="4"/>
  <c r="K1120" i="4"/>
  <c r="L1112" i="4"/>
  <c r="K1112" i="4"/>
  <c r="L1104" i="4"/>
  <c r="K1104" i="4"/>
  <c r="L1096" i="4"/>
  <c r="K1096" i="4"/>
  <c r="L1088" i="4"/>
  <c r="K1088" i="4"/>
  <c r="L1080" i="4"/>
  <c r="K1080" i="4"/>
  <c r="L1072" i="4"/>
  <c r="K1072" i="4"/>
  <c r="L1064" i="4"/>
  <c r="K1064" i="4"/>
  <c r="L1056" i="4"/>
  <c r="K1056" i="4"/>
  <c r="L1048" i="4"/>
  <c r="K1048" i="4"/>
  <c r="L1040" i="4"/>
  <c r="K1040" i="4"/>
  <c r="L1032" i="4"/>
  <c r="K1032" i="4"/>
  <c r="L1024" i="4"/>
  <c r="K1024" i="4"/>
  <c r="L1016" i="4"/>
  <c r="K1016" i="4"/>
  <c r="L1008" i="4"/>
  <c r="K1008" i="4"/>
  <c r="L1000" i="4"/>
  <c r="K1000" i="4"/>
  <c r="L992" i="4"/>
  <c r="K992" i="4"/>
  <c r="L984" i="4"/>
  <c r="K984" i="4"/>
  <c r="L976" i="4"/>
  <c r="K976" i="4"/>
  <c r="L968" i="4"/>
  <c r="K968" i="4"/>
  <c r="L960" i="4"/>
  <c r="K960" i="4"/>
  <c r="L952" i="4"/>
  <c r="K952" i="4"/>
  <c r="L944" i="4"/>
  <c r="K944" i="4"/>
  <c r="L936" i="4"/>
  <c r="K936" i="4"/>
  <c r="L928" i="4"/>
  <c r="K928" i="4"/>
  <c r="L920" i="4"/>
  <c r="K920" i="4"/>
  <c r="L912" i="4"/>
  <c r="K912" i="4"/>
  <c r="L904" i="4"/>
  <c r="K904" i="4"/>
  <c r="L896" i="4"/>
  <c r="K896" i="4"/>
  <c r="L888" i="4"/>
  <c r="K888" i="4"/>
  <c r="L880" i="4"/>
  <c r="K880" i="4"/>
  <c r="L872" i="4"/>
  <c r="K872" i="4"/>
  <c r="L864" i="4"/>
  <c r="K864" i="4"/>
  <c r="L856" i="4"/>
  <c r="K856" i="4"/>
  <c r="L848" i="4"/>
  <c r="K848" i="4"/>
  <c r="L840" i="4"/>
  <c r="K840" i="4"/>
  <c r="L832" i="4"/>
  <c r="K832" i="4"/>
  <c r="L824" i="4"/>
  <c r="K824" i="4"/>
  <c r="L816" i="4"/>
  <c r="K816" i="4"/>
  <c r="L808" i="4"/>
  <c r="K808" i="4"/>
  <c r="L800" i="4"/>
  <c r="K800" i="4"/>
  <c r="L792" i="4"/>
  <c r="K792" i="4"/>
  <c r="L784" i="4"/>
  <c r="K784" i="4"/>
  <c r="L776" i="4"/>
  <c r="K776" i="4"/>
  <c r="L768" i="4"/>
  <c r="K768" i="4"/>
  <c r="L760" i="4"/>
  <c r="K760" i="4"/>
  <c r="L752" i="4"/>
  <c r="K752" i="4"/>
  <c r="L744" i="4"/>
  <c r="K744" i="4"/>
  <c r="L736" i="4"/>
  <c r="K736" i="4"/>
  <c r="L728" i="4"/>
  <c r="K728" i="4"/>
  <c r="L720" i="4"/>
  <c r="K720" i="4"/>
  <c r="L712" i="4"/>
  <c r="K712" i="4"/>
  <c r="L704" i="4"/>
  <c r="K704" i="4"/>
  <c r="L696" i="4"/>
  <c r="K696" i="4"/>
  <c r="L688" i="4"/>
  <c r="K688" i="4"/>
  <c r="L680" i="4"/>
  <c r="K680" i="4"/>
  <c r="L672" i="4"/>
  <c r="K672" i="4"/>
  <c r="L664" i="4"/>
  <c r="K664" i="4"/>
  <c r="L656" i="4"/>
  <c r="K656" i="4"/>
  <c r="L648" i="4"/>
  <c r="K648" i="4"/>
  <c r="L640" i="4"/>
  <c r="K640" i="4"/>
  <c r="L632" i="4"/>
  <c r="K632" i="4"/>
  <c r="L624" i="4"/>
  <c r="K624" i="4"/>
  <c r="L616" i="4"/>
  <c r="K616" i="4"/>
  <c r="L608" i="4"/>
  <c r="K608" i="4"/>
  <c r="L600" i="4"/>
  <c r="K600" i="4"/>
  <c r="L592" i="4"/>
  <c r="K592" i="4"/>
  <c r="L584" i="4"/>
  <c r="K584" i="4"/>
  <c r="L576" i="4"/>
  <c r="K576" i="4"/>
  <c r="L568" i="4"/>
  <c r="K568" i="4"/>
  <c r="L560" i="4"/>
  <c r="K560" i="4"/>
  <c r="L552" i="4"/>
  <c r="K552" i="4"/>
  <c r="L544" i="4"/>
  <c r="K544" i="4"/>
  <c r="L536" i="4"/>
  <c r="K536" i="4"/>
  <c r="L528" i="4"/>
  <c r="K528" i="4"/>
  <c r="L520" i="4"/>
  <c r="K520" i="4"/>
  <c r="L512" i="4"/>
  <c r="K512" i="4"/>
  <c r="L504" i="4"/>
  <c r="K504" i="4"/>
  <c r="L496" i="4"/>
  <c r="K496" i="4"/>
  <c r="L488" i="4"/>
  <c r="K488" i="4"/>
  <c r="L480" i="4"/>
  <c r="K480" i="4"/>
  <c r="L472" i="4"/>
  <c r="K472" i="4"/>
  <c r="L464" i="4"/>
  <c r="K464" i="4"/>
  <c r="L456" i="4"/>
  <c r="K456" i="4"/>
  <c r="L448" i="4"/>
  <c r="K448" i="4"/>
  <c r="L440" i="4"/>
  <c r="K440" i="4"/>
  <c r="L432" i="4"/>
  <c r="K432" i="4"/>
  <c r="L424" i="4"/>
  <c r="K424" i="4"/>
  <c r="L416" i="4"/>
  <c r="K416" i="4"/>
  <c r="L408" i="4"/>
  <c r="K408" i="4"/>
  <c r="L400" i="4"/>
  <c r="K400" i="4"/>
  <c r="L392" i="4"/>
  <c r="K392" i="4"/>
  <c r="L384" i="4"/>
  <c r="K384" i="4"/>
  <c r="L376" i="4"/>
  <c r="K376" i="4"/>
  <c r="L368" i="4"/>
  <c r="K368" i="4"/>
  <c r="L360" i="4"/>
  <c r="K360" i="4"/>
  <c r="L352" i="4"/>
  <c r="K352" i="4"/>
  <c r="L344" i="4"/>
  <c r="K344" i="4"/>
  <c r="L336" i="4"/>
  <c r="K336" i="4"/>
  <c r="L328" i="4"/>
  <c r="K328" i="4"/>
  <c r="L320" i="4"/>
  <c r="K320" i="4"/>
  <c r="L312" i="4"/>
  <c r="K312" i="4"/>
  <c r="L304" i="4"/>
  <c r="K304" i="4"/>
  <c r="L296" i="4"/>
  <c r="K296" i="4"/>
  <c r="L288" i="4"/>
  <c r="K288" i="4"/>
  <c r="L280" i="4"/>
  <c r="K280" i="4"/>
  <c r="L272" i="4"/>
  <c r="K272" i="4"/>
  <c r="L264" i="4"/>
  <c r="K264" i="4"/>
  <c r="L256" i="4"/>
  <c r="K256" i="4"/>
  <c r="L248" i="4"/>
  <c r="K248" i="4"/>
  <c r="L240" i="4"/>
  <c r="K240" i="4"/>
  <c r="L232" i="4"/>
  <c r="K232" i="4"/>
  <c r="L224" i="4"/>
  <c r="K224" i="4"/>
  <c r="L216" i="4"/>
  <c r="K216" i="4"/>
  <c r="L208" i="4"/>
  <c r="K208" i="4"/>
  <c r="L200" i="4"/>
  <c r="K200" i="4"/>
  <c r="L192" i="4"/>
  <c r="K192" i="4"/>
  <c r="L184" i="4"/>
  <c r="K184" i="4"/>
  <c r="L176" i="4"/>
  <c r="K176" i="4"/>
  <c r="L168" i="4"/>
  <c r="K168" i="4"/>
  <c r="L160" i="4"/>
  <c r="K160" i="4"/>
  <c r="L152" i="4"/>
  <c r="K152" i="4"/>
  <c r="L144" i="4"/>
  <c r="K144" i="4"/>
  <c r="L136" i="4"/>
  <c r="K136" i="4"/>
  <c r="L128" i="4"/>
  <c r="K128" i="4"/>
  <c r="L120" i="4"/>
  <c r="K120" i="4"/>
  <c r="L112" i="4"/>
  <c r="K112" i="4"/>
  <c r="L104" i="4"/>
  <c r="K104" i="4"/>
  <c r="L96" i="4"/>
  <c r="K96" i="4"/>
  <c r="L88" i="4"/>
  <c r="K88" i="4"/>
  <c r="L80" i="4"/>
  <c r="K80" i="4"/>
  <c r="L72" i="4"/>
  <c r="K72" i="4"/>
  <c r="L64" i="4"/>
  <c r="K64" i="4"/>
  <c r="L56" i="4"/>
  <c r="K56" i="4"/>
  <c r="L48" i="4"/>
  <c r="K48" i="4"/>
  <c r="L40" i="4"/>
  <c r="K40" i="4"/>
  <c r="L32" i="4"/>
  <c r="K32" i="4"/>
  <c r="L24" i="4"/>
  <c r="K24" i="4"/>
  <c r="L16" i="4"/>
  <c r="K16" i="4"/>
  <c r="L8" i="4"/>
  <c r="K8" i="4"/>
  <c r="K4739" i="4"/>
  <c r="K4571" i="4"/>
  <c r="C21" i="2"/>
  <c r="C29" i="2"/>
  <c r="C37" i="2"/>
  <c r="C53" i="2"/>
  <c r="C22" i="2"/>
  <c r="C30" i="2"/>
  <c r="C38" i="2"/>
  <c r="C46" i="2"/>
  <c r="C54" i="2"/>
  <c r="C39" i="2"/>
  <c r="C47" i="2"/>
  <c r="C34" i="2"/>
  <c r="C23" i="2"/>
  <c r="C31" i="2"/>
  <c r="C24" i="2"/>
  <c r="C32" i="2"/>
  <c r="C40" i="2"/>
  <c r="C48" i="2"/>
  <c r="C45" i="2"/>
  <c r="C52" i="2"/>
  <c r="C44" i="2"/>
  <c r="C36" i="2"/>
  <c r="C28" i="2"/>
  <c r="C20" i="2"/>
  <c r="C43" i="2"/>
  <c r="C35" i="2"/>
  <c r="C27" i="2"/>
  <c r="C19" i="2"/>
  <c r="C50" i="2"/>
  <c r="C26" i="2"/>
  <c r="C18" i="2"/>
  <c r="C49" i="2"/>
  <c r="C41" i="2"/>
  <c r="C33" i="2"/>
  <c r="C25" i="2"/>
  <c r="C51" i="2"/>
  <c r="C42" i="2"/>
  <c r="C13" i="2"/>
  <c r="C14" i="2"/>
  <c r="C15" i="2"/>
  <c r="C17" i="2"/>
  <c r="C16" i="2"/>
  <c r="C12" i="2"/>
  <c r="H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E3F8BB-7FFC-EE40-880F-5BEFA35BEB02}" keepAlive="1" name="Query - Strutture_cleaned" description="Connessione alla query 'Strutture_cleaned' nella cartella di lavoro." type="5" refreshedVersion="8" background="1" saveData="1">
    <dbPr connection="Provider=Microsoft.Mashup.OleDb.1;Data Source=$Workbook$;Location=Strutture_cleaned;Extended Properties=&quot;&quot;" command="SELECT * FROM [Strutture_cleaned]"/>
  </connection>
  <connection id="2" xr16:uid="{98065EC5-5A49-D14B-ACFA-8F615715B595}" keepAlive="1" name="Query - Strutture_wQuery" description="Connessione alla query 'Strutture_wQuery' nella cartella di lavoro." type="5" refreshedVersion="8" background="1" saveData="1">
    <dbPr connection="Provider=Microsoft.Mashup.OleDb.1;Data Source=$Workbook$;Location=Strutture_wQuery;Extended Properties=&quot;&quot;" command="SELECT * FROM [Strutture_wQuery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<sst xmlns="http://schemas.openxmlformats.org/spreadsheetml/2006/main" count="137233" uniqueCount="19533">
  <si>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</si>
  <si>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</si>
  <si>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</si>
  <si>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</si>
  <si>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</si>
  <si>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</si>
  <si>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</si>
  <si>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Via Girfalco, 26</t>
  </si>
  <si>
    <t>www.girfalco.it</t>
  </si>
  <si>
    <t>info@girfalco.it</t>
  </si>
  <si>
    <t>Via Candigliano  5</t>
  </si>
  <si>
    <t>gigliovitto@libero.it</t>
  </si>
  <si>
    <t>Via San Gregorio 9</t>
  </si>
  <si>
    <t>ale.gorgolini@gmail.com</t>
  </si>
  <si>
    <t>Via Flaminia 213</t>
  </si>
  <si>
    <t>giulianaspini@gmail.com</t>
  </si>
  <si>
    <t>luccardi.sandro@gmail.com</t>
  </si>
  <si>
    <t>Furlo</t>
  </si>
  <si>
    <t>www.aquilegiabeb.com</t>
  </si>
  <si>
    <t>info@aquilegiabeb.com</t>
  </si>
  <si>
    <t>www.ginestrafurlo.it</t>
  </si>
  <si>
    <t>info@ginestrafurlo.it</t>
  </si>
  <si>
    <t>www.birraalpozzo.it</t>
  </si>
  <si>
    <t>info@birraalpozzo.it</t>
  </si>
  <si>
    <t>cri.cristini@alice.it</t>
  </si>
  <si>
    <t>www.lalocandadellabbazia.it</t>
  </si>
  <si>
    <t>info@lalocandadellabbazia.it</t>
  </si>
  <si>
    <t>castellago@virgilio.it</t>
  </si>
  <si>
    <t>www.anticofurlo.it</t>
  </si>
  <si>
    <t>info@anticofurlo.it</t>
  </si>
  <si>
    <t>www.cagaravano.com</t>
  </si>
  <si>
    <t>urbini.alessandro@alice.it</t>
  </si>
  <si>
    <t>www.agriturismoiconti.it</t>
  </si>
  <si>
    <t>info@agriturismoiconti.it</t>
  </si>
  <si>
    <t>Acqualagna</t>
  </si>
  <si>
    <t>http://lapanoramicadastroppa.webstarts.com/</t>
  </si>
  <si>
    <t>stroppag@libero.it</t>
  </si>
  <si>
    <t>www.marcheholiday.it/ulivi</t>
  </si>
  <si>
    <t>info@marcheholiday.it</t>
  </si>
  <si>
    <t>parcodelfurlo.it</t>
  </si>
  <si>
    <t>info@parcodelfurlo.it</t>
  </si>
  <si>
    <t>remigio.battistelli@gmail.com</t>
  </si>
  <si>
    <t>thomas.clementi@hotmail.it</t>
  </si>
  <si>
    <t>marcellamartinelli17@gmail.com</t>
  </si>
  <si>
    <t>doradimaggio@libero.it</t>
  </si>
  <si>
    <t>a.parlani@alice.it</t>
  </si>
  <si>
    <t>www.chipierpaoli.it</t>
  </si>
  <si>
    <t>info@chipierpaoli.it</t>
  </si>
  <si>
    <t>www.agriturismopiandimolino.it</t>
  </si>
  <si>
    <t>info@agriturismopiandimolino.it</t>
  </si>
  <si>
    <t>ale_cipi@live.it</t>
  </si>
  <si>
    <t>www.fontesomma.it</t>
  </si>
  <si>
    <t>info@fontesomma.it</t>
  </si>
  <si>
    <t>ilaesimo@virgilio.it</t>
  </si>
  <si>
    <t>www.countryhousechiciabocca.it</t>
  </si>
  <si>
    <t>info@countryhousechiciabocca.it</t>
  </si>
  <si>
    <t>elenamochi@hotmail.it</t>
  </si>
  <si>
    <t>www.pievesp.it</t>
  </si>
  <si>
    <t>info@pievesp.it</t>
  </si>
  <si>
    <t>www.valguerriera.it</t>
  </si>
  <si>
    <t>info@valguerriera.it</t>
  </si>
  <si>
    <t>www.countryhouselaspina.it</t>
  </si>
  <si>
    <t>info@countryhouselaspina.it</t>
  </si>
  <si>
    <t>lpraziendaagricola@gmail.com</t>
  </si>
  <si>
    <t>www.hotelmontenerone.it</t>
  </si>
  <si>
    <t>info@hotelmontenerone.it</t>
  </si>
  <si>
    <t>marialaura@jumpi.it;</t>
  </si>
  <si>
    <t>www.chignoni.it</t>
  </si>
  <si>
    <t>info@chignoni.it</t>
  </si>
  <si>
    <t>Apecchio</t>
  </si>
  <si>
    <t>www.cacirigiolo.it</t>
  </si>
  <si>
    <t>info@cacirigiolo.it</t>
  </si>
  <si>
    <t>marialaura@jumpi.it</t>
  </si>
  <si>
    <t>cooplamacina@info-net.it</t>
  </si>
  <si>
    <t>stevemugs@gmail.com</t>
  </si>
  <si>
    <t>Via Poggio San Giovanni 17</t>
  </si>
  <si>
    <t>info@baita7nani.com</t>
  </si>
  <si>
    <t>Via Poggio San Giovanni 9</t>
  </si>
  <si>
    <t>Località Molino Ca' Guerra 48</t>
  </si>
  <si>
    <t>ilariasanti89@libero.it</t>
  </si>
  <si>
    <t>www.albergoiltorrione.it</t>
  </si>
  <si>
    <t>info@albergoiltorrione.it</t>
  </si>
  <si>
    <t>www.osteria-daoreste.it</t>
  </si>
  <si>
    <t>info@osteria-daoreste.it</t>
  </si>
  <si>
    <t>www.villacisca.com</t>
  </si>
  <si>
    <t>info@villacisca.com</t>
  </si>
  <si>
    <t>www.bb.telegianna.it</t>
  </si>
  <si>
    <t>carla2009@alice.it</t>
  </si>
  <si>
    <t>www.lalunanellorto.it</t>
  </si>
  <si>
    <t>petrabartels@libero.it</t>
  </si>
  <si>
    <t>www.lagiravolta.eu</t>
  </si>
  <si>
    <t>info@lagiravolta.eu</t>
  </si>
  <si>
    <t>d.falcinelli@cia.it</t>
  </si>
  <si>
    <t>francini_m@hotmail.com</t>
  </si>
  <si>
    <t>www.fonteparolla.it</t>
  </si>
  <si>
    <t>info@fonteparolla.it</t>
  </si>
  <si>
    <t>www.stradadeicampioli.it</t>
  </si>
  <si>
    <t>info@stradadeicampioli.it</t>
  </si>
  <si>
    <t>www.montesoffio.com</t>
  </si>
  <si>
    <t>info@montesoffio.com</t>
  </si>
  <si>
    <t>elebarbie@hotmail.it</t>
  </si>
  <si>
    <t>rossanorossi@hotmail.com</t>
  </si>
  <si>
    <t>ilenia.battiato@tiscali.it</t>
  </si>
  <si>
    <t>elisa@emtur.it</t>
  </si>
  <si>
    <t>www.quietesulmeta.com</t>
  </si>
  <si>
    <t>info@quietesulmeta.com</t>
  </si>
  <si>
    <t>www.valdericarte.com</t>
  </si>
  <si>
    <t>stella@valdericarte.com</t>
  </si>
  <si>
    <t>coloriappennino@libero.it</t>
  </si>
  <si>
    <t>prenotazioni@lamacina.it</t>
  </si>
  <si>
    <t>ivobernardini@libero.it</t>
  </si>
  <si>
    <t>Vildonnino</t>
  </si>
  <si>
    <t>http://www.alpedellaluna.it/</t>
  </si>
  <si>
    <t>agr@alpedellaluna.it</t>
  </si>
  <si>
    <t>www.anticalocandaladiligenza.it</t>
  </si>
  <si>
    <t>info@centrobebladiligenza.it</t>
  </si>
  <si>
    <t>trabaria@libero.it</t>
  </si>
  <si>
    <t>lamoli@oasisanbenedetto.it</t>
  </si>
  <si>
    <t>info@ilgineprofigiano.com</t>
  </si>
  <si>
    <t>www.sacchiafarm.com</t>
  </si>
  <si>
    <t>info@sacchiafarm.com</t>
  </si>
  <si>
    <t>lucia.pavoni.18@gmail.com</t>
  </si>
  <si>
    <t>http://villaadacagli.tumblr.com/</t>
  </si>
  <si>
    <t>villaadacagli@gmail.com</t>
  </si>
  <si>
    <t>Centro Pieia 16; Centro Pieia 45</t>
  </si>
  <si>
    <t>www.pieiavacanze.it</t>
  </si>
  <si>
    <t>info@pieiavacanze.it</t>
  </si>
  <si>
    <t>m.tassi@libero.it</t>
  </si>
  <si>
    <t>zio.mele@libero.it</t>
  </si>
  <si>
    <t>info@ortiamo.it</t>
  </si>
  <si>
    <t>www.casavacanzelapiazza.it</t>
  </si>
  <si>
    <t>info@casavacanzelapiazza.it</t>
  </si>
  <si>
    <t>giusep.moretti@gmail.com</t>
  </si>
  <si>
    <t>locandadegliangelidirita@gmail.com</t>
  </si>
  <si>
    <t>mail@bewoernle.de</t>
  </si>
  <si>
    <t>Via Faeto 7</t>
  </si>
  <si>
    <t>milenaradi7@gmail.com</t>
  </si>
  <si>
    <t>Vicolo Pino 9</t>
  </si>
  <si>
    <t>www.casamariaa.it</t>
  </si>
  <si>
    <t>contact@casamariaa.it</t>
  </si>
  <si>
    <t>www.coopdererumnatura.it</t>
  </si>
  <si>
    <t>cesare@ilpostodelleviole.it</t>
  </si>
  <si>
    <t>www.ilpostodelleviole.it</t>
  </si>
  <si>
    <t>casalecanneto@libero.it</t>
  </si>
  <si>
    <t>Atanagi 37</t>
  </si>
  <si>
    <t>www.cabelvedere.it</t>
  </si>
  <si>
    <t>info@cabelvedere.it</t>
  </si>
  <si>
    <t>www.frescina.com</t>
  </si>
  <si>
    <t>info@frescina.com</t>
  </si>
  <si>
    <t>www.calesuore.it</t>
  </si>
  <si>
    <t>info@calesuore.it</t>
  </si>
  <si>
    <t>info@agriturismo-sansilvestro.it</t>
  </si>
  <si>
    <t>maddalena.scotti@virgilio.it</t>
  </si>
  <si>
    <t>www.laferraia.it</t>
  </si>
  <si>
    <t>info@laferraia.it</t>
  </si>
  <si>
    <t>info@residencelacollinetta.com</t>
  </si>
  <si>
    <t>info@hpineta.com</t>
  </si>
  <si>
    <t>info@internationalcaglihotel.it</t>
  </si>
  <si>
    <t>www.villafontalba.it</t>
  </si>
  <si>
    <t>villafontalba@gmail.com</t>
  </si>
  <si>
    <t>www.rancodisopra.it</t>
  </si>
  <si>
    <t>info@rancodisopra.it</t>
  </si>
  <si>
    <t>aziendaagrituristicacancellieri.com</t>
  </si>
  <si>
    <t>cancellieri75@virgilio.it</t>
  </si>
  <si>
    <t>www.bonclericihouse.it</t>
  </si>
  <si>
    <t>info@bonclericihouse.it</t>
  </si>
  <si>
    <t>robertopaladini56@gmail.com</t>
  </si>
  <si>
    <t>www.lacontesa.it</t>
  </si>
  <si>
    <t>info@lacontesa.it</t>
  </si>
  <si>
    <t>mhlpieri@gmail.com</t>
  </si>
  <si>
    <t>www.torreacquaviva.it</t>
  </si>
  <si>
    <t>amichelinitocci@yahoo.it</t>
  </si>
  <si>
    <t>www.agriturcagli.it</t>
  </si>
  <si>
    <t>info@agriturcagli.it</t>
  </si>
  <si>
    <t>k.strian@esaway.it</t>
  </si>
  <si>
    <t>www.tenutacagione.it</t>
  </si>
  <si>
    <t>info@tenutacagione.it</t>
  </si>
  <si>
    <t>www.vellaneta.com</t>
  </si>
  <si>
    <t>agriturismo.vellaneta@esaway.it</t>
  </si>
  <si>
    <t>www.camaggio.com</t>
  </si>
  <si>
    <t>info@camaggio.com</t>
  </si>
  <si>
    <t>www.agriturismobufano.it</t>
  </si>
  <si>
    <t>info@agriturismobufano.it</t>
  </si>
  <si>
    <t>bucarinilucia@gmail.com</t>
  </si>
  <si>
    <t>www.bbdelteatro.it</t>
  </si>
  <si>
    <t>info@bbdelteatro.it</t>
  </si>
  <si>
    <t>teresin@live.it</t>
  </si>
  <si>
    <t>purgotti2@virgilio.it</t>
  </si>
  <si>
    <t>www.ilborghettoalpoggio.it</t>
  </si>
  <si>
    <t>info@ilborghettoalpoggio.it</t>
  </si>
  <si>
    <t>Strada Santa Barbara 5</t>
  </si>
  <si>
    <t>www.sancristoforo.info</t>
  </si>
  <si>
    <t>mail@le-marche.com</t>
  </si>
  <si>
    <t>viabenamati@virgilio.it</t>
  </si>
  <si>
    <t>cabattista@hotmail.it</t>
  </si>
  <si>
    <t>www.castellonesto.com</t>
  </si>
  <si>
    <t>info@castellonesto.com</t>
  </si>
  <si>
    <t>San Paterniano 36</t>
  </si>
  <si>
    <t>www.lamaestade.it</t>
  </si>
  <si>
    <t>explorer@teletu.it ; piobracco@alice.it</t>
  </si>
  <si>
    <t>lincantosullavalle@gmail.com</t>
  </si>
  <si>
    <t>info@dream-holidays.it</t>
  </si>
  <si>
    <t>www.cadeinoci.com</t>
  </si>
  <si>
    <t>bonazelli6@libero.it</t>
  </si>
  <si>
    <t>www.acquabattaglia.com</t>
  </si>
  <si>
    <t>picorri@gmail.com</t>
  </si>
  <si>
    <t>http://www.villaantica.eu/</t>
  </si>
  <si>
    <t>ddgiamb@alice.it</t>
  </si>
  <si>
    <t>www.caparavento.it</t>
  </si>
  <si>
    <t>info@caparavento.it</t>
  </si>
  <si>
    <t>www.locandadelbrolio.it</t>
  </si>
  <si>
    <t>info@locandadelbrolio.it</t>
  </si>
  <si>
    <t>www.lamacina.it</t>
  </si>
  <si>
    <t>valerio@lamacina.it</t>
  </si>
  <si>
    <t>www.farmhouseresort.it</t>
  </si>
  <si>
    <t>marcoramberti@gmail.com</t>
  </si>
  <si>
    <t>studioquattro@studioquattromail.it</t>
  </si>
  <si>
    <t>www.camping-leginestredelcatria.it</t>
  </si>
  <si>
    <t>info@camping-leginestredelcatria.it</t>
  </si>
  <si>
    <t>www.lovesuites.it</t>
  </si>
  <si>
    <t>riccibr1@virgilio.it</t>
  </si>
  <si>
    <t>Carpegna</t>
  </si>
  <si>
    <t>www.hotelsmichele.com</t>
  </si>
  <si>
    <t>info@euromtour.it</t>
  </si>
  <si>
    <t>www.campeggioparadisocarpegna.com</t>
  </si>
  <si>
    <t>info@campeggioparadiso.com</t>
  </si>
  <si>
    <t>www.leterrazzecarpegna.it</t>
  </si>
  <si>
    <t>info@leterrazzecarpegna.it</t>
  </si>
  <si>
    <t>as_studio@libero.it</t>
  </si>
  <si>
    <t>www.hotelannacarpegna.it</t>
  </si>
  <si>
    <t>info@hotelannacarpegna.it</t>
  </si>
  <si>
    <t>www.hotelulisse.it</t>
  </si>
  <si>
    <t>info@hotelulisse.it</t>
  </si>
  <si>
    <t>www.levilleagriturismo.it</t>
  </si>
  <si>
    <t>info@levilleagriturismo.it</t>
  </si>
  <si>
    <t>Viale Paradiso 36</t>
  </si>
  <si>
    <t>www.ilbughetto.it</t>
  </si>
  <si>
    <t>info@ilbughetto.it</t>
  </si>
  <si>
    <t>www.hotelilpoggio.it</t>
  </si>
  <si>
    <t>info@hotelilpoggio.it</t>
  </si>
  <si>
    <t>www.la-pace.it</t>
  </si>
  <si>
    <t>info@la-pace.it</t>
  </si>
  <si>
    <t>www.casapartemio.it</t>
  </si>
  <si>
    <t>casapartemio@gmail.com</t>
  </si>
  <si>
    <t>didi.adri@libero.it</t>
  </si>
  <si>
    <t>www.locandaborgognina.it</t>
  </si>
  <si>
    <t>locandaborgognina@libero.it</t>
  </si>
  <si>
    <t>www.agriturismolarosacartoceto.it</t>
  </si>
  <si>
    <t>info@agriturismolarosacartoceto.it</t>
  </si>
  <si>
    <t>www.borghidellarocca.it</t>
  </si>
  <si>
    <t>info@borghidellarocca.it</t>
  </si>
  <si>
    <t>info@affittacamereripalta.it</t>
  </si>
  <si>
    <t>www.casamontefiore.it</t>
  </si>
  <si>
    <t>catia.capodagli@libero.it</t>
  </si>
  <si>
    <t>rivadegliolivi@gmail.com</t>
  </si>
  <si>
    <t>www.ailanto-beb.com</t>
  </si>
  <si>
    <t>emiliano.eusepi@hotmail.com</t>
  </si>
  <si>
    <t>www.casaletalevi.it</t>
  </si>
  <si>
    <t>info@casaletalevi.it</t>
  </si>
  <si>
    <t>www.lalocandadelgelso.it</t>
  </si>
  <si>
    <t>info@lalocandadelgelso.it</t>
  </si>
  <si>
    <t>Via Settembrini 12</t>
  </si>
  <si>
    <t>taddeicarmen@libero.it</t>
  </si>
  <si>
    <t>www.islamorada.it</t>
  </si>
  <si>
    <t>info@islamorada.it</t>
  </si>
  <si>
    <t>Via Raffaele Jozzino 1</t>
  </si>
  <si>
    <t>mariellaboiani@yahoo.it</t>
  </si>
  <si>
    <t>Via Campioni 3</t>
  </si>
  <si>
    <t>giolun70@gmail.com</t>
  </si>
  <si>
    <t>Viale Romagna 45</t>
  </si>
  <si>
    <t>telematico@renierassociati.com</t>
  </si>
  <si>
    <t>Via De Gasperi 18</t>
  </si>
  <si>
    <t>segreteria@consulgest.eu</t>
  </si>
  <si>
    <t>ghinocelani@email.it</t>
  </si>
  <si>
    <t>Via Sas 459</t>
  </si>
  <si>
    <t>c.vitali62@gmail.com</t>
  </si>
  <si>
    <t>Via Snas  461</t>
  </si>
  <si>
    <t>Via Caminate 31</t>
  </si>
  <si>
    <t>bbtanadellupo@gmail.com</t>
  </si>
  <si>
    <t>www.hotelsole-marotta.it</t>
  </si>
  <si>
    <t>info@hotelsole-marotta.it</t>
  </si>
  <si>
    <t>Via Cavazzotti 7</t>
  </si>
  <si>
    <t>massimo.dellasanta@libero.it</t>
  </si>
  <si>
    <t>Via Nazario Sauro 266/B</t>
  </si>
  <si>
    <t>goffredodonini@katamail.com</t>
  </si>
  <si>
    <t>Vicolo Alavolini 9</t>
  </si>
  <si>
    <t>borgomarco@libero.it</t>
  </si>
  <si>
    <t>Via Giacomo Puccini 14/A</t>
  </si>
  <si>
    <t>biagiotti.giacomo@gmail.com</t>
  </si>
  <si>
    <t>Via Giacomo Puccini 18</t>
  </si>
  <si>
    <t>Via L. D. Aureliano 17</t>
  </si>
  <si>
    <t>serimancinelli31@gmail.com</t>
  </si>
  <si>
    <t>Via Trieste 10</t>
  </si>
  <si>
    <t>vitali1952@gmail.com</t>
  </si>
  <si>
    <t>elvio.bor@gmail.com</t>
  </si>
  <si>
    <t>carnaroli.m@libero.it</t>
  </si>
  <si>
    <t>Viale Adriatico 16/A</t>
  </si>
  <si>
    <t>Via Adriatico 108</t>
  </si>
  <si>
    <t>Via A. Cappellini 58-60</t>
  </si>
  <si>
    <t>info@villamaurosanmartino.it</t>
  </si>
  <si>
    <t>Via Luciano Manara 23</t>
  </si>
  <si>
    <t>iltigliofano.altervista.org</t>
  </si>
  <si>
    <t>bbiltiglio@libero.it</t>
  </si>
  <si>
    <t>http://www.agriturismopettirosso.it/</t>
  </si>
  <si>
    <t>info@agriturismopettirosso.it</t>
  </si>
  <si>
    <t>Vicolo Alavolini 6</t>
  </si>
  <si>
    <t>m.teresasciplino@virgilio.it</t>
  </si>
  <si>
    <t>Via Nazario Sauro 24</t>
  </si>
  <si>
    <t>daquinox@libero.it</t>
  </si>
  <si>
    <t>ilgermogliocooperativa@gmail.com</t>
  </si>
  <si>
    <t>Via Gorizia 11</t>
  </si>
  <si>
    <t>aiudisnc@libero.it</t>
  </si>
  <si>
    <t>schiaroli.luciano@gmail.com</t>
  </si>
  <si>
    <t>maestrepie.venerini1@gmail.com</t>
  </si>
  <si>
    <t>www.casasgaria.it</t>
  </si>
  <si>
    <t>serfetanto@gmail.com</t>
  </si>
  <si>
    <t>elenapatrizi@gmail.com</t>
  </si>
  <si>
    <t>gest-service@pec.it</t>
  </si>
  <si>
    <t>canestrari89@hotmail.it</t>
  </si>
  <si>
    <t>r.andrea@sed84.com</t>
  </si>
  <si>
    <t>villa.augusta.fano@gmail.com</t>
  </si>
  <si>
    <t>www.molinomonacelli.it</t>
  </si>
  <si>
    <t>info@molinomonacelli.it; ludochan@hotmail.it</t>
  </si>
  <si>
    <t>info@lacasadifano.it</t>
  </si>
  <si>
    <t>www.campingmadonnaponte.it</t>
  </si>
  <si>
    <t>info@campingmadonnaponte.it</t>
  </si>
  <si>
    <t>Bellocchi</t>
  </si>
  <si>
    <t>www.alvillinodelsole.it</t>
  </si>
  <si>
    <t>info@alvillinodelsole.it</t>
  </si>
  <si>
    <t>mircobiondi@libero.it</t>
  </si>
  <si>
    <t>cesarebencivenni@tiscali.it</t>
  </si>
  <si>
    <t>www.bnbverdazzurro.it</t>
  </si>
  <si>
    <t>info@bnbverdazzurro.it</t>
  </si>
  <si>
    <t>www.relaisvillagiulia.com</t>
  </si>
  <si>
    <t>info@relaisvillagiulia.com</t>
  </si>
  <si>
    <t>breakaduepassi@gmail.com</t>
  </si>
  <si>
    <t>mei-pla1965@hotmail.it</t>
  </si>
  <si>
    <t>inesistente@regione.marche.it</t>
  </si>
  <si>
    <t>danilo.maccari@gmail.com</t>
  </si>
  <si>
    <t>www.bigotti.it</t>
  </si>
  <si>
    <t>infobigotti@gmail.com</t>
  </si>
  <si>
    <t>www.meyhouse.it</t>
  </si>
  <si>
    <t>maria.arias@hotmail.it</t>
  </si>
  <si>
    <t>ramonanecsoi@gmail.com</t>
  </si>
  <si>
    <t>luigicanestrari49@gmail.com</t>
  </si>
  <si>
    <t>info@fanoaffitti.it</t>
  </si>
  <si>
    <t>bblequattrostagioni@gmail.com</t>
  </si>
  <si>
    <t>giovannigiommi@alice.it</t>
  </si>
  <si>
    <t>www.cavaliergentile.it</t>
  </si>
  <si>
    <t>info@cavaliergentile.it</t>
  </si>
  <si>
    <t>www.santandreabb.it</t>
  </si>
  <si>
    <t>info@santandreabb.it</t>
  </si>
  <si>
    <t>info@ilgiardinoritrovato.it</t>
  </si>
  <si>
    <t>acasadiernesto.fano@gmail.com</t>
  </si>
  <si>
    <t>www.lacardinella.it</t>
  </si>
  <si>
    <t>info@lacardinella.it</t>
  </si>
  <si>
    <t>aleomiccioli@alice.it</t>
  </si>
  <si>
    <t>bb.sottolestelle@gmail.com</t>
  </si>
  <si>
    <t>iantognozzi72@gmail.com</t>
  </si>
  <si>
    <t>carmar@gmail.com</t>
  </si>
  <si>
    <t>magdalenafurlani@gmail.com</t>
  </si>
  <si>
    <t>Via Roncosambaccio 118</t>
  </si>
  <si>
    <t>mchiaragiovanetti@gmail.com</t>
  </si>
  <si>
    <t>serefabiani@libero.it</t>
  </si>
  <si>
    <t>www.hotelastoriafano.it</t>
  </si>
  <si>
    <t>info@hotelastoriafano.it</t>
  </si>
  <si>
    <t>hotel.oasi@gostec.net</t>
  </si>
  <si>
    <t>bbsassonia@yahoo.it</t>
  </si>
  <si>
    <t>Petrarca 6</t>
  </si>
  <si>
    <t>dacarla.fano@gmail.com</t>
  </si>
  <si>
    <t>info@campinglamimosa.it</t>
  </si>
  <si>
    <t>www.campinglamimosa.it</t>
  </si>
  <si>
    <t>www.acasadamatilde.it</t>
  </si>
  <si>
    <t>info@acasadamatilde.it</t>
  </si>
  <si>
    <t>www.agriturismocadorale.it</t>
  </si>
  <si>
    <t>cadorale@gmail.com</t>
  </si>
  <si>
    <t>Via Ticino T 1 D</t>
  </si>
  <si>
    <t>mori-2004@libero.it</t>
  </si>
  <si>
    <t>www.villarosabella.it</t>
  </si>
  <si>
    <t>catiacento@libero.it</t>
  </si>
  <si>
    <t>www.dacarignano.it</t>
  </si>
  <si>
    <t>info@dacarignano.it</t>
  </si>
  <si>
    <t>www.isolabelgatto.it</t>
  </si>
  <si>
    <t>planet@isolabelgatto.it</t>
  </si>
  <si>
    <t>www.castellomontegiovehotel.com</t>
  </si>
  <si>
    <t>info@castellomontegiove.it</t>
  </si>
  <si>
    <t xml:space="preserve">info@hotelmarinafano.it
</t>
  </si>
  <si>
    <t xml:space="preserve">www.hotelmarinafano.it
</t>
  </si>
  <si>
    <t>spiaggiadeifiori@pec.it</t>
  </si>
  <si>
    <t>info@bagnifranco.it</t>
  </si>
  <si>
    <t>www.bagnifranco.it</t>
  </si>
  <si>
    <t>g.gianca@libero.it</t>
  </si>
  <si>
    <t>bastia71@hotmail.com</t>
  </si>
  <si>
    <t>info@hotelruhig.com</t>
  </si>
  <si>
    <t>www.hotelruhig.com</t>
  </si>
  <si>
    <t>pinciodes@gmail.com</t>
  </si>
  <si>
    <t>info@hotel-caravel.it</t>
  </si>
  <si>
    <t>www.hotel-caravel.it</t>
  </si>
  <si>
    <t>lidodifano@alice.it</t>
  </si>
  <si>
    <t>info@bagnipeppe.it</t>
  </si>
  <si>
    <t>www.bagnipeppe.it</t>
  </si>
  <si>
    <t>info@bagnimaurizio.it</t>
  </si>
  <si>
    <t>www.bagnimaurizio.it</t>
  </si>
  <si>
    <t>info@bagnialda.it</t>
  </si>
  <si>
    <t>info@campingmareblu.net</t>
  </si>
  <si>
    <t>romeof2010@hotmail.it</t>
  </si>
  <si>
    <t>www.campingmetauro.it</t>
  </si>
  <si>
    <t>info@campingmetauro.it</t>
  </si>
  <si>
    <t>lucachef17@gmail.com</t>
  </si>
  <si>
    <t>ligima@infinito.it</t>
  </si>
  <si>
    <t>cristina@studioghiandoni.it</t>
  </si>
  <si>
    <t>hotelaugustus.it</t>
  </si>
  <si>
    <t>augustus@hotelaugustus.it</t>
  </si>
  <si>
    <t>www.hotelelisabethdue.it</t>
  </si>
  <si>
    <t>info@hotelelisabethdue.it</t>
  </si>
  <si>
    <t>www.allalanterna.com</t>
  </si>
  <si>
    <t>info@allalanterna.com</t>
  </si>
  <si>
    <t>www.hotelamelia.it</t>
  </si>
  <si>
    <t>info@hotelamelia.it</t>
  </si>
  <si>
    <t>www.hotelangela.it</t>
  </si>
  <si>
    <t>info@hotelangela.it</t>
  </si>
  <si>
    <t>www.hotelcorallo-fano.it</t>
  </si>
  <si>
    <t>info@hotelcorallo-fano.it</t>
  </si>
  <si>
    <t>www.hotelcristallo-fano.it</t>
  </si>
  <si>
    <t>info@hotelcristallo-fano.it</t>
  </si>
  <si>
    <t>www.hotelmarinafano.it</t>
  </si>
  <si>
    <t>info@hotelmarinafano.it</t>
  </si>
  <si>
    <t>Corso Giacomo Matteotti 5</t>
  </si>
  <si>
    <t>www.hotelorfeo-fano.it</t>
  </si>
  <si>
    <t>info@hotelorfeo.it</t>
  </si>
  <si>
    <t>www.hotel-paradise.it</t>
  </si>
  <si>
    <t>info@hotel-paradise.it</t>
  </si>
  <si>
    <t>www.plazahotelfano.it</t>
  </si>
  <si>
    <t>info@plazahotelfano.it</t>
  </si>
  <si>
    <t>http://www.sirihotelfano.it</t>
  </si>
  <si>
    <t>info@sirihotelfano.it</t>
  </si>
  <si>
    <t>www.hotelristorantemarinella.it</t>
  </si>
  <si>
    <t>info@hotelristorantemarinella.it</t>
  </si>
  <si>
    <t>albemetauro@libero.it</t>
  </si>
  <si>
    <t>www.pensionesassonia.it</t>
  </si>
  <si>
    <t>info@pensionesassonia.it</t>
  </si>
  <si>
    <t>www.hotelcasadei.it</t>
  </si>
  <si>
    <t>info@hotelcasadei.it</t>
  </si>
  <si>
    <t>www.hoteleko.it</t>
  </si>
  <si>
    <t>info@hoteleko.it</t>
  </si>
  <si>
    <t>www.hotelplayaprincipe.it</t>
  </si>
  <si>
    <t>info@hotelplayaprincipe.it</t>
  </si>
  <si>
    <t>www.hotelwerther.com</t>
  </si>
  <si>
    <t>pensionemaria@email.it</t>
  </si>
  <si>
    <t>www.hoteloasitorrette.it</t>
  </si>
  <si>
    <t>info@hoteloasitorrette.it</t>
  </si>
  <si>
    <t>hotelwerther@email.it</t>
  </si>
  <si>
    <t>www.hoteledelweissfano.it</t>
  </si>
  <si>
    <t>info@hoteledelweissfano.it</t>
  </si>
  <si>
    <t>www.campingfano.it</t>
  </si>
  <si>
    <t>info@campingfano.it</t>
  </si>
  <si>
    <t>www.campingmareblu.net</t>
  </si>
  <si>
    <t>info@agriturismosantacristina.it</t>
  </si>
  <si>
    <t>www.agriturlagrotta.it</t>
  </si>
  <si>
    <t>info@agriturlagrotta.it</t>
  </si>
  <si>
    <t>www.pratodeigrilli.it</t>
  </si>
  <si>
    <t>pratodeigrilli@libero.it</t>
  </si>
  <si>
    <t>www.agriturismoilparadiso.altervista.org</t>
  </si>
  <si>
    <t>ilparadisoagriturismo@gmail.com</t>
  </si>
  <si>
    <t>info@caramarra.it</t>
  </si>
  <si>
    <t>agrimontegiove@libero.it</t>
  </si>
  <si>
    <t>www.campingstellamaris.it</t>
  </si>
  <si>
    <t>stellamaris@camping.it</t>
  </si>
  <si>
    <t>www.campingverdeluna.it</t>
  </si>
  <si>
    <t>info@campingverdeluna.it</t>
  </si>
  <si>
    <t>donorionefano@virgilio.it</t>
  </si>
  <si>
    <t>dongiu56@hotmail.it</t>
  </si>
  <si>
    <t>www.hotelcontinental-fano.it</t>
  </si>
  <si>
    <t>info@hotelcontinental-fano.it</t>
  </si>
  <si>
    <t>www.hoteldelavillefano.com</t>
  </si>
  <si>
    <t>info@hoteldelavillefano.com</t>
  </si>
  <si>
    <t>Ponte Sasso Marotta</t>
  </si>
  <si>
    <t>www.hotel-imperial.it</t>
  </si>
  <si>
    <t>info@hotel-imperial.it</t>
  </si>
  <si>
    <t>www.hotel-internazionale.net</t>
  </si>
  <si>
    <t>perkins.james@libero.it</t>
  </si>
  <si>
    <t>Carignano</t>
  </si>
  <si>
    <t>info@elfuntanon.com</t>
  </si>
  <si>
    <t>tommaso_bigotti@alice.it</t>
  </si>
  <si>
    <t>www.wix.com/miskull/arca-di-noe</t>
  </si>
  <si>
    <t>beb.arcadinoe@gmail.com</t>
  </si>
  <si>
    <t>www.marevista.it</t>
  </si>
  <si>
    <t>a_monni@yahoo.it</t>
  </si>
  <si>
    <t>fenixginnastica@gmail.com</t>
  </si>
  <si>
    <t>Centinarola</t>
  </si>
  <si>
    <t>www.bedandbreakfastvilladeafano.wordpress.com</t>
  </si>
  <si>
    <t>villadeafano@libero.it</t>
  </si>
  <si>
    <t>www.donorionefano.it</t>
  </si>
  <si>
    <t>casajolandafano@gmail.com</t>
  </si>
  <si>
    <t>lrapa@inasitalianwelfare.co.uk</t>
  </si>
  <si>
    <t>www.ilportico-fano.it</t>
  </si>
  <si>
    <t>info@ilportico-fano.it</t>
  </si>
  <si>
    <t>www.madonnadegliangeli.it</t>
  </si>
  <si>
    <t>info@madonnadegliangeli.it</t>
  </si>
  <si>
    <t>www.casaaurorafano.it</t>
  </si>
  <si>
    <t>casa_aurora@hotmail.it</t>
  </si>
  <si>
    <t>info@ilcasaledigiove.it</t>
  </si>
  <si>
    <t>www.camponunzia.it</t>
  </si>
  <si>
    <t>info@camponunzia.it</t>
  </si>
  <si>
    <t>Via Alcide De Gasperi 33</t>
  </si>
  <si>
    <t>maurotalamelli@gmail.com</t>
  </si>
  <si>
    <t>Via Rosciano  24</t>
  </si>
  <si>
    <t>www.villarinalducci.it</t>
  </si>
  <si>
    <t>info@villarinalducci.it</t>
  </si>
  <si>
    <t>tonucci.maurizio@libero.it</t>
  </si>
  <si>
    <t>S.N. Flaminia 369 369/A B 369</t>
  </si>
  <si>
    <t>www.bbgirasolefano.it</t>
  </si>
  <si>
    <t>algirasolebandb@libero.it</t>
  </si>
  <si>
    <t>matrioska.italy@gmail.com</t>
  </si>
  <si>
    <t>gmagna@libero.it</t>
  </si>
  <si>
    <t>www.agriturismolesofore.it</t>
  </si>
  <si>
    <t>info@agriturismolesofore.it</t>
  </si>
  <si>
    <t>Via Alessandrini 43</t>
  </si>
  <si>
    <t>www.cittadellafortuna.it</t>
  </si>
  <si>
    <t>cittadellafortuna@gmail.com</t>
  </si>
  <si>
    <t>Via Alessandrini 43/E</t>
  </si>
  <si>
    <t>Via Alessandrini 43/D</t>
  </si>
  <si>
    <t>simo.vince@libero.it</t>
  </si>
  <si>
    <t>www.losquero-bb.it</t>
  </si>
  <si>
    <t>info@losquero-bb.it</t>
  </si>
  <si>
    <t>aldo@tagliatesta.it</t>
  </si>
  <si>
    <t>fede.vita15@libero.it</t>
  </si>
  <si>
    <t>renaterry@libero.it</t>
  </si>
  <si>
    <t>info@villacosetta.com</t>
  </si>
  <si>
    <t>www.arzillabeach.it</t>
  </si>
  <si>
    <t>mariot57@gmail.com</t>
  </si>
  <si>
    <t>francesca@studioghiandoni.it</t>
  </si>
  <si>
    <t>www.bedandbreakfastlamagnolia.it</t>
  </si>
  <si>
    <t>magnoliafano@virgilio.it</t>
  </si>
  <si>
    <t>lucarellipaolo1@tin.it</t>
  </si>
  <si>
    <t>info@studiocappellini.com</t>
  </si>
  <si>
    <t>esposito.raffaella@alice.it</t>
  </si>
  <si>
    <t>www.fanocasaledellerose.com</t>
  </si>
  <si>
    <t>info@fanocasaledellerose.com</t>
  </si>
  <si>
    <t>www.residenceedelweiss.com</t>
  </si>
  <si>
    <t>info@residenceedelweiss.com</t>
  </si>
  <si>
    <t>lacasadelsole@hotmail.it</t>
  </si>
  <si>
    <t>Baia Metauro</t>
  </si>
  <si>
    <t>mauroeoretta@alice.it</t>
  </si>
  <si>
    <t>kalaverde.it</t>
  </si>
  <si>
    <t>www.hotel-prestige.com</t>
  </si>
  <si>
    <t>info@hotel-prestige.com</t>
  </si>
  <si>
    <t>http://www.agriturismosbrega.com/</t>
  </si>
  <si>
    <t>agriturismo.sbrega@gmail.com</t>
  </si>
  <si>
    <t>colonia.torrette@hotmail.it</t>
  </si>
  <si>
    <t>patrizia.bertozzi1950@gmail.com</t>
  </si>
  <si>
    <t>marzio.montanari@libero.it</t>
  </si>
  <si>
    <t>dadaump@gmail.com</t>
  </si>
  <si>
    <t>San Biagio</t>
  </si>
  <si>
    <t>www.italenti.info</t>
  </si>
  <si>
    <t>bbb@italenti.info</t>
  </si>
  <si>
    <t>www.casadiluce.it</t>
  </si>
  <si>
    <t>valeria.anandaveda@gmail.com</t>
  </si>
  <si>
    <t>cesare.barbadoro@alice.it</t>
  </si>
  <si>
    <t>le_roby@hotmail.it</t>
  </si>
  <si>
    <t>www.taghotelfano.com</t>
  </si>
  <si>
    <t>direzione@taghotelfano.com</t>
  </si>
  <si>
    <t>marilena.spadoni@gmail.com</t>
  </si>
  <si>
    <t>sim.rita.mail@gmail.com</t>
  </si>
  <si>
    <t>www.gardenofitaly/villettaalmare</t>
  </si>
  <si>
    <t>acecco@tin.it</t>
  </si>
  <si>
    <t>tatianatonnini@gmail.com</t>
  </si>
  <si>
    <t>grillifrank@libero.it</t>
  </si>
  <si>
    <t>giuliano.biagiotti@fastwebnet.it</t>
  </si>
  <si>
    <t>db.fiorangelo@libero.it</t>
  </si>
  <si>
    <t>ennio.and@libero.it</t>
  </si>
  <si>
    <t>simo610@libero.it</t>
  </si>
  <si>
    <t>mauroc@email.it</t>
  </si>
  <si>
    <t>vernagianni@libero.it</t>
  </si>
  <si>
    <t>guglielmogiovannelli@gmail.com</t>
  </si>
  <si>
    <t>eurolightillumina@gmail.com</t>
  </si>
  <si>
    <t>Metaurilia</t>
  </si>
  <si>
    <t>floriana.palazzi@libero.it</t>
  </si>
  <si>
    <t>gianluca.tagliatesta@ingpec.eu</t>
  </si>
  <si>
    <t>a.tomassoni91@gmail.com</t>
  </si>
  <si>
    <t>info@villalapaleotta.it</t>
  </si>
  <si>
    <t>pieromic@hotmail.com</t>
  </si>
  <si>
    <t>bm13@libero.it</t>
  </si>
  <si>
    <t>giulianagiorgi@gmail.com</t>
  </si>
  <si>
    <t>patlivi@tin.it</t>
  </si>
  <si>
    <t>antonello.ciampelli@gmail.com</t>
  </si>
  <si>
    <t>http://villalibertyfano.it/</t>
  </si>
  <si>
    <t>info@villalibertyfano.it</t>
  </si>
  <si>
    <t>elimolinari@gmail.com</t>
  </si>
  <si>
    <t>www.hprestige.it</t>
  </si>
  <si>
    <t>info@hprestige.it</t>
  </si>
  <si>
    <t>www.palazzorotati.com</t>
  </si>
  <si>
    <t>info@palazzorotati.com</t>
  </si>
  <si>
    <t>Via Luigi Motta  33</t>
  </si>
  <si>
    <t>cianiomere@hotmail.it</t>
  </si>
  <si>
    <t>ebe.ubi@alice.it</t>
  </si>
  <si>
    <t>marco.kindt@gmail.com</t>
  </si>
  <si>
    <t xml:space="preserve"> vacanzefano@libero.it</t>
  </si>
  <si>
    <t>francesco.pezzolesi@virgilio.it</t>
  </si>
  <si>
    <t>Villa San Biagio 17</t>
  </si>
  <si>
    <t>villa@sanbiagiofano.it</t>
  </si>
  <si>
    <t>danyasfur@hotmail.com</t>
  </si>
  <si>
    <t>antoniovia@libero.it</t>
  </si>
  <si>
    <t>Strada Nazionale Adriatica Sud 117/F</t>
  </si>
  <si>
    <t>info@affittoalmare.com</t>
  </si>
  <si>
    <t>inesistente@regione.it</t>
  </si>
  <si>
    <t>www.casareginafano.com</t>
  </si>
  <si>
    <t>casareginafano@libero.it</t>
  </si>
  <si>
    <t>info@bbarzilla.it</t>
  </si>
  <si>
    <t>www.trattorialaquinta.com</t>
  </si>
  <si>
    <t>rengababy@gmail.com</t>
  </si>
  <si>
    <t>lacasettarosa@yahoo.it</t>
  </si>
  <si>
    <t>www.agriturismovillafurlo.it</t>
  </si>
  <si>
    <t>info@agriturismovillafurlo.it</t>
  </si>
  <si>
    <t>paolotenti@tin.it</t>
  </si>
  <si>
    <t>trattosteria@gmail.com</t>
  </si>
  <si>
    <t>www.serraalta.it</t>
  </si>
  <si>
    <t>info@serraalta.it</t>
  </si>
  <si>
    <t>www.camaddalena.com</t>
  </si>
  <si>
    <t>info@camaddalena.com</t>
  </si>
  <si>
    <t>www.caverdeselle.it</t>
  </si>
  <si>
    <t>info@caverdeselle.it</t>
  </si>
  <si>
    <t>www.verziere.it</t>
  </si>
  <si>
    <t>info@verziere.it</t>
  </si>
  <si>
    <t>www.calacornacchia.it</t>
  </si>
  <si>
    <t>bedcorn@gmail.com</t>
  </si>
  <si>
    <t>www.bbcaiseveri.it</t>
  </si>
  <si>
    <t>caiseveri@libero.it</t>
  </si>
  <si>
    <t>cadelpino@libero.it</t>
  </si>
  <si>
    <t>villamartina@hotmail.it</t>
  </si>
  <si>
    <t>hotel.bucci@libero.it</t>
  </si>
  <si>
    <t>Fermignano</t>
  </si>
  <si>
    <t>http://vallenuova.it</t>
  </si>
  <si>
    <t>info@vallenuova.it</t>
  </si>
  <si>
    <t>www.bbgarden.it</t>
  </si>
  <si>
    <t>bedandbreakfastgarden@gmail.com</t>
  </si>
  <si>
    <t>benniroberta@virgilio.it</t>
  </si>
  <si>
    <t>casabartoccio@libero.it</t>
  </si>
  <si>
    <t>gostolialessandro@gmail.com</t>
  </si>
  <si>
    <t>santisamuele@libero.it</t>
  </si>
  <si>
    <t>collinadegliolivi@libero.it</t>
  </si>
  <si>
    <t>Cesare Battisti 28</t>
  </si>
  <si>
    <t>bbcorterossa@libero.it</t>
  </si>
  <si>
    <t>IN ALLESTIMENTO</t>
  </si>
  <si>
    <t>INFO.RANCO@LIBERO.IT</t>
  </si>
  <si>
    <t>www.bebsantaldebrando.com</t>
  </si>
  <si>
    <t>info@bebsantaldebrando.com</t>
  </si>
  <si>
    <t>www.bbalmulino.it</t>
  </si>
  <si>
    <t>info@bbalmulino.it</t>
  </si>
  <si>
    <t>www.elgatarel.it</t>
  </si>
  <si>
    <t>elgatarel@tiscali.it</t>
  </si>
  <si>
    <t>www.valletarugo.it</t>
  </si>
  <si>
    <t>webmaster@valletarugo.it</t>
  </si>
  <si>
    <t>albergoristoranteallago.com</t>
  </si>
  <si>
    <t>info@albergoristoranteallago.com</t>
  </si>
  <si>
    <t>www.albergodamarco.it</t>
  </si>
  <si>
    <t>info@albergodamarco.it</t>
  </si>
  <si>
    <t>www.albergomancinelli.it</t>
  </si>
  <si>
    <t>mancinelli52@libero.it</t>
  </si>
  <si>
    <t>lacerbara@libero.it</t>
  </si>
  <si>
    <t>www.casalsansergio.it</t>
  </si>
  <si>
    <t>info@casalsansergio.it</t>
  </si>
  <si>
    <t>www.ilginepro.net</t>
  </si>
  <si>
    <t>info@ilginepro.net</t>
  </si>
  <si>
    <t>www.ritarinci.com</t>
  </si>
  <si>
    <t>rita.rinci@gmail.com</t>
  </si>
  <si>
    <t>bedandbreakfast.romagnoli@gmail.com</t>
  </si>
  <si>
    <t>www.lacapinera.com</t>
  </si>
  <si>
    <t>info@lacapinera.com</t>
  </si>
  <si>
    <t>www.camarianna.it</t>
  </si>
  <si>
    <t>cascinamarianna@hotmail.com</t>
  </si>
  <si>
    <t>agriturismo@terracruda.it</t>
  </si>
  <si>
    <t>info@bonifaziassicurazioni.it</t>
  </si>
  <si>
    <t>www.locandadellaravignana.it</t>
  </si>
  <si>
    <t>alessandra@studiospallacci.it</t>
  </si>
  <si>
    <t>giungagreg@gmail.com</t>
  </si>
  <si>
    <t>info@daidubourdei.com</t>
  </si>
  <si>
    <t>carmen@sistivenanzio.it</t>
  </si>
  <si>
    <t>Via Europa Unita 7</t>
  </si>
  <si>
    <t>bbsottolatorre@libero.it</t>
  </si>
  <si>
    <t>www.laspigadoro.eu</t>
  </si>
  <si>
    <t>mail@lasipgadoro.eu</t>
  </si>
  <si>
    <t>www.montefiorentino.it</t>
  </si>
  <si>
    <t>info@montefiorentino.it</t>
  </si>
  <si>
    <t>San Girolamo 1</t>
  </si>
  <si>
    <t>www.sangirolamo.com</t>
  </si>
  <si>
    <t>info@sangirolamo.com</t>
  </si>
  <si>
    <t>www.locandalequerce.com</t>
  </si>
  <si>
    <t>lequerce32@hotmail.com</t>
  </si>
  <si>
    <t>www.laroccadeimalatesta.com</t>
  </si>
  <si>
    <t>info@laroccadeimalatesta.com</t>
  </si>
  <si>
    <t>www.campingpiandeiprati.com</t>
  </si>
  <si>
    <t>info@campingpiandeiprati.com</t>
  </si>
  <si>
    <t>www.borgocasanova.it</t>
  </si>
  <si>
    <t>www.bedandbreakfastcagiorgetto.com</t>
  </si>
  <si>
    <t>paxismith@libero.it</t>
  </si>
  <si>
    <t>ferdinando.raggi@libero.it; info@latanabed.it</t>
  </si>
  <si>
    <t>www.locandadelcastello.it</t>
  </si>
  <si>
    <t>locandadelcastello@liberto.it</t>
  </si>
  <si>
    <t>info@hotelildaino.it</t>
  </si>
  <si>
    <t>www.ilcinisco.it/informazioni.html</t>
  </si>
  <si>
    <t>info@ilcinisco.it</t>
  </si>
  <si>
    <t>Monte San Vito</t>
  </si>
  <si>
    <t>www.osteriaccio.it</t>
  </si>
  <si>
    <t>info@osteriaccio.it</t>
  </si>
  <si>
    <t>giuly.bartocci@virgilio.it</t>
  </si>
  <si>
    <t>www.aipiedidelcatria.it</t>
  </si>
  <si>
    <t>pmorbi@tin.it</t>
  </si>
  <si>
    <t>Caprile</t>
  </si>
  <si>
    <t>www.edilmartino.com</t>
  </si>
  <si>
    <t>brunarossi1976@virgilio.it</t>
  </si>
  <si>
    <t>www.beblafoce.it</t>
  </si>
  <si>
    <t>cinisco@alice.it; info@beblafoce.it</t>
  </si>
  <si>
    <t>coopag3a@gmail.com</t>
  </si>
  <si>
    <t>Monte Acuto</t>
  </si>
  <si>
    <t>cupadellecotaline@gmail.com</t>
  </si>
  <si>
    <t>rnadia73.nr@gmail.com; alan.grassi@alice.it</t>
  </si>
  <si>
    <t>rosmarchini@gmail.com</t>
  </si>
  <si>
    <t>monica_vincenzo@virgilio.it</t>
  </si>
  <si>
    <t>www.hotellosanna.info</t>
  </si>
  <si>
    <t>info@hotellosanna.info</t>
  </si>
  <si>
    <t>www.hotelathena.eu</t>
  </si>
  <si>
    <t>direzione@hotelathena.eu;</t>
  </si>
  <si>
    <t>www.hotelgabiccemonte.com</t>
  </si>
  <si>
    <t>bettys@gabiccemare.com</t>
  </si>
  <si>
    <t>maioli.giacomo@libero.it</t>
  </si>
  <si>
    <t>hotelexcelsiorgabicce.com</t>
  </si>
  <si>
    <t>info@hotelexcelsiorgabicce.com</t>
  </si>
  <si>
    <t>www.residencemeeting.it</t>
  </si>
  <si>
    <t>info@residencemeeting.it</t>
  </si>
  <si>
    <t>www.villeappartamentigabicce.com</t>
  </si>
  <si>
    <t>info@villeappartamentigabicce.com</t>
  </si>
  <si>
    <t>paolamichelacci@michelacci.com</t>
  </si>
  <si>
    <t>www.hoteleuropagabicce.com</t>
  </si>
  <si>
    <t>info@hoteleuropagabicce.com</t>
  </si>
  <si>
    <t>www.hotellidiagabiccemare.com</t>
  </si>
  <si>
    <t>info@hotellidiagabiccemare.com</t>
  </si>
  <si>
    <t>www.gabiccemare.com/atlas</t>
  </si>
  <si>
    <t>atlas@gabiccemare.com</t>
  </si>
  <si>
    <t>ab37rn@tin.it</t>
  </si>
  <si>
    <t>www.hotelvenus.it</t>
  </si>
  <si>
    <t>venus@gabiccemare.com</t>
  </si>
  <si>
    <t>www.myhotelgabicce.it</t>
  </si>
  <si>
    <t>info@myhotelgabicce.it</t>
  </si>
  <si>
    <t>www.appartamentigabiccemare.it</t>
  </si>
  <si>
    <t>info@appartamentigabiccemare.it</t>
  </si>
  <si>
    <t>www.hotelluxgabicce.it</t>
  </si>
  <si>
    <t>info@hotelluxgabicce.it</t>
  </si>
  <si>
    <t>www.beachresidence.it/</t>
  </si>
  <si>
    <t>info@beachresidence.it</t>
  </si>
  <si>
    <t>info@sportinghotelgabicce.it</t>
  </si>
  <si>
    <t>www.nordesthotel.com</t>
  </si>
  <si>
    <t>info@nordesthotel.com</t>
  </si>
  <si>
    <t>www.clubhotelgabicce.it</t>
  </si>
  <si>
    <t>info@clubhotelgabicce.it</t>
  </si>
  <si>
    <t>www.hotelacrux.com</t>
  </si>
  <si>
    <t>info@hotelacrux.com</t>
  </si>
  <si>
    <t>www.adlerhotel.eu</t>
  </si>
  <si>
    <t>info@adlerhotel.eu</t>
  </si>
  <si>
    <t>Via Vittorio Veneto 25</t>
  </si>
  <si>
    <t>www.hoteladriagabicce.it</t>
  </si>
  <si>
    <t>info@hoteladriagabicce.it</t>
  </si>
  <si>
    <t>www.adriaticoresidence.com</t>
  </si>
  <si>
    <t>info@adriaticoresidence.com</t>
  </si>
  <si>
    <t>www.alexanderhotel.it</t>
  </si>
  <si>
    <t>info@alexanderhotel.it</t>
  </si>
  <si>
    <t>www.ambrahotel.eu</t>
  </si>
  <si>
    <t>info@ambrahotel.eu</t>
  </si>
  <si>
    <t>www.hotelaugustagabicce.com</t>
  </si>
  <si>
    <t>info@hotelaugustagabicce.com</t>
  </si>
  <si>
    <t>www.gabiccemare.com/aurora</t>
  </si>
  <si>
    <t>aurora@gabiccemare.com</t>
  </si>
  <si>
    <t>www.hotelbalticgabicce.com</t>
  </si>
  <si>
    <t>info@hotelbalticgabicce.com</t>
  </si>
  <si>
    <t>www.bellavistahtl.com</t>
  </si>
  <si>
    <t>bellavista@gabiccemare.com</t>
  </si>
  <si>
    <t>www.bellevueresidence.it</t>
  </si>
  <si>
    <t>info@bellevueresidence.it</t>
  </si>
  <si>
    <t>www.hotelblustar.com</t>
  </si>
  <si>
    <t>info@hotelblustar.com</t>
  </si>
  <si>
    <t>www.capoest.com</t>
  </si>
  <si>
    <t>capoest@capoest.com</t>
  </si>
  <si>
    <t>www.gabiccemare.com/capri</t>
  </si>
  <si>
    <t>capri@gabiccemare.com</t>
  </si>
  <si>
    <t>www.hotelcavallucciomarino.it</t>
  </si>
  <si>
    <t>info@hotelcavallucciomarino.it</t>
  </si>
  <si>
    <t>www.continentalhotel.info</t>
  </si>
  <si>
    <t>continental@continentalhotel.info</t>
  </si>
  <si>
    <t>www.duparchotel.it</t>
  </si>
  <si>
    <t>info@duparchotel.it</t>
  </si>
  <si>
    <t>www.residenceeden.it</t>
  </si>
  <si>
    <t>eden@residenceeden.it</t>
  </si>
  <si>
    <t>www.hotel-everest.com</t>
  </si>
  <si>
    <t>heverest@libero.it</t>
  </si>
  <si>
    <t>www.hotelfabbri.it</t>
  </si>
  <si>
    <t>info@hotelfabbri.it</t>
  </si>
  <si>
    <t>www.gabiccemare.com/fulvia; info@hotelfulvia.com</t>
  </si>
  <si>
    <t>info@hotelfulvia.com</t>
  </si>
  <si>
    <t>www.hotelgabicce.it</t>
  </si>
  <si>
    <t>info@hotelgabicce.it</t>
  </si>
  <si>
    <t>www.hotelgardengabicce.com</t>
  </si>
  <si>
    <t>info@hotelgardengabicce.com</t>
  </si>
  <si>
    <t>www.hotelgiovannaregina.com</t>
  </si>
  <si>
    <t>giovanna@gabiccemare.com</t>
  </si>
  <si>
    <t>www.gabiccemare.com/giuseppina</t>
  </si>
  <si>
    <t>www.gloriahotel.net</t>
  </si>
  <si>
    <t>direzione@gloriahotel.net</t>
  </si>
  <si>
    <t>www.michelacci.com</t>
  </si>
  <si>
    <t>info@michelacci.com</t>
  </si>
  <si>
    <t>www.hotelitaliagabiccemare.com</t>
  </si>
  <si>
    <t>info@hotelitaliagabiccemare.com</t>
  </si>
  <si>
    <t>www.lidohotel.org</t>
  </si>
  <si>
    <t>lido@gabiccemare.com</t>
  </si>
  <si>
    <t>www.hotel-madison.it</t>
  </si>
  <si>
    <t>madison@hotel-madison.it</t>
  </si>
  <si>
    <t>www.majestichotel.it</t>
  </si>
  <si>
    <t>majestic@gabiccemare.com</t>
  </si>
  <si>
    <t>Via Nino Bixio 1</t>
  </si>
  <si>
    <t>www.hotel-marinella.it</t>
  </si>
  <si>
    <t>info@hotel-marinella.it</t>
  </si>
  <si>
    <t>www.maximhotel.it</t>
  </si>
  <si>
    <t>maxim@gabiccemare.com</t>
  </si>
  <si>
    <t>www.miramarehtl.com</t>
  </si>
  <si>
    <t>info@miramarehtl.com</t>
  </si>
  <si>
    <t>www.hotel-napoleon.it</t>
  </si>
  <si>
    <t>napoleon@hotel-napoleon.it</t>
  </si>
  <si>
    <t>www.hotelnobel.it</t>
  </si>
  <si>
    <t>info@hotelnobel.it</t>
  </si>
  <si>
    <t>www.gabiccemare.com/nuovofiore</t>
  </si>
  <si>
    <t>nuovofiore@gabiccemare.com</t>
  </si>
  <si>
    <t>www.olimpiagabicce.com</t>
  </si>
  <si>
    <t>info@olimpiagabicce.com</t>
  </si>
  <si>
    <t>www.hotelpalazzi.com</t>
  </si>
  <si>
    <t>info@hotelpalazzi.com</t>
  </si>
  <si>
    <t>www.hotel-perla.it</t>
  </si>
  <si>
    <t>info@hotel-perla.it</t>
  </si>
  <si>
    <t>www.hotelplazagabiccemare.com</t>
  </si>
  <si>
    <t>www.hotelposillipo.com</t>
  </si>
  <si>
    <t>info@hotelposillipo.com</t>
  </si>
  <si>
    <t>www.hotelprincipegabicce.com</t>
  </si>
  <si>
    <t>info@hotelprincipegabicce.com</t>
  </si>
  <si>
    <t>www.hpromenade.it</t>
  </si>
  <si>
    <t>info@hpromenade.it</t>
  </si>
  <si>
    <t>Via Panoramica 6</t>
  </si>
  <si>
    <t>www.hotelrex.com</t>
  </si>
  <si>
    <t>rex@gabiccemare.com</t>
  </si>
  <si>
    <t>www.gabiccemareturismo.com</t>
  </si>
  <si>
    <t>hotelrockcrystal@libero.it</t>
  </si>
  <si>
    <t>www.hotelromantico.it</t>
  </si>
  <si>
    <t>info@hotelromantico.it</t>
  </si>
  <si>
    <t>www.gabiccemare.com/rosa</t>
  </si>
  <si>
    <t>rosa@gabiccemare.com</t>
  </si>
  <si>
    <t>www.sanmarcohotel.com</t>
  </si>
  <si>
    <t>info@sanmarcohotel.com</t>
  </si>
  <si>
    <t>www.sayonarahotel.com</t>
  </si>
  <si>
    <t>info@sayonarahotel.com</t>
  </si>
  <si>
    <t>www.sirenahotel.com</t>
  </si>
  <si>
    <t>info@sirenahotel.com</t>
  </si>
  <si>
    <t>www.hotelsplendidgabicce.it</t>
  </si>
  <si>
    <t>lucianapiermaria@libero.it</t>
  </si>
  <si>
    <t>www.strand-hotel.it</t>
  </si>
  <si>
    <t>info@strand-hotel.it</t>
  </si>
  <si>
    <t>www.hotelthea.it</t>
  </si>
  <si>
    <t>info@hotelthea.it</t>
  </si>
  <si>
    <t>www.trestellehotel.net</t>
  </si>
  <si>
    <t>info@trestellehotel.net</t>
  </si>
  <si>
    <t>www.villamarehotel.net</t>
  </si>
  <si>
    <t>villamare@gabiccemare.com</t>
  </si>
  <si>
    <t>www.gabiccemare.com/zeus</t>
  </si>
  <si>
    <t>zeus@gabiccemare.com</t>
  </si>
  <si>
    <t>www.hotel-alba.it</t>
  </si>
  <si>
    <t>info@hotel-alba.it</t>
  </si>
  <si>
    <t>www.hatlantic.it</t>
  </si>
  <si>
    <t>info@hatlantic.it</t>
  </si>
  <si>
    <t>info@residencecontinental.it</t>
  </si>
  <si>
    <t>www.internationalgabicce.com</t>
  </si>
  <si>
    <t>info@internationalgabicce.com</t>
  </si>
  <si>
    <t>www.hotellaura.it</t>
  </si>
  <si>
    <t>info@hotellaura.it</t>
  </si>
  <si>
    <t>www.majorcagabicce.com</t>
  </si>
  <si>
    <t>info@majorcagabicce.com</t>
  </si>
  <si>
    <t>www.gabiccemare.com/paris</t>
  </si>
  <si>
    <t>www.parkhotels.it/sanssouci</t>
  </si>
  <si>
    <t>sanssouci@parkhotels.it</t>
  </si>
  <si>
    <t>www.hotelviennagabicce.com</t>
  </si>
  <si>
    <t>info@hotelviennagabicce.com</t>
  </si>
  <si>
    <t>bar.tictac@virgilio.it</t>
  </si>
  <si>
    <t>matteo@baldassarri.com</t>
  </si>
  <si>
    <t>www.bagni32.it</t>
  </si>
  <si>
    <t>bagni6gabicce@gmail.com</t>
  </si>
  <si>
    <t>www.bagni6gabicce.altervista.org</t>
  </si>
  <si>
    <t>valerioleardini@gmail.com</t>
  </si>
  <si>
    <t>gino19@gabiccemare.com</t>
  </si>
  <si>
    <t>www.bagni19.com</t>
  </si>
  <si>
    <t>bagni21@yahoo.it</t>
  </si>
  <si>
    <t>alessandro.fili-2008@libero.it</t>
  </si>
  <si>
    <t>info@gabiccemarespiaggia.com</t>
  </si>
  <si>
    <t>www.gabiccemarespiaggia.com</t>
  </si>
  <si>
    <t>info@bagnimaria33.it</t>
  </si>
  <si>
    <t>www.bagnimaria33.it</t>
  </si>
  <si>
    <t>info@spiaggia31gabiccemare.com</t>
  </si>
  <si>
    <t>www.spiaggia31gabiccemare.com</t>
  </si>
  <si>
    <t>gigiopaolo@alice.it</t>
  </si>
  <si>
    <t>gianfranco_leonardi@tin.it</t>
  </si>
  <si>
    <t>www.bagnisilvio28.com</t>
  </si>
  <si>
    <t>info@spiaggia26gabiccemare.info</t>
  </si>
  <si>
    <t>bagni25gabicce@libero.it</t>
  </si>
  <si>
    <t>info@giovannaregina.com</t>
  </si>
  <si>
    <t>bagnimarisa@libero.it</t>
  </si>
  <si>
    <t>delbianco.mar@gmail.com</t>
  </si>
  <si>
    <t>www.villamatarazzo.it</t>
  </si>
  <si>
    <t>info@villamatarazzo.com</t>
  </si>
  <si>
    <t>www.castellodigranarola.it</t>
  </si>
  <si>
    <t>info@castellodigranarola.it</t>
  </si>
  <si>
    <t>info@casaledelboncio.it</t>
  </si>
  <si>
    <t>info@appartamentigradara.com</t>
  </si>
  <si>
    <t>info@dimoradellarovere.com</t>
  </si>
  <si>
    <t>https://www.facebook.com/BbLaRosaAntica?hc_location=timeline</t>
  </si>
  <si>
    <t>marilena.turroni@gmail.com</t>
  </si>
  <si>
    <t>www.affittacameregradara.com</t>
  </si>
  <si>
    <t>luisa@gradara.com</t>
  </si>
  <si>
    <t>mari.maffei@virgilio.it</t>
  </si>
  <si>
    <t>www.casadellastella.it</t>
  </si>
  <si>
    <t>info@casadellastella.it</t>
  </si>
  <si>
    <t>emanuelatf1@gmail.com</t>
  </si>
  <si>
    <t>www.comune.gradara.pu.it</t>
  </si>
  <si>
    <t>comune.gradara@provincia.ps.it</t>
  </si>
  <si>
    <t>www.laloggiagradara.it</t>
  </si>
  <si>
    <t>info@laloggiagradara.it</t>
  </si>
  <si>
    <t>www.bb-gradara.com</t>
  </si>
  <si>
    <t>info@bb-gradara.com</t>
  </si>
  <si>
    <t>casarenalda@gmail.com</t>
  </si>
  <si>
    <t>Via Cattolica 16</t>
  </si>
  <si>
    <t>lapulciagradara@gmail.com</t>
  </si>
  <si>
    <t>Via Gaggera 4</t>
  </si>
  <si>
    <t>lamagnolia.gradara@gmail.com</t>
  </si>
  <si>
    <t>Via Vicinato 17/1</t>
  </si>
  <si>
    <t>leo.vince70@gmail.com</t>
  </si>
  <si>
    <t>paolomarini57@gmail.com</t>
  </si>
  <si>
    <t>Gradara</t>
  </si>
  <si>
    <t>arianna.tagliabracci@virgilio.it</t>
  </si>
  <si>
    <t>www.cuboconvista.it</t>
  </si>
  <si>
    <t>info@cuboconvista.it</t>
  </si>
  <si>
    <t>Via Rubini 1</t>
  </si>
  <si>
    <t>Via Malatestiana 6</t>
  </si>
  <si>
    <t>Via Cattolica 24/B</t>
  </si>
  <si>
    <t>franchini.federica82@gmail.com</t>
  </si>
  <si>
    <t>Via Tavullia 19</t>
  </si>
  <si>
    <t>allkr456.7@gmail.com</t>
  </si>
  <si>
    <t>Via Strada Romagna 40</t>
  </si>
  <si>
    <t>marinascassamacchia@hotmail.it</t>
  </si>
  <si>
    <t>Via Cattolica 9</t>
  </si>
  <si>
    <t>elisaterenzi82@gmail.com</t>
  </si>
  <si>
    <t>norma.tagliabracci@libero.it</t>
  </si>
  <si>
    <t>www.campodegliolivi.it</t>
  </si>
  <si>
    <t>info@campodegliolivi.it</t>
  </si>
  <si>
    <t>www.agriturismogirolomoni.it</t>
  </si>
  <si>
    <t>agriturismo@girolomoni.it</t>
  </si>
  <si>
    <t>www.agriturismodaimori.it</t>
  </si>
  <si>
    <t>agriturismodaimori@libero.it</t>
  </si>
  <si>
    <t>manenti.stefano@tiscali.it</t>
  </si>
  <si>
    <t>anna.pierleoni@tin.it</t>
  </si>
  <si>
    <t>lafaggiola@gmail.com</t>
  </si>
  <si>
    <t>www.lacisterna.net</t>
  </si>
  <si>
    <t>info@lacisterna.net</t>
  </si>
  <si>
    <t>cris.sper@alice.it</t>
  </si>
  <si>
    <t>www.tuttipertuttiaps.com</t>
  </si>
  <si>
    <t>tuttipertuttips@libero.it</t>
  </si>
  <si>
    <t>Cà Riccio 14</t>
  </si>
  <si>
    <t>San Teodoro</t>
  </si>
  <si>
    <t>www.caricciodellafaggiola.it</t>
  </si>
  <si>
    <t>info@caricciodellafaggiola.it</t>
  </si>
  <si>
    <t>www.leblancmatou.it</t>
  </si>
  <si>
    <t>soffiaostro@yahoo.it</t>
  </si>
  <si>
    <t>studiogragnani@studiogragnani.it</t>
  </si>
  <si>
    <t>www.pitinum.com</t>
  </si>
  <si>
    <t>info@pitinum.com</t>
  </si>
  <si>
    <t>www.hoteltermealessandragonzaga.it</t>
  </si>
  <si>
    <t>info@hoteltermealessandragonzaga.it</t>
  </si>
  <si>
    <t>raffaele.dini@virgilio.it</t>
  </si>
  <si>
    <t>Betania</t>
  </si>
  <si>
    <t>www.cabetania.nl</t>
  </si>
  <si>
    <t>steenbergenb@hotmail.com</t>
  </si>
  <si>
    <t>INESISTENTE@REGIONE.IT</t>
  </si>
  <si>
    <t>Corso Bencivenni 29</t>
  </si>
  <si>
    <t>www.palazzodonati.com</t>
  </si>
  <si>
    <t>eventi@montestigliano.it</t>
  </si>
  <si>
    <t>levocidelsilenzio@libero.it</t>
  </si>
  <si>
    <t>cabaronco@libero.it</t>
  </si>
  <si>
    <t>www.lagrottadeifolletti.it</t>
  </si>
  <si>
    <t>info@lagrottadeifolletti.it</t>
  </si>
  <si>
    <t>www.castellodellapieve.it</t>
  </si>
  <si>
    <t>info@castellodellapieve.it</t>
  </si>
  <si>
    <t>www.bbilsoccorso.it</t>
  </si>
  <si>
    <t>info@bbilsoccorso.it</t>
  </si>
  <si>
    <t>www.lequercedelmetauro.it</t>
  </si>
  <si>
    <t>info@lequercedelmetauro.it</t>
  </si>
  <si>
    <t>www.agriturismobiomarche.it</t>
  </si>
  <si>
    <t>info@agriturismobiomarche.it</t>
  </si>
  <si>
    <t>serenella.martelli@alice.it</t>
  </si>
  <si>
    <t>casabalduccimercatello@gmail.com</t>
  </si>
  <si>
    <t>http://www.altometauro.it/BeB_Bencivenni/</t>
  </si>
  <si>
    <t>pcincilla@gmail.com</t>
  </si>
  <si>
    <t>www.cafranceschino.it</t>
  </si>
  <si>
    <t>cafranceschino@yahoo.it</t>
  </si>
  <si>
    <t>www.camontioni.it</t>
  </si>
  <si>
    <t>agriturcamontioni@gmail.com</t>
  </si>
  <si>
    <t>www.calbertone.it</t>
  </si>
  <si>
    <t>infocalbertone@gmail.com</t>
  </si>
  <si>
    <t>www.locandasacchi.it</t>
  </si>
  <si>
    <t>sacchiumberto@virgilio.it</t>
  </si>
  <si>
    <t>Piandicastello</t>
  </si>
  <si>
    <t>elenarugiada@yahoo.it</t>
  </si>
  <si>
    <t>Villagrande</t>
  </si>
  <si>
    <t>www.chesanova.com</t>
  </si>
  <si>
    <t>info@chesanova.com</t>
  </si>
  <si>
    <t>www.gianobifronte.com</t>
  </si>
  <si>
    <t>info@gianobifronte.com</t>
  </si>
  <si>
    <t>Montemarino</t>
  </si>
  <si>
    <t>www.ilcasalespadoni.it</t>
  </si>
  <si>
    <t>ilcasale.spadoni@libero.it</t>
  </si>
  <si>
    <t>www.bblapacetragliolivi.com</t>
  </si>
  <si>
    <t>sparvingolo@libero.it</t>
  </si>
  <si>
    <t>maarit@libero.it</t>
  </si>
  <si>
    <t>Via D'Annunzio 5</t>
  </si>
  <si>
    <t>robertorossi79@live.it</t>
  </si>
  <si>
    <t>casalerossi.roberto@gmail.com;</t>
  </si>
  <si>
    <t>Via Adiacenze 6</t>
  </si>
  <si>
    <t>avv.aiudi@yahoo.it</t>
  </si>
  <si>
    <t>Via Marte 3</t>
  </si>
  <si>
    <t>www.lavandainfinito.com</t>
  </si>
  <si>
    <t>info@lavandainfinito.com</t>
  </si>
  <si>
    <t>mariarosa.fiacconi@gmail.com</t>
  </si>
  <si>
    <t>luciacurina@legalmail.it</t>
  </si>
  <si>
    <t>Via Montegiano  34</t>
  </si>
  <si>
    <t>http://www.bbcasacairo.it</t>
  </si>
  <si>
    <t>casacairo@bbcasacairo.it</t>
  </si>
  <si>
    <t>ilboscodeiciclamini@gmail.com</t>
  </si>
  <si>
    <t>borgolarovere@gmail.com</t>
  </si>
  <si>
    <t>rist_maria_cavallara@libero.it</t>
  </si>
  <si>
    <t>Via Mondaviese 150</t>
  </si>
  <si>
    <t>pacipiergiorgio@libero.it</t>
  </si>
  <si>
    <t>www.casamerlaro.it</t>
  </si>
  <si>
    <t>info@casamerlaro.it</t>
  </si>
  <si>
    <t>info@lapalomba.it</t>
  </si>
  <si>
    <t>www.lapalomba.it</t>
  </si>
  <si>
    <t>www.casavacanzelarocca.it</t>
  </si>
  <si>
    <t>marymoro@hotmail.it</t>
  </si>
  <si>
    <t>info@lacasinadimondavio.it</t>
  </si>
  <si>
    <t>www.villabeatrice.eu</t>
  </si>
  <si>
    <t>info@villabeatrice.eu</t>
  </si>
  <si>
    <t>www.ilguforilassato.com</t>
  </si>
  <si>
    <t>info@ilguforilassato.com</t>
  </si>
  <si>
    <t>www.cooperativaroveresca.it</t>
  </si>
  <si>
    <t>info@villaginevri.it</t>
  </si>
  <si>
    <t>c.sparta@libero.it</t>
  </si>
  <si>
    <t>pietrolucaelena@alice.it</t>
  </si>
  <si>
    <t>g.vergari@comune.pesaro.pu.it</t>
  </si>
  <si>
    <t>info.casavacanzebc@gmail.com</t>
  </si>
  <si>
    <t>bernyb@gmail.com</t>
  </si>
  <si>
    <t>alessandropes@libero.it</t>
  </si>
  <si>
    <t>milena.orazi@libero.it</t>
  </si>
  <si>
    <t>consuele78@hotmail.com</t>
  </si>
  <si>
    <t>semili@libero.it</t>
  </si>
  <si>
    <t>giorgiasorci@hotmail.com</t>
  </si>
  <si>
    <t>www.clubhotel-marotta.com</t>
  </si>
  <si>
    <t>info@clubhotel-marotta.com</t>
  </si>
  <si>
    <t>fabriziagibiino@gmail.com</t>
  </si>
  <si>
    <t>alruff@tin.it</t>
  </si>
  <si>
    <t>biuty@libero.it</t>
  </si>
  <si>
    <t>www.dimoradelgambero.eu</t>
  </si>
  <si>
    <t>info@dimoradelgambero.eu</t>
  </si>
  <si>
    <t>info@albergoilpunto.com</t>
  </si>
  <si>
    <t>www.hotelambassadormarotta.it</t>
  </si>
  <si>
    <t>info@hotelambassadormarotta.it</t>
  </si>
  <si>
    <t>info@eurosistema.191.it</t>
  </si>
  <si>
    <t>Via Ugo Foscolo 22</t>
  </si>
  <si>
    <t>www.campingclubcesano.com</t>
  </si>
  <si>
    <t>info@campingclubcesano.it</t>
  </si>
  <si>
    <t>www.campingmarotta.it</t>
  </si>
  <si>
    <t>info@campingmarotta.it</t>
  </si>
  <si>
    <t>www.bardeitritonispiaggianettuno.com</t>
  </si>
  <si>
    <t>cesaretonelli86@gmail.com</t>
  </si>
  <si>
    <t>raffaeletinti@freemail.it</t>
  </si>
  <si>
    <t>larivadafranco@libero.it</t>
  </si>
  <si>
    <t>francy-12@libero.it</t>
  </si>
  <si>
    <t>monasco.montoni@libero.it</t>
  </si>
  <si>
    <t>info@campingdelgabbiano.it</t>
  </si>
  <si>
    <t>www.campingdelgabbiano.it</t>
  </si>
  <si>
    <t>WWW.COUNTRYHOUSEPERBACCO.IT</t>
  </si>
  <si>
    <t>INFO@COUNTRYHOUSEPERBACCO.IT</t>
  </si>
  <si>
    <t>Via Cristoforo Colombo 62</t>
  </si>
  <si>
    <t>Via Damiano Chiesa 34</t>
  </si>
  <si>
    <t>Strada Nazionale Adriatica Sud 396</t>
  </si>
  <si>
    <t>www.ilgabbianomarotta.it</t>
  </si>
  <si>
    <t>Largo Neviera  8</t>
  </si>
  <si>
    <t>francyprio@inwind.it</t>
  </si>
  <si>
    <t>Via Damiano Chiesa 84</t>
  </si>
  <si>
    <t>studio.petroni@libero.it</t>
  </si>
  <si>
    <t>Via San Martino 5</t>
  </si>
  <si>
    <t>info@villasanmartino.it</t>
  </si>
  <si>
    <t>Via Panzini 28/E</t>
  </si>
  <si>
    <t>www.albergobiancaneve.it</t>
  </si>
  <si>
    <t>info@albergobiancaneve.it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</si>
  <si>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</si>
  <si>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</si>
  <si>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</si>
  <si>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</si>
  <si>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</si>
  <si>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www.htrieste.net</t>
  </si>
  <si>
    <t>info@htrieste.net</t>
  </si>
  <si>
    <t>www.hotelflorencemarotta.it</t>
  </si>
  <si>
    <t>info@hotelflorencemarotta.it</t>
  </si>
  <si>
    <t>www.hotelsanmarcomarotta.com</t>
  </si>
  <si>
    <t>info@hotelsanmarcomarotta.com</t>
  </si>
  <si>
    <t>www.hoteltoscanamarotta.com</t>
  </si>
  <si>
    <t>info@hoteltoscanamarotta.com</t>
  </si>
  <si>
    <t>www.hotelniagaramarotta.com</t>
  </si>
  <si>
    <t>hotelniagaramarotta@gmail.com</t>
  </si>
  <si>
    <t>www.hotelgarden-marotta.it</t>
  </si>
  <si>
    <t>info@hotelgarden-marotta.it</t>
  </si>
  <si>
    <t>www.hoteldinarica.it</t>
  </si>
  <si>
    <t>info@hoteldinarica.it</t>
  </si>
  <si>
    <t>patrignanellig@gmail.com</t>
  </si>
  <si>
    <t>Via O. Respighi 9</t>
  </si>
  <si>
    <t>casitablanca@libero.it</t>
  </si>
  <si>
    <t>Via Chienti 1</t>
  </si>
  <si>
    <t>lucia-gatti@alice.it</t>
  </si>
  <si>
    <t>Marotta</t>
  </si>
  <si>
    <t>www.casadimax.jimdo.com</t>
  </si>
  <si>
    <t>casa-di-max@libero.it</t>
  </si>
  <si>
    <t>martasora@hotmail.it</t>
  </si>
  <si>
    <t>marco.seri@libero.it</t>
  </si>
  <si>
    <t>marco.tide@alice.it</t>
  </si>
  <si>
    <t>ombrez@libero.it</t>
  </si>
  <si>
    <t>rondinaveruska@gmail.com</t>
  </si>
  <si>
    <t>amministrazione@familyresortilgirasole.com</t>
  </si>
  <si>
    <t>fabiolavecchi1@hotmail.it</t>
  </si>
  <si>
    <t>Loc Badia 18 -Ca' Gallo- 18</t>
  </si>
  <si>
    <t>www.agriturismolabadia.it</t>
  </si>
  <si>
    <t>info@agriturismolabadia.it</t>
  </si>
  <si>
    <t>info@vecchiacantina.it</t>
  </si>
  <si>
    <t>www.icalanchiagriturismo.com</t>
  </si>
  <si>
    <t>info@icalanchiagriturismo.com</t>
  </si>
  <si>
    <t>www.cavirginia.it</t>
  </si>
  <si>
    <t>info@cavirginia.it</t>
  </si>
  <si>
    <t>info@cabrandano.com</t>
  </si>
  <si>
    <t>elisa.sev@libero.it; ma812000@yahoo.it</t>
  </si>
  <si>
    <t>Cà Gallo</t>
  </si>
  <si>
    <t>ristoranteilcrinale@alice.it</t>
  </si>
  <si>
    <t>valle.magnone@email.it</t>
  </si>
  <si>
    <t>katia.03@libero.it</t>
  </si>
  <si>
    <t>www.vallediteva.it</t>
  </si>
  <si>
    <t>ilcastello@vallediteva.it</t>
  </si>
  <si>
    <t>www.cadellolmo.altervista.org</t>
  </si>
  <si>
    <t>cadellolmo@altervista.org</t>
  </si>
  <si>
    <t>paolino.a63@tiscali.it; amadoripaolo@libero.it</t>
  </si>
  <si>
    <t>www.podereseipoorte.it</t>
  </si>
  <si>
    <t>info@podereseipoorte.it</t>
  </si>
  <si>
    <t>nobili@pec.it</t>
  </si>
  <si>
    <t>Monteciccardo</t>
  </si>
  <si>
    <t>falcioniclara@gmail.com</t>
  </si>
  <si>
    <t>fontebruna@virgilio.it</t>
  </si>
  <si>
    <t>larupedelfalco@gmail.com</t>
  </si>
  <si>
    <t>info@giommisystem.it</t>
  </si>
  <si>
    <t>lequercemontecopiolo@gmail.com</t>
  </si>
  <si>
    <t>dgabrielli@libero.it</t>
  </si>
  <si>
    <t>www.albergocasetta.it</t>
  </si>
  <si>
    <t>info@albergocasetta.it</t>
  </si>
  <si>
    <t>losgana@yahoo.it</t>
  </si>
  <si>
    <t>maurocangiari@tiscali.it</t>
  </si>
  <si>
    <t>www.scibarlabaita.it</t>
  </si>
  <si>
    <t>info@scibarlabaita.it</t>
  </si>
  <si>
    <t>www.parco-del-lago.com</t>
  </si>
  <si>
    <t>parcodellago@inwind.it</t>
  </si>
  <si>
    <t>www.villalabor.it</t>
  </si>
  <si>
    <t>info@villalabor.it</t>
  </si>
  <si>
    <t>Montefelcino</t>
  </si>
  <si>
    <t>info@costadellafigura.com</t>
  </si>
  <si>
    <t>www.lavalledellolmoscuro.it</t>
  </si>
  <si>
    <t>info@lavalledellolmoscuro.it</t>
  </si>
  <si>
    <t>Fontecorniale</t>
  </si>
  <si>
    <t>www.corniodellefronde.it</t>
  </si>
  <si>
    <t>info@corniodellefronde.it</t>
  </si>
  <si>
    <t>www.agritursansevero.it</t>
  </si>
  <si>
    <t>www.agriturismovillarosa.com</t>
  </si>
  <si>
    <t>info@agriturismovillarosa.com</t>
  </si>
  <si>
    <t>cecchinato.virna@tiscali.it</t>
  </si>
  <si>
    <t>lupini.elisabetta@gmail.com</t>
  </si>
  <si>
    <t>Montelicciano</t>
  </si>
  <si>
    <t>riccardomularoni@gmail.com</t>
  </si>
  <si>
    <t>annafernando@alice.it</t>
  </si>
  <si>
    <t>tala_m@hotmail.it</t>
  </si>
  <si>
    <t>www.bbmontegrimanoterme.it</t>
  </si>
  <si>
    <t>spadini@bbmontegrimanoterme.it</t>
  </si>
  <si>
    <t>www.villadicarlo.it</t>
  </si>
  <si>
    <t>info@villadicarlo.it</t>
  </si>
  <si>
    <t>hoteldellasalute@gmail.com</t>
  </si>
  <si>
    <t>www.hotelnordovest.it</t>
  </si>
  <si>
    <t>info@hotelnordovest.it</t>
  </si>
  <si>
    <t>www.ristorantedelcastello.it</t>
  </si>
  <si>
    <t>info@ristorantedelcastello.it</t>
  </si>
  <si>
    <t>www.agriturismocasadelsole.it</t>
  </si>
  <si>
    <t>info@agriturismocasadelsole.it</t>
  </si>
  <si>
    <t>casulapiero@yahoo.com</t>
  </si>
  <si>
    <t>info@villacasula.com</t>
  </si>
  <si>
    <t>www.ilmontale.it</t>
  </si>
  <si>
    <t>info@ilmontale.it</t>
  </si>
  <si>
    <t>www.monsmajor.it</t>
  </si>
  <si>
    <t>info@monsmajor.it</t>
  </si>
  <si>
    <t>www.casavacanze-elsa.it</t>
  </si>
  <si>
    <t>casavacanze.elsa@gmail.com</t>
  </si>
  <si>
    <t>nzr@libero.it; alessandratappezzeria@gmail.com</t>
  </si>
  <si>
    <t>www.valledelmetaurocountryhouse.it</t>
  </si>
  <si>
    <t>info@valledelmetaurocountryhouse.it</t>
  </si>
  <si>
    <t>www.borgomontemaggiore.it</t>
  </si>
  <si>
    <t>info@borgomontemaggiore.it</t>
  </si>
  <si>
    <t>www.casaroncaglia.it</t>
  </si>
  <si>
    <t>info@casaroncaglia.it</t>
  </si>
  <si>
    <t>www.villatombolina.it</t>
  </si>
  <si>
    <t>info@villatombolina.it</t>
  </si>
  <si>
    <t>massimo@fraticelli.eu</t>
  </si>
  <si>
    <t>www.nonnamarietta.com</t>
  </si>
  <si>
    <t>raffyrp@libero.it</t>
  </si>
  <si>
    <t>adelchi.biagioli@gmail.com</t>
  </si>
  <si>
    <t>cascinaottalevi@gmail.com</t>
  </si>
  <si>
    <t>alarott@alice.it</t>
  </si>
  <si>
    <t>laura.carboni7@gmail.com</t>
  </si>
  <si>
    <t>www.hotelristoranteausonia.it</t>
  </si>
  <si>
    <t>info@hotelristoranteausonia.it</t>
  </si>
  <si>
    <t>gambarai@libero.it</t>
  </si>
  <si>
    <t>www.villapalombara.it</t>
  </si>
  <si>
    <t>contatti@villapalombara.it</t>
  </si>
  <si>
    <t>www.lagarbatina.eu</t>
  </si>
  <si>
    <t>info@lagarbatina.eu</t>
  </si>
  <si>
    <t>www.piccolohotelsancristoforo.com</t>
  </si>
  <si>
    <t>info@piccolohotelsancristoforo.com</t>
  </si>
  <si>
    <t>www.agriturismobacchiocchi.it</t>
  </si>
  <si>
    <t>info@agriturismobacchiocchi.it</t>
  </si>
  <si>
    <t>www.agriturismoilcoloredelgrano.it</t>
  </si>
  <si>
    <t>info@agriturismoilcoloredelgrano.it</t>
  </si>
  <si>
    <t>agriturismo.lefonti@alice.it</t>
  </si>
  <si>
    <t>www.hotelcastagno.com</t>
  </si>
  <si>
    <t>hotelilcastagno@libero.it</t>
  </si>
  <si>
    <t>tiziana.tercon@virgilio.it</t>
  </si>
  <si>
    <t>ada@villafonti.com</t>
  </si>
  <si>
    <t>www.balconesulmetauro.com</t>
  </si>
  <si>
    <t>balconesulmetauro@tin.it</t>
  </si>
  <si>
    <t>www.orizzontepeglio.it</t>
  </si>
  <si>
    <t>info@orizzontepeglio.it</t>
  </si>
  <si>
    <t>www.sangiuseppeagriturismo.it</t>
  </si>
  <si>
    <t>info@sangiuseppeagriturismo.it</t>
  </si>
  <si>
    <t>Ca' Mincello</t>
  </si>
  <si>
    <t>roberto.antoniucci@yahoo.it</t>
  </si>
  <si>
    <t>laurac1986@hotmail.it</t>
  </si>
  <si>
    <t>www.angelidelborgo.it</t>
  </si>
  <si>
    <t>www.agriturismoitremori.it</t>
  </si>
  <si>
    <t>info@agriturismoitremori.it</t>
  </si>
  <si>
    <t>www.imagnoni.com</t>
  </si>
  <si>
    <t>imagnoni@imagnoni.com</t>
  </si>
  <si>
    <t>a.barbadoro@teletu.it</t>
  </si>
  <si>
    <t>www.agriturismocasorci.it</t>
  </si>
  <si>
    <t>casorci@libero.it</t>
  </si>
  <si>
    <t>www.carincone.com</t>
  </si>
  <si>
    <t>info@carincone.com</t>
  </si>
  <si>
    <t>info@casaleeline.com</t>
  </si>
  <si>
    <t>www.palazzomuti.it</t>
  </si>
  <si>
    <t>info@palazzomuti.it</t>
  </si>
  <si>
    <t>www.bbcasasponge.com</t>
  </si>
  <si>
    <t>bbcasasponge@gmail.com</t>
  </si>
  <si>
    <t>cini.graziano@gmail.com</t>
  </si>
  <si>
    <t>studiogiulianorossi@libero.it</t>
  </si>
  <si>
    <t>contact@malatesta-maison.com</t>
  </si>
  <si>
    <t>www.agriturismoilcasale.net</t>
  </si>
  <si>
    <t>info@agriturismoilcasale.net</t>
  </si>
  <si>
    <t>www.fattoriasantonofrio.it</t>
  </si>
  <si>
    <t>info@fattoriasantonofrio.it</t>
  </si>
  <si>
    <t>www.losgorzolo.it</t>
  </si>
  <si>
    <t>info@losgorzolo.it</t>
  </si>
  <si>
    <t>info@ilgiardinobb.it</t>
  </si>
  <si>
    <t>www.casebottaro.it  www.casebottaro.com</t>
  </si>
  <si>
    <t>info@casebottaro.it</t>
  </si>
  <si>
    <t>www.colledellupo.com</t>
  </si>
  <si>
    <t>colledellupo@gmx.net</t>
  </si>
  <si>
    <t>info@studiopasqui.com</t>
  </si>
  <si>
    <t>www.agriturismoippocastani.it</t>
  </si>
  <si>
    <t>ippocastani.pergola@libero.it</t>
  </si>
  <si>
    <t>www.vecchiaquercia.it</t>
  </si>
  <si>
    <t>info@vecchiaquercia.it</t>
  </si>
  <si>
    <t>www.agriturismomerlino.it</t>
  </si>
  <si>
    <t>info@agriturismomerlino.it</t>
  </si>
  <si>
    <t>www.agriturismocalamello.it</t>
  </si>
  <si>
    <t>cavallini.fiorenza@libero.it</t>
  </si>
  <si>
    <t>www.agriturismo-marche.it/pu/brunella.htm</t>
  </si>
  <si>
    <t>conteessa@libero.it</t>
  </si>
  <si>
    <t>www.agriturismofrattabella.it</t>
  </si>
  <si>
    <t>info@agriturismofrattabella.it</t>
  </si>
  <si>
    <t>info@girasolepergola.it</t>
  </si>
  <si>
    <t>www.capalazzo.com</t>
  </si>
  <si>
    <t>jacopo.vrg@libero.it</t>
  </si>
  <si>
    <t>evanfer35@gmail.com</t>
  </si>
  <si>
    <t>stefanianettuno@alice.it</t>
  </si>
  <si>
    <t>http://www.hotelelveziapesaro.it</t>
  </si>
  <si>
    <t>hotelelvezia@outlook.it</t>
  </si>
  <si>
    <t>dr.cido@alice.it</t>
  </si>
  <si>
    <t>sabrina.santangeli@alice.it</t>
  </si>
  <si>
    <t>rolafe@alice.it</t>
  </si>
  <si>
    <t>www.villagirasole.it</t>
  </si>
  <si>
    <t>info@villagirasole.it</t>
  </si>
  <si>
    <t>grilli43@gmail.com</t>
  </si>
  <si>
    <t>bonifatirosa@pec.it</t>
  </si>
  <si>
    <t>fabio687@libero.it</t>
  </si>
  <si>
    <t>www.hotelcaesar.net</t>
  </si>
  <si>
    <t>info@hotelcaesar.net</t>
  </si>
  <si>
    <t>t.nerone@yahoo.it</t>
  </si>
  <si>
    <t>terrachiaracandelara@gmail.com</t>
  </si>
  <si>
    <t>www.silmir.it/hotel-astoria-pesaro</t>
  </si>
  <si>
    <t>hotelastoriapesaro@hotmail.it</t>
  </si>
  <si>
    <t>www.pesaro-chigiocountryhouse.it</t>
  </si>
  <si>
    <t>countrychigio@hotmail.com</t>
  </si>
  <si>
    <t>www.lagazzaladrabb.it</t>
  </si>
  <si>
    <t>info@lagazzaladrabb.it</t>
  </si>
  <si>
    <t>lucia.biondi.86@gmail.com</t>
  </si>
  <si>
    <t>penseriniluca@gmail.com; stefaniaiowa@yahoo.it</t>
  </si>
  <si>
    <t>bebsanbartolo@gmail.com</t>
  </si>
  <si>
    <t>Novilara</t>
  </si>
  <si>
    <t>www.lequietedimore.it</t>
  </si>
  <si>
    <t>lequietedimore@gmail.com</t>
  </si>
  <si>
    <t>info@flyinghotel.it</t>
  </si>
  <si>
    <t>gabriele-ferri@alice.it</t>
  </si>
  <si>
    <t>www.hotelfigaro.it</t>
  </si>
  <si>
    <t>info@hotelfigaro.it</t>
  </si>
  <si>
    <t>www.hotelcapitol.pu.it</t>
  </si>
  <si>
    <t>info@hotelcapitol.pu.it</t>
  </si>
  <si>
    <t>lorena.righi@gmail.com</t>
  </si>
  <si>
    <t>info@hotelpresidents.it</t>
  </si>
  <si>
    <t>Viale Trieste 49</t>
  </si>
  <si>
    <t>www.hotelgala.it</t>
  </si>
  <si>
    <t>info@hotelgala.it</t>
  </si>
  <si>
    <t>peppennadia14@vodafone.it</t>
  </si>
  <si>
    <t>Via Gavardini 9</t>
  </si>
  <si>
    <t>annacapo49@libero.it</t>
  </si>
  <si>
    <t>Via Mosca 6</t>
  </si>
  <si>
    <t>info@immobiliaretriestepesaro.it</t>
  </si>
  <si>
    <t>Lungomare N. Sauro 5</t>
  </si>
  <si>
    <t>Viale C. Battisti 237</t>
  </si>
  <si>
    <t>gurini.graziella@libero.it</t>
  </si>
  <si>
    <t>Viale C. Battisti 233</t>
  </si>
  <si>
    <t>Via Vittorini 1</t>
  </si>
  <si>
    <t>giovanni.romanini@gmail.com</t>
  </si>
  <si>
    <t>Via Agostini 79</t>
  </si>
  <si>
    <t>sanjohni@libero.it</t>
  </si>
  <si>
    <t>www.ambassadorpesaro.it</t>
  </si>
  <si>
    <t>info@ambassadorpesaro.it</t>
  </si>
  <si>
    <t>www.nautiluspesaro.edenhotels.it</t>
  </si>
  <si>
    <t>info@hotelnautilus.it</t>
  </si>
  <si>
    <t>valentinapascucci@gmail.com</t>
  </si>
  <si>
    <t>Via Castelfidardo 98</t>
  </si>
  <si>
    <t>immobiliare@adriamar.net</t>
  </si>
  <si>
    <t>Via Recchi 3</t>
  </si>
  <si>
    <t>Via G. Passeri 49</t>
  </si>
  <si>
    <t>Via L. Laurana 33</t>
  </si>
  <si>
    <t>g.gattoni@live.it</t>
  </si>
  <si>
    <t>Via Varese 25</t>
  </si>
  <si>
    <t>Via Barsanti 98</t>
  </si>
  <si>
    <t>by.corallonistaff@coppola.it</t>
  </si>
  <si>
    <t>Via Marconi 6</t>
  </si>
  <si>
    <t>bbpesaro@gmail.com</t>
  </si>
  <si>
    <t>Via Zara 18</t>
  </si>
  <si>
    <t>Via Mascagni 88</t>
  </si>
  <si>
    <t>Viale Trento 60</t>
  </si>
  <si>
    <t>Via Napoli 85</t>
  </si>
  <si>
    <t>Via B. Baldi 61</t>
  </si>
  <si>
    <t>Tommasi 6</t>
  </si>
  <si>
    <t>Via Mascagni 74</t>
  </si>
  <si>
    <t>ilaria.vichi@gmail.com</t>
  </si>
  <si>
    <t>info@campingmarinella.it</t>
  </si>
  <si>
    <t>Viale Vittoria  155</t>
  </si>
  <si>
    <t>Via Lunga 4/C</t>
  </si>
  <si>
    <t>Via Trieste 81</t>
  </si>
  <si>
    <t>Via Cesare Battisti 134/2</t>
  </si>
  <si>
    <t>alberto@laber.it</t>
  </si>
  <si>
    <t>Via Belluzzi 5</t>
  </si>
  <si>
    <t>a.smaldini@seam-adriatic.it</t>
  </si>
  <si>
    <t>Piazza Puccini 8</t>
  </si>
  <si>
    <t>d.bastianelli@email.it</t>
  </si>
  <si>
    <t>Viale Berna 12</t>
  </si>
  <si>
    <t>info@immobiliaretriestepesaro.ti</t>
  </si>
  <si>
    <t>Via Trieste 265</t>
  </si>
  <si>
    <t>expoemanuela@composit.it</t>
  </si>
  <si>
    <t>Viale Trento  190</t>
  </si>
  <si>
    <t>Viale Londra 11</t>
  </si>
  <si>
    <t>Via Lago Maggiore  34</t>
  </si>
  <si>
    <t>luca.vagno@gmail.com</t>
  </si>
  <si>
    <t>andreafranca66@gmail.com</t>
  </si>
  <si>
    <t>Via Gessi 16</t>
  </si>
  <si>
    <t>fabioannibali1980@gmail.com</t>
  </si>
  <si>
    <t>bblarosablu@virgilio.it</t>
  </si>
  <si>
    <t>Via Ciro Menotti 103</t>
  </si>
  <si>
    <t>bedandbreakfastlaterrazza@yahoo.it</t>
  </si>
  <si>
    <t>Via Pasubio 1</t>
  </si>
  <si>
    <t>abbazia.residhotel@libero.it</t>
  </si>
  <si>
    <t>caturen@gmail.com</t>
  </si>
  <si>
    <t>www.grandhotelvittoriapesaro.it</t>
  </si>
  <si>
    <t>vittoria@viphotels.it</t>
  </si>
  <si>
    <t>www.imperialsporthotel.it</t>
  </si>
  <si>
    <t>info@imperialsporthotel.it</t>
  </si>
  <si>
    <t>www.hotelmajesticpesaro.com</t>
  </si>
  <si>
    <t>info@hotelmajesticpesaro.com</t>
  </si>
  <si>
    <t>www.hmed.it</t>
  </si>
  <si>
    <t>info@hmed.it</t>
  </si>
  <si>
    <t>www.hotelmetropol.it</t>
  </si>
  <si>
    <t>info@hotelmetropol.it</t>
  </si>
  <si>
    <t>infohotelmiramare@gmail.com</t>
  </si>
  <si>
    <t>www.hotelnapoleonpesaro.it</t>
  </si>
  <si>
    <t>info@hotelnapoleonpesaro.it</t>
  </si>
  <si>
    <t>info.nautilus@edenhotels.it</t>
  </si>
  <si>
    <t>www.hotelnettunopesaro.it</t>
  </si>
  <si>
    <t>info@hotelnettunopesaro.it</t>
  </si>
  <si>
    <t>www.hotelperticari.com</t>
  </si>
  <si>
    <t>info@hotelperticari.com</t>
  </si>
  <si>
    <t>www.hotelplaza.pu.it</t>
  </si>
  <si>
    <t>info@hotelplaza.pu.it</t>
  </si>
  <si>
    <t>www.rivazzurrahotel.it</t>
  </si>
  <si>
    <t>info@rivazzurrahotel.it</t>
  </si>
  <si>
    <t>www.innitalia.com</t>
  </si>
  <si>
    <t>royal@innitalia.com</t>
  </si>
  <si>
    <t>www.hotelsanmarcopu.it</t>
  </si>
  <si>
    <t>h.sanmarco@libero.it</t>
  </si>
  <si>
    <t>www.hotelsavoypesaro.it</t>
  </si>
  <si>
    <t>savoy@viphotels.it</t>
  </si>
  <si>
    <t>www.hotelspiaggia.com</t>
  </si>
  <si>
    <t>info@hotelspiaggia.com</t>
  </si>
  <si>
    <t>www.sylviahotel.it</t>
  </si>
  <si>
    <t>glauco@sylviahotel.it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</si>
  <si>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</si>
  <si>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</si>
  <si>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</si>
  <si>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</si>
  <si>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</si>
  <si>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</si>
  <si>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info@hotelblumenpesaro.it</t>
  </si>
  <si>
    <t>www.hotelcaravan.it</t>
  </si>
  <si>
    <t>info@hotelcaravan.it</t>
  </si>
  <si>
    <t>www.hotel-caravelle.net</t>
  </si>
  <si>
    <t>info@hotel-caravelle.net</t>
  </si>
  <si>
    <t>www.hotelclipper.it</t>
  </si>
  <si>
    <t>info@hotelclipper.it</t>
  </si>
  <si>
    <t>Mercure Pesaro</t>
  </si>
  <si>
    <t>HA746@accor.com</t>
  </si>
  <si>
    <t>desbains@innitalia.com</t>
  </si>
  <si>
    <t>www.hoteldellenazionipesaro.it</t>
  </si>
  <si>
    <t>info@hoteldellenazionipesaro.it</t>
  </si>
  <si>
    <t>www.hotelduepalmeonline.com</t>
  </si>
  <si>
    <t>info@hotelduepalmeonline.com</t>
  </si>
  <si>
    <t>www.hotelduepavoni.com</t>
  </si>
  <si>
    <t>info@hotelduepavoni.com</t>
  </si>
  <si>
    <t>www.hotelembassypesaro.com</t>
  </si>
  <si>
    <t>embassy@hotelembassypesaro.com</t>
  </si>
  <si>
    <t>lavecchiacantina.pu@gmail.com</t>
  </si>
  <si>
    <t>www.campingmarinella.it</t>
  </si>
  <si>
    <t>www.campingpanorama.it</t>
  </si>
  <si>
    <t>info@campingpanorama.it</t>
  </si>
  <si>
    <t>www.campingnorina.it</t>
  </si>
  <si>
    <t>info@campingnorina.it</t>
  </si>
  <si>
    <t>www.campingparadiso.it</t>
  </si>
  <si>
    <t>info@campingparadiso.it</t>
  </si>
  <si>
    <t>www.arcidiocesipesaro.it</t>
  </si>
  <si>
    <t>amministrativo2@arcidiocesipesaro.it.</t>
  </si>
  <si>
    <t>www.piccoleancelledelsacrocuore.net/Accoglienza</t>
  </si>
  <si>
    <t>coloniasacrocuore@pcn.net; suormarilena@email.it</t>
  </si>
  <si>
    <t>www.badiagriturismo.it</t>
  </si>
  <si>
    <t>info@badiagriturismo.it</t>
  </si>
  <si>
    <t>www.villacattani.it</t>
  </si>
  <si>
    <t>info@villacattani.it</t>
  </si>
  <si>
    <t>floriana.serafini@alice.it</t>
  </si>
  <si>
    <t>Viale Pietro Mascagni 84</t>
  </si>
  <si>
    <t>www.residencearianna.it</t>
  </si>
  <si>
    <t>info@residencearianna.it</t>
  </si>
  <si>
    <t>www.ilguardacielo.it</t>
  </si>
  <si>
    <t>ilguardacielo@virgilio.it</t>
  </si>
  <si>
    <t>Levante</t>
  </si>
  <si>
    <t>www.agriturismobaiavallugola.it</t>
  </si>
  <si>
    <t>info@agriturismobaiavallugola.it</t>
  </si>
  <si>
    <t>www.hotelfierapesaro.com</t>
  </si>
  <si>
    <t>info@hotelfierapesaro.com</t>
  </si>
  <si>
    <t>albergo.villafastiggi@gmail.com</t>
  </si>
  <si>
    <t>bagnibibi.gianni@yahoo.it</t>
  </si>
  <si>
    <t>Sottomonte</t>
  </si>
  <si>
    <t>s.giorgi@koruspartners.it</t>
  </si>
  <si>
    <t>info@larghettipartners.it</t>
  </si>
  <si>
    <t>fsanchioni@studiopa.it</t>
  </si>
  <si>
    <t>carlab54@gmail.com</t>
  </si>
  <si>
    <t>Ponente</t>
  </si>
  <si>
    <t>paolos@abafree.it</t>
  </si>
  <si>
    <t>rebecca.giunti@tuquitour.it</t>
  </si>
  <si>
    <t>info@bagnigastonemarta.it</t>
  </si>
  <si>
    <t>bagnigino15@gmail.com</t>
  </si>
  <si>
    <t>www.bagniridolfi13.it</t>
  </si>
  <si>
    <t>bagniridolfi13@hotmail.it</t>
  </si>
  <si>
    <t>baronciani.antonella@libero.it</t>
  </si>
  <si>
    <t>Sottomonte Ardizio</t>
  </si>
  <si>
    <t>claudiopace71@libero.it</t>
  </si>
  <si>
    <t>www.casalebeauharnais.com</t>
  </si>
  <si>
    <t>info@casalebeauharnais.com</t>
  </si>
  <si>
    <t>www.paradisoincollina.it</t>
  </si>
  <si>
    <t>mirco@paradisoincollina.it</t>
  </si>
  <si>
    <t>www.loredanacipressi.it</t>
  </si>
  <si>
    <t>loredana.cipressi@yahoo.it</t>
  </si>
  <si>
    <t>continental@globaltoursrls.com</t>
  </si>
  <si>
    <t>casavaccaj@yahoo.it</t>
  </si>
  <si>
    <t>ga.mosca@libero.it</t>
  </si>
  <si>
    <t>www.atlanticpesaro.it</t>
  </si>
  <si>
    <t>info@atlanticpesaro.it</t>
  </si>
  <si>
    <t>www.hotelpromenade.pu.it</t>
  </si>
  <si>
    <t>info@hotelpromenade.pu.it</t>
  </si>
  <si>
    <t>www.marepesaro.it</t>
  </si>
  <si>
    <t>info@marepesaro.it</t>
  </si>
  <si>
    <t>canapoleon1831@gmail.com</t>
  </si>
  <si>
    <t>curina.francesco@gmail.com</t>
  </si>
  <si>
    <t>nottiapesaro@gmail.com</t>
  </si>
  <si>
    <t>lascaladiseta2014@gmail.com</t>
  </si>
  <si>
    <t>paola.vi@fastwebnet.it</t>
  </si>
  <si>
    <t>www.ifioridellacava.com</t>
  </si>
  <si>
    <t>ifioridellacava@gmail.com</t>
  </si>
  <si>
    <t>Pesaro</t>
  </si>
  <si>
    <t>bb.pasqualon@gmail.com</t>
  </si>
  <si>
    <t>www.associazionepremadham.com</t>
  </si>
  <si>
    <t>info@associazionepremadham.com</t>
  </si>
  <si>
    <t>Ponte Valle, Santa Veneranda</t>
  </si>
  <si>
    <t>www.caprincivalle.it</t>
  </si>
  <si>
    <t>info@caprincivalle.it</t>
  </si>
  <si>
    <t>www.chaletamare.it</t>
  </si>
  <si>
    <t>info@chaletamare.it</t>
  </si>
  <si>
    <t>www.typolocanda.it; www.typolocanda.com</t>
  </si>
  <si>
    <t>info@typolocanda.it</t>
  </si>
  <si>
    <t>oliospellava@yahoo.it</t>
  </si>
  <si>
    <t>www.anticadimoradivalregina.com</t>
  </si>
  <si>
    <t>info@anticadimoradivalregina.com</t>
  </si>
  <si>
    <t>www.holidaypesaro.com</t>
  </si>
  <si>
    <t>info@holidaypesaro.com</t>
  </si>
  <si>
    <t>fulvia.maltempi@gmail.com</t>
  </si>
  <si>
    <t>www.casaezelina.it</t>
  </si>
  <si>
    <t>info@casaezelina.it</t>
  </si>
  <si>
    <t>residenzalacanonica@libero.it</t>
  </si>
  <si>
    <t>bebpesaromare@gmx.com</t>
  </si>
  <si>
    <t>http://hotelbristol-pu.com/index.php</t>
  </si>
  <si>
    <t>info@hotelbristolpesaro.191.it</t>
  </si>
  <si>
    <t>Strada Blilla 11</t>
  </si>
  <si>
    <t>www.ilfioreelafarfalla.com</t>
  </si>
  <si>
    <t>info@ilfioreelafarfalla.com</t>
  </si>
  <si>
    <t>info@residencelabotte.it</t>
  </si>
  <si>
    <t>www.baiaflaminiaresort.com</t>
  </si>
  <si>
    <t>info@baiaflaminiaresort.com</t>
  </si>
  <si>
    <t>www.villatorraccia.it</t>
  </si>
  <si>
    <t>info@villatorraccia.it</t>
  </si>
  <si>
    <t>www.hotelrossini.it</t>
  </si>
  <si>
    <t>info@hotelrossini.it</t>
  </si>
  <si>
    <t>www.casaberardipesaro.it</t>
  </si>
  <si>
    <t>info@casaberardipesaro.it</t>
  </si>
  <si>
    <t>www.pigiotto.it</t>
  </si>
  <si>
    <t>pigiotto.pesaro@gmail.com</t>
  </si>
  <si>
    <t>www.casarenili.it</t>
  </si>
  <si>
    <t>mirco.renili@gmail.com</t>
  </si>
  <si>
    <t>economato.pesaro@yahoo.it</t>
  </si>
  <si>
    <t>www.excelsiorpesaro.it</t>
  </si>
  <si>
    <t>info@excelsiorpesaro.it</t>
  </si>
  <si>
    <t>www.ilpignocco.it</t>
  </si>
  <si>
    <t>info@ilpignocco.it</t>
  </si>
  <si>
    <t>nadia.sorbini@gmail.com</t>
  </si>
  <si>
    <t>aurorabbpesaro@gmail.com</t>
  </si>
  <si>
    <t>Strada Tresole 44</t>
  </si>
  <si>
    <t>www.bebpanoramic.it</t>
  </si>
  <si>
    <t>info@bebpanoramic.it</t>
  </si>
  <si>
    <t>alessandro.domen@gmail.com</t>
  </si>
  <si>
    <t>www.agriturismocaverde.it</t>
  </si>
  <si>
    <t>info@agriturismocaverde.it</t>
  </si>
  <si>
    <t>www.bnblucillavilla.it</t>
  </si>
  <si>
    <t>mt.pampaloni@gmail.com</t>
  </si>
  <si>
    <t>www.lagrandeagave.it</t>
  </si>
  <si>
    <t>lagrandeagave@gmail.com</t>
  </si>
  <si>
    <t>www.ilpoggiopesaro.it</t>
  </si>
  <si>
    <t>info@ilpoggiopesaro.it</t>
  </si>
  <si>
    <t>www.daicasoli.it</t>
  </si>
  <si>
    <t>casoli@libero.it</t>
  </si>
  <si>
    <t>www.alexandermuseum.it</t>
  </si>
  <si>
    <t>alexander@viphotels.it</t>
  </si>
  <si>
    <t>www.residenzalacanonica.com</t>
  </si>
  <si>
    <t>www.agriturismo-claretta.it</t>
  </si>
  <si>
    <t>agriturimo.claretta@gmail.com</t>
  </si>
  <si>
    <t>Riceci</t>
  </si>
  <si>
    <t>www.capotorto.be</t>
  </si>
  <si>
    <t>info@capotorto.be</t>
  </si>
  <si>
    <t>www.dimoradellevigne.it</t>
  </si>
  <si>
    <t>info@aziendaguerrieri.it</t>
  </si>
  <si>
    <t>lapiazzadellatorre.freshcreator.com</t>
  </si>
  <si>
    <t>lapiazzadellatorre@libero.it</t>
  </si>
  <si>
    <t>www.lalocandadicavoleto.it</t>
  </si>
  <si>
    <t>info@lalocandadicavoleto.it</t>
  </si>
  <si>
    <t>www.cadellaia.it</t>
  </si>
  <si>
    <t>info@cadellaia.it</t>
  </si>
  <si>
    <t>mariapiagarulli@libero.it</t>
  </si>
  <si>
    <t>www.albergoester.it</t>
  </si>
  <si>
    <t>info@albergoester.it</t>
  </si>
  <si>
    <t>ristorantinodelcastello@gmail.com</t>
  </si>
  <si>
    <t>carpegna@ascompesaro.it</t>
  </si>
  <si>
    <t>Ponte Cappuccini</t>
  </si>
  <si>
    <t>www.fontegrima.it</t>
  </si>
  <si>
    <t>annamaria.salucci@gmail.com</t>
  </si>
  <si>
    <t>www.casabracci.com</t>
  </si>
  <si>
    <t>michele.bracci.657@agenzie.realemutua.it</t>
  </si>
  <si>
    <t>studiopompeiing@alice.it</t>
  </si>
  <si>
    <t>burami.raffaella@gmail.com</t>
  </si>
  <si>
    <t>info@bptecnology.it</t>
  </si>
  <si>
    <t>comunanza.rocca.leonella@gmail.com</t>
  </si>
  <si>
    <t>www.slowcanda.it</t>
  </si>
  <si>
    <t>slowcanda@tiscali.it</t>
  </si>
  <si>
    <t>www.comune.piobbico.pu.it</t>
  </si>
  <si>
    <t>comune.piobbico@provincia.ps.it</t>
  </si>
  <si>
    <t>www.lacaprareccia.it</t>
  </si>
  <si>
    <t>info@lacaprareccia.it</t>
  </si>
  <si>
    <t>www.vllataddea.com</t>
  </si>
  <si>
    <t>info@villataddea.com</t>
  </si>
  <si>
    <t>lorenzoni.alfredo@libero.it</t>
  </si>
  <si>
    <t>giovanni_17@alice.it</t>
  </si>
  <si>
    <t>Acinelli</t>
  </si>
  <si>
    <t>www.pievedegliacinelli.net</t>
  </si>
  <si>
    <t>info@pievedegliacinelli.net</t>
  </si>
  <si>
    <t>www.ilfalco.eu</t>
  </si>
  <si>
    <t>info@ilfalco.eu</t>
  </si>
  <si>
    <t>www.perbaccochevacanze.it</t>
  </si>
  <si>
    <t>info@perbaccochevacanze.it</t>
  </si>
  <si>
    <t>www.caserrantonio-ferri.com</t>
  </si>
  <si>
    <t>info_ferri@libero.it</t>
  </si>
  <si>
    <t>www.acquanera.com</t>
  </si>
  <si>
    <t>info@acquanera.com</t>
  </si>
  <si>
    <t>www.capazzo.com</t>
  </si>
  <si>
    <t>info@capazzo.com</t>
  </si>
  <si>
    <t>info@lacaprareccia.com</t>
  </si>
  <si>
    <t>giorgiotasso50@gmail.com</t>
  </si>
  <si>
    <t>info@agriturismocalicozzo.it</t>
  </si>
  <si>
    <t>www.albergometauro.com</t>
  </si>
  <si>
    <t>info@albergometauro.com</t>
  </si>
  <si>
    <t>sdgesanfrancesco@libero.it</t>
  </si>
  <si>
    <t>www.agriturismovillaromana.it</t>
  </si>
  <si>
    <t>vr@agriturismovillaromana.it</t>
  </si>
  <si>
    <t>www.casaborgaccio.it</t>
  </si>
  <si>
    <t>info@casaborgaccio.it</t>
  </si>
  <si>
    <t>casaborgaccio@gmail.com</t>
  </si>
  <si>
    <t>Calcinelli</t>
  </si>
  <si>
    <t>www.anticoulivo.com</t>
  </si>
  <si>
    <t>anticoulivo@libero.it</t>
  </si>
  <si>
    <t>www.villasanmartino-countryhouse.it</t>
  </si>
  <si>
    <t>info@villasanmartino-countryhouse.it</t>
  </si>
  <si>
    <t>silvialip@libero.it</t>
  </si>
  <si>
    <t>www.casa-uno.it</t>
  </si>
  <si>
    <t>alisonscott@libero.it</t>
  </si>
  <si>
    <t>www.villadolcevitamarche.it</t>
  </si>
  <si>
    <t>villadolcevitamarche@gmail.com</t>
  </si>
  <si>
    <t>paul.esposto@libero.it</t>
  </si>
  <si>
    <t>www.beb-marinella.jimdo.com</t>
  </si>
  <si>
    <t>massimofranchini53@gmail.com</t>
  </si>
  <si>
    <t>info@ilglicinefano.it</t>
  </si>
  <si>
    <t>www.casasorgente.nl</t>
  </si>
  <si>
    <t>info@casasorgente.nl</t>
  </si>
  <si>
    <t>acasadimael@gmail.com</t>
  </si>
  <si>
    <t>www.agriturismosanmartino.net</t>
  </si>
  <si>
    <t>info@agriturismosanmartino.net</t>
  </si>
  <si>
    <t>www.agriturismocolomboni.it</t>
  </si>
  <si>
    <t>agriturismocolomboni@gmail.com</t>
  </si>
  <si>
    <t>www.agridivinamore.it</t>
  </si>
  <si>
    <t>info@agridivinamore.it</t>
  </si>
  <si>
    <t>www.bartolacci.it</t>
  </si>
  <si>
    <t>agriturismo@bartolacci.it</t>
  </si>
  <si>
    <t>www.locandalabreccia.com</t>
  </si>
  <si>
    <t>info@locandalabreccia.com</t>
  </si>
  <si>
    <t>flavia.baldelli@icluod.com</t>
  </si>
  <si>
    <t>Via Tomba 36</t>
  </si>
  <si>
    <t>www.sancostanzo.no</t>
  </si>
  <si>
    <t>info@studi-associati.it</t>
  </si>
  <si>
    <t>Strada San Costanzo Torrette 62</t>
  </si>
  <si>
    <t>Strada Mondolfo 42</t>
  </si>
  <si>
    <t>www.redgekko.onweb.it</t>
  </si>
  <si>
    <t>bbredgekko@gmail.com</t>
  </si>
  <si>
    <t>robertacastellani@libero.it</t>
  </si>
  <si>
    <t>Montecucco 15</t>
  </si>
  <si>
    <t>sabi.roberti@gmail.com</t>
  </si>
  <si>
    <t>Strada Spicello 24</t>
  </si>
  <si>
    <t>www.cingolanisandro.it</t>
  </si>
  <si>
    <t>info@cingolanisandro.it</t>
  </si>
  <si>
    <t>radiciluciano@tin.it</t>
  </si>
  <si>
    <t>www.letamerici.biz</t>
  </si>
  <si>
    <t>info@letamerici.biz</t>
  </si>
  <si>
    <t>margherita1056@libero.it</t>
  </si>
  <si>
    <t>info@casalevega.it</t>
  </si>
  <si>
    <t>lupa8994@libero.it</t>
  </si>
  <si>
    <t>www.borgoroncaglia.it</t>
  </si>
  <si>
    <t>info@borgoroncaglia.it</t>
  </si>
  <si>
    <t>info@mrosso.it</t>
  </si>
  <si>
    <t>Montalfoglio</t>
  </si>
  <si>
    <t>www.montalfoglio.it</t>
  </si>
  <si>
    <t>info@montalfoglio.it</t>
  </si>
  <si>
    <t>agriturismoangeli06@libero.it</t>
  </si>
  <si>
    <t>www.agriturismomiralbello.it</t>
  </si>
  <si>
    <t>info@agriturismomiralbello.it</t>
  </si>
  <si>
    <t>www.hotelgiardino.it</t>
  </si>
  <si>
    <t>info@hotelgiardino.it</t>
  </si>
  <si>
    <t>info@locandasanmartino.it;</t>
  </si>
  <si>
    <t>Via San Severo 46</t>
  </si>
  <si>
    <t>mi.cantiani@alice.it</t>
  </si>
  <si>
    <t>www.lafiorenzuola.it</t>
  </si>
  <si>
    <t>lafiorenzuolabeb@gmail.com</t>
  </si>
  <si>
    <t>arpen@arpen.it</t>
  </si>
  <si>
    <t>www.santachiarahotel.it</t>
  </si>
  <si>
    <t>info@santachiarahotel.it</t>
  </si>
  <si>
    <t>www.palazzobaldani.it</t>
  </si>
  <si>
    <t>info@palazzobaldani.it</t>
  </si>
  <si>
    <t>www.villa-agata.com; www.villa-agata.eu</t>
  </si>
  <si>
    <t>bestitaly@villa-agata.de; info@villa-agata.eu</t>
  </si>
  <si>
    <t>www.agriturismoipalazzi.it</t>
  </si>
  <si>
    <t>info@agriturismoipalazzi.it</t>
  </si>
  <si>
    <t>info@latavolamarche.com</t>
  </si>
  <si>
    <t>www.caresto.it</t>
  </si>
  <si>
    <t>eremocaresto@libero.it</t>
  </si>
  <si>
    <t>www.aiolinamonti.com</t>
  </si>
  <si>
    <t>info@aiolinamonti.com</t>
  </si>
  <si>
    <t>rolfingesmit@gmail.com</t>
  </si>
  <si>
    <t>info@calmancino.eu</t>
  </si>
  <si>
    <t>www.calmancino.eu</t>
  </si>
  <si>
    <t>www.cellavecchia.com</t>
  </si>
  <si>
    <t>info@cellavecchia.com</t>
  </si>
  <si>
    <t>http://www.madonnagrande.com</t>
  </si>
  <si>
    <t>info@madonnagrande.com</t>
  </si>
  <si>
    <t>info@casalvatore.it</t>
  </si>
  <si>
    <t>www.piazzadelpapa.it</t>
  </si>
  <si>
    <t>elibrinci@gmail.com</t>
  </si>
  <si>
    <t>davidelondei@libero.it</t>
  </si>
  <si>
    <t>www.samsara-center.it</t>
  </si>
  <si>
    <t>info@samsara-center.it</t>
  </si>
  <si>
    <t>www.bbcipressi.it</t>
  </si>
  <si>
    <t>vsrbe@libero.it</t>
  </si>
  <si>
    <t>www.lavalledelsole.it</t>
  </si>
  <si>
    <t>info@lavalledelsole.it</t>
  </si>
  <si>
    <t>info@countryhouselefontanelle.it</t>
  </si>
  <si>
    <t>www.agriturismopoggiolivo.it</t>
  </si>
  <si>
    <t>info@agriturismopoggiolivo.it</t>
  </si>
  <si>
    <t>ferdonnini@pec.it; ferdonnini@gmail.com</t>
  </si>
  <si>
    <t>www.villaggioranco.it</t>
  </si>
  <si>
    <t>a.sartorio@libero.it</t>
  </si>
  <si>
    <t>ca-agostino.it</t>
  </si>
  <si>
    <t>caagostinobeb@libero.it</t>
  </si>
  <si>
    <t>fabbrica-delle-idee@libero.it</t>
  </si>
  <si>
    <t>info@catontino.it</t>
  </si>
  <si>
    <t>Ca' Cellino</t>
  </si>
  <si>
    <t>Piandalberi</t>
  </si>
  <si>
    <t>www.cacellino.it</t>
  </si>
  <si>
    <t>info@cacellino.it</t>
  </si>
  <si>
    <t>Mercatale</t>
  </si>
  <si>
    <t>www.artbb.onweb.it</t>
  </si>
  <si>
    <t>riminucci@gmail.com</t>
  </si>
  <si>
    <t>www.hotelarca.it</t>
  </si>
  <si>
    <t>info@hotelarca.it</t>
  </si>
  <si>
    <t>germana.perella@gmail.com</t>
  </si>
  <si>
    <t>Mulino Renzini</t>
  </si>
  <si>
    <t>www.agriturismocamaggio.it</t>
  </si>
  <si>
    <t>info@agriturismocamaggio.it</t>
  </si>
  <si>
    <t>gabellini@live.it</t>
  </si>
  <si>
    <t>www.laceccoli.com</t>
  </si>
  <si>
    <t>info@laceccoli.com</t>
  </si>
  <si>
    <t>http://www.laserradelsasso.it</t>
  </si>
  <si>
    <t>odecca@email.it</t>
  </si>
  <si>
    <t>info@bbbettybike.it</t>
  </si>
  <si>
    <t>ilgelsomino25@alice.it</t>
  </si>
  <si>
    <t>www.romanticobeb.it</t>
  </si>
  <si>
    <t>vittorio.biancarosa@gmail.com</t>
  </si>
  <si>
    <t>erica.casadei@virgilio.it</t>
  </si>
  <si>
    <t>www.agriturismolaloggia.it</t>
  </si>
  <si>
    <t>info@agriturismolaloggia.it</t>
  </si>
  <si>
    <t>www.ristorobellavista.it</t>
  </si>
  <si>
    <t>info@ristorobellavista.it</t>
  </si>
  <si>
    <t>vitdiam@tin.it</t>
  </si>
  <si>
    <t>sam.ilgobbo@alice.it</t>
  </si>
  <si>
    <t>bebilpoggetto@libero.it</t>
  </si>
  <si>
    <t>info@casadimi.it</t>
  </si>
  <si>
    <t>www.ferien-in-italien-marken.de</t>
  </si>
  <si>
    <t>fewo@kauzundfalke.com</t>
  </si>
  <si>
    <t>www.dagustin.it/bed-and-breakfast-urbino</t>
  </si>
  <si>
    <t>info@dagustin.it</t>
  </si>
  <si>
    <t>frederique.blandin@alice.it</t>
  </si>
  <si>
    <t>www.il-noceto.it</t>
  </si>
  <si>
    <t>info@il-noceto.it</t>
  </si>
  <si>
    <t>www.marcheholiday.it</t>
  </si>
  <si>
    <t>gennari68@gmail.com</t>
  </si>
  <si>
    <t>villaottani@yahoo.it</t>
  </si>
  <si>
    <t>www.agriturismopozzuolo.com</t>
  </si>
  <si>
    <t>info@agriturismopozzuolo.com</t>
  </si>
  <si>
    <t>www.hotelflaminiotavernelle.com</t>
  </si>
  <si>
    <t>info@hotelflaminiotavernelle.com</t>
  </si>
  <si>
    <t>www.agriturismolameridiana.com</t>
  </si>
  <si>
    <t>info@agriturismolameridiana.com</t>
  </si>
  <si>
    <t>www.casaoliva.it</t>
  </si>
  <si>
    <t>casaoliva@casaoliva.it</t>
  </si>
  <si>
    <t>www.symposium4stagioni.it</t>
  </si>
  <si>
    <t>cristina@symposium4stagioni.it</t>
  </si>
  <si>
    <t>www.ilpoggetto.eu</t>
  </si>
  <si>
    <t>info@ilpoggetto.eu</t>
  </si>
  <si>
    <t>www.caseventena.com</t>
  </si>
  <si>
    <t>info@caseventena.com</t>
  </si>
  <si>
    <t>celestinomagnani@libero.it</t>
  </si>
  <si>
    <t>www.larosadeiventiagriturismo.it</t>
  </si>
  <si>
    <t>rosa-deiventi@virgilio.it</t>
  </si>
  <si>
    <t>www.casafioritabb.it</t>
  </si>
  <si>
    <t>info@casafioritabb.it</t>
  </si>
  <si>
    <t>www.lebumbarelle.it</t>
  </si>
  <si>
    <t>info@lebumbarelle.it</t>
  </si>
  <si>
    <t>maryaltramontorosso.jimdo.com</t>
  </si>
  <si>
    <t>alberto.bartolucci@adriatic.net</t>
  </si>
  <si>
    <t>bart.c@alice.it</t>
  </si>
  <si>
    <t>rentalroomsantonella@gmail.com</t>
  </si>
  <si>
    <t>Belvedere Fogliense</t>
  </si>
  <si>
    <t>lucygiunta@hotmail.it</t>
  </si>
  <si>
    <t>Monteluro</t>
  </si>
  <si>
    <t>www.tenutadelgiglio.com</t>
  </si>
  <si>
    <t>info@tenutadelgiglio.com</t>
  </si>
  <si>
    <t>www.alcastello-tavullia.it</t>
  </si>
  <si>
    <t>zgiulia.castello@gmail.com</t>
  </si>
  <si>
    <t>www.casadeltesoro.it</t>
  </si>
  <si>
    <t>casadeltesoro@gmail.com</t>
  </si>
  <si>
    <t>www.bb-margherita.net</t>
  </si>
  <si>
    <t>info@bb-margherita.net</t>
  </si>
  <si>
    <t>www.villaclaudiaresort.it</t>
  </si>
  <si>
    <t>info@villaclaudiaresort.it</t>
  </si>
  <si>
    <t>www.tarcisiobb.com</t>
  </si>
  <si>
    <t>tarcisiobeb@gmail.com</t>
  </si>
  <si>
    <t>Strada Friuli 18/20</t>
  </si>
  <si>
    <t>albertopompucci@virgilio.it</t>
  </si>
  <si>
    <t>www.bedandbreakfastilgiardino.com</t>
  </si>
  <si>
    <t>info@bedandbreakfastilgiardino.com</t>
  </si>
  <si>
    <t>Via Ofanto 8</t>
  </si>
  <si>
    <t>www.agririo.it</t>
  </si>
  <si>
    <t>agririo@libero.it</t>
  </si>
  <si>
    <t>www.raggiodiluce.info</t>
  </si>
  <si>
    <t>info@raggiodiluce.info</t>
  </si>
  <si>
    <t>claudia@gierremarmi.it</t>
  </si>
  <si>
    <t>lorena.buscaglia@yahoo.it</t>
  </si>
  <si>
    <t>Via Aldo Moro 106</t>
  </si>
  <si>
    <t>www.anticafontebnb.com</t>
  </si>
  <si>
    <t>lucianomarcantoni@libero.it</t>
  </si>
  <si>
    <t>giorgi@koruspartners.it</t>
  </si>
  <si>
    <t>giacomo.uguccioni@gmail.com</t>
  </si>
  <si>
    <t>ww.ilborgotavullia.it</t>
  </si>
  <si>
    <t>sandroniambra@gmail.com</t>
  </si>
  <si>
    <t>Monte San Pietro</t>
  </si>
  <si>
    <t>www.bbmontesanpietro.it</t>
  </si>
  <si>
    <t>info@bbmontesanpietro.it</t>
  </si>
  <si>
    <t>taburchio@virgilio.it</t>
  </si>
  <si>
    <t>violinimassiomo@gmail.com</t>
  </si>
  <si>
    <t>piero.alberto.carrara@outlook.it</t>
  </si>
  <si>
    <t>stefano.alippi@gmail.com</t>
  </si>
  <si>
    <t>alvonimonica@gmail.com</t>
  </si>
  <si>
    <t>ir@isabelleriviere.it</t>
  </si>
  <si>
    <t>www.mulinodellaricavata.com</t>
  </si>
  <si>
    <t>info@mulinodellaricavata.com</t>
  </si>
  <si>
    <t>www.santangiolino.it</t>
  </si>
  <si>
    <t>info@santangiolino.it</t>
  </si>
  <si>
    <t>www.foxhill.it</t>
  </si>
  <si>
    <t>fox.elizabeth@libero.it</t>
  </si>
  <si>
    <t>http://www.casamini.it</t>
  </si>
  <si>
    <t>casamini@gmail.com</t>
  </si>
  <si>
    <t>www.agriturismolarosatea.it</t>
  </si>
  <si>
    <t>info@agriturismolarosatea.it</t>
  </si>
  <si>
    <t>www.ilparcoducale.it</t>
  </si>
  <si>
    <t>info@ilparcoducale.it</t>
  </si>
  <si>
    <t>www.orsaiola.it</t>
  </si>
  <si>
    <t>agriturismoorsaiola@libero.it</t>
  </si>
  <si>
    <t>gjm.mochi@libero.it</t>
  </si>
  <si>
    <t>Cà Serrantonio</t>
  </si>
  <si>
    <t>agriturlacaputa@virgilio.it</t>
  </si>
  <si>
    <t>www.caserrantonio.com</t>
  </si>
  <si>
    <t>booking@caserrantonio.com</t>
  </si>
  <si>
    <t>www.sant-alessandro.com</t>
  </si>
  <si>
    <t>sant-alessandro@libero.it</t>
  </si>
  <si>
    <t>www.pievedelcolle.com</t>
  </si>
  <si>
    <t>info@pievedelcolle.com</t>
  </si>
  <si>
    <t>www.caboscarini.it</t>
  </si>
  <si>
    <t>info@caboscarini.it</t>
  </si>
  <si>
    <t>albergobramante@virgilio.it</t>
  </si>
  <si>
    <t>www.CaFedeCountryHouse.com</t>
  </si>
  <si>
    <t>graham@cafedecountryhouse.com</t>
  </si>
  <si>
    <t>Via Porta Parco 37</t>
  </si>
  <si>
    <t>www.countryhouseangeloblu.it</t>
  </si>
  <si>
    <t>info@countryhouseangeloblu.it</t>
  </si>
  <si>
    <t>Cà Filippo</t>
  </si>
  <si>
    <t>topiantonio@virgilio.it</t>
  </si>
  <si>
    <t>giuditta.bendelli@gmail.com</t>
  </si>
  <si>
    <t>Monte Berticchio</t>
  </si>
  <si>
    <t>ago.palmitessa@gmail.com</t>
  </si>
  <si>
    <t>ny75nina@libero.it</t>
  </si>
  <si>
    <t>palini.italo@teletu.it</t>
  </si>
  <si>
    <t>bnb.calasagno@gmail.com</t>
  </si>
  <si>
    <t>Cà Battaglino</t>
  </si>
  <si>
    <t>www.lavalledimenticata.it</t>
  </si>
  <si>
    <t>info@lavalledimenticata.it</t>
  </si>
  <si>
    <t>www.capiero.it</t>
  </si>
  <si>
    <t>email.capiero@googlemail.com</t>
  </si>
  <si>
    <t>Cà Staccolo</t>
  </si>
  <si>
    <t>lauraquaresima@virgilio.it</t>
  </si>
  <si>
    <t>www.vacanzeavillalaura.it</t>
  </si>
  <si>
    <t>vacanzevillalaura@gmail.com</t>
  </si>
  <si>
    <t>Cal Duca</t>
  </si>
  <si>
    <t>www.ilcasaledelduca.it</t>
  </si>
  <si>
    <t>info@ilcasaledelduca.it</t>
  </si>
  <si>
    <t>patrizia.diotallevi62@hotmail.com</t>
  </si>
  <si>
    <t>mprossi1@virgilio.it</t>
  </si>
  <si>
    <t>mauro.sisti@alice.it</t>
  </si>
  <si>
    <t>www.calupino.it</t>
  </si>
  <si>
    <t>info@calupino.it</t>
  </si>
  <si>
    <t>tecla1111@yahoo.it</t>
  </si>
  <si>
    <t>ampiavista@libero.it</t>
  </si>
  <si>
    <t>susix1it@yahoo.it</t>
  </si>
  <si>
    <t>www.hotelmamiani.it</t>
  </si>
  <si>
    <t>info@hotelmamiani.it</t>
  </si>
  <si>
    <t>arcalavalle@gmail.com</t>
  </si>
  <si>
    <t>www.bbvillacini.com</t>
  </si>
  <si>
    <t>info@bbvillacini.com</t>
  </si>
  <si>
    <t>m.g.acero@alice.it</t>
  </si>
  <si>
    <t>www.bblanatura.it</t>
  </si>
  <si>
    <t>info@bblanatura.it</t>
  </si>
  <si>
    <t>beblacasettadelborgo@gmail.com</t>
  </si>
  <si>
    <t>pinamastore@gmail.com</t>
  </si>
  <si>
    <t>www.bbalbornoz.com</t>
  </si>
  <si>
    <t>email@bbalbornoz.com</t>
  </si>
  <si>
    <t>Bocca Trabaria Ovest  126</t>
  </si>
  <si>
    <t>Tufo</t>
  </si>
  <si>
    <t>agriturismocaferro.it</t>
  </si>
  <si>
    <t>fogliaa84@libero.it</t>
  </si>
  <si>
    <t>www.sanpolo1544.it</t>
  </si>
  <si>
    <t>info@sanpolo1544.it</t>
  </si>
  <si>
    <t>www.ilghetto.net</t>
  </si>
  <si>
    <t>ilghettourbino@gmail.com</t>
  </si>
  <si>
    <t>mpvurbino@tiscali.it</t>
  </si>
  <si>
    <t>www.anna-bed-breakfast.it</t>
  </si>
  <si>
    <t>ardu09@gmail.com</t>
  </si>
  <si>
    <t>http://www.cipressiurbino.it</t>
  </si>
  <si>
    <t>cipressiurbino@gmail.com</t>
  </si>
  <si>
    <t>www.albergoraffaello.com</t>
  </si>
  <si>
    <t>info@albergoraffaello.com</t>
  </si>
  <si>
    <t>www.bblavalle.com</t>
  </si>
  <si>
    <t>prenotazioni@bblavalle.com</t>
  </si>
  <si>
    <t>www.acaciaurbino.it</t>
  </si>
  <si>
    <t>sdenti@libero.it</t>
  </si>
  <si>
    <t>www.almadomus.it</t>
  </si>
  <si>
    <t>almadomus@gmail.com</t>
  </si>
  <si>
    <t>faustofoglietta@interfree.it</t>
  </si>
  <si>
    <t>m.romagnoli@cia.it</t>
  </si>
  <si>
    <t>marosx@vodafone.it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</si>
  <si>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</si>
  <si>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</si>
  <si>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</si>
  <si>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</si>
  <si>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</si>
  <si>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rettori@libero.it</t>
  </si>
  <si>
    <t>http://bblecalle.it</t>
  </si>
  <si>
    <t>le.calle@yahoo.it</t>
  </si>
  <si>
    <t>www.cipressiurbino.it</t>
  </si>
  <si>
    <t>www.bblascuola.it/</t>
  </si>
  <si>
    <t>info@urbinoresort.it</t>
  </si>
  <si>
    <t>www.villabanci.it</t>
  </si>
  <si>
    <t>villabanci@libero.it</t>
  </si>
  <si>
    <t>www.alnocebianco.it</t>
  </si>
  <si>
    <t>cesane@libero.it</t>
  </si>
  <si>
    <t>B&amp;B Castelboccione</t>
  </si>
  <si>
    <t>bbcastelboccione@gmail.com</t>
  </si>
  <si>
    <t>cirella23@libero.it</t>
  </si>
  <si>
    <t>prenotazioni@domus-urbino.it</t>
  </si>
  <si>
    <t>S.P. Montefabbri 109</t>
  </si>
  <si>
    <t>cabartoccio@tiscali.it</t>
  </si>
  <si>
    <t>agricamignone@libero.it</t>
  </si>
  <si>
    <t>beb.gliauri@gmail.com</t>
  </si>
  <si>
    <t>francescogtt@hotmail.it</t>
  </si>
  <si>
    <t>ilcortegiano@libero.it</t>
  </si>
  <si>
    <t>cavalentino58@gmail.com - cavalentino@pec.it</t>
  </si>
  <si>
    <t>http://www.caltorello.it</t>
  </si>
  <si>
    <t>caltorello@gmail.com</t>
  </si>
  <si>
    <t>bblangolofiorito@libero.it</t>
  </si>
  <si>
    <t>www.villaanjana.altervista.org</t>
  </si>
  <si>
    <t>villaanjana@libero.it</t>
  </si>
  <si>
    <t>www.poggiodeiprugnoli.it</t>
  </si>
  <si>
    <t>info@poggiodeiprugnoli.it</t>
  </si>
  <si>
    <t>www.viphotels.it</t>
  </si>
  <si>
    <t>bonconte@viphotels.it</t>
  </si>
  <si>
    <t>deiduchi@viphotels.it</t>
  </si>
  <si>
    <t>www.albergo-italia-urbino.it</t>
  </si>
  <si>
    <t>info@albergo-italia-urbino.it</t>
  </si>
  <si>
    <t>www.la-meridiana.com</t>
  </si>
  <si>
    <t>meridiana@la-meridiana.com</t>
  </si>
  <si>
    <t>www.neneurbino.com</t>
  </si>
  <si>
    <t>nene@neneurbino.com</t>
  </si>
  <si>
    <t>www.hotelpierodellafrancesca.net</t>
  </si>
  <si>
    <t>info@hotelpierodellafrancesca.net</t>
  </si>
  <si>
    <t>sandomenico@viphotels.it</t>
  </si>
  <si>
    <t>www.albergosangiovanniurbino.it</t>
  </si>
  <si>
    <t>info@albergosangiovanniurbino.it</t>
  </si>
  <si>
    <t>www.hotel-tortorina.it</t>
  </si>
  <si>
    <t>info@hotel-tortorina.it</t>
  </si>
  <si>
    <t>www.lavalledelvento.it</t>
  </si>
  <si>
    <t>info@lavalledelvento.it</t>
  </si>
  <si>
    <t>www.lefontaneurbino.it</t>
  </si>
  <si>
    <t>lefontaneurbino@lefontaneurbino.it</t>
  </si>
  <si>
    <t>Scotaneto</t>
  </si>
  <si>
    <t>www.fossolupo.it</t>
  </si>
  <si>
    <t>d.garota@libero.it</t>
  </si>
  <si>
    <t>santantonio@simail.it</t>
  </si>
  <si>
    <t>calbertaro@libero.it</t>
  </si>
  <si>
    <t>www.agriturismodeiduchi.it</t>
  </si>
  <si>
    <t>agriturismodeiduchi@libero.it</t>
  </si>
  <si>
    <t>renato.pulisca@gmail.com</t>
  </si>
  <si>
    <t>tiegerie@yahoo.it</t>
  </si>
  <si>
    <t>www.agriturismovaldappio.it</t>
  </si>
  <si>
    <t>t.broccoli@libero.it</t>
  </si>
  <si>
    <t>www.pietrarosa.it</t>
  </si>
  <si>
    <t>info@pietrarosa.it</t>
  </si>
  <si>
    <t>www.caandreana.it</t>
  </si>
  <si>
    <t>info@caandreana.it</t>
  </si>
  <si>
    <t>www.urbinoeprovincia.com/ilgrillotto.htm</t>
  </si>
  <si>
    <t>mary.silvestre@alice.it</t>
  </si>
  <si>
    <t>info@varealecoste.it</t>
  </si>
  <si>
    <t>www.turismo.marche.it</t>
  </si>
  <si>
    <t>calapacina@yahoo.it</t>
  </si>
  <si>
    <t>www.ilgovernatore.it</t>
  </si>
  <si>
    <t>info@ilgovernatore.it</t>
  </si>
  <si>
    <t>www.lacelletta.it</t>
  </si>
  <si>
    <t>info@lacelletta.it</t>
  </si>
  <si>
    <t>www.casadolcecasaurbino.com</t>
  </si>
  <si>
    <t>casadolcecasaurbino@gmail.com</t>
  </si>
  <si>
    <t>ca.berto@tiscali.it</t>
  </si>
  <si>
    <t>www.ilbiroccio.it</t>
  </si>
  <si>
    <t>info@ilbiroccio.it</t>
  </si>
  <si>
    <t>www.bbcamarchigiano.it</t>
  </si>
  <si>
    <t>info@bbcamarchigiano.it</t>
  </si>
  <si>
    <t>www.bbmontefeltro.it</t>
  </si>
  <si>
    <t>info@bbmontefeltro.it</t>
  </si>
  <si>
    <t>info@bernardiniauto.it</t>
  </si>
  <si>
    <t>www.camping-pineta-urbino.it</t>
  </si>
  <si>
    <t>campeggiopinetaurbino@email.it</t>
  </si>
  <si>
    <t>www.lacollinacherespira.com</t>
  </si>
  <si>
    <t>contento@lacollinacherespira.com</t>
  </si>
  <si>
    <t>www.cagiovanni.eu</t>
  </si>
  <si>
    <t>cagiovanni@gmail.com</t>
  </si>
  <si>
    <t>www.locandaurbino.com</t>
  </si>
  <si>
    <t>info@locandaurbino.com</t>
  </si>
  <si>
    <t>www.bbraffaello.com</t>
  </si>
  <si>
    <t>bbraffaello@gmail.com</t>
  </si>
  <si>
    <t>www.bbfontespino.it</t>
  </si>
  <si>
    <t>restavileuomo@libero.it</t>
  </si>
  <si>
    <t>www.bbaquilone.com</t>
  </si>
  <si>
    <t>www.ilgiuggiolo.info</t>
  </si>
  <si>
    <t>info@ilgiuggiolo.info</t>
  </si>
  <si>
    <t>egisto@delbianco.de</t>
  </si>
  <si>
    <t>Loc. Pantiere</t>
  </si>
  <si>
    <t>www.tenutasantigiacomoefilippo.it</t>
  </si>
  <si>
    <t>www.agriturismolecesane.it</t>
  </si>
  <si>
    <t>frauke.weissang@hotmail.com</t>
  </si>
  <si>
    <t>www.ilcolcello-urbino.com</t>
  </si>
  <si>
    <t>info@ilcolcello-urbino.com</t>
  </si>
  <si>
    <t>www.cortedellaminiera.it</t>
  </si>
  <si>
    <t>info@cortedellaminiera.it</t>
  </si>
  <si>
    <t>www.colleverde-urbino.it</t>
  </si>
  <si>
    <t>info@colleverde-urbino.it</t>
  </si>
  <si>
    <t>v_lem@hotmail.it</t>
  </si>
  <si>
    <t>sweetalegi@tiscali.it</t>
  </si>
  <si>
    <t>info@urbinoincoming.it</t>
  </si>
  <si>
    <t>www.postodellefate.it</t>
  </si>
  <si>
    <t>m.dubaldo@libero.it</t>
  </si>
  <si>
    <t>www.cabellaria.it</t>
  </si>
  <si>
    <t>info@cabellaria.it</t>
  </si>
  <si>
    <t>www.canonici.it</t>
  </si>
  <si>
    <t>info@canonici.it</t>
  </si>
  <si>
    <t>Via S. Eufemia 5</t>
  </si>
  <si>
    <t>www.calajala.com</t>
  </si>
  <si>
    <t>calajala@gmail.com</t>
  </si>
  <si>
    <t>www.lecerquelle.it</t>
  </si>
  <si>
    <t>antoniocipollini@interfree.it</t>
  </si>
  <si>
    <t>alveapis@libero.it</t>
  </si>
  <si>
    <t>lafattoriadeicantori@hotmail.it</t>
  </si>
  <si>
    <t>endrio.paganelli@gmail.com</t>
  </si>
  <si>
    <t>info@residencecittaideale.it</t>
  </si>
  <si>
    <t>Via Bocca Trabaria 128</t>
  </si>
  <si>
    <t>Monte Soffio</t>
  </si>
  <si>
    <t>claudio.ovarelli@gmail.com</t>
  </si>
  <si>
    <t>info@lapoianaurbino.it</t>
  </si>
  <si>
    <t>riccardofoglietta@rocketmail.com</t>
  </si>
  <si>
    <t>magi.marisa@libero.it</t>
  </si>
  <si>
    <t>Canavaccio</t>
  </si>
  <si>
    <t>pierpaoli.giuseppina@gmail.com</t>
  </si>
  <si>
    <t>Piazzale Roma 1/A</t>
  </si>
  <si>
    <t>www.residenzambrogi.com</t>
  </si>
  <si>
    <t>info@residenzambrogi.com</t>
  </si>
  <si>
    <t>Via Veterani 22</t>
  </si>
  <si>
    <t>omar76r@libero.it</t>
  </si>
  <si>
    <t>Via Cardinal Bessarione 2</t>
  </si>
  <si>
    <t>www.bbvillaparadiso.it</t>
  </si>
  <si>
    <t>info@bbvillaparadiso.it</t>
  </si>
  <si>
    <t>brunodeneb@gmail.com</t>
  </si>
  <si>
    <t>Via Cà Brunello 1</t>
  </si>
  <si>
    <t>cabrunello@libero.it</t>
  </si>
  <si>
    <t>Via Cà Cerione 5</t>
  </si>
  <si>
    <t>calmancinodelleselve@gmail.com</t>
  </si>
  <si>
    <t>Via V. Veneto 11</t>
  </si>
  <si>
    <t>laura.liera@teletu.it</t>
  </si>
  <si>
    <t>Via Del Forno 2</t>
  </si>
  <si>
    <t>giorgia7s@libero.it</t>
  </si>
  <si>
    <t>laformicabb@gmail.com</t>
  </si>
  <si>
    <t>Montefabbri</t>
  </si>
  <si>
    <t>silvano.iacomucci@gmail.it</t>
  </si>
  <si>
    <t>www.bianconuvola.com</t>
  </si>
  <si>
    <t>olivi@aol.it</t>
  </si>
  <si>
    <t>beb dalla bruna</t>
  </si>
  <si>
    <t>coapautotrasporti@libero.it</t>
  </si>
  <si>
    <t>bb-raffaello.davide@libero.it</t>
  </si>
  <si>
    <t>bb.camilla@virgilio.it</t>
  </si>
  <si>
    <t>www.bluarenahotel.it</t>
  </si>
  <si>
    <t>info@bluarenahotel.it</t>
  </si>
  <si>
    <t>www.elkot.it</t>
  </si>
  <si>
    <t>marcolino.66@hotmail.it</t>
  </si>
  <si>
    <t>www.lapineta-bb.it</t>
  </si>
  <si>
    <t>bbla.pineta@alice.it</t>
  </si>
  <si>
    <t>duccioducci@hotmail.com</t>
  </si>
  <si>
    <t>silvano.iacomucci@gmail.com</t>
  </si>
  <si>
    <t>www.lanuovafazenda.it</t>
  </si>
  <si>
    <t>claudiofalghera@tiscali.it</t>
  </si>
  <si>
    <t>info@montelippo.it</t>
  </si>
  <si>
    <t>www.montelippo.it</t>
  </si>
  <si>
    <t>www.laterradeicastelli.it/dormire/bbla-capinera</t>
  </si>
  <si>
    <t>robertacapinera@hotmail.it</t>
  </si>
  <si>
    <t>www.lacilicchia.it</t>
  </si>
  <si>
    <t>info@lacilicchia.it</t>
  </si>
  <si>
    <t>www.solelunabb.altervista.org/</t>
  </si>
  <si>
    <t>bb_soleluna@yahoo.it</t>
  </si>
  <si>
    <t>www.hotelalbelvedere.it</t>
  </si>
  <si>
    <t>info@hotelalbelvedere.it</t>
  </si>
  <si>
    <t>vesselizzachiara@netoip.com</t>
  </si>
  <si>
    <t>odontosos@yahoo.it</t>
  </si>
  <si>
    <t>stefifausto@vodafone.it</t>
  </si>
  <si>
    <t>www.lacapannina-portonovo.com</t>
  </si>
  <si>
    <t>info@lacapanninadiportonovo.it</t>
  </si>
  <si>
    <t>www.camereantigogranaro.com</t>
  </si>
  <si>
    <t>helene.cb@tiscali.it</t>
  </si>
  <si>
    <t>www.seeporthotel.com</t>
  </si>
  <si>
    <t>info@seeporthotel.com</t>
  </si>
  <si>
    <t>mauriz65@tiscali.it</t>
  </si>
  <si>
    <t>puntoeacapobb@hotmail.com</t>
  </si>
  <si>
    <t>www.residenceancona.it</t>
  </si>
  <si>
    <t>palace.ancona@libero.it</t>
  </si>
  <si>
    <t>http://www.ulivibb.it</t>
  </si>
  <si>
    <t>info@ulivibb.it</t>
  </si>
  <si>
    <t>robertapiccia@tiscali.it</t>
  </si>
  <si>
    <t>affittacamere.torresi@gmail.com</t>
  </si>
  <si>
    <t>marina.pietroni@gmail.com</t>
  </si>
  <si>
    <t>m2val1960@gmail.com</t>
  </si>
  <si>
    <t>fontedelconero@yahoo.it</t>
  </si>
  <si>
    <t>paolinirenata@gmail.com</t>
  </si>
  <si>
    <t>staffolani.diego@gmail.com</t>
  </si>
  <si>
    <t>maxgradara@libero.it</t>
  </si>
  <si>
    <t>mircomancinelli@libero.it</t>
  </si>
  <si>
    <t>marco.sartini.75@gmail.com</t>
  </si>
  <si>
    <t>lefontanelle2015@gmail.com</t>
  </si>
  <si>
    <t>az.agr.nisi@alice.it</t>
  </si>
  <si>
    <t>andreacaimmi@libero.it</t>
  </si>
  <si>
    <t>www.hoteldellavittoria.com</t>
  </si>
  <si>
    <t>info@hoteldellavittoria.com</t>
  </si>
  <si>
    <t>lapersiana2016@gmail.com</t>
  </si>
  <si>
    <t>Via Galilei 6</t>
  </si>
  <si>
    <t>affittacamere.sirolo@gmail.com</t>
  </si>
  <si>
    <t>Via Matteotti 77</t>
  </si>
  <si>
    <t>philosophycasa@legalmail.it</t>
  </si>
  <si>
    <t>Via Giordano Bruno 4</t>
  </si>
  <si>
    <t>info@affittacameredelviaggiatore.it</t>
  </si>
  <si>
    <t>Corso Amendola 6</t>
  </si>
  <si>
    <t>amendolabeb@yahoo.com</t>
  </si>
  <si>
    <t>cameraconvista.ancona@gmail.com</t>
  </si>
  <si>
    <t>Via S. Stefano 34</t>
  </si>
  <si>
    <t>Via Ragusa 8</t>
  </si>
  <si>
    <t>popi69@libero.it</t>
  </si>
  <si>
    <t>Via A. Tiraboschi 5/A</t>
  </si>
  <si>
    <t>depalmacasa@gmail.com</t>
  </si>
  <si>
    <t>Via Montedago 37</t>
  </si>
  <si>
    <t>carlotta.salvini@alice.it</t>
  </si>
  <si>
    <t>http://www.4pini.it</t>
  </si>
  <si>
    <t>info@4pini.it</t>
  </si>
  <si>
    <t>Via Bignamini 23</t>
  </si>
  <si>
    <t>bbpontemare@gmail.com</t>
  </si>
  <si>
    <t>Via Vittorio Veneto 26</t>
  </si>
  <si>
    <t>miccio2009@libero.it</t>
  </si>
  <si>
    <t>Via Poggio 17</t>
  </si>
  <si>
    <t>castrum.podii@yahoo.it</t>
  </si>
  <si>
    <t>Via Pietro Ranieri 22/D</t>
  </si>
  <si>
    <t>guaba.teresa@libero.it</t>
  </si>
  <si>
    <t>info@darda.it</t>
  </si>
  <si>
    <t>Via Isonzo 14</t>
  </si>
  <si>
    <t>fabrizio69.fv@gmail.com</t>
  </si>
  <si>
    <t>Via Tronto 59</t>
  </si>
  <si>
    <t>www.vistazzurra.it</t>
  </si>
  <si>
    <t>info@vistazzurra.it</t>
  </si>
  <si>
    <t>Via San Pietro 3</t>
  </si>
  <si>
    <t>info@serpilli.com</t>
  </si>
  <si>
    <t>www.hotelpassetto.it</t>
  </si>
  <si>
    <t>info@hotelpassetto.it</t>
  </si>
  <si>
    <t>info@hotelmilano-hm.it</t>
  </si>
  <si>
    <t>www.albergodorico.com</t>
  </si>
  <si>
    <t>hoteldorico@gmail.com</t>
  </si>
  <si>
    <t>bb@lacasadilicia.it</t>
  </si>
  <si>
    <t>www.hotelemilia.com</t>
  </si>
  <si>
    <t>info@hotelemilia.com</t>
  </si>
  <si>
    <t>www.hotel-internazionale.com</t>
  </si>
  <si>
    <t>info@hotel-internazionale.com</t>
  </si>
  <si>
    <t>www.hotelfortuna.it</t>
  </si>
  <si>
    <t>info@hotelfortuna.it</t>
  </si>
  <si>
    <t>www.albergoitaliaancona.com</t>
  </si>
  <si>
    <t>hotel-italia@libero.it</t>
  </si>
  <si>
    <t>www.hoteldellarosa.it</t>
  </si>
  <si>
    <t>info@hoteldellarosa.it</t>
  </si>
  <si>
    <t>www.hotelcityancona.it</t>
  </si>
  <si>
    <t>info@hotelcityancona.it</t>
  </si>
  <si>
    <t>www.nh-hotels.it</t>
  </si>
  <si>
    <t>nhancona@nh-hotels.com</t>
  </si>
  <si>
    <t>hotel.gino@tiscalinet.it</t>
  </si>
  <si>
    <t>www.hotelfortino.it</t>
  </si>
  <si>
    <t>info@hotelfortino.it</t>
  </si>
  <si>
    <t>www.excelsiorlafonte.it</t>
  </si>
  <si>
    <t>info@excelsiorlafonte.it</t>
  </si>
  <si>
    <t>www.agriturismoilmandorlo.it</t>
  </si>
  <si>
    <t>alfredo.frittelli@alice.it</t>
  </si>
  <si>
    <t>www.residencedegliaranci.com</t>
  </si>
  <si>
    <t>info@residencedegliaranci.com</t>
  </si>
  <si>
    <t>www.executive-residence.it</t>
  </si>
  <si>
    <t>info@executive-residence.it</t>
  </si>
  <si>
    <t>pasquale.orlandi@salesianiadriatica.it</t>
  </si>
  <si>
    <t xml:space="preserve"> www.ostelloancona.it</t>
  </si>
  <si>
    <t>ancona@aighostels.com</t>
  </si>
  <si>
    <t>www.domusstellamaris.it</t>
  </si>
  <si>
    <t>info@domusstellamaris.it</t>
  </si>
  <si>
    <t>suorefrancescane.an@libero.it</t>
  </si>
  <si>
    <t>www.lacarpinella.it</t>
  </si>
  <si>
    <t>info@lacarpinella.it; piergi67@yahoo.it</t>
  </si>
  <si>
    <t>hondasuhonda@libero.it</t>
  </si>
  <si>
    <t>www.collelauro.com</t>
  </si>
  <si>
    <t>info@collelauro.com</t>
  </si>
  <si>
    <t>www.rusticodelconero.it</t>
  </si>
  <si>
    <t>info@rusticodelconero.it</t>
  </si>
  <si>
    <t>www.lagiuggiola.it</t>
  </si>
  <si>
    <t>giuggiola@lagiuggiola.it</t>
  </si>
  <si>
    <t>www.agriturismoconero.it</t>
  </si>
  <si>
    <t>azbeta@tin.it</t>
  </si>
  <si>
    <t>ilcorbezzolo@alice.it</t>
  </si>
  <si>
    <t>info@fattorialucesole.it</t>
  </si>
  <si>
    <t>www.cantinapolenta.it</t>
  </si>
  <si>
    <t>info@cantinapolenta.it</t>
  </si>
  <si>
    <t>mauro.bottone@fastwebnet.it</t>
  </si>
  <si>
    <t>stabilimento.otello@gmail.com</t>
  </si>
  <si>
    <t>stabilimentoromano@palombinabeach.it</t>
  </si>
  <si>
    <t>Ancona</t>
  </si>
  <si>
    <t>tropicalbeach@tiscali.it</t>
  </si>
  <si>
    <t>stabilimentoalbina@libero.it</t>
  </si>
  <si>
    <t>ced@elcodata.it</t>
  </si>
  <si>
    <t>info@ristoranteemilia.it</t>
  </si>
  <si>
    <t>www.ristoranteemilia.it</t>
  </si>
  <si>
    <t>info@stabilimentobalnearedagiacchetti.it</t>
  </si>
  <si>
    <t>gianfranco.cirulli@gmail.com</t>
  </si>
  <si>
    <t>www.palombinabeach.com</t>
  </si>
  <si>
    <t>paolo@paolocori.com</t>
  </si>
  <si>
    <t>info@spiaggiabonetti.it</t>
  </si>
  <si>
    <t>spiaggiabonetti.it</t>
  </si>
  <si>
    <t>maurizio9_58@libero.it</t>
  </si>
  <si>
    <t>www.bagnidagiovanni.it</t>
  </si>
  <si>
    <t>massimo_marcellini@libero.it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</si>
  <si>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</si>
  <si>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</si>
  <si>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</si>
  <si>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</si>
  <si>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</si>
  <si>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www.bbdegliangeli.it</t>
  </si>
  <si>
    <t>info@bbdegliangeli.it</t>
  </si>
  <si>
    <t>ilcentro.vetrina-italia.it</t>
  </si>
  <si>
    <t>info@vetrinaitalia.org</t>
  </si>
  <si>
    <t>www.residencesoledelconero.com</t>
  </si>
  <si>
    <t>info@residencesoledelconero.com</t>
  </si>
  <si>
    <t>www.stelledelconero.it</t>
  </si>
  <si>
    <t>info@stelledelconero.it</t>
  </si>
  <si>
    <t>albergocantiani@alice.it</t>
  </si>
  <si>
    <t>emanuele.agostinelli@fastnet.it</t>
  </si>
  <si>
    <t>www.residencevanvitelli.it</t>
  </si>
  <si>
    <t>info@residencevanvitelli.it</t>
  </si>
  <si>
    <t>mitiko5@tiscali.it</t>
  </si>
  <si>
    <t>www.villangiolo.com</t>
  </si>
  <si>
    <t>info@villangiolo.com</t>
  </si>
  <si>
    <t>www.ch-lisolachenonce.it</t>
  </si>
  <si>
    <t>info@ch-lisolachenonce.it</t>
  </si>
  <si>
    <t>magister09@libero.it</t>
  </si>
  <si>
    <t>leduetorri@alice.it</t>
  </si>
  <si>
    <t>Via Piantate Lunghe 152</t>
  </si>
  <si>
    <t>www.ilparcoancona.it</t>
  </si>
  <si>
    <t>ilparco@email.it</t>
  </si>
  <si>
    <t>www.lasorgenteagriturismo.com</t>
  </si>
  <si>
    <t>info@lasorgenteagriturismo.com</t>
  </si>
  <si>
    <t>info@latorredelpoggio.it</t>
  </si>
  <si>
    <t>www.hoteleuropa-ancona.it</t>
  </si>
  <si>
    <t>info@hoteleuropa-ancona.it</t>
  </si>
  <si>
    <t>affittacamereeuro@hotmail.it</t>
  </si>
  <si>
    <t>ivapino@alice.it</t>
  </si>
  <si>
    <t>katia.ross@libero.it</t>
  </si>
  <si>
    <t>bebcasaangelica@gmail.com</t>
  </si>
  <si>
    <t>www.casalcoppo.com</t>
  </si>
  <si>
    <t xml:space="preserve">info@casalcoppo.com	</t>
  </si>
  <si>
    <t>info@latanadellistrice.it</t>
  </si>
  <si>
    <t>www.latanadellistrice.it</t>
  </si>
  <si>
    <t>annapaolaorazi@yahoo.it</t>
  </si>
  <si>
    <t>mancinellimauro@libero.it</t>
  </si>
  <si>
    <t>bebtrestelle@gmail.com</t>
  </si>
  <si>
    <t>www.campeggioclubadriatico.it</t>
  </si>
  <si>
    <t>cca@campeggioclubadriatico.it</t>
  </si>
  <si>
    <t>www.villapaola.name</t>
  </si>
  <si>
    <t>genoviff@yahoo.it</t>
  </si>
  <si>
    <t>alessia.carfagna@libero.it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</si>
  <si>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</si>
  <si>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</si>
  <si>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</si>
  <si>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</si>
  <si>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</si>
  <si>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info@lacasaincampagna.org</t>
  </si>
  <si>
    <t>www.campodelmare.it</t>
  </si>
  <si>
    <t>info@campodelmare.it</t>
  </si>
  <si>
    <t>Frazione Montesicuro 211</t>
  </si>
  <si>
    <t>www.glicineancona.it</t>
  </si>
  <si>
    <t>glicine.ancona@virgilio.it</t>
  </si>
  <si>
    <t>www.lacasadipallina.com</t>
  </si>
  <si>
    <t>paola.crescini@gmail.com</t>
  </si>
  <si>
    <t>www.ankonhotel.com</t>
  </si>
  <si>
    <t>info@ankonhotel.com</t>
  </si>
  <si>
    <t>www.sunset-beach.it</t>
  </si>
  <si>
    <t>n.cesaroni@tin.it</t>
  </si>
  <si>
    <t>tbstartup@gmail.com</t>
  </si>
  <si>
    <t>www.agriturismoconero.com</t>
  </si>
  <si>
    <t>coppolagiamaglipaola@yahoo.it</t>
  </si>
  <si>
    <t>www.villafioreconero.it</t>
  </si>
  <si>
    <t>info@villafioreconero.it</t>
  </si>
  <si>
    <t>www.fioridelconero.it</t>
  </si>
  <si>
    <t>fioridelconero@gmail.com</t>
  </si>
  <si>
    <t>www.anconabb.it</t>
  </si>
  <si>
    <t>info@anconabb.it</t>
  </si>
  <si>
    <t>ilverdepino@yahoo.it</t>
  </si>
  <si>
    <t>www.ilverdepino.it</t>
  </si>
  <si>
    <t>www.latorredelpoggio.it</t>
  </si>
  <si>
    <t>lefontanelle@latorredelpoggio.it</t>
  </si>
  <si>
    <t>annalisapassarini@gmail.com</t>
  </si>
  <si>
    <t>www.ilgrecaleancona.it</t>
  </si>
  <si>
    <t>info@ilgrecaleancona.it;</t>
  </si>
  <si>
    <t>www.bedandbreakfastscattomatto.com</t>
  </si>
  <si>
    <t>scattomattoinfo@gmail.com</t>
  </si>
  <si>
    <t>capogrossi.g@pec.confartigianato.it</t>
  </si>
  <si>
    <t>morris662009@libero.it</t>
  </si>
  <si>
    <t xml:space="preserve"> Betelico 103</t>
  </si>
  <si>
    <t>www.borgoparvo.com</t>
  </si>
  <si>
    <t>margherita.muzzi@tiscali.it; borgoparvo_srl@pec.it</t>
  </si>
  <si>
    <t>www.laroccaverde.it</t>
  </si>
  <si>
    <t>info@laroccaverde.it</t>
  </si>
  <si>
    <t>www.agrivallelunga.it</t>
  </si>
  <si>
    <t>info@agrivallelunga.it</t>
  </si>
  <si>
    <t>serena.cartechini@libero.it</t>
  </si>
  <si>
    <t>letorriaffittacamere@libero.it</t>
  </si>
  <si>
    <t>mauri.biagi.vale@alice.it</t>
  </si>
  <si>
    <t>cristina.cognini@gmail.com</t>
  </si>
  <si>
    <t>carlo.cap@alice.it</t>
  </si>
  <si>
    <t>torrediportonovo@gmail.com</t>
  </si>
  <si>
    <t>giannicesarone@gmail.com</t>
  </si>
  <si>
    <t>bnbdamaria@gmail.com</t>
  </si>
  <si>
    <t>www.egohotelancona.it</t>
  </si>
  <si>
    <t>info@egohotelancona.it</t>
  </si>
  <si>
    <t>Portonovo</t>
  </si>
  <si>
    <t>info@baiadiportonovo.it</t>
  </si>
  <si>
    <t>luigigiorgino@virgilio.it</t>
  </si>
  <si>
    <t>www.itregelsi.com</t>
  </si>
  <si>
    <t>itregelsi.bb@gmail.com</t>
  </si>
  <si>
    <t>www.bbancona.com</t>
  </si>
  <si>
    <t>chicco_1986@hotmail.it</t>
  </si>
  <si>
    <t>Palombina Nuova</t>
  </si>
  <si>
    <t>ispettore.marchetti@gmail.com</t>
  </si>
  <si>
    <t>assiolobedandbreakfast@gmail.com</t>
  </si>
  <si>
    <t>cakaobeachclub@gmail.com</t>
  </si>
  <si>
    <t>studiolegalealuigi@libero.it</t>
  </si>
  <si>
    <t>Asse Nord Sud 1</t>
  </si>
  <si>
    <t>adolfopedroso@gmail.com</t>
  </si>
  <si>
    <t>conerotrinci@gmail.com</t>
  </si>
  <si>
    <t>augustotrinci17@gmail.com</t>
  </si>
  <si>
    <t>www.rosedipane.it</t>
  </si>
  <si>
    <t>paola.lenci@txm.it</t>
  </si>
  <si>
    <t>www.poggiodelconero.com</t>
  </si>
  <si>
    <t>info@poggiodelconero.com</t>
  </si>
  <si>
    <t>www.a3passi.com</t>
  </si>
  <si>
    <t>a3passi@aziendadelcarmine.it</t>
  </si>
  <si>
    <t>laura.ugga@libero.it</t>
  </si>
  <si>
    <t>http://www.bblefontanelle.eu</t>
  </si>
  <si>
    <t>p.r.sonnia@gmail.com</t>
  </si>
  <si>
    <t>aria50antiquariato@email.it</t>
  </si>
  <si>
    <t>www.lacortedelgusto.com</t>
  </si>
  <si>
    <t>info@lacortedelgusto.com</t>
  </si>
  <si>
    <t>mariamirabella@gmx.de</t>
  </si>
  <si>
    <t>www.agri-bosimano.com</t>
  </si>
  <si>
    <t>cenlui@libero.it</t>
  </si>
  <si>
    <t>federicofraboni@libero.it</t>
  </si>
  <si>
    <t>stazionediposta@gmail.com</t>
  </si>
  <si>
    <t>www.casalevenezia.com</t>
  </si>
  <si>
    <t>info@casalevenezia.com</t>
  </si>
  <si>
    <t>acasadiromolo@gmail.com</t>
  </si>
  <si>
    <t>info@casaleripalta.it</t>
  </si>
  <si>
    <t>www.agrituristlebetulle.com</t>
  </si>
  <si>
    <t>info@agrituristlebetulle.com</t>
  </si>
  <si>
    <t>http://www.boccadilupo.nl</t>
  </si>
  <si>
    <t>italie@boccadilupo.nl</t>
  </si>
  <si>
    <t>www.ilcastellocountryhouse.it</t>
  </si>
  <si>
    <t>info@ilcastellocountryhouse.it</t>
  </si>
  <si>
    <t>www.belfiore-italia.com</t>
  </si>
  <si>
    <t>info@belfiore-italia.com</t>
  </si>
  <si>
    <t>www.rosanelpozzo.com</t>
  </si>
  <si>
    <t>info@rosanelpozzo.com</t>
  </si>
  <si>
    <t>www.agriturismomontefiore.com</t>
  </si>
  <si>
    <t>mg.politi@tiscali.it</t>
  </si>
  <si>
    <t>www.antico-borgo.it</t>
  </si>
  <si>
    <t>info@antico-borgo.it</t>
  </si>
  <si>
    <t>www.borgobonaventura.it</t>
  </si>
  <si>
    <t>info@borgobonaventura.it</t>
  </si>
  <si>
    <t>www.pentoloneincompagnia.it</t>
  </si>
  <si>
    <t>pentolone@live.it</t>
  </si>
  <si>
    <t>www.agriturismoacquasalata.it</t>
  </si>
  <si>
    <t>a.acquasalata@libero.it</t>
  </si>
  <si>
    <t>www.borgotranquillo.com</t>
  </si>
  <si>
    <t>info@borgotranquillo.com</t>
  </si>
  <si>
    <t>www.sensazione.info</t>
  </si>
  <si>
    <t>sensa@sensazione.info</t>
  </si>
  <si>
    <t>latale@libero.it</t>
  </si>
  <si>
    <t>www.nidastore.jimdo.com</t>
  </si>
  <si>
    <t>s.rocchetti@libero.it</t>
  </si>
  <si>
    <t>www.conelle.it</t>
  </si>
  <si>
    <t>valerio.baciani@tin.it</t>
  </si>
  <si>
    <t>al.colle@email.it</t>
  </si>
  <si>
    <t>www.ilparadisodelre.it</t>
  </si>
  <si>
    <t>angelo@ilparadisodelre.it</t>
  </si>
  <si>
    <t>www.ferienwohnung-marken-arcevia.de</t>
  </si>
  <si>
    <t>villa.sangiovanni@googlemail.com</t>
  </si>
  <si>
    <t>www.castiglionidiarcevia.it/molino</t>
  </si>
  <si>
    <t>kurt.luks@gmail.com</t>
  </si>
  <si>
    <t>www.sansettimio.it</t>
  </si>
  <si>
    <t>info@sansettimio.it</t>
  </si>
  <si>
    <t>www.lacantinadibacco.it</t>
  </si>
  <si>
    <t>lacantinadibacco@tin.it</t>
  </si>
  <si>
    <t>www.piccoloranch.com</t>
  </si>
  <si>
    <t>piccoloranch@puntomedia.it</t>
  </si>
  <si>
    <t>www.parkhotelarcevia.it</t>
  </si>
  <si>
    <t>info@parkhotelarcevia.it</t>
  </si>
  <si>
    <t>htalleterrazze@tiscali.it</t>
  </si>
  <si>
    <t>www.agriturismoilboschetto.com</t>
  </si>
  <si>
    <t>info@agriturismoilboschetto.com</t>
  </si>
  <si>
    <t>www.agriturismoilrustico.it</t>
  </si>
  <si>
    <t>info@agriturismoilrustico.it</t>
  </si>
  <si>
    <t>www.agriturismo-ilgirasole.it</t>
  </si>
  <si>
    <t>info@agriturismo-ilgirasole.it</t>
  </si>
  <si>
    <t>hans.ester49@gmail.com</t>
  </si>
  <si>
    <t>Via Angelo Rocca 52</t>
  </si>
  <si>
    <t>giocri03@gmail.com</t>
  </si>
  <si>
    <t>Via Loretello 45</t>
  </si>
  <si>
    <t>marinop27@libero.it</t>
  </si>
  <si>
    <t>Via Moscatelli 20</t>
  </si>
  <si>
    <t>Della Fonte 38</t>
  </si>
  <si>
    <t>Corso Mazzini 49</t>
  </si>
  <si>
    <t>www.visitarcevia.com</t>
  </si>
  <si>
    <t>info@visitarcevia.com</t>
  </si>
  <si>
    <t>Via Fugiano 256</t>
  </si>
  <si>
    <t>Frazione San Pietro 36</t>
  </si>
  <si>
    <t>lovanio.belardinelli@unicredit.eu</t>
  </si>
  <si>
    <t>chiby77@hotmail.it</t>
  </si>
  <si>
    <t>www.locandacasavalma.com</t>
  </si>
  <si>
    <t>locandacasavalma@gmail.com</t>
  </si>
  <si>
    <t>sistoepaola@alice.it</t>
  </si>
  <si>
    <t>vntsrg@gmail.com</t>
  </si>
  <si>
    <t>erhard.schemel@ub-schemel.de</t>
  </si>
  <si>
    <t>info@ilcapuccio.it ; lgelettronica@tiscali.it</t>
  </si>
  <si>
    <t>www.casavacanzalevarangole.it</t>
  </si>
  <si>
    <t>casavacanzalevarangole@gmail.com</t>
  </si>
  <si>
    <t>www.casaercolemoroni.com</t>
  </si>
  <si>
    <t>info@ercolemoroni.com</t>
  </si>
  <si>
    <t>www.aziendalandi.it</t>
  </si>
  <si>
    <t>aziendalandi@aziendalandi.it</t>
  </si>
  <si>
    <t>http://www.marche-beb.it/</t>
  </si>
  <si>
    <t>defa@email.it</t>
  </si>
  <si>
    <t>casacornelia@virgilio.it</t>
  </si>
  <si>
    <t>elena.rossetti85@libero.it</t>
  </si>
  <si>
    <t>www.tenutabelvedere.eu</t>
  </si>
  <si>
    <t>p.romina@centrooceano.it</t>
  </si>
  <si>
    <t>www.5alberi.com</t>
  </si>
  <si>
    <t>info@5alberi.com</t>
  </si>
  <si>
    <t>http://www.perlahotelancona.it</t>
  </si>
  <si>
    <t>info@perlahotelancona.it</t>
  </si>
  <si>
    <t>www.palazzoruschioni.it</t>
  </si>
  <si>
    <t>info@palazzoruschioni.it</t>
  </si>
  <si>
    <t>www.countryhouseilsassone.it</t>
  </si>
  <si>
    <t>info@countryhouseilsassone.it</t>
  </si>
  <si>
    <t>B&amp;B 19</t>
  </si>
  <si>
    <t>info@bb19.it</t>
  </si>
  <si>
    <t>paci.sandro@alice.it</t>
  </si>
  <si>
    <t>info@hotelnazzare.com</t>
  </si>
  <si>
    <t>www.hotel3querce.com</t>
  </si>
  <si>
    <t>direzione@hotel3querce.com</t>
  </si>
  <si>
    <t>www.albergoconcorde.it</t>
  </si>
  <si>
    <t>info@albergoconcorde.it</t>
  </si>
  <si>
    <t>trattoriastrologo@alice.it</t>
  </si>
  <si>
    <t>www.locandailgirasole.it</t>
  </si>
  <si>
    <t>info@locandailgirasole.it</t>
  </si>
  <si>
    <t>Via Loretana 46</t>
  </si>
  <si>
    <t>Via Loretana  46</t>
  </si>
  <si>
    <t>www.villagenscamuria.it</t>
  </si>
  <si>
    <t>info@villagenscamuria.it</t>
  </si>
  <si>
    <t>Via Zingari 7</t>
  </si>
  <si>
    <t>ilgiardinodimargherita@gmail.com</t>
  </si>
  <si>
    <t>Via Montagnolo  5</t>
  </si>
  <si>
    <t>cristianaliuti@gmail.com; info@bnbvillalba.it</t>
  </si>
  <si>
    <t>Via Loretana 93</t>
  </si>
  <si>
    <t>jerryalce@gmail.com</t>
  </si>
  <si>
    <t>www.sumicottage.it</t>
  </si>
  <si>
    <t>michael.woodbridge@libero.it</t>
  </si>
  <si>
    <t>ristorantelepiane@alice.it</t>
  </si>
  <si>
    <t>www.agriturismolesaline.it</t>
  </si>
  <si>
    <t>locandadellesaline@libero.it</t>
  </si>
  <si>
    <t>www.lacollinadellestreghe.com</t>
  </si>
  <si>
    <t>pierfrancoluigi@virgilio.it</t>
  </si>
  <si>
    <t>info@lavecchiafonte.it</t>
  </si>
  <si>
    <t>cecilig@yahoo.com</t>
  </si>
  <si>
    <t>berna.prosperi@gmail.com</t>
  </si>
  <si>
    <t>alessio.cupido@hotmail.it</t>
  </si>
  <si>
    <t>http://www.gilibedbreakfast.com/</t>
  </si>
  <si>
    <t>bb.gili2015@gmail.com</t>
  </si>
  <si>
    <t>www.latabernabraceria.it</t>
  </si>
  <si>
    <t>info@latabernabraceria.it</t>
  </si>
  <si>
    <t>www.cordusio.org</t>
  </si>
  <si>
    <t>sentierodellefiabe@hotmail.it</t>
  </si>
  <si>
    <t>Piazzetta Garibaldi 32</t>
  </si>
  <si>
    <t>www.relaischambre.com</t>
  </si>
  <si>
    <t>info@relaischambre.com</t>
  </si>
  <si>
    <t>Via G. Puccini 17</t>
  </si>
  <si>
    <t>diana.iura@alice.it</t>
  </si>
  <si>
    <t>www.lalocandadelmusone.it</t>
  </si>
  <si>
    <t>informazioni@lalocandadelmusone.it</t>
  </si>
  <si>
    <t>www.hotelicugini.it</t>
  </si>
  <si>
    <t>ristoranteicugini@tin.it</t>
  </si>
  <si>
    <t>info@hotellaginestra.com</t>
  </si>
  <si>
    <t>hotellaselva@libero.it</t>
  </si>
  <si>
    <t>www.ilnidodipat.it</t>
  </si>
  <si>
    <t>ilnidodipat@tiscali.it</t>
  </si>
  <si>
    <t>info@latteecaffe.it</t>
  </si>
  <si>
    <t>www.klasshotel.it</t>
  </si>
  <si>
    <t>info@klasshotel.it</t>
  </si>
  <si>
    <t>www.lafuchsia.it</t>
  </si>
  <si>
    <t>info@lafuchsia.it</t>
  </si>
  <si>
    <t>www.lafinestrasulconero.it</t>
  </si>
  <si>
    <t>info@lafinestrasulconero.it</t>
  </si>
  <si>
    <t>www.villapoticcio.it</t>
  </si>
  <si>
    <t>giampaolo.giaccaglia@libero.it</t>
  </si>
  <si>
    <t>ilcovodeipiccioni@live.it</t>
  </si>
  <si>
    <t>bugariclaudio@tin.it</t>
  </si>
  <si>
    <t>rserenelli@villaincanto.eu</t>
  </si>
  <si>
    <t>ristorantealbergoamarantos@gmail.com</t>
  </si>
  <si>
    <t>www.hotelparco.net</t>
  </si>
  <si>
    <t>info@hotelparco.net</t>
  </si>
  <si>
    <t>info@rusticodelbozzo.com</t>
  </si>
  <si>
    <t>www.ristorantebellucci.it</t>
  </si>
  <si>
    <t>umbertobell@libero.it</t>
  </si>
  <si>
    <t>ggasparoni@libero.it</t>
  </si>
  <si>
    <t>www.hostariadellaposta.it</t>
  </si>
  <si>
    <t>info@hostariadellaposta.it</t>
  </si>
  <si>
    <t>www.campingagrituristsantanna.com</t>
  </si>
  <si>
    <t>tranqui@pasadena.it</t>
  </si>
  <si>
    <t>www.montedeserto.it</t>
  </si>
  <si>
    <t>chiedi@montedeserto.it</t>
  </si>
  <si>
    <t>www.incasadarte.it</t>
  </si>
  <si>
    <t>info@incasadarte.it</t>
  </si>
  <si>
    <t>www.lepiaggeagriturismo.it</t>
  </si>
  <si>
    <t>info@lepiaggeagriturismo.it</t>
  </si>
  <si>
    <t>villastaffieri@btinternet.com</t>
  </si>
  <si>
    <t>ivomicucci@libero.it</t>
  </si>
  <si>
    <t>www.sanlorenzobb.it</t>
  </si>
  <si>
    <t>p.stroppa@pecgeometrian.it</t>
  </si>
  <si>
    <t>Via Incrocca 2</t>
  </si>
  <si>
    <t>robystation@gmail.com</t>
  </si>
  <si>
    <t>info.beblemagnolie@gmail.com</t>
  </si>
  <si>
    <t>www.ilsentierodegliailanti.it</t>
  </si>
  <si>
    <t>info@ilsentierodegliailanti.it</t>
  </si>
  <si>
    <t>re.baldoni@tiscali.it</t>
  </si>
  <si>
    <t>www.hoteldomus.com</t>
  </si>
  <si>
    <t>info@hoteldomus.com</t>
  </si>
  <si>
    <t>www.albergoluminari.it</t>
  </si>
  <si>
    <t>info@albergoluminari.it</t>
  </si>
  <si>
    <t>www.affittacamerelalocomotiva.it</t>
  </si>
  <si>
    <t>lalocomotiva01@tiscali.it</t>
  </si>
  <si>
    <t>www.casaledelgufo.it</t>
  </si>
  <si>
    <t>info@casaledelgufo.it</t>
  </si>
  <si>
    <t>www.cantinalangelina.com</t>
  </si>
  <si>
    <t>info@cantinalangelina.it</t>
  </si>
  <si>
    <t>manuela.lenci@virgilio.it - martinaregni@yahoo.it</t>
  </si>
  <si>
    <t>info@ricolando.it</t>
  </si>
  <si>
    <t>Via N. Boscareto 4</t>
  </si>
  <si>
    <t>www.palazzoboscareto.com</t>
  </si>
  <si>
    <t>info@palazzoboscareto.com</t>
  </si>
  <si>
    <t>www.colverde.com</t>
  </si>
  <si>
    <t>massimo.perticaroli@hotmail.it</t>
  </si>
  <si>
    <t>manuela.lenci@virgilio.it</t>
  </si>
  <si>
    <t>tommasoros@tiscalinet.it</t>
  </si>
  <si>
    <t>ashram@joytinat.it</t>
  </si>
  <si>
    <t>Viale Degli Eroi 78</t>
  </si>
  <si>
    <t>www.ilsettimoborgo.it</t>
  </si>
  <si>
    <t>info@ilsettimoborgo.it</t>
  </si>
  <si>
    <t>www.agriturismocorinaldo.it</t>
  </si>
  <si>
    <t>info@agriturismocorinaldo.it</t>
  </si>
  <si>
    <t>www.casalantico.it</t>
  </si>
  <si>
    <t>info@casalantico.it</t>
  </si>
  <si>
    <t>ivan.garbatini@alice.it</t>
  </si>
  <si>
    <t>luciagiov@tin.it</t>
  </si>
  <si>
    <t>www.corinaldoholiday.it</t>
  </si>
  <si>
    <t>info@corinaldoholiday.it</t>
  </si>
  <si>
    <t>www.casadelfonte.it</t>
  </si>
  <si>
    <t>info@casadelfonte.it</t>
  </si>
  <si>
    <t>vitro@libero.it</t>
  </si>
  <si>
    <t>www.casa-adagio.de</t>
  </si>
  <si>
    <t>info@casa-adagio.de</t>
  </si>
  <si>
    <t>www.leondinacountryhouse.it</t>
  </si>
  <si>
    <t>info@leondinacountryhouse.it</t>
  </si>
  <si>
    <t>info@colverde.com</t>
  </si>
  <si>
    <t>www.alcasolare.it</t>
  </si>
  <si>
    <t>info@alcasolare.it</t>
  </si>
  <si>
    <t>www.bbadriana-corinaldo.com</t>
  </si>
  <si>
    <t>adrianacoccioni@tiscali.it</t>
  </si>
  <si>
    <t>Via Costa San Giovanni 11</t>
  </si>
  <si>
    <t>elemov@libero.it</t>
  </si>
  <si>
    <t>Via Don Minzoni 1</t>
  </si>
  <si>
    <t>www.corinaldoalbergodiffuso.it</t>
  </si>
  <si>
    <t>cantinalangelina@libero.it</t>
  </si>
  <si>
    <t>serealo77@gmail.com</t>
  </si>
  <si>
    <t>www.hotelgigliocorinaldo.com</t>
  </si>
  <si>
    <t>info@corinaldoalbergodiffuso.it</t>
  </si>
  <si>
    <t>millola75@gmail.com</t>
  </si>
  <si>
    <t>Via Don G. Minzoni 1</t>
  </si>
  <si>
    <t>http://bebdamara.it/</t>
  </si>
  <si>
    <t>marisa.berti46@gmail.com</t>
  </si>
  <si>
    <t>Via Corinaldese 32</t>
  </si>
  <si>
    <t>nelloros.jimdo.com</t>
  </si>
  <si>
    <t>lalaurina80@libero.it</t>
  </si>
  <si>
    <t>Strada Palazzo Bracci 11</t>
  </si>
  <si>
    <t>bunnens@hotmail.com</t>
  </si>
  <si>
    <t>Via G. Annibaldi 15</t>
  </si>
  <si>
    <t>morning@email.it</t>
  </si>
  <si>
    <t>www.lecasce.it</t>
  </si>
  <si>
    <t>erry60@hotmail.com</t>
  </si>
  <si>
    <t>aritarinaldi@live.com</t>
  </si>
  <si>
    <t>fiorentini.48@virgilio.it</t>
  </si>
  <si>
    <t>Via Valle 36</t>
  </si>
  <si>
    <t>teresacatani@libero.it</t>
  </si>
  <si>
    <t>britabock@gmx.de</t>
  </si>
  <si>
    <t>Via Manciano 38</t>
  </si>
  <si>
    <t>info@casa-manciano.de</t>
  </si>
  <si>
    <t>Via S. Bartolomeo 14</t>
  </si>
  <si>
    <t>gdedomenico@live.com</t>
  </si>
  <si>
    <t>Via Palazzi 19</t>
  </si>
  <si>
    <t>nunzia.poesia@alice.it</t>
  </si>
  <si>
    <t>dinisiofrancesca@libero.it</t>
  </si>
  <si>
    <t>www.lemandriole.it</t>
  </si>
  <si>
    <t>info@lemandriole.it</t>
  </si>
  <si>
    <t>Via Romita 28</t>
  </si>
  <si>
    <t>www.ladistesa.it</t>
  </si>
  <si>
    <t>distesa@libero.it</t>
  </si>
  <si>
    <t>www.lagirandola.eu</t>
  </si>
  <si>
    <t>info@lagirandola.eu</t>
  </si>
  <si>
    <t>Via Elisa Amatori 2</t>
  </si>
  <si>
    <t>info@caffeimperialejesi.it</t>
  </si>
  <si>
    <t>www.barchio.it</t>
  </si>
  <si>
    <t>info@barchio.it</t>
  </si>
  <si>
    <t>www.cantinone.eu</t>
  </si>
  <si>
    <t>info@cantinone.eu</t>
  </si>
  <si>
    <t>cherubini.simone@alice.it</t>
  </si>
  <si>
    <t>www.rosedifratta.it</t>
  </si>
  <si>
    <t>rosedifratta@gmail.com</t>
  </si>
  <si>
    <t>www.trepaesi.eu</t>
  </si>
  <si>
    <t>info@trepaesi.com</t>
  </si>
  <si>
    <t>bb.lamadonnina@alice.it</t>
  </si>
  <si>
    <t>www.podereilleccio.it</t>
  </si>
  <si>
    <t>podereilleccio@gmail.com; mauriziofico@gmail.com</t>
  </si>
  <si>
    <t>www.cascinalelamimosa.it</t>
  </si>
  <si>
    <t>green@cascinalelamimosa.it</t>
  </si>
  <si>
    <t>parcocollelisa@gmail.com</t>
  </si>
  <si>
    <t>www.ilbaco.net</t>
  </si>
  <si>
    <t>info@ilbaco.net; francaustralia@tiscali.it</t>
  </si>
  <si>
    <t>www.casa-cantalupo.com</t>
  </si>
  <si>
    <t>casacantalupo@aol.com</t>
  </si>
  <si>
    <t>www.bblosfizio.it</t>
  </si>
  <si>
    <t>lory.lagoccia@libero.it</t>
  </si>
  <si>
    <t>http://www.casa-aurora.it</t>
  </si>
  <si>
    <t>info@casa-aurora.it</t>
  </si>
  <si>
    <t>www.casa-aurora.it</t>
  </si>
  <si>
    <t>info@lalucciola.de</t>
  </si>
  <si>
    <t>http://vialeopardi82.weebly.com/index.html</t>
  </si>
  <si>
    <t>demin.daniela@libero.it</t>
  </si>
  <si>
    <t>https://sites.google.com/site/beblavaligia/</t>
  </si>
  <si>
    <t>bedandbreakfastlavaligia@gmail.com</t>
  </si>
  <si>
    <t>www.lalucciola.de</t>
  </si>
  <si>
    <t>Cupramontana</t>
  </si>
  <si>
    <t>www.casapietrone.it</t>
  </si>
  <si>
    <t>mariodschiava@gmail.com</t>
  </si>
  <si>
    <t>www.lecelac.com</t>
  </si>
  <si>
    <t>luisapellicioli@gmail.com</t>
  </si>
  <si>
    <t>Via Manciano 14/16</t>
  </si>
  <si>
    <t>www.lamancianella.it</t>
  </si>
  <si>
    <t>info@lamancianella.it</t>
  </si>
  <si>
    <t>silvia.zannini@tin.it; elficupramontana@gmail.com</t>
  </si>
  <si>
    <t>www.casaripa.com</t>
  </si>
  <si>
    <t>casaripa@gmail.com</t>
  </si>
  <si>
    <t>eva.derrer@bluewin.ch</t>
  </si>
  <si>
    <t>www.aromantica.net</t>
  </si>
  <si>
    <t>info@aromantica.net</t>
  </si>
  <si>
    <t>www.ilsorbo.altervista.org</t>
  </si>
  <si>
    <t>adorno.trab@virgilio.it</t>
  </si>
  <si>
    <t>info@casadeipapi.it</t>
  </si>
  <si>
    <t>Collegiglioni</t>
  </si>
  <si>
    <t>osteriafricando@libero.it</t>
  </si>
  <si>
    <t>rolando.grimaccia@gmail.com</t>
  </si>
  <si>
    <t>attidium@hotmail.it</t>
  </si>
  <si>
    <t>presidenza@castelvecchio.org</t>
  </si>
  <si>
    <t>www.castelvecchio.org</t>
  </si>
  <si>
    <t>www.bbportadelpiano.it</t>
  </si>
  <si>
    <t>r.mearelli@gmail.com</t>
  </si>
  <si>
    <t>mauriziobuselli19@gmail.com</t>
  </si>
  <si>
    <t>www.lacasadicampagnafabriano.it</t>
  </si>
  <si>
    <t>info@lacasadicampagnafabriano.it</t>
  </si>
  <si>
    <t>euro.cesaroni@libero.it</t>
  </si>
  <si>
    <t>www.tenutasancassiano.it</t>
  </si>
  <si>
    <t>info@tenutasancassiano.it</t>
  </si>
  <si>
    <t>www.villacensimancia.it</t>
  </si>
  <si>
    <t>info@villacensimancia.it</t>
  </si>
  <si>
    <t>www.aiadalto.it</t>
  </si>
  <si>
    <t>info@aiadalto.it</t>
  </si>
  <si>
    <t>www.bblelogge.it</t>
  </si>
  <si>
    <t>nuovaloggia@gmail.com</t>
  </si>
  <si>
    <t>www.latanadellatigre.com</t>
  </si>
  <si>
    <t>np.tigre@email.it</t>
  </si>
  <si>
    <t>www.lacasinadelvicolodisotto.it</t>
  </si>
  <si>
    <t>info@lacasinadelvicolodisotto.it</t>
  </si>
  <si>
    <t>www.agriturismocastelvecchio.it</t>
  </si>
  <si>
    <t>info@agriturismocastelvecchio.it</t>
  </si>
  <si>
    <t>elestroppa84@hotmail.it</t>
  </si>
  <si>
    <t>www.agriturismocolleserrone.it</t>
  </si>
  <si>
    <t>info@agriturismocolleserrone.it</t>
  </si>
  <si>
    <t>Frazione Melano 102</t>
  </si>
  <si>
    <t>www.ilgelsoagriturismo.com</t>
  </si>
  <si>
    <t>info@ilgelsoagriturismo.com</t>
  </si>
  <si>
    <t>www.fontefresca.com</t>
  </si>
  <si>
    <t>info@fontefresca.com</t>
  </si>
  <si>
    <t>fontevecchia2@libero.it</t>
  </si>
  <si>
    <t>www.villagioiacivita.it</t>
  </si>
  <si>
    <t>info@villagioiacivita.it</t>
  </si>
  <si>
    <t>www.valdicastro.it</t>
  </si>
  <si>
    <t>info@valdicastro.it</t>
  </si>
  <si>
    <t>agri.fiordaliso@libero.it</t>
  </si>
  <si>
    <t>fabio.raggi@alice.it</t>
  </si>
  <si>
    <t>Frazione Rocchetta 58</t>
  </si>
  <si>
    <t>www.maggiociondolo.com</t>
  </si>
  <si>
    <t>bebmaggiociondolo@libero.it</t>
  </si>
  <si>
    <t>tavernadaivo@tiscali.it</t>
  </si>
  <si>
    <t>info@hotelmastromarino.it</t>
  </si>
  <si>
    <t>www.sanbiagioincaprile.it</t>
  </si>
  <si>
    <t>hostellosanbiagio@libero.it</t>
  </si>
  <si>
    <t>www.marchesedelgrillo.com</t>
  </si>
  <si>
    <t>info@marchesedelgrillo.com</t>
  </si>
  <si>
    <t>www.villadeitigli.net</t>
  </si>
  <si>
    <t>info@villadeitigli.net</t>
  </si>
  <si>
    <t>affittacamerecentrostorico@legalmail.it</t>
  </si>
  <si>
    <t>Frazione Melano, 102 102</t>
  </si>
  <si>
    <t>www.agriturismosanlorenzo.net</t>
  </si>
  <si>
    <t>info@agriturismosanlorenzo.net</t>
  </si>
  <si>
    <t>anto.marcaccini@libero.it</t>
  </si>
  <si>
    <t>www.agriturismoilfaggio.it</t>
  </si>
  <si>
    <t>info@agriturismoilfaggio.it</t>
  </si>
  <si>
    <t>www.goccedicamarzano.it</t>
  </si>
  <si>
    <t>goccedicamarzano@libero.it</t>
  </si>
  <si>
    <t>www.hotelborgoanticofabriano.com</t>
  </si>
  <si>
    <t>info@hotelborgoanticofabriano.com</t>
  </si>
  <si>
    <t>www.hotelgentile.it</t>
  </si>
  <si>
    <t>info@hotelgentile.it</t>
  </si>
  <si>
    <t>www.2000hotel.it</t>
  </si>
  <si>
    <t>info@2000hotel.it</t>
  </si>
  <si>
    <t>www.janussocietacooperativa.it</t>
  </si>
  <si>
    <t>info@janussocietacooperativa.it</t>
  </si>
  <si>
    <t>www.albergonorma.it</t>
  </si>
  <si>
    <t>info@albergonorma.it</t>
  </si>
  <si>
    <t>Fabriano</t>
  </si>
  <si>
    <t>www.pinetahotel.com</t>
  </si>
  <si>
    <t>info@pinetahotel.com</t>
  </si>
  <si>
    <t>Via Cortina San Venanzo 13</t>
  </si>
  <si>
    <t>www.bbvetralla.it</t>
  </si>
  <si>
    <t>info@bbvetralla.it</t>
  </si>
  <si>
    <t>www.residenzalaceramica.com</t>
  </si>
  <si>
    <t>info@residenzalaceramica.com</t>
  </si>
  <si>
    <t>info@hotellemusefabriano.it</t>
  </si>
  <si>
    <t>info@ilrifugiodelpittore.it</t>
  </si>
  <si>
    <t>www.homerentitaly.com</t>
  </si>
  <si>
    <t>info@homerentitaly.it</t>
  </si>
  <si>
    <t>massaf.cfm@libero.it</t>
  </si>
  <si>
    <t>villacolle@libero.it</t>
  </si>
  <si>
    <t>scrocetti0206@gmail.com</t>
  </si>
  <si>
    <t>tinti.gabriele@yahoo.it</t>
  </si>
  <si>
    <t>janus@pec.it</t>
  </si>
  <si>
    <t>kristinareds88@yahoo.it</t>
  </si>
  <si>
    <t>lapalombaia@postecert.it</t>
  </si>
  <si>
    <t>Via Ramelli 104</t>
  </si>
  <si>
    <t>faberiusfabriano@gmail.com</t>
  </si>
  <si>
    <t>Località Castelletta 108/A</t>
  </si>
  <si>
    <t>info@ilchirottero.it</t>
  </si>
  <si>
    <t>Via Damiano Chiesa 16</t>
  </si>
  <si>
    <t>info@beblaportella.it</t>
  </si>
  <si>
    <t>info@bbdelpodesta.it</t>
  </si>
  <si>
    <t>Viale Serafini 75</t>
  </si>
  <si>
    <t>ceraunavolta.fabriano@gmail.com</t>
  </si>
  <si>
    <t>Via Conventino 56</t>
  </si>
  <si>
    <t>www.bbilconventino44.it</t>
  </si>
  <si>
    <t>m.borsini@alice.it</t>
  </si>
  <si>
    <t>francagabrielloni@hotmail.com</t>
  </si>
  <si>
    <t>Falconara Marittima</t>
  </si>
  <si>
    <t>www.airbnb.it</t>
  </si>
  <si>
    <t>flyout@tiscali.it</t>
  </si>
  <si>
    <t>info@residenzaleonardo.com</t>
  </si>
  <si>
    <t>www.touringhotel.it</t>
  </si>
  <si>
    <t>info@touringhotel.it</t>
  </si>
  <si>
    <t>www.hoteltendaverde.it</t>
  </si>
  <si>
    <t>verdeconero@libero.it - info@hoteltendaverde.it</t>
  </si>
  <si>
    <t>albergotrentotrieste@gmail.com</t>
  </si>
  <si>
    <t>gardoni.rolando@tiscali.it</t>
  </si>
  <si>
    <t>ristorante.capriccio@libero.it</t>
  </si>
  <si>
    <t>www.campingroccamare.it</t>
  </si>
  <si>
    <t>info@campingroccamare.it</t>
  </si>
  <si>
    <t>info@solariabeachvillage.it</t>
  </si>
  <si>
    <t>www.solariabeachvillage.it</t>
  </si>
  <si>
    <t>www.residenzaleonardo.com</t>
  </si>
  <si>
    <t>larocca.prenna@gmail.com</t>
  </si>
  <si>
    <t>www.picchiobeach.it</t>
  </si>
  <si>
    <t>picchiobeach@gmail.com</t>
  </si>
  <si>
    <t>zannini.aea@tin.it</t>
  </si>
  <si>
    <t>valtercremonesi90@gmail.com</t>
  </si>
  <si>
    <t>www.bagnimarcelloevalter.it</t>
  </si>
  <si>
    <t>nerodiseppia.an@gmail.com</t>
  </si>
  <si>
    <t>kocobeach14@libero.it</t>
  </si>
  <si>
    <t>stabilimento.lepalme@alice.it</t>
  </si>
  <si>
    <t>leragazze16@libero.it</t>
  </si>
  <si>
    <t>info@giemmebar.it</t>
  </si>
  <si>
    <t>www.giemmebar.it</t>
  </si>
  <si>
    <t>d.farano@gmail.com</t>
  </si>
  <si>
    <t>M.Spadoni@gruppoapi.com</t>
  </si>
  <si>
    <t>casaliluca@alice.it</t>
  </si>
  <si>
    <t>nicolasbaldoni@yahoo.it</t>
  </si>
  <si>
    <t>beagio@yahoo.it</t>
  </si>
  <si>
    <t>www.iltesorodimario.it</t>
  </si>
  <si>
    <t>info@iltesorodimario.it</t>
  </si>
  <si>
    <t>ilcastellodibarcaglione@gmail.com</t>
  </si>
  <si>
    <t>www.balconedelgolfo.it</t>
  </si>
  <si>
    <t>info@balconedelgolfo.it</t>
  </si>
  <si>
    <t>s.sensini@libero.it</t>
  </si>
  <si>
    <t>graziosoappartamento@hotmail.com</t>
  </si>
  <si>
    <t>em.menga@alice.it</t>
  </si>
  <si>
    <t>Castelferretti</t>
  </si>
  <si>
    <t>obms@libero.it</t>
  </si>
  <si>
    <t>vi-ta@libero.it</t>
  </si>
  <si>
    <t>fernandocerioni@libero.it</t>
  </si>
  <si>
    <t>simonerossi1977@libero.it</t>
  </si>
  <si>
    <t>robertocantori@libero.it</t>
  </si>
  <si>
    <t>www.laroverella.it</t>
  </si>
  <si>
    <t>info@laroverella.it</t>
  </si>
  <si>
    <t>www.itrepulcini.it</t>
  </si>
  <si>
    <t>info@itrepulcini.it</t>
  </si>
  <si>
    <t>www.villacentofinestre.com</t>
  </si>
  <si>
    <t>info@villacentofinestre.com</t>
  </si>
  <si>
    <t>settecolli.it</t>
  </si>
  <si>
    <t>hotel@settecolli.it</t>
  </si>
  <si>
    <t>Via San Biagio 1</t>
  </si>
  <si>
    <t>Via San Biagio</t>
  </si>
  <si>
    <t>www.villanicole.net</t>
  </si>
  <si>
    <t>info@villanicole.net</t>
  </si>
  <si>
    <t>rentrooms.cesarina@gmail.com</t>
  </si>
  <si>
    <t>Via Rovigliano 10</t>
  </si>
  <si>
    <t>pamadochen@gmail.com</t>
  </si>
  <si>
    <t>Via Storaco 3</t>
  </si>
  <si>
    <t>www.agriturismolamaddalena.com</t>
  </si>
  <si>
    <t>info@agriturismolamaddalena.com</t>
  </si>
  <si>
    <t>www.casavacazegarofoli.it</t>
  </si>
  <si>
    <t>amm.battestini@tiscali.it</t>
  </si>
  <si>
    <t>alida.cipriani@gmail.com</t>
  </si>
  <si>
    <t>www.albergomagrini.it</t>
  </si>
  <si>
    <t>info@albergomagrini.it</t>
  </si>
  <si>
    <t>www.hotellegrotte.it</t>
  </si>
  <si>
    <t>info@hotellegrotte.it</t>
  </si>
  <si>
    <t>www.revellone.it</t>
  </si>
  <si>
    <t>info@revellone.it</t>
  </si>
  <si>
    <t>ristilparco@alice.it</t>
  </si>
  <si>
    <t>www.aironebb.it</t>
  </si>
  <si>
    <t>info@aironebb.it</t>
  </si>
  <si>
    <t>angela.meetings@gmail.com</t>
  </si>
  <si>
    <t>www.hoteltermesanvittore.com</t>
  </si>
  <si>
    <t>hoteltermesanvittore@gmail.com</t>
  </si>
  <si>
    <t>lauraco72@hotmail.com</t>
  </si>
  <si>
    <t>Serrabernacchia</t>
  </si>
  <si>
    <t>www.lacolombaia.eu</t>
  </si>
  <si>
    <t>info@lacolombaia.eu</t>
  </si>
  <si>
    <t>www.lefinestresulcentro.it</t>
  </si>
  <si>
    <t>lefinestresulcentro@gmail.com</t>
  </si>
  <si>
    <t>www.agriturismoilmaniero.it</t>
  </si>
  <si>
    <t>info@agriturismoilmaniero.it</t>
  </si>
  <si>
    <t>www.casapaola.it</t>
  </si>
  <si>
    <t>info@casapaola.it</t>
  </si>
  <si>
    <t>www.sottoilborgo.it</t>
  </si>
  <si>
    <t>info@sottoilborgo.it</t>
  </si>
  <si>
    <t>www.alpergolesi.it</t>
  </si>
  <si>
    <t>alpergolesi@gmail.com</t>
  </si>
  <si>
    <t>Jesi</t>
  </si>
  <si>
    <t>www.bebleconce.it</t>
  </si>
  <si>
    <t>info@bebleconce.it</t>
  </si>
  <si>
    <t>www.hotelmariani.com</t>
  </si>
  <si>
    <t>direzione@hotelmariani.com</t>
  </si>
  <si>
    <t>casamatildajesi@hotmail.it</t>
  </si>
  <si>
    <t>fmoroncini@libero.it</t>
  </si>
  <si>
    <t>www.incentrojesi.it</t>
  </si>
  <si>
    <t>info@incentrojesi.it</t>
  </si>
  <si>
    <t>www.colazioneingiardino.it</t>
  </si>
  <si>
    <t>info@colazioneingiardino.it</t>
  </si>
  <si>
    <t>www.lunadalborgo.it</t>
  </si>
  <si>
    <t>info@lunadalborgo.it</t>
  </si>
  <si>
    <t>www.roccabella.eu</t>
  </si>
  <si>
    <t>info@bedandbreakfast-roccabella.it</t>
  </si>
  <si>
    <t>www.hotelfederico2.it</t>
  </si>
  <si>
    <t>info@hotelfederico2.it</t>
  </si>
  <si>
    <t>www.casacorno.it</t>
  </si>
  <si>
    <t>info@casacorno.it</t>
  </si>
  <si>
    <t>www.vicinolarco.altervista.org</t>
  </si>
  <si>
    <t>vicinolarco@yahoo.it</t>
  </si>
  <si>
    <t>www.ripabianca.com</t>
  </si>
  <si>
    <t>info@ripabianca.com</t>
  </si>
  <si>
    <t>www.nottisullemura.it</t>
  </si>
  <si>
    <t>info@nottisullemura.it</t>
  </si>
  <si>
    <t>www.marchenet.it/ladolcecollina</t>
  </si>
  <si>
    <t>luigpaol@mercurio.it</t>
  </si>
  <si>
    <t>www.hoteldeinani.it</t>
  </si>
  <si>
    <t>info@hoteldeinani.it</t>
  </si>
  <si>
    <t>www.verzierebb.com</t>
  </si>
  <si>
    <t>info@verzierebb.com</t>
  </si>
  <si>
    <t>backstagejesi@gmail.com</t>
  </si>
  <si>
    <t>annetta.pat@libero.it</t>
  </si>
  <si>
    <t>www.lacoccinellajesi.com</t>
  </si>
  <si>
    <t>bblacoccinellajesi@gmail.com</t>
  </si>
  <si>
    <t>www.portamazzini.it</t>
  </si>
  <si>
    <t>portamazzini2015@libero.it</t>
  </si>
  <si>
    <t>info@affittacamereluconi.it</t>
  </si>
  <si>
    <t>c.ferretti9@gmail.com</t>
  </si>
  <si>
    <t>www.lemaracla.it</t>
  </si>
  <si>
    <t>info@lemaracla.it</t>
  </si>
  <si>
    <t>Via Clementina 18</t>
  </si>
  <si>
    <t>loretta.sordoni@gmail.com</t>
  </si>
  <si>
    <t>Via G. Garibaldi 73</t>
  </si>
  <si>
    <t>vbuari@mail.ru</t>
  </si>
  <si>
    <t>booking@maison022.it</t>
  </si>
  <si>
    <t>aduepassidalcielo@tim.it</t>
  </si>
  <si>
    <t>Via Raffaello Sanzio 33</t>
  </si>
  <si>
    <t>bblapinta@gmail.com</t>
  </si>
  <si>
    <t>Via G. Mazzini 2</t>
  </si>
  <si>
    <t>willyvigna@gmail.com</t>
  </si>
  <si>
    <t>Via Piane 49/A</t>
  </si>
  <si>
    <t>marcobruge@tiscali.it</t>
  </si>
  <si>
    <t>maurocroia@alice.it</t>
  </si>
  <si>
    <t>info@giuliofiori.it</t>
  </si>
  <si>
    <t>www.holyhouse.it</t>
  </si>
  <si>
    <t>info@holyhouse.it</t>
  </si>
  <si>
    <t>info@aduepassiloreto.it</t>
  </si>
  <si>
    <t>www.lavandabb.it</t>
  </si>
  <si>
    <t>raffaellagervasoni@icloud.it</t>
  </si>
  <si>
    <t>www.giovaniloreto.it</t>
  </si>
  <si>
    <t>info@giovaniloreto.it</t>
  </si>
  <si>
    <t>www.pensionepiemonte.it</t>
  </si>
  <si>
    <t>info@pensionepiemonte.it</t>
  </si>
  <si>
    <t>info@bebceresa.it</t>
  </si>
  <si>
    <t>www.agora-bb.it</t>
  </si>
  <si>
    <t>infoagorabb@gmail.com</t>
  </si>
  <si>
    <t>http://www.bedandbreakfastisa.it/</t>
  </si>
  <si>
    <t>info@bedandbreakfastisa.it</t>
  </si>
  <si>
    <t>www.loretohotel.it</t>
  </si>
  <si>
    <t>hotelloreto@libero.it</t>
  </si>
  <si>
    <t>hotel.sangabriele@libero.it</t>
  </si>
  <si>
    <t>www.pellegrinoepace.com</t>
  </si>
  <si>
    <t>info@pellegrinoepace.com</t>
  </si>
  <si>
    <t>www.vecchiafattorialoreto.it</t>
  </si>
  <si>
    <t>lavecchiafattoriasrl@virgilio.it</t>
  </si>
  <si>
    <t>hotelrist.lacollina@libero.it</t>
  </si>
  <si>
    <t>www.hotelgiardinetto.it</t>
  </si>
  <si>
    <t>booking@hotelgiardinetto.it</t>
  </si>
  <si>
    <t>www.hoteldelfinoazzurro.it</t>
  </si>
  <si>
    <t>delfazz@libero.it</t>
  </si>
  <si>
    <t>www.hotelcentraleloreto.it</t>
  </si>
  <si>
    <t>info@hotelcentraleloreto.it</t>
  </si>
  <si>
    <t>www.santuarioloreto.it</t>
  </si>
  <si>
    <t>madonnadiloreto@delegazioneloreto.it</t>
  </si>
  <si>
    <t>www.loretosanfrancescohotel.it</t>
  </si>
  <si>
    <t>info@loretosanfrancescohotel.it</t>
  </si>
  <si>
    <t>m.alfieri95@gmail.com</t>
  </si>
  <si>
    <t>orsoline.loreto@libero.it</t>
  </si>
  <si>
    <t>www.casascalabrini.it</t>
  </si>
  <si>
    <t>segreteria.loreto@scalabrini.net</t>
  </si>
  <si>
    <t>www.casafamigliadinazareth.it</t>
  </si>
  <si>
    <t>segreteria@famigliadinazareth.it</t>
  </si>
  <si>
    <t>casaaccoglienza@delegazioneloreto.it</t>
  </si>
  <si>
    <t>www.villaredemptorismater.it</t>
  </si>
  <si>
    <t>villaredmater@gmail.com</t>
  </si>
  <si>
    <t>www.casaaccoglienzasangiuseppe.it</t>
  </si>
  <si>
    <t>acc.sangiuseppe@libero.it</t>
  </si>
  <si>
    <t>www.casealsole.net</t>
  </si>
  <si>
    <t>info@casealsole.net</t>
  </si>
  <si>
    <t>www.dormialoreto.it</t>
  </si>
  <si>
    <t>contact@affittacameresimonetti.it</t>
  </si>
  <si>
    <t>c.sfn@tiscali.it</t>
  </si>
  <si>
    <t>elenachiara34@gmail.com</t>
  </si>
  <si>
    <t>loreto-economosdb@donbosco.it</t>
  </si>
  <si>
    <t>Via Cesare Maccari 33/A</t>
  </si>
  <si>
    <t>info@prolocoloreto.com</t>
  </si>
  <si>
    <t>bbprofumodipane@gmail.com</t>
  </si>
  <si>
    <t>www.locandadelpicchio.it</t>
  </si>
  <si>
    <t>info@locandadelpicchio.it</t>
  </si>
  <si>
    <t>alessandroangelisanti@alice.it</t>
  </si>
  <si>
    <t>info@anticamaison.net</t>
  </si>
  <si>
    <t>Via Alessandro Manzoni, 28 28</t>
  </si>
  <si>
    <t>Villa Musone</t>
  </si>
  <si>
    <t>http://bedandbreakfastmariabella.weebly.com</t>
  </si>
  <si>
    <t>bebmariabella@lbero.it</t>
  </si>
  <si>
    <t>info@itrebassotti.it</t>
  </si>
  <si>
    <t>casalepapa@gmail.com</t>
  </si>
  <si>
    <t>www.ristorantezinene.it</t>
  </si>
  <si>
    <t>ristorantezinene@gmail.com</t>
  </si>
  <si>
    <t>celesteloretoconero@libero.it</t>
  </si>
  <si>
    <t>www.vistasulconero.it</t>
  </si>
  <si>
    <t>info@vistasulconero.it</t>
  </si>
  <si>
    <t>www.bed-and-breakfast-loreto.it</t>
  </si>
  <si>
    <t>aportatadimare@gmail.com</t>
  </si>
  <si>
    <t>www.lacollinanelcuore.com</t>
  </si>
  <si>
    <t>info@lacollinanelcuore.com</t>
  </si>
  <si>
    <t>www.angolo-divino.it</t>
  </si>
  <si>
    <t>info@angolo-divino.it</t>
  </si>
  <si>
    <t>http://www.casaperferieloreto.it</t>
  </si>
  <si>
    <t>info@aler.com</t>
  </si>
  <si>
    <t>info@studiocommercialemarchianiematteucci.191.it</t>
  </si>
  <si>
    <t>www.ilmareinmezzo.com</t>
  </si>
  <si>
    <t>info@ilmareinmezzo.com</t>
  </si>
  <si>
    <t>www.lacollinadegliolivi.eu</t>
  </si>
  <si>
    <t>info@lacollinadegliolivi.eu</t>
  </si>
  <si>
    <t>www.beb.lanicchiadimercato.com/</t>
  </si>
  <si>
    <t>lanicchiadimercato@gmail.com</t>
  </si>
  <si>
    <t>marco.pigliapoco@confartigianato.an.it</t>
  </si>
  <si>
    <t>info@lasiestamoie.it</t>
  </si>
  <si>
    <t>carlinoferri@libero.it</t>
  </si>
  <si>
    <t>www.agriturismolulivo.com</t>
  </si>
  <si>
    <t>info@agriturismolulivo.com</t>
  </si>
  <si>
    <t>www.alvecchiorotone.it</t>
  </si>
  <si>
    <t>info@alvecchiorotone.it</t>
  </si>
  <si>
    <t>www.ilmelograno.de</t>
  </si>
  <si>
    <t>information@ilmelograno.de</t>
  </si>
  <si>
    <t>www.lanicchiaecologica.it</t>
  </si>
  <si>
    <t>la_nicchia_ecologica@libero.it</t>
  </si>
  <si>
    <t>www.hotelristorantelatorre.com</t>
  </si>
  <si>
    <t>info@hotelristorantelatorre.com</t>
  </si>
  <si>
    <t>www.hotellidia.it</t>
  </si>
  <si>
    <t>info@hotellidia.it</t>
  </si>
  <si>
    <t>www.countryhouseiltiglio.it</t>
  </si>
  <si>
    <t>info@countryhouseiltiglio.it</t>
  </si>
  <si>
    <t>www.casafontana.com</t>
  </si>
  <si>
    <t>info@casafontana.com</t>
  </si>
  <si>
    <t>www.agriturismovillafederica.it</t>
  </si>
  <si>
    <t>f.zappia@agriturismovillafederica.it</t>
  </si>
  <si>
    <t>www.colledellestelle.it</t>
  </si>
  <si>
    <t>info@colledellestelle.it</t>
  </si>
  <si>
    <t>www.comune.mergo.an.it</t>
  </si>
  <si>
    <t>poliziamunicipale@comune.mergo.an.it</t>
  </si>
  <si>
    <t>Via Panocchia 18</t>
  </si>
  <si>
    <t>www.casadeicolli.com</t>
  </si>
  <si>
    <t>info@casadeicolli.com</t>
  </si>
  <si>
    <t>alt.51@gmx.de</t>
  </si>
  <si>
    <t>babsi.hofmeister@web.de</t>
  </si>
  <si>
    <t>www.lavalleverde.com</t>
  </si>
  <si>
    <t>info@lavalleverde.com</t>
  </si>
  <si>
    <t>bbacasadilaura@gmail.com</t>
  </si>
  <si>
    <t>nicholasinter@alice.it</t>
  </si>
  <si>
    <t>http://www.pinetahotel.net</t>
  </si>
  <si>
    <t>info@pinetahotel.net</t>
  </si>
  <si>
    <t>bblemuse@alice.it</t>
  </si>
  <si>
    <t>piccolo.eden.country.house@gmail.com</t>
  </si>
  <si>
    <t>www.albergo2000.it</t>
  </si>
  <si>
    <t>info@albergo2000.it</t>
  </si>
  <si>
    <t>claudiacocciarini@outlook.it</t>
  </si>
  <si>
    <t>reillysinitaly@yahoo.ie</t>
  </si>
  <si>
    <t>Contrada Sabbionare 1</t>
  </si>
  <si>
    <t>www.locandasanfrancesco.eu</t>
  </si>
  <si>
    <t>locandasanfrancesco@gmx.com; alepacheco@hotmail.it</t>
  </si>
  <si>
    <t>r.chiappetti@alice.it</t>
  </si>
  <si>
    <t>www.agriturismoparvadomus.it</t>
  </si>
  <si>
    <t>info@agriturismoparvadomus.it</t>
  </si>
  <si>
    <t>www.cadabo.com</t>
  </si>
  <si>
    <t>info@cadabo.com</t>
  </si>
  <si>
    <t>Contrada Bagnolo 2</t>
  </si>
  <si>
    <t>www.agriturismocanapina.it</t>
  </si>
  <si>
    <t>info@agriturismocanapina.it</t>
  </si>
  <si>
    <t>www.bacucco.com</t>
  </si>
  <si>
    <t>info@bacucco.com</t>
  </si>
  <si>
    <t>www.piaggedelsole.it</t>
  </si>
  <si>
    <t>info@piaggedelsole.it</t>
  </si>
  <si>
    <t>www.locandanemorosa.it</t>
  </si>
  <si>
    <t>info@locandanemorosa.it</t>
  </si>
  <si>
    <t>bbjesa.oneminutesite.it</t>
  </si>
  <si>
    <t>bbjesa@libero.it</t>
  </si>
  <si>
    <t>vono.ricci@libero.it</t>
  </si>
  <si>
    <t>brezzadamare@hotmail.com</t>
  </si>
  <si>
    <t>lanocicchia@gmail.com</t>
  </si>
  <si>
    <t>www.viamarina56.it</t>
  </si>
  <si>
    <t>info@viamarina56.it; enzortu@gmail.com</t>
  </si>
  <si>
    <t>bbfontebella@libero.it</t>
  </si>
  <si>
    <t>www.brezzadamare.com</t>
  </si>
  <si>
    <t>www.agriturismomarcheok.it</t>
  </si>
  <si>
    <t>distilleria.bio@gmail.com</t>
  </si>
  <si>
    <t>paolo571957@libero.it</t>
  </si>
  <si>
    <t>easyhelp@email.it</t>
  </si>
  <si>
    <t>Lungomare 142 142</t>
  </si>
  <si>
    <t>Via Lungomare 127/A</t>
  </si>
  <si>
    <t>paolod.d@virgilio.it</t>
  </si>
  <si>
    <t>www.illanternino.it</t>
  </si>
  <si>
    <t>info@illanternino.net</t>
  </si>
  <si>
    <t>Via Lungomare 69/D</t>
  </si>
  <si>
    <t>mengucci.marco@alice.it</t>
  </si>
  <si>
    <t>Via Lungomare 13/A</t>
  </si>
  <si>
    <t>www.albertoberardi.com</t>
  </si>
  <si>
    <t>ristorante@albertoberardi.com</t>
  </si>
  <si>
    <t>www.lamarinella.it</t>
  </si>
  <si>
    <t>info@lamarinella.it</t>
  </si>
  <si>
    <t>eosedit@hotmail.com</t>
  </si>
  <si>
    <t>Via Ussita 12</t>
  </si>
  <si>
    <t>supercristian79@gmail.com</t>
  </si>
  <si>
    <t>info@ristorantedellerose.it</t>
  </si>
  <si>
    <t>www.casaperferiecollesereno.it</t>
  </si>
  <si>
    <t>villacollesereno@libero.it</t>
  </si>
  <si>
    <t>www.acasadiciuciu.com</t>
  </si>
  <si>
    <t>acasadiciuciu@gmail.com</t>
  </si>
  <si>
    <t>info@edenpark-hotel.it</t>
  </si>
  <si>
    <t>dorianadegliemili@gmail.com</t>
  </si>
  <si>
    <t>www.lacollinetta.eu</t>
  </si>
  <si>
    <t>info@lacollinetta.eu; la-collinetta@hotmail.com</t>
  </si>
  <si>
    <t>www.poggiomontali.it</t>
  </si>
  <si>
    <t>aziendaagricola@poggiomontali.it</t>
  </si>
  <si>
    <t>www.agriturismomarche.net</t>
  </si>
  <si>
    <t>oliodivino@live.it</t>
  </si>
  <si>
    <t>www.leterredimaluk.it</t>
  </si>
  <si>
    <t>info@leterredimaluk.it</t>
  </si>
  <si>
    <t>www.malviano.com</t>
  </si>
  <si>
    <t>info@malviano.com</t>
  </si>
  <si>
    <t>www.gliulividelmonte.it</t>
  </si>
  <si>
    <t>info@gliulividelmonte.it</t>
  </si>
  <si>
    <t>www.poggio-antico.com</t>
  </si>
  <si>
    <t>info@muchele.com</t>
  </si>
  <si>
    <t>www.viadelcampo.info</t>
  </si>
  <si>
    <t>silviaserrani@virgilio.it</t>
  </si>
  <si>
    <t>bbdadany@libero.it</t>
  </si>
  <si>
    <t>moniapacenti73@gmail.com</t>
  </si>
  <si>
    <t>www.lacrimasaro.it</t>
  </si>
  <si>
    <t>lacrimasaro@lacrimasaro.it</t>
  </si>
  <si>
    <t>www.shantihousedalmago.com</t>
  </si>
  <si>
    <t>info@shantihousedalmago.com</t>
  </si>
  <si>
    <t>www.vignasantamico.it</t>
  </si>
  <si>
    <t>info@vignasantamico.it</t>
  </si>
  <si>
    <t>ilgranaio.piera@libero.it</t>
  </si>
  <si>
    <t>www.solebelloitaly.com</t>
  </si>
  <si>
    <t>enricocathy@solebelloitaly.com</t>
  </si>
  <si>
    <t>info@villasantelena.com</t>
  </si>
  <si>
    <t>peter.vigenon@lavitanuova.it</t>
  </si>
  <si>
    <t>fabiotruck@alice.it</t>
  </si>
  <si>
    <t>gillian.arger@gmail.com</t>
  </si>
  <si>
    <t>www.casavacanzalecivette.it</t>
  </si>
  <si>
    <t>info@casavacanzalecivette.it</t>
  </si>
  <si>
    <t>Marcelli</t>
  </si>
  <si>
    <t>www.ventodelmare.it</t>
  </si>
  <si>
    <t>info@ventodelmare.it</t>
  </si>
  <si>
    <t>info@ristorantemariolino.it</t>
  </si>
  <si>
    <t>www.bbvivereilmare.it</t>
  </si>
  <si>
    <t>info@bbvivereilmare.it</t>
  </si>
  <si>
    <t>Via Marina Seconda 16</t>
  </si>
  <si>
    <t>www.agriturismohornos.it</t>
  </si>
  <si>
    <t>info@agriturismohornos.it</t>
  </si>
  <si>
    <t>alberto.bellelli@libero.it</t>
  </si>
  <si>
    <t>Via Cristoforo Colombo 5</t>
  </si>
  <si>
    <t>www.bellavistahotel.org</t>
  </si>
  <si>
    <t>informazioni@bellavistahotel.org</t>
  </si>
  <si>
    <t>Via Rimini 11</t>
  </si>
  <si>
    <t>www.hotelgalassi.it</t>
  </si>
  <si>
    <t>info@hotelgalassi.it</t>
  </si>
  <si>
    <t>www.hotelk2.com</t>
  </si>
  <si>
    <t>info@hotelk2.com</t>
  </si>
  <si>
    <t>Via Flaminia 109</t>
  </si>
  <si>
    <t>www.hotelsorrisonumana.it</t>
  </si>
  <si>
    <t>info@hotelsorrisonumana.it</t>
  </si>
  <si>
    <t>www.hotelscogliera.com</t>
  </si>
  <si>
    <t>info@hotelscogliera.it</t>
  </si>
  <si>
    <t>Via Litoranea 10</t>
  </si>
  <si>
    <t>www.hotelnumanapalace.com</t>
  </si>
  <si>
    <t>hotelnumanapalace@fastnet.it</t>
  </si>
  <si>
    <t>info@hotelmarcelli.it</t>
  </si>
  <si>
    <t>Via Ischia 17</t>
  </si>
  <si>
    <t>www.hotelkontiki.it</t>
  </si>
  <si>
    <t>info@hotelkontiki.it</t>
  </si>
  <si>
    <t>Via Litoranea  191</t>
  </si>
  <si>
    <t>liduinovolatili@libero.it</t>
  </si>
  <si>
    <t>www.hotelresidenceilconero.it</t>
  </si>
  <si>
    <t>info@hotelresidenceilconero.it</t>
  </si>
  <si>
    <t>www.adamoedevanumana.it</t>
  </si>
  <si>
    <t>info@adamoedevanumana.it</t>
  </si>
  <si>
    <t>www.le-azalee.it</t>
  </si>
  <si>
    <t>info@le-azalee.it</t>
  </si>
  <si>
    <t>www.albergocantarini.com</t>
  </si>
  <si>
    <t>albergocantarini@gmail.com</t>
  </si>
  <si>
    <t>info@giglihotels.com</t>
  </si>
  <si>
    <t>alessandro.nobis85@yahoo.it</t>
  </si>
  <si>
    <t>balneare.crystal37@yahoo.it</t>
  </si>
  <si>
    <t>www.laperladelconerobb.it</t>
  </si>
  <si>
    <t>info@laperladelconerobb.it</t>
  </si>
  <si>
    <t>www.icoloridelconero.it</t>
  </si>
  <si>
    <t>info@icoloridelconero.it</t>
  </si>
  <si>
    <t>www.lealidelconero.com</t>
  </si>
  <si>
    <t>info@lealidelconero.com</t>
  </si>
  <si>
    <t>www.amarenumana.it</t>
  </si>
  <si>
    <t>info@amarenumana.it</t>
  </si>
  <si>
    <t>www.dormoalmare.com</t>
  </si>
  <si>
    <t>eleonora@dormoalmare.com</t>
  </si>
  <si>
    <t>www.verdesulmare.it</t>
  </si>
  <si>
    <t>info@verdesulmare.it</t>
  </si>
  <si>
    <t>www.tempocasa.it</t>
  </si>
  <si>
    <t>numana@tempocasa.it</t>
  </si>
  <si>
    <t>dabianchina@libero.it</t>
  </si>
  <si>
    <t>superroberto67@hotmail.com</t>
  </si>
  <si>
    <t>Www.morellicamerenumana.it</t>
  </si>
  <si>
    <t>Info@morellicamerenumana.it</t>
  </si>
  <si>
    <t>www.ha-alexander.it</t>
  </si>
  <si>
    <t>info@ha-alexander.it</t>
  </si>
  <si>
    <t>info@coneromareverde.it; frapi72@me.com</t>
  </si>
  <si>
    <t>antonello.baldini@gmail.com</t>
  </si>
  <si>
    <t>latorrecamere.com</t>
  </si>
  <si>
    <t>alessandrabaldoni@hotmail.it</t>
  </si>
  <si>
    <t>Via Ischia 62</t>
  </si>
  <si>
    <t>www.aduepassidalmare.info</t>
  </si>
  <si>
    <t>info@aduepassidalmare.info</t>
  </si>
  <si>
    <t>www.villaggiocentrovacanzedeangelis.it</t>
  </si>
  <si>
    <t>info@villaggiocentrovacanzedeangelis.it</t>
  </si>
  <si>
    <t>www.casamontironi.it</t>
  </si>
  <si>
    <t>info@casamontironi.it</t>
  </si>
  <si>
    <t>info@coneromareverde.it</t>
  </si>
  <si>
    <t>www.conerobb.it</t>
  </si>
  <si>
    <t>conerobb@gmail.com</t>
  </si>
  <si>
    <t>www.affittacamerenumana.it</t>
  </si>
  <si>
    <t>info@affittacamerenumana.it</t>
  </si>
  <si>
    <t>www.veliamarenumana.it</t>
  </si>
  <si>
    <t>veliamarecamere@libero.it</t>
  </si>
  <si>
    <t>info@camerenumana.it</t>
  </si>
  <si>
    <t>www.ilcasaledigiulia.it</t>
  </si>
  <si>
    <t>info@casavacanzegiulia.it</t>
  </si>
  <si>
    <t>alexpanocchi@hotmail.com</t>
  </si>
  <si>
    <t>www.hotelgiardino.com</t>
  </si>
  <si>
    <t>info@hotelgiardino.com</t>
  </si>
  <si>
    <t>www.numanarooms.com</t>
  </si>
  <si>
    <t>info@numanarooms.com</t>
  </si>
  <si>
    <t>www.giglihotels.com</t>
  </si>
  <si>
    <t>lefiabe@giglihotels.com</t>
  </si>
  <si>
    <t>info@gigliodelconero.it</t>
  </si>
  <si>
    <t>www.bebroberta.com</t>
  </si>
  <si>
    <t>b.end.b.roberta@gmail.com</t>
  </si>
  <si>
    <t>www.casaconero.it</t>
  </si>
  <si>
    <t>info@casaconero.it</t>
  </si>
  <si>
    <t>info@poggiodelsole.it</t>
  </si>
  <si>
    <t>info@lemargheritenumana.com</t>
  </si>
  <si>
    <t>www.campingriviera.it</t>
  </si>
  <si>
    <t>info@campingriviera.it</t>
  </si>
  <si>
    <t>www.ivicoli.it</t>
  </si>
  <si>
    <t>info@ivicoli.it</t>
  </si>
  <si>
    <t>agriturismocasarossi@gmail.com</t>
  </si>
  <si>
    <t>Via Ischia  68/72A</t>
  </si>
  <si>
    <t>www.residencelepalme.com</t>
  </si>
  <si>
    <t>info@residencelepalme.com</t>
  </si>
  <si>
    <t>www.vilabahia.it</t>
  </si>
  <si>
    <t>info@vilabahia.it</t>
  </si>
  <si>
    <t>info@appartamenti-vacanze-mare-agave.com</t>
  </si>
  <si>
    <t>www.oasimare.com</t>
  </si>
  <si>
    <t>oasimare@alice.it</t>
  </si>
  <si>
    <t>www.bebisa.it</t>
  </si>
  <si>
    <t>beb05isa@virgilio.it</t>
  </si>
  <si>
    <t>info@corallovillage.it</t>
  </si>
  <si>
    <t>www.corallovillage.it</t>
  </si>
  <si>
    <t>info@centrovacanzeonthebeach.it</t>
  </si>
  <si>
    <t>www.centrovacanzeonthebeach.it</t>
  </si>
  <si>
    <t>dalpescatoresrl@gmail.com</t>
  </si>
  <si>
    <t>silau@libero.it</t>
  </si>
  <si>
    <t>www.laperlaristorante.it</t>
  </si>
  <si>
    <t>info@laperlaristornte.it</t>
  </si>
  <si>
    <t>www.HOTELNUMANAPALACE.COM</t>
  </si>
  <si>
    <t>micuccimedardo2008@libero.it</t>
  </si>
  <si>
    <t>laspiaggiola@tin.it</t>
  </si>
  <si>
    <t>stabilimentodamarino@live.it</t>
  </si>
  <si>
    <t>www.stabilimentodamarino.it</t>
  </si>
  <si>
    <t>mauromarce@alice.it</t>
  </si>
  <si>
    <t>romina@hotelgiardino.com</t>
  </si>
  <si>
    <t>amministrazione@giglihotels.com</t>
  </si>
  <si>
    <t>Via Capri,29 1 1</t>
  </si>
  <si>
    <t>rotondagigli@giglihotels.com</t>
  </si>
  <si>
    <t>bagni_europa@libero.it</t>
  </si>
  <si>
    <t>gianlucalucesoli@alice.it</t>
  </si>
  <si>
    <t>www.coneroazzurro.it</t>
  </si>
  <si>
    <t>info@coneroazzurro.it</t>
  </si>
  <si>
    <t>Via Cristoforo Colombo 14</t>
  </si>
  <si>
    <t>Numana</t>
  </si>
  <si>
    <t>ltiffi@alice.it</t>
  </si>
  <si>
    <t>luipaoconero@hotmail.it</t>
  </si>
  <si>
    <t>info@residencemarcelli.it</t>
  </si>
  <si>
    <t>info@numanablubalneare.it</t>
  </si>
  <si>
    <t>www.numanablubalneare.it</t>
  </si>
  <si>
    <t>stefano_orlandini@alice.it</t>
  </si>
  <si>
    <t>donatellazz61@gmail com</t>
  </si>
  <si>
    <t>info@bagnistellamarina.it</t>
  </si>
  <si>
    <t>www.bagnistellamarina.it</t>
  </si>
  <si>
    <t>rosalba.compagnucci@libero.it</t>
  </si>
  <si>
    <t>www.damablu.it</t>
  </si>
  <si>
    <t>info@damablu.it</t>
  </si>
  <si>
    <t>babygigli@giglihotels.com</t>
  </si>
  <si>
    <t>www.hotelalessandra.it</t>
  </si>
  <si>
    <t>info@hotelalessandra.it</t>
  </si>
  <si>
    <t>www.hotelteresamare.com</t>
  </si>
  <si>
    <t>info@hotelteresamare.com</t>
  </si>
  <si>
    <t>info@villasirena.it</t>
  </si>
  <si>
    <t>www.laspiaggiola.it</t>
  </si>
  <si>
    <t>info@laspiaggiola.it</t>
  </si>
  <si>
    <t>hotelmimosamarcelli@gmail.com</t>
  </si>
  <si>
    <t>gioacchini.cristina@libero.it</t>
  </si>
  <si>
    <t>info@ristorantemariolino.it; santo8177@tiscali.it</t>
  </si>
  <si>
    <t>www.villapucci.it</t>
  </si>
  <si>
    <t>info@villapucci.it</t>
  </si>
  <si>
    <t>affittacamerebuganvillea@gmail.com</t>
  </si>
  <si>
    <t>nubicuculiabeb@hotmail.com</t>
  </si>
  <si>
    <t>www.agenziaimmobiliarearbuatti.com</t>
  </si>
  <si>
    <t>antoine.arbuatti@tiscali.it</t>
  </si>
  <si>
    <t>cicconi.romina@alice.it</t>
  </si>
  <si>
    <t>www.agenziacasavacanze.it</t>
  </si>
  <si>
    <t>info@agenziacasavacanze.it</t>
  </si>
  <si>
    <t>www.immobiliarebranchini.it</t>
  </si>
  <si>
    <t>info@immobiliarebranchini.it</t>
  </si>
  <si>
    <t>www.residencenumana.com</t>
  </si>
  <si>
    <t>info@residencenumana.com</t>
  </si>
  <si>
    <t>www.stagionidelconero.it</t>
  </si>
  <si>
    <t>info@stagionidelconero.it</t>
  </si>
  <si>
    <t>info@ilconero-mare.it</t>
  </si>
  <si>
    <t>info@lidoazzurronumana.it</t>
  </si>
  <si>
    <t>www.affitticonero.com</t>
  </si>
  <si>
    <t>immobiliareadriatica@tiscali.it</t>
  </si>
  <si>
    <t>www.maiolini.it</t>
  </si>
  <si>
    <t>agenzia@maiolini.it</t>
  </si>
  <si>
    <t>www.numanablu.it</t>
  </si>
  <si>
    <t>info@numanablu.it</t>
  </si>
  <si>
    <t>http://calettadelconero.it</t>
  </si>
  <si>
    <t>info@calettadelconero.it</t>
  </si>
  <si>
    <t>fioranellieugenio@pec.it</t>
  </si>
  <si>
    <t>bedbreakfastsaporedisale@hotmail.com</t>
  </si>
  <si>
    <t>vacanze@taunus.it</t>
  </si>
  <si>
    <t>info@caseaffarigroup.it</t>
  </si>
  <si>
    <t>info@ergoart.it</t>
  </si>
  <si>
    <t>simonebiagioli@hotmail.it</t>
  </si>
  <si>
    <t>info@operaarte.it</t>
  </si>
  <si>
    <t>cristina.riva.gemc@alice.it</t>
  </si>
  <si>
    <t>info@fuedimmobiliare.it</t>
  </si>
  <si>
    <t>www.conerosuites.it</t>
  </si>
  <si>
    <t>info@conerosuites.it</t>
  </si>
  <si>
    <t>Via Castelfidardo 19</t>
  </si>
  <si>
    <t>lucesole@hotmail.com</t>
  </si>
  <si>
    <t>Via Roma 1</t>
  </si>
  <si>
    <t>valerio_balestrieri@yahoo.ti</t>
  </si>
  <si>
    <t>Via Macerata 40</t>
  </si>
  <si>
    <t>roberto.pierantoni@gmail.com</t>
  </si>
  <si>
    <t>Via Giacomo Matteotti 24</t>
  </si>
  <si>
    <t>bontempi@taunus.it</t>
  </si>
  <si>
    <t>saraalcantarini@yahoo.it</t>
  </si>
  <si>
    <t>sabrinazo@hotmail.com</t>
  </si>
  <si>
    <t>marcello.babini@libero.it</t>
  </si>
  <si>
    <t>www.appartamenticonerosara.com</t>
  </si>
  <si>
    <t>ilconerodisara@gmail.com</t>
  </si>
  <si>
    <t>Via Venezia  37</t>
  </si>
  <si>
    <t>iceberg59@libero.it</t>
  </si>
  <si>
    <t>info@coneroinfinito.it</t>
  </si>
  <si>
    <t>gragni@ragnisirolo.it</t>
  </si>
  <si>
    <t>Via Torre 6/B</t>
  </si>
  <si>
    <t>www.casasoresina.com</t>
  </si>
  <si>
    <t>cri64gigli@gmail.com</t>
  </si>
  <si>
    <t>villamalacari@malacari.it</t>
  </si>
  <si>
    <t>marco.tamberi@profilomagazine.it</t>
  </si>
  <si>
    <t>www.agriturismo-arcobaleno.org</t>
  </si>
  <si>
    <t>agriturismoarcobaleno@gmail.com</t>
  </si>
  <si>
    <t>info@bblola.it</t>
  </si>
  <si>
    <t>www.casaleilgallobianco.it</t>
  </si>
  <si>
    <t>info@casaleilgallobianco.it</t>
  </si>
  <si>
    <t>www.agriturismolevergare.com</t>
  </si>
  <si>
    <t>agriturismolevergare@alice.it</t>
  </si>
  <si>
    <t>www.lacasettaoffagna.ea23.com</t>
  </si>
  <si>
    <t>lacasetta.bedandbreakfast@gmail.com</t>
  </si>
  <si>
    <t>danilo@cecconisrl.it; direzione@albergoconcorde.it</t>
  </si>
  <si>
    <t>Offagna</t>
  </si>
  <si>
    <t>www.lacollinadorata.it</t>
  </si>
  <si>
    <t>lacollinadorata@gmail.com</t>
  </si>
  <si>
    <t>www.ilpuntomagico.it</t>
  </si>
  <si>
    <t>info@ilpuntomagico.it</t>
  </si>
  <si>
    <t>Casenuove</t>
  </si>
  <si>
    <t>www.templarinellemarche.it</t>
  </si>
  <si>
    <t>collesanfilippo@gmail.com</t>
  </si>
  <si>
    <t>studiolegalevitali@hotmail.it</t>
  </si>
  <si>
    <t>www.iciliegi.com</t>
  </si>
  <si>
    <t>info@iciliegi.com</t>
  </si>
  <si>
    <t>www.lestanzedicarlotta.it</t>
  </si>
  <si>
    <t>info@lestanzedicarlotta.it</t>
  </si>
  <si>
    <t>info@parko.it</t>
  </si>
  <si>
    <t>info@villacoralia.it</t>
  </si>
  <si>
    <t>montegallo.tache@gmail.com</t>
  </si>
  <si>
    <t>www.abbadia14.it</t>
  </si>
  <si>
    <t>bnbabbadia14@gmail.com</t>
  </si>
  <si>
    <t>www.bb-anticopomerio.it</t>
  </si>
  <si>
    <t>info@bb-anticopomerio.it</t>
  </si>
  <si>
    <t>www.ghotelancona.it</t>
  </si>
  <si>
    <t>info@ghotelancona.it</t>
  </si>
  <si>
    <t>www.bbsanvalentino.it</t>
  </si>
  <si>
    <t>info@bbsanvalentino.it; l.frampolli@gmail.com</t>
  </si>
  <si>
    <t>marcopav@email.com</t>
  </si>
  <si>
    <t>www.bbnottedi.it</t>
  </si>
  <si>
    <t>anna@bbnottedi.it</t>
  </si>
  <si>
    <t>www.villaosimo.com</t>
  </si>
  <si>
    <t>info@villaosimo.com</t>
  </si>
  <si>
    <t>www.poggiocarolina.it</t>
  </si>
  <si>
    <t>info@poggiocarolina.it</t>
  </si>
  <si>
    <t>www.villamariaosimo.it</t>
  </si>
  <si>
    <t>info@villamariaosimo.it</t>
  </si>
  <si>
    <t>www.lanaturadelmonte.it</t>
  </si>
  <si>
    <t>info@lanaturadelmonte.it</t>
  </si>
  <si>
    <t>www.aironecountryhouse.it</t>
  </si>
  <si>
    <t>info@aironecountryhouse.it</t>
  </si>
  <si>
    <t>cs101@tiscali.it</t>
  </si>
  <si>
    <t>www.ilborgodiosimo.it</t>
  </si>
  <si>
    <t>agenziadorimarco@yahoo.it</t>
  </si>
  <si>
    <t>info@casadellalucedorata.it</t>
  </si>
  <si>
    <t>www.bbcampodisole.it</t>
  </si>
  <si>
    <t>info@bbcampodisole.it</t>
  </si>
  <si>
    <t>Via Fontanelle Passatempo 24</t>
  </si>
  <si>
    <t>info@doremi-osimo.com</t>
  </si>
  <si>
    <t>Località Santo Stefano</t>
  </si>
  <si>
    <t>www.lebucoliche.it</t>
  </si>
  <si>
    <t>info@lebucoliche.it</t>
  </si>
  <si>
    <t>www.casadeipini.eu</t>
  </si>
  <si>
    <t>info@casadeipini.eu</t>
  </si>
  <si>
    <t>www.lacommenda.net</t>
  </si>
  <si>
    <t>info@lacommenda.net</t>
  </si>
  <si>
    <t>www.allevamentologgiadeimercanti.com</t>
  </si>
  <si>
    <t>info@allevamentologgiadeimercanti.it</t>
  </si>
  <si>
    <t>www.agriturismoazzurro.it</t>
  </si>
  <si>
    <t>info@agriturismoazzurro.it</t>
  </si>
  <si>
    <t>www.sangiuseppedacopertino.net</t>
  </si>
  <si>
    <t>cognigni.sergio@yahoo.it</t>
  </si>
  <si>
    <t>www.cristoforo-colombo.com</t>
  </si>
  <si>
    <t>info@cristoforo-colombo.com</t>
  </si>
  <si>
    <t>Via Fonte Magna 33</t>
  </si>
  <si>
    <t>www.hotellafonte.it</t>
  </si>
  <si>
    <t>info@hotellafonte.it</t>
  </si>
  <si>
    <t>www.hpconero.it</t>
  </si>
  <si>
    <t>info@hpconero.it</t>
  </si>
  <si>
    <t>Osimo</t>
  </si>
  <si>
    <t>bedilgelsomino@gmail.com</t>
  </si>
  <si>
    <t>www.bbmontegallo.com</t>
  </si>
  <si>
    <t>bbmontegallo@gmail.com</t>
  </si>
  <si>
    <t>casalesanfilippo@hotmail.com</t>
  </si>
  <si>
    <t>Via Guasino 5</t>
  </si>
  <si>
    <t>www.bblacasastorta.it</t>
  </si>
  <si>
    <t>bblacasastorta@gmail.com</t>
  </si>
  <si>
    <t>Vicolo Nicolò Romani 3</t>
  </si>
  <si>
    <t>www.bbatticoluce.it</t>
  </si>
  <si>
    <t>a.badialetti@gmail.com</t>
  </si>
  <si>
    <t>Bellafiora 18</t>
  </si>
  <si>
    <t>www.bellafiora.it</t>
  </si>
  <si>
    <t>info@bellafiora.it</t>
  </si>
  <si>
    <t>Via Montefanese 161</t>
  </si>
  <si>
    <t>allabigattiera@gmail.com</t>
  </si>
  <si>
    <t>Via Coppa 8</t>
  </si>
  <si>
    <t>info@mediaservicesrl.info;</t>
  </si>
  <si>
    <t>www.antystress.it</t>
  </si>
  <si>
    <t>fcantori@libero.it</t>
  </si>
  <si>
    <t>www.lacantinella.net</t>
  </si>
  <si>
    <t>info@lacantinella.net</t>
  </si>
  <si>
    <t>Via G. Matteotti 1</t>
  </si>
  <si>
    <t>eleonoragiovanetti@gmail.com</t>
  </si>
  <si>
    <t>Via San Gregorio 60</t>
  </si>
  <si>
    <t>silvia.r@consulservice.info</t>
  </si>
  <si>
    <t>petragebauer@libero.it</t>
  </si>
  <si>
    <t>www.villaolesia.it</t>
  </si>
  <si>
    <t>info@villaolesia.it</t>
  </si>
  <si>
    <t>bbledive@hotmail.com</t>
  </si>
  <si>
    <t>Via Territoriale  19</t>
  </si>
  <si>
    <t>www.sottolaquercia.eu</t>
  </si>
  <si>
    <t>info@sottolaquercia.eu</t>
  </si>
  <si>
    <t>www.lpre.it</t>
  </si>
  <si>
    <t>info@lpre.it</t>
  </si>
  <si>
    <t>www.ragola.it</t>
  </si>
  <si>
    <t>info@ragola.it</t>
  </si>
  <si>
    <t>papetti@interfree.it</t>
  </si>
  <si>
    <t>www.agriturismopozzosanto.it</t>
  </si>
  <si>
    <t>info@agriturismopozzosanto.it</t>
  </si>
  <si>
    <t>www.casalina.ea29.com</t>
  </si>
  <si>
    <t>casa-lina@libero.it</t>
  </si>
  <si>
    <t>roberto.amori@tin.it</t>
  </si>
  <si>
    <t>rosella.marinelli@alice.it</t>
  </si>
  <si>
    <t>cristina.carbini@gmail.com</t>
  </si>
  <si>
    <t>locandacircoloippicosas@legalmail.it</t>
  </si>
  <si>
    <t>www.druparosa.it</t>
  </si>
  <si>
    <t>druparosa@gmail.com</t>
  </si>
  <si>
    <t>ilcasaledelsole@virgilio.it</t>
  </si>
  <si>
    <t>Via San Bonaventura 12</t>
  </si>
  <si>
    <t>San Bonaventura</t>
  </si>
  <si>
    <t>www.pettirosso.eu</t>
  </si>
  <si>
    <t>galemar24@gmail.com</t>
  </si>
  <si>
    <t>www.ostrachebello.com</t>
  </si>
  <si>
    <t>info@ostrachebello.com</t>
  </si>
  <si>
    <t>www.illeccino.it</t>
  </si>
  <si>
    <t>irenepancotti@libero.it;</t>
  </si>
  <si>
    <t>giancarlo@casadambra.org</t>
  </si>
  <si>
    <t>info@osteriaispiazzi.com</t>
  </si>
  <si>
    <t>www.domusmariae.info</t>
  </si>
  <si>
    <t>info@domusmariae.info</t>
  </si>
  <si>
    <t>www.fattoriabrignoni.com</t>
  </si>
  <si>
    <t>info@fattoriabrignoni.com</t>
  </si>
  <si>
    <t>catiarastelli@gmail.com</t>
  </si>
  <si>
    <t>info@il-sentiero.info</t>
  </si>
  <si>
    <t>www.agriturismolemurace.it</t>
  </si>
  <si>
    <t>lemuracce@libero.it</t>
  </si>
  <si>
    <t>luca.gregorini@virgilio.it</t>
  </si>
  <si>
    <t>alessiocianseren@me.com</t>
  </si>
  <si>
    <t>sistemfe@tin.it</t>
  </si>
  <si>
    <t>www.casettadelvecchiomolino.com</t>
  </si>
  <si>
    <t>gloria.squadroni@virgilio.it</t>
  </si>
  <si>
    <t>www.bbterramossa.it</t>
  </si>
  <si>
    <t>info@bbterramossa.it</t>
  </si>
  <si>
    <t>www.bbpolverigi.it</t>
  </si>
  <si>
    <t>info@bb-timeout.it</t>
  </si>
  <si>
    <t>www.liolabb.com</t>
  </si>
  <si>
    <t>info@liolabb.com</t>
  </si>
  <si>
    <t>www.casaleleradici.com</t>
  </si>
  <si>
    <t>info@casaleleradici.com</t>
  </si>
  <si>
    <t>www.ilduca.eu</t>
  </si>
  <si>
    <t>b.b.ilduca@gmail.com</t>
  </si>
  <si>
    <t>www.agriturismolaquiete.net</t>
  </si>
  <si>
    <t>info@agriturismolaquiete.net</t>
  </si>
  <si>
    <t>hotelduranti.it</t>
  </si>
  <si>
    <t>duranti.daniela@alice.it</t>
  </si>
  <si>
    <t>bassotti2010@hotmail.com</t>
  </si>
  <si>
    <t>Via Roncolina 12</t>
  </si>
  <si>
    <t>riccardomoroder@gmail.com; lacrimarte@gmail.com</t>
  </si>
  <si>
    <t>Contrada Santa Maria 23</t>
  </si>
  <si>
    <t>almassimo@email.it</t>
  </si>
  <si>
    <t>www.casaledelbaco.it</t>
  </si>
  <si>
    <t>info@casaledelbaco.it</t>
  </si>
  <si>
    <t>www.crocedelmoro.it</t>
  </si>
  <si>
    <t>info@crocedelmoro.it</t>
  </si>
  <si>
    <t>www.agriturismolecolline.eu</t>
  </si>
  <si>
    <t>info@agriturismolecolline.eu</t>
  </si>
  <si>
    <t>www.pratellisei.com</t>
  </si>
  <si>
    <t>info@pratellisei.com</t>
  </si>
  <si>
    <t>franco.galeassi@gmail.com</t>
  </si>
  <si>
    <t>www.vittoria-ilgraditempo.it</t>
  </si>
  <si>
    <t>info@vittoria-ilgraditempo.it</t>
  </si>
  <si>
    <t>roberta.morbidelli@libero.it</t>
  </si>
  <si>
    <t>www.casadellenoci.it</t>
  </si>
  <si>
    <t>casa.noci@gmail.com</t>
  </si>
  <si>
    <t>ombraulivimarche@gmail.com</t>
  </si>
  <si>
    <t>laura.f_1989@hotmail.it</t>
  </si>
  <si>
    <t>www.tenutasanmarcello.net</t>
  </si>
  <si>
    <t>info@tenutasanmarcello.net</t>
  </si>
  <si>
    <t>www.iciliegidelchecco.com</t>
  </si>
  <si>
    <t>iciliegidelchecco@virgilio.it</t>
  </si>
  <si>
    <t>www.morobello.it</t>
  </si>
  <si>
    <t>info@morobello.it</t>
  </si>
  <si>
    <t>Via Serra 60</t>
  </si>
  <si>
    <t>jkg.trecipressi@gmail.com</t>
  </si>
  <si>
    <t>Via Serra 46</t>
  </si>
  <si>
    <t>www.filodivino.it</t>
  </si>
  <si>
    <t>info@filodivino.it</t>
  </si>
  <si>
    <t>www.ilvecchionespolo.it</t>
  </si>
  <si>
    <t>Info@ilvecchionespolo.it</t>
  </si>
  <si>
    <t>Via Castellaro 14</t>
  </si>
  <si>
    <t>Via Roma 18</t>
  </si>
  <si>
    <t>Via Gramsci 12</t>
  </si>
  <si>
    <t>montecchiesiluciano@yahoo.it</t>
  </si>
  <si>
    <t>Via Gramsci 10/B</t>
  </si>
  <si>
    <t>Via Scarpara Alta  1/A</t>
  </si>
  <si>
    <t>www.giardinodellerose.eu</t>
  </si>
  <si>
    <t>gnitrati@studionitrati.it</t>
  </si>
  <si>
    <t>iduchipellegrini@libero.it</t>
  </si>
  <si>
    <t>www.countryhotelsassoferrato.191.it</t>
  </si>
  <si>
    <t>info@countryhotelsassoferrato.191.it</t>
  </si>
  <si>
    <t>vecchi1958@alice.it</t>
  </si>
  <si>
    <t>www.cadnet.marche.it/coldellanoce</t>
  </si>
  <si>
    <t>www.raffaelloresidence.it</t>
  </si>
  <si>
    <t>info@raffaelloresidence.it</t>
  </si>
  <si>
    <t>info@officinatonialdo.com</t>
  </si>
  <si>
    <t>www.leperelle.com</t>
  </si>
  <si>
    <t>leperelle@gmail.com</t>
  </si>
  <si>
    <t>www.ilgorghetto.it</t>
  </si>
  <si>
    <t>info@ilgorghetto.it</t>
  </si>
  <si>
    <t>casatartufo@gmail.com</t>
  </si>
  <si>
    <t>www.albergodellastrega.it</t>
  </si>
  <si>
    <t>info@albergodellastrega.it</t>
  </si>
  <si>
    <t>info@countryhousefederico.it</t>
  </si>
  <si>
    <t>www.bb-cristina.it</t>
  </si>
  <si>
    <t>info@bb-cristina.it</t>
  </si>
  <si>
    <t>info@villadimonterosso.it</t>
  </si>
  <si>
    <t>studio.mazen@libero.it</t>
  </si>
  <si>
    <t>www.agriturismoanticomuro.it</t>
  </si>
  <si>
    <t>agriturismoanticomuro@gmail.com</t>
  </si>
  <si>
    <t>info@valdifiori.nl</t>
  </si>
  <si>
    <t>http://palazzobentivoglio.blogspot.it</t>
  </si>
  <si>
    <t>palazzobentivoglio@gmail.com</t>
  </si>
  <si>
    <t>info@vicolosantachiara.it</t>
  </si>
  <si>
    <t>www.vakantieinitalie.com</t>
  </si>
  <si>
    <t>www.agriturismoilcastellaro.it</t>
  </si>
  <si>
    <t>paris.castellaro@gmail.com</t>
  </si>
  <si>
    <t>http://www.voltidipietra.com</t>
  </si>
  <si>
    <t>info@voltidipietra.com</t>
  </si>
  <si>
    <t>Via Cerqueto 1</t>
  </si>
  <si>
    <t>biducci@libero.it</t>
  </si>
  <si>
    <t>Via Merolli 10</t>
  </si>
  <si>
    <t>Via Croce  18</t>
  </si>
  <si>
    <t>sole.cav@virgilio.it</t>
  </si>
  <si>
    <t>Via Sassetello 6</t>
  </si>
  <si>
    <t>iltiglio2015@gmail.com</t>
  </si>
  <si>
    <t>coldemagna@gmail.com</t>
  </si>
  <si>
    <t>hotelnuovodiana@adriatic-sea.com</t>
  </si>
  <si>
    <t>Montignano</t>
  </si>
  <si>
    <t>www.agriturismoiciliegi.it</t>
  </si>
  <si>
    <t>tiziana-c@libero.it</t>
  </si>
  <si>
    <t>Portone</t>
  </si>
  <si>
    <t>larcadisabrina@sicurezzapostale.it</t>
  </si>
  <si>
    <t>info@mastruccizoppini.it</t>
  </si>
  <si>
    <t>marcosignoriluigi@alice.it</t>
  </si>
  <si>
    <t>http://ginnoxp.wix.com/chiardiluna</t>
  </si>
  <si>
    <t>solesoridente@gmail.com</t>
  </si>
  <si>
    <t>fede.brt@libero.it</t>
  </si>
  <si>
    <t>www.villadelmare.it</t>
  </si>
  <si>
    <t>hotel@villadelmare.it</t>
  </si>
  <si>
    <t>carlo.mencucci@teletu.it</t>
  </si>
  <si>
    <t>www.senbhotel.it</t>
  </si>
  <si>
    <t>info@senbhotel.it</t>
  </si>
  <si>
    <t>sylvanacatalani@gmail.com</t>
  </si>
  <si>
    <t>kimmiky@tiscali.it</t>
  </si>
  <si>
    <t>www.affittacamerelanternablu.it</t>
  </si>
  <si>
    <t>marco.quattrini@alice.it</t>
  </si>
  <si>
    <t>consorzio.costruttori@legalmail.it</t>
  </si>
  <si>
    <t>www.ilgallosenone.it</t>
  </si>
  <si>
    <t>info@ilgallosenone.it</t>
  </si>
  <si>
    <t>lanuovabraceria@libero.it</t>
  </si>
  <si>
    <t>www.casadelviaggiatoresenigallia.it</t>
  </si>
  <si>
    <t>info@casadelviaggiatoresenigallia.it</t>
  </si>
  <si>
    <t>sabrahotel@yahoo.com</t>
  </si>
  <si>
    <t>Via Ariosto 2</t>
  </si>
  <si>
    <t>livi55@libero.it</t>
  </si>
  <si>
    <t>Via Fogazzaro 3</t>
  </si>
  <si>
    <t>Via R. Sanzio  223</t>
  </si>
  <si>
    <t>susy.pianelli@libero.it</t>
  </si>
  <si>
    <t>Via Raffaello Sanzio 203/2E</t>
  </si>
  <si>
    <t>danilomazzarini@alice.it</t>
  </si>
  <si>
    <t>Via Scornabecco 82</t>
  </si>
  <si>
    <t>lulicanda@gmail.com</t>
  </si>
  <si>
    <t>Lungomare Mameli 113</t>
  </si>
  <si>
    <t>carlobelli2013@gmail.com</t>
  </si>
  <si>
    <t>Lungomare Mameli 112</t>
  </si>
  <si>
    <t>Lungomare Mameli 251/A</t>
  </si>
  <si>
    <t>affittiestivi@belenchia.com</t>
  </si>
  <si>
    <t>Lungomare Mameli 265</t>
  </si>
  <si>
    <t>info@dimoraimmobiliare.it</t>
  </si>
  <si>
    <t>Via Ariosto 5</t>
  </si>
  <si>
    <t>fiorettileonardo@libero.it</t>
  </si>
  <si>
    <t>Via B. Buozzi 10</t>
  </si>
  <si>
    <t>mauro_mancini@hotmail.it</t>
  </si>
  <si>
    <t>Via Istria 4</t>
  </si>
  <si>
    <t>g.contardi@pcprocessingcenter.191.it</t>
  </si>
  <si>
    <t>Lungomare Italia 80</t>
  </si>
  <si>
    <t>83alicespadini@libero.it</t>
  </si>
  <si>
    <t>Lungomare Italia 78</t>
  </si>
  <si>
    <t>bartolini.egidio@gmail.com</t>
  </si>
  <si>
    <t>Via Podesti 133</t>
  </si>
  <si>
    <t>emanuela.piergentili@interno.it</t>
  </si>
  <si>
    <t>Via Renato Ciucci 13</t>
  </si>
  <si>
    <t>cristina.balducci@hotmail.it</t>
  </si>
  <si>
    <t>Via Mameli 1</t>
  </si>
  <si>
    <t>bigelli.giancarlo@pec.it</t>
  </si>
  <si>
    <t>Via Istria 1</t>
  </si>
  <si>
    <t>Via S. Giovanni  5</t>
  </si>
  <si>
    <t>annamaria.bocconi@gmail.it</t>
  </si>
  <si>
    <t>Via Spontini 48</t>
  </si>
  <si>
    <t>Via Spontini, 48</t>
  </si>
  <si>
    <t>Via Sardegna 1</t>
  </si>
  <si>
    <t>titti@cedsbarbati.it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</si>
  <si>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</si>
  <si>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</si>
  <si>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</si>
  <si>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</si>
  <si>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</si>
  <si>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</si>
  <si>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</si>
  <si>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bologninifabrizio@libero.it</t>
  </si>
  <si>
    <t>Via Podesti 226</t>
  </si>
  <si>
    <t>affittestivi@belenchia.com</t>
  </si>
  <si>
    <t>Via Puccini 4</t>
  </si>
  <si>
    <t>Via Lungomare Alighieri  28</t>
  </si>
  <si>
    <t>Via Mameli 242/B</t>
  </si>
  <si>
    <t>Lungomare Italia 123</t>
  </si>
  <si>
    <t>rolandoripesi@libero.it</t>
  </si>
  <si>
    <t>Via Mondolfo 22</t>
  </si>
  <si>
    <t>angela@eos-web.it</t>
  </si>
  <si>
    <t>Via Bari  1/A</t>
  </si>
  <si>
    <t>Via Terza Strada 47/A</t>
  </si>
  <si>
    <t>Via R. Sanzio 353/A</t>
  </si>
  <si>
    <t>annamarchetti56@libero.it</t>
  </si>
  <si>
    <t>Via Feltrini 15</t>
  </si>
  <si>
    <t>vangelina@alice.it</t>
  </si>
  <si>
    <t>Via Montegrappa 16</t>
  </si>
  <si>
    <t>paola.gasperini@confartigianatoimprese.net</t>
  </si>
  <si>
    <t>Via Rieti  50</t>
  </si>
  <si>
    <t>Via Basilicata 3/C</t>
  </si>
  <si>
    <t>Via Rieti 50</t>
  </si>
  <si>
    <t>Via Bologna  2/B</t>
  </si>
  <si>
    <t>Via Tagliamento 7</t>
  </si>
  <si>
    <t>affitiestivi@belenchia.com</t>
  </si>
  <si>
    <t>Lungomare Italia 30/A</t>
  </si>
  <si>
    <t>Viale Sorrento 23/A</t>
  </si>
  <si>
    <t>Via Raffaello Sanzio 186</t>
  </si>
  <si>
    <t>sandro.riccardi@alice.it</t>
  </si>
  <si>
    <t>Umberto Giordano 31</t>
  </si>
  <si>
    <t>senigallia@pec.confartigianato.it</t>
  </si>
  <si>
    <t>Podesti 226</t>
  </si>
  <si>
    <t>comeacasa@sicurezzapostale.it</t>
  </si>
  <si>
    <t>Via Pergolesi 53</t>
  </si>
  <si>
    <t>sguzzo60@gmail.com</t>
  </si>
  <si>
    <t>Via Pergolesi  51</t>
  </si>
  <si>
    <t>Via Pergolesi 45</t>
  </si>
  <si>
    <t>Via R. Sanzio 10/1</t>
  </si>
  <si>
    <t>savino.zaccaro@ingpec.eu</t>
  </si>
  <si>
    <t>Lungomare Alighieri 14</t>
  </si>
  <si>
    <t>Via Pierelli 41</t>
  </si>
  <si>
    <t>Via Prima Strada  35</t>
  </si>
  <si>
    <t>orietta_59@libero.it</t>
  </si>
  <si>
    <t>affittiestivi@senigallia.it</t>
  </si>
  <si>
    <t>Piazza Cameranesi 2</t>
  </si>
  <si>
    <t>annaritaciarrocchi@yahoo.it</t>
  </si>
  <si>
    <t>Via Gramsci 29</t>
  </si>
  <si>
    <t>lamberto_micci@libero.it</t>
  </si>
  <si>
    <t>Via Mercantini 15</t>
  </si>
  <si>
    <t>Piazza Giordano Bruno 14</t>
  </si>
  <si>
    <t>unotredigalli@gmail.com</t>
  </si>
  <si>
    <t>Via Solferino 14</t>
  </si>
  <si>
    <t>avv.lucapancotti@trianieassociati.it</t>
  </si>
  <si>
    <t>Via R. Sanzio 125/B</t>
  </si>
  <si>
    <t>ing.savinozaccaro@gmail.com</t>
  </si>
  <si>
    <t>Via R. Sanzio 125/C</t>
  </si>
  <si>
    <t>Via Vivaldi 4</t>
  </si>
  <si>
    <t>Via Pierelli 33</t>
  </si>
  <si>
    <t>Lungomare Mameli 9</t>
  </si>
  <si>
    <t>valter.morganti@tin.it</t>
  </si>
  <si>
    <t>Via Fratti-Scapezzano 30</t>
  </si>
  <si>
    <t>moroni.tataio@libero.it</t>
  </si>
  <si>
    <t>Lungomare Mameli 240</t>
  </si>
  <si>
    <t>Via Gioberti 27</t>
  </si>
  <si>
    <t>maxcecchini@libero.it</t>
  </si>
  <si>
    <t>Via Gioberti 25</t>
  </si>
  <si>
    <t>Via Trieste 16</t>
  </si>
  <si>
    <t>Via Mameli 229/A</t>
  </si>
  <si>
    <t>paolo.santini@cisl.it</t>
  </si>
  <si>
    <t>Lungomare Mameli 118/B</t>
  </si>
  <si>
    <t>quinto.cursi@email.it</t>
  </si>
  <si>
    <t>elegant@tin.it</t>
  </si>
  <si>
    <t>Via Verdi 103/D</t>
  </si>
  <si>
    <t>nicolamarev@libero.it</t>
  </si>
  <si>
    <t>Via Pierelli  1A</t>
  </si>
  <si>
    <t>ilariagal@hotmail.it</t>
  </si>
  <si>
    <t>Via Podesti 71</t>
  </si>
  <si>
    <t>Via Gioberti 17/B</t>
  </si>
  <si>
    <t>bruschileonello@sicurezzapostale.it</t>
  </si>
  <si>
    <t>Via Volta 29</t>
  </si>
  <si>
    <t>Lungomare Italia 8/A</t>
  </si>
  <si>
    <t>susysartini@gmail.com</t>
  </si>
  <si>
    <t>Piazzale Libertà 12</t>
  </si>
  <si>
    <t>Via Puglie 1</t>
  </si>
  <si>
    <t>Piazza Andrea Doria 2</t>
  </si>
  <si>
    <t>Lungomare D. Alighieri 22/B</t>
  </si>
  <si>
    <t>Via Gherardi 54</t>
  </si>
  <si>
    <t>info@acasadinonnalinda.it</t>
  </si>
  <si>
    <t>Via Tommaseo 12</t>
  </si>
  <si>
    <t>vicimauro9@gmail.com</t>
  </si>
  <si>
    <t>catipernini@gmail.com</t>
  </si>
  <si>
    <t>www.villapina.it</t>
  </si>
  <si>
    <t>niki31@inwind.it;</t>
  </si>
  <si>
    <t>www.hotelroyalsenigallia.it</t>
  </si>
  <si>
    <t>info@hotelroyalsenigallia.it</t>
  </si>
  <si>
    <t>fulvia.fratesi@gmail.com</t>
  </si>
  <si>
    <t>sara.sartini@libero.it</t>
  </si>
  <si>
    <t>senigallia@confcommerciomarchecentrali.it</t>
  </si>
  <si>
    <t>Via Mondolfo 32</t>
  </si>
  <si>
    <t>rita.bellagamba@gmail.com</t>
  </si>
  <si>
    <t>essepic@sicurezzapostale.it</t>
  </si>
  <si>
    <t>Lungomare G. Marconi 25</t>
  </si>
  <si>
    <t>calvinobrozzesi@tin.it</t>
  </si>
  <si>
    <t>Via Mastai Ferretti 54</t>
  </si>
  <si>
    <t>pcicetti@libero.it</t>
  </si>
  <si>
    <t>www.hotelmastaisenigallia.it</t>
  </si>
  <si>
    <t>info@hotelmastai.it</t>
  </si>
  <si>
    <t>info@villaggiocampingblu.com</t>
  </si>
  <si>
    <t>www.uisp.it/senigallia</t>
  </si>
  <si>
    <t>senigallia@uisp.it</t>
  </si>
  <si>
    <t>carottip@gmail.com</t>
  </si>
  <si>
    <t>www.campingdomus.it</t>
  </si>
  <si>
    <t>campingdomus@gmail.com</t>
  </si>
  <si>
    <t>osteriadadamo@icloud.com</t>
  </si>
  <si>
    <t>www.agriturismovillasavignano.it</t>
  </si>
  <si>
    <t>borisbart@alice.it</t>
  </si>
  <si>
    <t>claudia.b@lemarche.it</t>
  </si>
  <si>
    <t>info@casatorricelli.it</t>
  </si>
  <si>
    <t>Scapezzano</t>
  </si>
  <si>
    <t>marilenamoroni@libero.it</t>
  </si>
  <si>
    <t>vmontesi@yahoo.com</t>
  </si>
  <si>
    <t>info@bertigroup.it</t>
  </si>
  <si>
    <t>stpellegrini_daniele@tiscali.it</t>
  </si>
  <si>
    <t>G. Fiorini 13</t>
  </si>
  <si>
    <t>www.bblaparisienne.it</t>
  </si>
  <si>
    <t>luciano.girolimetti@tiscali.it</t>
  </si>
  <si>
    <t>alvivereverde@virgilio.it</t>
  </si>
  <si>
    <t>studio.verdini@libero.it</t>
  </si>
  <si>
    <t>villagiuliasenigallia@gmail.com</t>
  </si>
  <si>
    <t>www.hotelpensionetrieste.com</t>
  </si>
  <si>
    <t>info@hotelpensionetrieste.com</t>
  </si>
  <si>
    <t>www.nonnarina.altervista.org</t>
  </si>
  <si>
    <t>buccisabrina@virgilio.it</t>
  </si>
  <si>
    <t>info@residenceavana.it</t>
  </si>
  <si>
    <t>ginmaur1@tin.it</t>
  </si>
  <si>
    <t>hotelvillasorriso.altervista.org</t>
  </si>
  <si>
    <t>hotelvillasorrisosenigallia@gmail.com</t>
  </si>
  <si>
    <t>info@lapennica.it</t>
  </si>
  <si>
    <t>amarebedandbreakfast.wordpress.com</t>
  </si>
  <si>
    <t>bbamare@gmail.com</t>
  </si>
  <si>
    <t>info@bbanticogelso.it</t>
  </si>
  <si>
    <t>http://www.casaonda.com</t>
  </si>
  <si>
    <t>info@casaonda.com</t>
  </si>
  <si>
    <t>www.acasadisara.com</t>
  </si>
  <si>
    <t>acasadisara@libero.it</t>
  </si>
  <si>
    <t>info@tavernadeiguelfi.com</t>
  </si>
  <si>
    <t>marinella.marchetti3@gmail.com</t>
  </si>
  <si>
    <t>Vallone</t>
  </si>
  <si>
    <t>maurowiller@alice.it</t>
  </si>
  <si>
    <t>info@gelsoincollina.it</t>
  </si>
  <si>
    <t>www.ilvecchioscornabecco.com</t>
  </si>
  <si>
    <t>info@ilvecchioscornabecco.com</t>
  </si>
  <si>
    <t>www.domusmacerata.it</t>
  </si>
  <si>
    <t>sangiuliano@domusmacerata.it</t>
  </si>
  <si>
    <t>www.countryhousesantangelo.it</t>
  </si>
  <si>
    <t>pamelabacolini@libero.it</t>
  </si>
  <si>
    <t>www.lacercua.com</t>
  </si>
  <si>
    <t>info@lacercua.com</t>
  </si>
  <si>
    <t>www.agriturismolatamerice.it</t>
  </si>
  <si>
    <t>agriturismo.latamerice@gmail.com</t>
  </si>
  <si>
    <t>www.loscornabecco.it</t>
  </si>
  <si>
    <t>loscornabecco@alice.it</t>
  </si>
  <si>
    <t>www.villaggiocampingblu.com</t>
  </si>
  <si>
    <t>www.residencelanave.it</t>
  </si>
  <si>
    <t>info@residencelanave.it</t>
  </si>
  <si>
    <t>https://sites.google.com/site/bblunazzurrasenigallia/</t>
  </si>
  <si>
    <t>lunazzurra.b.b@gmail.com</t>
  </si>
  <si>
    <t>www.laquerciadelsaggio.it</t>
  </si>
  <si>
    <t>laquerciadelsaggio@gmail.com</t>
  </si>
  <si>
    <t>www.ilraggiodiluna.it</t>
  </si>
  <si>
    <t>bbraggiodiluna@alice.it</t>
  </si>
  <si>
    <t>rossanamistretta@hotmail.it</t>
  </si>
  <si>
    <t>www.hotelcaggiari.it</t>
  </si>
  <si>
    <t>info@hotelcaggiari.it</t>
  </si>
  <si>
    <t>www.hoteldeigalli.it</t>
  </si>
  <si>
    <t>info@hoteldeigalli.it</t>
  </si>
  <si>
    <t>www.hotelhamburg.it</t>
  </si>
  <si>
    <t>hotelhamburg@libero.it</t>
  </si>
  <si>
    <t>www.albergobice.it</t>
  </si>
  <si>
    <t>info@albergobice.it</t>
  </si>
  <si>
    <t>www.hotelgiulietta.it</t>
  </si>
  <si>
    <t>info@hotelgiulietta.it</t>
  </si>
  <si>
    <t>www.gabbiano-senigallia.com</t>
  </si>
  <si>
    <t>hotelgabbiano@gmail.com</t>
  </si>
  <si>
    <t>www.hotelsabra.it</t>
  </si>
  <si>
    <t>info@hotelsabra.it</t>
  </si>
  <si>
    <t>www.hotelazzurrasenigallia.it</t>
  </si>
  <si>
    <t>info@hotelazzurrasenigallia.com</t>
  </si>
  <si>
    <t>www.hotelduchidellarovere.it</t>
  </si>
  <si>
    <t>info@hotelduchidellarovere.it</t>
  </si>
  <si>
    <t>wallypower1182009@hotmail.it</t>
  </si>
  <si>
    <t>www.hritz.it</t>
  </si>
  <si>
    <t>info@hritz.it</t>
  </si>
  <si>
    <t>www.ghe.it</t>
  </si>
  <si>
    <t>info@ghe.it</t>
  </si>
  <si>
    <t>www.cityhotel.it</t>
  </si>
  <si>
    <t>info@cityhotel.it</t>
  </si>
  <si>
    <t>www.hoteluniversal.it</t>
  </si>
  <si>
    <t>info@hoteluniversal.it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</si>
  <si>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</si>
  <si>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</si>
  <si>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</si>
  <si>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</si>
  <si>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</si>
  <si>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www.hotelsayonarasenigallia.it</t>
  </si>
  <si>
    <t>info@hotelsayonarasenigallia.it</t>
  </si>
  <si>
    <t>corradopianelli@gmail.com</t>
  </si>
  <si>
    <t>www.raggiazzurro.it</t>
  </si>
  <si>
    <t>prenotazioni@raggiazzurro.it</t>
  </si>
  <si>
    <t>www.albergosimona.it</t>
  </si>
  <si>
    <t>info@albergosimona.it</t>
  </si>
  <si>
    <t>www.albergoprimaverasenigallia.it</t>
  </si>
  <si>
    <t>info@albergoprimaverasenigallia.it</t>
  </si>
  <si>
    <t>www.hotelmoretti.com</t>
  </si>
  <si>
    <t>info@hotelmoretti.com</t>
  </si>
  <si>
    <t>www.vienna-hotel.it</t>
  </si>
  <si>
    <t>info@vienna-hotel.it</t>
  </si>
  <si>
    <t>www.hoteldelfino.net</t>
  </si>
  <si>
    <t>info@hoteldelfino.net</t>
  </si>
  <si>
    <t>www.hotelelena.net</t>
  </si>
  <si>
    <t>info@hotelelena.net</t>
  </si>
  <si>
    <t>www.hoteleuropa-an.it</t>
  </si>
  <si>
    <t>info@hoteleuropa-an.it</t>
  </si>
  <si>
    <t>www.hcorallo.it</t>
  </si>
  <si>
    <t>info@hcorallo.it</t>
  </si>
  <si>
    <t>www.hotelcristina.net</t>
  </si>
  <si>
    <t>info@hotelcristina.net</t>
  </si>
  <si>
    <t>www.h-delaville.it</t>
  </si>
  <si>
    <t>info@h-delaville.it</t>
  </si>
  <si>
    <t>www.pensionelicia.it</t>
  </si>
  <si>
    <t>pensione-licia@libero.it</t>
  </si>
  <si>
    <t>www.hotelsouvenir.it</t>
  </si>
  <si>
    <t>info@hotelsouvenir.it</t>
  </si>
  <si>
    <t>www.hmajestic.com</t>
  </si>
  <si>
    <t>info@hmajestic.com</t>
  </si>
  <si>
    <t>www.campingholiday.net</t>
  </si>
  <si>
    <t>info@campingholiday.net</t>
  </si>
  <si>
    <t>www.campingspiaggiadivelluto.it</t>
  </si>
  <si>
    <t>info@campingspiaggiadivelluto.it</t>
  </si>
  <si>
    <t>www.campingsummerland.it</t>
  </si>
  <si>
    <t>info@campingsummerland.it</t>
  </si>
  <si>
    <t>baruccarenato@gmail.com</t>
  </si>
  <si>
    <t>campingsmeraldo1@hotmail.it</t>
  </si>
  <si>
    <t>www.mareverde.it</t>
  </si>
  <si>
    <t>info@mareverde.it - mareverde@netpec.net</t>
  </si>
  <si>
    <t>www.residenceregni.it</t>
  </si>
  <si>
    <t>fabregni@tin.it</t>
  </si>
  <si>
    <t>www.greencamping.it</t>
  </si>
  <si>
    <t>info@greencamping.it</t>
  </si>
  <si>
    <t>www.campingcortina.com www.campingcortina.net</t>
  </si>
  <si>
    <t>camping.cortina@libero.it</t>
  </si>
  <si>
    <t>Strada Statale Adriatica Sud 264/B</t>
  </si>
  <si>
    <t>Marzocca</t>
  </si>
  <si>
    <t>www.campeggioadriatico.com</t>
  </si>
  <si>
    <t>info@campeggioadriatico.com</t>
  </si>
  <si>
    <t>www.benvivere.com</t>
  </si>
  <si>
    <t>benvivere@libero.it</t>
  </si>
  <si>
    <t>www.campingliana.it</t>
  </si>
  <si>
    <t>info@campingliana.it</t>
  </si>
  <si>
    <t>a.pancotti@alice.it</t>
  </si>
  <si>
    <t>www.agriturismoilrifugio.com</t>
  </si>
  <si>
    <t>info@agriturismoilrifugio.com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</si>
  <si>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</si>
  <si>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</si>
  <si>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</si>
  <si>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</si>
  <si>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</si>
  <si>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</si>
  <si>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www.hoteltritone.net</t>
  </si>
  <si>
    <t>info@hoteltritone.net</t>
  </si>
  <si>
    <t>www.hotel-hollywood.it</t>
  </si>
  <si>
    <t>info@hotel-hollywood.it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</si>
  <si>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</si>
  <si>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</si>
  <si>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</si>
  <si>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</si>
  <si>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</si>
  <si>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</si>
  <si>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</si>
  <si>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</si>
  <si>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www.belsit.net</t>
  </si>
  <si>
    <t>info@belsit.net</t>
  </si>
  <si>
    <t>www.hbologna.net</t>
  </si>
  <si>
    <t>info@hbologna.net</t>
  </si>
  <si>
    <t>www.ambasciatorisenigallia.it</t>
  </si>
  <si>
    <t>info@ambasciatorisenigallia.it</t>
  </si>
  <si>
    <t>www.atlantic-hotel.it</t>
  </si>
  <si>
    <t>info@atlantic-hotel.it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</si>
  <si>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</si>
  <si>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</si>
  <si>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</si>
  <si>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</si>
  <si>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</si>
  <si>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</si>
  <si>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</si>
  <si>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</si>
  <si>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</si>
  <si>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</si>
  <si>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</si>
  <si>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www.hargentina.com</t>
  </si>
  <si>
    <t>info@hargentina.com</t>
  </si>
  <si>
    <t>www.hotelolympiasenigallia.it</t>
  </si>
  <si>
    <t>info@hotelolympiasenigallia.it</t>
  </si>
  <si>
    <t>www.italiaabc.it</t>
  </si>
  <si>
    <t>hotelmassi@virgilio.it</t>
  </si>
  <si>
    <t>www.hotelnettuno.org</t>
  </si>
  <si>
    <t>info@hotelnettuno.org</t>
  </si>
  <si>
    <t>www.albergolucia.net</t>
  </si>
  <si>
    <t>info@albergolucia.net</t>
  </si>
  <si>
    <t>www.hotel-fiorella.it</t>
  </si>
  <si>
    <t>info@hotel-fiorella.it</t>
  </si>
  <si>
    <t>Prima Strada 23</t>
  </si>
  <si>
    <t>www.caraibihotel.it</t>
  </si>
  <si>
    <t>info@caraibihotel.it</t>
  </si>
  <si>
    <t>www.albergoregina.it</t>
  </si>
  <si>
    <t>info@albergoregina.it</t>
  </si>
  <si>
    <t>www.hotelrexsenigallia.it</t>
  </si>
  <si>
    <t>info@hotelrexsenigallia.it</t>
  </si>
  <si>
    <t>www.hotel-faro.it</t>
  </si>
  <si>
    <t>mily80@libero.it</t>
  </si>
  <si>
    <t>www.hotelmetropolsenigallia.it  e  com</t>
  </si>
  <si>
    <t>info@hotelmetropolsenigallia.it</t>
  </si>
  <si>
    <t>www.hotelancore.it</t>
  </si>
  <si>
    <t>info@hotelancore.it</t>
  </si>
  <si>
    <t>www.hconchiglia.com</t>
  </si>
  <si>
    <t>info@hconchiglia.com</t>
  </si>
  <si>
    <t>www.hotelveneziasenigallia.com</t>
  </si>
  <si>
    <t>hotel.venezia@libero.it</t>
  </si>
  <si>
    <t>www.hotelparadisosenigallia.it</t>
  </si>
  <si>
    <t>info@hotelparadisosenigallia.it</t>
  </si>
  <si>
    <t>www.hotelturistica.it</t>
  </si>
  <si>
    <t>hotelturistica@libero.it</t>
  </si>
  <si>
    <t>astro.gest_@libero.it</t>
  </si>
  <si>
    <t>www.anticarmonia.it</t>
  </si>
  <si>
    <t>anticaarmonia@libero.it</t>
  </si>
  <si>
    <t>www.finisafricae.com</t>
  </si>
  <si>
    <t>info@finisafricae.info</t>
  </si>
  <si>
    <t>www.lamarazzana.it</t>
  </si>
  <si>
    <t>info@lamarazzana.it</t>
  </si>
  <si>
    <t>MICHI.C73@LIBERO.IT</t>
  </si>
  <si>
    <t>rirogemma@gmail.it</t>
  </si>
  <si>
    <t>www.terrazzamarconi.it</t>
  </si>
  <si>
    <t>info@terrazzamarconi.it</t>
  </si>
  <si>
    <t>www.bbquerciabella.it</t>
  </si>
  <si>
    <t>querciabella@hotmail.it</t>
  </si>
  <si>
    <t>www.countryhouselamadonnina.it</t>
  </si>
  <si>
    <t>info@countryhouselamadonnina.it</t>
  </si>
  <si>
    <t>www.casafuoricasa.it</t>
  </si>
  <si>
    <t>info@casafuoricasa.it</t>
  </si>
  <si>
    <t>www.acasamiavacanze.it</t>
  </si>
  <si>
    <t>a.casamia@virgilio.it</t>
  </si>
  <si>
    <t>www.ilgranoelestelle.com</t>
  </si>
  <si>
    <t>ilgranoelestelle@gmail.com</t>
  </si>
  <si>
    <t>www.oasibioverdemarina.it</t>
  </si>
  <si>
    <t>oasibioverdemarina@libero.it</t>
  </si>
  <si>
    <t>filippo.borioni@hotmail.it</t>
  </si>
  <si>
    <t>elisa21@alice.it</t>
  </si>
  <si>
    <t>super3c@libero.it</t>
  </si>
  <si>
    <t>bagniblasco@bagniblasco.it</t>
  </si>
  <si>
    <t>www.bagniblasco.it</t>
  </si>
  <si>
    <t>leonnam@libero.it</t>
  </si>
  <si>
    <t>bagnivittoria105@gmail.com</t>
  </si>
  <si>
    <t>verdemarech@tiscali.it</t>
  </si>
  <si>
    <t>info@bagnitommi.it</t>
  </si>
  <si>
    <t>www.bagnitommi.it</t>
  </si>
  <si>
    <t>I Strada 23  3</t>
  </si>
  <si>
    <t>massimo@bagnisoleblu.it</t>
  </si>
  <si>
    <t>www.bagnisoleblu.it</t>
  </si>
  <si>
    <t>info@hotelrex.tv</t>
  </si>
  <si>
    <t>maniz@libero.it</t>
  </si>
  <si>
    <t>info@spiaggiasenigallia.it</t>
  </si>
  <si>
    <t>info@bagnisandra.it</t>
  </si>
  <si>
    <t xml:space="preserve"> www.bagnisandra.it</t>
  </si>
  <si>
    <t>bagninella57@libero.it</t>
  </si>
  <si>
    <t>ghexcelsior@tin.it</t>
  </si>
  <si>
    <t>sssteambro@hotmail.it</t>
  </si>
  <si>
    <t>robyangletti@libero.it</t>
  </si>
  <si>
    <t>g.barucca@uniupn.it</t>
  </si>
  <si>
    <t>infobagnigiallosole@tiscali.it</t>
  </si>
  <si>
    <t>robcur@libero.it</t>
  </si>
  <si>
    <t>info@baiadelfaro.it</t>
  </si>
  <si>
    <t>www.baiadelfaro.it</t>
  </si>
  <si>
    <t>matias81@fastwebnet.it</t>
  </si>
  <si>
    <t>www.campingcortina.net</t>
  </si>
  <si>
    <t>info@bagni14.it</t>
  </si>
  <si>
    <t>www.bagni14.it</t>
  </si>
  <si>
    <t>simodesa@libero.it</t>
  </si>
  <si>
    <t>piva@bagni79.it</t>
  </si>
  <si>
    <t>www.bagni79.it</t>
  </si>
  <si>
    <t>menotti.massimo@alice.it</t>
  </si>
  <si>
    <t>www.coquusfornacis.it</t>
  </si>
  <si>
    <t>info@coquusfornacis.it</t>
  </si>
  <si>
    <t>info@linfinitocountry.it</t>
  </si>
  <si>
    <t>appartamenti@latanadelghiro.net</t>
  </si>
  <si>
    <t>Via Farneto 20</t>
  </si>
  <si>
    <t>www.agrituristlafonte.it</t>
  </si>
  <si>
    <t>lafonte@agrituristlafonte.it</t>
  </si>
  <si>
    <t>www.bebpalazzodelpodesta.altervista.org</t>
  </si>
  <si>
    <t>federici.ico@gmail.com; federici.ico@libero.it</t>
  </si>
  <si>
    <t>www.ilpozzodivivalpa.com</t>
  </si>
  <si>
    <t>vivalpabandb@gmail.com; vito.valente@alice.it</t>
  </si>
  <si>
    <t>Via Santa Maria 44</t>
  </si>
  <si>
    <t>a_scarpelli@yahoo.it</t>
  </si>
  <si>
    <t>Via Sant'Angelo 3</t>
  </si>
  <si>
    <t>www.agriturismoilpicchioverde.it</t>
  </si>
  <si>
    <t>info@valentinibiomarche.it</t>
  </si>
  <si>
    <t>www.borgofarneto.it</t>
  </si>
  <si>
    <t>sabine.telser@virgilio.it</t>
  </si>
  <si>
    <t>lino.giancamilli@libero.it</t>
  </si>
  <si>
    <t>stefania.palazzesi@gmail.com</t>
  </si>
  <si>
    <t>lestanzedelchiostro@gmail.com</t>
  </si>
  <si>
    <t>info@abbaziasantelena.com</t>
  </si>
  <si>
    <t>www.countryhouselegrazie.it</t>
  </si>
  <si>
    <t>info@countryhouselegrazie.it</t>
  </si>
  <si>
    <t>gilberto.sorci@libero.it</t>
  </si>
  <si>
    <t>Contrada Forchiusa 99</t>
  </si>
  <si>
    <t>Certine 12</t>
  </si>
  <si>
    <t>www.martelletto.it</t>
  </si>
  <si>
    <t>info@martelletto.it</t>
  </si>
  <si>
    <t>www.fontecorona.it</t>
  </si>
  <si>
    <t>loretta.cantiani@gmail.com</t>
  </si>
  <si>
    <t>www.teatrogiovani.eu</t>
  </si>
  <si>
    <t>atg@teatrogiovani.com</t>
  </si>
  <si>
    <t>www.lemarcheaserra.it</t>
  </si>
  <si>
    <t>neri_tonino@yahoo.it</t>
  </si>
  <si>
    <t>www.tuttaterra.it</t>
  </si>
  <si>
    <t>info@tuttaterra.it</t>
  </si>
  <si>
    <t>www.casavalfiorita.it</t>
  </si>
  <si>
    <t>info@casavalfiorita.it</t>
  </si>
  <si>
    <t>terreboneagricola@gmail.com</t>
  </si>
  <si>
    <t>www.lecopertelle.com</t>
  </si>
  <si>
    <t>info@lecopertelle.com</t>
  </si>
  <si>
    <t>www.lalboretosalvatico.com</t>
  </si>
  <si>
    <t>merciaiait@hotmail.it</t>
  </si>
  <si>
    <t>www.fattoriafontegeloni.it</t>
  </si>
  <si>
    <t>fattoria.fontegeloni@virgilio.it</t>
  </si>
  <si>
    <t>www.becerca.it</t>
  </si>
  <si>
    <t>becerca@becerca.it</t>
  </si>
  <si>
    <t>www.casacruciani.com</t>
  </si>
  <si>
    <t>arnaldo.micciarelli@libero.it</t>
  </si>
  <si>
    <t>www.latanadellele.com</t>
  </si>
  <si>
    <t>latanadellele@alice.it</t>
  </si>
  <si>
    <t>www.agriturismolequerce.it</t>
  </si>
  <si>
    <t>info@agriturismolequerce.it</t>
  </si>
  <si>
    <t>agritur.chiaraluce@alice.it</t>
  </si>
  <si>
    <t>lamansueta@gmail.com</t>
  </si>
  <si>
    <t>www.bblacalanca.it</t>
  </si>
  <si>
    <t>lacalanca@libero.it</t>
  </si>
  <si>
    <t>www.ilcollebb.it</t>
  </si>
  <si>
    <t>info@ilcollebb.it</t>
  </si>
  <si>
    <t>Spiaggia Urbani</t>
  </si>
  <si>
    <t>arturoresidence@hotmail.it</t>
  </si>
  <si>
    <t>www.arturoresidencesirolo.com</t>
  </si>
  <si>
    <t>polo.anna@alice.it</t>
  </si>
  <si>
    <t>info@stabilimentobalnearedasilvio.it</t>
  </si>
  <si>
    <t>www.stabilimentobalnearedasilvio.it</t>
  </si>
  <si>
    <t>www.zaratan.it</t>
  </si>
  <si>
    <t>info@zaratan.it</t>
  </si>
  <si>
    <t>info@villa-clelia.it</t>
  </si>
  <si>
    <t>www.hotelemiliana.it</t>
  </si>
  <si>
    <t>info@hotelemiliana.it</t>
  </si>
  <si>
    <t>www.valcastagno.it</t>
  </si>
  <si>
    <t>info@valcastagno.it</t>
  </si>
  <si>
    <t>arracamere@gmail.com</t>
  </si>
  <si>
    <t>info@le-cave.it</t>
  </si>
  <si>
    <t>www.conchigliaverde.it</t>
  </si>
  <si>
    <t>info@conchigliaverde.it</t>
  </si>
  <si>
    <t>www.beatricehotel.it</t>
  </si>
  <si>
    <t>info@beatricehotel.it</t>
  </si>
  <si>
    <t>www.hotelilparco.it</t>
  </si>
  <si>
    <t>info@hotelilparco.it</t>
  </si>
  <si>
    <t>www.stellahotel.it</t>
  </si>
  <si>
    <t>info@stellahotel.it</t>
  </si>
  <si>
    <t>www.locandarocco.it</t>
  </si>
  <si>
    <t>info@locandarocco.it</t>
  </si>
  <si>
    <t>www.hotelmonteconero.it</t>
  </si>
  <si>
    <t>info@hotelmonteconero.it</t>
  </si>
  <si>
    <t>www.ilritorno.com</t>
  </si>
  <si>
    <t>info@ilritorno.com</t>
  </si>
  <si>
    <t>roberto.camilletti@alice.it</t>
  </si>
  <si>
    <t>Via Moricone 7</t>
  </si>
  <si>
    <t>info@campingreno.eu</t>
  </si>
  <si>
    <t>www.zimmersirolo.it</t>
  </si>
  <si>
    <t>info@zimmersirolo.it</t>
  </si>
  <si>
    <t>www.daaldo.it</t>
  </si>
  <si>
    <t>aldo.camere@libero.it</t>
  </si>
  <si>
    <t>camerelafonte.sirolo@alice.it</t>
  </si>
  <si>
    <t>www.campingreno.eu</t>
  </si>
  <si>
    <t>www.campinginternazionale.com</t>
  </si>
  <si>
    <t>info@campinginternazionale.com</t>
  </si>
  <si>
    <t>www.lafabula.it</t>
  </si>
  <si>
    <t>info@lafabula.it</t>
  </si>
  <si>
    <t>www.cameresirolo.com</t>
  </si>
  <si>
    <t>info@cameresirolo.com</t>
  </si>
  <si>
    <t>luigi.giampieri@virgilio.it</t>
  </si>
  <si>
    <t>www.bb-infinito.com</t>
  </si>
  <si>
    <t>info@bb-infinito.com</t>
  </si>
  <si>
    <t>info@plarossi.it</t>
  </si>
  <si>
    <t>www.seaview.it</t>
  </si>
  <si>
    <t>info@seaview.it</t>
  </si>
  <si>
    <t>www.acantocountryhouse.com</t>
  </si>
  <si>
    <t>info@acantocountryhouse.com</t>
  </si>
  <si>
    <t>www.countryhousesirolo.it</t>
  </si>
  <si>
    <t>borgorosso@fioranelli.com</t>
  </si>
  <si>
    <t>www.hotel-sirolo.eu</t>
  </si>
  <si>
    <t>info@hotel-sirolo.eu</t>
  </si>
  <si>
    <t>info@villagigli.it</t>
  </si>
  <si>
    <t>Sirolo</t>
  </si>
  <si>
    <t>angelacamere@libero.it</t>
  </si>
  <si>
    <t>terrazzamare.sirolo@libero.it</t>
  </si>
  <si>
    <t>info@maresirolo.it</t>
  </si>
  <si>
    <t>www.sottovocesirolo.it</t>
  </si>
  <si>
    <t>info@sottovocesirolo.it</t>
  </si>
  <si>
    <t>www.ilvicolosirolo.it</t>
  </si>
  <si>
    <t>info@ilvicolosirolo.it</t>
  </si>
  <si>
    <t>claudfelix47@yahoo.it</t>
  </si>
  <si>
    <t>www.colledelsolesirolo.it</t>
  </si>
  <si>
    <t>info@colledelsolesirolo.it</t>
  </si>
  <si>
    <t>www.ilconcio.it</t>
  </si>
  <si>
    <t>info@ilconcio.it</t>
  </si>
  <si>
    <t>roberta.raffaelli@tiscali.it</t>
  </si>
  <si>
    <t>Via Madonnina 3</t>
  </si>
  <si>
    <t>facebook casamici b&amp;b</t>
  </si>
  <si>
    <t>casamicisirolo@gmail.com</t>
  </si>
  <si>
    <t>www.lenereidisirolo.com</t>
  </si>
  <si>
    <t>info@lenereidisirolo.com</t>
  </si>
  <si>
    <t>www.immobiliaresirolo.it/camere</t>
  </si>
  <si>
    <t>Via Picchi 13</t>
  </si>
  <si>
    <t>www.lalibelluladelconero.com</t>
  </si>
  <si>
    <t>aledaina@live.it</t>
  </si>
  <si>
    <t>Via Coppo 22/A</t>
  </si>
  <si>
    <t>www.alcoppo.com</t>
  </si>
  <si>
    <t>info@alcoppo.com</t>
  </si>
  <si>
    <t>lestanzedigio@libero.it</t>
  </si>
  <si>
    <t>www.conerobedandbreakfast.it</t>
  </si>
  <si>
    <t>info@allependicidelconero.it</t>
  </si>
  <si>
    <t>rosanna.nicoletti@gmail.com</t>
  </si>
  <si>
    <t>pieroantonucci@libero.it</t>
  </si>
  <si>
    <t>info@affittacamereletresorelle.it</t>
  </si>
  <si>
    <t>www.novecamere.it</t>
  </si>
  <si>
    <t>info@novecamere.it</t>
  </si>
  <si>
    <t>www.lanticomulino.it</t>
  </si>
  <si>
    <t>info@lanticomulino.it</t>
  </si>
  <si>
    <t>www.conero.it</t>
  </si>
  <si>
    <t>info@danielacameresirolo.it</t>
  </si>
  <si>
    <t>info@ilcasaledigiulia.it</t>
  </si>
  <si>
    <t>www.greengardencamping.it</t>
  </si>
  <si>
    <t>info@greengardencamping.it</t>
  </si>
  <si>
    <t>marcosimo-email@libero.it</t>
  </si>
  <si>
    <t>appartamentosummer@gmail.com</t>
  </si>
  <si>
    <t>Via Maratta 8</t>
  </si>
  <si>
    <t>massibargi@libero.it</t>
  </si>
  <si>
    <t>www.lerosesirolo.it</t>
  </si>
  <si>
    <t>info@lerosesirolo.it</t>
  </si>
  <si>
    <t>lalavandadelborgo@libero.it</t>
  </si>
  <si>
    <t>Sant'Antonio  38/A</t>
  </si>
  <si>
    <t>www.fioridolmo.it</t>
  </si>
  <si>
    <t>info@fioridolmo.it</t>
  </si>
  <si>
    <t>Moricone 2</t>
  </si>
  <si>
    <t>info@alvecchioolmo.it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</si>
  <si>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</si>
  <si>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</si>
  <si>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</si>
  <si>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</si>
  <si>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</si>
  <si>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vaselli.roberto.sirolo@tin.it</t>
  </si>
  <si>
    <t>www.leduepalmesirolo.it</t>
  </si>
  <si>
    <t>info@leduepalmesirolo.it</t>
  </si>
  <si>
    <t>www.villaghirardelli.it</t>
  </si>
  <si>
    <t>villaghirardelli@gmail.com</t>
  </si>
  <si>
    <t>www.conerocamere.com</t>
  </si>
  <si>
    <t>info@conerocamere.com</t>
  </si>
  <si>
    <t>Via S. Antonio 44</t>
  </si>
  <si>
    <t>paolapucci5@libero.it</t>
  </si>
  <si>
    <t>www.relaisdelborgo.com</t>
  </si>
  <si>
    <t>info@relaisdelborgo.it</t>
  </si>
  <si>
    <t>Contrada Campagliano 5</t>
  </si>
  <si>
    <t>www.ilcasaledellerondini.it</t>
  </si>
  <si>
    <t>info@ilcasaledellerondini.it</t>
  </si>
  <si>
    <t>www.cadelcardo.com</t>
  </si>
  <si>
    <t>cardo@cadelcardo.it; cardo@cadelcardo.com</t>
  </si>
  <si>
    <t>info@zaccagnini.it; amministrazione@zaccagnini.it</t>
  </si>
  <si>
    <t>www.laciminiera.it</t>
  </si>
  <si>
    <t>info@laciminiera.it</t>
  </si>
  <si>
    <t>www.giubbi.com</t>
  </si>
  <si>
    <t>info@giubbi.com</t>
  </si>
  <si>
    <t>www.oasistaffolo.it</t>
  </si>
  <si>
    <t>oasi.srl@libero.it</t>
  </si>
  <si>
    <t>www.ilgiogo.it</t>
  </si>
  <si>
    <t>info@ilgiogo.it</t>
  </si>
  <si>
    <t>www.lacasadegliulivi.eu</t>
  </si>
  <si>
    <t>ipermanyer@yahoo.it</t>
  </si>
  <si>
    <t>Via San Pietro, 11</t>
  </si>
  <si>
    <t>www.bandbsenigallia.it</t>
  </si>
  <si>
    <t>info@bandbsenigallia.it</t>
  </si>
  <si>
    <t>www.ilpiccioneviaggiatore.eu</t>
  </si>
  <si>
    <t>campagna@ilpiccioneviaggiatore.eu</t>
  </si>
  <si>
    <t>www.castellodimonterado.it</t>
  </si>
  <si>
    <t>info@castellodimonterado.it</t>
  </si>
  <si>
    <t>www.agriturismo-ilprato.com</t>
  </si>
  <si>
    <t>info@agriturismo-ilprato.com</t>
  </si>
  <si>
    <t>agrituristlulivo@hotmail.it</t>
  </si>
  <si>
    <t>Via Gualdo  11</t>
  </si>
  <si>
    <t>Brugnetto</t>
  </si>
  <si>
    <t>www.bblunabianca.it</t>
  </si>
  <si>
    <t>info@bblunabianca.it</t>
  </si>
  <si>
    <t>www.viasanmoro.org</t>
  </si>
  <si>
    <t>info@viasanmoro.org; zanzara97@libero.it</t>
  </si>
  <si>
    <t>www.villadelleprincipesse.com</t>
  </si>
  <si>
    <t>perini.francesco96@gmail.com</t>
  </si>
  <si>
    <t>www.soleahotel.com</t>
  </si>
  <si>
    <t>info@soleahotel.com</t>
  </si>
  <si>
    <t>canoba@libero.it</t>
  </si>
  <si>
    <t>daniele.pierfederici@tiscali.it</t>
  </si>
  <si>
    <t>info@nidosullecolline.eu</t>
  </si>
  <si>
    <t>www.casachiara.ue</t>
  </si>
  <si>
    <t>sylvia@casachiara.eu</t>
  </si>
  <si>
    <t>broccoligianluca@libero.it</t>
  </si>
  <si>
    <t>Gualdo 15</t>
  </si>
  <si>
    <t>www.villapedossa.it</t>
  </si>
  <si>
    <t>info@villapedossa.it</t>
  </si>
  <si>
    <t>ale.pagliuca60@tin.it</t>
  </si>
  <si>
    <t>www.agriturismovillaarsicci.it</t>
  </si>
  <si>
    <t>primuccisargenti@libero.it</t>
  </si>
  <si>
    <t>zyxgian@gmail.com</t>
  </si>
  <si>
    <t>www.lupusinfabula-bed-breakfast.it</t>
  </si>
  <si>
    <t>ale.pagliuca@tin.it</t>
  </si>
  <si>
    <t>veraluce@libero.it</t>
  </si>
  <si>
    <t>www.miro-hotel.it</t>
  </si>
  <si>
    <t>info@miro-hotel.it</t>
  </si>
  <si>
    <t>www.abbaziasanturbano.it</t>
  </si>
  <si>
    <t>abbaziasanturbano@libero.it</t>
  </si>
  <si>
    <t>www.agriturismocolleverde.eu</t>
  </si>
  <si>
    <t>paolo.ferrucci@virgilio.it</t>
  </si>
  <si>
    <t>www.agriturismonellemarche.it</t>
  </si>
  <si>
    <t>deluca_rosanna@virgilio.it</t>
  </si>
  <si>
    <t>www.santamariadelgallo.it</t>
  </si>
  <si>
    <t>mimmo.gallo@tiscali.it</t>
  </si>
  <si>
    <t>www.villaverdefiore.it</t>
  </si>
  <si>
    <t>info@villaverdefiore.it</t>
  </si>
  <si>
    <t>www.osteriadeisegreti.com</t>
  </si>
  <si>
    <t>info@osteriadeisegreti.com</t>
  </si>
  <si>
    <t>www.algiardinodegliulivi.it</t>
  </si>
  <si>
    <t>info@algiardinodegliulivi.it</t>
  </si>
  <si>
    <t>www.la-colombaia.it</t>
  </si>
  <si>
    <t>info@la-colombaia.it</t>
  </si>
  <si>
    <t>www.fattoriaforano.it</t>
  </si>
  <si>
    <t>agriturismoforano@yahoo.it</t>
  </si>
  <si>
    <t>bbdolcedimora@gmail.com</t>
  </si>
  <si>
    <t>Via San Giorgio 63</t>
  </si>
  <si>
    <t>patrizio.scarpacci@geopec.it</t>
  </si>
  <si>
    <t>tamaracapradossi@gmail.com</t>
  </si>
  <si>
    <t>www.fornacisabine.com</t>
  </si>
  <si>
    <t>info@fornacisabine.com</t>
  </si>
  <si>
    <t>www.lapinturetta.com</t>
  </si>
  <si>
    <t>info@lapinturetta.com</t>
  </si>
  <si>
    <t>www.palazzobonfranceschi.it</t>
  </si>
  <si>
    <t>palazzobonfranceschi@gmail.com</t>
  </si>
  <si>
    <t>www.agriturismocoroncina.it</t>
  </si>
  <si>
    <t>info@agriturismocoroncina.it</t>
  </si>
  <si>
    <t>www.bbantegiano.com</t>
  </si>
  <si>
    <t>v.leonangeli@alice.it</t>
  </si>
  <si>
    <t>www.la-fonte.it</t>
  </si>
  <si>
    <t>www.il-villino.com/contattaci</t>
  </si>
  <si>
    <t>info@il-villino.com</t>
  </si>
  <si>
    <t>mariodalesio@hotmail.com</t>
  </si>
  <si>
    <t>gabriella_maggi@ibero.it</t>
  </si>
  <si>
    <t>biscontileonardo@yahoo.it</t>
  </si>
  <si>
    <t>www.agriturismocollecasinicortesi.it</t>
  </si>
  <si>
    <t>info@agriturismocollecasinicortesi.it</t>
  </si>
  <si>
    <t>www.mazzamurello.it</t>
  </si>
  <si>
    <t>gaortali@gmail.com</t>
  </si>
  <si>
    <t>Contrada Colcù 1</t>
  </si>
  <si>
    <t>beatrice@segalarenzo.it</t>
  </si>
  <si>
    <t>beavillabea@gmail.com</t>
  </si>
  <si>
    <t>www.villaninetta.com</t>
  </si>
  <si>
    <t>agriturismovillaninetta@gmail.com</t>
  </si>
  <si>
    <t>www.hoteltesoro.it</t>
  </si>
  <si>
    <t>info@hoteltesoro.it</t>
  </si>
  <si>
    <t>www.frutteto.info</t>
  </si>
  <si>
    <t>info@frutteto.info</t>
  </si>
  <si>
    <t>www.ilnidodelcuculo.it</t>
  </si>
  <si>
    <t>susannafab@tiscali.it</t>
  </si>
  <si>
    <t>vacancaldarola@calde2958.it</t>
  </si>
  <si>
    <t>annazampetti@hotmail.it</t>
  </si>
  <si>
    <t>simonettafonseca@virgilio.it</t>
  </si>
  <si>
    <t>www.agriturismolaloggia.com</t>
  </si>
  <si>
    <t>info@agriturismolaloggia.com</t>
  </si>
  <si>
    <t>ilvialedeitigli@libero.it</t>
  </si>
  <si>
    <t>www.locandadellistrice.it</t>
  </si>
  <si>
    <t>info@locandadellistrice.it</t>
  </si>
  <si>
    <t>www.villafornari.it</t>
  </si>
  <si>
    <t>info@villafornari.it</t>
  </si>
  <si>
    <t>www.lecalvie.it</t>
  </si>
  <si>
    <t>info@lecalvie.it</t>
  </si>
  <si>
    <t>www.comune.camerino.mc.net</t>
  </si>
  <si>
    <t>gianfranco.carimini@camerino.sinp.net</t>
  </si>
  <si>
    <t>www.bbcollepiano.com</t>
  </si>
  <si>
    <t>info@bbcollepiano.com</t>
  </si>
  <si>
    <t>www.varanocountryhouse.com</t>
  </si>
  <si>
    <t>agasnc@libero.it</t>
  </si>
  <si>
    <t>cdgorac@yahoo.it</t>
  </si>
  <si>
    <t>borgo@belvederi.com</t>
  </si>
  <si>
    <t>b_bprimaopoi@libero.it</t>
  </si>
  <si>
    <t>www.acantogarden.com</t>
  </si>
  <si>
    <t>emanuelataccari@gmail.com</t>
  </si>
  <si>
    <t>info@happyhouses.it</t>
  </si>
  <si>
    <t>info@b&amp;bcollepiano.com</t>
  </si>
  <si>
    <t>artigianedilsrl@legalmail.it</t>
  </si>
  <si>
    <t>Gorgiano</t>
  </si>
  <si>
    <t>as.gorgiano@gmail.com</t>
  </si>
  <si>
    <t>www.lecortine.com</t>
  </si>
  <si>
    <t>info@lecortine.com</t>
  </si>
  <si>
    <t>www.agriturismolamarca.com</t>
  </si>
  <si>
    <t>aglamarca@libero.it</t>
  </si>
  <si>
    <t>www.agriturismo-dragoncello.com</t>
  </si>
  <si>
    <t>info@agriturismo-dragoncello.com</t>
  </si>
  <si>
    <t>www.arcatedisantangelo.it</t>
  </si>
  <si>
    <t>learcatedisantangelo@libero.it</t>
  </si>
  <si>
    <t>www.palomba.it</t>
  </si>
  <si>
    <t>info@palomba.it</t>
  </si>
  <si>
    <t>www.costasansevero.it</t>
  </si>
  <si>
    <t>ulimary@costasansevero.com</t>
  </si>
  <si>
    <t>www.camerino-caselunghe.it</t>
  </si>
  <si>
    <t>info@camerino-caselunghe.it</t>
  </si>
  <si>
    <t>www.hoteliduchi.com</t>
  </si>
  <si>
    <t>info@hoteliduchi.com</t>
  </si>
  <si>
    <t>www.hotelilcavaliere.com</t>
  </si>
  <si>
    <t>info@hotelilcavaliere.com</t>
  </si>
  <si>
    <t>mmseri@virgilio.it</t>
  </si>
  <si>
    <t>www.lacavallina.it</t>
  </si>
  <si>
    <t>agriturismo.lacavallina@gmail.com</t>
  </si>
  <si>
    <t>silvanocasaroli@libero.it</t>
  </si>
  <si>
    <t>www.collegiobongiovanni.it</t>
  </si>
  <si>
    <t>info@collegiobongiovanni.it</t>
  </si>
  <si>
    <t>www.dainonni.it</t>
  </si>
  <si>
    <t>info@dainonni.it</t>
  </si>
  <si>
    <t>www.residenceigirasoli.it</t>
  </si>
  <si>
    <t>info@residenceigirasoli.it</t>
  </si>
  <si>
    <t>www.intowncamerino.com</t>
  </si>
  <si>
    <t>info@intowncamerino.com</t>
  </si>
  <si>
    <t>restoquibeb@gmail.com</t>
  </si>
  <si>
    <t>www.allascopertadellemarche.it</t>
  </si>
  <si>
    <t>sctacchi@libero.it</t>
  </si>
  <si>
    <t>Fraz. Raggiano 16</t>
  </si>
  <si>
    <t>www.villaclaudi.it</t>
  </si>
  <si>
    <t>giovannaclaudi@gmail.com</t>
  </si>
  <si>
    <t>ladimoradellarciere@gmail.com</t>
  </si>
  <si>
    <t>G. Leopardi 59</t>
  </si>
  <si>
    <t>amministrazone@6tour.com</t>
  </si>
  <si>
    <t>info@colleridente.it</t>
  </si>
  <si>
    <t>amministrazione@6tour.com</t>
  </si>
  <si>
    <t>Contrada Colvenale 10</t>
  </si>
  <si>
    <t>www.alrespironelbosco.it</t>
  </si>
  <si>
    <t>lucaematilde@alrespironelbosco.it</t>
  </si>
  <si>
    <t>yaspo@mail.ru</t>
  </si>
  <si>
    <t>sindaco@camporotondo.sinp.net</t>
  </si>
  <si>
    <t>aloisa89@libero.it; annarita.bocci55@libero.it</t>
  </si>
  <si>
    <t>www.ilvolodelfalco.com</t>
  </si>
  <si>
    <t>cristianobibini@hotmail.it</t>
  </si>
  <si>
    <t>www.villacasabianca1573.it</t>
  </si>
  <si>
    <t>info@villacasabianca1573.it</t>
  </si>
  <si>
    <t>www.rotabella.it</t>
  </si>
  <si>
    <t>stefanobonifazi@hotmail.it</t>
  </si>
  <si>
    <t>Loc. Stroppigliosi 9</t>
  </si>
  <si>
    <t>www.pietramaula.it</t>
  </si>
  <si>
    <t>info@pietramaula.it</t>
  </si>
  <si>
    <t>www.residenzalemagnolie.it</t>
  </si>
  <si>
    <t>http://letrequerce.wordpress.com/</t>
  </si>
  <si>
    <t>gmassei@gmail.com</t>
  </si>
  <si>
    <t>www.casabelveder.it</t>
  </si>
  <si>
    <t>info@casabelveder.it</t>
  </si>
  <si>
    <t>Castelraimondo</t>
  </si>
  <si>
    <t>albertoroversi2@virgilio.it</t>
  </si>
  <si>
    <t>www.ilgiardinodegliulivi.com</t>
  </si>
  <si>
    <t>info@ilgiardinodegliulivi.com</t>
  </si>
  <si>
    <t>www.agriturismoilcasato.it</t>
  </si>
  <si>
    <t>info@agriturismoilcasato.it</t>
  </si>
  <si>
    <t>www.hotelbellavista.info</t>
  </si>
  <si>
    <t>posta@hotelbellavista.info</t>
  </si>
  <si>
    <t>hotelpanorama2006@libero.it; panorama81@libero.it</t>
  </si>
  <si>
    <t>ssvbpc@tin.it</t>
  </si>
  <si>
    <t>www.selvicolle.com</t>
  </si>
  <si>
    <t>info@selvicolle.com</t>
  </si>
  <si>
    <t>federico.bovetti@gmail.com</t>
  </si>
  <si>
    <t>www.borgolanciano.it</t>
  </si>
  <si>
    <t>info@borgolanciano.it</t>
  </si>
  <si>
    <t>www.campingmonteprata.it</t>
  </si>
  <si>
    <t>info@campingmonteprata.it</t>
  </si>
  <si>
    <t>sbp.castello@yahoo.it</t>
  </si>
  <si>
    <t>info@lestanzedellefate.it</t>
  </si>
  <si>
    <t>stefaniaservili@gmail.com</t>
  </si>
  <si>
    <t>segreteria@castelsantangelo.sinp.net</t>
  </si>
  <si>
    <t>www.fontedellangelo.it</t>
  </si>
  <si>
    <t>fontedellangelo@gmail.com</t>
  </si>
  <si>
    <t>www.palazzosimonelli.it</t>
  </si>
  <si>
    <t>info@palazzosimonelli.it</t>
  </si>
  <si>
    <t>www.incantodeisibillini.it</t>
  </si>
  <si>
    <t>www.coldipietra.com</t>
  </si>
  <si>
    <t>coldipietra@coldipietra.com</t>
  </si>
  <si>
    <t>luca.ansovini@libero.it</t>
  </si>
  <si>
    <t>colclough_italy@yahoo.co.uk</t>
  </si>
  <si>
    <t>ilcarbonaio@alice.it</t>
  </si>
  <si>
    <t>go.studioottavi@yahoo.it</t>
  </si>
  <si>
    <t>aurelioborroni@alice.it</t>
  </si>
  <si>
    <t>www.olmodicasigliano.it</t>
  </si>
  <si>
    <t>info@olmodicasigliano.it</t>
  </si>
  <si>
    <t>www.lacortesullago.it</t>
  </si>
  <si>
    <t>info@lacortesullago.it</t>
  </si>
  <si>
    <t>www.imori.net</t>
  </si>
  <si>
    <t>info@imori.net</t>
  </si>
  <si>
    <t>santori.giuseppe@tiscali.it</t>
  </si>
  <si>
    <t>countryhousebinnella@gmail.com</t>
  </si>
  <si>
    <t>paolozanconi@gmail.com</t>
  </si>
  <si>
    <t>www.latanadellalepre.com</t>
  </si>
  <si>
    <t>info@latanadellalepre.com</t>
  </si>
  <si>
    <t>pina.c2013@libero.it</t>
  </si>
  <si>
    <t>www.agriturismofontepennici.it</t>
  </si>
  <si>
    <t>info@agriturismofontepennici.it</t>
  </si>
  <si>
    <t>www.gli-ulivi.it</t>
  </si>
  <si>
    <t>gliulivig@libero.it</t>
  </si>
  <si>
    <t>infolavineria@gmail.com</t>
  </si>
  <si>
    <t>www.cimadellestelle.com</t>
  </si>
  <si>
    <t>battagliacorrado@libero.it</t>
  </si>
  <si>
    <t>www.ziamelia.it</t>
  </si>
  <si>
    <t>daniela@ziamelia.it</t>
  </si>
  <si>
    <t>www.cingolibeb.it</t>
  </si>
  <si>
    <t>luigi.ciattaglia@alice.it</t>
  </si>
  <si>
    <t>www.bebcasasilvestri.com</t>
  </si>
  <si>
    <t>pieroalfei@gmail.com</t>
  </si>
  <si>
    <t>www.magoranch.com</t>
  </si>
  <si>
    <t>info@magoranch.com</t>
  </si>
  <si>
    <t>www.verdeazzurro.it</t>
  </si>
  <si>
    <t>info@verdeazzurro.it</t>
  </si>
  <si>
    <t>www.villaugolini.it</t>
  </si>
  <si>
    <t>raffaela.rango@tiscali.it</t>
  </si>
  <si>
    <t>lapineta2006@libero.it</t>
  </si>
  <si>
    <t>www.tavernaallaselva.it</t>
  </si>
  <si>
    <t>tavernaallaselva@gmail.com</t>
  </si>
  <si>
    <t>www.hoteltettodellemarche.it</t>
  </si>
  <si>
    <t>info@hoteltettodellemarche.it</t>
  </si>
  <si>
    <t>www.laquerciacingoli.com</t>
  </si>
  <si>
    <t>lucaman69@mail.com</t>
  </si>
  <si>
    <t>atcprolococingoli@gmail.com</t>
  </si>
  <si>
    <t>Frazione San Vittore</t>
  </si>
  <si>
    <t>www.casalba.it</t>
  </si>
  <si>
    <t>info@casalba.it</t>
  </si>
  <si>
    <t>www.pettovallone.it</t>
  </si>
  <si>
    <t>pettovallone@gmail.com</t>
  </si>
  <si>
    <t>http://collesullago.com</t>
  </si>
  <si>
    <t>info@collesullago.com</t>
  </si>
  <si>
    <t>Pettovallone</t>
  </si>
  <si>
    <t>www.ilfocolarecingoli.it</t>
  </si>
  <si>
    <t>info@ilfocolarecingoli.it</t>
  </si>
  <si>
    <t>salvuccis@libero.it</t>
  </si>
  <si>
    <t>www.sanpaterniano.com</t>
  </si>
  <si>
    <t>info@sanpaterniano.com</t>
  </si>
  <si>
    <t>www.postiglionecountryhouse.com</t>
  </si>
  <si>
    <t>postiglionec@email.it</t>
  </si>
  <si>
    <t>www.casalefabrizi.it</t>
  </si>
  <si>
    <t>info@casalefabrizi.it</t>
  </si>
  <si>
    <t>Avenale,1 1</t>
  </si>
  <si>
    <t>www.coldiluna.com</t>
  </si>
  <si>
    <t>info@coldiluna.com</t>
  </si>
  <si>
    <t>info@agriturismofonteppenici.it</t>
  </si>
  <si>
    <t>www.peritalia.com</t>
  </si>
  <si>
    <t>gregoryperry@libero.it</t>
  </si>
  <si>
    <t>ilnidodellerondini@gmail.com</t>
  </si>
  <si>
    <t>www.beblachioca.it</t>
  </si>
  <si>
    <t>michelec87@alice.it</t>
  </si>
  <si>
    <t>campingsparaceto@libero.it</t>
  </si>
  <si>
    <t>monica.tronconi@tronconi.it</t>
  </si>
  <si>
    <t>info@lemarchelettings.it</t>
  </si>
  <si>
    <t>info@villacastelletta.com</t>
  </si>
  <si>
    <t>www.ristorantelosmeraldo.it</t>
  </si>
  <si>
    <t>claudiasmeraldo@alice.it</t>
  </si>
  <si>
    <t>www.numero7.eu</t>
  </si>
  <si>
    <t>numero7.cingoli@hotmail.com</t>
  </si>
  <si>
    <t>Via Monnece 11</t>
  </si>
  <si>
    <t>Contrada Botontano 22</t>
  </si>
  <si>
    <t>logiudice_alessandra@hotmail.it</t>
  </si>
  <si>
    <t>p.paciarotti@alice.it</t>
  </si>
  <si>
    <t>enzobagalini@tiscali.it</t>
  </si>
  <si>
    <t>mauriziomacellari64@gmail.com</t>
  </si>
  <si>
    <t>www.beblairone.it</t>
  </si>
  <si>
    <t>info@beblairone.it</t>
  </si>
  <si>
    <t>Civitanova Marche</t>
  </si>
  <si>
    <t>http://latorrebbcivitanov.wix.com/torre</t>
  </si>
  <si>
    <t>latorrebbcivitanova@gmail.com</t>
  </si>
  <si>
    <t>www.villasilvio.com</t>
  </si>
  <si>
    <t>info@villasilvio.com</t>
  </si>
  <si>
    <t>Civitanova Alta</t>
  </si>
  <si>
    <t>www.ilmandorlobb.it</t>
  </si>
  <si>
    <t>info@ilmandorlobb.it</t>
  </si>
  <si>
    <t>Santa Maria Apparente</t>
  </si>
  <si>
    <t>www.bebfontegiulia.com</t>
  </si>
  <si>
    <t>info@bebfontegiulia.com</t>
  </si>
  <si>
    <t>acruciani@new-system.it</t>
  </si>
  <si>
    <t>rosatilula@gmail.it</t>
  </si>
  <si>
    <t>ciontea@tiscali.it</t>
  </si>
  <si>
    <t>samuelastak@libero.it</t>
  </si>
  <si>
    <t>beblarosacivitanova@gmail.com</t>
  </si>
  <si>
    <t>www.moretticountryhouse.com</t>
  </si>
  <si>
    <t>agata@moretticountryhouse.com</t>
  </si>
  <si>
    <t>rogante.ambra@gmail.com</t>
  </si>
  <si>
    <t>orchideacivitanova.wix.com/orchideahouse</t>
  </si>
  <si>
    <t>orchideahousecivitanova@gmail.com</t>
  </si>
  <si>
    <t>bandbacasatua@gmail.com</t>
  </si>
  <si>
    <t>peretti5@alice.it</t>
  </si>
  <si>
    <t>airis.bnb@gmail.com</t>
  </si>
  <si>
    <t>la.lamparasnc@legalmail.it</t>
  </si>
  <si>
    <t>vincenzo.vigilia@libero.it</t>
  </si>
  <si>
    <t>calipso2016@libero.it</t>
  </si>
  <si>
    <t>lasuitecivitanova@gmail.com</t>
  </si>
  <si>
    <t>pietro.forani@virgilio.it</t>
  </si>
  <si>
    <t>lacasadititti20@gmail.com</t>
  </si>
  <si>
    <t>ilsestantebb@gmail.com</t>
  </si>
  <si>
    <t>Via Maranello 21</t>
  </si>
  <si>
    <t>www.ilpoggetto-bedbreakfast.it</t>
  </si>
  <si>
    <t>ilpoggettobb@gmail.com</t>
  </si>
  <si>
    <t>alloromarino@gmail.com</t>
  </si>
  <si>
    <t>Via Piero Gobetti 155</t>
  </si>
  <si>
    <t>dolcedormirecivitanova@pec.it</t>
  </si>
  <si>
    <t>Via C. Colombo 286</t>
  </si>
  <si>
    <t>marturt@libero.it</t>
  </si>
  <si>
    <t>Via Sicilia 43</t>
  </si>
  <si>
    <t>lauramalaccari@libero.it</t>
  </si>
  <si>
    <t>Via Gentile 1</t>
  </si>
  <si>
    <t>www.lemagnolie.bb.it</t>
  </si>
  <si>
    <t>info@lemagnolie-bb.it</t>
  </si>
  <si>
    <t>Via Pasubio 22</t>
  </si>
  <si>
    <t>antonellilaura15@gmail.com</t>
  </si>
  <si>
    <t>stefynar@gmail.com</t>
  </si>
  <si>
    <t>www.bbinfinito.it</t>
  </si>
  <si>
    <t>bb.infinito@yahoo.it</t>
  </si>
  <si>
    <t>www.viviilcentro.wordpress.com</t>
  </si>
  <si>
    <t>studioforesi@tiscali.it</t>
  </si>
  <si>
    <t>www.locandafontezoppa.com</t>
  </si>
  <si>
    <t>info@locandafontezoppa.com</t>
  </si>
  <si>
    <t>www.bellemarchebb.it</t>
  </si>
  <si>
    <t>www.laceleste.it</t>
  </si>
  <si>
    <t>info@laceleste.it</t>
  </si>
  <si>
    <t>www.villamarietta.net</t>
  </si>
  <si>
    <t>info@villamarietta.net</t>
  </si>
  <si>
    <t>dirire@alice.it</t>
  </si>
  <si>
    <t>www.artbb.info</t>
  </si>
  <si>
    <t>art.bb.cinzia@gmail.com</t>
  </si>
  <si>
    <t>www.cosmobusinesshotel.it</t>
  </si>
  <si>
    <t>info@cosmobusinesshotel.it</t>
  </si>
  <si>
    <t>www.bbmilu.it</t>
  </si>
  <si>
    <t>bbmilu@gmail.it</t>
  </si>
  <si>
    <t>ilgiglio.bb@gmail.com</t>
  </si>
  <si>
    <t>http://www.naturecolorsbedandbreakfast.com/</t>
  </si>
  <si>
    <t>naturecolorsbb@gmail.com</t>
  </si>
  <si>
    <t>chiaramarchionni@virgilio.it</t>
  </si>
  <si>
    <t>bebprofumodimagnolia@libero.it</t>
  </si>
  <si>
    <t>Via Pola 86</t>
  </si>
  <si>
    <t>www.santomaro.com</t>
  </si>
  <si>
    <t>info@santomaro.com</t>
  </si>
  <si>
    <t>eduardodiaco@hotmail.com</t>
  </si>
  <si>
    <t>leombrunitermoidra@gmail.com</t>
  </si>
  <si>
    <t>bbilbaiocco@hotmail.it</t>
  </si>
  <si>
    <t>acciarriantiquariato@gmail.com</t>
  </si>
  <si>
    <t>ugo.broccolo@alice.it</t>
  </si>
  <si>
    <t>bbverdeazzurro@libero.it</t>
  </si>
  <si>
    <t>www.bebalsole.it</t>
  </si>
  <si>
    <t>info@bebalsole.it</t>
  </si>
  <si>
    <t>balneare.antonio@alice.it</t>
  </si>
  <si>
    <t>www.arcobaleno-bb.com</t>
  </si>
  <si>
    <t>info@arcobaleno-bb.com</t>
  </si>
  <si>
    <t>www.bed-and-breakfast.it/pagina.cfm?ID=12618&amp;IDregion</t>
  </si>
  <si>
    <t>serenella.pistilli@gmail.com</t>
  </si>
  <si>
    <t>www.bbindipendenza.it</t>
  </si>
  <si>
    <t>info@bbindipendenza.it</t>
  </si>
  <si>
    <t>www.latartarugabb.it</t>
  </si>
  <si>
    <t>info@latartarugabb.it</t>
  </si>
  <si>
    <t>www.hotellaradice.it</t>
  </si>
  <si>
    <t>info@hotellaradice.it</t>
  </si>
  <si>
    <t>info@ilcantastorie.it</t>
  </si>
  <si>
    <t>horizonte.bb@gmail.com</t>
  </si>
  <si>
    <t>www.bandbcivitanovamarche.it</t>
  </si>
  <si>
    <t>orchideabandb@gmail.com</t>
  </si>
  <si>
    <t>http://www.casaledelchienti.it</t>
  </si>
  <si>
    <t>info@casaledelchienti.it</t>
  </si>
  <si>
    <t>www.glicine.eu</t>
  </si>
  <si>
    <t>info@glicine.eu</t>
  </si>
  <si>
    <t>www.dormidanoi.it</t>
  </si>
  <si>
    <t>info@dormidanoi.it</t>
  </si>
  <si>
    <t>Corso Dalmazia 134</t>
  </si>
  <si>
    <t>info@standardbnb.com</t>
  </si>
  <si>
    <t>www.pinomarittimo.com</t>
  </si>
  <si>
    <t>vincenzosquadroni@libero.it</t>
  </si>
  <si>
    <t>Villa Pini</t>
  </si>
  <si>
    <t>www.villapini.eu</t>
  </si>
  <si>
    <t>info.bbvillapini@gmail.com</t>
  </si>
  <si>
    <t>www.lastelladoro.it</t>
  </si>
  <si>
    <t>info@lastelladoro.it</t>
  </si>
  <si>
    <t>stefania7101@yahoo.it</t>
  </si>
  <si>
    <t>tetano70@live.it</t>
  </si>
  <si>
    <t>www.wittoriahouse.it</t>
  </si>
  <si>
    <t>info@wittoriahouse.it</t>
  </si>
  <si>
    <t>Contrada San Domenico  58/A</t>
  </si>
  <si>
    <t>bbcasavittoria@gmail.com</t>
  </si>
  <si>
    <t>www.invillabb.it</t>
  </si>
  <si>
    <t>info@invillabb.it</t>
  </si>
  <si>
    <t>www.sognidoro.info</t>
  </si>
  <si>
    <t>info@sognidoro.info</t>
  </si>
  <si>
    <t>www.hoteldimorae.it</t>
  </si>
  <si>
    <t>info@hoteldimorae.it</t>
  </si>
  <si>
    <t>bbcentroemare@gmail.com</t>
  </si>
  <si>
    <t>www.vittoriahouse.it</t>
  </si>
  <si>
    <t>info@vittoriahouse.it</t>
  </si>
  <si>
    <t>agriturismo.antichisapori@hotmail.it</t>
  </si>
  <si>
    <t>remoroma24@hotmail.it</t>
  </si>
  <si>
    <t>francescociccale@alice.it</t>
  </si>
  <si>
    <t>raniericatia1@gmail.com</t>
  </si>
  <si>
    <t>www.bebildormiglione.it</t>
  </si>
  <si>
    <t>lucianaverdini@hotmail.it</t>
  </si>
  <si>
    <t>www.hotelristorantegirasole.com</t>
  </si>
  <si>
    <t>info@hotelristorantegirasole.com</t>
  </si>
  <si>
    <t>www.royalre.it</t>
  </si>
  <si>
    <t>palace@royalre.it</t>
  </si>
  <si>
    <t>www.hotelchiaraluna.it</t>
  </si>
  <si>
    <t>info@hotelchiaraluna.it</t>
  </si>
  <si>
    <t>www.miramarecivitanova.com</t>
  </si>
  <si>
    <t>info@miramarecivitanova.com</t>
  </si>
  <si>
    <t>www.hotelaquamarina.it</t>
  </si>
  <si>
    <t>info@hotelaquamarina.it</t>
  </si>
  <si>
    <t>http://www.hotelbirilli.it/</t>
  </si>
  <si>
    <t>direzione@hotelbirilli.it</t>
  </si>
  <si>
    <t>www.hotelsolarium.com</t>
  </si>
  <si>
    <t>hotelsolarium@hotelsolarium.com</t>
  </si>
  <si>
    <t>info@gabbianohotelcivitanova.it</t>
  </si>
  <si>
    <t>www.hotelvelus.it</t>
  </si>
  <si>
    <t>info@hotelvelus.it</t>
  </si>
  <si>
    <t>B.&amp; B. Le Palme</t>
  </si>
  <si>
    <t>biancucci.franco@gmail.com</t>
  </si>
  <si>
    <t>cescam@libero.it</t>
  </si>
  <si>
    <t>www.campingbelvedere.net</t>
  </si>
  <si>
    <t>info@campingbelvedere.net</t>
  </si>
  <si>
    <t>info@raphaelbeach.com</t>
  </si>
  <si>
    <t>www.raphaelbeach.com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</si>
  <si>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</si>
  <si>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</si>
  <si>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</si>
  <si>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</si>
  <si>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</si>
  <si>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</si>
  <si>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albacardelli@libero.it</t>
  </si>
  <si>
    <t>Lungomare Piermanni 8</t>
  </si>
  <si>
    <t>Lungomare Piermanni 6</t>
  </si>
  <si>
    <t>caribean@alice.it</t>
  </si>
  <si>
    <t>balnearealoha@gmail.com</t>
  </si>
  <si>
    <t>Lungomare Piermanni 17</t>
  </si>
  <si>
    <t>catia.bigoni@fastwebnet.it</t>
  </si>
  <si>
    <t>https://www.facebook.com/Ristorante.Giovanni.e.Ann</t>
  </si>
  <si>
    <t>Viale Giacomo Matteotti 145</t>
  </si>
  <si>
    <t>infoavallone@studioavallone.it</t>
  </si>
  <si>
    <t>Viale Giacomo Matteotti 24/A</t>
  </si>
  <si>
    <t>Viale Giacomo Matteotti 21</t>
  </si>
  <si>
    <t>lucia.montanari@fastwebnet.it</t>
  </si>
  <si>
    <t>www.attilio.it</t>
  </si>
  <si>
    <t>Lungomare Piermanni 1 B 1 B</t>
  </si>
  <si>
    <t>Lungomare Piermanni 4</t>
  </si>
  <si>
    <t>Lungomare Piermanni 9</t>
  </si>
  <si>
    <t>Viale Giacomo Matteotti 24/B</t>
  </si>
  <si>
    <t>mizio0503@libero.it</t>
  </si>
  <si>
    <t>Lungomare Piermanni 13</t>
  </si>
  <si>
    <t>Viale Giacomo Matteotti 23</t>
  </si>
  <si>
    <t>info@hosvi.it</t>
  </si>
  <si>
    <t>www.hosvi.it</t>
  </si>
  <si>
    <t>www.locandadeicavalieri.com</t>
  </si>
  <si>
    <t>locandadeicavalieri@yahoo.it</t>
  </si>
  <si>
    <t>www.agriturismoparisi@libero.it</t>
  </si>
  <si>
    <t>agriturismoparisi@libero.it</t>
  </si>
  <si>
    <t>www.lacasatragliulivi.com</t>
  </si>
  <si>
    <t>sandra@lacasatragliulivi.com</t>
  </si>
  <si>
    <t>www.bebilcortile.com</t>
  </si>
  <si>
    <t>info@bebilcortile.com</t>
  </si>
  <si>
    <t>info@bompadre-a.it</t>
  </si>
  <si>
    <t>info@tierra-cristiana.com</t>
  </si>
  <si>
    <t>timone_civitanova@hotmail.com</t>
  </si>
  <si>
    <t>http://lacelestebb.wix.com/la-celeste-beb</t>
  </si>
  <si>
    <t>lucamalag@libero.it</t>
  </si>
  <si>
    <t>Lungomare Piermanni 3</t>
  </si>
  <si>
    <t>Lungomare Piermanni 10/A</t>
  </si>
  <si>
    <t>http://www.myspace.com/mymdiscoclub#sthash.QODVKk1</t>
  </si>
  <si>
    <t>Lungomare Piermanni 12</t>
  </si>
  <si>
    <t>et-na@libero.it</t>
  </si>
  <si>
    <t>Lungomare Piermanni 14</t>
  </si>
  <si>
    <t>info@loasi.com</t>
  </si>
  <si>
    <t>http://www.ristorantespecialitapesce.com/</t>
  </si>
  <si>
    <t>christian@eurospedizioni.com</t>
  </si>
  <si>
    <t>ippocampo2012@gmail.com</t>
  </si>
  <si>
    <t>Via Fiastra 34</t>
  </si>
  <si>
    <t>www.hotelseri.it</t>
  </si>
  <si>
    <t>hotelseri@alice.it</t>
  </si>
  <si>
    <t>smerillimichela@yahoo.it</t>
  </si>
  <si>
    <t>www.agramater.com</t>
  </si>
  <si>
    <t>info@agramater.com</t>
  </si>
  <si>
    <t>vivianapa@fastwebmail.it; casalecigliano@yahoo.it</t>
  </si>
  <si>
    <t>www.primitaly.it/bb/ilgirasole</t>
  </si>
  <si>
    <t>info@bb-ilgirasole.it</t>
  </si>
  <si>
    <t>www.casinafoglietti.it</t>
  </si>
  <si>
    <t>info@casinafoglietti.it</t>
  </si>
  <si>
    <t>www.hotelsanclaudio.it</t>
  </si>
  <si>
    <t>info@hotelsanclaudio.it</t>
  </si>
  <si>
    <t>mixsil_@libero.it</t>
  </si>
  <si>
    <t>San Claudio</t>
  </si>
  <si>
    <t>www.bebaquisgrana.com</t>
  </si>
  <si>
    <t>info@bebaquisgrana.com</t>
  </si>
  <si>
    <t>www.villasantisidoro.it</t>
  </si>
  <si>
    <t>info@villasantisidoro.it</t>
  </si>
  <si>
    <t>info@casalgabbi.it</t>
  </si>
  <si>
    <t>info@apollo17.it</t>
  </si>
  <si>
    <t>www.hotelcamerlengo.com</t>
  </si>
  <si>
    <t>info@hotelcamerlengo.com</t>
  </si>
  <si>
    <t>www.grassetti.it</t>
  </si>
  <si>
    <t>info@grassetti.it</t>
  </si>
  <si>
    <t>info@faranghe.eu</t>
  </si>
  <si>
    <t>luca.paglia83@gmail.com</t>
  </si>
  <si>
    <t>Esanatoglia</t>
  </si>
  <si>
    <t>info@ristorantegrillcross.it</t>
  </si>
  <si>
    <t>info@vakantieinitalie.eu</t>
  </si>
  <si>
    <t>debby.brugnolaòlibero.it</t>
  </si>
  <si>
    <t>info@bedandbreakfast-lacanonica.it</t>
  </si>
  <si>
    <t>edilfalzetti2000snc@libero.it</t>
  </si>
  <si>
    <t>a-merlini@libero.it</t>
  </si>
  <si>
    <t>www.larosabeb.it</t>
  </si>
  <si>
    <t>sabrina.sim@tiscali.it</t>
  </si>
  <si>
    <t>www.due-sorelle.com</t>
  </si>
  <si>
    <t>info@due-sorelle.com</t>
  </si>
  <si>
    <t>www.bandblacoccinella.it</t>
  </si>
  <si>
    <t>bandblacoccinella@gmail.com</t>
  </si>
  <si>
    <t>info@campodelrio.it</t>
  </si>
  <si>
    <t>www.rifugioditribbio.com</t>
  </si>
  <si>
    <t>info@rifugioditribbio.com</t>
  </si>
  <si>
    <t>www.bsidecamp.it</t>
  </si>
  <si>
    <t>info@bsidecamp.it</t>
  </si>
  <si>
    <t>www.albergosassobianco.com</t>
  </si>
  <si>
    <t>info@albergosassobianco.com</t>
  </si>
  <si>
    <t>osteriadellago19@gmail.com</t>
  </si>
  <si>
    <t>www.agriturismodeglialtipascoli.it</t>
  </si>
  <si>
    <t>info@agriturismodeglialtipascoli.it</t>
  </si>
  <si>
    <t>www.campingnaturalisticofiastra.it</t>
  </si>
  <si>
    <t>info@campingnaturalisticofiastra.it</t>
  </si>
  <si>
    <t>Via Collevecchio 1</t>
  </si>
  <si>
    <t>www.fonterosa.eu</t>
  </si>
  <si>
    <t>l.autorino@me.com</t>
  </si>
  <si>
    <t>www.antichigelsi.it</t>
  </si>
  <si>
    <t>mgiovannavaragona@gmail.com</t>
  </si>
  <si>
    <t>www.bnbilcastello.com</t>
  </si>
  <si>
    <t>bnbilcastello@gmail.com</t>
  </si>
  <si>
    <t>fiuminatavalleapert@libero.it</t>
  </si>
  <si>
    <t>www.agriturismolacastagna.com</t>
  </si>
  <si>
    <t>mazzalupi.claudio@gmail.com</t>
  </si>
  <si>
    <t>www.agriturismocolle.it</t>
  </si>
  <si>
    <t>rosa_olivieri@libero.it</t>
  </si>
  <si>
    <t>www.residencefonterama.it</t>
  </si>
  <si>
    <t>residencefonterama@libero.it</t>
  </si>
  <si>
    <t>Collaiello 2</t>
  </si>
  <si>
    <t>Frazione Collaiello</t>
  </si>
  <si>
    <t>locandasanrocco@libero.it</t>
  </si>
  <si>
    <t>claudia.zavaglini@gmail.com</t>
  </si>
  <si>
    <t>sante.diluca@alice.it</t>
  </si>
  <si>
    <t>WWW.COUNTRYHOUSECASALEDIGUALDO.IT</t>
  </si>
  <si>
    <t>damiano.c@tiscali.it</t>
  </si>
  <si>
    <t>www.ilsalino.com</t>
  </si>
  <si>
    <t>info@ilsalino.com</t>
  </si>
  <si>
    <t>www.lapieveagriturismo.com</t>
  </si>
  <si>
    <t>info@lapieveagriturismo.com</t>
  </si>
  <si>
    <t>www.hunters-lodge.org</t>
  </si>
  <si>
    <t>kentreves@tiscali.it</t>
  </si>
  <si>
    <t>lynnebowman@tiscali.it; kentreves@tiscali.it</t>
  </si>
  <si>
    <t>laborlawyer@live.com; sundaydipalma@yahoo.com</t>
  </si>
  <si>
    <t>casadorato311@hotmail.com</t>
  </si>
  <si>
    <t>lorenzo.falli@istruzione.it</t>
  </si>
  <si>
    <t>trishabiggar@ad.com</t>
  </si>
  <si>
    <t>pattinay@live.co.uk</t>
  </si>
  <si>
    <t>doris@piernitzki.com</t>
  </si>
  <si>
    <t>ale.ermini@gmail.com</t>
  </si>
  <si>
    <t>g_everett@pacifici.net.sg</t>
  </si>
  <si>
    <t>ken@toyfnet.com</t>
  </si>
  <si>
    <t>agriart@tiscali.it</t>
  </si>
  <si>
    <t>iain.wales@gmail.com</t>
  </si>
  <si>
    <t>Gualdo</t>
  </si>
  <si>
    <t>www.villanumoviv.com</t>
  </si>
  <si>
    <t>jeroen@villanumoviv.com; jeroenbults@me.com</t>
  </si>
  <si>
    <t>marleen@villanumoviv.com; marleentijdeman@me.com</t>
  </si>
  <si>
    <t>marcspendlove@gmail.com</t>
  </si>
  <si>
    <t>tulliani@montiazzurri.com</t>
  </si>
  <si>
    <t>www.villatiamo.nl</t>
  </si>
  <si>
    <t>villatiamo@live.nl</t>
  </si>
  <si>
    <t>www.agriturismoelisei.it</t>
  </si>
  <si>
    <t>agriturismo.elisei@tiscali.it</t>
  </si>
  <si>
    <t>www.montiazzurri.com</t>
  </si>
  <si>
    <t>www.ilpicacchio.com</t>
  </si>
  <si>
    <t>info@ilpicacchio.com</t>
  </si>
  <si>
    <t>manila.isidori@alice.it</t>
  </si>
  <si>
    <t>www.feudodeicipressi.it</t>
  </si>
  <si>
    <t>guidopallotta@alice.it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</si>
  <si>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</si>
  <si>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</si>
  <si>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</si>
  <si>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</si>
  <si>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</si>
  <si>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</si>
  <si>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Loro Piceno</t>
  </si>
  <si>
    <t>daluana@virgilio.it</t>
  </si>
  <si>
    <t>www.alcasale.com</t>
  </si>
  <si>
    <t>barbara@borgosorbatti.it</t>
  </si>
  <si>
    <t>Contrada San Valentino  39</t>
  </si>
  <si>
    <t>barry.moody@thomsonreuters.com</t>
  </si>
  <si>
    <t>Contrada Salsaro Ete 50</t>
  </si>
  <si>
    <t>peppecotto@tiscali.it</t>
  </si>
  <si>
    <t>www.casapisani.it</t>
  </si>
  <si>
    <t>restpisani@libero.it</t>
  </si>
  <si>
    <t>www.agriturismocampolargo.it</t>
  </si>
  <si>
    <t>info@agriturismocampolargo.it</t>
  </si>
  <si>
    <t>lasorgentedelbeato@gmail.com</t>
  </si>
  <si>
    <t>italianartandfood.it</t>
  </si>
  <si>
    <t>guidaartclub@gmail.com</t>
  </si>
  <si>
    <t>www.casaazzurra.it</t>
  </si>
  <si>
    <t>info@casaazzurra.it</t>
  </si>
  <si>
    <t>www.azienda-mastrocola.com</t>
  </si>
  <si>
    <t>info@azienda-mastrocola.com</t>
  </si>
  <si>
    <t>www.borgosorbatti.it</t>
  </si>
  <si>
    <t>Via Salsaro Ete 37</t>
  </si>
  <si>
    <t>donall@donall.it</t>
  </si>
  <si>
    <t>Contrada S. Valentino Campolargo 53</t>
  </si>
  <si>
    <t>info@villaanitori.it</t>
  </si>
  <si>
    <t>bbmacerata@gmail.com</t>
  </si>
  <si>
    <t>Via Antonio Piani 46</t>
  </si>
  <si>
    <t>manzcon@libero.it</t>
  </si>
  <si>
    <t>Corso Cavour 24</t>
  </si>
  <si>
    <t>studioenricoleli@gmail.com</t>
  </si>
  <si>
    <t>Via Cincinelli 38</t>
  </si>
  <si>
    <t>www.bbangelozzi.it</t>
  </si>
  <si>
    <t>bbandreozzi@gmail.com</t>
  </si>
  <si>
    <t>laisfiuza@gmail.com</t>
  </si>
  <si>
    <t>Via S. Stefano 17</t>
  </si>
  <si>
    <t>annalisacirilli67@gmail.com</t>
  </si>
  <si>
    <t>Vicolo Orfanelli 27/29</t>
  </si>
  <si>
    <t>sauraberdini@gmail.com</t>
  </si>
  <si>
    <t>elveziaalgi@gmail.com</t>
  </si>
  <si>
    <t>Via Roma 152</t>
  </si>
  <si>
    <t>staffolani@ilfarosociale.it</t>
  </si>
  <si>
    <t>Macerata</t>
  </si>
  <si>
    <t>infocasabata@gmail.com</t>
  </si>
  <si>
    <t>angela-biondi@alice.it</t>
  </si>
  <si>
    <t>decaromaggi@gmail.com</t>
  </si>
  <si>
    <t>simonagiri@live.com</t>
  </si>
  <si>
    <t>agriturismo@agriturismoivaleriani.com</t>
  </si>
  <si>
    <t>www.lidolcicolli.it</t>
  </si>
  <si>
    <t>info@lidolcicolli.it</t>
  </si>
  <si>
    <t>villamartini@libero.it</t>
  </si>
  <si>
    <t>www.madisonvillage.it</t>
  </si>
  <si>
    <t>info@madisonvillage.it</t>
  </si>
  <si>
    <t>leticard@libero.it</t>
  </si>
  <si>
    <t>www.ilfarosociale.it</t>
  </si>
  <si>
    <t>faro.coop@mercurio.it</t>
  </si>
  <si>
    <t>s.santuccis@libero.it</t>
  </si>
  <si>
    <t>www.forconipartners.it</t>
  </si>
  <si>
    <t>david.forconi85@libero.it</t>
  </si>
  <si>
    <t>www.residencebelohorizonte.com</t>
  </si>
  <si>
    <t>info@residencebelohorizonte.com</t>
  </si>
  <si>
    <t>http://sheila.beepworld.it</t>
  </si>
  <si>
    <t>ernestina61@hotmail.it</t>
  </si>
  <si>
    <t>zampolsim@alice.it</t>
  </si>
  <si>
    <t>lacasadiassunta@virgilio.it</t>
  </si>
  <si>
    <t>www.hotellauri.it</t>
  </si>
  <si>
    <t>info@hotellauri.it</t>
  </si>
  <si>
    <t>www.casailgirasole.it</t>
  </si>
  <si>
    <t>bedbreakfastilgirasole@gmail.com</t>
  </si>
  <si>
    <t>www.bed-and-breakfast-macerata.it</t>
  </si>
  <si>
    <t>migliorelli.andrea@yahoo.it</t>
  </si>
  <si>
    <t>info@villabelohorizonte.com</t>
  </si>
  <si>
    <t>www.arcadiahotelmacerata.it</t>
  </si>
  <si>
    <t>info@arcadiahotelmacerata.it</t>
  </si>
  <si>
    <t>irisbandb.wix.com</t>
  </si>
  <si>
    <t>irisbandb@gmail.com</t>
  </si>
  <si>
    <t>www.florianicompagnoni.it</t>
  </si>
  <si>
    <t>agritur.floriani@tiscali.it</t>
  </si>
  <si>
    <t>Via Ventura 129</t>
  </si>
  <si>
    <t>virgiliolucangeli@libero.it</t>
  </si>
  <si>
    <t>www.meridiana.mc.it</t>
  </si>
  <si>
    <t>ostelloasiloricci@meridiana.mc.it</t>
  </si>
  <si>
    <t>www.hotelicolli.com</t>
  </si>
  <si>
    <t>info@hotelicolli.com</t>
  </si>
  <si>
    <t>www.hotelclaudiani.it</t>
  </si>
  <si>
    <t>info@hotelclaudiani.it</t>
  </si>
  <si>
    <t>www.albergoarena.com</t>
  </si>
  <si>
    <t>info@albergoarena.com</t>
  </si>
  <si>
    <t>www.igelsi-countryhouse.it</t>
  </si>
  <si>
    <t>info@igelsi-countryhouse.it</t>
  </si>
  <si>
    <t>www.countryhouselecase.it</t>
  </si>
  <si>
    <t>ristorantelecase@tin.it</t>
  </si>
  <si>
    <t>www.belcuore.it</t>
  </si>
  <si>
    <t>info@belcuore.it</t>
  </si>
  <si>
    <t>www.lacasadeifiori.eu</t>
  </si>
  <si>
    <t>info@lacasadeifiori.eu</t>
  </si>
  <si>
    <t>toscano.cinzia@gmail.com</t>
  </si>
  <si>
    <t>www.villacollepere.it</t>
  </si>
  <si>
    <t>info@villacollepere.it</t>
  </si>
  <si>
    <t>www.ilcolledelsole.it</t>
  </si>
  <si>
    <t>info@ilcolledelsole.it</t>
  </si>
  <si>
    <t>www.casarastia.it</t>
  </si>
  <si>
    <t>info@casarastia.it</t>
  </si>
  <si>
    <t>francesco2683@gmail.com</t>
  </si>
  <si>
    <t>www.hoteldellaloggia.it</t>
  </si>
  <si>
    <t>info@hoteldellaloggia.it</t>
  </si>
  <si>
    <t>www.il-fienile.it</t>
  </si>
  <si>
    <t>mbblondel@gmail.com</t>
  </si>
  <si>
    <t>lamadonninadeipantani@gmail.com</t>
  </si>
  <si>
    <t>agriturismo.dafoschetta@gmail.com</t>
  </si>
  <si>
    <t>www.serre-alte.com</t>
  </si>
  <si>
    <t>lara.gaggini@alice.it</t>
  </si>
  <si>
    <t>valerpietro@libero.it</t>
  </si>
  <si>
    <t>www.cameredabruna.com</t>
  </si>
  <si>
    <t>info@cameredabruna.com</t>
  </si>
  <si>
    <t>mario.schiano@beniculturali.it</t>
  </si>
  <si>
    <t>servizi@ersucam.it</t>
  </si>
  <si>
    <t>www.salomone-matelica.it</t>
  </si>
  <si>
    <t>info@salomone-matelica.it</t>
  </si>
  <si>
    <t>www.vecchiaporta.it</t>
  </si>
  <si>
    <t>info@vecchiaporta.it</t>
  </si>
  <si>
    <t>www.casadeimar.it</t>
  </si>
  <si>
    <t>info@casadeimar.it</t>
  </si>
  <si>
    <t>Vocabolo Grimaldi</t>
  </si>
  <si>
    <t>www.casagrimaldi.it</t>
  </si>
  <si>
    <t>casagrimaldimatelica@gmail.com</t>
  </si>
  <si>
    <t>luchettigiampiero@virgilio.it</t>
  </si>
  <si>
    <t>Via San Pietro 10</t>
  </si>
  <si>
    <t>lucigrilli@yahoo.it</t>
  </si>
  <si>
    <t>Sant' Antonio 12A 1</t>
  </si>
  <si>
    <t>www.villa-jolanda.com</t>
  </si>
  <si>
    <t>info@villa-jolanda.com</t>
  </si>
  <si>
    <t>zoea@bluebottle.com</t>
  </si>
  <si>
    <t>jogabonitocastro@alice.it</t>
  </si>
  <si>
    <t>patricktdelcnisbett@outlook.com</t>
  </si>
  <si>
    <t>annabeatriceedward@gmail.com</t>
  </si>
  <si>
    <t>tamsin.hickson@postacertificata.gov.it</t>
  </si>
  <si>
    <t>ilvignetocasale@gmail.com</t>
  </si>
  <si>
    <t>www.trattoriamontechiaro.it</t>
  </si>
  <si>
    <t>info@trattoriamontechiaro.it</t>
  </si>
  <si>
    <t>Contrada Ventracciano 2</t>
  </si>
  <si>
    <t>simon_pilkington_1@yahoo.com</t>
  </si>
  <si>
    <t>wilkinsondavid234@gmail.com</t>
  </si>
  <si>
    <t>www.villacastellani.it</t>
  </si>
  <si>
    <t>info@villacastellani.it</t>
  </si>
  <si>
    <t>www.thecountryhouse.it</t>
  </si>
  <si>
    <t>info@thecountryhouse.it</t>
  </si>
  <si>
    <t>Contrada Mossa 16</t>
  </si>
  <si>
    <t>www.caserma-carina.co.uk</t>
  </si>
  <si>
    <t>info@caserma-carina.co.uk</t>
  </si>
  <si>
    <t>www.lettoeriletto.com</t>
  </si>
  <si>
    <t>info@lettoeriletto.com</t>
  </si>
  <si>
    <t>g.chiacchiera@sincomas.it</t>
  </si>
  <si>
    <t>www.villaquiete.it</t>
  </si>
  <si>
    <t>info@villaquiete.it</t>
  </si>
  <si>
    <t>(Strada Statale Settempedana) Contrada Collina 11</t>
  </si>
  <si>
    <t>Località Commenda</t>
  </si>
  <si>
    <t>www.dachecco.com</t>
  </si>
  <si>
    <t>info@dachecco.com</t>
  </si>
  <si>
    <t>Loc. Valle Cascia 40</t>
  </si>
  <si>
    <t>www.recinahotel.it</t>
  </si>
  <si>
    <t>info@recinahotel.it</t>
  </si>
  <si>
    <t>info@ilmughetto.com</t>
  </si>
  <si>
    <t>villamattei.mc@gmail.com</t>
  </si>
  <si>
    <t>www.bbilgiardinodeilimoni.it</t>
  </si>
  <si>
    <t>info@bbilgiardinodeilimoni.it</t>
  </si>
  <si>
    <t>comune@montecavallo.sinp.net</t>
  </si>
  <si>
    <t>www.ilpiccolomelograno.com</t>
  </si>
  <si>
    <t>postmaster@ilpiccolomelograno.com</t>
  </si>
  <si>
    <t>borgolatino@hotmail.it</t>
  </si>
  <si>
    <t>giuliano.piselli@tiscali.it</t>
  </si>
  <si>
    <t>www.aldolcefarniente.com</t>
  </si>
  <si>
    <t>info@aldolcefarniente.com</t>
  </si>
  <si>
    <t>www.laluma.it</t>
  </si>
  <si>
    <t>info@laluma.it</t>
  </si>
  <si>
    <t>www.europe22.it</t>
  </si>
  <si>
    <t>rioanni@tin.it</t>
  </si>
  <si>
    <t>Contrada Crocette 10</t>
  </si>
  <si>
    <t>Via Roma  60</t>
  </si>
  <si>
    <t>carla.rapagnani@libero.it</t>
  </si>
  <si>
    <t>WWW.BEB-CAMILLA.IT</t>
  </si>
  <si>
    <t>bebcamillamontecosaro@gmail.com</t>
  </si>
  <si>
    <t>Località Cavallino  17</t>
  </si>
  <si>
    <t>www.bandbcalù.com</t>
  </si>
  <si>
    <t>info@bandbcalu.com</t>
  </si>
  <si>
    <t>tsara76@gmail.com</t>
  </si>
  <si>
    <t>Montecosaro Alto</t>
  </si>
  <si>
    <t>www.bbmontecosaro.it</t>
  </si>
  <si>
    <t>andrea-quattrini@libero.it</t>
  </si>
  <si>
    <t>gianfrigianfri@libero.it</t>
  </si>
  <si>
    <t>federica.belluccini@alice.it</t>
  </si>
  <si>
    <t>Via Intriglione 6</t>
  </si>
  <si>
    <t>www.ilcasaledellacquabona.it</t>
  </si>
  <si>
    <t>marcocapodacqua@hotmail.it</t>
  </si>
  <si>
    <t>Contrada Monocchia 13</t>
  </si>
  <si>
    <t>info@lemarchebedandbreakfast.com</t>
  </si>
  <si>
    <t>centro.bib@tin.it</t>
  </si>
  <si>
    <t>www.parcodikipo.it</t>
  </si>
  <si>
    <t>info@parcodikipo.it</t>
  </si>
  <si>
    <t>www.relaisilmargarito.com</t>
  </si>
  <si>
    <t>info@releaisilmargarito.com</t>
  </si>
  <si>
    <t>gruppofood@virgilio.it</t>
  </si>
  <si>
    <t>www.palazzocarradori.com</t>
  </si>
  <si>
    <t>info@palazzocarradori.com</t>
  </si>
  <si>
    <t>www.bbilcasone.it</t>
  </si>
  <si>
    <t>giusbu@libero.it</t>
  </si>
  <si>
    <t>cippitellipaolo@aliceposta.it</t>
  </si>
  <si>
    <t>info@lalberoverde.com</t>
  </si>
  <si>
    <t>Montelupone</t>
  </si>
  <si>
    <t>laalternativa@live.it</t>
  </si>
  <si>
    <t>www.cervare21.it</t>
  </si>
  <si>
    <t>r.deduro@hotmail.it</t>
  </si>
  <si>
    <t>www.hotelmoretti.it</t>
  </si>
  <si>
    <t>info@hotelmoretti.it</t>
  </si>
  <si>
    <t>San Firmano 1</t>
  </si>
  <si>
    <t>www.sanfirmano.it</t>
  </si>
  <si>
    <t>info@sanfirmano.it</t>
  </si>
  <si>
    <t>www.bedandbreakfast.it</t>
  </si>
  <si>
    <t>mister.bedini@libero.it</t>
  </si>
  <si>
    <t>Loc. Cervare 6</t>
  </si>
  <si>
    <t>giovanni.florentino@virgilio.it</t>
  </si>
  <si>
    <t>Via Castelfidardo  1</t>
  </si>
  <si>
    <t>carlaandreani@virgilio.it</t>
  </si>
  <si>
    <t>www.hotellarosadeiventi.com</t>
  </si>
  <si>
    <t>info@hotellarosadeiventi.com</t>
  </si>
  <si>
    <t>www.agriturismoilnoceto.com</t>
  </si>
  <si>
    <t>ilnoceto@alice.it</t>
  </si>
  <si>
    <t>www.countrygiusto.com</t>
  </si>
  <si>
    <t>info@countrygiusto.com</t>
  </si>
  <si>
    <t>www.cameresaltari.it</t>
  </si>
  <si>
    <t>cameresaltari@libero.it</t>
  </si>
  <si>
    <t>magacirce@cheapnet.it</t>
  </si>
  <si>
    <t>www.dimensionenatura.org</t>
  </si>
  <si>
    <t>info@dimensionenatura.org</t>
  </si>
  <si>
    <t>www.sanruffino.com</t>
  </si>
  <si>
    <t>info@sanruffino.com</t>
  </si>
  <si>
    <t>bellavistaagriturismo.wordpress.com</t>
  </si>
  <si>
    <t>agritur.bellavista@libero.it</t>
  </si>
  <si>
    <t>www.ilnidodelfalco.com</t>
  </si>
  <si>
    <t>info@ilnidodelfalco.com</t>
  </si>
  <si>
    <t>www.agriturismosanmartino.com</t>
  </si>
  <si>
    <t>agriturismosanmartino@email.it</t>
  </si>
  <si>
    <t>www.agriturismoseverini.it</t>
  </si>
  <si>
    <t>info@agriturismoseverini.it</t>
  </si>
  <si>
    <t>www.ilcasale.org</t>
  </si>
  <si>
    <t>info@ilcasale.org</t>
  </si>
  <si>
    <t>www.bbcarpediem.it</t>
  </si>
  <si>
    <t>info@bbcarpediem.it</t>
  </si>
  <si>
    <t>www.sannicolino.com</t>
  </si>
  <si>
    <t>info@sannicolino.com</t>
  </si>
  <si>
    <t>www.hotelsancrispino.it</t>
  </si>
  <si>
    <t>info@hotelsancrispino.it</t>
  </si>
  <si>
    <t>www.alcasaledimorro.it</t>
  </si>
  <si>
    <t>info@alcasaledimorro.it</t>
  </si>
  <si>
    <t>www.sambucomarche.it</t>
  </si>
  <si>
    <t>info@sambucomarche.it</t>
  </si>
  <si>
    <t>poipoi70@libero.it</t>
  </si>
  <si>
    <t>www.bb30.it</t>
  </si>
  <si>
    <t>battistellirosaria@gmail.com</t>
  </si>
  <si>
    <t>raniero.manzi@libero.it</t>
  </si>
  <si>
    <t>Morrovalle</t>
  </si>
  <si>
    <t>www.agriturismoponterosa.it</t>
  </si>
  <si>
    <t>info@agriturismoponterosa.it</t>
  </si>
  <si>
    <t>www.lamaisonjujube.it</t>
  </si>
  <si>
    <t>lamaisonjujube@gmail.com</t>
  </si>
  <si>
    <t>casaleblulavanda@hotmail.com</t>
  </si>
  <si>
    <t>www.lacasadelponte.com</t>
  </si>
  <si>
    <t>info@lacasadelponte.com</t>
  </si>
  <si>
    <t>Contrada Crocette 11</t>
  </si>
  <si>
    <t>41264@libero.it</t>
  </si>
  <si>
    <t>Contrada Culmici 15</t>
  </si>
  <si>
    <t>b.b.lamerlana@cgn.legalmail.ot</t>
  </si>
  <si>
    <t>elisabettafinicelli@mail.it</t>
  </si>
  <si>
    <t>www.eremobeatorizzerio.it</t>
  </si>
  <si>
    <t>eremobeatorizzerio@libero.it</t>
  </si>
  <si>
    <t>www.motelristorantecarnevali.com</t>
  </si>
  <si>
    <t>info@motelristorantecarnevali.com</t>
  </si>
  <si>
    <t>http://www.coldigiove.it</t>
  </si>
  <si>
    <t>www.daigirasoli.it</t>
  </si>
  <si>
    <t>info@daigirasoli.it</t>
  </si>
  <si>
    <t>www.trequerce.it</t>
  </si>
  <si>
    <t>info@trequerce.it</t>
  </si>
  <si>
    <t>aziendamoretti@tiscalinet.it</t>
  </si>
  <si>
    <t>aviglietti@yahoo.it</t>
  </si>
  <si>
    <t>carboni.francesco@libero.it</t>
  </si>
  <si>
    <t>ilcasaledinanni@libero.it</t>
  </si>
  <si>
    <t>www.oldcountryhouse.it</t>
  </si>
  <si>
    <t>info@oldcountryhouse.it</t>
  </si>
  <si>
    <t>Contrada Fienarette 97</t>
  </si>
  <si>
    <t>www.beblaquiete.eu</t>
  </si>
  <si>
    <t>marinaperfetti@alice.it</t>
  </si>
  <si>
    <t>Contrada Pierdominici 49</t>
  </si>
  <si>
    <t>www.villavalente.com</t>
  </si>
  <si>
    <t>ron.favrin@gmail.com</t>
  </si>
  <si>
    <t>abbadiadifiastra@gmail.com</t>
  </si>
  <si>
    <t>www.vivaiminnozzi.it</t>
  </si>
  <si>
    <t>vivaiminnozzi@libero.it</t>
  </si>
  <si>
    <t>Via San Marco 17</t>
  </si>
  <si>
    <t>impresaedilecontigiani@gmail.com</t>
  </si>
  <si>
    <t>Via Campolargo 34</t>
  </si>
  <si>
    <t>http://allapoiana.com/it/home-1/</t>
  </si>
  <si>
    <t>info@allapoiana.com</t>
  </si>
  <si>
    <t>www.ladimoradelsole.it</t>
  </si>
  <si>
    <t>info@ladimoradelsole.it</t>
  </si>
  <si>
    <t>www.ilpoggiodellearmonie.it</t>
  </si>
  <si>
    <t>info@ilpoggiodellearmonie.it</t>
  </si>
  <si>
    <t>www.agriturismoterredellasibilla.it</t>
  </si>
  <si>
    <t>terredellasibilla@libero.it</t>
  </si>
  <si>
    <t>www.saporidicampagna.it</t>
  </si>
  <si>
    <t>saporidicampagna2003@libero.it</t>
  </si>
  <si>
    <t>www.lavecchiafonte.net</t>
  </si>
  <si>
    <t>info@lavecchiafonte.net</t>
  </si>
  <si>
    <t>www.ilconvento.info</t>
  </si>
  <si>
    <t>info@ilconvento.info</t>
  </si>
  <si>
    <t>info@aironecinerino.it</t>
  </si>
  <si>
    <t>www.agriturismo-roccamaia.com</t>
  </si>
  <si>
    <t>mail@agriturismo-roccamaia.com</t>
  </si>
  <si>
    <t>comune@pievebovigliana.sinp.net</t>
  </si>
  <si>
    <t>pontanimarco@alice.it</t>
  </si>
  <si>
    <t>Via Le Rote 6</t>
  </si>
  <si>
    <t>prenotazioni@ilconventino.eu</t>
  </si>
  <si>
    <t>www.casamarena.it</t>
  </si>
  <si>
    <t>casaamarena@libero.it</t>
  </si>
  <si>
    <t>www.anticoborgodigallano.com</t>
  </si>
  <si>
    <t>anticoborgodigallano@gmail.com</t>
  </si>
  <si>
    <t>http://www.hotel-ilgiardino.com/</t>
  </si>
  <si>
    <t>ilgiardinodipioraco@libero.it</t>
  </si>
  <si>
    <t>www.lancianello.it</t>
  </si>
  <si>
    <t>info@lancianello.it</t>
  </si>
  <si>
    <t>c.ilari@macerata.confartigianato.it</t>
  </si>
  <si>
    <t>Serronchia</t>
  </si>
  <si>
    <t>https://www.mulinobianco.nl</t>
  </si>
  <si>
    <t>info@mulinobianco.nl</t>
  </si>
  <si>
    <t>giacomomau@gmail.com</t>
  </si>
  <si>
    <t>renzoscarponi@libero.it</t>
  </si>
  <si>
    <t>info@bblacollinetta.it</t>
  </si>
  <si>
    <t>villinolacasetta.xoom.it</t>
  </si>
  <si>
    <t>ppaciaroni@alice.it</t>
  </si>
  <si>
    <t>www.lamorla.it</t>
  </si>
  <si>
    <t>lamorla@hotmail.it</t>
  </si>
  <si>
    <t>www.gruppogiustozzihotels.it</t>
  </si>
  <si>
    <t>info@parcohotel.it</t>
  </si>
  <si>
    <t>Contrada Morla 26</t>
  </si>
  <si>
    <t>www.agriturismolacasadizoe.it</t>
  </si>
  <si>
    <t>info@agriturismolacasadizoe.it</t>
  </si>
  <si>
    <t>gabriellasalvucci@yahoo.it</t>
  </si>
  <si>
    <t>info@villaggioitigli.it</t>
  </si>
  <si>
    <t>www.paradisevacanze.com</t>
  </si>
  <si>
    <t>info@paradisevacanze.com</t>
  </si>
  <si>
    <t>www.hotelenzo.it</t>
  </si>
  <si>
    <t>info@hotelenzo.it</t>
  </si>
  <si>
    <t>www.mondialhotel.com</t>
  </si>
  <si>
    <t>mondial@mondialhotel.com</t>
  </si>
  <si>
    <t>www.brigantinohotel.it</t>
  </si>
  <si>
    <t>info@brigantinohotel.it</t>
  </si>
  <si>
    <t>www.hotelbianchinicola.it</t>
  </si>
  <si>
    <t>info@hotelbianchinicola.it</t>
  </si>
  <si>
    <t>www.conerohotel.com</t>
  </si>
  <si>
    <t>info@conerohotel.com</t>
  </si>
  <si>
    <t>Via Pastrengo 46</t>
  </si>
  <si>
    <t>Via Delle Nazioni 27</t>
  </si>
  <si>
    <t>info@chaletlarotonda.it</t>
  </si>
  <si>
    <t>www.chaletlarotonda.it</t>
  </si>
  <si>
    <t>Via Lepanto 1</t>
  </si>
  <si>
    <t>chaletmillelire@gmail.com</t>
  </si>
  <si>
    <t>lorenzo@portorecanatiblog.it</t>
  </si>
  <si>
    <t>mmonina@tiscali.it</t>
  </si>
  <si>
    <t>www.acropoli-mb.it</t>
  </si>
  <si>
    <t>www.cristinabedbreakfast.com</t>
  </si>
  <si>
    <t>gattoscipione@libero.it</t>
  </si>
  <si>
    <t>http://www.paradisevacanze.com</t>
  </si>
  <si>
    <t>info@pinetacamping.it</t>
  </si>
  <si>
    <t>www.campinglamedusa.it</t>
  </si>
  <si>
    <t>info@campinglamedusa.it</t>
  </si>
  <si>
    <t>www.bellamare.it</t>
  </si>
  <si>
    <t>info@bellamare.it</t>
  </si>
  <si>
    <t>Ilvascello68@hotmail.com</t>
  </si>
  <si>
    <t>www.hotelbianchi.it</t>
  </si>
  <si>
    <t>info@hotelbianchi.com</t>
  </si>
  <si>
    <t>www.pinetacamping.it</t>
  </si>
  <si>
    <t>bblaterrazza.pr@libero.it</t>
  </si>
  <si>
    <t>www.coneroranch.it</t>
  </si>
  <si>
    <t>info@coneroranch.it</t>
  </si>
  <si>
    <t>www.Life-hotel.it</t>
  </si>
  <si>
    <t>info@life-hotel.it</t>
  </si>
  <si>
    <t>www.ilgirasolefortunato.com</t>
  </si>
  <si>
    <t>ilgirasolefortunato@libero.it</t>
  </si>
  <si>
    <t>www.isaporidiuntempo.com</t>
  </si>
  <si>
    <t>info@isaporidiuntempo.com</t>
  </si>
  <si>
    <t>www.abramocamere.it</t>
  </si>
  <si>
    <t>info@abramocamere.it</t>
  </si>
  <si>
    <t>www.immobiliarepettinari.it</t>
  </si>
  <si>
    <t>federica@immobiliarepettinari.it</t>
  </si>
  <si>
    <t>www.aparthotelitaly.com</t>
  </si>
  <si>
    <t>info@aparthotelitaly.com</t>
  </si>
  <si>
    <t>www.bb-ilglicine.it</t>
  </si>
  <si>
    <t>lanfranco@adriaticagestioni.it</t>
  </si>
  <si>
    <t>www.casaledelconero.it</t>
  </si>
  <si>
    <t>info@casaledelconero.it</t>
  </si>
  <si>
    <t>www.residencepocketbeach.it</t>
  </si>
  <si>
    <t>residencepocketbeach@gmail.com</t>
  </si>
  <si>
    <t>info@villa-claudia.com</t>
  </si>
  <si>
    <t>esseti-fi@esse-ti.it</t>
  </si>
  <si>
    <t>www.lieticolli.com</t>
  </si>
  <si>
    <t>info@lieticolli.com</t>
  </si>
  <si>
    <t>www.bb-soleluna.it</t>
  </si>
  <si>
    <t>www.miraconero.it</t>
  </si>
  <si>
    <t>miraconero@alice.it</t>
  </si>
  <si>
    <t>gegrilli@alice.it</t>
  </si>
  <si>
    <t>info@pacificblue.it</t>
  </si>
  <si>
    <t>annarombini@alice.it</t>
  </si>
  <si>
    <t>www.leonebbportorecanati.it</t>
  </si>
  <si>
    <t>info@leonebbportorecanati.it</t>
  </si>
  <si>
    <t>info@abelecamere.it</t>
  </si>
  <si>
    <t>http://casalealmare.oneminutesite.it</t>
  </si>
  <si>
    <t>casalealmare@gmail.com</t>
  </si>
  <si>
    <t>www.unmaredigioia.it</t>
  </si>
  <si>
    <t>sandrapiermarini@alice.it</t>
  </si>
  <si>
    <t>Via N. Sauro 29</t>
  </si>
  <si>
    <t>melania.ter@libero.it</t>
  </si>
  <si>
    <t>Via Pizzetti 10</t>
  </si>
  <si>
    <t>cristianludolini@hotmail.it</t>
  </si>
  <si>
    <t>icucali.it</t>
  </si>
  <si>
    <t>hello@icucali.it</t>
  </si>
  <si>
    <t>balneare@alice.it</t>
  </si>
  <si>
    <t>areacamper.portorecanati@gmail.com</t>
  </si>
  <si>
    <t>Garibaldi 167</t>
  </si>
  <si>
    <t>info@lespighe.net</t>
  </si>
  <si>
    <t>nadia_moretti@hotmail.it</t>
  </si>
  <si>
    <t>Via G. Garibaldi 101</t>
  </si>
  <si>
    <t>noemicasa@alice.it</t>
  </si>
  <si>
    <t>Via San Giovanni Bosco 89</t>
  </si>
  <si>
    <t>www.festinalentebb.it</t>
  </si>
  <si>
    <t>info@festinalentebb.it</t>
  </si>
  <si>
    <t>Via E. Gardini 17</t>
  </si>
  <si>
    <t>www.lasciabbega.it</t>
  </si>
  <si>
    <t>info@lasciabbega.it</t>
  </si>
  <si>
    <t>Via Alvata 192</t>
  </si>
  <si>
    <t>roberto.ominetti@gmail.com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</si>
  <si>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</si>
  <si>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</si>
  <si>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</si>
  <si>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</si>
  <si>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</si>
  <si>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</si>
  <si>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</si>
  <si>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</si>
  <si>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</si>
  <si>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fabioaviano76@gmail.com</t>
  </si>
  <si>
    <t>bbcasacecilia@libero.it</t>
  </si>
  <si>
    <t>cabesasrl@gmail.com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</si>
  <si>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</si>
  <si>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</si>
  <si>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</si>
  <si>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</si>
  <si>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</si>
  <si>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</si>
  <si>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</si>
  <si>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</si>
  <si>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</si>
  <si>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</si>
  <si>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</si>
  <si>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</si>
  <si>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Piacenza 47</t>
  </si>
  <si>
    <t>Garibaldi 28</t>
  </si>
  <si>
    <t>Gramsci 70/72</t>
  </si>
  <si>
    <t>www.ventodellest.com</t>
  </si>
  <si>
    <t>marvin.em@libero.it</t>
  </si>
  <si>
    <t>casastelladimare15@gmail.com</t>
  </si>
  <si>
    <t>raffaela.parrucchieria@alice.it</t>
  </si>
  <si>
    <t>silviamace@libero.it</t>
  </si>
  <si>
    <t>https://plus.google.com/+CasaDAmareCOSTANTINI</t>
  </si>
  <si>
    <t>info@casadamarecostantini.com</t>
  </si>
  <si>
    <t>Viale Regina Margherita 165</t>
  </si>
  <si>
    <t>antoniocantoro61@gmail.com</t>
  </si>
  <si>
    <t>www.lacastra.it</t>
  </si>
  <si>
    <t>info@lacastra.it</t>
  </si>
  <si>
    <t>marzola.stefano@alice.it</t>
  </si>
  <si>
    <t>www.casalepiccoloparadiso.it</t>
  </si>
  <si>
    <t>info@casalepiccoloparadiso.it</t>
  </si>
  <si>
    <t>robertoruggeri71@alice.it</t>
  </si>
  <si>
    <t>info@casacipriani.it</t>
  </si>
  <si>
    <t>info@ilcasaledimariu.it</t>
  </si>
  <si>
    <t>www.cornergarden-bb.com</t>
  </si>
  <si>
    <t>cornergarden@libero.it</t>
  </si>
  <si>
    <t>Via Fioretti 10</t>
  </si>
  <si>
    <t>lunarossa_BB@hotmail.it</t>
  </si>
  <si>
    <t>rist.beachboys@tiscali.it</t>
  </si>
  <si>
    <t>zuccaccia.l@libero.it</t>
  </si>
  <si>
    <t>www.sognodestate.com</t>
  </si>
  <si>
    <t>info@sognodestate.com</t>
  </si>
  <si>
    <t>www.lascaladiseta.it</t>
  </si>
  <si>
    <t>info@lascaladiseta.it</t>
  </si>
  <si>
    <t>info@hoteltorresi.it</t>
  </si>
  <si>
    <t>www.countryhousesunshine.it</t>
  </si>
  <si>
    <t>countryhousesunshine@gmail.com</t>
  </si>
  <si>
    <t>Porto Potenza Picena</t>
  </si>
  <si>
    <t>www.pamperduto.it</t>
  </si>
  <si>
    <t>info@pamperduto.it</t>
  </si>
  <si>
    <t>www.casaletorrenova.it</t>
  </si>
  <si>
    <t>info@casaletorrenova.it</t>
  </si>
  <si>
    <t>www.duepassidalmare.eu</t>
  </si>
  <si>
    <t>info@duepassidalmare.eu</t>
  </si>
  <si>
    <t>basquiatsrl@pec.it</t>
  </si>
  <si>
    <t>serenacapecci@hotmail.it</t>
  </si>
  <si>
    <t>www.lerosebambu.weebly.com</t>
  </si>
  <si>
    <t>info@lerosebambu.com</t>
  </si>
  <si>
    <t>www.antigua-doge.it</t>
  </si>
  <si>
    <t>info@antigua-doge.it</t>
  </si>
  <si>
    <t>info@ilcontadinoeilmare.com</t>
  </si>
  <si>
    <t>www.pettorossi.it/ortomarino/</t>
  </si>
  <si>
    <t>ortomarino@gmail.com</t>
  </si>
  <si>
    <t>www.torrettabonaparte.com</t>
  </si>
  <si>
    <t>torrettabonaparte@libero.it</t>
  </si>
  <si>
    <t>www.tavolomatto.it</t>
  </si>
  <si>
    <t>tavolomatto@alice.it</t>
  </si>
  <si>
    <t>www.anticouliveto.com</t>
  </si>
  <si>
    <t>info@anticouliveto.com</t>
  </si>
  <si>
    <t>marche_olden_times@yahoo.it</t>
  </si>
  <si>
    <t>agriturismolafonte@hotmail.it</t>
  </si>
  <si>
    <t>Contrada Marolino 3</t>
  </si>
  <si>
    <t>transumante@alice.it</t>
  </si>
  <si>
    <t>www.bebines.it</t>
  </si>
  <si>
    <t>bb.ines2011@yahoo.ro</t>
  </si>
  <si>
    <t>labianca2011@gmail.com</t>
  </si>
  <si>
    <t>www.campinglidoasola.it</t>
  </si>
  <si>
    <t>paolapolverigiani@libero.it</t>
  </si>
  <si>
    <t>www.campingcostaverde.it</t>
  </si>
  <si>
    <t>info@campingcostaverde.it</t>
  </si>
  <si>
    <t>www.campingregina.it</t>
  </si>
  <si>
    <t>info@campingregina.it</t>
  </si>
  <si>
    <t>fbroccolo@inwind.it</t>
  </si>
  <si>
    <t>www.nuovonaturalvillage.com</t>
  </si>
  <si>
    <t>info@nuovonaturalvillage.com</t>
  </si>
  <si>
    <t>www.cipolladoro.it</t>
  </si>
  <si>
    <t>info@cipolladoro.it</t>
  </si>
  <si>
    <t>www.hoteltorresi.it</t>
  </si>
  <si>
    <t>albergostork@libero.it</t>
  </si>
  <si>
    <t>lido.hotel@tiscali.it</t>
  </si>
  <si>
    <t>www.hotellaterrazza.com</t>
  </si>
  <si>
    <t>info@hotellaterrazza.com</t>
  </si>
  <si>
    <t>www.contradadelraglio.it</t>
  </si>
  <si>
    <t>info@contradadelraglio.it</t>
  </si>
  <si>
    <t>www.agriturismolecastella.it</t>
  </si>
  <si>
    <t>info@agriturismolecastella.it</t>
  </si>
  <si>
    <t>www.acasadipici.it</t>
  </si>
  <si>
    <t>pici@acasadipici.it</t>
  </si>
  <si>
    <t>www.centro-ippico.com</t>
  </si>
  <si>
    <t>info@centro-ippico.com</t>
  </si>
  <si>
    <t>solerobeach@yahoo.it</t>
  </si>
  <si>
    <t>www.solerobeach.it</t>
  </si>
  <si>
    <t>lorenzo7901@alice.it</t>
  </si>
  <si>
    <t>www.stabilimentoapprodo.it</t>
  </si>
  <si>
    <t>ancora_2009@libero.it</t>
  </si>
  <si>
    <t>b.giri@alice.it</t>
  </si>
  <si>
    <t>www.ilgiardinodeisapori.net</t>
  </si>
  <si>
    <t>giardinodeisapori@tiscali.it</t>
  </si>
  <si>
    <t>www.ghr.it</t>
  </si>
  <si>
    <t>info@ghr.it</t>
  </si>
  <si>
    <t>www.countryhouselemeraviglie.it</t>
  </si>
  <si>
    <t>lemeraviglie2006@libero.it</t>
  </si>
  <si>
    <t>hotel_softwood_infinito@alice.it</t>
  </si>
  <si>
    <t>www.albergotonino.it</t>
  </si>
  <si>
    <t>info@albergotonino.it</t>
  </si>
  <si>
    <t>passero.solitario@yahoo.it</t>
  </si>
  <si>
    <t>www.hotelginestra.it</t>
  </si>
  <si>
    <t>info@hotelginestra.it</t>
  </si>
  <si>
    <t>digilander.libero.it/beatriceberto/</t>
  </si>
  <si>
    <t>beatriceberto@libero.it</t>
  </si>
  <si>
    <t>www.erbaiuola.it</t>
  </si>
  <si>
    <t>info@erbaiuola.it</t>
  </si>
  <si>
    <t>www.palazzodallacasapiccola.it</t>
  </si>
  <si>
    <t>am.palaz@palazzodallacasapiccola.it</t>
  </si>
  <si>
    <t>cea.recanati@libero.it</t>
  </si>
  <si>
    <t>edoardoscuderi-volvo@libero.it</t>
  </si>
  <si>
    <t>www.ilgelsoantico.com</t>
  </si>
  <si>
    <t>ilgelsoantico@live.it</t>
  </si>
  <si>
    <t>www.ilraggioverde.eu</t>
  </si>
  <si>
    <t>info@ilraggioverde.eu</t>
  </si>
  <si>
    <t>www.itrefilari.it</t>
  </si>
  <si>
    <t>itrefilari@virgilio.it</t>
  </si>
  <si>
    <t>www.agriturismoterraevita.it</t>
  </si>
  <si>
    <t>coop.terraevita@email.it</t>
  </si>
  <si>
    <t>www.lacascinadelpoeta.it</t>
  </si>
  <si>
    <t>info@lacascinadelpoeta.it</t>
  </si>
  <si>
    <t>www.bandbitala.it</t>
  </si>
  <si>
    <t>cor.dan@aruba.it</t>
  </si>
  <si>
    <t>www.casavacanza-bedandbreakfast.it</t>
  </si>
  <si>
    <t>framedeo55@yahoo.it</t>
  </si>
  <si>
    <t>www.alcrepuscolo.it</t>
  </si>
  <si>
    <t>info@alcrepuscolo.it</t>
  </si>
  <si>
    <t>http://millefiori-recanati.blogspot.com/</t>
  </si>
  <si>
    <t>millefiorirecanati@email.it</t>
  </si>
  <si>
    <t>www.bassari.it</t>
  </si>
  <si>
    <t>info@bassari.it</t>
  </si>
  <si>
    <t>bballaluna.com</t>
  </si>
  <si>
    <t>toccaceli15@alice.it</t>
  </si>
  <si>
    <t>http://www.campusinfinito.it</t>
  </si>
  <si>
    <t>info@campusinfinito.it</t>
  </si>
  <si>
    <t>Nazario Sauro 72</t>
  </si>
  <si>
    <t>www.palazzobello.it</t>
  </si>
  <si>
    <t>info@palazzobello.it</t>
  </si>
  <si>
    <t>casaleopardi@giacomoleopardi.it</t>
  </si>
  <si>
    <t>morettistudio@virgilio.it</t>
  </si>
  <si>
    <t>guardabassidaniele@gmail.com</t>
  </si>
  <si>
    <t>www.anticacampagna.it</t>
  </si>
  <si>
    <t>info@anticacampagna.it</t>
  </si>
  <si>
    <t>mario.tanoni@gmail.com</t>
  </si>
  <si>
    <t>www.verdeparadiso.it</t>
  </si>
  <si>
    <t>info.verdeparadiso@verdeparadiso.it</t>
  </si>
  <si>
    <t>Via Valdice 9</t>
  </si>
  <si>
    <t>d.gattiventurini@gmail.com</t>
  </si>
  <si>
    <t>Viale Monte Bove 35</t>
  </si>
  <si>
    <t>carlo2010.foschi@gmail.com</t>
  </si>
  <si>
    <t>Viale Carancini 19</t>
  </si>
  <si>
    <t>tinoaconiti@gmail.com</t>
  </si>
  <si>
    <t>Vicolo Jacometti 20</t>
  </si>
  <si>
    <t>mich.vitali@tiscali.it</t>
  </si>
  <si>
    <t>plan.habitat@libero.it</t>
  </si>
  <si>
    <t>cathnmikeandrews@gmail.com</t>
  </si>
  <si>
    <t>countryfantasia@hotmail.it</t>
  </si>
  <si>
    <t>lapprodo@me.com</t>
  </si>
  <si>
    <t>www.angolodiparadiso.org</t>
  </si>
  <si>
    <t>info@angolodiparadiso.org</t>
  </si>
  <si>
    <t>milepapi@tin.it</t>
  </si>
  <si>
    <t>www.villasibillini.com</t>
  </si>
  <si>
    <t>admin@villasibillini.com</t>
  </si>
  <si>
    <t>info@agriturismosilvia.it</t>
  </si>
  <si>
    <t>www.agriturismobellebuono.it</t>
  </si>
  <si>
    <t>marcello.lambertucci@libero.it</t>
  </si>
  <si>
    <t>www.lacioppa.it</t>
  </si>
  <si>
    <t>info@lacioppa.it</t>
  </si>
  <si>
    <t>il.casolare@tiscali.it</t>
  </si>
  <si>
    <t>www.bbcasanostra.com</t>
  </si>
  <si>
    <t>info@bbcasanostra.com</t>
  </si>
  <si>
    <t>www.lacesa.it</t>
  </si>
  <si>
    <t>www.querciadellamemoria.it</t>
  </si>
  <si>
    <t>crediawwf@gmail.com</t>
  </si>
  <si>
    <t>www.lerondinidisanginesio.it</t>
  </si>
  <si>
    <t>info@lerondinidisanginesio.it</t>
  </si>
  <si>
    <t>info@shambala-retreat.com</t>
  </si>
  <si>
    <t>http://www.ostellosanginesio.it/</t>
  </si>
  <si>
    <t>roberto.ostello@hotmail.it</t>
  </si>
  <si>
    <t>casagatti27@alice.it</t>
  </si>
  <si>
    <t>www.lobo.it</t>
  </si>
  <si>
    <t>info@lobo.it</t>
  </si>
  <si>
    <t>www.sanginesio.sinp.net</t>
  </si>
  <si>
    <t>info@sanginesio.sinp.net</t>
  </si>
  <si>
    <t>www.albergocentralesanginesio.com</t>
  </si>
  <si>
    <t>info@albergocentralesanginesio.com</t>
  </si>
  <si>
    <t>www.bellavallone.com</t>
  </si>
  <si>
    <t>info@bellavallone.com</t>
  </si>
  <si>
    <t>www.azienda-cerqueto.com</t>
  </si>
  <si>
    <t>info@azienda-cerqueto.com</t>
  </si>
  <si>
    <t>jennymhall@hotmail.com</t>
  </si>
  <si>
    <t>www.palazzomorichellidaltemps.it</t>
  </si>
  <si>
    <t>info@palazzomorichelli.it</t>
  </si>
  <si>
    <t>http://www.carotondo.com</t>
  </si>
  <si>
    <t>info@carotondo.com</t>
  </si>
  <si>
    <t>mariateresaeleuteri@virgilio.it</t>
  </si>
  <si>
    <t>petejhall33@hotmail.com</t>
  </si>
  <si>
    <t>lucillamarcozzi@gmail.com; info@bbvillasabrina.com</t>
  </si>
  <si>
    <t>Corso Scipione Gentili 33</t>
  </si>
  <si>
    <t>merellifranca1956@virgilio.it</t>
  </si>
  <si>
    <t>filipacelli@libero.it</t>
  </si>
  <si>
    <t>locandadellarocca@gmail.com</t>
  </si>
  <si>
    <t>sandro.teloni@semplicepec.it</t>
  </si>
  <si>
    <t>prehistoricfuture@hotmail.com</t>
  </si>
  <si>
    <t>SANDRO.TELONI@GMAIL.COM</t>
  </si>
  <si>
    <t>mezzobaioccosanseverino@gmail.com</t>
  </si>
  <si>
    <t>http://www.semedimela.net/</t>
  </si>
  <si>
    <t>semedimela.bb@gmail.com</t>
  </si>
  <si>
    <t>Via San Rocco  17</t>
  </si>
  <si>
    <t>www.palazzogentili.it</t>
  </si>
  <si>
    <t>info@palazzogentili.it</t>
  </si>
  <si>
    <t>francescamontesi@libero.it</t>
  </si>
  <si>
    <t>Località Castel San Pietro 55</t>
  </si>
  <si>
    <t>info@casadelpoggio.com</t>
  </si>
  <si>
    <t>Località Elcito 104</t>
  </si>
  <si>
    <t>simona.cap@gmail.com</t>
  </si>
  <si>
    <t>info@hotelilfaro.net</t>
  </si>
  <si>
    <t>bebsanrocco@tiscali.it</t>
  </si>
  <si>
    <t>info@cicco-bianco.de</t>
  </si>
  <si>
    <t>larotondaincollina@gmail.com</t>
  </si>
  <si>
    <t>www.casaleilcerqueto.it</t>
  </si>
  <si>
    <t>meschinimaria@alice.it</t>
  </si>
  <si>
    <t>aspio@icisrl.net</t>
  </si>
  <si>
    <t>immobiliare@sicit.com</t>
  </si>
  <si>
    <t>Sassuglio</t>
  </si>
  <si>
    <t>www.acasadilucia.com</t>
  </si>
  <si>
    <t>info@acasadilucia.com</t>
  </si>
  <si>
    <t>francesco.corneli@gmail.com</t>
  </si>
  <si>
    <t>www.dasugari.it</t>
  </si>
  <si>
    <t>cadia.carloni@alice.it; cadia.carloni@indesit.com</t>
  </si>
  <si>
    <t>www.septempedahills.com</t>
  </si>
  <si>
    <t>info@septempedahills.com</t>
  </si>
  <si>
    <t>vaniacipolletti@libero.it</t>
  </si>
  <si>
    <t>italfoodagency@gmail.com</t>
  </si>
  <si>
    <t>www.lisolachenoncera.eu</t>
  </si>
  <si>
    <t>info@lisolachenoncera.eu</t>
  </si>
  <si>
    <t>www.pinonero.it</t>
  </si>
  <si>
    <t>info@pinonero.it</t>
  </si>
  <si>
    <t>www.lavillateloni.it</t>
  </si>
  <si>
    <t>teloniale@gmail.com</t>
  </si>
  <si>
    <t>www.lasorgentedelsole.com</t>
  </si>
  <si>
    <t>info@lasorgentedelsole.com</t>
  </si>
  <si>
    <t>Palazzata</t>
  </si>
  <si>
    <t>www.borgoanchise.com</t>
  </si>
  <si>
    <t>a.basile@libero.it</t>
  </si>
  <si>
    <t>info@le2rose.com</t>
  </si>
  <si>
    <t>www.pinetacountryhouse.it</t>
  </si>
  <si>
    <t>info@pinetacountryhouse.it</t>
  </si>
  <si>
    <t>www.loggiaservanzi.it</t>
  </si>
  <si>
    <t>info@loggiaservanzi.it</t>
  </si>
  <si>
    <t>www.altorrone.it</t>
  </si>
  <si>
    <t>info@altorrone.it</t>
  </si>
  <si>
    <t>www.terrediorpiano.it</t>
  </si>
  <si>
    <t>info@terrediorpiano.it</t>
  </si>
  <si>
    <t>www.locandasalimbeni.it</t>
  </si>
  <si>
    <t>info@locandasalimbeni.it</t>
  </si>
  <si>
    <t>countryhousecasalvillanova@live.it</t>
  </si>
  <si>
    <t>www.hotelilfaro.net</t>
  </si>
  <si>
    <t>www.duetorri.it</t>
  </si>
  <si>
    <t>info@duetorri.it</t>
  </si>
  <si>
    <t>massimanola@alice.it</t>
  </si>
  <si>
    <t>angelo.alce@alice.it</t>
  </si>
  <si>
    <t>www.turismo-marche.com; comacini</t>
  </si>
  <si>
    <t>gilla.c_@virgilio.it; gianna.pistoni@virgilio.it</t>
  </si>
  <si>
    <t>edo11@libero.it</t>
  </si>
  <si>
    <t>www.bambingesu.org</t>
  </si>
  <si>
    <t>verdesilenzio@bambingesu.org</t>
  </si>
  <si>
    <t>www.villarosetta.marche.it</t>
  </si>
  <si>
    <t>giulianarapaccioni@teletu.it</t>
  </si>
  <si>
    <t>www.anticooliveto.it</t>
  </si>
  <si>
    <t>info@anticooliveto.it</t>
  </si>
  <si>
    <t>Cesolo Comone 127</t>
  </si>
  <si>
    <t>www.fattorialeorigini.it</t>
  </si>
  <si>
    <t>info@fattorialeorigini.it</t>
  </si>
  <si>
    <t>juriappignanesi@alice.it</t>
  </si>
  <si>
    <t>www.agriturismoleborgianelle.it</t>
  </si>
  <si>
    <t>info@agriturismolaeborgianelle.it</t>
  </si>
  <si>
    <t>www.bedandbreakfast-sanseverino.it</t>
  </si>
  <si>
    <t>beb.lapieve@virgilio.it</t>
  </si>
  <si>
    <t>www.levallicelle.com</t>
  </si>
  <si>
    <t>levallicelle@libero.it</t>
  </si>
  <si>
    <t>Contrada Pianello 17</t>
  </si>
  <si>
    <t>www.ilmelogranoagriturismo.it</t>
  </si>
  <si>
    <t>www.collerovere.com</t>
  </si>
  <si>
    <t>collerovere@gmail.com</t>
  </si>
  <si>
    <t>mannozzi.s@libero.it</t>
  </si>
  <si>
    <t>www.fontelecastellane.com</t>
  </si>
  <si>
    <t>fontelecastellane@libero.it</t>
  </si>
  <si>
    <t>www.casavacanzesottobosco.com</t>
  </si>
  <si>
    <t>graziella.delmedico@gmail.com</t>
  </si>
  <si>
    <t>www.cascinagabba.com</t>
  </si>
  <si>
    <t>tisasi@libero.it</t>
  </si>
  <si>
    <t>lacapannina.info@gmail.com</t>
  </si>
  <si>
    <t>maurovenanzi@alice.it</t>
  </si>
  <si>
    <t>angela.psc@gmail.com</t>
  </si>
  <si>
    <t>www.villasanraffaello.com</t>
  </si>
  <si>
    <t>info@villasanraffaello.com</t>
  </si>
  <si>
    <t>lucia.frolloni@yahoo.it</t>
  </si>
  <si>
    <t>www.antica-dimora.net</t>
  </si>
  <si>
    <t>info@antica-dimora.net</t>
  </si>
  <si>
    <t>t.marialuisa@email.it</t>
  </si>
  <si>
    <t>info@leborette.it</t>
  </si>
  <si>
    <t>www.serpanera.com</t>
  </si>
  <si>
    <t>info@serpanera.com</t>
  </si>
  <si>
    <t>info@villadelleacacie.it</t>
  </si>
  <si>
    <t>www.ilrifugiodeicantici.it</t>
  </si>
  <si>
    <t>info@ilrifugiodeicantici.it</t>
  </si>
  <si>
    <t>euroimmobiliare.98@libero.it</t>
  </si>
  <si>
    <t>Schito</t>
  </si>
  <si>
    <t>www.casavacanzeducaschito.com</t>
  </si>
  <si>
    <t>info@casavacanzeducaschito.com</t>
  </si>
  <si>
    <t>leo1671@tiscali.it</t>
  </si>
  <si>
    <t>sites.google.com/site/casaruralevacanze/</t>
  </si>
  <si>
    <t>cecchetti@live.it</t>
  </si>
  <si>
    <t>info@immobiliarevenanzi.it</t>
  </si>
  <si>
    <t>www.ilsassetto.it</t>
  </si>
  <si>
    <t>ilsassetto@libero.it</t>
  </si>
  <si>
    <t>www.camping4stagioni.it</t>
  </si>
  <si>
    <t>quattrostagioni@camping.it</t>
  </si>
  <si>
    <t>www.residenceilglicine.com</t>
  </si>
  <si>
    <t>info@residenceilglicine.com</t>
  </si>
  <si>
    <t>www.hotel-brunforte.it</t>
  </si>
  <si>
    <t>info@hotel-brunforte.it</t>
  </si>
  <si>
    <t>www.montanaria.it</t>
  </si>
  <si>
    <t>info@montanaria.it</t>
  </si>
  <si>
    <t>www.la-marchigiana.it</t>
  </si>
  <si>
    <t>info@la-marchigiana.it</t>
  </si>
  <si>
    <t>www.hoteltermesarnano.it</t>
  </si>
  <si>
    <t>info@hoteltermesarnano.it</t>
  </si>
  <si>
    <t>www.hotelsibilla.com</t>
  </si>
  <si>
    <t>info@hotelsibilla.com</t>
  </si>
  <si>
    <t>www.novidra.com</t>
  </si>
  <si>
    <t>hotel@novidra.com</t>
  </si>
  <si>
    <t>www.residenzeverdequiete.it</t>
  </si>
  <si>
    <t>info@residenzeverdequiete.it</t>
  </si>
  <si>
    <t>www.albergohermitage.eu</t>
  </si>
  <si>
    <t>hotel.hermitage@virgilio.it</t>
  </si>
  <si>
    <t>www.anticopalazzodalpero.com</t>
  </si>
  <si>
    <t>anticopalazzodalpero@gmail.com</t>
  </si>
  <si>
    <t>portofranco.sx@gmail.com</t>
  </si>
  <si>
    <t>www.camerelacascata.it</t>
  </si>
  <si>
    <t>astolf@libero.it</t>
  </si>
  <si>
    <t>studiocedan@gmail.com</t>
  </si>
  <si>
    <t>temperilligiancarlo@alice.it</t>
  </si>
  <si>
    <t>www.tenutacollidiserrapetrona.it</t>
  </si>
  <si>
    <t>info@tenutacollidiserrapetrona.it</t>
  </si>
  <si>
    <t>www.soleelunabb.it</t>
  </si>
  <si>
    <t>emanuela.seri@libero.it</t>
  </si>
  <si>
    <t>www.ilbagliodellaluna.com</t>
  </si>
  <si>
    <t>ilbagliodellaluna@ilbagliodellaluna.com</t>
  </si>
  <si>
    <t>agriturismo.arenaria@live.it</t>
  </si>
  <si>
    <t>gionat.ma@tiscali.it</t>
  </si>
  <si>
    <t>www.hotelferranti.it</t>
  </si>
  <si>
    <t>hotelferranti@yahoo.it</t>
  </si>
  <si>
    <t>www.caravanserraglio.com</t>
  </si>
  <si>
    <t>info@caravanserraglio.com</t>
  </si>
  <si>
    <t>oltrelasiepe@tiscali.it</t>
  </si>
  <si>
    <t>lucreziacesareborgia@libero.it</t>
  </si>
  <si>
    <t>paolotallei@gmail.com</t>
  </si>
  <si>
    <t>http://nuke.villacappelletti.it</t>
  </si>
  <si>
    <t>biandbi@villacappelletti.it; maxkap57@yahoo.it</t>
  </si>
  <si>
    <t>federicabartolibabu@yahoo.it</t>
  </si>
  <si>
    <t>www.albergodieri.it</t>
  </si>
  <si>
    <t>giomaros@alice.it; info@albergodieri.it</t>
  </si>
  <si>
    <t>www.ilmulinodigelagna.it</t>
  </si>
  <si>
    <t>fausto.barboni@gmail.com</t>
  </si>
  <si>
    <t>www.lacontradacountryhouse.com</t>
  </si>
  <si>
    <t>lacontrada@lacontradacountryhouse.com</t>
  </si>
  <si>
    <t>www.agriturismononnogiro.it</t>
  </si>
  <si>
    <t>info@agriturismononnogiro.it</t>
  </si>
  <si>
    <t>www.residencelacorte.eu</t>
  </si>
  <si>
    <t>info@residencelacorte.eu</t>
  </si>
  <si>
    <t>www.ilcasaledegliincanti.com</t>
  </si>
  <si>
    <t>giemmenne@gmail.com</t>
  </si>
  <si>
    <t>adaborgiani@virgilio.it</t>
  </si>
  <si>
    <t>info@beblagrifoglio.it</t>
  </si>
  <si>
    <t>www.hotelcluentum.it</t>
  </si>
  <si>
    <t>info@hotelcluentum.it</t>
  </si>
  <si>
    <t>www.angelina.it/urbanlodge/it</t>
  </si>
  <si>
    <t>info@angelina.it</t>
  </si>
  <si>
    <t>info@124tolentino.it.</t>
  </si>
  <si>
    <t>www.ristorantemammarosa.it</t>
  </si>
  <si>
    <t>info@ristorantemammarosa.it</t>
  </si>
  <si>
    <t>siro1981@libero.it</t>
  </si>
  <si>
    <t>www.bbmarche.it</t>
  </si>
  <si>
    <t>villadaria@bbmarche.it</t>
  </si>
  <si>
    <t>www.hotelmilanotolentino.it</t>
  </si>
  <si>
    <t>info@hotelmilanotolentino.it</t>
  </si>
  <si>
    <t>www.laforesteria.it</t>
  </si>
  <si>
    <t>info@laforesteria.it</t>
  </si>
  <si>
    <t>www.hotel77.com</t>
  </si>
  <si>
    <t>daniele@hotel77.com</t>
  </si>
  <si>
    <t>www.bbfontebigoncio.it</t>
  </si>
  <si>
    <t>bbfontebigoncio@tiscali.it</t>
  </si>
  <si>
    <t>www.colleregnano.it</t>
  </si>
  <si>
    <t>agriturismo@colleregnano.it</t>
  </si>
  <si>
    <t>www.poderedelfagiano.it</t>
  </si>
  <si>
    <t>gustavog63@tiscali.it</t>
  </si>
  <si>
    <t>www.bbsolevento.it</t>
  </si>
  <si>
    <t>bbsolevento@bbsolevento.it</t>
  </si>
  <si>
    <t>beb-il.teatro@libero.it</t>
  </si>
  <si>
    <t>www.terredelchienti.it</t>
  </si>
  <si>
    <t>info@terredelchienti.it</t>
  </si>
  <si>
    <t>Contrada San Bartolomeo 7</t>
  </si>
  <si>
    <t>www.agriturismolequattrostagioni.com</t>
  </si>
  <si>
    <t>info@agriturismolequattrostagioni.com</t>
  </si>
  <si>
    <t>localcure@yahoo.de</t>
  </si>
  <si>
    <t>Tolentino</t>
  </si>
  <si>
    <t>www.bb-san-nicola-tolentino.it</t>
  </si>
  <si>
    <t>robertosforzini@tiscalinet.it</t>
  </si>
  <si>
    <t>gustodopedoc@gmail.com</t>
  </si>
  <si>
    <t>stanzadelcommediante@gmail.com</t>
  </si>
  <si>
    <t>Contrada Panibianchi 55</t>
  </si>
  <si>
    <t>www.agriturismopascucci.it</t>
  </si>
  <si>
    <t>info@agriturismopascucci.it</t>
  </si>
  <si>
    <t>Contrada Sant'Angelo 5</t>
  </si>
  <si>
    <t>sudtyrol@hotmail.com</t>
  </si>
  <si>
    <t>Contrada Pianarucci 30</t>
  </si>
  <si>
    <t>luigi.merlini@rematarlazzi.it</t>
  </si>
  <si>
    <t>info@hotel-il-boschetto.it</t>
  </si>
  <si>
    <t>lorpettinari@tiscali.it</t>
  </si>
  <si>
    <t>compagniadellazandella@gmail.com</t>
  </si>
  <si>
    <t>www.lafattoriadipaolo.it</t>
  </si>
  <si>
    <t>www.ilvillinoristorante.it, www.villino.it</t>
  </si>
  <si>
    <t>info@ilvillinoristorante.it; info@villino.it</t>
  </si>
  <si>
    <t>http://www.agriturismoconce.it/</t>
  </si>
  <si>
    <t>info@agriturismoconce.it</t>
  </si>
  <si>
    <t>www.ilvecchiogranaio.it</t>
  </si>
  <si>
    <t>ilvecchiogranaio@alice.it</t>
  </si>
  <si>
    <t>www.casaldepini.it</t>
  </si>
  <si>
    <t>alex13@libero.it</t>
  </si>
  <si>
    <t>www.agriturismocatignano.it</t>
  </si>
  <si>
    <t>agriturismocatignano@tiscalinet.it</t>
  </si>
  <si>
    <t>www.agriturismo-lavalledelvento.it</t>
  </si>
  <si>
    <t>f.farabollini@libero.it</t>
  </si>
  <si>
    <t>coopat@libero.it</t>
  </si>
  <si>
    <t>www.lagrancia.it</t>
  </si>
  <si>
    <t>info@lagrancia.it</t>
  </si>
  <si>
    <t>www.fontechiara.com</t>
  </si>
  <si>
    <t>pinonastasi@alice.it</t>
  </si>
  <si>
    <t>Contrada San Lorenzo 11</t>
  </si>
  <si>
    <t>San Lorenzo</t>
  </si>
  <si>
    <t>http://www.farmhouselasiesta.com/it/</t>
  </si>
  <si>
    <t>info@farmhouselasiesta.com</t>
  </si>
  <si>
    <t>www.villatrina.com</t>
  </si>
  <si>
    <t>djsullivan4000@gmail.com</t>
  </si>
  <si>
    <t>info@antichigelsi.it</t>
  </si>
  <si>
    <t>www.hotelgrimalditreia.it</t>
  </si>
  <si>
    <t>info@hotelgrimalditreia.it</t>
  </si>
  <si>
    <t>fabriziobartolacci@icloud.com</t>
  </si>
  <si>
    <t>www.agriturismoilconfine.it</t>
  </si>
  <si>
    <t>agriturismoilconfine@gmail.com</t>
  </si>
  <si>
    <t>maco.fx@libero.it</t>
  </si>
  <si>
    <t>tatyana.walther@alice.it</t>
  </si>
  <si>
    <t>cesari55@libero.it</t>
  </si>
  <si>
    <t>ang.manzoni@gmail.com</t>
  </si>
  <si>
    <t>enzoangeletti@live.it</t>
  </si>
  <si>
    <t>a.ruffini@mail.com</t>
  </si>
  <si>
    <t>bibiano38.wix.com</t>
  </si>
  <si>
    <t>federicagrande@alice.it</t>
  </si>
  <si>
    <t>Via Carlo Didimi 31</t>
  </si>
  <si>
    <t>martero89@hotmail.it</t>
  </si>
  <si>
    <t>info@gitanos.it</t>
  </si>
  <si>
    <t>denopope@gmail.com</t>
  </si>
  <si>
    <t>luigi.rosini@alice.it; antonio.nessuno@libero.it</t>
  </si>
  <si>
    <t>www.casaledelgigliomarche.it</t>
  </si>
  <si>
    <t>info@casaledelgigliomarche.it</t>
  </si>
  <si>
    <t>www.gitanos.it</t>
  </si>
  <si>
    <t>giovasoldado90@hotmail.it</t>
  </si>
  <si>
    <t>info@cottagemc.it</t>
  </si>
  <si>
    <t>www.locandalelogge.it</t>
  </si>
  <si>
    <t>info@locandalelogge.it</t>
  </si>
  <si>
    <t>casaleonirooms.wix.com/bedandbreakfasturbis</t>
  </si>
  <si>
    <t>casaleoni.rooms@gmail.com</t>
  </si>
  <si>
    <t>Via S. Ercolano 24</t>
  </si>
  <si>
    <t>s.ercolano.country@gmail.com</t>
  </si>
  <si>
    <t>www.rifugiodelfargno.it</t>
  </si>
  <si>
    <t>rifugiodelfargno@gmail.com</t>
  </si>
  <si>
    <t>f.vita58@libero.it</t>
  </si>
  <si>
    <t>ilcerbiattoussita@gmail.com</t>
  </si>
  <si>
    <t>Tempori</t>
  </si>
  <si>
    <t>archettavisso@yahoo.it</t>
  </si>
  <si>
    <t>laura.marciani@libero.it</t>
  </si>
  <si>
    <t>montebovenori@gmail.com</t>
  </si>
  <si>
    <t>www.hotel-crystal.it</t>
  </si>
  <si>
    <t>hotel-crystal@tiscali.it</t>
  </si>
  <si>
    <t>www.hotelussita.it</t>
  </si>
  <si>
    <t>amministrazione@hotelussita.it</t>
  </si>
  <si>
    <t>www.hotelfelycita.com</t>
  </si>
  <si>
    <t>info@hotelfelycita.com</t>
  </si>
  <si>
    <t>Montebove 1</t>
  </si>
  <si>
    <t>www.domusfrontignano.it</t>
  </si>
  <si>
    <t>info@domuslaetitiae.it</t>
  </si>
  <si>
    <t>n.cupaiolo@tin.it</t>
  </si>
  <si>
    <t>www.lacasadellortigiana.it</t>
  </si>
  <si>
    <t>info@lacasadellortigiana.it</t>
  </si>
  <si>
    <t>info@verdefiastra.it</t>
  </si>
  <si>
    <t>temp.caterina@tiscali.it</t>
  </si>
  <si>
    <t>www.baitagioiosa.com</t>
  </si>
  <si>
    <t>info@baitagioiosa.com</t>
  </si>
  <si>
    <t>www.santuariomacereto.it</t>
  </si>
  <si>
    <t>macereto@libero.it</t>
  </si>
  <si>
    <t>http://ilcantodelnera.blogspot.it/</t>
  </si>
  <si>
    <t>cantodelnera@gmail.com</t>
  </si>
  <si>
    <t>smeaconsulsrl@libero.it</t>
  </si>
  <si>
    <t>manishika@email.it</t>
  </si>
  <si>
    <t>info@ilborgovisso.it</t>
  </si>
  <si>
    <t>vissoimmobiliare.com</t>
  </si>
  <si>
    <t>visso83@email.it</t>
  </si>
  <si>
    <t>www.villacollevisso.com</t>
  </si>
  <si>
    <t>dominici.federica@tiscali.it</t>
  </si>
  <si>
    <t>www.hotelristorantelena.com</t>
  </si>
  <si>
    <t>info@hotelristorantelena</t>
  </si>
  <si>
    <t>www.rifugiocupi.it</t>
  </si>
  <si>
    <t>rifugiocupi@gmail.com</t>
  </si>
  <si>
    <t>cappatonino@gmail.com</t>
  </si>
  <si>
    <t>claudio.mazzotti@hotmail.it</t>
  </si>
  <si>
    <t>i.gatti@hotmail.it</t>
  </si>
  <si>
    <t>Capo Cervara 20</t>
  </si>
  <si>
    <t>ilcastellano@gmail.it</t>
  </si>
  <si>
    <t>agrivalleverde@libero.it</t>
  </si>
  <si>
    <t>www.casteldiluco.com</t>
  </si>
  <si>
    <t>casteldiluco@tiscali.it</t>
  </si>
  <si>
    <t>www.termeacquasanta.it</t>
  </si>
  <si>
    <t>info@termeacquasanta.it</t>
  </si>
  <si>
    <t>www.hotelilpasso.it</t>
  </si>
  <si>
    <t>scrivimi@hotelilpasso.it</t>
  </si>
  <si>
    <t>www.albergoterme.it</t>
  </si>
  <si>
    <t>info@albergoterme.it</t>
  </si>
  <si>
    <t>info@trelanterne.it</t>
  </si>
  <si>
    <t>www.laterradellemeraviglie.it</t>
  </si>
  <si>
    <t>agriturismo@ilroccolo.com</t>
  </si>
  <si>
    <t>torrecolombaia@virgilio.it</t>
  </si>
  <si>
    <t>guaiani@itol.it</t>
  </si>
  <si>
    <t>www.bb-cuore.it</t>
  </si>
  <si>
    <t>info@bb-cuore.it</t>
  </si>
  <si>
    <t>mauriall@yahoo.it</t>
  </si>
  <si>
    <t>Santa Maria</t>
  </si>
  <si>
    <t>silvia.palanca@libero.it</t>
  </si>
  <si>
    <t>Acquasanta Terme</t>
  </si>
  <si>
    <t>https://www.facebook.com/lapiazzettabb</t>
  </si>
  <si>
    <t>lapiazzettabb@hotmail.it</t>
  </si>
  <si>
    <t>Quintodecimo</t>
  </si>
  <si>
    <t>www.datemperi.com</t>
  </si>
  <si>
    <t>biebidatemperi@libero.it</t>
  </si>
  <si>
    <t>www.agriturismo-laganord.it</t>
  </si>
  <si>
    <t>agriturismo-laganord@libero.it</t>
  </si>
  <si>
    <t>http://www.coloniacagnano.it/</t>
  </si>
  <si>
    <t>parrocchiasgennaro@libero.it</t>
  </si>
  <si>
    <t>Localita' Valledacqua 18</t>
  </si>
  <si>
    <t>www.hotelmonasterovalledacqua.it</t>
  </si>
  <si>
    <t>info@hotelmonasterovalledacqua.it</t>
  </si>
  <si>
    <t>emily75t@live.it</t>
  </si>
  <si>
    <t>www.nonnapia.it</t>
  </si>
  <si>
    <t>info@nonnapia.it</t>
  </si>
  <si>
    <t>Fraz. Pozza 88</t>
  </si>
  <si>
    <t>giulio_deangelis@libero.it</t>
  </si>
  <si>
    <t>micio.elia@libero.it</t>
  </si>
  <si>
    <t>www.bbseigneurhill.it</t>
  </si>
  <si>
    <t>info@bbseigneurhill.it</t>
  </si>
  <si>
    <t>www.leantichevolte.com</t>
  </si>
  <si>
    <t>info@leantichevolte.com</t>
  </si>
  <si>
    <t>www.lacasadelmelocotogno.it</t>
  </si>
  <si>
    <t>info@lacasadelmelocotogno.it</t>
  </si>
  <si>
    <t>www.cieloaperto.com</t>
  </si>
  <si>
    <t>clareivey@alice.it</t>
  </si>
  <si>
    <t>info@bb-verdemare.com</t>
  </si>
  <si>
    <t>www.agriturismoaquaviva.net</t>
  </si>
  <si>
    <t>info@lapaesana.net</t>
  </si>
  <si>
    <t>nicolinocameli@gmail.com</t>
  </si>
  <si>
    <t>oviv.acquavivapicena@gmail.com</t>
  </si>
  <si>
    <t>www.bbdellatartana.it</t>
  </si>
  <si>
    <t>info@bbdellatartana.it</t>
  </si>
  <si>
    <t>gasparrini.giorgio@virgilio.it</t>
  </si>
  <si>
    <t>Acquaviva Picena</t>
  </si>
  <si>
    <t>www.giardinomediterraneo.altervista.org</t>
  </si>
  <si>
    <t>bbilgiardinomediterraneo@outlook.it</t>
  </si>
  <si>
    <t>www.bbsantacaterina.it</t>
  </si>
  <si>
    <t>info@bbsantacaterina.it</t>
  </si>
  <si>
    <t>www.bbmari.it</t>
  </si>
  <si>
    <t>maribb@gmail.com</t>
  </si>
  <si>
    <t>www.mammagina.info</t>
  </si>
  <si>
    <t>gina.marchetti@tin.it</t>
  </si>
  <si>
    <t>www.abbadetta.it</t>
  </si>
  <si>
    <t>sabrina-riccioni@hotmail.com</t>
  </si>
  <si>
    <t>www.hotelilgrillo.it</t>
  </si>
  <si>
    <t>info@hotelilgrillo.it</t>
  </si>
  <si>
    <t>www.lalunaelafortezza.com</t>
  </si>
  <si>
    <t>info@lalunaelafortezza.com</t>
  </si>
  <si>
    <t>www.bedandbreakfastlequerce.it</t>
  </si>
  <si>
    <t>ice661@hotmail.it</t>
  </si>
  <si>
    <t>www.concadoro.com</t>
  </si>
  <si>
    <t>agriturismo@concadoro.com</t>
  </si>
  <si>
    <t>s.martinoagriturism@libero.it</t>
  </si>
  <si>
    <t>Valle San Martino 4</t>
  </si>
  <si>
    <t>gabrielegalli1@libero.it</t>
  </si>
  <si>
    <t>www.centrodueparchi.it; www.forestalp.it;</t>
  </si>
  <si>
    <t>info@centrodueparchi.it</t>
  </si>
  <si>
    <t>info@laterradellemeraviglie.it</t>
  </si>
  <si>
    <t>emanuela.fortuna@tin.it</t>
  </si>
  <si>
    <t>Frazione Pretare 1</t>
  </si>
  <si>
    <t>www.giardinodellefate.it</t>
  </si>
  <si>
    <t>bbgiardinodellefate@libero.it</t>
  </si>
  <si>
    <t>Trisungo</t>
  </si>
  <si>
    <t>www.bbtrisungo.it</t>
  </si>
  <si>
    <t>orsini.el@libero.it</t>
  </si>
  <si>
    <t>Piedilama</t>
  </si>
  <si>
    <t>www.ilnidodipiedilama.com</t>
  </si>
  <si>
    <t>www.rifugiocollelecese.it</t>
  </si>
  <si>
    <t>info@rifugiocollelecese.it</t>
  </si>
  <si>
    <t>cantalamessafmavv@libero.it</t>
  </si>
  <si>
    <t>www.arquatadeltronto.com</t>
  </si>
  <si>
    <t>arquatadeltronto.com</t>
  </si>
  <si>
    <t>villacaponi@libero.it</t>
  </si>
  <si>
    <t>g.falcon@tiscali.it</t>
  </si>
  <si>
    <t>mbenfatti54@libero.it</t>
  </si>
  <si>
    <t>rifugiomontisibillini@gmail.com</t>
  </si>
  <si>
    <t>www.hotelcamartina.it</t>
  </si>
  <si>
    <t>camartina@libero.it</t>
  </si>
  <si>
    <t>www.ostelloascoli.it</t>
  </si>
  <si>
    <t>longobardoascoli@libero.it</t>
  </si>
  <si>
    <t>Ascoli Piceno</t>
  </si>
  <si>
    <t>lino21@libero.it</t>
  </si>
  <si>
    <t>www.ilpicchiobnb.it</t>
  </si>
  <si>
    <t>info@ilpicchiobnb.it</t>
  </si>
  <si>
    <t>picenohouse@topnet.it</t>
  </si>
  <si>
    <t>ledune.ap@alice.it</t>
  </si>
  <si>
    <t>www.languageandart.com</t>
  </si>
  <si>
    <t>info@languageandart.com</t>
  </si>
  <si>
    <t>heidi.stipa@poste.it</t>
  </si>
  <si>
    <t>www.villafortezza.it</t>
  </si>
  <si>
    <t>info@villafortezza.it</t>
  </si>
  <si>
    <t>www.musicanelmondo.it</t>
  </si>
  <si>
    <t>musicanelmondo@gmail.com</t>
  </si>
  <si>
    <t>www.agriturismolesorgenti.org</t>
  </si>
  <si>
    <t>info@agriturismolesorgenti.org</t>
  </si>
  <si>
    <t>www.villacicchi.it</t>
  </si>
  <si>
    <t>info@villacicchi.it</t>
  </si>
  <si>
    <t>www.cantinadellarte.it</t>
  </si>
  <si>
    <t>hotel@cantinadellarte.it</t>
  </si>
  <si>
    <t>hotelmarche.ap@virgilio.it</t>
  </si>
  <si>
    <t>www.hotelpennile.it</t>
  </si>
  <si>
    <t>info@hotelpennile.it</t>
  </si>
  <si>
    <t>www.ilpozzoincantato.it</t>
  </si>
  <si>
    <t>michettisilvia76@gmail.com</t>
  </si>
  <si>
    <t>www.ilpoggioristorante.com</t>
  </si>
  <si>
    <t>ilpoggio.ristorante@libero.it</t>
  </si>
  <si>
    <t>elisabetta.ranelli@libero.it</t>
  </si>
  <si>
    <t>www.ascolianticabb.it</t>
  </si>
  <si>
    <t>info@ascolianticabb.it</t>
  </si>
  <si>
    <t>www.chartaria.it</t>
  </si>
  <si>
    <t>info@chartaria.it</t>
  </si>
  <si>
    <t>www.ilgiardinodegliulivi.org</t>
  </si>
  <si>
    <t>posta@ilgiardinodegliulivi.org</t>
  </si>
  <si>
    <t>www.ilcasaledegliulivi.com</t>
  </si>
  <si>
    <t>info@ilcasaledegliulivi.com</t>
  </si>
  <si>
    <t>www.dimorantica.altervista.org</t>
  </si>
  <si>
    <t>dimorantica@gmail.com</t>
  </si>
  <si>
    <t>www.traletorri.com</t>
  </si>
  <si>
    <t>sandraalbanesi@libero.it</t>
  </si>
  <si>
    <t>peroni.gabriella@gmail.com</t>
  </si>
  <si>
    <t>gruppo-brandimarte@libero.it</t>
  </si>
  <si>
    <t>www.lacortedelsole.com</t>
  </si>
  <si>
    <t>info@lacortedelsole.com</t>
  </si>
  <si>
    <t>www.paginegialle.it/agriturismolacantina</t>
  </si>
  <si>
    <t>flavia.cic@libero.it</t>
  </si>
  <si>
    <t>www.rosaspina.ap.it</t>
  </si>
  <si>
    <t>salettarosaspina@libero.it</t>
  </si>
  <si>
    <t>www.rifugiopaci.it</t>
  </si>
  <si>
    <t>info@rifugiopaci.it</t>
  </si>
  <si>
    <t>amdm1964@libero.it; lorenzoascoli@hotmail.it</t>
  </si>
  <si>
    <t>www.villasgariglia.com</t>
  </si>
  <si>
    <t>info@villasgariglia.com</t>
  </si>
  <si>
    <t>antonellabevini@yahoo.it; larosadiantonio@yahoo.it</t>
  </si>
  <si>
    <t>Brecciarolo</t>
  </si>
  <si>
    <t>www.disabatino.it</t>
  </si>
  <si>
    <t>comunicazioni@disabatino.it</t>
  </si>
  <si>
    <t>isabellaperoni@virgilio.it</t>
  </si>
  <si>
    <t>info@residencegliulivi.it</t>
  </si>
  <si>
    <t>www.bbapollo26.it</t>
  </si>
  <si>
    <t>info@bbapollo26.it</t>
  </si>
  <si>
    <t>info@bebdeimerletti.it</t>
  </si>
  <si>
    <t>kiara0105@hotmail.it</t>
  </si>
  <si>
    <t>www.palazzoguiderocchi.com</t>
  </si>
  <si>
    <t>info@palazzoguiderocchi.com</t>
  </si>
  <si>
    <t>www.anticoborgopiceno.it</t>
  </si>
  <si>
    <t>info@anticoborgopiceno.it</t>
  </si>
  <si>
    <t>www.casagioia.it</t>
  </si>
  <si>
    <t>ivan742008@hotmail.it</t>
  </si>
  <si>
    <t>www.mimiecocobb.it</t>
  </si>
  <si>
    <t>mimi@mimiecocobb.it</t>
  </si>
  <si>
    <t>mar24nar@libero.it</t>
  </si>
  <si>
    <t>Frazione Monte Rosara 60</t>
  </si>
  <si>
    <t>peppegiovannozzi@libero.it</t>
  </si>
  <si>
    <t>info@bebmoscabianca.it</t>
  </si>
  <si>
    <t>solestapiceno@gmail.com</t>
  </si>
  <si>
    <t>ersu.camerino@ersucam.it</t>
  </si>
  <si>
    <t>www.battisteroascoli.it</t>
  </si>
  <si>
    <t>info@battisteroascoli.it</t>
  </si>
  <si>
    <t>manolo861985@libero.it</t>
  </si>
  <si>
    <t>antonellabartolini67@gmail.com</t>
  </si>
  <si>
    <t>www.bblaformica.it</t>
  </si>
  <si>
    <t>info@bblaformica.it</t>
  </si>
  <si>
    <t>bnbcentrocentro@gmail.com</t>
  </si>
  <si>
    <t>Centro Storico</t>
  </si>
  <si>
    <t>www.artelierbb.it</t>
  </si>
  <si>
    <t>info@artelierbb.it</t>
  </si>
  <si>
    <t>www.palazzomigliani.it</t>
  </si>
  <si>
    <t>valerionovelli.ap@gmail.com</t>
  </si>
  <si>
    <t>www.lapetrellabb.altervista.org</t>
  </si>
  <si>
    <t>matir57@hotmail.it</t>
  </si>
  <si>
    <t>http://lafontanadeicanibedandbreakfast.it</t>
  </si>
  <si>
    <t>info@lafontanadeicanibedandbreakfast.it</t>
  </si>
  <si>
    <t>www.bbascolidomusflorea.it</t>
  </si>
  <si>
    <t>massettipierpaolo@libero.it</t>
  </si>
  <si>
    <t>www.bbmonterocco.it</t>
  </si>
  <si>
    <t>info@bbmonterocco.it</t>
  </si>
  <si>
    <t>www.dafneascoli.blogspot.com</t>
  </si>
  <si>
    <t>camillodilorenzo@libero.it</t>
  </si>
  <si>
    <t>www.benale.net</t>
  </si>
  <si>
    <t>info@benale.net</t>
  </si>
  <si>
    <t>www.aussiehome.eu</t>
  </si>
  <si>
    <t>aussiehome@hotmail.it</t>
  </si>
  <si>
    <t>http://www.pioistituto.it/san%20marco/index.htm</t>
  </si>
  <si>
    <t>istitutoscuore@pioistituto.it</t>
  </si>
  <si>
    <t>www.altrivio.biz</t>
  </si>
  <si>
    <t>info@altrivio.biz</t>
  </si>
  <si>
    <t>www.lachiarina.com</t>
  </si>
  <si>
    <t>lachiarinabedbreak@libero.it</t>
  </si>
  <si>
    <t>valerioborzacchini@securemail.it</t>
  </si>
  <si>
    <t>Frazione Piagge 390</t>
  </si>
  <si>
    <t>luigiprevignano@libero.it</t>
  </si>
  <si>
    <t>www.terradimezzo.marche.it</t>
  </si>
  <si>
    <t>terradi12@yahoo.it</t>
  </si>
  <si>
    <t>www.centotorri.com</t>
  </si>
  <si>
    <t>info@centotorri.com</t>
  </si>
  <si>
    <t>www.ilciclaminobnb.it</t>
  </si>
  <si>
    <t>marcellavespa@hotmail.it</t>
  </si>
  <si>
    <t>www.villasgariglia.it</t>
  </si>
  <si>
    <t>info@villasgariglia.it</t>
  </si>
  <si>
    <t>www.bellaascoli.it</t>
  </si>
  <si>
    <t>info@bellaascoli.it</t>
  </si>
  <si>
    <t>www.ilgiardinosegreto.eu</t>
  </si>
  <si>
    <t>info@ilgiardinosegreto.eu</t>
  </si>
  <si>
    <t>bbgrancaso@gmail.com</t>
  </si>
  <si>
    <t>www.laculladeisabini.it</t>
  </si>
  <si>
    <t>culla.sabini@yahoo.it</t>
  </si>
  <si>
    <t>www.lemonachette.com</t>
  </si>
  <si>
    <t>lemonachette@gmail.com</t>
  </si>
  <si>
    <t>www.parnaso.eu</t>
  </si>
  <si>
    <t>info@parnaso.eu</t>
  </si>
  <si>
    <t>www.bbpiazzadelpopolo.it</t>
  </si>
  <si>
    <t>info@bbpiazzadelpopolo.it</t>
  </si>
  <si>
    <t>giancarlo.silvestri62@gmail.com</t>
  </si>
  <si>
    <t>panichimancini@tin.it</t>
  </si>
  <si>
    <t>www.casa-adriana.it</t>
  </si>
  <si>
    <t>info@casa-adriana.it</t>
  </si>
  <si>
    <t>www.casa-adriana.it/</t>
  </si>
  <si>
    <t>giovannozzi.marco@gmail.com</t>
  </si>
  <si>
    <t>nonnodinoaffittacamere@gmail.com</t>
  </si>
  <si>
    <t>Monticelli</t>
  </si>
  <si>
    <t>www.lebegonie.it</t>
  </si>
  <si>
    <t>info@lebegonie.it</t>
  </si>
  <si>
    <t>reggimentoascoli.blogspot.com</t>
  </si>
  <si>
    <t>corradetti.stefano@gmail.com</t>
  </si>
  <si>
    <t>www.dimoradimorgiano.it</t>
  </si>
  <si>
    <t>info@dimoradimorgiano.it</t>
  </si>
  <si>
    <t>www.oasicarpineto.it</t>
  </si>
  <si>
    <t>info@oasicarpineto.it</t>
  </si>
  <si>
    <t>Corso Giuseppe Mazzini 194</t>
  </si>
  <si>
    <t>claudiaciotti@hotmail.it</t>
  </si>
  <si>
    <t>lacasetta31beb@libero.it</t>
  </si>
  <si>
    <t>Frazione Castagneti 54</t>
  </si>
  <si>
    <t>cannellagianluca@libero.it</t>
  </si>
  <si>
    <t>Via Francesco Ricci 45</t>
  </si>
  <si>
    <t>Frazione Colonnata 101</t>
  </si>
  <si>
    <t>rosanna.ferretti@alice.it</t>
  </si>
  <si>
    <t>info@casaperry.it</t>
  </si>
  <si>
    <t>sedo.ascoli@gmail.com</t>
  </si>
  <si>
    <t>studiomonini@tin.it</t>
  </si>
  <si>
    <t>info@bbmaisonruà.it</t>
  </si>
  <si>
    <t>C. Saccoccia 6</t>
  </si>
  <si>
    <t>info@aduepassi.eu</t>
  </si>
  <si>
    <t>info@bbilgattoelavolpe.it</t>
  </si>
  <si>
    <t>marinagalosi48@gmail.com</t>
  </si>
  <si>
    <t>silirica@gmail.com</t>
  </si>
  <si>
    <t>www.palazzodeimercanti.it</t>
  </si>
  <si>
    <t>info@palazzodeimercanti.it</t>
  </si>
  <si>
    <t>www.bebarcoantico.com</t>
  </si>
  <si>
    <t>bebarcoantico@gmail.com</t>
  </si>
  <si>
    <t>censorimariavincenza@alice.it</t>
  </si>
  <si>
    <t>cls.stracci@libero.it</t>
  </si>
  <si>
    <t>www.atticodancaria.it</t>
  </si>
  <si>
    <t>carboned@libero.it</t>
  </si>
  <si>
    <t>lucagentile@email.it</t>
  </si>
  <si>
    <t>clp56@libero.it</t>
  </si>
  <si>
    <t>amatucci.silvano@gmail.com</t>
  </si>
  <si>
    <t>marianna@usignolobb.it</t>
  </si>
  <si>
    <t>www.albergosantemidio.it</t>
  </si>
  <si>
    <t>info@albergosantemidio.it</t>
  </si>
  <si>
    <t>Scalinata Giacomo Leopardi  9</t>
  </si>
  <si>
    <t>ventura@alice.it</t>
  </si>
  <si>
    <t>nonmimettereansia@libero.it</t>
  </si>
  <si>
    <t>Frazione Cavignano 200</t>
  </si>
  <si>
    <t>annamariatempera@virgilio.it</t>
  </si>
  <si>
    <t>Via Elisabetta Trebbiani 37</t>
  </si>
  <si>
    <t>Via Delle Convertite 10</t>
  </si>
  <si>
    <t>florilandia@libero.it</t>
  </si>
  <si>
    <t>antonella.angeletti@libero.it</t>
  </si>
  <si>
    <t>sweethomeascolipiceno@gmail.com</t>
  </si>
  <si>
    <t>Via Luigi Mercantini 45</t>
  </si>
  <si>
    <t>Via Quinto Curzio Rufo 22</t>
  </si>
  <si>
    <t>ascoli.anticamaison@gmail.com</t>
  </si>
  <si>
    <t>Via Urbino 16</t>
  </si>
  <si>
    <t>Via Dino Angelini 129</t>
  </si>
  <si>
    <t>alessandracicchi@gmail.com</t>
  </si>
  <si>
    <t>Via Adriatico 4</t>
  </si>
  <si>
    <t>donatella_bollentini@hotmail.it</t>
  </si>
  <si>
    <t>domenico.angelini@geopec.it</t>
  </si>
  <si>
    <t>Frazione Pescara 186</t>
  </si>
  <si>
    <t>Via Gorizia  8</t>
  </si>
  <si>
    <t>o.sam@libero.it</t>
  </si>
  <si>
    <t>Via Capitolina 1</t>
  </si>
  <si>
    <t>m.laurantonelli78@gmail.com</t>
  </si>
  <si>
    <t>Via Milano 2</t>
  </si>
  <si>
    <t>Via G. Sacconi 51</t>
  </si>
  <si>
    <t>giorgioproietti88@gmail.com</t>
  </si>
  <si>
    <t>agolor@live.it</t>
  </si>
  <si>
    <t>Via Dei Biancospini 3</t>
  </si>
  <si>
    <t>Via Molino Vecchio 6</t>
  </si>
  <si>
    <t>agriturismoannarella@gmail.com</t>
  </si>
  <si>
    <t>pieroniemanuela@gmail.com</t>
  </si>
  <si>
    <t>www.lavandablu.com</t>
  </si>
  <si>
    <t>info@lavandablu.com</t>
  </si>
  <si>
    <t>www.bedandbreakfastdolcemiele.it</t>
  </si>
  <si>
    <t>bbdolcemiele@hotmail.it</t>
  </si>
  <si>
    <t>www.casavecchiomulino.it</t>
  </si>
  <si>
    <t>info@casavecchiomulino.it</t>
  </si>
  <si>
    <t>chiara.rasty@libero.it</t>
  </si>
  <si>
    <t>www.lacicalagriturismo.it</t>
  </si>
  <si>
    <t>info@lacicalagriturismo.it</t>
  </si>
  <si>
    <t>mauro.fioroni@postaraffaello.it</t>
  </si>
  <si>
    <t>www.ristorantepensionemarchetti.it</t>
  </si>
  <si>
    <t>info@ristorantepensionemarchetti.it</t>
  </si>
  <si>
    <t>info@marisamarconi.com</t>
  </si>
  <si>
    <t>info@bbpiceno.it</t>
  </si>
  <si>
    <t>bandbscaramucci.com</t>
  </si>
  <si>
    <t>segreteriascaramucci@libero.it</t>
  </si>
  <si>
    <t>Via Roma 134</t>
  </si>
  <si>
    <t>diamantimassimo@tin.it</t>
  </si>
  <si>
    <t>www.seghettipanichi.it</t>
  </si>
  <si>
    <t>info@seghettipanichi.it</t>
  </si>
  <si>
    <t>Ripaberarda</t>
  </si>
  <si>
    <t>mariaelvira63@gmail.com</t>
  </si>
  <si>
    <t>agrizucchera@gmail.com</t>
  </si>
  <si>
    <t>http://www.comune.castignano.ap.it</t>
  </si>
  <si>
    <t>luigisiliquini@virgilio.it</t>
  </si>
  <si>
    <t>Via Castello Nuovo 4</t>
  </si>
  <si>
    <t>www.bedebreakfastcastignano.it</t>
  </si>
  <si>
    <t>simonetta.lucidi@libero.it</t>
  </si>
  <si>
    <t>info@sanmartinobeb.it; sanmartinobb@gmail.com</t>
  </si>
  <si>
    <t>www.lacasadegliulivi.com</t>
  </si>
  <si>
    <t>lacasadegliulivi@libero.it</t>
  </si>
  <si>
    <t>web.tiscali.it/collerufiano/</t>
  </si>
  <si>
    <t>nicolapasqualini@inwind.it</t>
  </si>
  <si>
    <t>Castignano</t>
  </si>
  <si>
    <t>www.fiorenire.it</t>
  </si>
  <si>
    <t>fiorenire@fiorenire.it</t>
  </si>
  <si>
    <t>Via Borgo Garibaldi 122</t>
  </si>
  <si>
    <t>www.hotelteta.it</t>
  </si>
  <si>
    <t>hrteta@libero.it</t>
  </si>
  <si>
    <t>corradettigiampiero@tiscali.it</t>
  </si>
  <si>
    <t>marti.dga@libero.it</t>
  </si>
  <si>
    <t>www.agriturismocastrum.it</t>
  </si>
  <si>
    <t>info@agriturismocastrum.it</t>
  </si>
  <si>
    <t>www.ilcrinale.it</t>
  </si>
  <si>
    <t>info@ilcrinale.it</t>
  </si>
  <si>
    <t>aziendaagricolaferri@alice.it</t>
  </si>
  <si>
    <t>www.picenoterramare.it</t>
  </si>
  <si>
    <t>info@picenoterramare.it</t>
  </si>
  <si>
    <t>Via Pescolla 27</t>
  </si>
  <si>
    <t>www.bed-and-breakfast.it</t>
  </si>
  <si>
    <t>rossana_1977@libero.it</t>
  </si>
  <si>
    <t>www.villadeivignali.too.it</t>
  </si>
  <si>
    <t>legaltrading@gmail.com</t>
  </si>
  <si>
    <t>www.hotelcasale.it</t>
  </si>
  <si>
    <t>info@hotelcasale.it</t>
  </si>
  <si>
    <t>www.villapicena.it</t>
  </si>
  <si>
    <t>info@villapicena.it</t>
  </si>
  <si>
    <t>www.bebmellon.com</t>
  </si>
  <si>
    <t>bebmellon@gmail.com</t>
  </si>
  <si>
    <t>www.allasolagna.it</t>
  </si>
  <si>
    <t>info-agriturismo@allasolagna.it</t>
  </si>
  <si>
    <t>scilla23@tiscali.it</t>
  </si>
  <si>
    <t>villamontegenco@gmail.com</t>
  </si>
  <si>
    <t>www.ristoranteroverino.it</t>
  </si>
  <si>
    <t>info@ristoranteroverino.it</t>
  </si>
  <si>
    <t>affittacameretassi@libero.it</t>
  </si>
  <si>
    <t>www.leselve.net</t>
  </si>
  <si>
    <t>info@leselve.net</t>
  </si>
  <si>
    <t>www.palazzopascali.com</t>
  </si>
  <si>
    <t>info@palazzopascali.com</t>
  </si>
  <si>
    <t>www.piantabete.it</t>
  </si>
  <si>
    <t>info@piantabete.it</t>
  </si>
  <si>
    <t>www.palazzogalanti.it</t>
  </si>
  <si>
    <t>info@palazzogalanti.it</t>
  </si>
  <si>
    <t>infocollesavoia@gmail.com</t>
  </si>
  <si>
    <t>info@chiarodiluna.info</t>
  </si>
  <si>
    <t>www.agriturismosanmichele.info</t>
  </si>
  <si>
    <t>agriturismomichele@libero.it</t>
  </si>
  <si>
    <t>orianalanciotti@alice.it</t>
  </si>
  <si>
    <t>castellodemarte.com</t>
  </si>
  <si>
    <t>castellodemarte@gmail.com</t>
  </si>
  <si>
    <t>comune.cossignano.ap.it</t>
  </si>
  <si>
    <t>pmcossignano@libero.it</t>
  </si>
  <si>
    <t>Contrada Tesino 11</t>
  </si>
  <si>
    <t>r.talamonti@alice.it</t>
  </si>
  <si>
    <t>www.palazzofassitelli.com</t>
  </si>
  <si>
    <t>info@palazzofassitelli.com</t>
  </si>
  <si>
    <t>giovannix@libero.it</t>
  </si>
  <si>
    <t>www.unmarediaccoglienza.com</t>
  </si>
  <si>
    <t>paola.nardinocchi@libero.it</t>
  </si>
  <si>
    <t>www.agrifiorano.it</t>
  </si>
  <si>
    <t>info@agrifiorano.it</t>
  </si>
  <si>
    <t>andcsg@libero.it</t>
  </si>
  <si>
    <t>chiara@mycountrynest.org</t>
  </si>
  <si>
    <t>luca.pecoraro@ptfpa.it</t>
  </si>
  <si>
    <t>Contrada Grazie 22</t>
  </si>
  <si>
    <t>residenzadellegrazie@libero.it</t>
  </si>
  <si>
    <t>www.bblacasaincampagna.it</t>
  </si>
  <si>
    <t>info@bblacasaincampagna.it</t>
  </si>
  <si>
    <t>Cossignano</t>
  </si>
  <si>
    <t>www.fortunaverde.com</t>
  </si>
  <si>
    <t>info@fortunaverde.com</t>
  </si>
  <si>
    <t>castello.hotelristorante@gmail.com</t>
  </si>
  <si>
    <t>www.casalexis.it</t>
  </si>
  <si>
    <t>info@casalexis.it</t>
  </si>
  <si>
    <t>info@hotellaperlacupra.it</t>
  </si>
  <si>
    <t>Via Castello 35</t>
  </si>
  <si>
    <t>www.borgomarano.it</t>
  </si>
  <si>
    <t>info@borgomarano.it</t>
  </si>
  <si>
    <t>info@disabatino.it</t>
  </si>
  <si>
    <t>Via Minniti 28</t>
  </si>
  <si>
    <t>cupracivico28@gmail.com</t>
  </si>
  <si>
    <t>Contrada Bocca Bianca 29</t>
  </si>
  <si>
    <t>www.villaboccabianca.it</t>
  </si>
  <si>
    <t>info@villaboccabianca.it</t>
  </si>
  <si>
    <t>Via Adriatica 13</t>
  </si>
  <si>
    <t>seavacanze@gmail.com</t>
  </si>
  <si>
    <t>stefano.abbadini@libero.it</t>
  </si>
  <si>
    <t>www.stellamarinavacanze.it</t>
  </si>
  <si>
    <t>info@stellamarinavacanze.it</t>
  </si>
  <si>
    <t>www.bebdegliangeli.it</t>
  </si>
  <si>
    <t>studiopatriziocapriotti@tin.it</t>
  </si>
  <si>
    <t>Contrada Sant' Andrea 85</t>
  </si>
  <si>
    <t>www.casadelsoleap.it</t>
  </si>
  <si>
    <t>www.residencepatrizia.it</t>
  </si>
  <si>
    <t>info@residencepatrizia.it</t>
  </si>
  <si>
    <t>Viale Nazario Sauro 11-13 11-13</t>
  </si>
  <si>
    <t>info@hotelaperla.net</t>
  </si>
  <si>
    <t>www.hotelaperla.net</t>
  </si>
  <si>
    <t>postamarco93@gmail.com</t>
  </si>
  <si>
    <t>info@cristalhotel.it</t>
  </si>
  <si>
    <t>Viale Nazario Sauro 1 1</t>
  </si>
  <si>
    <t>hoteleuropacupra@virgilio.it</t>
  </si>
  <si>
    <t>marcomariam@teletu.it</t>
  </si>
  <si>
    <t>aria7676@hotmail.it</t>
  </si>
  <si>
    <t>ricci_matteo2@virgilio.it</t>
  </si>
  <si>
    <t>Via Adriatica Sud  6/A</t>
  </si>
  <si>
    <t>info@terrazzasulmare.it</t>
  </si>
  <si>
    <t>maranhotel@ibero.it</t>
  </si>
  <si>
    <t>www.cupramarittima.com/marano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</si>
  <si>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</si>
  <si>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</si>
  <si>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</si>
  <si>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</si>
  <si>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</si>
  <si>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</si>
  <si>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www.cristalhotel.it</t>
  </si>
  <si>
    <t>www.hotelideal-cupra.it</t>
  </si>
  <si>
    <t>info@hotelideal-cupra.it</t>
  </si>
  <si>
    <t>maranhotel@libero.it</t>
  </si>
  <si>
    <t>www.campingilfrutteto.it</t>
  </si>
  <si>
    <t>info@campingilfrutteto.it</t>
  </si>
  <si>
    <t>cupramarittima.com/primosole/</t>
  </si>
  <si>
    <t>primosole@siscom.it</t>
  </si>
  <si>
    <t>Cupra Marittima</t>
  </si>
  <si>
    <t>http://users.skynet.be/fa242092/farmhouse/farmHouseIt.html</t>
  </si>
  <si>
    <t>ettoretommasomarchetti@gmail.com</t>
  </si>
  <si>
    <t>www.agriturismolacastelletta.com</t>
  </si>
  <si>
    <t>info@agriturismolacastelletta.com</t>
  </si>
  <si>
    <t>www.campingcalypso.it</t>
  </si>
  <si>
    <t>info@campingcalypso.it</t>
  </si>
  <si>
    <t>www.villaggioverdecupra.it</t>
  </si>
  <si>
    <t>info@verdecupra.it</t>
  </si>
  <si>
    <t>www.appartamentivagnoni.it</t>
  </si>
  <si>
    <t>info@appartamentivagnoni.it</t>
  </si>
  <si>
    <t>WWW.CAMPINGTERRAZZOSULMARE.IT</t>
  </si>
  <si>
    <t>info@campingterrazzosulmare.it</t>
  </si>
  <si>
    <t>chiappini.loredana@fastwebnet.it</t>
  </si>
  <si>
    <t>www.capitalhotel.net</t>
  </si>
  <si>
    <t>info@capitalhotel.net</t>
  </si>
  <si>
    <t>www.deacupra.com</t>
  </si>
  <si>
    <t>info@deacupra.com</t>
  </si>
  <si>
    <t>bbverderosa@gmail.com</t>
  </si>
  <si>
    <t>www.daaldo.net</t>
  </si>
  <si>
    <t>info@residenzamarano.it</t>
  </si>
  <si>
    <t>www.mariaimmacolataresort.it</t>
  </si>
  <si>
    <t>casa-mariaimmacolata@libero.it</t>
  </si>
  <si>
    <t>Via Nazario Sauro 15 15</t>
  </si>
  <si>
    <t>hotelbaiamarina@gmail.com</t>
  </si>
  <si>
    <t>www.baiamarinahotel.it</t>
  </si>
  <si>
    <t>info@conquistacostruzioni.it</t>
  </si>
  <si>
    <t>www.residencecupra.it</t>
  </si>
  <si>
    <t>info@residencecupra.it</t>
  </si>
  <si>
    <t>www.countryhouseuna.com</t>
  </si>
  <si>
    <t>info@countryhouseuna.com</t>
  </si>
  <si>
    <t>maxsportime@libero.it</t>
  </si>
  <si>
    <t>www.chaletaltamarea.com</t>
  </si>
  <si>
    <t>www.hotelvillapigna.it</t>
  </si>
  <si>
    <t>reception@hotelvillapigna.it</t>
  </si>
  <si>
    <t>www.parcodeitigli.it</t>
  </si>
  <si>
    <t>info@parcodeitigli.it</t>
  </si>
  <si>
    <t>pikkio94@libero.it</t>
  </si>
  <si>
    <t>Piazza Costantino Rozzi 3</t>
  </si>
  <si>
    <t>www.ramuse.it</t>
  </si>
  <si>
    <t>paolociccioli@ramuse.it</t>
  </si>
  <si>
    <t>www.albergolavecchiaposta.it</t>
  </si>
  <si>
    <t>info@albergolavecchiaposta.it</t>
  </si>
  <si>
    <t>www.gustissimo.com</t>
  </si>
  <si>
    <t>info@gustissimo.com</t>
  </si>
  <si>
    <t>www.lemarcheretreat.com</t>
  </si>
  <si>
    <t>info@lemarcheretreat.com</t>
  </si>
  <si>
    <t>San Giovanni</t>
  </si>
  <si>
    <t>www.ilsettecento.it</t>
  </si>
  <si>
    <t>info@ilsettecento.it</t>
  </si>
  <si>
    <t>segreteria@comune.force.ap.it</t>
  </si>
  <si>
    <t>lacasaditina@libero.it</t>
  </si>
  <si>
    <t>info@hotellosqualo.it</t>
  </si>
  <si>
    <t>www.casabagnara.it</t>
  </si>
  <si>
    <t>caterina@casabagnara.it</t>
  </si>
  <si>
    <t>giuseppe.paccasassi@virgilio.it</t>
  </si>
  <si>
    <t>info@azzurramare.it</t>
  </si>
  <si>
    <t>http://www.appartamenti-grottammare.it/it</t>
  </si>
  <si>
    <t>www.dimoradimare.com</t>
  </si>
  <si>
    <t>info@dimoradimare.com</t>
  </si>
  <si>
    <t>pamegg.consultants@yahoo.com</t>
  </si>
  <si>
    <t>massi.todisco@gmail.com</t>
  </si>
  <si>
    <t>nadia.antoniani@yahoo.it</t>
  </si>
  <si>
    <t>www.eurhotel.it</t>
  </si>
  <si>
    <t>info@eurhotel.it</t>
  </si>
  <si>
    <t>acasadilolu@gmail.com</t>
  </si>
  <si>
    <t>verzilli@hotmail.com</t>
  </si>
  <si>
    <t>B&amp;B 43</t>
  </si>
  <si>
    <t>www.bb43.it</t>
  </si>
  <si>
    <t>info@bb43.it</t>
  </si>
  <si>
    <t>iobbidomenico@libero.it</t>
  </si>
  <si>
    <t>www.valledelleden.com</t>
  </si>
  <si>
    <t>info@valledelleden.com</t>
  </si>
  <si>
    <t>http://bbcasaadele.altervista.org</t>
  </si>
  <si>
    <t>gcacciurri@yahoo.it</t>
  </si>
  <si>
    <t>www.virgolauretana.it</t>
  </si>
  <si>
    <t>info@virgolauretana.it</t>
  </si>
  <si>
    <t>www.activebroker.agenzie.casa.it</t>
  </si>
  <si>
    <t>stramengaenzo@email.it</t>
  </si>
  <si>
    <t>www.activebroker.agenzie.cas.it</t>
  </si>
  <si>
    <t>ivanaguarneri@email.it</t>
  </si>
  <si>
    <t>www.mareamareresidence.it</t>
  </si>
  <si>
    <t>info@mareamareresidence.it</t>
  </si>
  <si>
    <t>www.bebcantinecameli.it</t>
  </si>
  <si>
    <t>info@bebcantinecameli.it</t>
  </si>
  <si>
    <t>Via Malta 16</t>
  </si>
  <si>
    <t>www.costasmeraldaresidence.it</t>
  </si>
  <si>
    <t>info@costasmeraldaresidence.it</t>
  </si>
  <si>
    <t>www.latorrettasulborgo.it</t>
  </si>
  <si>
    <t>info@latorrettasulborgo.it</t>
  </si>
  <si>
    <t>www.bricioladisole.it</t>
  </si>
  <si>
    <t>info@bricioladisole.it</t>
  </si>
  <si>
    <t>vicolopineta@gmail.com</t>
  </si>
  <si>
    <t>www.casapreziosa.it</t>
  </si>
  <si>
    <t>info@casapreziosa.it</t>
  </si>
  <si>
    <t>www.acasadipaolo.it</t>
  </si>
  <si>
    <t>amadiopaolo@libero.it</t>
  </si>
  <si>
    <t>ramona@studioenricoperotti.it</t>
  </si>
  <si>
    <t>www.profumodinardo.it</t>
  </si>
  <si>
    <t>emanuela_torquati@yahoo.it</t>
  </si>
  <si>
    <t>www.lasignoracasa.com</t>
  </si>
  <si>
    <t>info@lasignoracasa.com</t>
  </si>
  <si>
    <t>www.villapaolabb.it</t>
  </si>
  <si>
    <t>info@villapaolabb.it</t>
  </si>
  <si>
    <t>www.bbladyd.altervista.org</t>
  </si>
  <si>
    <t>bbladyd@gmail.com</t>
  </si>
  <si>
    <t>info@bbsaporedimare.it</t>
  </si>
  <si>
    <t>degaetanovincenzo@gmail.com</t>
  </si>
  <si>
    <t>Grottammare</t>
  </si>
  <si>
    <t>casadeigeranei@gmail.com</t>
  </si>
  <si>
    <t>www.costazzurraresidence.it</t>
  </si>
  <si>
    <t>info@costazzurraresidence.it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</si>
  <si>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</si>
  <si>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</si>
  <si>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</si>
  <si>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</si>
  <si>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</si>
  <si>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</si>
  <si>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</si>
  <si>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</si>
  <si>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</si>
  <si>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www.villahelvetia.it</t>
  </si>
  <si>
    <t>info@villahelvetia.it</t>
  </si>
  <si>
    <t>www.hotelparcodeiprincipi.it</t>
  </si>
  <si>
    <t>htlparcodeiprincipi@tiscalinet.it</t>
  </si>
  <si>
    <t>www.hotelvelia.it</t>
  </si>
  <si>
    <t>velia@grottammare.it</t>
  </si>
  <si>
    <t>www.relaisconcorde.it</t>
  </si>
  <si>
    <t>info@relaisconcorde.it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</si>
  <si>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</si>
  <si>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</si>
  <si>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</si>
  <si>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</si>
  <si>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</si>
  <si>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</si>
  <si>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</si>
  <si>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</si>
  <si>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marconi.hotel@alice.it</t>
  </si>
  <si>
    <t>info@paradisogrottammare.it</t>
  </si>
  <si>
    <t>daniele.ubaldi@tin.it</t>
  </si>
  <si>
    <t>www.pensionevagnozzi.com</t>
  </si>
  <si>
    <t>pensionevagnozzi@gmail.com</t>
  </si>
  <si>
    <t>www.hotelprater.it</t>
  </si>
  <si>
    <t>info@hotelprater.it</t>
  </si>
  <si>
    <t>www.laperlapreziosa.com</t>
  </si>
  <si>
    <t>info@laperlapreziosa.com</t>
  </si>
  <si>
    <t>Alcide De Gasperi 120</t>
  </si>
  <si>
    <t>pl.massi@gmail.com</t>
  </si>
  <si>
    <t>www.campingdondiego.it</t>
  </si>
  <si>
    <t>info@dondiegocamping.it</t>
  </si>
  <si>
    <t>agriturismoacasadaangelo@alice.it</t>
  </si>
  <si>
    <t>simoelori@alice.it</t>
  </si>
  <si>
    <t>trade77@hotmail.com</t>
  </si>
  <si>
    <t>sbtluca@gmail.com</t>
  </si>
  <si>
    <t>www.valentinoresort.com</t>
  </si>
  <si>
    <t>info@valentinoresort.com</t>
  </si>
  <si>
    <t>www.casapazzi.com</t>
  </si>
  <si>
    <t>info@casapazzi.com</t>
  </si>
  <si>
    <t>sandro.esposito@gmail.com</t>
  </si>
  <si>
    <t>daniela.antonini2@gmail.com</t>
  </si>
  <si>
    <t>info@eurotel.it</t>
  </si>
  <si>
    <t>ristorantetropical@alice.it</t>
  </si>
  <si>
    <t>www.ristorantetropical.com</t>
  </si>
  <si>
    <t>www.valentinoresort.it</t>
  </si>
  <si>
    <t>winisa@tin.it</t>
  </si>
  <si>
    <t>acfirst@hotmail.it</t>
  </si>
  <si>
    <t>leterrazze@libero.it</t>
  </si>
  <si>
    <t>www.orovacanze.it</t>
  </si>
  <si>
    <t>nanni57@alice.it</t>
  </si>
  <si>
    <t>it.geocities.com/bagnopeppina</t>
  </si>
  <si>
    <t>nicolino.cameli@libero.it</t>
  </si>
  <si>
    <t>felicita38@libero.it</t>
  </si>
  <si>
    <t>egisto.palmitesta@gmail.com</t>
  </si>
  <si>
    <t>hoteledensb@insinet.it</t>
  </si>
  <si>
    <t>hoteleden-ap.it</t>
  </si>
  <si>
    <t>loscoglio@tin.it</t>
  </si>
  <si>
    <t>glascani@virgilio.it</t>
  </si>
  <si>
    <t>WWW.grottammare.it/velia</t>
  </si>
  <si>
    <t>sonssnc@hostingtoo.it</t>
  </si>
  <si>
    <t>margio26@libero.it</t>
  </si>
  <si>
    <t>Viale Cristoforo Colombo 8</t>
  </si>
  <si>
    <t>info@ilgrecaleancona.it</t>
  </si>
  <si>
    <t>Riviera Adriatica</t>
  </si>
  <si>
    <t>http://www.chaletadriatico.it/</t>
  </si>
  <si>
    <t>chaletadriatico1960@gmail.com</t>
  </si>
  <si>
    <t>firstlady@libero.it</t>
  </si>
  <si>
    <t>www.laterrazzasulmare.eu</t>
  </si>
  <si>
    <t>info@laterrazzasulmare.eu</t>
  </si>
  <si>
    <t>Viale A. De Gasperi 43</t>
  </si>
  <si>
    <t>www.fermata135.it</t>
  </si>
  <si>
    <t>info@fermata135.it</t>
  </si>
  <si>
    <t>casadimary@yahoo.it</t>
  </si>
  <si>
    <t>www.baiablanca.it</t>
  </si>
  <si>
    <t>info@baiablanca.it</t>
  </si>
  <si>
    <t>simona.cocci@libero.it</t>
  </si>
  <si>
    <t>l.bresciani55@gmail.com</t>
  </si>
  <si>
    <t>www.hotellamaestra.it</t>
  </si>
  <si>
    <t>info@hotellamaestra.it</t>
  </si>
  <si>
    <t>www.jerryhotel.com</t>
  </si>
  <si>
    <t>info@jerryhotel.com</t>
  </si>
  <si>
    <t>www.residencejerrygrottammare.it</t>
  </si>
  <si>
    <t>ittiturismo@tiscali.it</t>
  </si>
  <si>
    <t>info@villafanini.it</t>
  </si>
  <si>
    <t>www.bbdormire.com; www.lanticoelaquercia.it</t>
  </si>
  <si>
    <t>emidiolegno@libero.it</t>
  </si>
  <si>
    <t>www.oasi.weebly.it</t>
  </si>
  <si>
    <t>adriana.dalboni@alice.it</t>
  </si>
  <si>
    <t>www.casadigino.it</t>
  </si>
  <si>
    <t>info@casadigino.it</t>
  </si>
  <si>
    <t>norma.steca@alice.it</t>
  </si>
  <si>
    <t>Massignano</t>
  </si>
  <si>
    <t>www.collelago.it</t>
  </si>
  <si>
    <t>info@collelago.it</t>
  </si>
  <si>
    <t>bonugabriele@hotmail.it</t>
  </si>
  <si>
    <t>info@agave-residence.it</t>
  </si>
  <si>
    <t>ristcontadino@libero.it</t>
  </si>
  <si>
    <t>www.hotelilcontadino.it</t>
  </si>
  <si>
    <t>www.lasorgente-massignano.it</t>
  </si>
  <si>
    <t>giorgia.pelliccioni@yahoo.it</t>
  </si>
  <si>
    <t>hotel.lepalme@libero.it</t>
  </si>
  <si>
    <t>www.ilmelogranobb.it</t>
  </si>
  <si>
    <t>atochry@gmail.com</t>
  </si>
  <si>
    <t>agriturismo.fioro@alice.it</t>
  </si>
  <si>
    <t>www.residenceclubazzurro.it</t>
  </si>
  <si>
    <t>info@residenceclubazzurro.it</t>
  </si>
  <si>
    <t>www.countryhouseonline.it</t>
  </si>
  <si>
    <t>info@countryhouseonline.it</t>
  </si>
  <si>
    <t>www.rivamare.it</t>
  </si>
  <si>
    <t>hotel@rivamare.it - info@rivamare.it</t>
  </si>
  <si>
    <t>www.hotelvillaniana.it</t>
  </si>
  <si>
    <t>info@hotelvillaniana.it</t>
  </si>
  <si>
    <t>Via Piane Santi 75</t>
  </si>
  <si>
    <t>lampa611@gmail.com</t>
  </si>
  <si>
    <t>Contrada S. Pietro 38</t>
  </si>
  <si>
    <t>countryhouseilgirasole@gmail.com</t>
  </si>
  <si>
    <t>dimoraclelia@gmail.com</t>
  </si>
  <si>
    <t>www.villadeipriori.it</t>
  </si>
  <si>
    <t>info@villadeipriori.com</t>
  </si>
  <si>
    <t>www.ilgiardinoerboso.it</t>
  </si>
  <si>
    <t>info@ilgiardinoerboso.it</t>
  </si>
  <si>
    <t>amadio.carlini@gmail.com</t>
  </si>
  <si>
    <t>www.albergophilosophy.com</t>
  </si>
  <si>
    <t>hotelphilosophy@gmail.com</t>
  </si>
  <si>
    <t>annamaria.leonetti@gmail.com</t>
  </si>
  <si>
    <t>www.latanadeileoni.it</t>
  </si>
  <si>
    <t>info@latanadeileoni.it</t>
  </si>
  <si>
    <t>www.dacristina.it</t>
  </si>
  <si>
    <t>info@dacristina.it</t>
  </si>
  <si>
    <t>www.tenutasolalto.com</t>
  </si>
  <si>
    <t>info@tenutasolalto.com</t>
  </si>
  <si>
    <t>acasadimeg@ymail.com OK</t>
  </si>
  <si>
    <t>mariana_gereda@yahoo.com</t>
  </si>
  <si>
    <t>info@villabussola.com</t>
  </si>
  <si>
    <t>www.villadellavalle.com</t>
  </si>
  <si>
    <t>info@villadellavalle.com</t>
  </si>
  <si>
    <t>www.agriturismocerquatonda.it</t>
  </si>
  <si>
    <t>info@agriturismocerquatonda.it</t>
  </si>
  <si>
    <t>www.terrevineate.it</t>
  </si>
  <si>
    <t>info@terrevineate.it</t>
  </si>
  <si>
    <t>liliana@villa-geminiani.com</t>
  </si>
  <si>
    <t>www.villa-geminiani.com</t>
  </si>
  <si>
    <t>http://www.tenutarecchifranceschini.it/</t>
  </si>
  <si>
    <t>Info@tenutarecchifranceschini.it</t>
  </si>
  <si>
    <t>www.ilvecchioacero.it</t>
  </si>
  <si>
    <t>info.ilvecchioacero@gmail.com</t>
  </si>
  <si>
    <t>www.casamontalto.com</t>
  </si>
  <si>
    <t>info@casamontalto.com</t>
  </si>
  <si>
    <t>www.lepratole.it</t>
  </si>
  <si>
    <t>info@lepratole.it</t>
  </si>
  <si>
    <t>www.ilpalombaccio.it</t>
  </si>
  <si>
    <t>infotiscali@ilpalombaccio.it</t>
  </si>
  <si>
    <t>www.fattoriamarchetti.it</t>
  </si>
  <si>
    <t>info@fattoriamarchetti.it</t>
  </si>
  <si>
    <t>www.bbilsentiero.it</t>
  </si>
  <si>
    <t>info@bbilsentiero.it</t>
  </si>
  <si>
    <t>www.agriturismosanfrancesco.it</t>
  </si>
  <si>
    <t>informazioni@agriturismosanfrancesco.it</t>
  </si>
  <si>
    <t>tassotti.raffaele@libero.it</t>
  </si>
  <si>
    <t>www.casannunziata.com</t>
  </si>
  <si>
    <t>casannunziata@gmail.com</t>
  </si>
  <si>
    <t>www.agriturismo-dolci-marche.it</t>
  </si>
  <si>
    <t>gem.agostino@yahoo.it</t>
  </si>
  <si>
    <t>stefania.agostini79@gmail.com</t>
  </si>
  <si>
    <t>vincecurti@gmail.com</t>
  </si>
  <si>
    <t>rosannadisilvestro1961@gmail.com</t>
  </si>
  <si>
    <t>www.oasibiologica.it</t>
  </si>
  <si>
    <t>info@oasibiologica.it</t>
  </si>
  <si>
    <t>www.agriturismopriora.com</t>
  </si>
  <si>
    <t>Montedinove</t>
  </si>
  <si>
    <t>il.fienile@tiscali.it</t>
  </si>
  <si>
    <t>www.legrotte.net</t>
  </si>
  <si>
    <t>legrotte.montedinove@libero.it</t>
  </si>
  <si>
    <t>gialima@tiscali.it</t>
  </si>
  <si>
    <t>www.hoteldelduca.com</t>
  </si>
  <si>
    <t>info@hoteldelduca.com</t>
  </si>
  <si>
    <t>collina.degli.ulivi@gmail.com</t>
  </si>
  <si>
    <t>studioadrianomecozzi@libero.it</t>
  </si>
  <si>
    <t>comune.montedinove@gmail.com</t>
  </si>
  <si>
    <t>www.laquerciadichecco.it</t>
  </si>
  <si>
    <t>info@laquerciadichecco.it</t>
  </si>
  <si>
    <t>www.lacasettadellemarche.it</t>
  </si>
  <si>
    <t>postmaster@lacasettadellemarche.it</t>
  </si>
  <si>
    <t>www.casaledellevriero.com</t>
  </si>
  <si>
    <t>casaledellevriero@gmail.com</t>
  </si>
  <si>
    <t>www.casadellesorgenti.com</t>
  </si>
  <si>
    <t>lesleydorin@gmail.com</t>
  </si>
  <si>
    <t>www.ilpoderinodellanonna.it</t>
  </si>
  <si>
    <t>info@ilpoderinodellanonna.it</t>
  </si>
  <si>
    <t>www.countryhousesoleeluna.com</t>
  </si>
  <si>
    <t>info@countryhousesoleeluna.com</t>
  </si>
  <si>
    <t>info@casanolly.it</t>
  </si>
  <si>
    <t>www.countryhouseilauri.it</t>
  </si>
  <si>
    <t>info@countryhouseilauri.it</t>
  </si>
  <si>
    <t>www.ilrocchetto.it</t>
  </si>
  <si>
    <t>ilrocchetto@libero.it</t>
  </si>
  <si>
    <t>www.hoteldelparco.info</t>
  </si>
  <si>
    <t>hotel_delparco@libero.it</t>
  </si>
  <si>
    <t>www.biomarche.com/lafavella</t>
  </si>
  <si>
    <t>favelagr@tin.it</t>
  </si>
  <si>
    <t>www.lacampana.it</t>
  </si>
  <si>
    <t>info@lacampana.it</t>
  </si>
  <si>
    <t>www.agriturismoicigni.it</t>
  </si>
  <si>
    <t>info@agriturismoicigni.it</t>
  </si>
  <si>
    <t>Contrada Aso 146</t>
  </si>
  <si>
    <t>www.casacentanni.it</t>
  </si>
  <si>
    <t>info@vinicentanni.it</t>
  </si>
  <si>
    <t>ilcastello.montefiore@gmail.com</t>
  </si>
  <si>
    <t>www.deaflora.it</t>
  </si>
  <si>
    <t>info@deaflora.it</t>
  </si>
  <si>
    <t>info@boutiquehotelmagnolia.com</t>
  </si>
  <si>
    <t>info@studiomalavolta.com</t>
  </si>
  <si>
    <t>www.dairagazzipazzi.com</t>
  </si>
  <si>
    <t>info@dairagazzipazzi.com</t>
  </si>
  <si>
    <t>www.villarosabianca.com</t>
  </si>
  <si>
    <t>info@villarosabianca.com</t>
  </si>
  <si>
    <t>www.angeli-di-montefiore.de</t>
  </si>
  <si>
    <t>info@angeli-di-montefiore.de</t>
  </si>
  <si>
    <t>annabastiani@outlook.com</t>
  </si>
  <si>
    <t>www.campingvettore.it</t>
  </si>
  <si>
    <t>campingvettore@gmail.com</t>
  </si>
  <si>
    <t>www.albergovettore.it</t>
  </si>
  <si>
    <t>albergovettore@hotmail.com</t>
  </si>
  <si>
    <t>www.agriturismocasavecchia.info</t>
  </si>
  <si>
    <t>agriturismocasavecchia@gmail.com</t>
  </si>
  <si>
    <t>www.rifugiocollesibillini.it</t>
  </si>
  <si>
    <t>sibillini.colle@libero.it</t>
  </si>
  <si>
    <t>www.casavacanzelospuntino.it</t>
  </si>
  <si>
    <t>info@casavacanzelospuntino.it</t>
  </si>
  <si>
    <t>www.rifugioaltino.it</t>
  </si>
  <si>
    <t>info@studiocensori.it</t>
  </si>
  <si>
    <t>idscsbt@virgilio.it</t>
  </si>
  <si>
    <t>alfonsovetriburatti@gmail.com</t>
  </si>
  <si>
    <t>www.leoreadi.com</t>
  </si>
  <si>
    <t>info@leoreadi.com</t>
  </si>
  <si>
    <t>www.lalocandadiulisse.it</t>
  </si>
  <si>
    <t>info@lalocandadiulisse.it</t>
  </si>
  <si>
    <t>www.laprimula.it</t>
  </si>
  <si>
    <t>laprimula.lago@libero.it</t>
  </si>
  <si>
    <t>www.fattoriadeisibillini.com</t>
  </si>
  <si>
    <t>info@fattoriadeisibillini.com</t>
  </si>
  <si>
    <t>www.cittadelladeisibillini.it</t>
  </si>
  <si>
    <t>informa@cittadelladeisibillini.it</t>
  </si>
  <si>
    <t>lacolombella@sibillini.com</t>
  </si>
  <si>
    <t>www.tavernadellamontagna.net</t>
  </si>
  <si>
    <t>tavernadellamontagna@gmail.com</t>
  </si>
  <si>
    <t>www.guerrinmeschino.com</t>
  </si>
  <si>
    <t>infoguerrinmeschino@libero.it</t>
  </si>
  <si>
    <t>www.hotelmontiazzurri.com</t>
  </si>
  <si>
    <t>info@hotelmontiazzurri.com</t>
  </si>
  <si>
    <t>ristoranteiltiglio@yahoo.it</t>
  </si>
  <si>
    <t>www.labaitadipilato.it</t>
  </si>
  <si>
    <t>info@labaitadipilato.it</t>
  </si>
  <si>
    <t>marchigiana@unitalsi.it</t>
  </si>
  <si>
    <t>www.lecastellare.it</t>
  </si>
  <si>
    <t>info@lecastellare.it</t>
  </si>
  <si>
    <t>www.villafior.it</t>
  </si>
  <si>
    <t>info@villafior.it</t>
  </si>
  <si>
    <t>Frazione Vallegrascia 106</t>
  </si>
  <si>
    <t>www.stellaalpinabb.it</t>
  </si>
  <si>
    <t>info@stellaalpinabb.it</t>
  </si>
  <si>
    <t>Via Bitossi 43</t>
  </si>
  <si>
    <t>laura.cardinali@gmail.com</t>
  </si>
  <si>
    <t>Contrada Fonte Vecchia 22</t>
  </si>
  <si>
    <t>casaadriatica.nl</t>
  </si>
  <si>
    <t>casaadriatica@gmail.com</t>
  </si>
  <si>
    <t>Contrada Colle S. Angelo 18</t>
  </si>
  <si>
    <t>info@bedandbreakfastvillacicchi.it</t>
  </si>
  <si>
    <t>ilaria_28@live.it;</t>
  </si>
  <si>
    <t>Via Monterone 33</t>
  </si>
  <si>
    <t>persianicristian1965@gmail.com</t>
  </si>
  <si>
    <t>www.bbgliortidisangiacomo.it</t>
  </si>
  <si>
    <t>ortidisangiacomo@gmail.com</t>
  </si>
  <si>
    <t>www.hoteldelcavaliere.it</t>
  </si>
  <si>
    <t>info@hoteldelcavaliere.it</t>
  </si>
  <si>
    <t>cinquecolli.bnb@hotmail.com</t>
  </si>
  <si>
    <t>bruni.cinzia@hotmail.it</t>
  </si>
  <si>
    <t>Monteprandone</t>
  </si>
  <si>
    <t>peppe.giostra@gmail.com</t>
  </si>
  <si>
    <t>info@hotel-sangiacomo.it</t>
  </si>
  <si>
    <t>http://www.hrbelvedere.it</t>
  </si>
  <si>
    <t>info@hrbelvedere.it</t>
  </si>
  <si>
    <t>www.ilsaporedellaluna.it</t>
  </si>
  <si>
    <t>info@ilsaporedellaluna.it</t>
  </si>
  <si>
    <t>www.borgodamare.it</t>
  </si>
  <si>
    <t>info@borgodamare.it</t>
  </si>
  <si>
    <t>Offida - Centro Storico</t>
  </si>
  <si>
    <t>www.latanadelserpente.com</t>
  </si>
  <si>
    <t>tiziana.des@libero.it</t>
  </si>
  <si>
    <t>poliziamunicipale@comune.offida.ap.it</t>
  </si>
  <si>
    <t>www.agriturismocasarosa.it</t>
  </si>
  <si>
    <t>info@agriturismocasarosa.it</t>
  </si>
  <si>
    <t>www.offidanelpozzo.it</t>
  </si>
  <si>
    <t>info@offidanelpozzo.it</t>
  </si>
  <si>
    <t>bbmarinella@vodafone.it</t>
  </si>
  <si>
    <t>www.baronedellolmo.com</t>
  </si>
  <si>
    <t>info@baronedellolmo.it</t>
  </si>
  <si>
    <t>info@nonnopio.it</t>
  </si>
  <si>
    <t>www.bbmareemonti.it</t>
  </si>
  <si>
    <t>info@bbmareemonti.it</t>
  </si>
  <si>
    <t>mimros76@hotmail.com</t>
  </si>
  <si>
    <t>Contrada Testino 187</t>
  </si>
  <si>
    <t>marcopierantonelli@yahoo.it</t>
  </si>
  <si>
    <t>Piazza Forlini 4</t>
  </si>
  <si>
    <t>www.casacarduccioffida.it</t>
  </si>
  <si>
    <t>luciaancillai@gmail.com</t>
  </si>
  <si>
    <t>casaleulivi@gmail.com</t>
  </si>
  <si>
    <t>l.pellei.arch@gmail.com</t>
  </si>
  <si>
    <t>patriciaharvey@btinternet.com</t>
  </si>
  <si>
    <t>San Barnaba</t>
  </si>
  <si>
    <t>www.bbsanbarnaba.com</t>
  </si>
  <si>
    <t>bbsanbarnaba@bbsanbarnaba.com</t>
  </si>
  <si>
    <t>www.lacasadilucy.it</t>
  </si>
  <si>
    <t>luciagabrielli@alice.it</t>
  </si>
  <si>
    <t>www.iltramontoffida.it</t>
  </si>
  <si>
    <t>info@iltramontoffida.it</t>
  </si>
  <si>
    <t>www.dimorarossopiceno.it</t>
  </si>
  <si>
    <t>info@dimorarossopiceno.it</t>
  </si>
  <si>
    <t>www.affittacamerealbachiara.it</t>
  </si>
  <si>
    <t>affittacamerealbachiara@gmail.com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</si>
  <si>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</si>
  <si>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</si>
  <si>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</si>
  <si>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</si>
  <si>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</si>
  <si>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www.hotelcaroline.it</t>
  </si>
  <si>
    <t>info@hotelcaroline.it</t>
  </si>
  <si>
    <t>Offida</t>
  </si>
  <si>
    <t>www.lavalledelsoleoffida.com</t>
  </si>
  <si>
    <t>valledelsoleoffida@gmail.com</t>
  </si>
  <si>
    <t>www.viniaurora.it</t>
  </si>
  <si>
    <t>enrico@viniaurora.it</t>
  </si>
  <si>
    <t>Borgo Miriam</t>
  </si>
  <si>
    <t>www.nascondigliodibacco.it</t>
  </si>
  <si>
    <t>info@nascondigliodibacco.it</t>
  </si>
  <si>
    <t>casaleborgomiriam@gmail.com</t>
  </si>
  <si>
    <t>guidolo@msn.com</t>
  </si>
  <si>
    <t>fideas.tonino@fideas.it</t>
  </si>
  <si>
    <t>paperino124b@alice.it</t>
  </si>
  <si>
    <t>paolo@nespeca.it</t>
  </si>
  <si>
    <t>tfs.tarquini@libero.it</t>
  </si>
  <si>
    <t>Via Roma 5</t>
  </si>
  <si>
    <t>nespeca.nerio@alice.it</t>
  </si>
  <si>
    <t>Via Garibaldi  80</t>
  </si>
  <si>
    <t>Via Roma 11</t>
  </si>
  <si>
    <t>Contrada Ciafone 114</t>
  </si>
  <si>
    <t>Via San Lazzaro 145</t>
  </si>
  <si>
    <t>mollteo@alice.it</t>
  </si>
  <si>
    <t>Via Lava 43</t>
  </si>
  <si>
    <t>strjo@libero.it</t>
  </si>
  <si>
    <t>www.belvedereap.it</t>
  </si>
  <si>
    <t>info@belvedereap.it</t>
  </si>
  <si>
    <t>www.hotel-corbezzolo.com</t>
  </si>
  <si>
    <t>info@hotel-corbezzolo.com</t>
  </si>
  <si>
    <t>www.lacascinadeiciliegi.com</t>
  </si>
  <si>
    <t>info@lacascinadeiciliegi.com</t>
  </si>
  <si>
    <t>www.lacontrada.com</t>
  </si>
  <si>
    <t>info@lacontrada.com</t>
  </si>
  <si>
    <t>cazippi@it</t>
  </si>
  <si>
    <t>www.bbfamigliadeangelis.it</t>
  </si>
  <si>
    <t>teresa.pierantozzi@alice.it</t>
  </si>
  <si>
    <t>teresiane.ripa@yahoo.com</t>
  </si>
  <si>
    <t>www.i-calanchi.com</t>
  </si>
  <si>
    <t>info@i-calanchi.com</t>
  </si>
  <si>
    <t>www.bb-ilroccolo.it</t>
  </si>
  <si>
    <t>arch.anelli@libero.it</t>
  </si>
  <si>
    <t>www.torredelgallo.it</t>
  </si>
  <si>
    <t>info@torredelgallo.it</t>
  </si>
  <si>
    <t>www.villabelsito.it</t>
  </si>
  <si>
    <t>info@villabelsito.it</t>
  </si>
  <si>
    <t>igattidiripa@gmail.com</t>
  </si>
  <si>
    <t>www.villapatriziabb.it</t>
  </si>
  <si>
    <t>villapatriziabb@virgilio.it</t>
  </si>
  <si>
    <t>www.belvederebnb.it</t>
  </si>
  <si>
    <t>info@belvederebnb.it</t>
  </si>
  <si>
    <t>maurideangelis@libero.it</t>
  </si>
  <si>
    <t>Ripatransone</t>
  </si>
  <si>
    <t>www.silentvalley.it</t>
  </si>
  <si>
    <t>info@silentvalley.it</t>
  </si>
  <si>
    <t>info@lucuccelo.it</t>
  </si>
  <si>
    <t>www.ilpoderedelnonno.it</t>
  </si>
  <si>
    <t>info@ilpoderedelnonno.it</t>
  </si>
  <si>
    <t>www.agriturismopietrantica.com</t>
  </si>
  <si>
    <t>agrit.pietrantica@alice.it</t>
  </si>
  <si>
    <t>www.bbaperegina.it</t>
  </si>
  <si>
    <t>info@bbaperegina.it</t>
  </si>
  <si>
    <t>www.beblaetitia.altervista.org</t>
  </si>
  <si>
    <t>deangelisanna1@libero.it</t>
  </si>
  <si>
    <t>www.ilmerlo.eu</t>
  </si>
  <si>
    <t>info@ilmerlo.eu</t>
  </si>
  <si>
    <t>www.collesantandrea.it</t>
  </si>
  <si>
    <t>info@collesantandrea.it</t>
  </si>
  <si>
    <t>www.relaisdelcolle.it</t>
  </si>
  <si>
    <t>info@relaisdelcolle.it</t>
  </si>
  <si>
    <t>www.artistabb.com</t>
  </si>
  <si>
    <t>artistabb@gmail.com</t>
  </si>
  <si>
    <t>Centro</t>
  </si>
  <si>
    <t>www.invacanzanellemarche.eu</t>
  </si>
  <si>
    <t>info@invacanzanellemarche.eu</t>
  </si>
  <si>
    <t>www.bebgeco.it</t>
  </si>
  <si>
    <t>info@bebgeco.com</t>
  </si>
  <si>
    <t>www.ilpiceno.eu</t>
  </si>
  <si>
    <t>info@hotelpiceno.eu</t>
  </si>
  <si>
    <t>Contrada Magazzini 11</t>
  </si>
  <si>
    <t>www.domuspetrae.it</t>
  </si>
  <si>
    <t>info@domuspetrae.it; scabroso@yahoo.it</t>
  </si>
  <si>
    <t>www.lacasadigaetanoevittoria.it</t>
  </si>
  <si>
    <t>casagaetanovittoria@gmail.com</t>
  </si>
  <si>
    <t>gabrytizi@gmail.com</t>
  </si>
  <si>
    <t>Contrada Colle S. Andrea 6</t>
  </si>
  <si>
    <t>www.villachatoe.com</t>
  </si>
  <si>
    <t>info@villachatoe.com</t>
  </si>
  <si>
    <t>Contrada Ciapella 13</t>
  </si>
  <si>
    <t>vinicioferracuti@libero.it</t>
  </si>
  <si>
    <t>Via Picena Superiore 25</t>
  </si>
  <si>
    <t>www.villafiletta.it</t>
  </si>
  <si>
    <t>info@villafiletta.it</t>
  </si>
  <si>
    <t>www.bedandbreakfastascolipiceno.eu</t>
  </si>
  <si>
    <t>info@ilrifugiodeimarsi.it</t>
  </si>
  <si>
    <t>Via Picena Superiore 17</t>
  </si>
  <si>
    <t>www.roccafluvione.net</t>
  </si>
  <si>
    <t>bedandbreakfast@roccafluvione.net</t>
  </si>
  <si>
    <t>www.agrituristlarocca.it</t>
  </si>
  <si>
    <t>bblarocca@libero.it</t>
  </si>
  <si>
    <t>www.passetto.eu</t>
  </si>
  <si>
    <t>info@passetto.eu</t>
  </si>
  <si>
    <t>www.arcera.it</t>
  </si>
  <si>
    <t>larcera@libero.it</t>
  </si>
  <si>
    <t>Frazione Casaregnano 12</t>
  </si>
  <si>
    <t>perozzi.v@libero.it; autoper4x4@libero.it</t>
  </si>
  <si>
    <t>www.lacollinadeltartufo.it</t>
  </si>
  <si>
    <t>bbrina@hotmail.it; info@lacollinadeltartufo.it</t>
  </si>
  <si>
    <t>info@lacollinadeltartufo.it</t>
  </si>
  <si>
    <t>donnarosa.grottino@libero.it</t>
  </si>
  <si>
    <t>www.ostellodellascensione.it</t>
  </si>
  <si>
    <t>info@ostellodellascensione.it</t>
  </si>
  <si>
    <t>Contrada San Pietro 6</t>
  </si>
  <si>
    <t>Contrada San Pietro</t>
  </si>
  <si>
    <t>amministrazione@lacanosaagricola.it</t>
  </si>
  <si>
    <t>com.rotella@tiscali.it</t>
  </si>
  <si>
    <t>www.fioccobb.weebly.com</t>
  </si>
  <si>
    <t>andreafiocco@hotmail.it</t>
  </si>
  <si>
    <t>ilpalmarone@libero.it</t>
  </si>
  <si>
    <t>mara.clementi@gmail.com</t>
  </si>
  <si>
    <t>www.bbsantaluciasbt.com</t>
  </si>
  <si>
    <t>bbsantaluciasbt@gmail.com</t>
  </si>
  <si>
    <t>www.bandbelvedere.eu</t>
  </si>
  <si>
    <t>bandbelvedere@libero.it</t>
  </si>
  <si>
    <t>info@acquapazzaristorante.it</t>
  </si>
  <si>
    <t>danonnateresa@aol.fr</t>
  </si>
  <si>
    <t>bberika_sbt@outlook.it</t>
  </si>
  <si>
    <t>solesalesbt@gmail.com</t>
  </si>
  <si>
    <t>www.fata.it</t>
  </si>
  <si>
    <t>quadrifoglio@fata.it</t>
  </si>
  <si>
    <t>www.bbalbasulmare.it</t>
  </si>
  <si>
    <t>albasulmare@email.it</t>
  </si>
  <si>
    <t>www.pianozerobb.it</t>
  </si>
  <si>
    <t>shianico67@gmail.com</t>
  </si>
  <si>
    <t>www.oasi83.it</t>
  </si>
  <si>
    <t>info@oasi83.it</t>
  </si>
  <si>
    <t>www.casaantonelli.it</t>
  </si>
  <si>
    <t>bbcasaantonelli@gmail.com</t>
  </si>
  <si>
    <t>http://www.ostellosanbenedettodeltronto.it/</t>
  </si>
  <si>
    <t>ostellosbt@gmail.com</t>
  </si>
  <si>
    <t>bblamarina@gmail.com</t>
  </si>
  <si>
    <t>info@casamiabb.it</t>
  </si>
  <si>
    <t>m.luisaurbani@gmail.com</t>
  </si>
  <si>
    <t>Via S. Formentini 89</t>
  </si>
  <si>
    <t>giovannimenzietti@libero.it</t>
  </si>
  <si>
    <t>Via Fosse Ardeatine 8</t>
  </si>
  <si>
    <t>hferrara@katamail.com</t>
  </si>
  <si>
    <t>Via R. Zandonai 6</t>
  </si>
  <si>
    <t>studio@patriziapalestini.it</t>
  </si>
  <si>
    <t>Via Gaspare Spontini 3</t>
  </si>
  <si>
    <t>irenepazzaglia@studiodps.it</t>
  </si>
  <si>
    <t>hostalalporto@gmail.com</t>
  </si>
  <si>
    <t>www.marioalborgo.it</t>
  </si>
  <si>
    <t>piccionigraziano@libero.it</t>
  </si>
  <si>
    <t>www.hotelmaestrale.it</t>
  </si>
  <si>
    <t>info@maestralehotel.it</t>
  </si>
  <si>
    <t>Largo Elio Fileni 7</t>
  </si>
  <si>
    <t>mariapiamascioli@gmail.com</t>
  </si>
  <si>
    <t>frisoli.ernesto@gmail.com</t>
  </si>
  <si>
    <t>lumarinelli@virgilio.it</t>
  </si>
  <si>
    <t>Via Due Giugno 9</t>
  </si>
  <si>
    <t>federica.perozzi@gmail.com</t>
  </si>
  <si>
    <t>Via Monfalcone 23</t>
  </si>
  <si>
    <t>labarchettasbt@gmail.com</t>
  </si>
  <si>
    <t>Via G. Spontini 1</t>
  </si>
  <si>
    <t>bbdreamfish.com</t>
  </si>
  <si>
    <t>eleanora.colagiacomi@gmail.com</t>
  </si>
  <si>
    <t>Via Lombardia 64</t>
  </si>
  <si>
    <t>kellysbtappartamento@gmail.com</t>
  </si>
  <si>
    <t>Via Faustina Maratta 1</t>
  </si>
  <si>
    <t>www.incantosottoilmare.it</t>
  </si>
  <si>
    <t>info@incantosottoilmare.it</t>
  </si>
  <si>
    <t>www.casafelicia.net</t>
  </si>
  <si>
    <t>italiaposadacasafelicia@gmail.com</t>
  </si>
  <si>
    <t>www.residenceacquamarina.com</t>
  </si>
  <si>
    <t>info@appartamentiacquamarina.it</t>
  </si>
  <si>
    <t>bbvittorioemanuele@hotmail.it</t>
  </si>
  <si>
    <t>www.smeraldosuitehotel.com</t>
  </si>
  <si>
    <t>info@smeraldosuitehotel.com</t>
  </si>
  <si>
    <t>www.brezzamarinabb.com</t>
  </si>
  <si>
    <t>ferrara.adele70@libero.it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</si>
  <si>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</si>
  <si>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</si>
  <si>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</si>
  <si>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</si>
  <si>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</si>
  <si>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</si>
  <si>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www.ziaelvira.it</t>
  </si>
  <si>
    <t>info@ziaelvira.it</t>
  </si>
  <si>
    <t>bbidiana.weebly.com</t>
  </si>
  <si>
    <t>bbidiana@libero.it</t>
  </si>
  <si>
    <t>www.bblavillettasbt.it</t>
  </si>
  <si>
    <t>bb.lavilletta@yahoo.it</t>
  </si>
  <si>
    <t>www.dreamtimebb.com</t>
  </si>
  <si>
    <t>info@dreamtimebb.com</t>
  </si>
  <si>
    <t>www.residenceelisa.it</t>
  </si>
  <si>
    <t>info@residenceelisa.it</t>
  </si>
  <si>
    <t>www.bbfuorirotta.it</t>
  </si>
  <si>
    <t>carlo.chiaromonte@tin.it</t>
  </si>
  <si>
    <t>bbocchidimare@gmail.com</t>
  </si>
  <si>
    <t>info@villacricri.it</t>
  </si>
  <si>
    <t>marisaruggieri@gmail.com</t>
  </si>
  <si>
    <t>www.casadamarebb.com</t>
  </si>
  <si>
    <t>postmaster@casadamarebb.com</t>
  </si>
  <si>
    <t>santangelo.annalisa@gmail.com</t>
  </si>
  <si>
    <t>http://bbsunbeach.it</t>
  </si>
  <si>
    <t>lusantori@gmail.com</t>
  </si>
  <si>
    <t>bebsanbenedettodeltronto@gmail.com</t>
  </si>
  <si>
    <t>happyfamily.italy@gmail.com</t>
  </si>
  <si>
    <t>www.mavipresidence.it</t>
  </si>
  <si>
    <t>info@mavip.it</t>
  </si>
  <si>
    <t>www.bblacanoa.com</t>
  </si>
  <si>
    <t>violinoo@gmail.com</t>
  </si>
  <si>
    <t>www.renalba.it</t>
  </si>
  <si>
    <t>info@renalba.it</t>
  </si>
  <si>
    <t>www.lasostaspa.it</t>
  </si>
  <si>
    <t>info@truckone.org</t>
  </si>
  <si>
    <t>http://patrizio.it</t>
  </si>
  <si>
    <t>bb@patrizio.it</t>
  </si>
  <si>
    <t>www.cieloinunastanza.com</t>
  </si>
  <si>
    <t>np@cieloinunastanza.com</t>
  </si>
  <si>
    <t>www.bbskipper.it</t>
  </si>
  <si>
    <t>info@bbskipper.it</t>
  </si>
  <si>
    <t>liberi57@tiscali.it</t>
  </si>
  <si>
    <t>www.residencecristallosbt.it</t>
  </si>
  <si>
    <t>residencecristallosbt@gmail.com</t>
  </si>
  <si>
    <t>ing.calcagni@tecacostruzioni.it</t>
  </si>
  <si>
    <t>saverio.alesi@gmail.com</t>
  </si>
  <si>
    <t>www.bbdelcastello.it</t>
  </si>
  <si>
    <t>mail@bbdelcastello.it</t>
  </si>
  <si>
    <t>www.residencedolcemare.it</t>
  </si>
  <si>
    <t>info@residencedolcemare.it</t>
  </si>
  <si>
    <t>www.villaspina.it</t>
  </si>
  <si>
    <t>info@villaspina.it</t>
  </si>
  <si>
    <t>www.hoteltaormina.it</t>
  </si>
  <si>
    <t>info@hoteltaormina.it</t>
  </si>
  <si>
    <t>Zona Ragnola</t>
  </si>
  <si>
    <t>ccrivierapicena.com</t>
  </si>
  <si>
    <t>www.casacavoursanbenedetto.it</t>
  </si>
  <si>
    <t>info@casacavoursanbenedetto.it</t>
  </si>
  <si>
    <t>francospaletra@libero.it</t>
  </si>
  <si>
    <t>www.atticomare.it</t>
  </si>
  <si>
    <t>info@atticomare.it</t>
  </si>
  <si>
    <t>https://www.facebook.com/pages/B-B-IN-CENTRO/317172258297449</t>
  </si>
  <si>
    <t>bbincentrosbt@gmail.com</t>
  </si>
  <si>
    <t>valerioisopi@gmail.com</t>
  </si>
  <si>
    <t>Via Sallustio 8</t>
  </si>
  <si>
    <t>www.hotel-mario.com</t>
  </si>
  <si>
    <t>info@hotel-mario.com</t>
  </si>
  <si>
    <t>www.residencegalileo.it</t>
  </si>
  <si>
    <t>info@residence-galileo.it</t>
  </si>
  <si>
    <t>mariaimmacolatasbt@libero.it</t>
  </si>
  <si>
    <t>www.residencebeaurivage.it</t>
  </si>
  <si>
    <t>info@residencebeaurivage.it</t>
  </si>
  <si>
    <t>www.residenceboomerang.it</t>
  </si>
  <si>
    <t>info@residenceboomerang.it</t>
  </si>
  <si>
    <t>Conquiste 54 54/A</t>
  </si>
  <si>
    <t>Via Legnago 52</t>
  </si>
  <si>
    <t>www.7rooms.it</t>
  </si>
  <si>
    <t>info@7rooms.it</t>
  </si>
  <si>
    <t>residencementanasbt@libero.it</t>
  </si>
  <si>
    <t>www.bebtorre.com</t>
  </si>
  <si>
    <t>tchristel@bebtorre.com; info@bebtorre.com</t>
  </si>
  <si>
    <t>bbadriatico.altervista.org</t>
  </si>
  <si>
    <t>tatianacharnina@libero.it</t>
  </si>
  <si>
    <t>silviascrem@yahoo.it</t>
  </si>
  <si>
    <t>rosalba.rossi@laconchiglia.eu</t>
  </si>
  <si>
    <t>danieltroli@hotmail.it</t>
  </si>
  <si>
    <t>info@hoteldoria.com</t>
  </si>
  <si>
    <t>miriam.sgariglia@alice.it</t>
  </si>
  <si>
    <t>giuseppe.ricci54@tin.it</t>
  </si>
  <si>
    <t>info@hotelimperial.it</t>
  </si>
  <si>
    <t>piersac@alice.it</t>
  </si>
  <si>
    <t>info@hotelhauscharlotte.it</t>
  </si>
  <si>
    <t>alessandro_capriotti@libero.it</t>
  </si>
  <si>
    <t>www.hotelgioia.it</t>
  </si>
  <si>
    <t>info@lapacehotel.it</t>
  </si>
  <si>
    <t>www.lapacehotel.it</t>
  </si>
  <si>
    <t>vporte@tin.it</t>
  </si>
  <si>
    <t>swamii_rb@hotmail.com</t>
  </si>
  <si>
    <t>pp.flammini@sambenedettoggi.it</t>
  </si>
  <si>
    <t>www.brasil39.com</t>
  </si>
  <si>
    <t>info@deangelisgomme.it; aldimeriomaria@gmail.com</t>
  </si>
  <si>
    <t>info@ilpescatore.info</t>
  </si>
  <si>
    <t>www.ilpescatore.info</t>
  </si>
  <si>
    <t>info@americovillage.com</t>
  </si>
  <si>
    <t>petit@petithotel.info</t>
  </si>
  <si>
    <t>www.petithotel.info</t>
  </si>
  <si>
    <t>www.residenceoltremare.com</t>
  </si>
  <si>
    <t>info@residencemediterraneo.it</t>
  </si>
  <si>
    <t>info@albergosoraya.it</t>
  </si>
  <si>
    <t>www.albergosoraya.it</t>
  </si>
  <si>
    <t>info@hotelsolarium.it</t>
  </si>
  <si>
    <t>www.hotelsolarium.it</t>
  </si>
  <si>
    <t>info@ildiamantevacanze.it</t>
  </si>
  <si>
    <t>www.ildiamantevacanze.it</t>
  </si>
  <si>
    <t>info@chaletlasiesta.it</t>
  </si>
  <si>
    <t>www.chaletlasiesta.it</t>
  </si>
  <si>
    <t>alexbeach@libero.it</t>
  </si>
  <si>
    <t>www.chaletalex.it</t>
  </si>
  <si>
    <t>www.residenceelle.it</t>
  </si>
  <si>
    <t>info@residenceelle.it</t>
  </si>
  <si>
    <t>www.brezzadimare.com</t>
  </si>
  <si>
    <t>info@brezzadimare.com</t>
  </si>
  <si>
    <t>elivagn@alice.it</t>
  </si>
  <si>
    <t>www.residencemediterraneo.it</t>
  </si>
  <si>
    <t>marconi@hotel-marconi.it</t>
  </si>
  <si>
    <t>www.hotel-marconi.it</t>
  </si>
  <si>
    <t>nellotizzoni@insinet.it</t>
  </si>
  <si>
    <t>www.hotelriviera.ap.it</t>
  </si>
  <si>
    <t>chaletrivamare106@gmail.com</t>
  </si>
  <si>
    <t>mail@hotelsunrise.it</t>
  </si>
  <si>
    <t>www.hotelsunrise.it</t>
  </si>
  <si>
    <t>info@touristresidence.it</t>
  </si>
  <si>
    <t>www.touristresidence.it</t>
  </si>
  <si>
    <t>info@chaletstella.it</t>
  </si>
  <si>
    <t>www.chaletstella.it</t>
  </si>
  <si>
    <t>www.hotelriviera.ap.it; www.hotelrivierasanbenedetto.it</t>
  </si>
  <si>
    <t>info@hotelriviera.ap.it;info@hotelrivierasanbene</t>
  </si>
  <si>
    <t>www.hotelmocambo.it</t>
  </si>
  <si>
    <t>info@hotelmocambo.it</t>
  </si>
  <si>
    <t>www.hotelbernard.it</t>
  </si>
  <si>
    <t>info@hotelbernard.it</t>
  </si>
  <si>
    <t>www.hotelbolivar.it</t>
  </si>
  <si>
    <t>info@hotelbolivar.it</t>
  </si>
  <si>
    <t>www.hotelferrara.net</t>
  </si>
  <si>
    <t>hotelferrara@virgilio.it</t>
  </si>
  <si>
    <t>www.hotel-pineta.it</t>
  </si>
  <si>
    <t>info@hotel-pineta.it</t>
  </si>
  <si>
    <t>www.hotelsydney.it</t>
  </si>
  <si>
    <t>info@hotelsydney.it</t>
  </si>
  <si>
    <t>bbriversbt@gmail.com</t>
  </si>
  <si>
    <t>www.bed&amp;breakfast.it</t>
  </si>
  <si>
    <t>pie.nes@libero.it</t>
  </si>
  <si>
    <t>giciaba@hotmail.com</t>
  </si>
  <si>
    <t>chaletnik@libero.it</t>
  </si>
  <si>
    <t>chaletdaluigi@gmail.com</t>
  </si>
  <si>
    <t>www.daluigi.it</t>
  </si>
  <si>
    <t>andrea.conti.5@alice.it</t>
  </si>
  <si>
    <t>info@chaletjose.com</t>
  </si>
  <si>
    <t>www.chaletjose.com</t>
  </si>
  <si>
    <t>sebastianisilvio@gmail.com</t>
  </si>
  <si>
    <t>franco@lalancette.it</t>
  </si>
  <si>
    <t>www.lalancette.it</t>
  </si>
  <si>
    <t>isabella.ricci23@gmail.com</t>
  </si>
  <si>
    <t>addolorata.bizzarri@alice.it</t>
  </si>
  <si>
    <t>chaletcalypso84hotmail.it</t>
  </si>
  <si>
    <t>hotelfausto@aliceposta.it</t>
  </si>
  <si>
    <t>San Giacomo 37</t>
  </si>
  <si>
    <t>info@hotelposeidon.it</t>
  </si>
  <si>
    <t>www.hotelposeidon.it</t>
  </si>
  <si>
    <t>www.residencealexander.it</t>
  </si>
  <si>
    <t>info@zautte.it</t>
  </si>
  <si>
    <t>www.domussanbenedetto.it</t>
  </si>
  <si>
    <t>domusmg@13maggio.com</t>
  </si>
  <si>
    <t>www.casaperferiesbt.eu</t>
  </si>
  <si>
    <t>casa.per.ferie@libero.it</t>
  </si>
  <si>
    <t>comunitasbt@gmail.com</t>
  </si>
  <si>
    <t>www.centroitalia.com</t>
  </si>
  <si>
    <t>info@centroitalia.com</t>
  </si>
  <si>
    <t>www.residencedanubio.com</t>
  </si>
  <si>
    <t>info@residencedanubio.com</t>
  </si>
  <si>
    <t>sergio@residencealexander.it</t>
  </si>
  <si>
    <t>petrapokorna@libero.it</t>
  </si>
  <si>
    <t>spinozzialessandro@libero.it</t>
  </si>
  <si>
    <t>www.residenceimperial.it</t>
  </si>
  <si>
    <t>www.residencedolcevita.it</t>
  </si>
  <si>
    <t>info@residencedolcevita.it</t>
  </si>
  <si>
    <t>info@seaside.it</t>
  </si>
  <si>
    <t>www.residencedeimille.it</t>
  </si>
  <si>
    <t>raffaelalau@tiscali.it</t>
  </si>
  <si>
    <t>www.residencehotelmajestic.it</t>
  </si>
  <si>
    <t>info@residencehotelmajestic.it</t>
  </si>
  <si>
    <t>Viale A.Scipioni 98</t>
  </si>
  <si>
    <t>www.hotelbahia.it</t>
  </si>
  <si>
    <t>info@hotelbahia.it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</si>
  <si>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</si>
  <si>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</si>
  <si>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</si>
  <si>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</si>
  <si>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</si>
  <si>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www.internationalhotel.it</t>
  </si>
  <si>
    <t>info@internationalhotel.it</t>
  </si>
  <si>
    <t>www.hotelregent.it</t>
  </si>
  <si>
    <t>info@hotelregent.it</t>
  </si>
  <si>
    <t>www.hsporting.com</t>
  </si>
  <si>
    <t>info@hsporting.com</t>
  </si>
  <si>
    <t>www.hotelvillacorallo.com</t>
  </si>
  <si>
    <t>info@hotelvillacorallo.com</t>
  </si>
  <si>
    <t>www.hotelarlecchino.it</t>
  </si>
  <si>
    <t>info@hotelarlecchino.it</t>
  </si>
  <si>
    <t>www.hotelblumen.com</t>
  </si>
  <si>
    <t>info@hotelblumen.com</t>
  </si>
  <si>
    <t>www.hotelcanguro.it</t>
  </si>
  <si>
    <t>info@hotelcanguro.it</t>
  </si>
  <si>
    <t>www.htcapri.com</t>
  </si>
  <si>
    <t>info@htcapri.com</t>
  </si>
  <si>
    <t>www.hotel-continental.net</t>
  </si>
  <si>
    <t>info@hotel-continental.net</t>
  </si>
  <si>
    <t>www.hoteldino.it</t>
  </si>
  <si>
    <t>info@hoteldino.it</t>
  </si>
  <si>
    <t>Via A. Ristori, 14 14</t>
  </si>
  <si>
    <t>www.hoteldomingo.com</t>
  </si>
  <si>
    <t>info@hoteldomingo.com</t>
  </si>
  <si>
    <t>www.hoteldoria.it</t>
  </si>
  <si>
    <t>info@hoteldoria.it</t>
  </si>
  <si>
    <t>www.hotelfenix.eu</t>
  </si>
  <si>
    <t>info@hotelfenix.eu</t>
  </si>
  <si>
    <t>www.hotelflorencemare.it</t>
  </si>
  <si>
    <t>info@hotelflorencemare.it</t>
  </si>
  <si>
    <t>www.edentourhotels.it</t>
  </si>
  <si>
    <t>hotelgarden@edentour.it</t>
  </si>
  <si>
    <t>www.hotelgiancarlo.it</t>
  </si>
  <si>
    <t>info@hotelgiancarlo.it</t>
  </si>
  <si>
    <t>www.albergogirasole.com</t>
  </si>
  <si>
    <t>girasole@libero.it</t>
  </si>
  <si>
    <t>www.hotelhausecharlotte.it</t>
  </si>
  <si>
    <t>www.holidaysbt.it</t>
  </si>
  <si>
    <t>info@holidaysbt.it</t>
  </si>
  <si>
    <t>holidaysbt@hotmail.it</t>
  </si>
  <si>
    <t>www.hotelcristall.it</t>
  </si>
  <si>
    <t>info@hotelcristall.it</t>
  </si>
  <si>
    <t>www.palazzinahotel.it</t>
  </si>
  <si>
    <t>info@palazzinahotel.it</t>
  </si>
  <si>
    <t>www.hotelaltis.it</t>
  </si>
  <si>
    <t>info@hotelaltis.it</t>
  </si>
  <si>
    <t>Viale Rinascimento  27</t>
  </si>
  <si>
    <t>www.residencemichelangelo.it</t>
  </si>
  <si>
    <t>info@residencemichelangelo.it</t>
  </si>
  <si>
    <t>www.hotelolimpo.com</t>
  </si>
  <si>
    <t>info@hotelolimpo.com</t>
  </si>
  <si>
    <t>www.hparco.it</t>
  </si>
  <si>
    <t>info@hparco.it</t>
  </si>
  <si>
    <t>www.hotelpersico.com</t>
  </si>
  <si>
    <t>info@hotelpersico.com</t>
  </si>
  <si>
    <t>www.hpresident.it</t>
  </si>
  <si>
    <t>info@hpresident.it</t>
  </si>
  <si>
    <t>www.hotelprogresso.it</t>
  </si>
  <si>
    <t>info@hotelprogresso.it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</si>
  <si>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</si>
  <si>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</si>
  <si>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</si>
  <si>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</si>
  <si>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</si>
  <si>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webmail@hotelsunrise.it</t>
  </si>
  <si>
    <t>info@tamanacohotel.it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</si>
  <si>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</si>
  <si>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</si>
  <si>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</si>
  <si>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</si>
  <si>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</si>
  <si>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</si>
  <si>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www.hoteldesireesbt.it</t>
  </si>
  <si>
    <t>info@hoteldesireesbt.it</t>
  </si>
  <si>
    <t>www.hotelgioia.org</t>
  </si>
  <si>
    <t>hotelgioia@libero.it</t>
  </si>
  <si>
    <t>www.haiti.it</t>
  </si>
  <si>
    <t>info@haiti.it</t>
  </si>
  <si>
    <t>www.hotelfausto.com</t>
  </si>
  <si>
    <t>info@hotelfausto.com</t>
  </si>
  <si>
    <t>www.hotelzampillo.it</t>
  </si>
  <si>
    <t>direzione@hotelzampillo.it</t>
  </si>
  <si>
    <t>www.hotelcapretti.it</t>
  </si>
  <si>
    <t>Info@hotelcapretti.it</t>
  </si>
  <si>
    <t>www.hotelcentralesbt.com</t>
  </si>
  <si>
    <t>info@hotelcentralesbt.com</t>
  </si>
  <si>
    <t>http://web.tiscali.it/hotel.laplaya</t>
  </si>
  <si>
    <t>meuble.playa@tiscali.it</t>
  </si>
  <si>
    <t>www.hotellasfinge.com</t>
  </si>
  <si>
    <t>info@hotellasfinge.com</t>
  </si>
  <si>
    <t>hotelpensionerina.it</t>
  </si>
  <si>
    <t>hotelrina@virgilio.it</t>
  </si>
  <si>
    <t>www.hotelmadison.it</t>
  </si>
  <si>
    <t>info@hotelmadison.it</t>
  </si>
  <si>
    <t>www.lesoleil.it</t>
  </si>
  <si>
    <t>rb@insinet.it</t>
  </si>
  <si>
    <t>www.hotelroyalsbt.it</t>
  </si>
  <si>
    <t>info@hotelroyalsbt.it</t>
  </si>
  <si>
    <t>sciarramassimo@aliceposta.it</t>
  </si>
  <si>
    <t>http://www.bbromasanbenedetto.it/</t>
  </si>
  <si>
    <t>www.la-panoramica.it</t>
  </si>
  <si>
    <t>info@la-panoramica.it</t>
  </si>
  <si>
    <t>www.hotelcountry.it</t>
  </si>
  <si>
    <t>info@hotelcountry.it</t>
  </si>
  <si>
    <t>hotelcarlo@libero.it</t>
  </si>
  <si>
    <t>www.bbnardoni.it</t>
  </si>
  <si>
    <t>info@bbnardoni.it</t>
  </si>
  <si>
    <t>Via Ferretti 15</t>
  </si>
  <si>
    <t>http://www.bbcasazioguido.it/</t>
  </si>
  <si>
    <t>ornellafrascarelli@hotmail.it</t>
  </si>
  <si>
    <t>Via Fonte 1</t>
  </si>
  <si>
    <t>fabperozzi@alice.it</t>
  </si>
  <si>
    <t>massimiliano.dimichele@istruzione.it</t>
  </si>
  <si>
    <t>RC1958@hotmail.it</t>
  </si>
  <si>
    <t>tenutaborgio@libero.it</t>
  </si>
  <si>
    <t>www.ristoranteilcasolare.com</t>
  </si>
  <si>
    <t>ristoranteilcasolaresas@pec.it</t>
  </si>
  <si>
    <t>www.angellozzi.it</t>
  </si>
  <si>
    <t>info@angellozzi.it</t>
  </si>
  <si>
    <t>www.camping.it/marche/gardenriver</t>
  </si>
  <si>
    <t>centrovacanzegardenriver@gmail.com</t>
  </si>
  <si>
    <t>missjole@libero.it</t>
  </si>
  <si>
    <t>www.centrovacanzemirage.it</t>
  </si>
  <si>
    <t>info@centrovacanzemirage.it</t>
  </si>
  <si>
    <t>www.rivaverde.it</t>
  </si>
  <si>
    <t>info@rivaverde.it</t>
  </si>
  <si>
    <t>www.ristorantecasalealtidona.it</t>
  </si>
  <si>
    <t>info@ristorantecasale.it</t>
  </si>
  <si>
    <t>www.agriturismolavergara.it</t>
  </si>
  <si>
    <t>info@agriturismolavergara.it</t>
  </si>
  <si>
    <t>Contrada Latrocella  11</t>
  </si>
  <si>
    <t>www.agriturismolapieve.net</t>
  </si>
  <si>
    <t>info@agriturismolapieve.net</t>
  </si>
  <si>
    <t>maurogiommetti@tin.it</t>
  </si>
  <si>
    <t>Contrada Barbolano 9</t>
  </si>
  <si>
    <t>www.tenutabarbolano.com</t>
  </si>
  <si>
    <t>info@tenutabarbolano.com</t>
  </si>
  <si>
    <t>borgodellefate@virgilio.it</t>
  </si>
  <si>
    <t>francescadiiorio@hotmail.com</t>
  </si>
  <si>
    <t>www.lamirabella.com</t>
  </si>
  <si>
    <t>cfeuth@gmail.com</t>
  </si>
  <si>
    <t>inestitente@regione.it</t>
  </si>
  <si>
    <t>griffiths.tamara@gmail.com</t>
  </si>
  <si>
    <t>Villa Marnacchia 2</t>
  </si>
  <si>
    <t>www.laquercetadimarnacchia.it</t>
  </si>
  <si>
    <t>gio@la quercetadimarnacchia.it</t>
  </si>
  <si>
    <t>bwarner@gmail.com</t>
  </si>
  <si>
    <t>Contr. Collicelli 10</t>
  </si>
  <si>
    <t>Piazza Umberto I 7</t>
  </si>
  <si>
    <t>sibillinihotels.it</t>
  </si>
  <si>
    <t>hparadiso@inwind.it</t>
  </si>
  <si>
    <t>selandari.marco@libero.it</t>
  </si>
  <si>
    <t>www.agriturismo-nelle-marche.net</t>
  </si>
  <si>
    <t>graziella.pelloni@libero.it</t>
  </si>
  <si>
    <t>gabriele.marini@coldiretti.it</t>
  </si>
  <si>
    <t>Villa Piane 21</t>
  </si>
  <si>
    <t>www.anticatenutalepiane.com</t>
  </si>
  <si>
    <t>info@anticatenutalepiane.com</t>
  </si>
  <si>
    <t>www.camereilconvento.it</t>
  </si>
  <si>
    <t>info@camereilconvento.it</t>
  </si>
  <si>
    <t>wanne_van_egmond@hotmail.com</t>
  </si>
  <si>
    <t>assistant_studiolegale@yahoo.it</t>
  </si>
  <si>
    <t>robertgerig@gmail.com</t>
  </si>
  <si>
    <t>b.flo@libero.it</t>
  </si>
  <si>
    <t>randpbetts@gmail.com</t>
  </si>
  <si>
    <t>giuliosaccuti@live.com</t>
  </si>
  <si>
    <t>casettarossa1840@hotmail.it</t>
  </si>
  <si>
    <t>www.terradimagie.it</t>
  </si>
  <si>
    <t>noi@terradimagie.it</t>
  </si>
  <si>
    <t>Zona Piandicontro</t>
  </si>
  <si>
    <t>Villa Conti 21</t>
  </si>
  <si>
    <t>nascondiglio.com</t>
  </si>
  <si>
    <t>hideawayamandola@aol.com</t>
  </si>
  <si>
    <t>Amandola</t>
  </si>
  <si>
    <t>com.belmonte@provincia.ap.it</t>
  </si>
  <si>
    <t>madeleine_david@hotmail.com</t>
  </si>
  <si>
    <t>casadelmirto@libero.it</t>
  </si>
  <si>
    <t>Contrada Montecamauro 55</t>
  </si>
  <si>
    <t>vinciguerralorenzo@yahoo.it</t>
  </si>
  <si>
    <t>www.maremuro.it</t>
  </si>
  <si>
    <t>voinotna@libero.it</t>
  </si>
  <si>
    <t>info@bbdazare.it</t>
  </si>
  <si>
    <t>www.vecchiamonta.it</t>
  </si>
  <si>
    <t>info@vecchiamonta.it</t>
  </si>
  <si>
    <t>Tre Camini 24</t>
  </si>
  <si>
    <t>Tre Camini</t>
  </si>
  <si>
    <t>info@casademar.it</t>
  </si>
  <si>
    <t>www.casademar.it</t>
  </si>
  <si>
    <t>www.mareincampagna.it/</t>
  </si>
  <si>
    <t>bbvillaeugenia@mareincampagna.it</t>
  </si>
  <si>
    <t>www.bb-dalcapo.it</t>
  </si>
  <si>
    <t>lucia-mat@libero.it</t>
  </si>
  <si>
    <t>www.fontanamarina.it</t>
  </si>
  <si>
    <t>fontana@camping.it; info@fontanamarina.it</t>
  </si>
  <si>
    <t>Campofilone</t>
  </si>
  <si>
    <t>www.bblandandsea.it</t>
  </si>
  <si>
    <t>info@bblandandsea.it</t>
  </si>
  <si>
    <t>Loc. Ponte Nina 22</t>
  </si>
  <si>
    <t>www.mareincampagna.it</t>
  </si>
  <si>
    <t>info@mareincampagna.it</t>
  </si>
  <si>
    <t>www.cumanabluresidence.com</t>
  </si>
  <si>
    <t>info@cumanabluresidence.com</t>
  </si>
  <si>
    <t>mstagnari@gmail.com</t>
  </si>
  <si>
    <t>www.ulivetovacanze.com</t>
  </si>
  <si>
    <t>iommi.patrizia@gmail.com</t>
  </si>
  <si>
    <t>info@leresidenzedegliulivi.com</t>
  </si>
  <si>
    <t>www.vacanzelaperla.it</t>
  </si>
  <si>
    <t>info@vacanzelaperla.it</t>
  </si>
  <si>
    <t>www.acasadimax.org</t>
  </si>
  <si>
    <t>acasadimax@hotmail.com</t>
  </si>
  <si>
    <t>www.aziendabonfigli.it</t>
  </si>
  <si>
    <t>info@aziendabonfigli.it</t>
  </si>
  <si>
    <t>http://www.illeonerosso.com</t>
  </si>
  <si>
    <t>fra.guglielmi@gmail.com; info@illeonerosso.com</t>
  </si>
  <si>
    <t>www.countryhousefaleria.it</t>
  </si>
  <si>
    <t>info@countryhousefaleria.it</t>
  </si>
  <si>
    <t>http://www.casafalerone.it</t>
  </si>
  <si>
    <t>info.adiemme@gmail.com</t>
  </si>
  <si>
    <t>www.vistasulmare.net</t>
  </si>
  <si>
    <t>claudiadelgatto@hotmail.it</t>
  </si>
  <si>
    <t>em.dangelo@libero.it</t>
  </si>
  <si>
    <t>thea.pascali@libero.it</t>
  </si>
  <si>
    <t>giuseppe@mediapixel.it</t>
  </si>
  <si>
    <t>www.ilficogentile.it</t>
  </si>
  <si>
    <t>danidea.cellamare@gmail.com</t>
  </si>
  <si>
    <t>www.fermostorica.com</t>
  </si>
  <si>
    <t>info@fermostorica.com</t>
  </si>
  <si>
    <t>andrea.gallucci1@geopec.it</t>
  </si>
  <si>
    <t>tizianagrillo@micso.it</t>
  </si>
  <si>
    <t>se.capponi@gmail.com</t>
  </si>
  <si>
    <t>gismondimassimiliano@gmail.com</t>
  </si>
  <si>
    <t>assuntam51@libero.it</t>
  </si>
  <si>
    <t>renren_2@libero.it</t>
  </si>
  <si>
    <t>Via Stazione  56</t>
  </si>
  <si>
    <t>info@palmensis.it</t>
  </si>
  <si>
    <t>www.ilterrazzino.wordpress.com</t>
  </si>
  <si>
    <t>ilterrazzinobb@gmail.com</t>
  </si>
  <si>
    <t>Via San Girolamo  70</t>
  </si>
  <si>
    <t>bernettiev@gmail.com</t>
  </si>
  <si>
    <t>www.portasantaluciafermo.it</t>
  </si>
  <si>
    <t>pina.rubinetti@gmail.com</t>
  </si>
  <si>
    <t>Fermo</t>
  </si>
  <si>
    <t>www.lacortefermo.it</t>
  </si>
  <si>
    <t>info@lacortefermo.it</t>
  </si>
  <si>
    <t>Via Duca D'Aosta 2</t>
  </si>
  <si>
    <t>mtbtorre@tiscalinet.it</t>
  </si>
  <si>
    <t>Contrada Cugnolo 16</t>
  </si>
  <si>
    <t>www.homeholidaymarche.com</t>
  </si>
  <si>
    <t>borghiantichi.srl@gmail.com</t>
  </si>
  <si>
    <t>patlibe66@vodafone.it</t>
  </si>
  <si>
    <t>fbertone@gmail.com</t>
  </si>
  <si>
    <t>www.primacolonna.it</t>
  </si>
  <si>
    <t>luzi.francesco@gmail.com</t>
  </si>
  <si>
    <t>valentina_giostra@libero.it</t>
  </si>
  <si>
    <t>www.palazzoromaniadami.com</t>
  </si>
  <si>
    <t>info@palazzoromaniadami.com</t>
  </si>
  <si>
    <t>www.agriturismoserena.it</t>
  </si>
  <si>
    <t>info@agriturismoserena.it</t>
  </si>
  <si>
    <t>www.fioredicampo.com/</t>
  </si>
  <si>
    <t>info@fioredicampo.com</t>
  </si>
  <si>
    <t>www.agriturismolacollinadeiciliegi.it</t>
  </si>
  <si>
    <t>info@agriturismolacollinadeiciliegi.it</t>
  </si>
  <si>
    <t>www.villarondanella.it</t>
  </si>
  <si>
    <t>info@villarondanella.it</t>
  </si>
  <si>
    <t>paola.liberati@libero.it</t>
  </si>
  <si>
    <t>www.ilvecchiopioppo.it</t>
  </si>
  <si>
    <t>agrivecchiopioppo@libero.it</t>
  </si>
  <si>
    <t>www.residencecriro.it</t>
  </si>
  <si>
    <t>info@residencecriro.it</t>
  </si>
  <si>
    <t>Usodimare (Lungomare Fermano) S/N</t>
  </si>
  <si>
    <t>www.ondaverde.info</t>
  </si>
  <si>
    <t>info@ondaverde.info</t>
  </si>
  <si>
    <t>www.baiadeigabbiani.net</t>
  </si>
  <si>
    <t>info@baiadeigabbiani.net</t>
  </si>
  <si>
    <t>www.latenutadelconte.eu</t>
  </si>
  <si>
    <t>latenutadelconte@alice.it</t>
  </si>
  <si>
    <t>www.locandadeltorchietto.com</t>
  </si>
  <si>
    <t>info@locandadeltorchietto.com</t>
  </si>
  <si>
    <t>www.laquarta.it</t>
  </si>
  <si>
    <t>info@laquarta.it</t>
  </si>
  <si>
    <t>ilpiccolobosco@virgilio.it</t>
  </si>
  <si>
    <t>www.bed-and-breakfast-torredipalme.it</t>
  </si>
  <si>
    <t>torredipalmebb@virgilio.it</t>
  </si>
  <si>
    <t>www.apalazzo.com</t>
  </si>
  <si>
    <t>bernetti@libero.it</t>
  </si>
  <si>
    <t>mirella.santanafessa@alice.it</t>
  </si>
  <si>
    <t>www.campinggirasole.it</t>
  </si>
  <si>
    <t>booking@campinggirasole.it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</si>
  <si>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</si>
  <si>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</si>
  <si>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</si>
  <si>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</si>
  <si>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</si>
  <si>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www.rivadeipini.it</t>
  </si>
  <si>
    <t>info@rivadeipini.it</t>
  </si>
  <si>
    <t>www.campingtrearchi.eu</t>
  </si>
  <si>
    <t>info@campingtrearchi.eu</t>
  </si>
  <si>
    <t>www.campingboomerang.it</t>
  </si>
  <si>
    <t>boomerang@camping.it</t>
  </si>
  <si>
    <t>Campofiloni  28/30</t>
  </si>
  <si>
    <t>www.campingjohnny.com</t>
  </si>
  <si>
    <t>info@campingjohnny.com</t>
  </si>
  <si>
    <t>www.residencemare.com</t>
  </si>
  <si>
    <t>info@residencemare.com</t>
  </si>
  <si>
    <t>valentina@camping.it</t>
  </si>
  <si>
    <t>www.campinggemma.it</t>
  </si>
  <si>
    <t>info@campinggemma.it</t>
  </si>
  <si>
    <t>www.paradisocamping.it</t>
  </si>
  <si>
    <t>info@paradisocamping.it</t>
  </si>
  <si>
    <t>www.camping4cerchi.com</t>
  </si>
  <si>
    <t>4cerchi@camping.it</t>
  </si>
  <si>
    <t>www.villanazareth.it</t>
  </si>
  <si>
    <t>info@villanazareth.it</t>
  </si>
  <si>
    <t>B&amp;B 1912</t>
  </si>
  <si>
    <t>www.bb1912.it</t>
  </si>
  <si>
    <t>info@bb1912.it</t>
  </si>
  <si>
    <t>mario.tidei@tiscali.it</t>
  </si>
  <si>
    <t>bbteresagentili@yahoo.it</t>
  </si>
  <si>
    <t>WWW.lafontedimose.it</t>
  </si>
  <si>
    <t>info@lafontedimose.it</t>
  </si>
  <si>
    <t>cielo61@alice.it</t>
  </si>
  <si>
    <t>levandara.it</t>
  </si>
  <si>
    <t>www.madonnabruna.it</t>
  </si>
  <si>
    <t>azienda@madonnabruna.it</t>
  </si>
  <si>
    <t>royal@royalre.it</t>
  </si>
  <si>
    <t>stefan130577@yahoo.it</t>
  </si>
  <si>
    <t>www.hoteledenfermo.it</t>
  </si>
  <si>
    <t>hoteleden@live.it</t>
  </si>
  <si>
    <t>www.hotelastoriafermo.it</t>
  </si>
  <si>
    <t>info@hotelastoriafermo.it</t>
  </si>
  <si>
    <t>www.lacasadicarla.it</t>
  </si>
  <si>
    <t>mascetticarla@libero.it</t>
  </si>
  <si>
    <t>www.ca-nick.it</t>
  </si>
  <si>
    <t>ca-nick@ca-nick.it</t>
  </si>
  <si>
    <t>www.villavincifermo.com</t>
  </si>
  <si>
    <t>info@villavincifermo.com</t>
  </si>
  <si>
    <t>bedandbreakfast.peperosa@gmail.com</t>
  </si>
  <si>
    <t>info@beb-fermo.com</t>
  </si>
  <si>
    <t>eliachil@alice.it</t>
  </si>
  <si>
    <t>www.tenutasantelisabetta.com</t>
  </si>
  <si>
    <t>info@tenutasantelisabetta.com</t>
  </si>
  <si>
    <t>residenzacasabianca@libero.it</t>
  </si>
  <si>
    <t>www.bbilnido.it</t>
  </si>
  <si>
    <t>danieleioi@libero.it</t>
  </si>
  <si>
    <t>Marina Palmense</t>
  </si>
  <si>
    <t>www.villailcannone.it</t>
  </si>
  <si>
    <t>info@villailcannone.it</t>
  </si>
  <si>
    <t>www.villalattanzi.it</t>
  </si>
  <si>
    <t>info@villalattanzi.it</t>
  </si>
  <si>
    <t>remiamg@gmail.com; lorenzoluciani@tin.it</t>
  </si>
  <si>
    <t>www.residencecasabianca.eu</t>
  </si>
  <si>
    <t>info@residencecasabianca.eu</t>
  </si>
  <si>
    <t>www.lacasadellartista.com</t>
  </si>
  <si>
    <t>info@lacasadellartista.com</t>
  </si>
  <si>
    <t>falconi.chiara@alice.it</t>
  </si>
  <si>
    <t>colomba.cuomo@gmail.com</t>
  </si>
  <si>
    <t>www.villamirellabeach.it</t>
  </si>
  <si>
    <t>info@villamirellabeach.it</t>
  </si>
  <si>
    <t>www.collinarosa.it</t>
  </si>
  <si>
    <t>r.valentini2009@gmail.com</t>
  </si>
  <si>
    <t>www.dimorantica.com</t>
  </si>
  <si>
    <t>synodia@virgilio.it</t>
  </si>
  <si>
    <t>www.legazze.it</t>
  </si>
  <si>
    <t>info@legazze.it</t>
  </si>
  <si>
    <t>suaviapicena@gmail.com</t>
  </si>
  <si>
    <t>www.hotelresidencecharly.it</t>
  </si>
  <si>
    <t>info@hotelresidencecharly.it</t>
  </si>
  <si>
    <t>www.areacamper.it</t>
  </si>
  <si>
    <t>info@areacamper.it</t>
  </si>
  <si>
    <t>https://sites.google.com/site/bbfermodamare/home</t>
  </si>
  <si>
    <t>mon-cherie@hotmail.it</t>
  </si>
  <si>
    <t>francescoberbellini@gmail.com</t>
  </si>
  <si>
    <t>info@mariomozzorecchia.it</t>
  </si>
  <si>
    <t>www.villacapodarco.it</t>
  </si>
  <si>
    <t>info@villacapodarco.it</t>
  </si>
  <si>
    <t>www.laselvaagriturismofermo.it</t>
  </si>
  <si>
    <t>info@laselvaagriturismofermo.it</t>
  </si>
  <si>
    <t>laki5543@alice.it</t>
  </si>
  <si>
    <t>info@bb-rosshouse.it</t>
  </si>
  <si>
    <t>www.villalba.org</t>
  </si>
  <si>
    <t>info@villalba.org</t>
  </si>
  <si>
    <t>www.acasadilori.it</t>
  </si>
  <si>
    <t xml:space="preserve"> info@acasadilori.it</t>
  </si>
  <si>
    <t>Via San Marco 31</t>
  </si>
  <si>
    <t>www.levigneagriturismo.com</t>
  </si>
  <si>
    <t>info@levigneagriturismo.com</t>
  </si>
  <si>
    <t>www.labaitasulmare.com</t>
  </si>
  <si>
    <t>torresimassimo@virgilio.it</t>
  </si>
  <si>
    <t>arianna.trapananti@gmail.com</t>
  </si>
  <si>
    <t>www.casaadorna.it</t>
  </si>
  <si>
    <t>info@casaadorna.it</t>
  </si>
  <si>
    <t>www.agricampingtramontorosso.it</t>
  </si>
  <si>
    <t>info@agricampingtramontorosso.it</t>
  </si>
  <si>
    <t>www.palazzopuccibb.com</t>
  </si>
  <si>
    <t>info@palazzopuccibb.com</t>
  </si>
  <si>
    <t>bbilgirfalco@gmail.com</t>
  </si>
  <si>
    <t>www.bbsapienza.com</t>
  </si>
  <si>
    <t>info@bbsapienza.com</t>
  </si>
  <si>
    <t>erosfriscolanti@gmail.com</t>
  </si>
  <si>
    <t>www.lalanternafermo.it</t>
  </si>
  <si>
    <t>bb@lalanternafermo.it</t>
  </si>
  <si>
    <t>gigifratta@gmail.com</t>
  </si>
  <si>
    <t>www.ilcolledeiceci.it</t>
  </si>
  <si>
    <t>info@ilcolledeiceci.it</t>
  </si>
  <si>
    <t>www.casaldeifichi.com</t>
  </si>
  <si>
    <t>info@casaldeifichi.com</t>
  </si>
  <si>
    <t>www.beblaposta.it</t>
  </si>
  <si>
    <t>info@beblaposta.it</t>
  </si>
  <si>
    <t>www.countryhouse-montebello.it</t>
  </si>
  <si>
    <t>info@countryhouse-montebello.it</t>
  </si>
  <si>
    <t>www.alfiume.it</t>
  </si>
  <si>
    <t>info@alfiume.it</t>
  </si>
  <si>
    <t>www.bbilsognogrottazzolina.com</t>
  </si>
  <si>
    <t>bbilsogno@hotmail.com</t>
  </si>
  <si>
    <t>ilterrazzodellerondini@gmail.com</t>
  </si>
  <si>
    <t>laradelgatto@libero.it</t>
  </si>
  <si>
    <t>www.podereladama.com</t>
  </si>
  <si>
    <t>danamar.gm@gmail.com</t>
  </si>
  <si>
    <t>www.casavecchia.it</t>
  </si>
  <si>
    <t>info@casavecchia.it</t>
  </si>
  <si>
    <t>Via Madonna Bruna 3</t>
  </si>
  <si>
    <t>www.agriturismoilrustico.com</t>
  </si>
  <si>
    <t>info@agriturismoilrustico.com</t>
  </si>
  <si>
    <t>www.agriturismocasadegliarchi.com</t>
  </si>
  <si>
    <t>info@agriturismocasadegliarchi.com</t>
  </si>
  <si>
    <t>www.bbilnidodialice.it</t>
  </si>
  <si>
    <t>alelice@libero.it</t>
  </si>
  <si>
    <t>www.residencevillamanu.it</t>
  </si>
  <si>
    <t>info@residencevillamanu.it</t>
  </si>
  <si>
    <t>www.verdevaldaso.it</t>
  </si>
  <si>
    <t>verdevaldaso@virgilio.it</t>
  </si>
  <si>
    <t>tim@timwills.com</t>
  </si>
  <si>
    <t>cornelia.stump@libero.it</t>
  </si>
  <si>
    <t>bianconirosanna@katamail.com</t>
  </si>
  <si>
    <t>Lapedona</t>
  </si>
  <si>
    <t>www.agriturmontemaggio.it</t>
  </si>
  <si>
    <t>info@agriturmontemaggio.it</t>
  </si>
  <si>
    <t>apalloni@libero.it</t>
  </si>
  <si>
    <t>www.acerocampestre.it</t>
  </si>
  <si>
    <t>info@acerocampestre.it</t>
  </si>
  <si>
    <t>lucianatiberi@alice.it</t>
  </si>
  <si>
    <t>www.agriturismoacquarello.it</t>
  </si>
  <si>
    <t>info@agriturismoacquarello.it</t>
  </si>
  <si>
    <t>www.ilfrantoioagriturismo.it</t>
  </si>
  <si>
    <t>tizianodecarolis@alice.it</t>
  </si>
  <si>
    <t>agricolalegrazie@gmail.com</t>
  </si>
  <si>
    <t>Via Poggio San Gaetano 19</t>
  </si>
  <si>
    <t>lugrilloholiday.altervista.org</t>
  </si>
  <si>
    <t>barbaravita@hotmail.com</t>
  </si>
  <si>
    <t>info@lacasadelviaggiatorebb.com</t>
  </si>
  <si>
    <t>gianna.squarcia@gmail.com</t>
  </si>
  <si>
    <t>http://leduetorrinere.blogspot.it/</t>
  </si>
  <si>
    <t>leduetorri@live.it</t>
  </si>
  <si>
    <t>Via Rivo 42</t>
  </si>
  <si>
    <t>info@lacollina.eu</t>
  </si>
  <si>
    <t>bellabarbamarco@gmail.com</t>
  </si>
  <si>
    <t>www.palazzoriccucci.com</t>
  </si>
  <si>
    <t>info@palazzoriccucci.com</t>
  </si>
  <si>
    <t>ristorante.s.giorgio@virgilio.it</t>
  </si>
  <si>
    <t>www.agriturismomarulla.it</t>
  </si>
  <si>
    <t>agriturismomarulla@libero.it</t>
  </si>
  <si>
    <t>Località Sasso</t>
  </si>
  <si>
    <t>gianluca.marziali@coldiretti.it</t>
  </si>
  <si>
    <t>sabri14@alice.it</t>
  </si>
  <si>
    <t>milani.isa@libero.it</t>
  </si>
  <si>
    <t>www.bbnonnaluisa.it</t>
  </si>
  <si>
    <t>bbnonnaluisa@libero.it</t>
  </si>
  <si>
    <t>info@agriturismolafilomena.it</t>
  </si>
  <si>
    <t>cristiano85.bocci@tiscali.it</t>
  </si>
  <si>
    <t>www.rifugiorubbiano.com</t>
  </si>
  <si>
    <t>rifugiorubbiano@gmail.com</t>
  </si>
  <si>
    <t>m.angellotti@confcommercio-ap.it</t>
  </si>
  <si>
    <t>Frazione Rubbiano 25</t>
  </si>
  <si>
    <t>www.bbcadelarossa.com</t>
  </si>
  <si>
    <t>bbcadelarossa@libero.it</t>
  </si>
  <si>
    <t>alfamitogta@virgilio.it</t>
  </si>
  <si>
    <t>info@lamoretta.eu</t>
  </si>
  <si>
    <t>www.ristorantetrinacria.com</t>
  </si>
  <si>
    <t>ristorantetrinacria@inwind.it</t>
  </si>
  <si>
    <t>campingmontespino@gmail.com</t>
  </si>
  <si>
    <t>agritursibillini.com</t>
  </si>
  <si>
    <t>laterradelvento@libero.it</t>
  </si>
  <si>
    <t>Montefortino</t>
  </si>
  <si>
    <t>www.anticomulino.it</t>
  </si>
  <si>
    <t>anticomulino@virgilio.it</t>
  </si>
  <si>
    <t>Località Bugione 4</t>
  </si>
  <si>
    <t>www.ilborghetto.com</t>
  </si>
  <si>
    <t>info@ilborghetto.com</t>
  </si>
  <si>
    <t>Piedivalle 20</t>
  </si>
  <si>
    <t>bbdamaria@alice.it</t>
  </si>
  <si>
    <t>www.tabart-inn.com</t>
  </si>
  <si>
    <t>info@tabart-inn.com</t>
  </si>
  <si>
    <t>Loc. Tre Ponti 2</t>
  </si>
  <si>
    <t>www.casasullavalle.it</t>
  </si>
  <si>
    <t>info@casasullavalle.it</t>
  </si>
  <si>
    <t>virgilio.siquilini@gmail.com</t>
  </si>
  <si>
    <t>giuseppinapieroni@gmail.com</t>
  </si>
  <si>
    <t>casadipietra.eu@gmail.com</t>
  </si>
  <si>
    <t>b.magnan@yahoo.it</t>
  </si>
  <si>
    <t>Contrada San Martino 21</t>
  </si>
  <si>
    <t>http://millequerce.it/</t>
  </si>
  <si>
    <t>bosio.fulvia@gmail.com</t>
  </si>
  <si>
    <t>Contrada San Michele 12</t>
  </si>
  <si>
    <t>roberta.evandri@virgilio.it</t>
  </si>
  <si>
    <t>www.casamillevolte.it</t>
  </si>
  <si>
    <t>casamillevolte@gmail.com</t>
  </si>
  <si>
    <t>www.allacortedicarolina.com</t>
  </si>
  <si>
    <t>info@allacortedicarolina.com</t>
  </si>
  <si>
    <t>giusimiola@alice.it; verolicristian92@hotmail.it</t>
  </si>
  <si>
    <t>info@agriturismocorbezzolo.it</t>
  </si>
  <si>
    <t>Montegiorgio</t>
  </si>
  <si>
    <t>www.housesannicolo.it</t>
  </si>
  <si>
    <t>info@housesannicolo.it</t>
  </si>
  <si>
    <t>www.cappellania.it</t>
  </si>
  <si>
    <t>info@cappellania.it</t>
  </si>
  <si>
    <t>www.casasanruffino.com</t>
  </si>
  <si>
    <t>info@casasanruffino.com</t>
  </si>
  <si>
    <t>www.isassidisangiuseppe.it</t>
  </si>
  <si>
    <t>info@isassidisangiuseppe.it</t>
  </si>
  <si>
    <t>www.agriturismofara.com</t>
  </si>
  <si>
    <t>info@agriturismofara.com</t>
  </si>
  <si>
    <t>lidia_ricci@libero.it</t>
  </si>
  <si>
    <t>www.sanpaolohotel.net</t>
  </si>
  <si>
    <t>info@sanpaolohotel.net</t>
  </si>
  <si>
    <t>www.oscareamorina.it</t>
  </si>
  <si>
    <t>info@oscareamorina.it</t>
  </si>
  <si>
    <t>www.terraesolecountryhouse.com</t>
  </si>
  <si>
    <t>info@terraesolecountryhouse.com</t>
  </si>
  <si>
    <t>silvana.morichetta@vodafone.it</t>
  </si>
  <si>
    <t>www.legisselle.com</t>
  </si>
  <si>
    <t>legisselle@legisselle.com; amministrazione@sgm.com</t>
  </si>
  <si>
    <t>massimo.venturini@teletu.it</t>
  </si>
  <si>
    <t>c.roselli@odcfermo.it</t>
  </si>
  <si>
    <t>www.hotelhorizon.it</t>
  </si>
  <si>
    <t>info@hotelhorizon.it</t>
  </si>
  <si>
    <t>Via Vallone 41</t>
  </si>
  <si>
    <t>www.riomaggio.it</t>
  </si>
  <si>
    <t>info@riomaggio.it</t>
  </si>
  <si>
    <t>g.liciotti@live.it</t>
  </si>
  <si>
    <t>casaciarpella@gmail.com</t>
  </si>
  <si>
    <t>acasadecampo1@gmail.com</t>
  </si>
  <si>
    <t>Via Vecchia Boncore 2</t>
  </si>
  <si>
    <t>ale.pagliarini67@gmail.com</t>
  </si>
  <si>
    <t>www.countryhousecasarossa.it</t>
  </si>
  <si>
    <t>info@countryhousecasarossa.it</t>
  </si>
  <si>
    <t>www.lacasadeinonni.org</t>
  </si>
  <si>
    <t>info@lacasadeinonni.org</t>
  </si>
  <si>
    <t>Montelparo</t>
  </si>
  <si>
    <t>www.fontedisantandrea.it</t>
  </si>
  <si>
    <t>info@fontedisantandrea.it</t>
  </si>
  <si>
    <t>www.residencesinfoniedelbosco.it</t>
  </si>
  <si>
    <t>info@residencesinfoniedelbosco.it</t>
  </si>
  <si>
    <t>www.agricamppicobello.com</t>
  </si>
  <si>
    <t>info@agricamppicobello.com</t>
  </si>
  <si>
    <t>www.sopraesotto.com</t>
  </si>
  <si>
    <t>info@sopraesotto.com</t>
  </si>
  <si>
    <t>scendoni52@gmail.com</t>
  </si>
  <si>
    <t>www.tasteria.it</t>
  </si>
  <si>
    <t>info@tasteria.it; isaak.tsorakidis@hotmail.it</t>
  </si>
  <si>
    <t>wendy@villainthevineyard.com</t>
  </si>
  <si>
    <t>info@lagolosacm.it</t>
  </si>
  <si>
    <t>salvatoregasperini@alice.it</t>
  </si>
  <si>
    <t>www.bb-laurora.com</t>
  </si>
  <si>
    <t>info@bb-laurora.com</t>
  </si>
  <si>
    <t>www.casalemonasteromarche.com</t>
  </si>
  <si>
    <t>annessi@studioannessi.it</t>
  </si>
  <si>
    <t>www.laginestra.it</t>
  </si>
  <si>
    <t>info@laginestra.it</t>
  </si>
  <si>
    <t>www.hotelleonemarche.com</t>
  </si>
  <si>
    <t>info@hotelleone.it</t>
  </si>
  <si>
    <t>Monte Rinaldo</t>
  </si>
  <si>
    <t>liviopizzingrilli@gmail.com</t>
  </si>
  <si>
    <t>www.deimonti.com</t>
  </si>
  <si>
    <t>cantina@deimonti.com</t>
  </si>
  <si>
    <t>corradomiola@yahoo.it</t>
  </si>
  <si>
    <t>www.villaelisabeth.it</t>
  </si>
  <si>
    <t>giovanni.cantelmo49@gmail.com</t>
  </si>
  <si>
    <t>danieletom83@libero.it</t>
  </si>
  <si>
    <t>info@tempiodinovana.eu</t>
  </si>
  <si>
    <t>www.agriturismomontorso.it</t>
  </si>
  <si>
    <t>info@agriturismomontorso.it</t>
  </si>
  <si>
    <t>www.ilgiogo.com</t>
  </si>
  <si>
    <t>info@ilgiogo.com; prenotazioni@ilgiogo.com</t>
  </si>
  <si>
    <t>www.agriturismo-crosta.it</t>
  </si>
  <si>
    <t>info@agriturismo-crosta.it</t>
  </si>
  <si>
    <t>www.laquercia-agriturismo.com</t>
  </si>
  <si>
    <t xml:space="preserve"> Monterubbiano</t>
  </si>
  <si>
    <t>www.ventodirose.it</t>
  </si>
  <si>
    <t>info@ventodirose.it</t>
  </si>
  <si>
    <t>Monterubbiano</t>
  </si>
  <si>
    <t>casa dell arte.com</t>
  </si>
  <si>
    <t>casadelarte@libero.it</t>
  </si>
  <si>
    <t>www.agriturismomontesicuro.it</t>
  </si>
  <si>
    <t>gaetanomonaldi@alice.it</t>
  </si>
  <si>
    <t>www.villamontotto.it</t>
  </si>
  <si>
    <t>info@villamontotto.it</t>
  </si>
  <si>
    <t>www.rosascarlatta.it</t>
  </si>
  <si>
    <t>info@rosascarlatta.it</t>
  </si>
  <si>
    <t>davidciuti@virgilio.it</t>
  </si>
  <si>
    <t>rsquercia@libero.it</t>
  </si>
  <si>
    <t>Via Chiesanuova 33</t>
  </si>
  <si>
    <t>alessandra.callara@gmail.com</t>
  </si>
  <si>
    <t>Via Rivo 24</t>
  </si>
  <si>
    <t>www.isolachenonce.eu</t>
  </si>
  <si>
    <t>info@isolachenonce.eu</t>
  </si>
  <si>
    <t>hotelpinasas@virgilio.it</t>
  </si>
  <si>
    <t>fontecarella@tin.it</t>
  </si>
  <si>
    <t>www.lavecchiafornace.net</t>
  </si>
  <si>
    <t>allavecchiafornace@hotmail.it</t>
  </si>
  <si>
    <t>www.agriturismodellerose.it</t>
  </si>
  <si>
    <t>info@agriturismodellerose.it</t>
  </si>
  <si>
    <t>www.ilgallodelvicino.com</t>
  </si>
  <si>
    <t>ilgallodelvicino@hotmail.it</t>
  </si>
  <si>
    <t>www.aiquattroulivi.it</t>
  </si>
  <si>
    <t>lu.iacovelli@hotmail.it</t>
  </si>
  <si>
    <t>Contrada Tenna 6/A</t>
  </si>
  <si>
    <t>pallottamariavittoria@gmail.com</t>
  </si>
  <si>
    <t>Contrada Selve 3</t>
  </si>
  <si>
    <t>pim@sanprocolo.com</t>
  </si>
  <si>
    <t>www.ilfrutteto.biz</t>
  </si>
  <si>
    <t>il.frutteto@tiscali.it</t>
  </si>
  <si>
    <t>www.covodigiramondo.com</t>
  </si>
  <si>
    <t>info@covodigiramondo.com</t>
  </si>
  <si>
    <t>info@grappolorosso.it</t>
  </si>
  <si>
    <t>cees.denhartog@hotmail.com</t>
  </si>
  <si>
    <t>bettyre@libero.it</t>
  </si>
  <si>
    <t>www.casolareresole.com</t>
  </si>
  <si>
    <t>info@casolareresole.com</t>
  </si>
  <si>
    <t>valentino.cm.janigro@gmail.com</t>
  </si>
  <si>
    <t>Moresco</t>
  </si>
  <si>
    <t>www.dalpriore.it</t>
  </si>
  <si>
    <t>info@dalpriore.it</t>
  </si>
  <si>
    <t>st.santarelli@gmail.com</t>
  </si>
  <si>
    <t>www.agrimeridiana.it</t>
  </si>
  <si>
    <t>info@agrimeridiana.it</t>
  </si>
  <si>
    <t>www.agriturismoverdicolline.it</t>
  </si>
  <si>
    <t>info@agriturismoverdicolline.it</t>
  </si>
  <si>
    <t>www.vecchiogelso.com</t>
  </si>
  <si>
    <t>info@vecchiogelso.com</t>
  </si>
  <si>
    <t>www.locandaipiceni.it</t>
  </si>
  <si>
    <t>locandaipiceni@virgilio.it</t>
  </si>
  <si>
    <t>www.lacasadeglignomi.net</t>
  </si>
  <si>
    <t>info@lacasadeglignomi.net</t>
  </si>
  <si>
    <t>Contrada Canali 7</t>
  </si>
  <si>
    <t>Canali</t>
  </si>
  <si>
    <t>c.testa85@gmail.com</t>
  </si>
  <si>
    <t>vitalibas@gmail.com</t>
  </si>
  <si>
    <t>info@agriturismovillacru.it</t>
  </si>
  <si>
    <t>www.colleindaco.it</t>
  </si>
  <si>
    <t>info@colleindaco.it</t>
  </si>
  <si>
    <t xml:space="preserve"> Roma 45</t>
  </si>
  <si>
    <t>adolfogiulietti@gmail.com</t>
  </si>
  <si>
    <t>www.bbsummer.it</t>
  </si>
  <si>
    <t>info@bbsummer.it</t>
  </si>
  <si>
    <t>www.laconteadeiciliegi.it</t>
  </si>
  <si>
    <t>info@conteadeiciliegi.it</t>
  </si>
  <si>
    <t>valterossi@alice.it</t>
  </si>
  <si>
    <t>info@ristorantechaletlalampara.com</t>
  </si>
  <si>
    <t>Via Giacomo Leopardi 13</t>
  </si>
  <si>
    <t>www.tibiceco.it</t>
  </si>
  <si>
    <t>info@tibiceco.it</t>
  </si>
  <si>
    <t>www.pensioneverde.it</t>
  </si>
  <si>
    <t>info@pensioneverde.it</t>
  </si>
  <si>
    <t>VALDASO@FATA.IT</t>
  </si>
  <si>
    <t>www.albergoroma.it</t>
  </si>
  <si>
    <t>fulvital@tin.it</t>
  </si>
  <si>
    <t>www.mareemontimarche.com</t>
  </si>
  <si>
    <t>info@mareemontimarche.com</t>
  </si>
  <si>
    <t>www.agribiomes.it</t>
  </si>
  <si>
    <t>info@agribiomes.it</t>
  </si>
  <si>
    <t>www.agriturismoloscoiattolo.it</t>
  </si>
  <si>
    <t>agriturismoloscoiattolo@alice.it</t>
  </si>
  <si>
    <t>www.parcogaleano.it</t>
  </si>
  <si>
    <t>info@parcogaleano.it</t>
  </si>
  <si>
    <t>info.raggiodisole@hotmail.com</t>
  </si>
  <si>
    <t>http://www.casacormar.com/it/benvenuti</t>
  </si>
  <si>
    <t>info@casacormar.com</t>
  </si>
  <si>
    <t>www.bluemoonresort.it</t>
  </si>
  <si>
    <t>elena.monaldi@gmail.com</t>
  </si>
  <si>
    <t>lambertosantoni@gmail.com</t>
  </si>
  <si>
    <t>diegomorellidm@libero.it</t>
  </si>
  <si>
    <t>reinhold@cab-bike.com</t>
  </si>
  <si>
    <t>www.scentella.it</t>
  </si>
  <si>
    <t>info@scentella.it</t>
  </si>
  <si>
    <t>www.ilbiologicodilivia.com</t>
  </si>
  <si>
    <t>foam.bio@gmail.com</t>
  </si>
  <si>
    <t>andrea.mars92@gmail.com</t>
  </si>
  <si>
    <t>www.verdebenessere.it</t>
  </si>
  <si>
    <t>info@verdebenessere.it</t>
  </si>
  <si>
    <t>www.agrifonte.it</t>
  </si>
  <si>
    <t>agrifonte@agrifonte.it</t>
  </si>
  <si>
    <t>loasidipierino@libero.it</t>
  </si>
  <si>
    <t>www.ilmelogranoagriturismo.com</t>
  </si>
  <si>
    <t>ilmelograno@hotmail.com</t>
  </si>
  <si>
    <t>www.bb-almare.it</t>
  </si>
  <si>
    <t>info@bb-almare.it</t>
  </si>
  <si>
    <t>stef.cesarini@gmail.com</t>
  </si>
  <si>
    <t>chaletbarracuda2@live.com</t>
  </si>
  <si>
    <t>andreabazzani1987@libero.it</t>
  </si>
  <si>
    <t>chalet_marakaibo@alice.it</t>
  </si>
  <si>
    <t>romano.montagnoli@alice.it</t>
  </si>
  <si>
    <t>info@chaletduilio.it</t>
  </si>
  <si>
    <t>info@villaggiolacapannina.it</t>
  </si>
  <si>
    <t>info@hotel-tritone.it</t>
  </si>
  <si>
    <t>www.hotel-tritone.it</t>
  </si>
  <si>
    <t>ilbrigantinopsg@alice.it</t>
  </si>
  <si>
    <t>info@lanternahotel.it</t>
  </si>
  <si>
    <t>giorgio.rogante@alice.it</t>
  </si>
  <si>
    <t>fra94.dai@hotmail.com</t>
  </si>
  <si>
    <t>minonda@hoteltimone.com</t>
  </si>
  <si>
    <t>lostorione@tin.it</t>
  </si>
  <si>
    <t>chaletilcigno@gmail.com</t>
  </si>
  <si>
    <t>info@cobarestaurant.it</t>
  </si>
  <si>
    <t>www.cobarestaurant.it</t>
  </si>
  <si>
    <t>masino.massetti@libero.it</t>
  </si>
  <si>
    <t>elisabettavecchiola@hotmail.it</t>
  </si>
  <si>
    <t>info@cromplast.it</t>
  </si>
  <si>
    <t>info@complast.it</t>
  </si>
  <si>
    <t>bandoslido@virgilio.it</t>
  </si>
  <si>
    <t>mirelladelmoro@virgilio.it</t>
  </si>
  <si>
    <t>tropicalchalet@alice.it</t>
  </si>
  <si>
    <t>cantodomarpsg@libero.it</t>
  </si>
  <si>
    <t>mariateresa.silenzi@libero.it</t>
  </si>
  <si>
    <t>beatoulderico@tiscali.it</t>
  </si>
  <si>
    <t>scoglio1@libero.it</t>
  </si>
  <si>
    <t>lucia-moretti@hotmail.it</t>
  </si>
  <si>
    <t>cescoru@virgilio.it</t>
  </si>
  <si>
    <t>calypso.alvin@gmail.com</t>
  </si>
  <si>
    <t>bagninerina@alice.it</t>
  </si>
  <si>
    <t>rodolfo.ragaglia@fastweb.it</t>
  </si>
  <si>
    <t>emanuele@studiococcioni.it</t>
  </si>
  <si>
    <t>rosalbacarboni64@hotmail.it</t>
  </si>
  <si>
    <t>rosalbacarboni64@hotmail.com</t>
  </si>
  <si>
    <t>nicolailuca@inwind.it</t>
  </si>
  <si>
    <t>crisantistefano@gmail.com</t>
  </si>
  <si>
    <t>www.hotelbellavistapsg.it</t>
  </si>
  <si>
    <t>info@hotelbellavistapsg.it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</si>
  <si>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</si>
  <si>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</si>
  <si>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</si>
  <si>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</si>
  <si>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</si>
  <si>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</si>
  <si>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</si>
  <si>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</si>
  <si>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Lungomare A. Gramsci 365</t>
  </si>
  <si>
    <t>www.hoteldavidpalace.it</t>
  </si>
  <si>
    <t>info@hoteldavidpalace.it</t>
  </si>
  <si>
    <t>www.hotelterrazza.com</t>
  </si>
  <si>
    <t>info@hotelterrazza.com</t>
  </si>
  <si>
    <t>http://www.rosameuble.it</t>
  </si>
  <si>
    <t>info@rosameuble.it</t>
  </si>
  <si>
    <t>www.hotelvictoria.net</t>
  </si>
  <si>
    <t>info@hotelvictoria.net</t>
  </si>
  <si>
    <t>www.hriviera.net</t>
  </si>
  <si>
    <t>rivierahotel@tin.it</t>
  </si>
  <si>
    <t>hotelpiceno@libero.it</t>
  </si>
  <si>
    <t>r4ruote@libero.it</t>
  </si>
  <si>
    <t>www.lanternahotel.it</t>
  </si>
  <si>
    <t>www.hotelgabbiano.net</t>
  </si>
  <si>
    <t>gabbianohotel@virgilio.it</t>
  </si>
  <si>
    <t>thiagoindiani@hotmail.com</t>
  </si>
  <si>
    <t>villateta@gmail.com</t>
  </si>
  <si>
    <t>www.ristorantecampanelli.it</t>
  </si>
  <si>
    <t>ristorantecampanelli@virgilio.it</t>
  </si>
  <si>
    <t>www.leterrazzedeipoeti.com</t>
  </si>
  <si>
    <t>leterrazzedeipoeti@gmail.com</t>
  </si>
  <si>
    <t>info@ristorantematilda.com</t>
  </si>
  <si>
    <t>www.matildaristorante.com</t>
  </si>
  <si>
    <t>www.gliartisti.altervista.org</t>
  </si>
  <si>
    <t>b-bgliartisti@tiscali.it</t>
  </si>
  <si>
    <t>Valle Oscura  3</t>
  </si>
  <si>
    <t>www.marchelife.it</t>
  </si>
  <si>
    <t>info@marchelife.it</t>
  </si>
  <si>
    <t>bbgalletto@gmail.com</t>
  </si>
  <si>
    <t>http://villaannabella.weebly.com</t>
  </si>
  <si>
    <t>annabella.info@gmail.com</t>
  </si>
  <si>
    <t>info@bb-lapinetina.it</t>
  </si>
  <si>
    <t>.</t>
  </si>
  <si>
    <t>tania.ferroni@tiscali.it</t>
  </si>
  <si>
    <t>Porto San Giorgio</t>
  </si>
  <si>
    <t>achristina@libero.it</t>
  </si>
  <si>
    <t>paolettapolidori@libero.it</t>
  </si>
  <si>
    <t>www.bedandbreakfastbelsit.it</t>
  </si>
  <si>
    <t>info@bedandbreakfastbelsit.it</t>
  </si>
  <si>
    <t>www.areaperladelladriatico.it</t>
  </si>
  <si>
    <t>info@areaperladelladriatico.it</t>
  </si>
  <si>
    <t>pensione.san.giorgio@hotmail.it</t>
  </si>
  <si>
    <t>bianca.casali@virgilio.it</t>
  </si>
  <si>
    <t>villamontanarirosati@gmail.com</t>
  </si>
  <si>
    <t>loryt59@gmail.com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</si>
  <si>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</si>
  <si>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</si>
  <si>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</si>
  <si>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</si>
  <si>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</si>
  <si>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</si>
  <si>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</si>
  <si>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Via Piacenza 64</t>
  </si>
  <si>
    <t>sgat@hotmail.it</t>
  </si>
  <si>
    <t>Via Adriatica 25</t>
  </si>
  <si>
    <t>lunasole.paola@gmail.com</t>
  </si>
  <si>
    <t>Via Mar Baltico 55</t>
  </si>
  <si>
    <t>annamarialiberti52@gmail.com</t>
  </si>
  <si>
    <t>lacasaditommi@gmail.com</t>
  </si>
  <si>
    <t>sulmare.terrazza@gmail.com</t>
  </si>
  <si>
    <t>wcecosrl@gmail.com</t>
  </si>
  <si>
    <t>Faleriense</t>
  </si>
  <si>
    <t>happybeb14@gmail.com</t>
  </si>
  <si>
    <t>info@bbmargue.it</t>
  </si>
  <si>
    <t>frontemareparkingsrl@gmail.com</t>
  </si>
  <si>
    <t>myriampistolesi@libero.it</t>
  </si>
  <si>
    <t>betty.marcucci@libero.it</t>
  </si>
  <si>
    <t>Strada Provinciale Corvese 21/A</t>
  </si>
  <si>
    <t>azzurramatrini@hotmail.com</t>
  </si>
  <si>
    <t>daniela.pier@libero.it</t>
  </si>
  <si>
    <t>www.bedpaoetta.it</t>
  </si>
  <si>
    <t>bedpao@libero.it</t>
  </si>
  <si>
    <t>http://www.boschettobedandbreakfast.com/</t>
  </si>
  <si>
    <t>info@boschettobedandbreakfast.com</t>
  </si>
  <si>
    <t>www.boschettobedandbreakfast.com</t>
  </si>
  <si>
    <t>ollycc@alice.it; cocci@arredafrigor2.it</t>
  </si>
  <si>
    <t>info@casavacanzegenga.it</t>
  </si>
  <si>
    <t>www.bbalbamarina.it</t>
  </si>
  <si>
    <t>info@bbalbamarina.it</t>
  </si>
  <si>
    <t>www.lacasadialfredo.it</t>
  </si>
  <si>
    <t>info@lacasadialfredo.it</t>
  </si>
  <si>
    <t>www.aquahomevillage.it</t>
  </si>
  <si>
    <t>info@aquahomevillage.it</t>
  </si>
  <si>
    <t>ronny.pistolesi@gmail.com</t>
  </si>
  <si>
    <t>Cretarola</t>
  </si>
  <si>
    <t>http://www.lillananna.it/</t>
  </si>
  <si>
    <t>staff@lillananna.it</t>
  </si>
  <si>
    <t>www.gildamusichotel.it</t>
  </si>
  <si>
    <t>info@gildamusichotel.it</t>
  </si>
  <si>
    <t>www.bblounge.it</t>
  </si>
  <si>
    <t>info@bblounge.it</t>
  </si>
  <si>
    <t>www.bebmarche.it</t>
  </si>
  <si>
    <t>info@bebmarche.it</t>
  </si>
  <si>
    <t>www.hotelilgambero.it</t>
  </si>
  <si>
    <t>info@hotelilgambero.it</t>
  </si>
  <si>
    <t>ilgiardinodellenoci@libero.it</t>
  </si>
  <si>
    <t>info@villaggiolemimose.it</t>
  </si>
  <si>
    <t>www.villaggiolemimose.it</t>
  </si>
  <si>
    <t>www.azzurromarerosapriscilla.it</t>
  </si>
  <si>
    <t>alfred5@alice.it</t>
  </si>
  <si>
    <t>www.bedandbreakfastondablu.it</t>
  </si>
  <si>
    <t>info@bedandbreakfastondablu.it</t>
  </si>
  <si>
    <t>giorgio.massetti@fastwebnet.it</t>
  </si>
  <si>
    <t>www.hotelpinetapse.it</t>
  </si>
  <si>
    <t>info@hotelpinetapse.it</t>
  </si>
  <si>
    <t>www.hotelbelvederepse.it</t>
  </si>
  <si>
    <t>info@hotelbelvederepse.it</t>
  </si>
  <si>
    <t>Porto Sant'Elpidio</t>
  </si>
  <si>
    <t>www.centroturistico.it</t>
  </si>
  <si>
    <t>holidayhotel@centroturistico.it</t>
  </si>
  <si>
    <t>www.nazionaleresidence.it/residence</t>
  </si>
  <si>
    <t>info@nazionaleresidence.it</t>
  </si>
  <si>
    <t>www.promenadehotel.it</t>
  </si>
  <si>
    <t>info@promenadehotel.it</t>
  </si>
  <si>
    <t>www.bedeandbreakfastedera.com</t>
  </si>
  <si>
    <t>bedandbreakfastedera@virgilio.it</t>
  </si>
  <si>
    <t>www.larisacca.it</t>
  </si>
  <si>
    <t>info@larisacca.it</t>
  </si>
  <si>
    <t>marcoamadio@libero.it</t>
  </si>
  <si>
    <t>andrea@pepenerovillagebeach.it</t>
  </si>
  <si>
    <t>www.pepenerovillagebeach.it</t>
  </si>
  <si>
    <t>info@chaletpapillon.it</t>
  </si>
  <si>
    <t>www.chaletpapillon.it</t>
  </si>
  <si>
    <t>omsa67@email.it</t>
  </si>
  <si>
    <t>mercurifrancesco@tiscali.it</t>
  </si>
  <si>
    <t>giampaolomontevidoni@alice.it</t>
  </si>
  <si>
    <t>www.sudomagodo.it</t>
  </si>
  <si>
    <t>info@chaletkooka.it</t>
  </si>
  <si>
    <t>www.chaletkooka.it</t>
  </si>
  <si>
    <t>diamanti57@libero.it</t>
  </si>
  <si>
    <t>www.pensionedegliulivi.it</t>
  </si>
  <si>
    <t>info@pensionedegliulivi.it</t>
  </si>
  <si>
    <t>www.ilvecchiomolino.it</t>
  </si>
  <si>
    <t>info@ilvecchiomolino.it</t>
  </si>
  <si>
    <t>www.agriturismo-laperla.it</t>
  </si>
  <si>
    <t>info@agriturismo-laperla.it</t>
  </si>
  <si>
    <t>www.latanadelcinghiale.it</t>
  </si>
  <si>
    <t>info@latanadelcinghiale.it</t>
  </si>
  <si>
    <t>www.lacasitabb.it</t>
  </si>
  <si>
    <t>info@lacasitabb.it</t>
  </si>
  <si>
    <t>www.vfparadiso.it</t>
  </si>
  <si>
    <t>info@vfparadiso.it</t>
  </si>
  <si>
    <t>Frazione Ponte Maglio</t>
  </si>
  <si>
    <t>www.anticafontedellatte.it</t>
  </si>
  <si>
    <t>sciamannapina@gmail.com</t>
  </si>
  <si>
    <t>www.ilvecchiotorchio.onweb.it</t>
  </si>
  <si>
    <t>ilvecchiotorchiobb@gmail.com</t>
  </si>
  <si>
    <t>www.laquercia.eu</t>
  </si>
  <si>
    <t>ettoreantolini@gmail.com</t>
  </si>
  <si>
    <t>www.agriturismogaianellofm.com</t>
  </si>
  <si>
    <t>info@gaianello.com</t>
  </si>
  <si>
    <t>bebvillafontana@yahoo.it</t>
  </si>
  <si>
    <t>hotel_farfense@libero.it</t>
  </si>
  <si>
    <t>www.casacontenta.it</t>
  </si>
  <si>
    <t>info@casacontenta.it</t>
  </si>
  <si>
    <t>verde.pianura@gmail.com</t>
  </si>
  <si>
    <t>mildret@libero.it</t>
  </si>
  <si>
    <t>bernardo.belvederi@fastwebnet.it</t>
  </si>
  <si>
    <t>www.agritursantacroce.com</t>
  </si>
  <si>
    <t>info@agritursantacroce.com</t>
  </si>
  <si>
    <t>www.ilmerendero.com</t>
  </si>
  <si>
    <t>mail@ilmerendero.com</t>
  </si>
  <si>
    <t>bebdegliangeli@libero.it</t>
  </si>
  <si>
    <t>www.ilvialedegliulivi.it</t>
  </si>
  <si>
    <t>ilvialedegliulivi@hotmail.it</t>
  </si>
  <si>
    <t>http://www.agriturismofonterossa.it</t>
  </si>
  <si>
    <t>info@agriturismofonterossa.it</t>
  </si>
  <si>
    <t>www.agriturismogirodivento.it</t>
  </si>
  <si>
    <t>agriturismogirodivento@alice.it</t>
  </si>
  <si>
    <t>http://www.bedbreakfastoasi.joomlafree.it</t>
  </si>
  <si>
    <t>bboasitizianaciucani@gmail.com</t>
  </si>
  <si>
    <t>lamezzina@libero.it</t>
  </si>
  <si>
    <t>cameraconvistabb@gmail.com</t>
  </si>
  <si>
    <t>www.casacavaliera.com</t>
  </si>
  <si>
    <t>casacavaliera@libero.it</t>
  </si>
  <si>
    <t>girodeiventi@hotmail.com</t>
  </si>
  <si>
    <t>Castellano 1556</t>
  </si>
  <si>
    <t>www.bbilchiarodiluna.com</t>
  </si>
  <si>
    <t>ilchiarodiluna@outlook.com</t>
  </si>
  <si>
    <t>www.agriturismoilfalco-casettedete.com</t>
  </si>
  <si>
    <t>info@agriturismoilfalco-casettedete.com</t>
  </si>
  <si>
    <t>WWW.DOLCESOGNO.IT</t>
  </si>
  <si>
    <t>info@dolcesogno.it</t>
  </si>
  <si>
    <t>Via Faleriense 3921</t>
  </si>
  <si>
    <t>barbarasimonelli24@gmail.com</t>
  </si>
  <si>
    <t>famigliadenardis@yahoo.it</t>
  </si>
  <si>
    <t>campanellatommaso210@gmail.com</t>
  </si>
  <si>
    <t>Via Piannenza 1056</t>
  </si>
  <si>
    <t>info@agriturismocluana.com</t>
  </si>
  <si>
    <t>Via Galilei 293</t>
  </si>
  <si>
    <t>harmonia.sem@gmail.com</t>
  </si>
  <si>
    <t>www.villa-miramonti.com</t>
  </si>
  <si>
    <t>georgekyprios@yahoo.com</t>
  </si>
  <si>
    <t>www.villafunari.it</t>
  </si>
  <si>
    <t>info@villafunari.it</t>
  </si>
  <si>
    <t>www.cascinadegliulivi.com</t>
  </si>
  <si>
    <t>info@cascinadegliulivi.com</t>
  </si>
  <si>
    <t>alesiacesetti@alice.it</t>
  </si>
  <si>
    <t>www.angelagarden.it</t>
  </si>
  <si>
    <t>info@angelagarden.it</t>
  </si>
  <si>
    <t>casabetel@libero.it</t>
  </si>
  <si>
    <t>sindaco.smerillo@virgilio.it</t>
  </si>
  <si>
    <t>gamba.roby@gmail.com</t>
  </si>
  <si>
    <t>www.tassodurano.it</t>
  </si>
  <si>
    <t>tassodurano@tiscali.it</t>
  </si>
  <si>
    <t>www.contradadurano.it</t>
  </si>
  <si>
    <t>info@contradadurano.it</t>
  </si>
  <si>
    <t>laconca@micso.net</t>
  </si>
  <si>
    <t>giancarlonarcisi@alice.it</t>
  </si>
  <si>
    <t>mdm.forestcamp@gmail.com</t>
  </si>
  <si>
    <t>www.amargi.it</t>
  </si>
  <si>
    <t>info@amargi.it</t>
  </si>
  <si>
    <t>Contrada Serrette 12</t>
  </si>
  <si>
    <t>www.agriturismolaviadelsole.com</t>
  </si>
  <si>
    <t>marcello.scarpecci@gmail.com</t>
  </si>
  <si>
    <t>bo.silvana@libero.it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</si>
  <si>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</si>
  <si>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</si>
  <si>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</si>
  <si>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</si>
  <si>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</si>
  <si>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</si>
  <si>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</si>
  <si>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</si>
  <si>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</si>
  <si>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Turismo Rurale</t>
  </si>
  <si>
    <t>Country House Localita' Girofalco</t>
  </si>
  <si>
    <t>Urbino</t>
  </si>
  <si>
    <t>Altri Alloggi Privati</t>
  </si>
  <si>
    <t>Stagnozzi Stefania</t>
  </si>
  <si>
    <t>Gorgolini Alessandro</t>
  </si>
  <si>
    <t>Alberghi</t>
  </si>
  <si>
    <t>Leon D'Oro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</si>
  <si>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</si>
  <si>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</si>
  <si>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</si>
  <si>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</si>
  <si>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</si>
  <si>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</si>
  <si>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Via Furlo 12</t>
  </si>
  <si>
    <t>Alloggi Agrituristici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</si>
  <si>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</si>
  <si>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</si>
  <si>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</si>
  <si>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</si>
  <si>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</si>
  <si>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</si>
  <si>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</si>
  <si>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</si>
  <si>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</si>
  <si>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</si>
  <si>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</si>
  <si>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</si>
  <si>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</si>
  <si>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</si>
  <si>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</si>
  <si>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</si>
  <si>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</si>
  <si>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</si>
  <si>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</si>
  <si>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</si>
  <si>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Via Pieve Del Colle 11 B</t>
  </si>
  <si>
    <t>Pieve Del Colle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</si>
  <si>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</si>
  <si>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</si>
  <si>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</si>
  <si>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</si>
  <si>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</si>
  <si>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</si>
  <si>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</si>
  <si>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</si>
  <si>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</si>
  <si>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</si>
  <si>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</si>
  <si>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Aree Di Sosta (Plein Air)</t>
  </si>
  <si>
    <t>Area Sosta Camper Parco Le Querce</t>
  </si>
  <si>
    <t>Via Pianacce 1</t>
  </si>
  <si>
    <t>Riserva Naturale Statale Gola Del Furlo</t>
  </si>
  <si>
    <t>Bacchiocchi Maria Elisa</t>
  </si>
  <si>
    <t>Via San Gregorio 17</t>
  </si>
  <si>
    <t>Marchetti Lorenza</t>
  </si>
  <si>
    <t>Via Fossato 37/B</t>
  </si>
  <si>
    <t>B&amp;B Biscubio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</si>
  <si>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</si>
  <si>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</si>
  <si>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</si>
  <si>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</si>
  <si>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</si>
  <si>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</si>
  <si>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</si>
  <si>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</si>
  <si>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Località Pian Di Molino 16</t>
  </si>
  <si>
    <t>Pian Di Molino</t>
  </si>
  <si>
    <t>B&amp;B Granci Maria Grazia</t>
  </si>
  <si>
    <t>Via Martiri Della Liberta' 20</t>
  </si>
  <si>
    <t>Le Ciocche</t>
  </si>
  <si>
    <t>Fonte Somma</t>
  </si>
  <si>
    <t>Loc.Fontesomma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</si>
  <si>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</si>
  <si>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</si>
  <si>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</si>
  <si>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</si>
  <si>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</si>
  <si>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</si>
  <si>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</si>
  <si>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</si>
  <si>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</si>
  <si>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</si>
  <si>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</si>
  <si>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</si>
  <si>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</si>
  <si>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</si>
  <si>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</si>
  <si>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</si>
  <si>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</si>
  <si>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</si>
  <si>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</si>
  <si>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</si>
  <si>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</si>
  <si>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</si>
  <si>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</si>
  <si>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</si>
  <si>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</si>
  <si>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</si>
  <si>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</si>
  <si>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</si>
  <si>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</si>
  <si>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</si>
  <si>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</si>
  <si>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</si>
  <si>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</si>
  <si>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</si>
  <si>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</si>
  <si>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</si>
  <si>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Loc. Val Del Lago</t>
  </si>
  <si>
    <t>Caselle</t>
  </si>
  <si>
    <t>Ostelli Per La Gioventu'</t>
  </si>
  <si>
    <t>Ostello Della Gioventu' La Chiusura (Cucchiarini Aldo Loris)</t>
  </si>
  <si>
    <t>Via Dante Alighieri 1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</si>
  <si>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</si>
  <si>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</si>
  <si>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</si>
  <si>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</si>
  <si>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</si>
  <si>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</si>
  <si>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Il Poggio Di D'Angeli Lidia Affittacamere</t>
  </si>
  <si>
    <t>Auditore</t>
  </si>
  <si>
    <t>Il Poggio Di D'Angeli Lidia</t>
  </si>
  <si>
    <t>B&amp;B Il Giardino Delle Noci</t>
  </si>
  <si>
    <t>Loc. Casinina</t>
  </si>
  <si>
    <t>Il Torrione</t>
  </si>
  <si>
    <t>Via Circonvallazione 14</t>
  </si>
  <si>
    <t>Antica Osteria Da Oreste</t>
  </si>
  <si>
    <t>Via Risorgimento  4</t>
  </si>
  <si>
    <t>Frazione Casinina</t>
  </si>
  <si>
    <t>Country House Villa Cisca</t>
  </si>
  <si>
    <t>Localita' Molino Fulvi 14</t>
  </si>
  <si>
    <t>B&amp;B Tele Gianna</t>
  </si>
  <si>
    <t>Via G. Leopardi 6</t>
  </si>
  <si>
    <t>Casinina</t>
  </si>
  <si>
    <t>La Luna Nell'Orto</t>
  </si>
  <si>
    <t>Via Madonna Rafaneto 18</t>
  </si>
  <si>
    <t>Barchi</t>
  </si>
  <si>
    <t>Loc.Rafaneto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</si>
  <si>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</si>
  <si>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</si>
  <si>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</si>
  <si>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</si>
  <si>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</si>
  <si>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</si>
  <si>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</si>
  <si>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</si>
  <si>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Loc. Villa Del Monte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</si>
  <si>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</si>
  <si>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</si>
  <si>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</si>
  <si>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</si>
  <si>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</si>
  <si>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Via Case Sparse Snc</t>
  </si>
  <si>
    <t>Belforte All'Isauro</t>
  </si>
  <si>
    <t>Rossi Rossano</t>
  </si>
  <si>
    <t>Via Angelini 4</t>
  </si>
  <si>
    <t>Casale Fattoria Gostoli</t>
  </si>
  <si>
    <t>Via Molino 16</t>
  </si>
  <si>
    <t>Hotel La Rupe</t>
  </si>
  <si>
    <t>Via Meta 76</t>
  </si>
  <si>
    <t>Borgo Pace</t>
  </si>
  <si>
    <t>B&amp;B Quiete Sul Meta</t>
  </si>
  <si>
    <t>Via Papa Clemente Xi 4</t>
  </si>
  <si>
    <t>B&amp;B Valdericarte</t>
  </si>
  <si>
    <t>Loc. Valderica 8</t>
  </si>
  <si>
    <t>Lamoli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</si>
  <si>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</si>
  <si>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</si>
  <si>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</si>
  <si>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</si>
  <si>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</si>
  <si>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</si>
  <si>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</si>
  <si>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</si>
  <si>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</si>
  <si>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</si>
  <si>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</si>
  <si>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</si>
  <si>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Agriturismo Alpe Della Luna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</si>
  <si>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</si>
  <si>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</si>
  <si>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</si>
  <si>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</si>
  <si>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</si>
  <si>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</si>
  <si>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</si>
  <si>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</si>
  <si>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</si>
  <si>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</si>
  <si>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Loc. Sacchia</t>
  </si>
  <si>
    <t>Paolo Cangini</t>
  </si>
  <si>
    <t>Loc. Acquaviva 25</t>
  </si>
  <si>
    <t>Cagli</t>
  </si>
  <si>
    <t>Pavoni Lucio</t>
  </si>
  <si>
    <t>Via Don Minzoni, 66 66/A</t>
  </si>
  <si>
    <t>Giunti Francesco</t>
  </si>
  <si>
    <t>Via Case Sparse 85</t>
  </si>
  <si>
    <t>Loc. Naro</t>
  </si>
  <si>
    <t>B&amp;B Villa Ada</t>
  </si>
  <si>
    <t>Via B.Buozzi 37</t>
  </si>
  <si>
    <t>Country House Il Giordano,Sasso Della Rocca</t>
  </si>
  <si>
    <t>Via Centro Pieia 16,45</t>
  </si>
  <si>
    <t>B&amp;B La Villa Degli Orti</t>
  </si>
  <si>
    <t>Via Flaminia Nord 153</t>
  </si>
  <si>
    <t>L'Oncia</t>
  </si>
  <si>
    <t>Loc.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</si>
  <si>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</si>
  <si>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</si>
  <si>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</si>
  <si>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</si>
  <si>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</si>
  <si>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</si>
  <si>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</si>
  <si>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</si>
  <si>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Fraz. Abbadia Di Naro</t>
  </si>
  <si>
    <t>Woernle Bettina</t>
  </si>
  <si>
    <t>Radi Milena</t>
  </si>
  <si>
    <t>Frontone</t>
  </si>
  <si>
    <t>Casa Mariaa</t>
  </si>
  <si>
    <t>De Rerum Natura</t>
  </si>
  <si>
    <t>Località Fornaci Di Paravento  123</t>
  </si>
  <si>
    <t>Il Posto Delle Viole</t>
  </si>
  <si>
    <t>Località Fornaci Di Paravento 123</t>
  </si>
  <si>
    <t>Ricci Marco</t>
  </si>
  <si>
    <t>Frazione San Savino - Strada Provinciale 424 Snc</t>
  </si>
  <si>
    <t>San Savino</t>
  </si>
  <si>
    <t>Relais Druda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</si>
  <si>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</si>
  <si>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</si>
  <si>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</si>
  <si>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</si>
  <si>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</si>
  <si>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</si>
  <si>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</si>
  <si>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</si>
  <si>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</si>
  <si>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</si>
  <si>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</si>
  <si>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</si>
  <si>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</si>
  <si>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</si>
  <si>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</si>
  <si>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</si>
  <si>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</si>
  <si>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</si>
  <si>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</si>
  <si>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</si>
  <si>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</si>
  <si>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</si>
  <si>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</si>
  <si>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</si>
  <si>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</si>
  <si>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</si>
  <si>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Abbadia Di Naro 118</t>
  </si>
  <si>
    <t>Frescina - Cagli</t>
  </si>
  <si>
    <t>Villa Fontalba</t>
  </si>
  <si>
    <t>Via Flaminia Nord 123</t>
  </si>
  <si>
    <t>Le Ripe Di Beligni Ivo</t>
  </si>
  <si>
    <t>Fraz. Cà Rio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</si>
  <si>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</si>
  <si>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</si>
  <si>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</si>
  <si>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</si>
  <si>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</si>
  <si>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</si>
  <si>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</si>
  <si>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</si>
  <si>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</si>
  <si>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Loc. Acquaviva 126</t>
  </si>
  <si>
    <t>Acquaviva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</si>
  <si>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</si>
  <si>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</si>
  <si>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</si>
  <si>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</si>
  <si>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</si>
  <si>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</si>
  <si>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</si>
  <si>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</si>
  <si>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</si>
  <si>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 Castell'Onesto, 41 41</t>
  </si>
  <si>
    <t>Strada San Martino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</si>
  <si>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</si>
  <si>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</si>
  <si>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</si>
  <si>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</si>
  <si>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</si>
  <si>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</si>
  <si>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</si>
  <si>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</si>
  <si>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</si>
  <si>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</si>
  <si>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</si>
  <si>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</si>
  <si>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</si>
  <si>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</si>
  <si>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</si>
  <si>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</si>
  <si>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</si>
  <si>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</si>
  <si>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</si>
  <si>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</si>
  <si>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</si>
  <si>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</si>
  <si>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</si>
  <si>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</si>
  <si>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</si>
  <si>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</si>
  <si>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Loc. Poggio San Cristoforo</t>
  </si>
  <si>
    <t>Greene Peter Andrew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</si>
  <si>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</si>
  <si>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</si>
  <si>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</si>
  <si>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</si>
  <si>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</si>
  <si>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</si>
  <si>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Smirra Di Cagli</t>
  </si>
  <si>
    <t>Pio Bracco</t>
  </si>
  <si>
    <t>Smirra</t>
  </si>
  <si>
    <t>Pacini Maria Gabriella</t>
  </si>
  <si>
    <t>Localita' Paravento 84</t>
  </si>
  <si>
    <t>Localita' Paravento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</si>
  <si>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</si>
  <si>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</si>
  <si>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</si>
  <si>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</si>
  <si>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</si>
  <si>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</si>
  <si>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Via Fossato 5</t>
  </si>
  <si>
    <t>Cantiano</t>
  </si>
  <si>
    <t>Acquabattaglia</t>
  </si>
  <si>
    <t>Villa Antica</t>
  </si>
  <si>
    <t>Via Finocchieto 60</t>
  </si>
  <si>
    <t>Località Fossato</t>
  </si>
  <si>
    <t>B&amp;B Ca' Paravento</t>
  </si>
  <si>
    <t>Via Della Fornace 73</t>
  </si>
  <si>
    <t>Tranquillo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</si>
  <si>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</si>
  <si>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</si>
  <si>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</si>
  <si>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</si>
  <si>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</si>
  <si>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</si>
  <si>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</si>
  <si>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</si>
  <si>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</si>
  <si>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</si>
  <si>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</si>
  <si>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</si>
  <si>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</si>
  <si>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B&amp;B Luchetti Danila</t>
  </si>
  <si>
    <t>Via Della Badia 2</t>
  </si>
  <si>
    <t>Campeggi</t>
  </si>
  <si>
    <t>Camping Le Ginestre Del Catria</t>
  </si>
  <si>
    <t>Via Fossato Snc</t>
  </si>
  <si>
    <t>Loc. Chiaserna</t>
  </si>
  <si>
    <t>B&amp;B Love Suite Nido D'Amore</t>
  </si>
  <si>
    <t>Loc. Cantoniera 12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</si>
  <si>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</si>
  <si>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</si>
  <si>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</si>
  <si>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</si>
  <si>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</si>
  <si>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</si>
  <si>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</si>
  <si>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</si>
  <si>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</si>
  <si>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</si>
  <si>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</si>
  <si>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Amaducci, 16 16</t>
  </si>
  <si>
    <t>Azienda Agrituristica Le Ville</t>
  </si>
  <si>
    <t>Via Le Ville 1</t>
  </si>
  <si>
    <t>Loc. Le Ville Di Carpegna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</si>
  <si>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</si>
  <si>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</si>
  <si>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</si>
  <si>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</si>
  <si>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</si>
  <si>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</si>
  <si>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</si>
  <si>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</si>
  <si>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</si>
  <si>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</si>
  <si>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Via Bottegno  1</t>
  </si>
  <si>
    <t>Campo C/O Belforte All'Isauro</t>
  </si>
  <si>
    <t>Il Monte</t>
  </si>
  <si>
    <t>Via Montepartemio 10</t>
  </si>
  <si>
    <t>Cartoceto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</si>
  <si>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</si>
  <si>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</si>
  <si>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</si>
  <si>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</si>
  <si>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</si>
  <si>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</si>
  <si>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</si>
  <si>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</si>
  <si>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</si>
  <si>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</si>
  <si>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</si>
  <si>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</si>
  <si>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</si>
  <si>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</si>
  <si>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</si>
  <si>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</si>
  <si>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</si>
  <si>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</si>
  <si>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</si>
  <si>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</si>
  <si>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</si>
  <si>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</si>
  <si>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</si>
  <si>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Stabilimenti Balneari</t>
  </si>
  <si>
    <t>Islamorada Dog-Beach</t>
  </si>
  <si>
    <t>Via Faa Di Bruno Sn</t>
  </si>
  <si>
    <t>Fano</t>
  </si>
  <si>
    <t>Ponte Sasso</t>
  </si>
  <si>
    <t>Primavera Mariella</t>
  </si>
  <si>
    <t>Curina Paola</t>
  </si>
  <si>
    <t>Esposito Mariachiara</t>
  </si>
  <si>
    <t>Gasparoni Luigi App.To Via De Gasperi 18</t>
  </si>
  <si>
    <t>Magrini Ines</t>
  </si>
  <si>
    <t>Via Della Marina 34</t>
  </si>
  <si>
    <t>Il Grecale</t>
  </si>
  <si>
    <t>Il Grecale 2</t>
  </si>
  <si>
    <t>Bonanomi Greta</t>
  </si>
  <si>
    <t>Hotel Sole Resort</t>
  </si>
  <si>
    <t>Via Faa' Di Bruno 103</t>
  </si>
  <si>
    <t>Dellasanta Massimo</t>
  </si>
  <si>
    <t>Bettini Maria Luisa</t>
  </si>
  <si>
    <t>Borgogelli Ottaviani Marco</t>
  </si>
  <si>
    <t>Biagiotti Giacomo</t>
  </si>
  <si>
    <t>Crestini Gianfrancesco</t>
  </si>
  <si>
    <t>Via Del Pietrisco 30</t>
  </si>
  <si>
    <t>Iacchini Isabella</t>
  </si>
  <si>
    <t>Mancinelli Serenella</t>
  </si>
  <si>
    <t>Orciani Marsino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</si>
  <si>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</si>
  <si>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</si>
  <si>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</si>
  <si>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</si>
  <si>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</si>
  <si>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</si>
  <si>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</si>
  <si>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Verna Stefano</t>
  </si>
  <si>
    <t>Villa Mauro Mare</t>
  </si>
  <si>
    <t>B&amp;B Il Tiglio</t>
  </si>
  <si>
    <t>Agriturismo Pettirosso</t>
  </si>
  <si>
    <t>Loc. Madonna Ponte 89/A</t>
  </si>
  <si>
    <t>Sciplino Maria Teresa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</si>
  <si>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</si>
  <si>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</si>
  <si>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</si>
  <si>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</si>
  <si>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</si>
  <si>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</si>
  <si>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</si>
  <si>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</si>
  <si>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</si>
  <si>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</si>
  <si>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</si>
  <si>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</si>
  <si>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</si>
  <si>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Spiaggia Dei Talenti</t>
  </si>
  <si>
    <t>Aiudi Alberto</t>
  </si>
  <si>
    <t>Costanza</t>
  </si>
  <si>
    <t>Martino Da Fano  36</t>
  </si>
  <si>
    <t>Fano Zona Centro</t>
  </si>
  <si>
    <t>Casa Religiosa Di Ospitalita' Maestre Pie Venerini</t>
  </si>
  <si>
    <t>Montevecchio  51</t>
  </si>
  <si>
    <t>B&amp;B Casa Sgaria</t>
  </si>
  <si>
    <t>Del Mulino  44</t>
  </si>
  <si>
    <t>Fenile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</si>
  <si>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</si>
  <si>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</si>
  <si>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</si>
  <si>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</si>
  <si>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</si>
  <si>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</si>
  <si>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</si>
  <si>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</si>
  <si>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</si>
  <si>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</si>
  <si>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</si>
  <si>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</si>
  <si>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Menaccini Diego</t>
  </si>
  <si>
    <t>Via Nazario Sauro 22</t>
  </si>
  <si>
    <t>Molino Monacelli Country House</t>
  </si>
  <si>
    <t>Località Fenile  88</t>
  </si>
  <si>
    <t>Località Fenile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</si>
  <si>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</si>
  <si>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</si>
  <si>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</si>
  <si>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</si>
  <si>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</si>
  <si>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</si>
  <si>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</si>
  <si>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</si>
  <si>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</si>
  <si>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</si>
  <si>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</si>
  <si>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</si>
  <si>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</si>
  <si>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</si>
  <si>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</si>
  <si>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</si>
  <si>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</si>
  <si>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</si>
  <si>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</si>
  <si>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</si>
  <si>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</si>
  <si>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</si>
  <si>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</si>
  <si>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</si>
  <si>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</si>
  <si>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</si>
  <si>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</si>
  <si>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</si>
  <si>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</si>
  <si>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</si>
  <si>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</si>
  <si>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</si>
  <si>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</si>
  <si>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</si>
  <si>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</si>
  <si>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</si>
  <si>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</si>
  <si>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</si>
  <si>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</si>
  <si>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</si>
  <si>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</si>
  <si>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</si>
  <si>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</si>
  <si>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</si>
  <si>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</si>
  <si>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</si>
  <si>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</si>
  <si>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</si>
  <si>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Loc. Carignano 57</t>
  </si>
  <si>
    <t>B&amp;B Cavalier Gentile</t>
  </si>
  <si>
    <t>Via Cavalier Gentile 161</t>
  </si>
  <si>
    <t>B&amp;B Sant'Andrea</t>
  </si>
  <si>
    <t>Via Sant'Andrea 50</t>
  </si>
  <si>
    <t>S. Andrea In Villis</t>
  </si>
  <si>
    <t>B&amp;B Il Giardino Ritrovato</t>
  </si>
  <si>
    <t>Via Vi Strada 40</t>
  </si>
  <si>
    <t>Bellocchi Di Fano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</si>
  <si>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</si>
  <si>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</si>
  <si>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</si>
  <si>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</si>
  <si>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</si>
  <si>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</si>
  <si>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</si>
  <si>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</si>
  <si>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</si>
  <si>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</si>
  <si>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</si>
  <si>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</si>
  <si>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</si>
  <si>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</si>
  <si>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</si>
  <si>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</si>
  <si>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</si>
  <si>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</si>
  <si>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</si>
  <si>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</si>
  <si>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</si>
  <si>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</si>
  <si>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</si>
  <si>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</si>
  <si>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</si>
  <si>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</si>
  <si>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</si>
  <si>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Palm Beach</t>
  </si>
  <si>
    <t>Strada Nazionale Adriatica Sud 1 1</t>
  </si>
  <si>
    <t>Bagni Camping Mimosa</t>
  </si>
  <si>
    <t>Via Buonincontri 1 1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</si>
  <si>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</si>
  <si>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</si>
  <si>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</si>
  <si>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</si>
  <si>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</si>
  <si>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</si>
  <si>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</si>
  <si>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</si>
  <si>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</si>
  <si>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</si>
  <si>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</si>
  <si>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</si>
  <si>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</si>
  <si>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</si>
  <si>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</si>
  <si>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</si>
  <si>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</si>
  <si>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</si>
  <si>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</si>
  <si>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</si>
  <si>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</si>
  <si>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</si>
  <si>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</si>
  <si>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</si>
  <si>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</si>
  <si>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</si>
  <si>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 xml:space="preserve"> Fosso Seiore - Fano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</si>
  <si>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</si>
  <si>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</si>
  <si>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</si>
  <si>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</si>
  <si>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</si>
  <si>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</si>
  <si>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</si>
  <si>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</si>
  <si>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</si>
  <si>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</si>
  <si>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</si>
  <si>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</si>
  <si>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</si>
  <si>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</si>
  <si>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</si>
  <si>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</si>
  <si>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</si>
  <si>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</si>
  <si>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</si>
  <si>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</si>
  <si>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</si>
  <si>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</si>
  <si>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</si>
  <si>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</si>
  <si>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</si>
  <si>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</si>
  <si>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</si>
  <si>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</si>
  <si>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</si>
  <si>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</si>
  <si>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</si>
  <si>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</si>
  <si>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</si>
  <si>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</si>
  <si>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</si>
  <si>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</si>
  <si>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</si>
  <si>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</si>
  <si>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</si>
  <si>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</si>
  <si>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</si>
  <si>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</si>
  <si>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</si>
  <si>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</si>
  <si>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</si>
  <si>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</si>
  <si>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</si>
  <si>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</si>
  <si>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</si>
  <si>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</si>
  <si>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</si>
  <si>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</si>
  <si>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</si>
  <si>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</si>
  <si>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</si>
  <si>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</si>
  <si>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</si>
  <si>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</si>
  <si>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</si>
  <si>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</si>
  <si>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</si>
  <si>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</si>
  <si>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</si>
  <si>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</si>
  <si>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Via Faa' Di Bruno 1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</si>
  <si>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</si>
  <si>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</si>
  <si>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</si>
  <si>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</si>
  <si>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</si>
  <si>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</si>
  <si>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</si>
  <si>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</si>
  <si>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</si>
  <si>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</si>
  <si>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</si>
  <si>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</si>
  <si>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</si>
  <si>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</si>
  <si>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</si>
  <si>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</si>
  <si>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</si>
  <si>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</si>
  <si>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</si>
  <si>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</si>
  <si>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</si>
  <si>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</si>
  <si>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</si>
  <si>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</si>
  <si>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</si>
  <si>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</si>
  <si>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</si>
  <si>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</si>
  <si>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</si>
  <si>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Paradise</t>
  </si>
  <si>
    <t>Viale Adriatico 126</t>
  </si>
  <si>
    <t>Plaza</t>
  </si>
  <si>
    <t>Viale Cairoli 114</t>
  </si>
  <si>
    <t>Siri Hotel</t>
  </si>
  <si>
    <t>Viale Bruno Buozzi 69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</si>
  <si>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</si>
  <si>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</si>
  <si>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</si>
  <si>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</si>
  <si>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</si>
  <si>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</si>
  <si>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</si>
  <si>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</si>
  <si>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</si>
  <si>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</si>
  <si>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</si>
  <si>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</si>
  <si>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</si>
  <si>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</si>
  <si>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Torrette Di Fano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</si>
  <si>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</si>
  <si>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</si>
  <si>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</si>
  <si>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</si>
  <si>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</si>
  <si>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</si>
  <si>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</si>
  <si>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</si>
  <si>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</si>
  <si>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</si>
  <si>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</si>
  <si>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</si>
  <si>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Mareblu'</t>
  </si>
  <si>
    <t>Strada Nazionale Adriatica Sud 203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</si>
  <si>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</si>
  <si>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</si>
  <si>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</si>
  <si>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</si>
  <si>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</si>
  <si>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</si>
  <si>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</si>
  <si>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</si>
  <si>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</si>
  <si>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</si>
  <si>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</si>
  <si>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</si>
  <si>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</si>
  <si>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</si>
  <si>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</si>
  <si>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</si>
  <si>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</si>
  <si>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</si>
  <si>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</si>
  <si>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</si>
  <si>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</si>
  <si>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</si>
  <si>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</si>
  <si>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Via Cappellini 5</t>
  </si>
  <si>
    <t>Loc.Torrette Di Fano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</si>
  <si>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</si>
  <si>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</si>
  <si>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</si>
  <si>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</si>
  <si>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</si>
  <si>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</si>
  <si>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</si>
  <si>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Strada Comunale Di Montegiove 90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</si>
  <si>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</si>
  <si>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</si>
  <si>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</si>
  <si>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</si>
  <si>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</si>
  <si>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</si>
  <si>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</si>
  <si>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</si>
  <si>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</si>
  <si>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</si>
  <si>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</si>
  <si>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</si>
  <si>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Via Faa' Di Bruno 119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</si>
  <si>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</si>
  <si>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</si>
  <si>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</si>
  <si>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</si>
  <si>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</si>
  <si>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</si>
  <si>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</si>
  <si>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</si>
  <si>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</si>
  <si>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</si>
  <si>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La Casa Delle Fate</t>
  </si>
  <si>
    <t>Via Carignano  69</t>
  </si>
  <si>
    <t>B&amp;B Villa Dea</t>
  </si>
  <si>
    <t>Strada Comunale Centinarola 37</t>
  </si>
  <si>
    <t>Ostello Don Orione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</si>
  <si>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</si>
  <si>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</si>
  <si>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</si>
  <si>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</si>
  <si>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</si>
  <si>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</si>
  <si>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Il Portico</t>
  </si>
  <si>
    <t>Tosi 9</t>
  </si>
  <si>
    <t>Le Torrette</t>
  </si>
  <si>
    <t>B&amp;B Madonna Degli Angeli</t>
  </si>
  <si>
    <t>Strada Com.Le Madonna Degli Angeli 90</t>
  </si>
  <si>
    <t>Borgo Della Luca</t>
  </si>
  <si>
    <t>Casa Aurora</t>
  </si>
  <si>
    <t>Via S.N.A.S. 102/A</t>
  </si>
  <si>
    <t>B&amp;B Il Casale Di Giove</t>
  </si>
  <si>
    <t>Loc.Magliano 44</t>
  </si>
  <si>
    <t>Magliano</t>
  </si>
  <si>
    <t>Campo Nunzia</t>
  </si>
  <si>
    <t>Strada Statale Adriatica Sud 257/A</t>
  </si>
  <si>
    <t>Bagni La Baia</t>
  </si>
  <si>
    <t>Villa Rinalducci</t>
  </si>
  <si>
    <t>B&amp;B Aria Di Casa Mia</t>
  </si>
  <si>
    <t>Via A. Bianchini 6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</si>
  <si>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</si>
  <si>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</si>
  <si>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</si>
  <si>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</si>
  <si>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</si>
  <si>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</si>
  <si>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</si>
  <si>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</si>
  <si>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</si>
  <si>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B&amp;B Citta' Della Fortuna/Aurora</t>
  </si>
  <si>
    <t>B&amp;B Citta' Della Fortuna/Apollo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</si>
  <si>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</si>
  <si>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</si>
  <si>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</si>
  <si>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</si>
  <si>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</si>
  <si>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</si>
  <si>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</si>
  <si>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</si>
  <si>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</si>
  <si>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</si>
  <si>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</si>
  <si>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</si>
  <si>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</si>
  <si>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</si>
  <si>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</si>
  <si>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</si>
  <si>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</si>
  <si>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</si>
  <si>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Bagni Pelo</t>
  </si>
  <si>
    <t>Via Fratelli Zuccari 1 1</t>
  </si>
  <si>
    <t>B&amp;B La Magnolia</t>
  </si>
  <si>
    <t>Localita' Chiaruccia 84</t>
  </si>
  <si>
    <t>B&amp;B Di Lucarelli Paolo</t>
  </si>
  <si>
    <t>Via Della Resistenza 3</t>
  </si>
  <si>
    <t>Bagni Lido Verde</t>
  </si>
  <si>
    <t>B&amp;B La Casina Celeste</t>
  </si>
  <si>
    <t>Via Fanella 47</t>
  </si>
  <si>
    <t>Casale Delle Rose</t>
  </si>
  <si>
    <t>Localita' Caminate 103</t>
  </si>
  <si>
    <t>Via Buonincontri 25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</si>
  <si>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</si>
  <si>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</si>
  <si>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</si>
  <si>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</si>
  <si>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</si>
  <si>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</si>
  <si>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</si>
  <si>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</si>
  <si>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</si>
  <si>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</si>
  <si>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</si>
  <si>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</si>
  <si>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</si>
  <si>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</si>
  <si>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</si>
  <si>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</si>
  <si>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</si>
  <si>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</si>
  <si>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</si>
  <si>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</si>
  <si>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</si>
  <si>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</si>
  <si>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</si>
  <si>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</si>
  <si>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</si>
  <si>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</si>
  <si>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</si>
  <si>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</si>
  <si>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</si>
  <si>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</si>
  <si>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</si>
  <si>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</si>
  <si>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</si>
  <si>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</si>
  <si>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</si>
  <si>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</si>
  <si>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</si>
  <si>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</si>
  <si>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</si>
  <si>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</si>
  <si>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</si>
  <si>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</si>
  <si>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</si>
  <si>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</si>
  <si>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</si>
  <si>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</si>
  <si>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</si>
  <si>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</si>
  <si>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</si>
  <si>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</si>
  <si>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</si>
  <si>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</si>
  <si>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</si>
  <si>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</si>
  <si>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</si>
  <si>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</si>
  <si>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</si>
  <si>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</si>
  <si>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</si>
  <si>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</si>
  <si>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</si>
  <si>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</si>
  <si>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</si>
  <si>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</si>
  <si>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</si>
  <si>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</si>
  <si>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</si>
  <si>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</si>
  <si>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</si>
  <si>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</si>
  <si>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</si>
  <si>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</si>
  <si>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</si>
  <si>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</si>
  <si>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</si>
  <si>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</si>
  <si>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</si>
  <si>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</si>
  <si>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</si>
  <si>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</si>
  <si>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</si>
  <si>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</si>
  <si>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</si>
  <si>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</si>
  <si>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</si>
  <si>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</si>
  <si>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</si>
  <si>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</si>
  <si>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</si>
  <si>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</si>
  <si>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</si>
  <si>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</si>
  <si>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</si>
  <si>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</si>
  <si>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</si>
  <si>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</si>
  <si>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</si>
  <si>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</si>
  <si>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</si>
  <si>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</si>
  <si>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</si>
  <si>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</si>
  <si>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</si>
  <si>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</si>
  <si>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</si>
  <si>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</si>
  <si>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</si>
  <si>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</si>
  <si>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</si>
  <si>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</si>
  <si>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</si>
  <si>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</si>
  <si>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</si>
  <si>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</si>
  <si>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</si>
  <si>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</si>
  <si>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</si>
  <si>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</si>
  <si>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</si>
  <si>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</si>
  <si>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</si>
  <si>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</si>
  <si>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</si>
  <si>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</si>
  <si>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</si>
  <si>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</si>
  <si>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</si>
  <si>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</si>
  <si>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</si>
  <si>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</si>
  <si>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</si>
  <si>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</si>
  <si>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</si>
  <si>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Maggioli Giuliana</t>
  </si>
  <si>
    <t>Via Ferretto 6</t>
  </si>
  <si>
    <t>Loc. Ferretto</t>
  </si>
  <si>
    <t>Ebe Ubaldi</t>
  </si>
  <si>
    <t>Via G. Ruffini  6</t>
  </si>
  <si>
    <t>Mondolfo</t>
  </si>
  <si>
    <t>Marco Kindt</t>
  </si>
  <si>
    <t>Via Sant' Anna 46</t>
  </si>
  <si>
    <t>Fenile Di Fano</t>
  </si>
  <si>
    <t>Busca Maria Dea</t>
  </si>
  <si>
    <t>Via Montesanto  5</t>
  </si>
  <si>
    <t>B&amp;B Le Viole</t>
  </si>
  <si>
    <t>Via Brigata Messina 207</t>
  </si>
  <si>
    <t>Casa Di Spiritualita' Villa San Biagio</t>
  </si>
  <si>
    <t>B&amp;B Terrazza In Collina</t>
  </si>
  <si>
    <t>Strada Comunale Carignano 27/B</t>
  </si>
  <si>
    <t>Via Flaminia 369 Int 3 N 369/3</t>
  </si>
  <si>
    <t>Antonio Via</t>
  </si>
  <si>
    <t>Via Faà Di Bruno 120</t>
  </si>
  <si>
    <t>Loc. Ponte Sasso</t>
  </si>
  <si>
    <t>Selis Giovanna</t>
  </si>
  <si>
    <t>Daniele Talamelli E Gasparini Cinzia</t>
  </si>
  <si>
    <t>Via Ammiraglio Cappellini 43,44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</si>
  <si>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</si>
  <si>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</si>
  <si>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</si>
  <si>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</si>
  <si>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</si>
  <si>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</si>
  <si>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</si>
  <si>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</si>
  <si>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</si>
  <si>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</si>
  <si>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</si>
  <si>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</si>
  <si>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</si>
  <si>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</si>
  <si>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</si>
  <si>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</si>
  <si>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</si>
  <si>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</si>
  <si>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</si>
  <si>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</si>
  <si>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</si>
  <si>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</si>
  <si>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</si>
  <si>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</si>
  <si>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</si>
  <si>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</si>
  <si>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</si>
  <si>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</si>
  <si>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</si>
  <si>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</si>
  <si>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</si>
  <si>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</si>
  <si>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</si>
  <si>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</si>
  <si>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</si>
  <si>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</si>
  <si>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</si>
  <si>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</si>
  <si>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</si>
  <si>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</si>
  <si>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</si>
  <si>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</si>
  <si>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</si>
  <si>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</si>
  <si>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</si>
  <si>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</si>
  <si>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</si>
  <si>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</si>
  <si>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</si>
  <si>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</si>
  <si>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</si>
  <si>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</si>
  <si>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</si>
  <si>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</si>
  <si>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</si>
  <si>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</si>
  <si>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Fossombrone</t>
  </si>
  <si>
    <t>La Collina Degli Olivi</t>
  </si>
  <si>
    <t>Via Monte Aguzzo  29</t>
  </si>
  <si>
    <t>B&amp;B Corte Rossa</t>
  </si>
  <si>
    <t>Ranco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</si>
  <si>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</si>
  <si>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</si>
  <si>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</si>
  <si>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</si>
  <si>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</si>
  <si>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</si>
  <si>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</si>
  <si>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</si>
  <si>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</si>
  <si>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</si>
  <si>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</si>
  <si>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</si>
  <si>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</si>
  <si>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</si>
  <si>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</si>
  <si>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</si>
  <si>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Loc. Le Mosse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</si>
  <si>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</si>
  <si>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</si>
  <si>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</si>
  <si>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</si>
  <si>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</si>
  <si>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</si>
  <si>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</si>
  <si>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</si>
  <si>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</si>
  <si>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</si>
  <si>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</si>
  <si>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</si>
  <si>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</si>
  <si>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Via Dei Molini 32</t>
  </si>
  <si>
    <t>Isola Di Fano</t>
  </si>
  <si>
    <t>Societa' Agricola Fratte Rosa</t>
  </si>
  <si>
    <t>Via Delle Serre 28</t>
  </si>
  <si>
    <t>Fratte Rosa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</si>
  <si>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</si>
  <si>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</si>
  <si>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</si>
  <si>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</si>
  <si>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</si>
  <si>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</si>
  <si>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</si>
  <si>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Via Cà Marchino Snc</t>
  </si>
  <si>
    <t>Frontino</t>
  </si>
  <si>
    <t>La Palazzina</t>
  </si>
  <si>
    <t>Sotto La Torre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</si>
  <si>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</si>
  <si>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</si>
  <si>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</si>
  <si>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</si>
  <si>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</si>
  <si>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</si>
  <si>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</si>
  <si>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</si>
  <si>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</si>
  <si>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</si>
  <si>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</si>
  <si>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Residenza San Girolamo</t>
  </si>
  <si>
    <t>San Girolamo</t>
  </si>
  <si>
    <t>Le Querce</t>
  </si>
  <si>
    <t>Loc. Calmugnano 103</t>
  </si>
  <si>
    <t>Calmugnano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</si>
  <si>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</si>
  <si>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</si>
  <si>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</si>
  <si>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</si>
  <si>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</si>
  <si>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</si>
  <si>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</si>
  <si>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</si>
  <si>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</si>
  <si>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</si>
  <si>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</si>
  <si>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</si>
  <si>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Frazione Poggio 6</t>
  </si>
  <si>
    <t>Locanda Del Castello</t>
  </si>
  <si>
    <t>Piazzale Della Rocca 5</t>
  </si>
  <si>
    <t>Il Daino</t>
  </si>
  <si>
    <t>Via Roma 19 19</t>
  </si>
  <si>
    <t>Il Cinisco</t>
  </si>
  <si>
    <t>Via Cinisco Snc</t>
  </si>
  <si>
    <t>Casa Vacanze Osteriaccio</t>
  </si>
  <si>
    <t>Via Osteriaccio 3</t>
  </si>
  <si>
    <t>B&amp;B Il Gibbo</t>
  </si>
  <si>
    <t>Via Fonte Avellana 37</t>
  </si>
  <si>
    <t>Foce</t>
  </si>
  <si>
    <t>B&amp;B Ai Piedi Del Catria</t>
  </si>
  <si>
    <t>Via Strada Del Caprile 2</t>
  </si>
  <si>
    <t>Casa Vacanze Il 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</si>
  <si>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</si>
  <si>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</si>
  <si>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</si>
  <si>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</si>
  <si>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</si>
  <si>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</si>
  <si>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</si>
  <si>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Nadia Rossi</t>
  </si>
  <si>
    <t>Via Medaglia D'Oro 18</t>
  </si>
  <si>
    <t>Gabicce Mare</t>
  </si>
  <si>
    <t>Bagni N 45</t>
  </si>
  <si>
    <t>Bagni N 46</t>
  </si>
  <si>
    <t>Foronchi Giuseppe</t>
  </si>
  <si>
    <t>Via Trieste 25/B</t>
  </si>
  <si>
    <t>Foronchi Elvira</t>
  </si>
  <si>
    <t>Via Trieste, Via Trento 25,20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</si>
  <si>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</si>
  <si>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</si>
  <si>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</si>
  <si>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</si>
  <si>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</si>
  <si>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</si>
  <si>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</si>
  <si>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</si>
  <si>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</si>
  <si>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</si>
  <si>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</si>
  <si>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</si>
  <si>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</si>
  <si>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</si>
  <si>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</si>
  <si>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</si>
  <si>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</si>
  <si>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</si>
  <si>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</si>
  <si>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</si>
  <si>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</si>
  <si>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</si>
  <si>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</si>
  <si>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</si>
  <si>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</si>
  <si>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</si>
  <si>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</si>
  <si>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</si>
  <si>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</si>
  <si>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</si>
  <si>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</si>
  <si>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</si>
  <si>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</si>
  <si>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</si>
  <si>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</si>
  <si>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</si>
  <si>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</si>
  <si>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</si>
  <si>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</si>
  <si>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</si>
  <si>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</si>
  <si>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</si>
  <si>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</si>
  <si>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</si>
  <si>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</si>
  <si>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</si>
  <si>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</si>
  <si>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</si>
  <si>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</si>
  <si>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</si>
  <si>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</si>
  <si>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</si>
  <si>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</si>
  <si>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</si>
  <si>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</si>
  <si>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</si>
  <si>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</si>
  <si>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</si>
  <si>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</si>
  <si>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</si>
  <si>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</si>
  <si>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</si>
  <si>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</si>
  <si>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</si>
  <si>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</si>
  <si>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</si>
  <si>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</si>
  <si>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</si>
  <si>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</si>
  <si>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</si>
  <si>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</si>
  <si>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</si>
  <si>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</si>
  <si>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</si>
  <si>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</si>
  <si>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</si>
  <si>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</si>
  <si>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</si>
  <si>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</si>
  <si>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</si>
  <si>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</si>
  <si>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</si>
  <si>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</si>
  <si>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</si>
  <si>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</si>
  <si>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</si>
  <si>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</si>
  <si>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</si>
  <si>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</si>
  <si>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</si>
  <si>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</si>
  <si>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</si>
  <si>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</si>
  <si>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</si>
  <si>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</si>
  <si>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</si>
  <si>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</si>
  <si>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</si>
  <si>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</si>
  <si>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</si>
  <si>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</si>
  <si>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</si>
  <si>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</si>
  <si>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</si>
  <si>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</si>
  <si>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</si>
  <si>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</si>
  <si>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</si>
  <si>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</si>
  <si>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</si>
  <si>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</si>
  <si>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</si>
  <si>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</si>
  <si>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</si>
  <si>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</si>
  <si>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</si>
  <si>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</si>
  <si>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</si>
  <si>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</si>
  <si>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</si>
  <si>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</si>
  <si>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</si>
  <si>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</si>
  <si>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</si>
  <si>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</si>
  <si>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</si>
  <si>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</si>
  <si>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</si>
  <si>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</si>
  <si>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</si>
  <si>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</si>
  <si>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</si>
  <si>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</si>
  <si>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</si>
  <si>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</si>
  <si>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</si>
  <si>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</si>
  <si>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</si>
  <si>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</si>
  <si>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</si>
  <si>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</si>
  <si>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</si>
  <si>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</si>
  <si>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</si>
  <si>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</si>
  <si>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</si>
  <si>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</si>
  <si>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</si>
  <si>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</si>
  <si>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</si>
  <si>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</si>
  <si>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</si>
  <si>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</si>
  <si>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</si>
  <si>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</si>
  <si>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</si>
  <si>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</si>
  <si>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</si>
  <si>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</si>
  <si>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</si>
  <si>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</si>
  <si>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</si>
  <si>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</si>
  <si>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</si>
  <si>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</si>
  <si>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</si>
  <si>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</si>
  <si>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</si>
  <si>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</si>
  <si>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</si>
  <si>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</si>
  <si>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</si>
  <si>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</si>
  <si>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</si>
  <si>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</si>
  <si>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</si>
  <si>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</si>
  <si>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</si>
  <si>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</si>
  <si>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</si>
  <si>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</si>
  <si>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</si>
  <si>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</si>
  <si>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</si>
  <si>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</si>
  <si>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</si>
  <si>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</si>
  <si>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</si>
  <si>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</si>
  <si>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</si>
  <si>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</si>
  <si>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</si>
  <si>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</si>
  <si>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</si>
  <si>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</si>
  <si>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</si>
  <si>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</si>
  <si>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</si>
  <si>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</si>
  <si>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</si>
  <si>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</si>
  <si>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</si>
  <si>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</si>
  <si>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</si>
  <si>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</si>
  <si>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</si>
  <si>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</si>
  <si>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</si>
  <si>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</si>
  <si>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</si>
  <si>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</si>
  <si>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</si>
  <si>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</si>
  <si>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</si>
  <si>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</si>
  <si>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</si>
  <si>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</si>
  <si>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</si>
  <si>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</si>
  <si>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</si>
  <si>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</si>
  <si>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</si>
  <si>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</si>
  <si>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</si>
  <si>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</si>
  <si>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</si>
  <si>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</si>
  <si>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</si>
  <si>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</si>
  <si>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</si>
  <si>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</si>
  <si>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</si>
  <si>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</si>
  <si>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</si>
  <si>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</si>
  <si>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</si>
  <si>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</si>
  <si>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</si>
  <si>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</si>
  <si>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</si>
  <si>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</si>
  <si>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</si>
  <si>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</si>
  <si>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</si>
  <si>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</si>
  <si>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</si>
  <si>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</si>
  <si>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</si>
  <si>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</si>
  <si>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</si>
  <si>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</si>
  <si>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</si>
  <si>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</si>
  <si>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</si>
  <si>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</si>
  <si>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</si>
  <si>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</si>
  <si>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</si>
  <si>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</si>
  <si>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</si>
  <si>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Via Cristoforo Colombo 1 1</t>
  </si>
  <si>
    <t>Bagno N. 46</t>
  </si>
  <si>
    <t>Via Cristoforo Colombo 45 45</t>
  </si>
  <si>
    <t>Bagni Sandro N. 6</t>
  </si>
  <si>
    <t>Viale Cristoforo Colombo 6 6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</si>
  <si>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</si>
  <si>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</si>
  <si>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</si>
  <si>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</si>
  <si>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</si>
  <si>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</si>
  <si>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</si>
  <si>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</si>
  <si>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</si>
  <si>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</si>
  <si>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</si>
  <si>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</si>
  <si>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</si>
  <si>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</si>
  <si>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</si>
  <si>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</si>
  <si>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</si>
  <si>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</si>
  <si>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</si>
  <si>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</si>
  <si>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</si>
  <si>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</si>
  <si>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</si>
  <si>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</si>
  <si>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</si>
  <si>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</si>
  <si>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</si>
  <si>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</si>
  <si>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</si>
  <si>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</si>
  <si>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</si>
  <si>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</si>
  <si>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</si>
  <si>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</si>
  <si>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Bagni N. 34</t>
  </si>
  <si>
    <t>Via Cristoforo Colombo 34 34</t>
  </si>
  <si>
    <t>Bagno Maria N. 33</t>
  </si>
  <si>
    <t>Viale Cristoforo Colombo 33 33</t>
  </si>
  <si>
    <t>Zona 31</t>
  </si>
  <si>
    <t>Lungomare Cristoforo Colombo 31 31</t>
  </si>
  <si>
    <t>Zona 30 Gigio</t>
  </si>
  <si>
    <t>Bagni Tonino N. 29</t>
  </si>
  <si>
    <t>Viale Cristoforo Colombo 29 29</t>
  </si>
  <si>
    <t>Bagni Silvio N. 28</t>
  </si>
  <si>
    <t>Viale Cristoforo Colombo 28 28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</si>
  <si>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</si>
  <si>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</si>
  <si>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</si>
  <si>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</si>
  <si>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</si>
  <si>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</si>
  <si>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</si>
  <si>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</si>
  <si>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</si>
  <si>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</si>
  <si>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</si>
  <si>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</si>
  <si>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</si>
  <si>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</si>
  <si>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</si>
  <si>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</si>
  <si>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</si>
  <si>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</si>
  <si>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</si>
  <si>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</si>
  <si>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</si>
  <si>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</si>
  <si>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</si>
  <si>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</si>
  <si>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</si>
  <si>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</si>
  <si>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</si>
  <si>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</si>
  <si>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</si>
  <si>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Www.Dimoradellarovere.Com</t>
  </si>
  <si>
    <t>B&amp;B La Rosa Antica</t>
  </si>
  <si>
    <t>Via Ghetto 1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</si>
  <si>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</si>
  <si>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</si>
  <si>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</si>
  <si>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</si>
  <si>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</si>
  <si>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</si>
  <si>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</si>
  <si>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</si>
  <si>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</si>
  <si>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</si>
  <si>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</si>
  <si>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</si>
  <si>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</si>
  <si>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</si>
  <si>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</si>
  <si>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</si>
  <si>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Valle Del Picchio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</si>
  <si>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</si>
  <si>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</si>
  <si>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</si>
  <si>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</si>
  <si>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</si>
  <si>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</si>
  <si>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</si>
  <si>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</si>
  <si>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</si>
  <si>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</si>
  <si>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</si>
  <si>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</si>
  <si>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</si>
  <si>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</si>
  <si>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Strada Delle Valli 25</t>
  </si>
  <si>
    <t>Isola Del Piano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</si>
  <si>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</si>
  <si>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</si>
  <si>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</si>
  <si>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</si>
  <si>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</si>
  <si>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</si>
  <si>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</si>
  <si>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</si>
  <si>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</si>
  <si>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</si>
  <si>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</si>
  <si>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</si>
  <si>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</si>
  <si>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</si>
  <si>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Il Clan Illuminato</t>
  </si>
  <si>
    <t>Localita' Convento Del Monte Illuminato</t>
  </si>
  <si>
    <t>Agriturismo La Faggiola</t>
  </si>
  <si>
    <t>Casino Faggiola 3</t>
  </si>
  <si>
    <t>Macerata Feltria</t>
  </si>
  <si>
    <t>Agriturismo La Cisterna</t>
  </si>
  <si>
    <t>Frazione Santa Lucia 12</t>
  </si>
  <si>
    <t>B&amp;B Le Logge</t>
  </si>
  <si>
    <t>Via Angelo Battelli 28</t>
  </si>
  <si>
    <t>Ostello Grassano</t>
  </si>
  <si>
    <t>Frazione Castellina 1</t>
  </si>
  <si>
    <t>Loc. Grassano</t>
  </si>
  <si>
    <t>B&amp;B Ca' Riccio Della Faggiola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</si>
  <si>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</si>
  <si>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</si>
  <si>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</si>
  <si>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</si>
  <si>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</si>
  <si>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</si>
  <si>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</si>
  <si>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</si>
  <si>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</si>
  <si>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Via Voc. Santa Lucia  Sn</t>
  </si>
  <si>
    <t>Mercatello Sul Metauro</t>
  </si>
  <si>
    <t>Agriturismo Ca' Betania</t>
  </si>
  <si>
    <t>Via Cà Betania 34</t>
  </si>
  <si>
    <t>Eusebi Maurizio</t>
  </si>
  <si>
    <t>Loc. Vallepetra 34</t>
  </si>
  <si>
    <t>Vallepetra</t>
  </si>
  <si>
    <t>Agriturismo Palazzo Donati</t>
  </si>
  <si>
    <t>Le Voci Del Silenzio</t>
  </si>
  <si>
    <t>Loc.Cal Bianchino</t>
  </si>
  <si>
    <t>Le Caselle</t>
  </si>
  <si>
    <t>Localita' Caselle 1</t>
  </si>
  <si>
    <t>Loc.Caselle Di Metola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</si>
  <si>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</si>
  <si>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</si>
  <si>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</si>
  <si>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</si>
  <si>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</si>
  <si>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</si>
  <si>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</si>
  <si>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</si>
  <si>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Ss Bocca Trabaria 73 Bis 1</t>
  </si>
  <si>
    <t>Loc.Fosso Porcari</t>
  </si>
  <si>
    <t>La Casa Nel Borgo</t>
  </si>
  <si>
    <t>Il Casale Del Barone</t>
  </si>
  <si>
    <t>Loc. Cà Franceschino 5/A</t>
  </si>
  <si>
    <t>Loc. Cà Franceschino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</si>
  <si>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</si>
  <si>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</si>
  <si>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</si>
  <si>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</si>
  <si>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</si>
  <si>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</si>
  <si>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</si>
  <si>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</si>
  <si>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Ca' Franceschino, The Green House</t>
  </si>
  <si>
    <t>Agriturismo Ca' Montioni</t>
  </si>
  <si>
    <t>Via Ca' Lillina 23</t>
  </si>
  <si>
    <t>Loc. Guinza</t>
  </si>
  <si>
    <t>Calbertone</t>
  </si>
  <si>
    <t>Via Beata Margherita Della Metola 1</t>
  </si>
  <si>
    <t>Loc. Metola</t>
  </si>
  <si>
    <t>Locanda Dei Sacchi</t>
  </si>
  <si>
    <t>Corso Bencivenni 6</t>
  </si>
  <si>
    <t>Agriturismo La Possione</t>
  </si>
  <si>
    <t>Via Villa Bassa 1</t>
  </si>
  <si>
    <t>Mercatino Conca</t>
  </si>
  <si>
    <t>Via Del Borgo 12</t>
  </si>
  <si>
    <t>La Casa Delle Lune</t>
  </si>
  <si>
    <t>Via Turlo  23</t>
  </si>
  <si>
    <t>Mombaroccio</t>
  </si>
  <si>
    <t>Chesanova</t>
  </si>
  <si>
    <t>Via Turlo 26</t>
  </si>
  <si>
    <t>Agriturismo Giano Bifronte</t>
  </si>
  <si>
    <t>Via Ciro Pavisa 28</t>
  </si>
  <si>
    <t>B&amp;B Il Casale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</si>
  <si>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</si>
  <si>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</si>
  <si>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</si>
  <si>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</si>
  <si>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</si>
  <si>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</si>
  <si>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Il Brugnolo</t>
  </si>
  <si>
    <t>L'Infinito</t>
  </si>
  <si>
    <t>Villa Diana</t>
  </si>
  <si>
    <t>Turlo  19</t>
  </si>
  <si>
    <t>Curina Lucia</t>
  </si>
  <si>
    <t>Via Villagrande 159</t>
  </si>
  <si>
    <t>Vincenzi Patrizio</t>
  </si>
  <si>
    <t>B&amp;B Casa Cairo</t>
  </si>
  <si>
    <t>Via Cairo 18</t>
  </si>
  <si>
    <t>B&amp;B Il Bosco Dei Ciclamini</t>
  </si>
  <si>
    <t>Via Passo 26</t>
  </si>
  <si>
    <t>Agriturismo Borgo La Rovere</t>
  </si>
  <si>
    <t>Contrada Merlaro 9</t>
  </si>
  <si>
    <t>Mondavio</t>
  </si>
  <si>
    <t>Agriturismo Maria Fabrizi</t>
  </si>
  <si>
    <t>Cavallara  3</t>
  </si>
  <si>
    <t>Agriturismo La Limonaia</t>
  </si>
  <si>
    <t>Casa Merlaro</t>
  </si>
  <si>
    <t>Strada Merlaro 3,/3A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</si>
  <si>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</si>
  <si>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</si>
  <si>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</si>
  <si>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</si>
  <si>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</si>
  <si>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</si>
  <si>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</si>
  <si>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</si>
  <si>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</si>
  <si>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</si>
  <si>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</si>
  <si>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Via Xxiv Maggio 36</t>
  </si>
  <si>
    <t>Fraz. San Michele Al Fiume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</si>
  <si>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</si>
  <si>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</si>
  <si>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</si>
  <si>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</si>
  <si>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</si>
  <si>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</si>
  <si>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</si>
  <si>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</si>
  <si>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</si>
  <si>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</si>
  <si>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</si>
  <si>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</si>
  <si>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</si>
  <si>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</si>
  <si>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</si>
  <si>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</si>
  <si>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</si>
  <si>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</si>
  <si>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</si>
  <si>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</si>
  <si>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</si>
  <si>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</si>
  <si>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</si>
  <si>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</si>
  <si>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</si>
  <si>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</si>
  <si>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</si>
  <si>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</si>
  <si>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</si>
  <si>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</si>
  <si>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</si>
  <si>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</si>
  <si>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Viale Cristoforo Colombo 1 1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</si>
  <si>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</si>
  <si>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</si>
  <si>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</si>
  <si>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</si>
  <si>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</si>
  <si>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</si>
  <si>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</si>
  <si>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Viale Cristoforo Colombo 1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</si>
  <si>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</si>
  <si>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</si>
  <si>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</si>
  <si>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</si>
  <si>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</si>
  <si>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</si>
  <si>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</si>
  <si>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</si>
  <si>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</si>
  <si>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</si>
  <si>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</si>
  <si>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</si>
  <si>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</si>
  <si>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</si>
  <si>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</si>
  <si>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</si>
  <si>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</si>
  <si>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</si>
  <si>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</si>
  <si>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</si>
  <si>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</si>
  <si>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</si>
  <si>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</si>
  <si>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 95</t>
  </si>
  <si>
    <t>Per Bacco</t>
  </si>
  <si>
    <t>Viale Dell' Artigianato 26</t>
  </si>
  <si>
    <t>Bagno N° 2 - Oasi Beach</t>
  </si>
  <si>
    <t>Viale Cristoforo Colombo 2 2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</si>
  <si>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</si>
  <si>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</si>
  <si>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</si>
  <si>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</si>
  <si>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</si>
  <si>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</si>
  <si>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</si>
  <si>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Via A. De Gasperi  9</t>
  </si>
  <si>
    <t>Villa Mauro</t>
  </si>
  <si>
    <t>Montanari Franco</t>
  </si>
  <si>
    <t>Lilly</t>
  </si>
  <si>
    <t>Via Faa' Di Bruno 22</t>
  </si>
  <si>
    <t>Biancaneve</t>
  </si>
  <si>
    <t>Via Damiano Chiesa 53</t>
  </si>
  <si>
    <t>Hotel Spiaggia D'Oro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</si>
  <si>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</si>
  <si>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</si>
  <si>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</si>
  <si>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</si>
  <si>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</si>
  <si>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</si>
  <si>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</si>
  <si>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</si>
  <si>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</si>
  <si>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</si>
  <si>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</si>
  <si>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</si>
  <si>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</si>
  <si>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</si>
  <si>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</si>
  <si>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</si>
  <si>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</si>
  <si>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</si>
  <si>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</si>
  <si>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</si>
  <si>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</si>
  <si>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</si>
  <si>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</si>
  <si>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</si>
  <si>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</si>
  <si>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</si>
  <si>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</si>
  <si>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</si>
  <si>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Angeli Agostino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</si>
  <si>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</si>
  <si>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</si>
  <si>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</si>
  <si>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</si>
  <si>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</si>
  <si>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</si>
  <si>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</si>
  <si>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</si>
  <si>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</si>
  <si>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</si>
  <si>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</si>
  <si>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</si>
  <si>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Loc. Marotta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</si>
  <si>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</si>
  <si>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</si>
  <si>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</si>
  <si>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</si>
  <si>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</si>
  <si>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</si>
  <si>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</si>
  <si>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</si>
  <si>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</si>
  <si>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</si>
  <si>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</si>
  <si>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</si>
  <si>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</si>
  <si>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</si>
  <si>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</si>
  <si>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</si>
  <si>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</si>
  <si>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</si>
  <si>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</si>
  <si>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</si>
  <si>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</si>
  <si>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Loc Foglia Secca Sn</t>
  </si>
  <si>
    <t>San Giorgio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</si>
  <si>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</si>
  <si>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</si>
  <si>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</si>
  <si>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</si>
  <si>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</si>
  <si>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Via Michelangelo Buonarroti 68</t>
  </si>
  <si>
    <t>Valle Magnone Di Giorgini Davide Giorgio</t>
  </si>
  <si>
    <t>Via San Donato 35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</si>
  <si>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</si>
  <si>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</si>
  <si>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</si>
  <si>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</si>
  <si>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</si>
  <si>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</si>
  <si>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</si>
  <si>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</si>
  <si>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</si>
  <si>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</si>
  <si>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</si>
  <si>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Via Montecipollino 16</t>
  </si>
  <si>
    <t>Il Carrubo</t>
  </si>
  <si>
    <t>Via Petricci 25</t>
  </si>
  <si>
    <t>Monte Santa Maria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</si>
  <si>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</si>
  <si>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</si>
  <si>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</si>
  <si>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</si>
  <si>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</si>
  <si>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</si>
  <si>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</si>
  <si>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</si>
  <si>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</si>
  <si>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</si>
  <si>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</si>
  <si>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</si>
  <si>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</si>
  <si>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Via Casina 103</t>
  </si>
  <si>
    <t>Montecopiolo</t>
  </si>
  <si>
    <t>Loc. Madonna Di Pugliano</t>
  </si>
  <si>
    <t>B&amp;B Il Poggio</t>
  </si>
  <si>
    <t>Via Cà Moneta 17</t>
  </si>
  <si>
    <t>Ca'Moneta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</si>
  <si>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</si>
  <si>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</si>
  <si>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</si>
  <si>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</si>
  <si>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</si>
  <si>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</si>
  <si>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</si>
  <si>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</si>
  <si>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</si>
  <si>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</si>
  <si>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</si>
  <si>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</si>
  <si>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</si>
  <si>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</si>
  <si>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</si>
  <si>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</si>
  <si>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La Valle Dell'Olmo Scuro</t>
  </si>
  <si>
    <t>Via Pieve 7</t>
  </si>
  <si>
    <t>Monteguiduccio</t>
  </si>
  <si>
    <t>Cornio Delle Fronde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</si>
  <si>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</si>
  <si>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</si>
  <si>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</si>
  <si>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</si>
  <si>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</si>
  <si>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</si>
  <si>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</si>
  <si>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</si>
  <si>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</si>
  <si>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Loc. Ponte Degli Alberi</t>
  </si>
  <si>
    <t>Furiassi Luiza</t>
  </si>
  <si>
    <t>Costa Della Figura 20</t>
  </si>
  <si>
    <t>B&amp;B Il Sentiero Dei Goti</t>
  </si>
  <si>
    <t>Via Carponeto 6</t>
  </si>
  <si>
    <t>Monte Grimano Terme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</si>
  <si>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</si>
  <si>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</si>
  <si>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</si>
  <si>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</si>
  <si>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</si>
  <si>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</si>
  <si>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</si>
  <si>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</si>
  <si>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</si>
  <si>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</si>
  <si>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</si>
  <si>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</si>
  <si>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</si>
  <si>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</si>
  <si>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</si>
  <si>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</si>
  <si>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Via Montali 17</t>
  </si>
  <si>
    <t>Montelabbate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</si>
  <si>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</si>
  <si>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</si>
  <si>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</si>
  <si>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</si>
  <si>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</si>
  <si>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</si>
  <si>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</si>
  <si>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Via Ripe  108/1</t>
  </si>
  <si>
    <t>Ripe</t>
  </si>
  <si>
    <t>Il Montale Country Resort</t>
  </si>
  <si>
    <t>Via Calamone 12</t>
  </si>
  <si>
    <t>Mons Major Relais</t>
  </si>
  <si>
    <t>Via Delle Mura 16 31</t>
  </si>
  <si>
    <t>Montemaggiore Al Metauro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</si>
  <si>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</si>
  <si>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</si>
  <si>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</si>
  <si>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</si>
  <si>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</si>
  <si>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3,7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</si>
  <si>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</si>
  <si>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</si>
  <si>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</si>
  <si>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</si>
  <si>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</si>
  <si>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</si>
  <si>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</si>
  <si>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</si>
  <si>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</si>
  <si>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</si>
  <si>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</si>
  <si>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</si>
  <si>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</si>
  <si>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</si>
  <si>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</si>
  <si>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</si>
  <si>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</si>
  <si>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</si>
  <si>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</si>
  <si>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</si>
  <si>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</si>
  <si>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</si>
  <si>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</si>
  <si>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13,14</t>
  </si>
  <si>
    <t>Loc. Castelvecchio</t>
  </si>
  <si>
    <t>Villa Palombara Country House</t>
  </si>
  <si>
    <t>Via Fusarola 2</t>
  </si>
  <si>
    <t>Loc.Castelvecchio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</si>
  <si>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</si>
  <si>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</si>
  <si>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</si>
  <si>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</si>
  <si>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</si>
  <si>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</si>
  <si>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Piccolo Hotel San Cristoforo</t>
  </si>
  <si>
    <t>Via Cesanense 132</t>
  </si>
  <si>
    <t>Agriturismo Bacchiocchi Isabella</t>
  </si>
  <si>
    <t>Via Ville Fonti 4</t>
  </si>
  <si>
    <t>Orciano Di Pesaro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</si>
  <si>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</si>
  <si>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</si>
  <si>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</si>
  <si>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</si>
  <si>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</si>
  <si>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</si>
  <si>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</si>
  <si>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</si>
  <si>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</si>
  <si>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</si>
  <si>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</si>
  <si>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</si>
  <si>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</si>
  <si>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</si>
  <si>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Via Alessandro Manzoni 20</t>
  </si>
  <si>
    <t>Peglio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</si>
  <si>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</si>
  <si>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</si>
  <si>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</si>
  <si>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</si>
  <si>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</si>
  <si>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</si>
  <si>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</si>
  <si>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</si>
  <si>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Via Alcide De Gasperi  8</t>
  </si>
  <si>
    <t>Ca ' Mincello</t>
  </si>
  <si>
    <t>Via Alcide De Gasperi  8 8</t>
  </si>
  <si>
    <t>Agriturismo Xix Secolo</t>
  </si>
  <si>
    <t>Localita' Serraspinosa 19</t>
  </si>
  <si>
    <t>Pergola</t>
  </si>
  <si>
    <t>B&amp;B Angeli Del Borgo</t>
  </si>
  <si>
    <t>Via San Marco Evangelista 37</t>
  </si>
  <si>
    <t>I Tre Mori</t>
  </si>
  <si>
    <t>Localita' Grifoleto 54</t>
  </si>
  <si>
    <t>Loc. Colventoso Pantana</t>
  </si>
  <si>
    <t>B&amp;B Van Hamburg Annelies</t>
  </si>
  <si>
    <t>Frazione Montesecco 54</t>
  </si>
  <si>
    <t>Le Marasche</t>
  </si>
  <si>
    <t>Via Della Codarda Snc</t>
  </si>
  <si>
    <t>Loc. Percozzone</t>
  </si>
  <si>
    <t>Ca' Sorci</t>
  </si>
  <si>
    <t>Via Valrea 11</t>
  </si>
  <si>
    <t>Carincone Di Heeman Nanja Lisenka</t>
  </si>
  <si>
    <t>Frazione Montaiate 52</t>
  </si>
  <si>
    <t>Frazione Montaiate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</si>
  <si>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</si>
  <si>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</si>
  <si>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</si>
  <si>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</si>
  <si>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</si>
  <si>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</si>
  <si>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</si>
  <si>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</si>
  <si>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</si>
  <si>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 135</t>
  </si>
  <si>
    <t>Frazione Fenigli</t>
  </si>
  <si>
    <t>Malatesta Maison</t>
  </si>
  <si>
    <t>Via Montaiate 65</t>
  </si>
  <si>
    <t>Il Casale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</si>
  <si>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</si>
  <si>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</si>
  <si>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</si>
  <si>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</si>
  <si>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</si>
  <si>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</si>
  <si>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</si>
  <si>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</si>
  <si>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</si>
  <si>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</si>
  <si>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</si>
  <si>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</si>
  <si>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</si>
  <si>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</si>
  <si>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</si>
  <si>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</si>
  <si>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</si>
  <si>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Sp72 123</t>
  </si>
  <si>
    <t>Loc. Madonna Del Piano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</si>
  <si>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</si>
  <si>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</si>
  <si>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</si>
  <si>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</si>
  <si>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</si>
  <si>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</si>
  <si>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</si>
  <si>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</si>
  <si>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</si>
  <si>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Loc. Canneto</t>
  </si>
  <si>
    <t>Frattabella</t>
  </si>
  <si>
    <t>Frazione Monterolo 114</t>
  </si>
  <si>
    <t>Loc. Monterolo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</si>
  <si>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</si>
  <si>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</si>
  <si>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</si>
  <si>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</si>
  <si>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</si>
  <si>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</si>
  <si>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</si>
  <si>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</si>
  <si>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</si>
  <si>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</si>
  <si>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</si>
  <si>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</si>
  <si>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</si>
  <si>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</si>
  <si>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</si>
  <si>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</si>
  <si>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</si>
  <si>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</si>
  <si>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</si>
  <si>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</si>
  <si>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</si>
  <si>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</si>
  <si>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</si>
  <si>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</si>
  <si>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</si>
  <si>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</si>
  <si>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</si>
  <si>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</si>
  <si>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</si>
  <si>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</si>
  <si>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</si>
  <si>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</si>
  <si>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</si>
  <si>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</si>
  <si>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</si>
  <si>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Via Strada Lunga 7</t>
  </si>
  <si>
    <t>Candelara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</si>
  <si>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</si>
  <si>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</si>
  <si>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</si>
  <si>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</si>
  <si>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</si>
  <si>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</si>
  <si>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</si>
  <si>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</si>
  <si>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</si>
  <si>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</si>
  <si>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</si>
  <si>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</si>
  <si>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</si>
  <si>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</si>
  <si>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</si>
  <si>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</si>
  <si>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</si>
  <si>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</si>
  <si>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</si>
  <si>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</si>
  <si>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</si>
  <si>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</si>
  <si>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</si>
  <si>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</si>
  <si>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Loc. Candelora</t>
  </si>
  <si>
    <t>Hotel President'S</t>
  </si>
  <si>
    <t>Lungomare N. Sauro 33</t>
  </si>
  <si>
    <t>Leonardo Da Vinci</t>
  </si>
  <si>
    <t>Hotel Gala</t>
  </si>
  <si>
    <t>B&amp;B Da Peppennadia</t>
  </si>
  <si>
    <t>Strada Del Boncio 20</t>
  </si>
  <si>
    <t>Fiorenzuola Di Focara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</si>
  <si>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</si>
  <si>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</si>
  <si>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</si>
  <si>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</si>
  <si>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</si>
  <si>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</si>
  <si>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</si>
  <si>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</si>
  <si>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</si>
  <si>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</si>
  <si>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</si>
  <si>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</si>
  <si>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</si>
  <si>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</si>
  <si>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</si>
  <si>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Franca Ettore</t>
  </si>
  <si>
    <t>Viale Della Vittoria 155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</si>
  <si>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</si>
  <si>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</si>
  <si>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</si>
  <si>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</si>
  <si>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</si>
  <si>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</si>
  <si>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</si>
  <si>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</si>
  <si>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</si>
  <si>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</si>
  <si>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</si>
  <si>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</si>
  <si>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</si>
  <si>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</si>
  <si>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</si>
  <si>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</si>
  <si>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</si>
  <si>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</si>
  <si>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</si>
  <si>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</si>
  <si>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</si>
  <si>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</si>
  <si>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Strada Delle Marche 60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</si>
  <si>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</si>
  <si>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</si>
  <si>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</si>
  <si>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</si>
  <si>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</si>
  <si>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</si>
  <si>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Strada Del Molino Mosca  10</t>
  </si>
  <si>
    <t>B&amp;B Gli Ulivi</t>
  </si>
  <si>
    <t>Villa Ceccolini</t>
  </si>
  <si>
    <t>Villa Franca</t>
  </si>
  <si>
    <t>Strada Di San Bartolo  22/1</t>
  </si>
  <si>
    <t>Sweet Harbour</t>
  </si>
  <si>
    <t>La Rosa Blu</t>
  </si>
  <si>
    <t>Strada Di Stoppato 32</t>
  </si>
  <si>
    <t>Il Terrazzino</t>
  </si>
  <si>
    <t>Casa Vacanze Abbazia</t>
  </si>
  <si>
    <t>Pesaro-Novilara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</si>
  <si>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</si>
  <si>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</si>
  <si>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</si>
  <si>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</si>
  <si>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</si>
  <si>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</si>
  <si>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</si>
  <si>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</si>
  <si>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</si>
  <si>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</si>
  <si>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</si>
  <si>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Cristoforo Colombo 3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</si>
  <si>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</si>
  <si>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</si>
  <si>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</si>
  <si>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</si>
  <si>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</si>
  <si>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</si>
  <si>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</si>
  <si>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</si>
  <si>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</si>
  <si>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</si>
  <si>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</si>
  <si>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</si>
  <si>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</si>
  <si>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</si>
  <si>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</si>
  <si>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</si>
  <si>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</si>
  <si>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</si>
  <si>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</si>
  <si>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</si>
  <si>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</si>
  <si>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</si>
  <si>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</si>
  <si>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</si>
  <si>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</si>
  <si>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</si>
  <si>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</si>
  <si>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</si>
  <si>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</si>
  <si>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</si>
  <si>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</si>
  <si>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</si>
  <si>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</si>
  <si>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</si>
  <si>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</si>
  <si>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</si>
  <si>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</si>
  <si>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</si>
  <si>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</si>
  <si>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</si>
  <si>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</si>
  <si>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</si>
  <si>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</si>
  <si>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</si>
  <si>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</si>
  <si>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</si>
  <si>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</si>
  <si>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</si>
  <si>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</si>
  <si>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</si>
  <si>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</si>
  <si>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</si>
  <si>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</si>
  <si>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</si>
  <si>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</si>
  <si>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</si>
  <si>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</si>
  <si>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</si>
  <si>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</si>
  <si>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</si>
  <si>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</si>
  <si>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</si>
  <si>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</si>
  <si>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</si>
  <si>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</si>
  <si>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Residence Abbazia</t>
  </si>
  <si>
    <t>Viale Trento 147</t>
  </si>
  <si>
    <t>Pesaro - 61121</t>
  </si>
  <si>
    <t>Il Guardacielo</t>
  </si>
  <si>
    <t>Strada Panoramica Adriatica 1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</si>
  <si>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</si>
  <si>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</si>
  <si>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</si>
  <si>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</si>
  <si>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</si>
  <si>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</si>
  <si>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</si>
  <si>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</si>
  <si>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</si>
  <si>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</si>
  <si>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</si>
  <si>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</si>
  <si>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</si>
  <si>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</si>
  <si>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</si>
  <si>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</si>
  <si>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</si>
  <si>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</si>
  <si>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</si>
  <si>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</si>
  <si>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</si>
  <si>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</si>
  <si>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</si>
  <si>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 Agata</t>
  </si>
  <si>
    <t>Via Marina Ardizia 1 1</t>
  </si>
  <si>
    <t>Bagni Miramare N 60</t>
  </si>
  <si>
    <t>Via Marina Ardizia 60 60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</si>
  <si>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</si>
  <si>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</si>
  <si>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</si>
  <si>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</si>
  <si>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</si>
  <si>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</si>
  <si>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</si>
  <si>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</si>
  <si>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</si>
  <si>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</si>
  <si>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</si>
  <si>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</si>
  <si>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</si>
  <si>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</si>
  <si>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Re Sole</t>
  </si>
  <si>
    <t>Bagni Marino</t>
  </si>
  <si>
    <t>Viale Trieste 39 39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</si>
  <si>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</si>
  <si>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</si>
  <si>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</si>
  <si>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</si>
  <si>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</si>
  <si>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</si>
  <si>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Paradise Beach N 20</t>
  </si>
  <si>
    <t>Viale Trieste 20 20</t>
  </si>
  <si>
    <t>Bagni Enrico N 19</t>
  </si>
  <si>
    <t>Viale Trieste 19 19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</si>
  <si>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</si>
  <si>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</si>
  <si>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</si>
  <si>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</si>
  <si>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</si>
  <si>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</si>
  <si>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</si>
  <si>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</si>
  <si>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</si>
  <si>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</si>
  <si>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</si>
  <si>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</si>
  <si>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</si>
  <si>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</si>
  <si>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</si>
  <si>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</si>
  <si>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</si>
  <si>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</si>
  <si>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</si>
  <si>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</si>
  <si>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</si>
  <si>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</si>
  <si>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</si>
  <si>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Bagni Toto</t>
  </si>
  <si>
    <t>Bagni Paradiso</t>
  </si>
  <si>
    <t>Strada Delle Marche Km.242,5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</si>
  <si>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</si>
  <si>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</si>
  <si>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</si>
  <si>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</si>
  <si>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</si>
  <si>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</si>
  <si>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</si>
  <si>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</si>
  <si>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</si>
  <si>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</si>
  <si>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</si>
  <si>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</si>
  <si>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</si>
  <si>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</si>
  <si>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</si>
  <si>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</si>
  <si>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</si>
  <si>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</si>
  <si>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</si>
  <si>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</si>
  <si>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</si>
  <si>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</si>
  <si>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</si>
  <si>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</si>
  <si>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</si>
  <si>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</si>
  <si>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</si>
  <si>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</si>
  <si>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</si>
  <si>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</si>
  <si>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</si>
  <si>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</si>
  <si>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</si>
  <si>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</si>
  <si>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</si>
  <si>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</si>
  <si>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Strada Santa Lucia 19</t>
  </si>
  <si>
    <t>Ginestreto Di Pesaro</t>
  </si>
  <si>
    <t>Ca' Princivalle</t>
  </si>
  <si>
    <t>Strada Ponte Marotto 22/2</t>
  </si>
  <si>
    <t>Bagni Chalet A Mare N 4</t>
  </si>
  <si>
    <t>Via Marino Ardizio Snc Snc</t>
  </si>
  <si>
    <t>Loc. Sottomonte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</si>
  <si>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</si>
  <si>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</si>
  <si>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</si>
  <si>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</si>
  <si>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</si>
  <si>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</si>
  <si>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</si>
  <si>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</si>
  <si>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</si>
  <si>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</si>
  <si>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</si>
  <si>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</si>
  <si>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</si>
  <si>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</si>
  <si>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</si>
  <si>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</si>
  <si>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Loc. Ginestreto Di Pesaro</t>
  </si>
  <si>
    <t>B&amp;B L'Osservatorio</t>
  </si>
  <si>
    <t>Strada Cerreto 6</t>
  </si>
  <si>
    <t>Loc.Cerreto Di Novilara</t>
  </si>
  <si>
    <t>B&amp;B Pesaro-Mare</t>
  </si>
  <si>
    <t>Via Sara Levi Nathan  68</t>
  </si>
  <si>
    <t>Bristol Meuble'</t>
  </si>
  <si>
    <t>Piazzale Della Libertà 7</t>
  </si>
  <si>
    <t>Il Fiore E La Farfalla</t>
  </si>
  <si>
    <t>La Botte</t>
  </si>
  <si>
    <t>Viale Trieste 40</t>
  </si>
  <si>
    <t>Baia Flaminia Resort</t>
  </si>
  <si>
    <t>Viale Parigi 8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</si>
  <si>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</si>
  <si>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</si>
  <si>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</si>
  <si>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</si>
  <si>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</si>
  <si>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</si>
  <si>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</si>
  <si>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</si>
  <si>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Via Petrucci 55</t>
  </si>
  <si>
    <t>Pesaro Centro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</si>
  <si>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</si>
  <si>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</si>
  <si>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</si>
  <si>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</si>
  <si>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</si>
  <si>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</si>
  <si>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</si>
  <si>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</si>
  <si>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</si>
  <si>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</si>
  <si>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</si>
  <si>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</si>
  <si>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</si>
  <si>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</si>
  <si>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</si>
  <si>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</si>
  <si>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</si>
  <si>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</si>
  <si>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</si>
  <si>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</si>
  <si>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</si>
  <si>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</si>
  <si>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</si>
  <si>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</si>
  <si>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</si>
  <si>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</si>
  <si>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</si>
  <si>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</si>
  <si>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</si>
  <si>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</si>
  <si>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Viale Trieste 20</t>
  </si>
  <si>
    <t>B&amp;B Residenza La Canonica</t>
  </si>
  <si>
    <t>Azienda Agrituristica Vivaio Claretta</t>
  </si>
  <si>
    <t>Via San Gianno 20</t>
  </si>
  <si>
    <t>Petriano</t>
  </si>
  <si>
    <t>Locanda Da Ciacci</t>
  </si>
  <si>
    <t>Via Roma 105</t>
  </si>
  <si>
    <t>B&amp;B Capotorto</t>
  </si>
  <si>
    <t>Via Cà Capotorto 1</t>
  </si>
  <si>
    <t>Dimora Delle Vigne</t>
  </si>
  <si>
    <t>Via San Filippo 24</t>
  </si>
  <si>
    <t>Piagge</t>
  </si>
  <si>
    <t>B&amp;B La Piazza Della Torre</t>
  </si>
  <si>
    <t>Via Della Torre 1</t>
  </si>
  <si>
    <t>B&amp;B La Locanda Di Cavoleto</t>
  </si>
  <si>
    <t>Località Cavoleto 8</t>
  </si>
  <si>
    <t>Piandimeleto</t>
  </si>
  <si>
    <t>Agriturismo Ca' Dell'Aia</t>
  </si>
  <si>
    <t>Loc. Cà Dell'Olio S.N.</t>
  </si>
  <si>
    <t>Fraz. Viano</t>
  </si>
  <si>
    <t>Casal Val D'Alto</t>
  </si>
  <si>
    <t>Loc.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</si>
  <si>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</si>
  <si>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</si>
  <si>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</si>
  <si>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</si>
  <si>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</si>
  <si>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</si>
  <si>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Via Ca'Baldisserra 53</t>
  </si>
  <si>
    <t>Pietrarubbia</t>
  </si>
  <si>
    <t>Leonardi Guido</t>
  </si>
  <si>
    <t>Via Montefeltresca 118</t>
  </si>
  <si>
    <t>B&amp;B Fonte Grima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</si>
  <si>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</si>
  <si>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</si>
  <si>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</si>
  <si>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</si>
  <si>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</si>
  <si>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</si>
  <si>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</si>
  <si>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</si>
  <si>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</si>
  <si>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</si>
  <si>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</si>
  <si>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</si>
  <si>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</si>
  <si>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</si>
  <si>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</si>
  <si>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</si>
  <si>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</si>
  <si>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</si>
  <si>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</si>
  <si>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</si>
  <si>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Agriturismo Slowcanda</t>
  </si>
  <si>
    <t>Via Baciardi 12</t>
  </si>
  <si>
    <t>Baciardi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</si>
  <si>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</si>
  <si>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</si>
  <si>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</si>
  <si>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</si>
  <si>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</si>
  <si>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</si>
  <si>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</si>
  <si>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</si>
  <si>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</si>
  <si>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</si>
  <si>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</si>
  <si>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Country House Il Falco</t>
  </si>
  <si>
    <t>Localita' Finocchieto 204</t>
  </si>
  <si>
    <t>Perbacco</t>
  </si>
  <si>
    <t>Via Monsignor Luigi Scipioni 7</t>
  </si>
  <si>
    <t>Finocchietto</t>
  </si>
  <si>
    <t>Loc. 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</si>
  <si>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</si>
  <si>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</si>
  <si>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</si>
  <si>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</si>
  <si>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</si>
  <si>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</si>
  <si>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</si>
  <si>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</si>
  <si>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</si>
  <si>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</si>
  <si>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Via Flaminia 278</t>
  </si>
  <si>
    <t>Saltara</t>
  </si>
  <si>
    <t>Calcinelli Di Saltara</t>
  </si>
  <si>
    <t>Istituto Suore Discepole Di Gesu' Eucaristico</t>
  </si>
  <si>
    <t>Via San Francesco 8</t>
  </si>
  <si>
    <t>Villa Romana</t>
  </si>
  <si>
    <t>Via Gambarelli 1</t>
  </si>
  <si>
    <t>Casa Borgaccio</t>
  </si>
  <si>
    <t>Via Buonarotti 11/B</t>
  </si>
  <si>
    <t>Borgaccio Di Saltara</t>
  </si>
  <si>
    <t>Via Buonarotti 11/C</t>
  </si>
  <si>
    <t xml:space="preserve"> Borgaccio Di Saltara Via Buonarotti 13</t>
  </si>
  <si>
    <t>Borgaccio Di Saltra</t>
  </si>
  <si>
    <t>B&amp;B Antico Ulivo</t>
  </si>
  <si>
    <t>Via Cesare Pavese 1</t>
  </si>
  <si>
    <t>Locanda Del Borgo</t>
  </si>
  <si>
    <t>B&amp;B Il Borghetto</t>
  </si>
  <si>
    <t>Via Borghetto 11</t>
  </si>
  <si>
    <t>San Costanzo</t>
  </si>
  <si>
    <t>Borghetto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</si>
  <si>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</si>
  <si>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</si>
  <si>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</si>
  <si>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</si>
  <si>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</si>
  <si>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</si>
  <si>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</si>
  <si>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</si>
  <si>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</si>
  <si>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</si>
  <si>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</si>
  <si>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</si>
  <si>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Strada P.Nenni 4/6</t>
  </si>
  <si>
    <t>Loc. Cerasa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</si>
  <si>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</si>
  <si>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</si>
  <si>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</si>
  <si>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</si>
  <si>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</si>
  <si>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</si>
  <si>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</si>
  <si>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</si>
  <si>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</si>
  <si>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</si>
  <si>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</si>
  <si>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</si>
  <si>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</si>
  <si>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Campanelli Giacomo</t>
  </si>
  <si>
    <t>Rifino Marcantonio</t>
  </si>
  <si>
    <t>Redgekko B&amp;B</t>
  </si>
  <si>
    <t>Strada Di Mezzo 61</t>
  </si>
  <si>
    <t>Mock Harry</t>
  </si>
  <si>
    <t>Localita' San Giovanni In Vencareto 60</t>
  </si>
  <si>
    <t>San Giovanni In Vencareto</t>
  </si>
  <si>
    <t>B&amp;B Montecucco</t>
  </si>
  <si>
    <t>San Giorgio Di Pesaro</t>
  </si>
  <si>
    <t>B&amp;B Spicello Di Cingolani Sandro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</si>
  <si>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</si>
  <si>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</si>
  <si>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</si>
  <si>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</si>
  <si>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</si>
  <si>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</si>
  <si>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</si>
  <si>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Via San Vito Sul Cesano 44</t>
  </si>
  <si>
    <t>San Lorenzo In Campo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</si>
  <si>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</si>
  <si>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</si>
  <si>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</si>
  <si>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</si>
  <si>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</si>
  <si>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</si>
  <si>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</si>
  <si>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</si>
  <si>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</si>
  <si>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</si>
  <si>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</si>
  <si>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</si>
  <si>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</si>
  <si>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</si>
  <si>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</si>
  <si>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</si>
  <si>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</si>
  <si>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</si>
  <si>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B&amp;B La Fiorenzuola Di Truffi Tania E Ferri Alessandro</t>
  </si>
  <si>
    <t>Via Fiorenzuola 21</t>
  </si>
  <si>
    <t>Sant'Angelo In Vado</t>
  </si>
  <si>
    <t>B&amp;B Truffi E Ferri</t>
  </si>
  <si>
    <t>B&amp;B Degl'Innocenti Maria Alessandra</t>
  </si>
  <si>
    <t>Corso Garibaldi 20</t>
  </si>
  <si>
    <t>Santa Chiara</t>
  </si>
  <si>
    <t>Corso Garibaldi 26</t>
  </si>
  <si>
    <t>Sant' Angelo In Vado</t>
  </si>
  <si>
    <t>Risto' Taddeo E Federico</t>
  </si>
  <si>
    <t>Via Mancini 4</t>
  </si>
  <si>
    <t>Villa Dell' Agata</t>
  </si>
  <si>
    <t>Vocabolo Villa Giudizi Dell'Agata 1</t>
  </si>
  <si>
    <t>Loc.Baciuccaro</t>
  </si>
  <si>
    <t>Agriturismo I Palazzi</t>
  </si>
  <si>
    <t>Vocabolo Palazzi 1</t>
  </si>
  <si>
    <t>Loc. Palazzi Loc. Capanne</t>
  </si>
  <si>
    <t>La Tavola Marche</t>
  </si>
  <si>
    <t>Eremo San Donato</t>
  </si>
  <si>
    <t>Loc.Palazzi</t>
  </si>
  <si>
    <t>Agriturismo Aiolina</t>
  </si>
  <si>
    <t>Loc.Aiolina 17</t>
  </si>
  <si>
    <t>B&amp;B Ca' Beto</t>
  </si>
  <si>
    <t>Loc.Cà Beto 12</t>
  </si>
  <si>
    <t>Loc.Cà Beto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</si>
  <si>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</si>
  <si>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</si>
  <si>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</si>
  <si>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</si>
  <si>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</si>
  <si>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</si>
  <si>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</si>
  <si>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</si>
  <si>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</si>
  <si>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</si>
  <si>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</si>
  <si>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</si>
  <si>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Ca' Salvatore</t>
  </si>
  <si>
    <t>Loc.Cà Salvatore 22</t>
  </si>
  <si>
    <t>Loc. Cà Salvatore</t>
  </si>
  <si>
    <t>B&amp;B Piazza Del Papa</t>
  </si>
  <si>
    <t>Via S. Bernardino 1</t>
  </si>
  <si>
    <t>Country House Casa Londei</t>
  </si>
  <si>
    <t>Via Reforzate 7</t>
  </si>
  <si>
    <t>Sant'Ippolito</t>
  </si>
  <si>
    <t>Agriturismo Samsara</t>
  </si>
  <si>
    <t>Via Pian Di Rose 3</t>
  </si>
  <si>
    <t>Sant' Ippolito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</si>
  <si>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</si>
  <si>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</si>
  <si>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</si>
  <si>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</si>
  <si>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</si>
  <si>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</si>
  <si>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</si>
  <si>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</si>
  <si>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</si>
  <si>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</si>
  <si>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</si>
  <si>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</si>
  <si>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Loc. Ranco 18</t>
  </si>
  <si>
    <t>Sassocorvaro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</si>
  <si>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</si>
  <si>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</si>
  <si>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</si>
  <si>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</si>
  <si>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</si>
  <si>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</si>
  <si>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</si>
  <si>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</si>
  <si>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Via Cacellino 15</t>
  </si>
  <si>
    <t>Art B&amp;B</t>
  </si>
  <si>
    <t>Via Nuova  155</t>
  </si>
  <si>
    <t>Hotel Arca</t>
  </si>
  <si>
    <t>Via Circonvallazione 69</t>
  </si>
  <si>
    <t>Agriturismo Ca' Cecchino</t>
  </si>
  <si>
    <t>Loc. Ca' Cecchino</t>
  </si>
  <si>
    <t>Agriturismo Ca' Maggio</t>
  </si>
  <si>
    <t>Via Cà Maggio 1</t>
  </si>
  <si>
    <t>Sassofeltrio</t>
  </si>
  <si>
    <t>B&amp;B Rose E Merletti</t>
  </si>
  <si>
    <t>Via Risorgimento 39</t>
  </si>
  <si>
    <t>L'A Ceccoli</t>
  </si>
  <si>
    <t>Località Cà Ceccoli 1</t>
  </si>
  <si>
    <t>Località Cà Ceccoli</t>
  </si>
  <si>
    <t>B&amp;B La Serra Del Sasso</t>
  </si>
  <si>
    <t>Via A. Battelli 8</t>
  </si>
  <si>
    <t>Via Cà La Palma 2</t>
  </si>
  <si>
    <t>B&amp;B Il Gelsomino</t>
  </si>
  <si>
    <t>Corso Europa 25</t>
  </si>
  <si>
    <t>Romantico B&amp;B</t>
  </si>
  <si>
    <t>Via Mazzini 3</t>
  </si>
  <si>
    <t>Serra Sant'Abbondio</t>
  </si>
  <si>
    <t>Casadei Erica</t>
  </si>
  <si>
    <t>Via Fonte Avellana 7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</si>
  <si>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</si>
  <si>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</si>
  <si>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</si>
  <si>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</si>
  <si>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</si>
  <si>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</si>
  <si>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</si>
  <si>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</si>
  <si>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</si>
  <si>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</si>
  <si>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</si>
  <si>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</si>
  <si>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Loc.Poggetto</t>
  </si>
  <si>
    <t>Casa Di Mi</t>
  </si>
  <si>
    <t>Via Della Fonte Snc</t>
  </si>
  <si>
    <t>Serrungarina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</si>
  <si>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</si>
  <si>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</si>
  <si>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</si>
  <si>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</si>
  <si>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</si>
  <si>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</si>
  <si>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</si>
  <si>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</si>
  <si>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</si>
  <si>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</si>
  <si>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</si>
  <si>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</si>
  <si>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</si>
  <si>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</si>
  <si>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</si>
  <si>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</si>
  <si>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</si>
  <si>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</si>
  <si>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</si>
  <si>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</si>
  <si>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</si>
  <si>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</si>
  <si>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</si>
  <si>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</si>
  <si>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</si>
  <si>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</si>
  <si>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</si>
  <si>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</si>
  <si>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</si>
  <si>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C.So Vittorio Veneto 2</t>
  </si>
  <si>
    <t>Tavoleto</t>
  </si>
  <si>
    <t>Case Ventena</t>
  </si>
  <si>
    <t>Torricella  2</t>
  </si>
  <si>
    <t>B&amp;B Alberto House</t>
  </si>
  <si>
    <t>Via Giordano Bruno 35</t>
  </si>
  <si>
    <t>La Rosa Dei Venti</t>
  </si>
  <si>
    <t>Via Il Casino  1</t>
  </si>
  <si>
    <t>Ripamassana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</si>
  <si>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</si>
  <si>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</si>
  <si>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</si>
  <si>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</si>
  <si>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</si>
  <si>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</si>
  <si>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</si>
  <si>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</si>
  <si>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</si>
  <si>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</si>
  <si>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</si>
  <si>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</si>
  <si>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</si>
  <si>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</si>
  <si>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</si>
  <si>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Via Parrocchiale 42</t>
  </si>
  <si>
    <t>La Tenuta Del Giglio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</si>
  <si>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</si>
  <si>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</si>
  <si>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</si>
  <si>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</si>
  <si>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</si>
  <si>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</si>
  <si>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</si>
  <si>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</si>
  <si>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</si>
  <si>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</si>
  <si>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</si>
  <si>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</si>
  <si>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B&amp;B Il Giardino</t>
  </si>
  <si>
    <t>Strada Picciano 21</t>
  </si>
  <si>
    <t>Agriturismo Agririo</t>
  </si>
  <si>
    <t>Raggio Di Luce</t>
  </si>
  <si>
    <t>Strada Marrone 9</t>
  </si>
  <si>
    <t>Villa Rosa Di Radi Claudia</t>
  </si>
  <si>
    <t>Strada Stroppato 18</t>
  </si>
  <si>
    <t>Monteluro Di Tavullia</t>
  </si>
  <si>
    <t>Il Nido</t>
  </si>
  <si>
    <t>Via Pirano 45</t>
  </si>
  <si>
    <t>Antica Fonte</t>
  </si>
  <si>
    <t>Maurizio Radi</t>
  </si>
  <si>
    <t>Strada Stroppato 18/B</t>
  </si>
  <si>
    <t>Uliveto Del Tesoro</t>
  </si>
  <si>
    <t>Strada Del Tesoro 10</t>
  </si>
  <si>
    <t>Pirano</t>
  </si>
  <si>
    <t>Il Borgo</t>
  </si>
  <si>
    <t>Via Cesare 1/B</t>
  </si>
  <si>
    <t>Topi Maria</t>
  </si>
  <si>
    <t>Urbania</t>
  </si>
  <si>
    <t>Localita' Le Capannacce</t>
  </si>
  <si>
    <t>B&amp;B Monte San Pietro</t>
  </si>
  <si>
    <t>B&amp;B Caterina</t>
  </si>
  <si>
    <t>Via Monte Berticchio 11</t>
  </si>
  <si>
    <t>B&amp;B Vi.Vi'</t>
  </si>
  <si>
    <t>Ponte Vecchio 5/C</t>
  </si>
  <si>
    <t>Scheggiola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</si>
  <si>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</si>
  <si>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</si>
  <si>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</si>
  <si>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</si>
  <si>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</si>
  <si>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</si>
  <si>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</si>
  <si>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</si>
  <si>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Via Porta Celle  5</t>
  </si>
  <si>
    <t>Molino Arcavata</t>
  </si>
  <si>
    <t>Country House Sant'Angiolino</t>
  </si>
  <si>
    <t>Loc. S. Eracliano 13</t>
  </si>
  <si>
    <t>Loc. Sant'Angiolino</t>
  </si>
  <si>
    <t>B&amp;B Fox'S Hill</t>
  </si>
  <si>
    <t>Localita' Sant' Andrea In Serra D' Ocre 1</t>
  </si>
  <si>
    <t>B&amp;B Casa Mini Di Faggi Luciano</t>
  </si>
  <si>
    <t>Via F. Ugolini 32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</si>
  <si>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</si>
  <si>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</si>
  <si>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</si>
  <si>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</si>
  <si>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</si>
  <si>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</si>
  <si>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</si>
  <si>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</si>
  <si>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</si>
  <si>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</si>
  <si>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</si>
  <si>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</si>
  <si>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</si>
  <si>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</si>
  <si>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</si>
  <si>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S. Vincenzo In Candigliano-Candianaccio</t>
  </si>
  <si>
    <t>Agriturismo Ca' Serrantonio - Casa Ferri</t>
  </si>
  <si>
    <t>Agriturismo La Caputa</t>
  </si>
  <si>
    <t>Localita' Porta Celle 23</t>
  </si>
  <si>
    <t>Ca' Serrantonio</t>
  </si>
  <si>
    <t>Via Candigliano 3</t>
  </si>
  <si>
    <t>San Vincenzo In Candigliano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</si>
  <si>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</si>
  <si>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</si>
  <si>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</si>
  <si>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</si>
  <si>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</si>
  <si>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</si>
  <si>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</si>
  <si>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</si>
  <si>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</si>
  <si>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</si>
  <si>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</si>
  <si>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</si>
  <si>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</si>
  <si>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</si>
  <si>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</si>
  <si>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Loc. Barco Ducale</t>
  </si>
  <si>
    <t>B&amp;B Paoli Adamo</t>
  </si>
  <si>
    <t>Via S.Paterniano 7/A</t>
  </si>
  <si>
    <t>Country House Angelo Blu</t>
  </si>
  <si>
    <t>B&amp;B Ca' Lacina</t>
  </si>
  <si>
    <t>Localita' Orsaiola 37</t>
  </si>
  <si>
    <t>B&amp;B Topi Antonio</t>
  </si>
  <si>
    <t>La Tintoria</t>
  </si>
  <si>
    <t>Via Porta Molino 9</t>
  </si>
  <si>
    <t>B&amp;B Baldelli Diana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</si>
  <si>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</si>
  <si>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</si>
  <si>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</si>
  <si>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</si>
  <si>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</si>
  <si>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</si>
  <si>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</si>
  <si>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Loc. Santa Maria In Campolungo</t>
  </si>
  <si>
    <t>La Valle Dimenticata</t>
  </si>
  <si>
    <t>Loc. Santa Maria In Spinateci 26</t>
  </si>
  <si>
    <t>Peschke Martin Michael Ernst</t>
  </si>
  <si>
    <t>Strada Provinciale Peglio San Donato 17</t>
  </si>
  <si>
    <t>B&amp;B Il Monchetto</t>
  </si>
  <si>
    <t>Via Monte Pallotta  31</t>
  </si>
  <si>
    <t>Villa Laura</t>
  </si>
  <si>
    <t>Via E. Mattei 30</t>
  </si>
  <si>
    <t>B&amp;B Il Casale Del Duca</t>
  </si>
  <si>
    <t>Strada Provinciale Montefabbri 104</t>
  </si>
  <si>
    <t>Domenica B&amp;B</t>
  </si>
  <si>
    <t>Via Don Luigi Sturzo 11</t>
  </si>
  <si>
    <t>Loc. Canavaccio</t>
  </si>
  <si>
    <t>B&amp;B Ca' Fabbro</t>
  </si>
  <si>
    <t>Strada Provinciale Pieve Di Cagna 33/35</t>
  </si>
  <si>
    <t>B&amp;B Sasso Fiorito</t>
  </si>
  <si>
    <t>Via Monte Pallotta 12</t>
  </si>
  <si>
    <t>Loc. Sasso</t>
  </si>
  <si>
    <t>Ca' Lupino</t>
  </si>
  <si>
    <t>Via Cà Bergamo 44</t>
  </si>
  <si>
    <t>B&amp;B A Casa Mia</t>
  </si>
  <si>
    <t>Via Colonna 25</t>
  </si>
  <si>
    <t>Loc. Trasanni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</si>
  <si>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</si>
  <si>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</si>
  <si>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</si>
  <si>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</si>
  <si>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</si>
  <si>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</si>
  <si>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</si>
  <si>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</si>
  <si>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</si>
  <si>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</si>
  <si>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</si>
  <si>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</si>
  <si>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</si>
  <si>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</si>
  <si>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</si>
  <si>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</si>
  <si>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</si>
  <si>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</si>
  <si>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</si>
  <si>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B&amp;B La Casetta Del Borgo</t>
  </si>
  <si>
    <t>Via Del Borgo Antico 5</t>
  </si>
  <si>
    <t>Loc.Pantiere</t>
  </si>
  <si>
    <t>B&amp;B Maria Giuseppina Mastore</t>
  </si>
  <si>
    <t>Via San Marino 19</t>
  </si>
  <si>
    <t>B&amp;B Albornoz</t>
  </si>
  <si>
    <t>Via Dei Maceri 23</t>
  </si>
  <si>
    <t>Ca' Ferro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</si>
  <si>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</si>
  <si>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</si>
  <si>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</si>
  <si>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</si>
  <si>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</si>
  <si>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</si>
  <si>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</si>
  <si>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</si>
  <si>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</si>
  <si>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</si>
  <si>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</si>
  <si>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</si>
  <si>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</si>
  <si>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</si>
  <si>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</si>
  <si>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</si>
  <si>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</si>
  <si>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</si>
  <si>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</si>
  <si>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</si>
  <si>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</si>
  <si>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</si>
  <si>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</si>
  <si>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</si>
  <si>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</si>
  <si>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Via Checiccarino  17</t>
  </si>
  <si>
    <t>Loc. Montecalende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</si>
  <si>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</si>
  <si>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</si>
  <si>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</si>
  <si>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</si>
  <si>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</si>
  <si>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</si>
  <si>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</si>
  <si>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</si>
  <si>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</si>
  <si>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</si>
  <si>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Via Paolo Uccello 4</t>
  </si>
  <si>
    <t>Localita' Trasanni</t>
  </si>
  <si>
    <t>B&amp;B Ai Cipressi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</si>
  <si>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</si>
  <si>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</si>
  <si>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</si>
  <si>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</si>
  <si>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</si>
  <si>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</si>
  <si>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</si>
  <si>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</si>
  <si>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</si>
  <si>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Ca' Dondo 44</t>
  </si>
  <si>
    <t>San Donato</t>
  </si>
  <si>
    <t>Castelboccione 3</t>
  </si>
  <si>
    <t>Trasanni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</si>
  <si>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</si>
  <si>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</si>
  <si>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</si>
  <si>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</si>
  <si>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</si>
  <si>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</si>
  <si>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</si>
  <si>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</si>
  <si>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</si>
  <si>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</si>
  <si>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</si>
  <si>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</si>
  <si>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</si>
  <si>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</si>
  <si>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</si>
  <si>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</si>
  <si>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Via Strada Provinciale Montefabbri 87</t>
  </si>
  <si>
    <t>Pallino</t>
  </si>
  <si>
    <t>B&amp;B L'Angolo Fiorito</t>
  </si>
  <si>
    <t>Via Strada Provinciale Pieve Di Cagna 21</t>
  </si>
  <si>
    <t>Rancitella</t>
  </si>
  <si>
    <t>B&amp;B Villa Anjana</t>
  </si>
  <si>
    <t>Via S. Eufemia 7/9</t>
  </si>
  <si>
    <t>S.Eufemia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</si>
  <si>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</si>
  <si>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</si>
  <si>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</si>
  <si>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</si>
  <si>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</si>
  <si>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</si>
  <si>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</si>
  <si>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</si>
  <si>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</si>
  <si>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</si>
  <si>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</si>
  <si>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</si>
  <si>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</si>
  <si>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</si>
  <si>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</si>
  <si>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</si>
  <si>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</si>
  <si>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</si>
  <si>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</si>
  <si>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</si>
  <si>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</si>
  <si>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</si>
  <si>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</si>
  <si>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</si>
  <si>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 xml:space="preserve"> Agriturismo Fosso Del Lupo</t>
  </si>
  <si>
    <t>Via Monte Tomba 11</t>
  </si>
  <si>
    <t>Sant'Antonio</t>
  </si>
  <si>
    <t>Localita' Gadana 55</t>
  </si>
  <si>
    <t>Calbertaro</t>
  </si>
  <si>
    <t>Via Sant' Antonio 1</t>
  </si>
  <si>
    <t>Via Colonna 43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</si>
  <si>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</si>
  <si>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</si>
  <si>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</si>
  <si>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</si>
  <si>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</si>
  <si>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</si>
  <si>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</si>
  <si>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</si>
  <si>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</si>
  <si>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</si>
  <si>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</si>
  <si>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</si>
  <si>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</si>
  <si>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</si>
  <si>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</si>
  <si>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</si>
  <si>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</si>
  <si>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</si>
  <si>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</si>
  <si>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</si>
  <si>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</si>
  <si>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</si>
  <si>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</si>
  <si>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</si>
  <si>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</si>
  <si>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</si>
  <si>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</si>
  <si>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</si>
  <si>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</si>
  <si>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</si>
  <si>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</si>
  <si>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</si>
  <si>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</si>
  <si>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</si>
  <si>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</si>
  <si>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</si>
  <si>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</si>
  <si>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</si>
  <si>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</si>
  <si>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</si>
  <si>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</si>
  <si>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</si>
  <si>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</si>
  <si>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</si>
  <si>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</si>
  <si>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</si>
  <si>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</si>
  <si>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</si>
  <si>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</si>
  <si>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</si>
  <si>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</si>
  <si>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</si>
  <si>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</si>
  <si>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</si>
  <si>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</si>
  <si>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</si>
  <si>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</si>
  <si>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</si>
  <si>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</si>
  <si>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</si>
  <si>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</si>
  <si>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</si>
  <si>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</si>
  <si>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</si>
  <si>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</si>
  <si>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Via Girfalco 26</t>
  </si>
  <si>
    <t>Urbino Resort - Santi Giacomo E Filippo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</si>
  <si>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</si>
  <si>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</si>
  <si>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</si>
  <si>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</si>
  <si>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</si>
  <si>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</si>
  <si>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</si>
  <si>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</si>
  <si>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</si>
  <si>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</si>
  <si>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</si>
  <si>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</si>
  <si>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</si>
  <si>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</si>
  <si>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</si>
  <si>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</si>
  <si>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</si>
  <si>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</si>
  <si>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</si>
  <si>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</si>
  <si>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</si>
  <si>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</si>
  <si>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</si>
  <si>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</si>
  <si>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</si>
  <si>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</si>
  <si>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</si>
  <si>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</si>
  <si>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</si>
  <si>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</si>
  <si>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</si>
  <si>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</si>
  <si>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</si>
  <si>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</si>
  <si>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</si>
  <si>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</si>
  <si>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B&amp;B La Poiana</t>
  </si>
  <si>
    <t>Pieve Di Gaifa  32</t>
  </si>
  <si>
    <t>Lavaticci</t>
  </si>
  <si>
    <t>B&amp;B Il Vicolo</t>
  </si>
  <si>
    <t>Via Dell'Orso 21</t>
  </si>
  <si>
    <t>B&amp;B Monte Delle Allodole</t>
  </si>
  <si>
    <t>Via Ca' Bergamo 6</t>
  </si>
  <si>
    <t>B&amp;B Bellavista</t>
  </si>
  <si>
    <t>Via Delle Genghe 7</t>
  </si>
  <si>
    <t>B&amp;B La Piantata</t>
  </si>
  <si>
    <t>Battista Sforza 7</t>
  </si>
  <si>
    <t>Residenza Ambrogi Luxury B&amp;B</t>
  </si>
  <si>
    <t>B&amp;B La Torretta</t>
  </si>
  <si>
    <t>B&amp;B Villa Paradiso</t>
  </si>
  <si>
    <t>Casa Disma Urbino</t>
  </si>
  <si>
    <t>Via Bocca Trabaria Sud 37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</si>
  <si>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</si>
  <si>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</si>
  <si>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</si>
  <si>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</si>
  <si>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</si>
  <si>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</si>
  <si>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Via Bologna 9</t>
  </si>
  <si>
    <t>Montecchio Di Vallefoglia</t>
  </si>
  <si>
    <t>Iacomucci Silvano</t>
  </si>
  <si>
    <t>Via Delle Mura 15</t>
  </si>
  <si>
    <t>B&amp;B Bianco Nuvola</t>
  </si>
  <si>
    <t>Via Belvedere 37</t>
  </si>
  <si>
    <t>Montecchio</t>
  </si>
  <si>
    <t>B&amp;B Dalla Bruna</t>
  </si>
  <si>
    <t>Via R. Sanzio 1</t>
  </si>
  <si>
    <t>Morciola</t>
  </si>
  <si>
    <t>B&amp;B Raffaello</t>
  </si>
  <si>
    <t>Via Papa Giovanni Xxiii 48</t>
  </si>
  <si>
    <t>Bottega  Di  Colbordolo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</si>
  <si>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</si>
  <si>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</si>
  <si>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</si>
  <si>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</si>
  <si>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</si>
  <si>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</si>
  <si>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Loc. Montefabbri</t>
  </si>
  <si>
    <t>B&amp;B La Pineta</t>
  </si>
  <si>
    <t>Via Forquini 4</t>
  </si>
  <si>
    <t>Loc.Colbordolo</t>
  </si>
  <si>
    <t>Duccio Ducci</t>
  </si>
  <si>
    <t>Via Canarecchia 39</t>
  </si>
  <si>
    <t>La Casa Di Giovanna</t>
  </si>
  <si>
    <t>Castello Di Montefabbri</t>
  </si>
  <si>
    <t>La Fazenda</t>
  </si>
  <si>
    <t>Via Nazionale Urbinate, Cappone 201</t>
  </si>
  <si>
    <t>Loc. Colbordolo</t>
  </si>
  <si>
    <t>Locanda Montelippo</t>
  </si>
  <si>
    <t>Via Canarecchia 31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</si>
  <si>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</si>
  <si>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</si>
  <si>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</si>
  <si>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</si>
  <si>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</si>
  <si>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</si>
  <si>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</si>
  <si>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</si>
  <si>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</si>
  <si>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</si>
  <si>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</si>
  <si>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</si>
  <si>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</si>
  <si>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</si>
  <si>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</si>
  <si>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</si>
  <si>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</si>
  <si>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</si>
  <si>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</si>
  <si>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</si>
  <si>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</si>
  <si>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</si>
  <si>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</si>
  <si>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</si>
  <si>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</si>
  <si>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</si>
  <si>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Contrada San Luigi 108</t>
  </si>
  <si>
    <t>Frazione Gallignano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</si>
  <si>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</si>
  <si>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</si>
  <si>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</si>
  <si>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</si>
  <si>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</si>
  <si>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</si>
  <si>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</si>
  <si>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</si>
  <si>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</si>
  <si>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</si>
  <si>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</si>
  <si>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</si>
  <si>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</si>
  <si>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</si>
  <si>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</si>
  <si>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</si>
  <si>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</si>
  <si>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</si>
  <si>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</si>
  <si>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</si>
  <si>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</si>
  <si>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</si>
  <si>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</si>
  <si>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</si>
  <si>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</si>
  <si>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</si>
  <si>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</si>
  <si>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</si>
  <si>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</si>
  <si>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</si>
  <si>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</si>
  <si>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</si>
  <si>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Varano  219</t>
  </si>
  <si>
    <t>Angeli Di Varano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</si>
  <si>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</si>
  <si>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</si>
  <si>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</si>
  <si>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</si>
  <si>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</si>
  <si>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</si>
  <si>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</si>
  <si>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</si>
  <si>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Affittacamere Del Viaggiatore</t>
  </si>
  <si>
    <t>B&amp;B Amendola</t>
  </si>
  <si>
    <t>Camera Con Vista</t>
  </si>
  <si>
    <t>Via Cialdini 5</t>
  </si>
  <si>
    <t>Casamassima Franco</t>
  </si>
  <si>
    <t>La Tana Del Nano</t>
  </si>
  <si>
    <t>Affittacamere La Stanza Di Francesca</t>
  </si>
  <si>
    <t>Alle Porte Della Citta'</t>
  </si>
  <si>
    <t>4 Pini</t>
  </si>
  <si>
    <t>Via Della Madonnetta 10/A</t>
  </si>
  <si>
    <t>B&amp;B Pontemare</t>
  </si>
  <si>
    <t>Collemarino</t>
  </si>
  <si>
    <t>G. &amp; D. Appartamento Ad Uso Turistico</t>
  </si>
  <si>
    <t>B&amp;B Castrum Podii</t>
  </si>
  <si>
    <t>Poggio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</si>
  <si>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</si>
  <si>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</si>
  <si>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</si>
  <si>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</si>
  <si>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</si>
  <si>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</si>
  <si>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</si>
  <si>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</si>
  <si>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</si>
  <si>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</si>
  <si>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</si>
  <si>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</si>
  <si>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</si>
  <si>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</si>
  <si>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</si>
  <si>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</si>
  <si>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</si>
  <si>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</si>
  <si>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</si>
  <si>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</si>
  <si>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</si>
  <si>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</si>
  <si>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</si>
  <si>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</si>
  <si>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</si>
  <si>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</si>
  <si>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</si>
  <si>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</si>
  <si>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</si>
  <si>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</si>
  <si>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</si>
  <si>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</si>
  <si>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</si>
  <si>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</si>
  <si>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</si>
  <si>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</si>
  <si>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</si>
  <si>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</si>
  <si>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</si>
  <si>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</si>
  <si>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</si>
  <si>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</si>
  <si>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</si>
  <si>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</si>
  <si>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</si>
  <si>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</si>
  <si>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</si>
  <si>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</si>
  <si>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</si>
  <si>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</si>
  <si>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</si>
  <si>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</si>
  <si>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</si>
  <si>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</si>
  <si>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</si>
  <si>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</si>
  <si>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</si>
  <si>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</si>
  <si>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</si>
  <si>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Frazione Varano 210</t>
  </si>
  <si>
    <t>Varano</t>
  </si>
  <si>
    <t>Benadduci E Tagliarini</t>
  </si>
  <si>
    <t>Frazione Poggio 127</t>
  </si>
  <si>
    <t>Il Corbezzolo</t>
  </si>
  <si>
    <t>Frazione Massignano 124</t>
  </si>
  <si>
    <t>Rosso Conero</t>
  </si>
  <si>
    <t>Frazione Varano 147</t>
  </si>
  <si>
    <t>Accipicchia</t>
  </si>
  <si>
    <t>Contrada Campana  146</t>
  </si>
  <si>
    <t>Collina Di Portonovo</t>
  </si>
  <si>
    <t>'Otello' Di Morena Scansani</t>
  </si>
  <si>
    <t>Piazza Evangelista Torricelli 19 19</t>
  </si>
  <si>
    <t>Romano</t>
  </si>
  <si>
    <t>Via Flaminia 1 1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</si>
  <si>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</si>
  <si>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</si>
  <si>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</si>
  <si>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</si>
  <si>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</si>
  <si>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</si>
  <si>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Frazione Poggio 1 1</t>
  </si>
  <si>
    <t>Trattoria "Da Anna"</t>
  </si>
  <si>
    <t>Da Giacchetti</t>
  </si>
  <si>
    <t>Via Portonovo 171 171</t>
  </si>
  <si>
    <t>Loc. Poggio Portonovo</t>
  </si>
  <si>
    <t>Stabilimento Playa Solero</t>
  </si>
  <si>
    <t>Cori Carlo</t>
  </si>
  <si>
    <t>Via Palombina Vecchia 1</t>
  </si>
  <si>
    <t>Spiaggiabonetti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</si>
  <si>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</si>
  <si>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</si>
  <si>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</si>
  <si>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</si>
  <si>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</si>
  <si>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</si>
  <si>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</si>
  <si>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</si>
  <si>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</si>
  <si>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</si>
  <si>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</si>
  <si>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</si>
  <si>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</si>
  <si>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</si>
  <si>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</si>
  <si>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</si>
  <si>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</si>
  <si>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</si>
  <si>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</si>
  <si>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</si>
  <si>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</si>
  <si>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</si>
  <si>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</si>
  <si>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</si>
  <si>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</si>
  <si>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</si>
  <si>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</si>
  <si>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</si>
  <si>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</si>
  <si>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</si>
  <si>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</si>
  <si>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</si>
  <si>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</si>
  <si>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</si>
  <si>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</si>
  <si>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</si>
  <si>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</si>
  <si>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</si>
  <si>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</si>
  <si>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</si>
  <si>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</si>
  <si>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Agriturismo La Sorgente</t>
  </si>
  <si>
    <t>Frazione Poggio 114</t>
  </si>
  <si>
    <t>B&amp;B La Torre Del Poggio</t>
  </si>
  <si>
    <t>Frazione Poggio 78</t>
  </si>
  <si>
    <t>Via Sentino 3</t>
  </si>
  <si>
    <t>Loc. Torrette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</si>
  <si>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</si>
  <si>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</si>
  <si>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</si>
  <si>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</si>
  <si>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</si>
  <si>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</si>
  <si>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</si>
  <si>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</si>
  <si>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</si>
  <si>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Frazione Aspio 120</t>
  </si>
  <si>
    <t>Aspio</t>
  </si>
  <si>
    <t>Casalcoppo</t>
  </si>
  <si>
    <t>Via Betelico 106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</si>
  <si>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</si>
  <si>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</si>
  <si>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</si>
  <si>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</si>
  <si>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</si>
  <si>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</si>
  <si>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</si>
  <si>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</si>
  <si>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</si>
  <si>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</si>
  <si>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</si>
  <si>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</si>
  <si>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</si>
  <si>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</si>
  <si>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Via Monte Burino 137</t>
  </si>
  <si>
    <t>Gallignano</t>
  </si>
  <si>
    <t>B&amp;B La Casa Del Sole E Della Luna</t>
  </si>
  <si>
    <t>Frazione Montacuto 43/A</t>
  </si>
  <si>
    <t>Poggio Agli Ulivi</t>
  </si>
  <si>
    <t>La Casa In Campagna</t>
  </si>
  <si>
    <t>Via Della Ferrovia 93</t>
  </si>
  <si>
    <t>Sappanico</t>
  </si>
  <si>
    <t>B&amp;B Campo Del Mare</t>
  </si>
  <si>
    <t>Frazione Massignano 128</t>
  </si>
  <si>
    <t>B&amp;B Glicine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</si>
  <si>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</si>
  <si>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</si>
  <si>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</si>
  <si>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</si>
  <si>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</si>
  <si>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</si>
  <si>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</si>
  <si>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</si>
  <si>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</si>
  <si>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</si>
  <si>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</si>
  <si>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</si>
  <si>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</si>
  <si>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</si>
  <si>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</si>
  <si>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</si>
  <si>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</si>
  <si>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</si>
  <si>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</si>
  <si>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</si>
  <si>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</si>
  <si>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Loc.Torrette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</si>
  <si>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</si>
  <si>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</si>
  <si>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</si>
  <si>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</si>
  <si>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</si>
  <si>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</si>
  <si>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</si>
  <si>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</si>
  <si>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</si>
  <si>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</si>
  <si>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</si>
  <si>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</si>
  <si>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</si>
  <si>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</si>
  <si>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Frazione Massignano</t>
  </si>
  <si>
    <t>La Rocca Verde</t>
  </si>
  <si>
    <t>Via Piantate Lunghe 76</t>
  </si>
  <si>
    <t>Loc.Candia</t>
  </si>
  <si>
    <t>Contrada Valle Lunga</t>
  </si>
  <si>
    <t>Fraz. Sappanico 159</t>
  </si>
  <si>
    <t>Sappanico Di Ancona</t>
  </si>
  <si>
    <t>B&amp;B Il Sole</t>
  </si>
  <si>
    <t>Le Torri</t>
  </si>
  <si>
    <t>Via Saffi 12</t>
  </si>
  <si>
    <t>B&amp;B La Campagna Del Conero</t>
  </si>
  <si>
    <t>Loc.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</si>
  <si>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</si>
  <si>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</si>
  <si>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</si>
  <si>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</si>
  <si>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</si>
  <si>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</si>
  <si>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Via Conca 14</t>
  </si>
  <si>
    <t>Torrette Di Ancona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</si>
  <si>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</si>
  <si>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</si>
  <si>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</si>
  <si>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</si>
  <si>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</si>
  <si>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</si>
  <si>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</si>
  <si>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</si>
  <si>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</si>
  <si>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Corso Garibaldi, 110 110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</si>
  <si>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</si>
  <si>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</si>
  <si>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</si>
  <si>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</si>
  <si>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</si>
  <si>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</si>
  <si>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</si>
  <si>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</si>
  <si>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</si>
  <si>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Loc.Colleverde Presso Stazione Di Servizio Q8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</si>
  <si>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</si>
  <si>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</si>
  <si>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</si>
  <si>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</si>
  <si>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</si>
  <si>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</si>
  <si>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</si>
  <si>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</si>
  <si>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</si>
  <si>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Fraz. Poggio 112</t>
  </si>
  <si>
    <t>Poggio Di Ancona</t>
  </si>
  <si>
    <t>A 3 Passi</t>
  </si>
  <si>
    <t>Via Del Carmine 51</t>
  </si>
  <si>
    <t>B&amp;B Villa Colle</t>
  </si>
  <si>
    <t>Via Del Castellano 38</t>
  </si>
  <si>
    <t>Fraz. Castiglioni 80</t>
  </si>
  <si>
    <t>Arcevia</t>
  </si>
  <si>
    <t>Castiglioni</t>
  </si>
  <si>
    <t>Casetta Pacifica Delle Viole</t>
  </si>
  <si>
    <t>Fraz. Castiglioni - Via Martiri Della Libertà 7</t>
  </si>
  <si>
    <t>La Corte Del Gusto</t>
  </si>
  <si>
    <t>Fraz. Santo Stefano 68</t>
  </si>
  <si>
    <t>Santo Stefano</t>
  </si>
  <si>
    <t>Casa Mirabella</t>
  </si>
  <si>
    <t>Fraz. San Giovanni Battista  242</t>
  </si>
  <si>
    <t>San Giovanni Battista</t>
  </si>
  <si>
    <t>Bosimano</t>
  </si>
  <si>
    <t>Fraz. Prosano - Loc. Bosimano 60</t>
  </si>
  <si>
    <t>Prosano</t>
  </si>
  <si>
    <t>Da Frabo'</t>
  </si>
  <si>
    <t>Fraz. San Ginesio  23/A</t>
  </si>
  <si>
    <t>San Ginesio</t>
  </si>
  <si>
    <t>Stazione Di Posta</t>
  </si>
  <si>
    <t>Fraz. Magnadorsa 114</t>
  </si>
  <si>
    <t>Magnadorsa</t>
  </si>
  <si>
    <t>Borgo Belfiore</t>
  </si>
  <si>
    <t>Fraz. Sant'Apollinare 70</t>
  </si>
  <si>
    <t>Casale Venezia</t>
  </si>
  <si>
    <t>Fraz. Nidastore 126</t>
  </si>
  <si>
    <t>Nidastore</t>
  </si>
  <si>
    <t>A Casa Di Romolo</t>
  </si>
  <si>
    <t>Via Ramazzani 144</t>
  </si>
  <si>
    <t>Casale Ripalta</t>
  </si>
  <si>
    <t>Fraz. Ripalta 63</t>
  </si>
  <si>
    <t>Ripalta</t>
  </si>
  <si>
    <t>Villaggi Turistici</t>
  </si>
  <si>
    <t>Le Betulle</t>
  </si>
  <si>
    <t>Fraz. Avacelli 260</t>
  </si>
  <si>
    <t>Avacelli</t>
  </si>
  <si>
    <t>Bocca Di Lupo</t>
  </si>
  <si>
    <t>Fraz. Loretello 54</t>
  </si>
  <si>
    <t>Loretello</t>
  </si>
  <si>
    <t>Il Belvedere</t>
  </si>
  <si>
    <t>Fraz. Piticchio 124</t>
  </si>
  <si>
    <t>Piticchio</t>
  </si>
  <si>
    <t>Rosa Nel Pozzo</t>
  </si>
  <si>
    <t>Fraz. San Pietro In Musio 43</t>
  </si>
  <si>
    <t>San Pietro In Musio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</si>
  <si>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</si>
  <si>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</si>
  <si>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</si>
  <si>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</si>
  <si>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</si>
  <si>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</si>
  <si>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</si>
  <si>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</si>
  <si>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</si>
  <si>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</si>
  <si>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Fraz. Montale 116</t>
  </si>
  <si>
    <t>Montale</t>
  </si>
  <si>
    <t>Borgo Tranquillo</t>
  </si>
  <si>
    <t>Fraz. Costa 132</t>
  </si>
  <si>
    <t>Costa</t>
  </si>
  <si>
    <t>Sensazione</t>
  </si>
  <si>
    <t>Fraz. Caudino 54</t>
  </si>
  <si>
    <t>Caudino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</si>
  <si>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</si>
  <si>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</si>
  <si>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</si>
  <si>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</si>
  <si>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</si>
  <si>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</si>
  <si>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</si>
  <si>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Fraz. Colle Aprico 82</t>
  </si>
  <si>
    <t>Colle Aprico</t>
  </si>
  <si>
    <t>Il Paradiso Del Re</t>
  </si>
  <si>
    <t>Fraz. San Pietro In Musio 6</t>
  </si>
  <si>
    <t>Villa San Giovanni</t>
  </si>
  <si>
    <t>Fraz. San Giovanni Battista - Via San Martino 4</t>
  </si>
  <si>
    <t>Molino Vecchio</t>
  </si>
  <si>
    <t>Fraz. Castiglioni 70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</si>
  <si>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</si>
  <si>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</si>
  <si>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</si>
  <si>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</si>
  <si>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</si>
  <si>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</si>
  <si>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</si>
  <si>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Park Hotel Arcevia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</si>
  <si>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</si>
  <si>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</si>
  <si>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</si>
  <si>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</si>
  <si>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</si>
  <si>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</si>
  <si>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</si>
  <si>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</si>
  <si>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</si>
  <si>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</si>
  <si>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Viriditas</t>
  </si>
  <si>
    <t>Robert Enrico Pellegrini</t>
  </si>
  <si>
    <t>Fraz. Avacelli 240</t>
  </si>
  <si>
    <t>Lorenzetti Antonella</t>
  </si>
  <si>
    <t>Kuhne Sorg Helga Carmen</t>
  </si>
  <si>
    <t>Fraz. Loretello  5B, 58</t>
  </si>
  <si>
    <t>Ester Johannes Hendrik - Via Loretello 38</t>
  </si>
  <si>
    <t>Visit Arcevia</t>
  </si>
  <si>
    <t>Stephany Robert Keith</t>
  </si>
  <si>
    <t>Avacelli Di Arcevia</t>
  </si>
  <si>
    <t>Sluijs Steen Margaretha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</si>
  <si>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</si>
  <si>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</si>
  <si>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</si>
  <si>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</si>
  <si>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</si>
  <si>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</si>
  <si>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</si>
  <si>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</si>
  <si>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</si>
  <si>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</si>
  <si>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</si>
  <si>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</si>
  <si>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</si>
  <si>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San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</si>
  <si>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</si>
  <si>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</si>
  <si>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</si>
  <si>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</si>
  <si>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</si>
  <si>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</si>
  <si>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Via Gavigliano 11</t>
  </si>
  <si>
    <t>Belvedere Ostrense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</si>
  <si>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</si>
  <si>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</si>
  <si>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</si>
  <si>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</si>
  <si>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</si>
  <si>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</si>
  <si>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</si>
  <si>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</si>
  <si>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</si>
  <si>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</si>
  <si>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</si>
  <si>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</si>
  <si>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</si>
  <si>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</si>
  <si>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Via Direttissima Del Conero 1 - 3</t>
  </si>
  <si>
    <t>Camerano</t>
  </si>
  <si>
    <t>Palazzo Ruschioni</t>
  </si>
  <si>
    <t>Via San Francesco 22</t>
  </si>
  <si>
    <t>Il Sassone</t>
  </si>
  <si>
    <t>Via Inferno 11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</si>
  <si>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</si>
  <si>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</si>
  <si>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</si>
  <si>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</si>
  <si>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</si>
  <si>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</si>
  <si>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</si>
  <si>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</si>
  <si>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</si>
  <si>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</si>
  <si>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</si>
  <si>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</si>
  <si>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</si>
  <si>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</si>
  <si>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Santini Paolo App.To 2</t>
  </si>
  <si>
    <t>Villa Gens Camuria</t>
  </si>
  <si>
    <t>Via Direttissima Del Conero 7</t>
  </si>
  <si>
    <t>Il Giardino Di Margherita</t>
  </si>
  <si>
    <t>B&amp;B Villa Alba</t>
  </si>
  <si>
    <t>Fuori Di Porta</t>
  </si>
  <si>
    <t>Sumi Cottage Bed And Breakfast</t>
  </si>
  <si>
    <t>Via Giacomo Matteotti 25</t>
  </si>
  <si>
    <t>Camerata Picena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</si>
  <si>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</si>
  <si>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</si>
  <si>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</si>
  <si>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</si>
  <si>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</si>
  <si>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</si>
  <si>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</si>
  <si>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</si>
  <si>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</si>
  <si>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</si>
  <si>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</si>
  <si>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La Vecchia Fonte</t>
  </si>
  <si>
    <t>C.Da Fonte Penata 7</t>
  </si>
  <si>
    <t>Casa Ghibellina</t>
  </si>
  <si>
    <t>Via Costa 2</t>
  </si>
  <si>
    <t>B&amp;B Le Fornaci</t>
  </si>
  <si>
    <t>Via G.Puccini 12</t>
  </si>
  <si>
    <t>Castelfidardo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</si>
  <si>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</si>
  <si>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</si>
  <si>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</si>
  <si>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</si>
  <si>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</si>
  <si>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</si>
  <si>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</si>
  <si>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</si>
  <si>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</si>
  <si>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</si>
  <si>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</si>
  <si>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Il Rifugio Di Aphrodite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</si>
  <si>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</si>
  <si>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</si>
  <si>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</si>
  <si>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</si>
  <si>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</si>
  <si>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</si>
  <si>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</si>
  <si>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</si>
  <si>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</si>
  <si>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</si>
  <si>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</si>
  <si>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</si>
  <si>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</si>
  <si>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</si>
  <si>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</si>
  <si>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</si>
  <si>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</si>
  <si>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</si>
  <si>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</si>
  <si>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S. Agostino</t>
  </si>
  <si>
    <t>B&amp;B Villa Poticcio</t>
  </si>
  <si>
    <t>Villa Poticcio 23</t>
  </si>
  <si>
    <t>Loc. Acquaviva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</si>
  <si>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</si>
  <si>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</si>
  <si>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</si>
  <si>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</si>
  <si>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</si>
  <si>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</si>
  <si>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</si>
  <si>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</si>
  <si>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S.S.16 Km 318,60</t>
  </si>
  <si>
    <t>Hotel Parco</t>
  </si>
  <si>
    <t>Via G. Donizetti 2</t>
  </si>
  <si>
    <t>Rustico Del Bozzo</t>
  </si>
  <si>
    <t>Contrada Bozzo 30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</si>
  <si>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</si>
  <si>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</si>
  <si>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</si>
  <si>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</si>
  <si>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</si>
  <si>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</si>
  <si>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Via Carrozze Vaccili 6</t>
  </si>
  <si>
    <t>Castelplanio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</si>
  <si>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</si>
  <si>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</si>
  <si>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</si>
  <si>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</si>
  <si>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</si>
  <si>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</si>
  <si>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</si>
  <si>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</si>
  <si>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</si>
  <si>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</si>
  <si>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</si>
  <si>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</si>
  <si>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</si>
  <si>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Via 2 Giugno 21</t>
  </si>
  <si>
    <t>Pozzetto Di Castelplanio</t>
  </si>
  <si>
    <t>B&amp;B San Lorenzo</t>
  </si>
  <si>
    <t>Vicolo San Lorenzo 16</t>
  </si>
  <si>
    <t>Cerreto D'Esi</t>
  </si>
  <si>
    <t>Villa Incrocca</t>
  </si>
  <si>
    <t>B&amp;B Le Magnolie</t>
  </si>
  <si>
    <t>Via Verdi 20</t>
  </si>
  <si>
    <t>Il Sentiero Degli Ailanti</t>
  </si>
  <si>
    <t>Via Rustichelle 8</t>
  </si>
  <si>
    <t>Cerreto D' Esi</t>
  </si>
  <si>
    <t>Madonna Del Vecchio Moro</t>
  </si>
  <si>
    <t>Via Nazario Sauro 1</t>
  </si>
  <si>
    <t>Domus</t>
  </si>
  <si>
    <t>Via Dante 20</t>
  </si>
  <si>
    <t>Luminari</t>
  </si>
  <si>
    <t>Corso Giacomo Matteotti 14</t>
  </si>
  <si>
    <t>Chiaravalle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</si>
  <si>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</si>
  <si>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</si>
  <si>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</si>
  <si>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</si>
  <si>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</si>
  <si>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</si>
  <si>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</si>
  <si>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</si>
  <si>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</si>
  <si>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Corinaldo</t>
  </si>
  <si>
    <t>Casale Del Vecchio Moro</t>
  </si>
  <si>
    <t>Strada Dei Rossi 17</t>
  </si>
  <si>
    <t>Frazione Madonna Del Piano</t>
  </si>
  <si>
    <t>Ricolando</t>
  </si>
  <si>
    <t>Via Nevola 66</t>
  </si>
  <si>
    <t>B&amp;B Palazzo Boscareto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</si>
  <si>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</si>
  <si>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</si>
  <si>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</si>
  <si>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</si>
  <si>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</si>
  <si>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</si>
  <si>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</si>
  <si>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</si>
  <si>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</si>
  <si>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 31</t>
  </si>
  <si>
    <t>Agriturismo Ashram Joytinat</t>
  </si>
  <si>
    <t>Via Ripa 24</t>
  </si>
  <si>
    <t>Il Settimo Borgo Di Voetman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</si>
  <si>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</si>
  <si>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</si>
  <si>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</si>
  <si>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</si>
  <si>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</si>
  <si>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</si>
  <si>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</si>
  <si>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</si>
  <si>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</si>
  <si>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</si>
  <si>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</si>
  <si>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</si>
  <si>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</si>
  <si>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</si>
  <si>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</si>
  <si>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</si>
  <si>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</si>
  <si>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</si>
  <si>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</si>
  <si>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</si>
  <si>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</si>
  <si>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</si>
  <si>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</si>
  <si>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</si>
  <si>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</si>
  <si>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</si>
  <si>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</si>
  <si>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</si>
  <si>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</si>
  <si>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</si>
  <si>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Da Mara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</si>
  <si>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</si>
  <si>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</si>
  <si>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</si>
  <si>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</si>
  <si>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</si>
  <si>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</si>
  <si>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</si>
  <si>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</si>
  <si>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B&amp;B Al Vecchio Cipresso</t>
  </si>
  <si>
    <t>Appartamento Robert Bunnens</t>
  </si>
  <si>
    <t>Morning Glory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</si>
  <si>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</si>
  <si>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</si>
  <si>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</si>
  <si>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</si>
  <si>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</si>
  <si>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</si>
  <si>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</si>
  <si>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Bock Britta</t>
  </si>
  <si>
    <t>Via San Marco Di Sotto 20</t>
  </si>
  <si>
    <t>Casa Manciano</t>
  </si>
  <si>
    <t>De Domenico Graziella</t>
  </si>
  <si>
    <t>Villa Nunzia</t>
  </si>
  <si>
    <t>Di Nisio Francesca</t>
  </si>
  <si>
    <t>Le Mandriole</t>
  </si>
  <si>
    <t>Via Mandriole 12</t>
  </si>
  <si>
    <t>La Distesa</t>
  </si>
  <si>
    <t>B&amp;B La Girandola</t>
  </si>
  <si>
    <t>Via Piana 66</t>
  </si>
  <si>
    <t>Ostello Della Gioventu' Parco Colle Elisa Amatori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</si>
  <si>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</si>
  <si>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</si>
  <si>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</si>
  <si>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</si>
  <si>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</si>
  <si>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</si>
  <si>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</si>
  <si>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</si>
  <si>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</si>
  <si>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</si>
  <si>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</si>
  <si>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</si>
  <si>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</si>
  <si>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</si>
  <si>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</si>
  <si>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</si>
  <si>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</si>
  <si>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</si>
  <si>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</si>
  <si>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</si>
  <si>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</si>
  <si>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</si>
  <si>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</si>
  <si>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</si>
  <si>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</si>
  <si>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</si>
  <si>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</si>
  <si>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</si>
  <si>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</si>
  <si>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</si>
  <si>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</si>
  <si>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</si>
  <si>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</si>
  <si>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</si>
  <si>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</si>
  <si>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</si>
  <si>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</si>
  <si>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</si>
  <si>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</si>
  <si>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</si>
  <si>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</si>
  <si>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</si>
  <si>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</si>
  <si>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</si>
  <si>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</si>
  <si>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Via Paganello 4</t>
  </si>
  <si>
    <t>Contrada Paganello</t>
  </si>
  <si>
    <t>B&amp;B Il Sorbo</t>
  </si>
  <si>
    <t>Via Collamato 54</t>
  </si>
  <si>
    <t>B&amp;B La Casa Dei Papi</t>
  </si>
  <si>
    <t>Fraz. Collamato 15</t>
  </si>
  <si>
    <t>Borgo San Giustino</t>
  </si>
  <si>
    <t>La Vita E' Bella</t>
  </si>
  <si>
    <t>Via Cuna Della Chiesa 7</t>
  </si>
  <si>
    <t>Azienda Agricola Attidium Di Cartoni Alice</t>
  </si>
  <si>
    <t>Località Attiggio 61</t>
  </si>
  <si>
    <t>Le Quadrelle</t>
  </si>
  <si>
    <t>Frazione Rocchetta 51</t>
  </si>
  <si>
    <t>Frazione Rocchetta</t>
  </si>
  <si>
    <t>B&amp;B Porta Del Piano</t>
  </si>
  <si>
    <t>Viale G. Miliani 3</t>
  </si>
  <si>
    <t>B&amp;B L'Armonia</t>
  </si>
  <si>
    <t>Via Serraloggia 186</t>
  </si>
  <si>
    <t>La Casa Di Campagna</t>
  </si>
  <si>
    <t>Frazione Bassano 32</t>
  </si>
  <si>
    <t>Frazione Bassano</t>
  </si>
  <si>
    <t>Antica Dimora</t>
  </si>
  <si>
    <t>Frazione San Donato 159/E</t>
  </si>
  <si>
    <t>Tenuta San Cassiano</t>
  </si>
  <si>
    <t>Localita' San Cassiano 35</t>
  </si>
  <si>
    <t>San Cassiano</t>
  </si>
  <si>
    <t>Villa Censi Mancia</t>
  </si>
  <si>
    <t>Via Gaspare Spontini 2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</si>
  <si>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</si>
  <si>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</si>
  <si>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</si>
  <si>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</si>
  <si>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</si>
  <si>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</si>
  <si>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</si>
  <si>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</si>
  <si>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</si>
  <si>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</si>
  <si>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</si>
  <si>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</si>
  <si>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</si>
  <si>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</si>
  <si>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</si>
  <si>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</si>
  <si>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</si>
  <si>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</si>
  <si>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</si>
  <si>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</si>
  <si>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</si>
  <si>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</si>
  <si>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</si>
  <si>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</si>
  <si>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B&amp;B Fontefresca</t>
  </si>
  <si>
    <t>Frazione Moscano Vallemontagnana 111</t>
  </si>
  <si>
    <t>Agriturismo Stroppa Valentina</t>
  </si>
  <si>
    <t>Via Fonte Vecchia  10</t>
  </si>
  <si>
    <t>Collamato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</si>
  <si>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</si>
  <si>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</si>
  <si>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</si>
  <si>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</si>
  <si>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</si>
  <si>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</si>
  <si>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</si>
  <si>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</si>
  <si>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</si>
  <si>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</si>
  <si>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</si>
  <si>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</si>
  <si>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</si>
  <si>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</si>
  <si>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</si>
  <si>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</si>
  <si>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</si>
  <si>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</si>
  <si>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</si>
  <si>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</si>
  <si>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</si>
  <si>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</si>
  <si>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</si>
  <si>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</si>
  <si>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</si>
  <si>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</si>
  <si>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</si>
  <si>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</si>
  <si>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</si>
  <si>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</si>
  <si>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</si>
  <si>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 70</t>
  </si>
  <si>
    <t>Villa Marchese Del Grillo</t>
  </si>
  <si>
    <t>Frazione Rocchetta 73</t>
  </si>
  <si>
    <t>Borgo Antico</t>
  </si>
  <si>
    <t>Loc.Borgo Tufico 32</t>
  </si>
  <si>
    <t>Loc.Borgo Tufico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</si>
  <si>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</si>
  <si>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</si>
  <si>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</si>
  <si>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</si>
  <si>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</si>
  <si>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</si>
  <si>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</si>
  <si>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</si>
  <si>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</si>
  <si>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</si>
  <si>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Residenza La Ceramica</t>
  </si>
  <si>
    <t>Via Della Ceramica 10</t>
  </si>
  <si>
    <t>Hotel Le Muse</t>
  </si>
  <si>
    <t>Via Cavour 106</t>
  </si>
  <si>
    <t>B&amp;B Il Rifugio Del Pittore</t>
  </si>
  <si>
    <t>Via Cavallotti 6</t>
  </si>
  <si>
    <t>2° Vicolo Via Cavallotti</t>
  </si>
  <si>
    <t>Il Granaio Di Colle Vichinano</t>
  </si>
  <si>
    <t>Loc.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</si>
  <si>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</si>
  <si>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</si>
  <si>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</si>
  <si>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</si>
  <si>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</si>
  <si>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</si>
  <si>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</si>
  <si>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</si>
  <si>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</si>
  <si>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</si>
  <si>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</si>
  <si>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Localita' San Cassiano 38</t>
  </si>
  <si>
    <t>La Palombaia</t>
  </si>
  <si>
    <t>Frazione Paterno  51</t>
  </si>
  <si>
    <t>B&amp;B Faberius</t>
  </si>
  <si>
    <t>Residenza Castelletta</t>
  </si>
  <si>
    <t>Castelletta</t>
  </si>
  <si>
    <t>La Portella Di Riccardi Paola</t>
  </si>
  <si>
    <t>B&amp;B Del Podesta'</t>
  </si>
  <si>
    <t>Corso Della Repubblica 33</t>
  </si>
  <si>
    <t>C'Era Una Volta</t>
  </si>
  <si>
    <t>B&amp;B Il Conventino 44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</si>
  <si>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</si>
  <si>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</si>
  <si>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</si>
  <si>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</si>
  <si>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</si>
  <si>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</si>
  <si>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</si>
  <si>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</si>
  <si>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</si>
  <si>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</si>
  <si>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</si>
  <si>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</si>
  <si>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</si>
  <si>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</si>
  <si>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</si>
  <si>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</si>
  <si>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</si>
  <si>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</si>
  <si>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</si>
  <si>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</si>
  <si>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 Snc</t>
  </si>
  <si>
    <t>B&amp;B Residenza Leonardo</t>
  </si>
  <si>
    <t>La Rocca Di Prenna Franco</t>
  </si>
  <si>
    <t>Via Clementina 15</t>
  </si>
  <si>
    <t>Abbronzatissima</t>
  </si>
  <si>
    <t>Bagni La Salute</t>
  </si>
  <si>
    <t>Via Della Stazione 1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</si>
  <si>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</si>
  <si>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</si>
  <si>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</si>
  <si>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</si>
  <si>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</si>
  <si>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</si>
  <si>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</si>
  <si>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</si>
  <si>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</si>
  <si>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</si>
  <si>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</si>
  <si>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</si>
  <si>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</si>
  <si>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</si>
  <si>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</si>
  <si>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</si>
  <si>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</si>
  <si>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</si>
  <si>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</si>
  <si>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</si>
  <si>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</si>
  <si>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</si>
  <si>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</si>
  <si>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</si>
  <si>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</si>
  <si>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</si>
  <si>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</si>
  <si>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</si>
  <si>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</si>
  <si>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</si>
  <si>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</si>
  <si>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</si>
  <si>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</si>
  <si>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</si>
  <si>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</si>
  <si>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Via Castello Di Barcaglione  14</t>
  </si>
  <si>
    <t>Loc. Barcaglione</t>
  </si>
  <si>
    <t>Balcone Del Golfo</t>
  </si>
  <si>
    <t>Via Cameranesi 39</t>
  </si>
  <si>
    <t>Siesta</t>
  </si>
  <si>
    <t>Via Trieste 1 1</t>
  </si>
  <si>
    <t>Grazioso Appartamento</t>
  </si>
  <si>
    <t>Via Leopardi 1/A</t>
  </si>
  <si>
    <t>B&amp;B La Dimora</t>
  </si>
  <si>
    <t>Via Tommasi 11</t>
  </si>
  <si>
    <t>Loc.Castelferretti</t>
  </si>
  <si>
    <t>Appartamento Uso Turistico Laura Carrera 2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</si>
  <si>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</si>
  <si>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</si>
  <si>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</si>
  <si>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</si>
  <si>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</si>
  <si>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</si>
  <si>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</si>
  <si>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</si>
  <si>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</si>
  <si>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</si>
  <si>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</si>
  <si>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Filottrano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</si>
  <si>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</si>
  <si>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</si>
  <si>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</si>
  <si>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</si>
  <si>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</si>
  <si>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</si>
  <si>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</si>
  <si>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</si>
  <si>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</si>
  <si>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</si>
  <si>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</si>
  <si>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B&amp;B La Vecchia Scuola</t>
  </si>
  <si>
    <t>Via Cesarina 20</t>
  </si>
  <si>
    <t>Il Casale Dorato</t>
  </si>
  <si>
    <t>Country House Lamaddalena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</si>
  <si>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</si>
  <si>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</si>
  <si>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</si>
  <si>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</si>
  <si>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</si>
  <si>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</si>
  <si>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</si>
  <si>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</si>
  <si>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</si>
  <si>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</si>
  <si>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</si>
  <si>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</si>
  <si>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Loc. Pontebovesecco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</si>
  <si>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</si>
  <si>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</si>
  <si>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</si>
  <si>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</si>
  <si>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</si>
  <si>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</si>
  <si>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</si>
  <si>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</si>
  <si>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</si>
  <si>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</si>
  <si>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</si>
  <si>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</si>
  <si>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Via Borgo Delle Rondini 11</t>
  </si>
  <si>
    <t>Frazione Trinquelli</t>
  </si>
  <si>
    <t>Camomilla</t>
  </si>
  <si>
    <t>Hotel Ristorante Terme San Vittore</t>
  </si>
  <si>
    <t>Frazione San Vittore 8</t>
  </si>
  <si>
    <t>Coletta Laura</t>
  </si>
  <si>
    <t>Fraz. Serrabernacchia 5</t>
  </si>
  <si>
    <t>Frazione Serrabernacchia</t>
  </si>
  <si>
    <t>B&amp;B La Colombaia</t>
  </si>
  <si>
    <t>Via Serrabernacchia 1</t>
  </si>
  <si>
    <t>Le Finestre Sul Centro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</si>
  <si>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</si>
  <si>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</si>
  <si>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</si>
  <si>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</si>
  <si>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</si>
  <si>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</si>
  <si>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</si>
  <si>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</si>
  <si>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</si>
  <si>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</si>
  <si>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</si>
  <si>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</si>
  <si>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</si>
  <si>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</si>
  <si>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</si>
  <si>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</si>
  <si>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</si>
  <si>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</si>
  <si>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</si>
  <si>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</si>
  <si>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</si>
  <si>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</si>
  <si>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</si>
  <si>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</si>
  <si>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</si>
  <si>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</si>
  <si>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</si>
  <si>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</si>
  <si>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</si>
  <si>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</si>
  <si>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</si>
  <si>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</si>
  <si>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</si>
  <si>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</si>
  <si>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</si>
  <si>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</si>
  <si>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</si>
  <si>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</si>
  <si>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</si>
  <si>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</si>
  <si>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</si>
  <si>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</si>
  <si>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 xml:space="preserve"> 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</si>
  <si>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</si>
  <si>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</si>
  <si>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</si>
  <si>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</si>
  <si>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</si>
  <si>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</si>
  <si>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</si>
  <si>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</si>
  <si>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</si>
  <si>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</si>
  <si>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</si>
  <si>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</si>
  <si>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</si>
  <si>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</si>
  <si>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</si>
  <si>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</si>
  <si>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Gangalia</t>
  </si>
  <si>
    <t>Corte Clementina</t>
  </si>
  <si>
    <t>La Saetta</t>
  </si>
  <si>
    <t>Maison 022</t>
  </si>
  <si>
    <t>Via Coppetella 14</t>
  </si>
  <si>
    <t>A Due Passi Dal Cielo</t>
  </si>
  <si>
    <t>Viale Della Vittoria 72</t>
  </si>
  <si>
    <t>La Pinta</t>
  </si>
  <si>
    <t>Affittacamere Pepito In Citta'</t>
  </si>
  <si>
    <t>Gli Alberetti</t>
  </si>
  <si>
    <t>Loreto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</si>
  <si>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</si>
  <si>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</si>
  <si>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</si>
  <si>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</si>
  <si>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</si>
  <si>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</si>
  <si>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</si>
  <si>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</si>
  <si>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Www.Aduepassi.Loreto.It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</si>
  <si>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</si>
  <si>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</si>
  <si>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</si>
  <si>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</si>
  <si>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</si>
  <si>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</si>
  <si>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</si>
  <si>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</si>
  <si>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</si>
  <si>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</si>
  <si>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</si>
  <si>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</si>
  <si>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</si>
  <si>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</si>
  <si>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</si>
  <si>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</si>
  <si>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</si>
  <si>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</si>
  <si>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</si>
  <si>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</si>
  <si>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</si>
  <si>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</si>
  <si>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</si>
  <si>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</si>
  <si>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</si>
  <si>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</si>
  <si>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</si>
  <si>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</si>
  <si>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</si>
  <si>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</si>
  <si>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</si>
  <si>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</si>
  <si>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</si>
  <si>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</si>
  <si>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</si>
  <si>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</si>
  <si>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</si>
  <si>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</si>
  <si>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</si>
  <si>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</si>
  <si>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</si>
  <si>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</si>
  <si>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</si>
  <si>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</si>
  <si>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</si>
  <si>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</si>
  <si>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</si>
  <si>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</si>
  <si>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</si>
  <si>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</si>
  <si>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</si>
  <si>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</si>
  <si>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</si>
  <si>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</si>
  <si>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</si>
  <si>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</si>
  <si>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</si>
  <si>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</si>
  <si>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Via Trieste 20 20</t>
  </si>
  <si>
    <t>Istituto Salesiano Madonna Di Loreto</t>
  </si>
  <si>
    <t>Via San Giovanni Bosco Burbera 7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</si>
  <si>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</si>
  <si>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</si>
  <si>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</si>
  <si>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</si>
  <si>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</si>
  <si>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</si>
  <si>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</si>
  <si>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</si>
  <si>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</si>
  <si>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</si>
  <si>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</si>
  <si>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</si>
  <si>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</si>
  <si>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</si>
  <si>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</si>
  <si>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</si>
  <si>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</si>
  <si>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Loc.Villa Musone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</si>
  <si>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</si>
  <si>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</si>
  <si>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</si>
  <si>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</si>
  <si>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</si>
  <si>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</si>
  <si>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</si>
  <si>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</si>
  <si>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</si>
  <si>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</si>
  <si>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</si>
  <si>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</si>
  <si>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</si>
  <si>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</si>
  <si>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Via Santa Liberata 41</t>
  </si>
  <si>
    <t>Maiolati Spontini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</si>
  <si>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</si>
  <si>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</si>
  <si>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</si>
  <si>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</si>
  <si>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</si>
  <si>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</si>
  <si>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</si>
  <si>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</si>
  <si>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</si>
  <si>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</si>
  <si>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</si>
  <si>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</si>
  <si>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</si>
  <si>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</si>
  <si>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</si>
  <si>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</si>
  <si>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</si>
  <si>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</si>
  <si>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</si>
  <si>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</si>
  <si>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</si>
  <si>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Via Giacomo Matteotti 7</t>
  </si>
  <si>
    <t>Mergo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</si>
  <si>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</si>
  <si>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</si>
  <si>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</si>
  <si>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</si>
  <si>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</si>
  <si>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</si>
  <si>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</si>
  <si>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</si>
  <si>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</si>
  <si>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</si>
  <si>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</si>
  <si>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</si>
  <si>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</si>
  <si>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</si>
  <si>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</si>
  <si>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</si>
  <si>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</si>
  <si>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</si>
  <si>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</si>
  <si>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</si>
  <si>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</si>
  <si>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</si>
  <si>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</si>
  <si>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</si>
  <si>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</si>
  <si>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Via Cassolo 6</t>
  </si>
  <si>
    <t>Monsano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</si>
  <si>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</si>
  <si>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</si>
  <si>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</si>
  <si>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</si>
  <si>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</si>
  <si>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</si>
  <si>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</si>
  <si>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</si>
  <si>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</si>
  <si>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Via Nicolo 14</t>
  </si>
  <si>
    <t>Montecarotto</t>
  </si>
  <si>
    <t>Locanda San Francesco Country House Di Anna Bettarelli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</si>
  <si>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</si>
  <si>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</si>
  <si>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</si>
  <si>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</si>
  <si>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</si>
  <si>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</si>
  <si>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</si>
  <si>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</si>
  <si>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</si>
  <si>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</si>
  <si>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</si>
  <si>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</si>
  <si>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</si>
  <si>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</si>
  <si>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</si>
  <si>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</si>
  <si>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</si>
  <si>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Via Gualdo  16/A</t>
  </si>
  <si>
    <t>Montemarciano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</si>
  <si>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</si>
  <si>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</si>
  <si>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</si>
  <si>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</si>
  <si>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</si>
  <si>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</si>
  <si>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</si>
  <si>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</si>
  <si>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</si>
  <si>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</si>
  <si>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</si>
  <si>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</si>
  <si>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</si>
  <si>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</si>
  <si>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</si>
  <si>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</si>
  <si>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</si>
  <si>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</si>
  <si>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 1/A</t>
  </si>
  <si>
    <t>Via Marina 116 116/A</t>
  </si>
  <si>
    <t>La Cabana Di Pellegrini Ivan</t>
  </si>
  <si>
    <t>Madame</t>
  </si>
  <si>
    <t>Via Lungomare 61/D 61/D</t>
  </si>
  <si>
    <t>Il Bertoldo Di Milletti &amp; Di Mattia Sas</t>
  </si>
  <si>
    <t>Bagni Bananas</t>
  </si>
  <si>
    <t>Via Lungomare  139</t>
  </si>
  <si>
    <t>Il Lanternino</t>
  </si>
  <si>
    <t>Via Ronco 5</t>
  </si>
  <si>
    <t>Bagni Paolo</t>
  </si>
  <si>
    <t>Bagni Heidi</t>
  </si>
  <si>
    <t>Naomi</t>
  </si>
  <si>
    <t>Via Lungomare 1 1</t>
  </si>
  <si>
    <t>Frontemare</t>
  </si>
  <si>
    <t>Bagni Mirella</t>
  </si>
  <si>
    <t>Lungomare 80/A</t>
  </si>
  <si>
    <t>La Playa</t>
  </si>
  <si>
    <t>Lungomare 26/A 26/A</t>
  </si>
  <si>
    <t>La Marinella</t>
  </si>
  <si>
    <t>Piazza Ferdinando Magellano 2</t>
  </si>
  <si>
    <t>Fata</t>
  </si>
  <si>
    <t>Strada Provinciale Croce Buzzo 19/A</t>
  </si>
  <si>
    <t>Affittacamere Le Magnolie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</si>
  <si>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</si>
  <si>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</si>
  <si>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</si>
  <si>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</si>
  <si>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</si>
  <si>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</si>
  <si>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</si>
  <si>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</si>
  <si>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</si>
  <si>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</si>
  <si>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</si>
  <si>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</si>
  <si>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</si>
  <si>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</si>
  <si>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</si>
  <si>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Via Ponte Magno 5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</si>
  <si>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</si>
  <si>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</si>
  <si>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</si>
  <si>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</si>
  <si>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</si>
  <si>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</si>
  <si>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</si>
  <si>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Loc.Cozze Di Monte San Vito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</si>
  <si>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</si>
  <si>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</si>
  <si>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</si>
  <si>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</si>
  <si>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</si>
  <si>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</si>
  <si>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</si>
  <si>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</si>
  <si>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</si>
  <si>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</si>
  <si>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</si>
  <si>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Via Del Mare 4-6</t>
  </si>
  <si>
    <t>Morro D'Alba</t>
  </si>
  <si>
    <t>Saro' Casolare</t>
  </si>
  <si>
    <t>Via Sant'Amico 64</t>
  </si>
  <si>
    <t>Albergo Shanti House Dal Mago</t>
  </si>
  <si>
    <t>Fosso Roberti 1</t>
  </si>
  <si>
    <t>Morro D' Alba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</si>
  <si>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</si>
  <si>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</si>
  <si>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</si>
  <si>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</si>
  <si>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</si>
  <si>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</si>
  <si>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</si>
  <si>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</si>
  <si>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</si>
  <si>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</si>
  <si>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</si>
  <si>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</si>
  <si>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</si>
  <si>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</si>
  <si>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</si>
  <si>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</si>
  <si>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</si>
  <si>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</si>
  <si>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</si>
  <si>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</si>
  <si>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</si>
  <si>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</si>
  <si>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</si>
  <si>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Affittacamere Bellelli Alberto</t>
  </si>
  <si>
    <t>Via Cristoforo Colombo 6</t>
  </si>
  <si>
    <t>Hotel Bellavista</t>
  </si>
  <si>
    <t>Hotel Galassi</t>
  </si>
  <si>
    <t>Hotel K2</t>
  </si>
  <si>
    <t>Via Ischia 31</t>
  </si>
  <si>
    <t>Hotel Sorriso</t>
  </si>
  <si>
    <t>Hotel Scogliera</t>
  </si>
  <si>
    <t>Via Del Golfo 21</t>
  </si>
  <si>
    <t>Hotel Numana Palace</t>
  </si>
  <si>
    <t>Hotel Marcelli</t>
  </si>
  <si>
    <t>Via Litoranea 65</t>
  </si>
  <si>
    <t>Hotel Kon Tiki</t>
  </si>
  <si>
    <t>B&amp;B In Riva Al Mare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</si>
  <si>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</si>
  <si>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</si>
  <si>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</si>
  <si>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</si>
  <si>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</si>
  <si>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</si>
  <si>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</si>
  <si>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</si>
  <si>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</si>
  <si>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</si>
  <si>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</si>
  <si>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</si>
  <si>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</si>
  <si>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</si>
  <si>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</si>
  <si>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</si>
  <si>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</si>
  <si>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</si>
  <si>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</si>
  <si>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</si>
  <si>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</si>
  <si>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</si>
  <si>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</si>
  <si>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</si>
  <si>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Loc. Marcelli Di Numana</t>
  </si>
  <si>
    <t>Amare Numana</t>
  </si>
  <si>
    <t>Via Colle Piceno 3</t>
  </si>
  <si>
    <t>Numana - Riviera Del Conero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</si>
  <si>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</si>
  <si>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</si>
  <si>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</si>
  <si>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</si>
  <si>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</si>
  <si>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</si>
  <si>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</si>
  <si>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</si>
  <si>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</si>
  <si>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</si>
  <si>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</si>
  <si>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</si>
  <si>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</si>
  <si>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</si>
  <si>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</si>
  <si>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</si>
  <si>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</si>
  <si>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</si>
  <si>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</si>
  <si>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</si>
  <si>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</si>
  <si>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</si>
  <si>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</si>
  <si>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</si>
  <si>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</si>
  <si>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</si>
  <si>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</si>
  <si>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</si>
  <si>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</si>
  <si>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</si>
  <si>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</si>
  <si>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</si>
  <si>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</si>
  <si>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</si>
  <si>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</si>
  <si>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</si>
  <si>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</si>
  <si>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</si>
  <si>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</si>
  <si>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</si>
  <si>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</si>
  <si>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</si>
  <si>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</si>
  <si>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</si>
  <si>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</si>
  <si>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</si>
  <si>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</si>
  <si>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</si>
  <si>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</si>
  <si>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</si>
  <si>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</si>
  <si>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</si>
  <si>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</si>
  <si>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</si>
  <si>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</si>
  <si>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</si>
  <si>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</si>
  <si>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</si>
  <si>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</si>
  <si>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</si>
  <si>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</si>
  <si>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</si>
  <si>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</si>
  <si>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</si>
  <si>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</si>
  <si>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</si>
  <si>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</si>
  <si>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</si>
  <si>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</si>
  <si>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</si>
  <si>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</si>
  <si>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</si>
  <si>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</si>
  <si>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</si>
  <si>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</si>
  <si>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</si>
  <si>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</si>
  <si>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</si>
  <si>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</si>
  <si>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</si>
  <si>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</si>
  <si>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</si>
  <si>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</si>
  <si>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</si>
  <si>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Via Litoranea 1 1</t>
  </si>
  <si>
    <t>Centro Vacanze On The Beach</t>
  </si>
  <si>
    <t>Via Litoranea 211 211</t>
  </si>
  <si>
    <t>Dal Pescatore</t>
  </si>
  <si>
    <t>Via Litoranea 215 215</t>
  </si>
  <si>
    <t>Via Litoranea 65 65</t>
  </si>
  <si>
    <t>Taunus</t>
  </si>
  <si>
    <t>Via Litoranea 1 19</t>
  </si>
  <si>
    <t>Cavalluccio Di Mare</t>
  </si>
  <si>
    <t>Via Litoranea  9</t>
  </si>
  <si>
    <t>Via Litoranea 21 21</t>
  </si>
  <si>
    <t>Via Litoranea 10 10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</si>
  <si>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</si>
  <si>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</si>
  <si>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</si>
  <si>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</si>
  <si>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</si>
  <si>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</si>
  <si>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</si>
  <si>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</si>
  <si>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</si>
  <si>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Il Cucale</t>
  </si>
  <si>
    <t>Via Litoranea 103 103</t>
  </si>
  <si>
    <t>La Lanterna</t>
  </si>
  <si>
    <t>Piazza Miramare 7 7</t>
  </si>
  <si>
    <t>Bellariva</t>
  </si>
  <si>
    <t>Via Litoranea 11 11</t>
  </si>
  <si>
    <t>Arcobaleno N 36</t>
  </si>
  <si>
    <t>Via Litoranea Snc Snc</t>
  </si>
  <si>
    <t>Eden Gigli</t>
  </si>
  <si>
    <t>Via Angiolo Morelli 11 11</t>
  </si>
  <si>
    <t>La Rotonda Gigli</t>
  </si>
  <si>
    <t>Balneare Europa N 28</t>
  </si>
  <si>
    <t>Via Litoranea 149</t>
  </si>
  <si>
    <t>Bagni Amedeo N 23</t>
  </si>
  <si>
    <t>I Tamerici</t>
  </si>
  <si>
    <t>Conero Azzurro</t>
  </si>
  <si>
    <t>Fior Di Mare</t>
  </si>
  <si>
    <t>Florida 16</t>
  </si>
  <si>
    <t>Via Litoranea 13 13</t>
  </si>
  <si>
    <t>La Bussola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</si>
  <si>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</si>
  <si>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</si>
  <si>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</si>
  <si>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</si>
  <si>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</si>
  <si>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</si>
  <si>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</si>
  <si>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</si>
  <si>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</si>
  <si>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</si>
  <si>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</si>
  <si>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</si>
  <si>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</si>
  <si>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</si>
  <si>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</si>
  <si>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</si>
  <si>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</si>
  <si>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</si>
  <si>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</si>
  <si>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</si>
  <si>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</si>
  <si>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Stella Marina</t>
  </si>
  <si>
    <t>Via Del Golfo 27 27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</si>
  <si>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</si>
  <si>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</si>
  <si>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</si>
  <si>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</si>
  <si>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</si>
  <si>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</si>
  <si>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Via Litoranea 1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</si>
  <si>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</si>
  <si>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</si>
  <si>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</si>
  <si>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</si>
  <si>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</si>
  <si>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</si>
  <si>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</si>
  <si>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</si>
  <si>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</si>
  <si>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</si>
  <si>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</si>
  <si>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</si>
  <si>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</si>
  <si>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</si>
  <si>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</si>
  <si>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</si>
  <si>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</si>
  <si>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Via Cristoforo Colombo 4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</si>
  <si>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</si>
  <si>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</si>
  <si>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</si>
  <si>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</si>
  <si>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</si>
  <si>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</si>
  <si>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</si>
  <si>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</si>
  <si>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</si>
  <si>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</si>
  <si>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</si>
  <si>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</si>
  <si>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</si>
  <si>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</si>
  <si>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</si>
  <si>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</si>
  <si>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</si>
  <si>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</si>
  <si>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</si>
  <si>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</si>
  <si>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</si>
  <si>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</si>
  <si>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</si>
  <si>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</si>
  <si>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Via Costa Verde 2</t>
  </si>
  <si>
    <t>Marcelli Di Numana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</si>
  <si>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</si>
  <si>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</si>
  <si>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</si>
  <si>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</si>
  <si>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</si>
  <si>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</si>
  <si>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</si>
  <si>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</si>
  <si>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</si>
  <si>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</si>
  <si>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</si>
  <si>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Via Litoranea 5 5/7</t>
  </si>
  <si>
    <t>B&amp;B Sapore Di Sale</t>
  </si>
  <si>
    <t>Via Pesaro 1</t>
  </si>
  <si>
    <t>Taunus Vacanze</t>
  </si>
  <si>
    <t>Via Delle Acacie 101</t>
  </si>
  <si>
    <t>Case Affari S.R.L.</t>
  </si>
  <si>
    <t>Via Litoranea / Via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</si>
  <si>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</si>
  <si>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</si>
  <si>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</si>
  <si>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</si>
  <si>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</si>
  <si>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</si>
  <si>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</si>
  <si>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</si>
  <si>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</si>
  <si>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</si>
  <si>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</si>
  <si>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</si>
  <si>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</si>
  <si>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</si>
  <si>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Vivere Numana</t>
  </si>
  <si>
    <t>Pierantoni Roberto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</si>
  <si>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</si>
  <si>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</si>
  <si>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</si>
  <si>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</si>
  <si>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</si>
  <si>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</si>
  <si>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</si>
  <si>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</si>
  <si>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</si>
  <si>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Colombo, 6</t>
  </si>
  <si>
    <t>Affittacamere Residence Le Palme</t>
  </si>
  <si>
    <t>Via Amalfi Snc</t>
  </si>
  <si>
    <t>B&amp;B La Calletta 37</t>
  </si>
  <si>
    <t>Conero Infinito 1</t>
  </si>
  <si>
    <t>Viale Mareverde Snc</t>
  </si>
  <si>
    <t>Ragni Giuseppe</t>
  </si>
  <si>
    <t>Casa Soresina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</si>
  <si>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</si>
  <si>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</si>
  <si>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</si>
  <si>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</si>
  <si>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</si>
  <si>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</si>
  <si>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</si>
  <si>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</si>
  <si>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</si>
  <si>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</si>
  <si>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</si>
  <si>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</si>
  <si>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</si>
  <si>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</si>
  <si>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</si>
  <si>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</si>
  <si>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</si>
  <si>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</si>
  <si>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</si>
  <si>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</si>
  <si>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</si>
  <si>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</si>
  <si>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</si>
  <si>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</si>
  <si>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</si>
  <si>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</si>
  <si>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</si>
  <si>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</si>
  <si>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</si>
  <si>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</si>
  <si>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</si>
  <si>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</si>
  <si>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</si>
  <si>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</si>
  <si>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</si>
  <si>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</si>
  <si>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</si>
  <si>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</si>
  <si>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</si>
  <si>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</si>
  <si>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</si>
  <si>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</si>
  <si>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</si>
  <si>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</si>
  <si>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</si>
  <si>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</si>
  <si>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</si>
  <si>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</si>
  <si>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</si>
  <si>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</si>
  <si>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</si>
  <si>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</si>
  <si>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</si>
  <si>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</si>
  <si>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</si>
  <si>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</si>
  <si>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</si>
  <si>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</si>
  <si>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</si>
  <si>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</si>
  <si>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</si>
  <si>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</si>
  <si>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</si>
  <si>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</si>
  <si>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</si>
  <si>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Le Bucoliche</t>
  </si>
  <si>
    <t>B&amp;B Casa Dei Pini Di Agostinelli Giuseppina</t>
  </si>
  <si>
    <t>Via Montecerno 6</t>
  </si>
  <si>
    <t>Loc.Santo Stefano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</si>
  <si>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</si>
  <si>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</si>
  <si>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</si>
  <si>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</si>
  <si>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</si>
  <si>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</si>
  <si>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</si>
  <si>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</si>
  <si>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</si>
  <si>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</si>
  <si>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</si>
  <si>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</si>
  <si>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</si>
  <si>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</si>
  <si>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</si>
  <si>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</si>
  <si>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</si>
  <si>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</si>
  <si>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</si>
  <si>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</si>
  <si>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</si>
  <si>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</si>
  <si>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</si>
  <si>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</si>
  <si>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Via San Giovanni 20</t>
  </si>
  <si>
    <t>La Cantinella</t>
  </si>
  <si>
    <t>Via G. Amendola 1</t>
  </si>
  <si>
    <t>Ostra</t>
  </si>
  <si>
    <t>La Casa Di Lenu'</t>
  </si>
  <si>
    <t>Bartoloni Giannina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</si>
  <si>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</si>
  <si>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</si>
  <si>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</si>
  <si>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</si>
  <si>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</si>
  <si>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</si>
  <si>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</si>
  <si>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</si>
  <si>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</si>
  <si>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</si>
  <si>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</si>
  <si>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</si>
  <si>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</si>
  <si>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</si>
  <si>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</si>
  <si>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</si>
  <si>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</si>
  <si>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</si>
  <si>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</si>
  <si>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</si>
  <si>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</si>
  <si>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</si>
  <si>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</si>
  <si>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</si>
  <si>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</si>
  <si>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</si>
  <si>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</si>
  <si>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</si>
  <si>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Via Vaccarilese 17</t>
  </si>
  <si>
    <t>Frazione Vaccarile</t>
  </si>
  <si>
    <t>B&amp;B Il Casale Del Sole</t>
  </si>
  <si>
    <t>Via Jesi 21</t>
  </si>
  <si>
    <t>Il Pettirosso</t>
  </si>
  <si>
    <t>B&amp;B Ostra Che Bello</t>
  </si>
  <si>
    <t>Via Ringhiera 10</t>
  </si>
  <si>
    <t>B&amp;B Il Leccino</t>
  </si>
  <si>
    <t>Via Santa Croce 26</t>
  </si>
  <si>
    <t>Ostra Vetere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</si>
  <si>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</si>
  <si>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</si>
  <si>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</si>
  <si>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</si>
  <si>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</si>
  <si>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</si>
  <si>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</si>
  <si>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</si>
  <si>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</si>
  <si>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</si>
  <si>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</si>
  <si>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</si>
  <si>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</si>
  <si>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</si>
  <si>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</si>
  <si>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</si>
  <si>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</si>
  <si>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  5</t>
  </si>
  <si>
    <t>Contrada Santa Elisabetta</t>
  </si>
  <si>
    <t>Costa Del Molino</t>
  </si>
  <si>
    <t>Coste Del Molino 1/A</t>
  </si>
  <si>
    <t>Poggio San Marcello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</si>
  <si>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</si>
  <si>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</si>
  <si>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</si>
  <si>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</si>
  <si>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</si>
  <si>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</si>
  <si>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Polverigi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</si>
  <si>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</si>
  <si>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</si>
  <si>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</si>
  <si>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</si>
  <si>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</si>
  <si>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</si>
  <si>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</si>
  <si>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</si>
  <si>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</si>
  <si>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</si>
  <si>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</si>
  <si>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Via Mulino Di San Filippo 11</t>
  </si>
  <si>
    <t>Rustico</t>
  </si>
  <si>
    <t>Lacrimarte</t>
  </si>
  <si>
    <t>Al Massimo Country House</t>
  </si>
  <si>
    <t>Rosora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</si>
  <si>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</si>
  <si>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</si>
  <si>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</si>
  <si>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</si>
  <si>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</si>
  <si>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</si>
  <si>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</si>
  <si>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</si>
  <si>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</si>
  <si>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</si>
  <si>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</si>
  <si>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</si>
  <si>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</si>
  <si>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</si>
  <si>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</si>
  <si>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</si>
  <si>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</si>
  <si>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</si>
  <si>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Rosora . C.Da  Santa Maria</t>
  </si>
  <si>
    <t>B&amp;B All'Ombra Degli Ulivi</t>
  </si>
  <si>
    <t>Via Dell' Unione 17</t>
  </si>
  <si>
    <t>San Marcello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</si>
  <si>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</si>
  <si>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</si>
  <si>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</si>
  <si>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</si>
  <si>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</si>
  <si>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</si>
  <si>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</si>
  <si>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</si>
  <si>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</si>
  <si>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Filodivino</t>
  </si>
  <si>
    <t>B&amp;B Il Vecchio Nespolo</t>
  </si>
  <si>
    <t>Via Serra 106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</si>
  <si>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</si>
  <si>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</si>
  <si>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</si>
  <si>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</si>
  <si>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</si>
  <si>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</si>
  <si>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</si>
  <si>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</si>
  <si>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Via Scarpara Alta 16/A</t>
  </si>
  <si>
    <t>Country Hotel Sassoferrato</t>
  </si>
  <si>
    <t>Località Piano 114/G</t>
  </si>
  <si>
    <t>Sassoferrato</t>
  </si>
  <si>
    <t>Loc. Piano Frassineta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</si>
  <si>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</si>
  <si>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</si>
  <si>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</si>
  <si>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</si>
  <si>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</si>
  <si>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</si>
  <si>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</si>
  <si>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</si>
  <si>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</si>
  <si>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</si>
  <si>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</si>
  <si>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</si>
  <si>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</si>
  <si>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Loc. Perelle 10</t>
  </si>
  <si>
    <t>Perelle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</si>
  <si>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</si>
  <si>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</si>
  <si>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</si>
  <si>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</si>
  <si>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</si>
  <si>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Loc. Bosco Rotondo 3</t>
  </si>
  <si>
    <t>Localita' Bosco</t>
  </si>
  <si>
    <t>Albergo Della Strega</t>
  </si>
  <si>
    <t>Loc.Valdomo 9</t>
  </si>
  <si>
    <t>Localita' Valdomo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</si>
  <si>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</si>
  <si>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</si>
  <si>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</si>
  <si>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</si>
  <si>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</si>
  <si>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</si>
  <si>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</si>
  <si>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Loc.Villa</t>
  </si>
  <si>
    <t>Antico Muro</t>
  </si>
  <si>
    <t>Via Sentinate 3</t>
  </si>
  <si>
    <t>Parco Archeologico Di Sentinum</t>
  </si>
  <si>
    <t>Mass-Hans Valdifiori Di Cipriani</t>
  </si>
  <si>
    <t>Via Torre Di Murazzano Snc</t>
  </si>
  <si>
    <t>Torre Di Murazzano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</si>
  <si>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</si>
  <si>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</si>
  <si>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</si>
  <si>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</si>
  <si>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</si>
  <si>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</si>
  <si>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</si>
  <si>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</si>
  <si>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</si>
  <si>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B&amp;B Volti Di Pietra</t>
  </si>
  <si>
    <t>Località Monte 1</t>
  </si>
  <si>
    <t>Località Monte</t>
  </si>
  <si>
    <t>Biducci Azienda Agricola</t>
  </si>
  <si>
    <t>Affittacamere Pettinelli</t>
  </si>
  <si>
    <t>Il Sogno Di Tino</t>
  </si>
  <si>
    <t>Cabernardi</t>
  </si>
  <si>
    <t>Sassetello</t>
  </si>
  <si>
    <t>Coldemagna</t>
  </si>
  <si>
    <t>Via Coldemagna 31</t>
  </si>
  <si>
    <t>Hotel Nuovo Diana</t>
  </si>
  <si>
    <t>Lungomare Leonardo Da Vinci 81</t>
  </si>
  <si>
    <t>Senigallia</t>
  </si>
  <si>
    <t>Agriturismo I Ciliegi</t>
  </si>
  <si>
    <t>Via Del Casale 3</t>
  </si>
  <si>
    <t>L'Arca Di Sabrina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</si>
  <si>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</si>
  <si>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</si>
  <si>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</si>
  <si>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</si>
  <si>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</si>
  <si>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</si>
  <si>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</si>
  <si>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</si>
  <si>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</si>
  <si>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</si>
  <si>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</si>
  <si>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</si>
  <si>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</si>
  <si>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</si>
  <si>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</si>
  <si>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</si>
  <si>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</si>
  <si>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</si>
  <si>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</si>
  <si>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</si>
  <si>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</si>
  <si>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</si>
  <si>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</si>
  <si>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</si>
  <si>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</si>
  <si>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</si>
  <si>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</si>
  <si>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</si>
  <si>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</si>
  <si>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</si>
  <si>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</si>
  <si>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</si>
  <si>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</si>
  <si>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</si>
  <si>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</si>
  <si>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</si>
  <si>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</si>
  <si>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</si>
  <si>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</si>
  <si>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</si>
  <si>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</si>
  <si>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</si>
  <si>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</si>
  <si>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</si>
  <si>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</si>
  <si>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</si>
  <si>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</si>
  <si>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</si>
  <si>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</si>
  <si>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Strada Della Marina-Scapezzano 266/C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</si>
  <si>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</si>
  <si>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</si>
  <si>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</si>
  <si>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</si>
  <si>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</si>
  <si>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</si>
  <si>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</si>
  <si>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</si>
  <si>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</si>
  <si>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</si>
  <si>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</si>
  <si>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</si>
  <si>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</si>
  <si>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</si>
  <si>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</si>
  <si>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</si>
  <si>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Via Delle Genziane 14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</si>
  <si>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</si>
  <si>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</si>
  <si>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</si>
  <si>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</si>
  <si>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</si>
  <si>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</si>
  <si>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</si>
  <si>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</si>
  <si>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</si>
  <si>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</si>
  <si>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</si>
  <si>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</si>
  <si>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</si>
  <si>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</si>
  <si>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</si>
  <si>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</si>
  <si>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</si>
  <si>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</si>
  <si>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</si>
  <si>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Via Degli Ulivi 77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</si>
  <si>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</si>
  <si>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</si>
  <si>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</si>
  <si>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</si>
  <si>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</si>
  <si>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</si>
  <si>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</si>
  <si>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</si>
  <si>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Strada Comunale Grazie 14/C</t>
  </si>
  <si>
    <t>Zaccaro Roberto</t>
  </si>
  <si>
    <t>Cappelletti Elsa</t>
  </si>
  <si>
    <t>Sagrati Alberto App.To Via Pierelli</t>
  </si>
  <si>
    <t>Schiaroli Valentina</t>
  </si>
  <si>
    <t>Cesano</t>
  </si>
  <si>
    <t>Fosci Antonio</t>
  </si>
  <si>
    <t>Viale Dei Gerani 11</t>
  </si>
  <si>
    <t>Sagrati Enza</t>
  </si>
  <si>
    <t>Ciarrocchi Anna Rita</t>
  </si>
  <si>
    <t>Principi Leonardo</t>
  </si>
  <si>
    <t>Micci Lamberto</t>
  </si>
  <si>
    <t>Via Strada Terza 34/C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</si>
  <si>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</si>
  <si>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</si>
  <si>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</si>
  <si>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</si>
  <si>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</si>
  <si>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</si>
  <si>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</si>
  <si>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</si>
  <si>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</si>
  <si>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</si>
  <si>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</si>
  <si>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</si>
  <si>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</si>
  <si>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</si>
  <si>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</si>
  <si>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</si>
  <si>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Via Vi Strada Cesano 11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</si>
  <si>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</si>
  <si>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</si>
  <si>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</si>
  <si>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</si>
  <si>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</si>
  <si>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</si>
  <si>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</si>
  <si>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</si>
  <si>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</si>
  <si>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</si>
  <si>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</si>
  <si>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</si>
  <si>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</si>
  <si>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</si>
  <si>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</si>
  <si>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A Casa Di Nonna Linda</t>
  </si>
  <si>
    <t>Vici Mauro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</si>
  <si>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</si>
  <si>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</si>
  <si>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</si>
  <si>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</si>
  <si>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</si>
  <si>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</si>
  <si>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</si>
  <si>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</si>
  <si>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</si>
  <si>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</si>
  <si>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</si>
  <si>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</si>
  <si>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</si>
  <si>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</si>
  <si>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</si>
  <si>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</si>
  <si>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</si>
  <si>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</si>
  <si>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</si>
  <si>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</si>
  <si>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</si>
  <si>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</si>
  <si>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</si>
  <si>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</si>
  <si>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</si>
  <si>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</si>
  <si>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</si>
  <si>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</si>
  <si>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</si>
  <si>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</si>
  <si>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</si>
  <si>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</si>
  <si>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</si>
  <si>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</si>
  <si>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</si>
  <si>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</si>
  <si>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B&amp;B Centro Storico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</si>
  <si>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</si>
  <si>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</si>
  <si>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</si>
  <si>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</si>
  <si>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</si>
  <si>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</si>
  <si>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</si>
  <si>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</si>
  <si>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</si>
  <si>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</si>
  <si>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</si>
  <si>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</si>
  <si>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</si>
  <si>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</si>
  <si>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Strada Di Savignano 253</t>
  </si>
  <si>
    <t>Grottino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</si>
  <si>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</si>
  <si>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</si>
  <si>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</si>
  <si>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</si>
  <si>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</si>
  <si>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</si>
  <si>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</si>
  <si>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</si>
  <si>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</si>
  <si>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</si>
  <si>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</si>
  <si>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</si>
  <si>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</si>
  <si>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</si>
  <si>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</si>
  <si>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</si>
  <si>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</si>
  <si>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</si>
  <si>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</si>
  <si>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</si>
  <si>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</si>
  <si>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</si>
  <si>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</si>
  <si>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</si>
  <si>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</si>
  <si>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</si>
  <si>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</si>
  <si>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</si>
  <si>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</si>
  <si>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</si>
  <si>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</si>
  <si>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</si>
  <si>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</si>
  <si>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</si>
  <si>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</si>
  <si>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</si>
  <si>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</si>
  <si>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</si>
  <si>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</si>
  <si>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</si>
  <si>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</si>
  <si>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</si>
  <si>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</si>
  <si>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</si>
  <si>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</si>
  <si>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Via Cannella 26</t>
  </si>
  <si>
    <t>Loc. Scapezzano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</si>
  <si>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</si>
  <si>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</si>
  <si>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</si>
  <si>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</si>
  <si>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</si>
  <si>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</si>
  <si>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</si>
  <si>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</si>
  <si>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</si>
  <si>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</si>
  <si>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</si>
  <si>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</si>
  <si>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</si>
  <si>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</si>
  <si>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</si>
  <si>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</si>
  <si>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Strada Costa Dei Fabbri 221</t>
  </si>
  <si>
    <t>Sant'Angelo</t>
  </si>
  <si>
    <t>B&amp;B La Cercua</t>
  </si>
  <si>
    <t>Cannella</t>
  </si>
  <si>
    <t>La Tamerice</t>
  </si>
  <si>
    <t>Strada Torre Campetto 114</t>
  </si>
  <si>
    <t>Frazione Montignano</t>
  </si>
  <si>
    <t>B&amp;B Lo Scornabecco</t>
  </si>
  <si>
    <t>Via Antonio Fratti 18</t>
  </si>
  <si>
    <t>Villaggio Camping Blu</t>
  </si>
  <si>
    <t>La Nave</t>
  </si>
  <si>
    <t>Lungomare Leonardo Da Vinci N 13 13</t>
  </si>
  <si>
    <t>Lunazzurra</t>
  </si>
  <si>
    <t>Via A. Caro 31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</si>
  <si>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</si>
  <si>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</si>
  <si>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</si>
  <si>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</si>
  <si>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</si>
  <si>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</si>
  <si>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</si>
  <si>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</si>
  <si>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</si>
  <si>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</si>
  <si>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</si>
  <si>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</si>
  <si>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</si>
  <si>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</si>
  <si>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</si>
  <si>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</si>
  <si>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</si>
  <si>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</si>
  <si>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</si>
  <si>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</si>
  <si>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</si>
  <si>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</si>
  <si>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</si>
  <si>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</si>
  <si>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</si>
  <si>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</si>
  <si>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</si>
  <si>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</si>
  <si>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</si>
  <si>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</si>
  <si>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</si>
  <si>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</si>
  <si>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</si>
  <si>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</si>
  <si>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</si>
  <si>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</si>
  <si>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</si>
  <si>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</si>
  <si>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</si>
  <si>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</si>
  <si>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</si>
  <si>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</si>
  <si>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</si>
  <si>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</si>
  <si>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</si>
  <si>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</si>
  <si>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</si>
  <si>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</si>
  <si>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</si>
  <si>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</si>
  <si>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</si>
  <si>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</si>
  <si>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</si>
  <si>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</si>
  <si>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</si>
  <si>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</si>
  <si>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</si>
  <si>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</si>
  <si>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</si>
  <si>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</si>
  <si>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</si>
  <si>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</si>
  <si>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</si>
  <si>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</si>
  <si>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</si>
  <si>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</si>
  <si>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</si>
  <si>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</si>
  <si>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</si>
  <si>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</si>
  <si>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</si>
  <si>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</si>
  <si>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</si>
  <si>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</si>
  <si>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</si>
  <si>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</si>
  <si>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</si>
  <si>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</si>
  <si>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</si>
  <si>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</si>
  <si>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</si>
  <si>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</si>
  <si>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</si>
  <si>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</si>
  <si>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</si>
  <si>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</si>
  <si>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</si>
  <si>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</si>
  <si>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</si>
  <si>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</si>
  <si>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</si>
  <si>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</si>
  <si>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</si>
  <si>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</si>
  <si>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</si>
  <si>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</si>
  <si>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</si>
  <si>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</si>
  <si>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</si>
  <si>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</si>
  <si>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</si>
  <si>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</si>
  <si>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</si>
  <si>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</si>
  <si>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</si>
  <si>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</si>
  <si>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</si>
  <si>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</si>
  <si>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</si>
  <si>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</si>
  <si>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</si>
  <si>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</si>
  <si>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</si>
  <si>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</si>
  <si>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</si>
  <si>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</si>
  <si>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</si>
  <si>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</si>
  <si>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</si>
  <si>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</si>
  <si>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</si>
  <si>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</si>
  <si>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</si>
  <si>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</si>
  <si>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</si>
  <si>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</si>
  <si>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</si>
  <si>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</si>
  <si>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</si>
  <si>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</si>
  <si>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</si>
  <si>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</si>
  <si>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</si>
  <si>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</si>
  <si>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</si>
  <si>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</si>
  <si>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</si>
  <si>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</si>
  <si>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</si>
  <si>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</si>
  <si>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</si>
  <si>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</si>
  <si>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</si>
  <si>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</si>
  <si>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</si>
  <si>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</si>
  <si>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</si>
  <si>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</si>
  <si>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</si>
  <si>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</si>
  <si>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</si>
  <si>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</si>
  <si>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</si>
  <si>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</si>
  <si>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</si>
  <si>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</si>
  <si>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</si>
  <si>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Lungomare Leonardo Da Vinci 126 126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</si>
  <si>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</si>
  <si>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</si>
  <si>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</si>
  <si>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</si>
  <si>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</si>
  <si>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</si>
  <si>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</si>
  <si>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</si>
  <si>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</si>
  <si>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</si>
  <si>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</si>
  <si>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</si>
  <si>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</si>
  <si>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</si>
  <si>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</si>
  <si>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</si>
  <si>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</si>
  <si>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</si>
  <si>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</si>
  <si>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</si>
  <si>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</si>
  <si>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</si>
  <si>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</si>
  <si>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</si>
  <si>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</si>
  <si>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</si>
  <si>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</si>
  <si>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</si>
  <si>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</si>
  <si>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</si>
  <si>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</si>
  <si>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</si>
  <si>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</si>
  <si>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</si>
  <si>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</si>
  <si>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</si>
  <si>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</si>
  <si>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</si>
  <si>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</si>
  <si>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</si>
  <si>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</si>
  <si>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</si>
  <si>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</si>
  <si>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</si>
  <si>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</si>
  <si>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</si>
  <si>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</si>
  <si>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</si>
  <si>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</si>
  <si>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</si>
  <si>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</si>
  <si>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</si>
  <si>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</si>
  <si>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</si>
  <si>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</si>
  <si>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</si>
  <si>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</si>
  <si>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</si>
  <si>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</si>
  <si>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</si>
  <si>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</si>
  <si>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</si>
  <si>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</si>
  <si>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</si>
  <si>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</si>
  <si>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</si>
  <si>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</si>
  <si>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</si>
  <si>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</si>
  <si>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</si>
  <si>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</si>
  <si>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</si>
  <si>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</si>
  <si>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</si>
  <si>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</si>
  <si>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</si>
  <si>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</si>
  <si>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</si>
  <si>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</si>
  <si>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Tommi  38</t>
  </si>
  <si>
    <t>Lungomare Mameli 38 38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</si>
  <si>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</si>
  <si>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</si>
  <si>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</si>
  <si>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</si>
  <si>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</si>
  <si>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</si>
  <si>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</si>
  <si>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</si>
  <si>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</si>
  <si>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</si>
  <si>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</si>
  <si>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</si>
  <si>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</si>
  <si>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</si>
  <si>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</si>
  <si>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</si>
  <si>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</si>
  <si>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</si>
  <si>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</si>
  <si>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</si>
  <si>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</si>
  <si>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</si>
  <si>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</si>
  <si>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</si>
  <si>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</si>
  <si>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</si>
  <si>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</si>
  <si>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</si>
  <si>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Bagni Virgilio &amp; Marco N° 46</t>
  </si>
  <si>
    <t>Bagni Bora Bora N° 43</t>
  </si>
  <si>
    <t>Bagni Sandra N° 32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</si>
  <si>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</si>
  <si>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</si>
  <si>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</si>
  <si>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</si>
  <si>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</si>
  <si>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</si>
  <si>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</si>
  <si>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</si>
  <si>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</si>
  <si>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</si>
  <si>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</si>
  <si>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</si>
  <si>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</si>
  <si>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</si>
  <si>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</si>
  <si>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</si>
  <si>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</si>
  <si>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</si>
  <si>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</si>
  <si>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</si>
  <si>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</si>
  <si>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</si>
  <si>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</si>
  <si>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</si>
  <si>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</si>
  <si>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</si>
  <si>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</si>
  <si>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</si>
  <si>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</si>
  <si>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</si>
  <si>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</si>
  <si>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</si>
  <si>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</si>
  <si>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</si>
  <si>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</si>
  <si>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Giallo Sole S.A.S Di Mancini Simone &amp; C. - Bagni N° 40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</si>
  <si>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</si>
  <si>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</si>
  <si>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</si>
  <si>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</si>
  <si>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</si>
  <si>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</si>
  <si>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</si>
  <si>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</si>
  <si>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</si>
  <si>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</si>
  <si>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</si>
  <si>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</si>
  <si>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</si>
  <si>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</si>
  <si>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</si>
  <si>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</si>
  <si>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</si>
  <si>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</si>
  <si>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</si>
  <si>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</si>
  <si>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</si>
  <si>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</si>
  <si>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</si>
  <si>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</si>
  <si>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</si>
  <si>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</si>
  <si>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</si>
  <si>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</si>
  <si>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Villaggio Turistico Benvivere - Bagni 127</t>
  </si>
  <si>
    <t>Lungomare Leonardo Da Vinci 54 54</t>
  </si>
  <si>
    <t>Bahya Blanca</t>
  </si>
  <si>
    <t>Lungomare Italia 151 151</t>
  </si>
  <si>
    <t>Ollie Club - Bagni N° 120</t>
  </si>
  <si>
    <t>Bagni N° 14</t>
  </si>
  <si>
    <t>Lungomare Mameli 14 14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</si>
  <si>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</si>
  <si>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</si>
  <si>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</si>
  <si>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</si>
  <si>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</si>
  <si>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</si>
  <si>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</si>
  <si>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</si>
  <si>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</si>
  <si>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</si>
  <si>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</si>
  <si>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</si>
  <si>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</si>
  <si>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</si>
  <si>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</si>
  <si>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</si>
  <si>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</si>
  <si>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</si>
  <si>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</si>
  <si>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</si>
  <si>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</si>
  <si>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</si>
  <si>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</si>
  <si>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</si>
  <si>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Bagni Massimo N° 112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</si>
  <si>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</si>
  <si>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</si>
  <si>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</si>
  <si>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</si>
  <si>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</si>
  <si>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</si>
  <si>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</si>
  <si>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</si>
  <si>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</si>
  <si>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</si>
  <si>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</si>
  <si>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</si>
  <si>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</si>
  <si>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</si>
  <si>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Via Fornace 4</t>
  </si>
  <si>
    <t>La Tana Del Ghiro</t>
  </si>
  <si>
    <t>Via Spineto 2</t>
  </si>
  <si>
    <t>Agriturist La Fonte</t>
  </si>
  <si>
    <t>B&amp;B Palazzo Del Podesta'</t>
  </si>
  <si>
    <t>Via G. Garibaldi 63</t>
  </si>
  <si>
    <t>B&amp;B Il Pozzo Di Vivalpa</t>
  </si>
  <si>
    <t>Via S. Sebastiano  6</t>
  </si>
  <si>
    <t>Scarpelli Andrea</t>
  </si>
  <si>
    <t>Agriturismo Il Picchio Verde Di Valentini Sara</t>
  </si>
  <si>
    <t>Borgo Farneto</t>
  </si>
  <si>
    <t>Via Farneto 24</t>
  </si>
  <si>
    <t>Borgo Farneto - Serra De Conti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</si>
  <si>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</si>
  <si>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</si>
  <si>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</si>
  <si>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</si>
  <si>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</si>
  <si>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</si>
  <si>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</si>
  <si>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Via Sant'Elena 34</t>
  </si>
  <si>
    <t>Serra San Quirico</t>
  </si>
  <si>
    <t>Sant'Elena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</si>
  <si>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</si>
  <si>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</si>
  <si>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</si>
  <si>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</si>
  <si>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</si>
  <si>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</si>
  <si>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</si>
  <si>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Martelletto</t>
  </si>
  <si>
    <t>Certine</t>
  </si>
  <si>
    <t>C.Da Bruscara</t>
  </si>
  <si>
    <t>B&amp;B Fontecorona</t>
  </si>
  <si>
    <t>Casa Per Ferie Palazzo Menarini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</si>
  <si>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</si>
  <si>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</si>
  <si>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</si>
  <si>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</si>
  <si>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</si>
  <si>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</si>
  <si>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</si>
  <si>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</si>
  <si>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</si>
  <si>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</si>
  <si>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</si>
  <si>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</si>
  <si>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</si>
  <si>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</si>
  <si>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</si>
  <si>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</si>
  <si>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Trivio Di Serra San Quirico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</si>
  <si>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</si>
  <si>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</si>
  <si>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</si>
  <si>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</si>
  <si>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</si>
  <si>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</si>
  <si>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</si>
  <si>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</si>
  <si>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</si>
  <si>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</si>
  <si>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</si>
  <si>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</si>
  <si>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</si>
  <si>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</si>
  <si>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</si>
  <si>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Spiaggia Urbani 1 1</t>
  </si>
  <si>
    <t>Da Peppe</t>
  </si>
  <si>
    <t>Via Accesso Spiaggia 1 1</t>
  </si>
  <si>
    <t>Da Roberto</t>
  </si>
  <si>
    <t>Via Del Gelso  24</t>
  </si>
  <si>
    <t>Da Giustina</t>
  </si>
  <si>
    <t>Silvio Sud 1, 3</t>
  </si>
  <si>
    <t>Spiaggia S.Michele Sassi Neri 1,3 1,3</t>
  </si>
  <si>
    <t>Loc. Sassi Neri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</si>
  <si>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</si>
  <si>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</si>
  <si>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</si>
  <si>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</si>
  <si>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</si>
  <si>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</si>
  <si>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</si>
  <si>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</si>
  <si>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</si>
  <si>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</si>
  <si>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</si>
  <si>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</si>
  <si>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</si>
  <si>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</si>
  <si>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</si>
  <si>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</si>
  <si>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</si>
  <si>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</si>
  <si>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</si>
  <si>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</si>
  <si>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</si>
  <si>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</si>
  <si>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</si>
  <si>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</si>
  <si>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</si>
  <si>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</si>
  <si>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</si>
  <si>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</si>
  <si>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</si>
  <si>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</si>
  <si>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</si>
  <si>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</si>
  <si>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Via Betellico 15</t>
  </si>
  <si>
    <t>Coppo</t>
  </si>
  <si>
    <t>Camere Alisa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</si>
  <si>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</si>
  <si>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</si>
  <si>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</si>
  <si>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</si>
  <si>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</si>
  <si>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</si>
  <si>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</si>
  <si>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</si>
  <si>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</si>
  <si>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</si>
  <si>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</si>
  <si>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</si>
  <si>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</si>
  <si>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</si>
  <si>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</si>
  <si>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</si>
  <si>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</si>
  <si>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</si>
  <si>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</si>
  <si>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</si>
  <si>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</si>
  <si>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</si>
  <si>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</si>
  <si>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</si>
  <si>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</si>
  <si>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</si>
  <si>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</si>
  <si>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</si>
  <si>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</si>
  <si>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</si>
  <si>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</si>
  <si>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</si>
  <si>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</si>
  <si>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</si>
  <si>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</si>
  <si>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</si>
  <si>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</si>
  <si>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</si>
  <si>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</si>
  <si>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</si>
  <si>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</si>
  <si>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</si>
  <si>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</si>
  <si>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</si>
  <si>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</si>
  <si>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</si>
  <si>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</si>
  <si>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</si>
  <si>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</si>
  <si>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</si>
  <si>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</si>
  <si>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Loc.Coppo</t>
  </si>
  <si>
    <t>B&amp;B Il Concio</t>
  </si>
  <si>
    <t>Via Concio 2A</t>
  </si>
  <si>
    <t>Loc. Valcastagno</t>
  </si>
  <si>
    <t>Fiori Di Campo</t>
  </si>
  <si>
    <t>Via Concio 5</t>
  </si>
  <si>
    <t>B&amp;B Casamici</t>
  </si>
  <si>
    <t>B&amp;B Le Nereidi</t>
  </si>
  <si>
    <t>Via Mazzini 17</t>
  </si>
  <si>
    <t>Via Betellico 15/C</t>
  </si>
  <si>
    <t>B&amp;B Alle Pendici Del Conero Ii</t>
  </si>
  <si>
    <t>Via Montecolombo 32</t>
  </si>
  <si>
    <t>B&amp;B La Libellula Del Conero</t>
  </si>
  <si>
    <t>B&amp;B Al Coppo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</si>
  <si>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</si>
  <si>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</si>
  <si>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</si>
  <si>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</si>
  <si>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</si>
  <si>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</si>
  <si>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</si>
  <si>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</si>
  <si>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</si>
  <si>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</si>
  <si>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</si>
  <si>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</si>
  <si>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</si>
  <si>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</si>
  <si>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</si>
  <si>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</si>
  <si>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</si>
  <si>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</si>
  <si>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</si>
  <si>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</si>
  <si>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</si>
  <si>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</si>
  <si>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</si>
  <si>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</si>
  <si>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</si>
  <si>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</si>
  <si>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</si>
  <si>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</si>
  <si>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</si>
  <si>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</si>
  <si>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B&amp;B Al Vecchio Olmo</t>
  </si>
  <si>
    <t>Rossococomero</t>
  </si>
  <si>
    <t>Betellico 29</t>
  </si>
  <si>
    <t>Cave  12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</si>
  <si>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</si>
  <si>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</si>
  <si>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</si>
  <si>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</si>
  <si>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</si>
  <si>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</si>
  <si>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</si>
  <si>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</si>
  <si>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</si>
  <si>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</si>
  <si>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</si>
  <si>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Relais Del Borgo Hotel &amp; Spa</t>
  </si>
  <si>
    <t>Via Solferino 4</t>
  </si>
  <si>
    <t>Staffolo</t>
  </si>
  <si>
    <t>La Casa Delle Rondini B&amp;B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</si>
  <si>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</si>
  <si>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</si>
  <si>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</si>
  <si>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</si>
  <si>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</si>
  <si>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</si>
  <si>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</si>
  <si>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</si>
  <si>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</si>
  <si>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</si>
  <si>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</si>
  <si>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Via Marco Biagi 1</t>
  </si>
  <si>
    <t>Localita'  Coste - Staffolo</t>
  </si>
  <si>
    <t>Tenuta Il Giogo</t>
  </si>
  <si>
    <t>Via Fonti 5</t>
  </si>
  <si>
    <t>Trecastelli</t>
  </si>
  <si>
    <t>Loc.Monterado</t>
  </si>
  <si>
    <t>B&amp;B La Casa Degli Ulivi. Art &amp; Residence</t>
  </si>
  <si>
    <t>Via San Pietro 7</t>
  </si>
  <si>
    <t>B&amp;B Senigallia Di Andreani Marina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</si>
  <si>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</si>
  <si>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</si>
  <si>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</si>
  <si>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</si>
  <si>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</si>
  <si>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</si>
  <si>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</si>
  <si>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</si>
  <si>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</si>
  <si>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</si>
  <si>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</si>
  <si>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</si>
  <si>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</si>
  <si>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</si>
  <si>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</si>
  <si>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</si>
  <si>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</si>
  <si>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</si>
  <si>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</si>
  <si>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</si>
  <si>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Loc. Ponterio</t>
  </si>
  <si>
    <t>B&amp;B Casale Civetta</t>
  </si>
  <si>
    <t>Via Consolazione 20</t>
  </si>
  <si>
    <t>Loc. Castel Colonna</t>
  </si>
  <si>
    <t>B&amp;B Nido Sulle Colline</t>
  </si>
  <si>
    <t>Casachiara</t>
  </si>
  <si>
    <t>Via Santa Marina 4</t>
  </si>
  <si>
    <t>Castel Colonna</t>
  </si>
  <si>
    <t>Boccarossa Silvia</t>
  </si>
  <si>
    <t>Via Dante Alighieri 32</t>
  </si>
  <si>
    <t>Villa Pedossa, Your Country Escape!</t>
  </si>
  <si>
    <t>Brugnetto Di Trecastelli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</si>
  <si>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</si>
  <si>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</si>
  <si>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</si>
  <si>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</si>
  <si>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</si>
  <si>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</si>
  <si>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</si>
  <si>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Strada Pian Dell'Elmo Snc</t>
  </si>
  <si>
    <t>Pian Dell'Elmo</t>
  </si>
  <si>
    <t>B&amp;B Da Silva Vera Lucia</t>
  </si>
  <si>
    <t>Via Figuretta 8</t>
  </si>
  <si>
    <t>Frontale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</si>
  <si>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</si>
  <si>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</si>
  <si>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</si>
  <si>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</si>
  <si>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</si>
  <si>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</si>
  <si>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</si>
  <si>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</si>
  <si>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</si>
  <si>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</si>
  <si>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</si>
  <si>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Contrada Verde Fiore 37</t>
  </si>
  <si>
    <t>Appignano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</si>
  <si>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</si>
  <si>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</si>
  <si>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</si>
  <si>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</si>
  <si>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</si>
  <si>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</si>
  <si>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</si>
  <si>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</si>
  <si>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</si>
  <si>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</si>
  <si>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</si>
  <si>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</si>
  <si>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</si>
  <si>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</si>
  <si>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</si>
  <si>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</si>
  <si>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</si>
  <si>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</si>
  <si>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</si>
  <si>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</si>
  <si>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</si>
  <si>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</si>
  <si>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</si>
  <si>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</si>
  <si>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</si>
  <si>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</si>
  <si>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</si>
  <si>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</si>
  <si>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</si>
  <si>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Pintura</t>
  </si>
  <si>
    <t>Piazzale Pintura 1</t>
  </si>
  <si>
    <t>Bolognola</t>
  </si>
  <si>
    <t>Pintura Di Bolognola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</si>
  <si>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</si>
  <si>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</si>
  <si>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</si>
  <si>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</si>
  <si>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</si>
  <si>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</si>
  <si>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</si>
  <si>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</si>
  <si>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Contrada Acquaviva Snc</t>
  </si>
  <si>
    <t>Garufo</t>
  </si>
  <si>
    <t>Segala Beatrice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</si>
  <si>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</si>
  <si>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</si>
  <si>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</si>
  <si>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</si>
  <si>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</si>
  <si>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</si>
  <si>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</si>
  <si>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</si>
  <si>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</si>
  <si>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</si>
  <si>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</si>
  <si>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</si>
  <si>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Piazzale Della Vittoria 3</t>
  </si>
  <si>
    <t>Camerino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</si>
  <si>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</si>
  <si>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</si>
  <si>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</si>
  <si>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</si>
  <si>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</si>
  <si>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Loc.Tirello 6</t>
  </si>
  <si>
    <t>Loc.Tirello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</si>
  <si>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</si>
  <si>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</si>
  <si>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</si>
  <si>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</si>
  <si>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</si>
  <si>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</si>
  <si>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</si>
  <si>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</si>
  <si>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</si>
  <si>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Loc. Colle Piano 1</t>
  </si>
  <si>
    <t>Colle Piano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</si>
  <si>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</si>
  <si>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</si>
  <si>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</si>
  <si>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</si>
  <si>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</si>
  <si>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</si>
  <si>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</si>
  <si>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</si>
  <si>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</si>
  <si>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 8</t>
  </si>
  <si>
    <t>Localita' Pontinia</t>
  </si>
  <si>
    <t>Residenza Bongiovanni</t>
  </si>
  <si>
    <t>Via B. Bongiovanni 13</t>
  </si>
  <si>
    <t>B&amp;B Acanto Garden</t>
  </si>
  <si>
    <t>Loc. Varano Di Sopra 14</t>
  </si>
  <si>
    <t>Loc. Varano Di Sopra, 14</t>
  </si>
  <si>
    <t>B&amp;B Happy Houses</t>
  </si>
  <si>
    <t>Viale Emilio Betti 15</t>
  </si>
  <si>
    <t>Www.Happyhouses.It</t>
  </si>
  <si>
    <t>B&amp;B Leone</t>
  </si>
  <si>
    <t>Viale Giacomo Leopardi 59</t>
  </si>
  <si>
    <t>Villa Maria</t>
  </si>
  <si>
    <t>Via Girolamo Di Giovanni 41</t>
  </si>
  <si>
    <t>B&amp;B Tenuta Gorgiano</t>
  </si>
  <si>
    <t>Località Gorgiano 2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</si>
  <si>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</si>
  <si>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</si>
  <si>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</si>
  <si>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</si>
  <si>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</si>
  <si>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</si>
  <si>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</si>
  <si>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</si>
  <si>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</si>
  <si>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</si>
  <si>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</si>
  <si>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</si>
  <si>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</si>
  <si>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</si>
  <si>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</si>
  <si>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</si>
  <si>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Località Palombare 2</t>
  </si>
  <si>
    <t>Loc.Palombare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</si>
  <si>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</si>
  <si>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</si>
  <si>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</si>
  <si>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</si>
  <si>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</si>
  <si>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</si>
  <si>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</si>
  <si>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</si>
  <si>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</si>
  <si>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</si>
  <si>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</si>
  <si>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</si>
  <si>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</si>
  <si>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</si>
  <si>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</si>
  <si>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</si>
  <si>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</si>
  <si>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</si>
  <si>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</si>
  <si>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</si>
  <si>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</si>
  <si>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</si>
  <si>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</si>
  <si>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</si>
  <si>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</si>
  <si>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</si>
  <si>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</si>
  <si>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</si>
  <si>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</si>
  <si>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</si>
  <si>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</si>
  <si>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</si>
  <si>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</si>
  <si>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</si>
  <si>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</si>
  <si>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La Dimora Dell'Arciere</t>
  </si>
  <si>
    <t>Piazza Mazzini 5</t>
  </si>
  <si>
    <t>Affittacamere Leopardi 59</t>
  </si>
  <si>
    <t>Country House Colle Ridente</t>
  </si>
  <si>
    <t>Localita' Colle Ridente  2</t>
  </si>
  <si>
    <t>Colle Ridente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</si>
  <si>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</si>
  <si>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</si>
  <si>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</si>
  <si>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</si>
  <si>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</si>
  <si>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</si>
  <si>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</si>
  <si>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</si>
  <si>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</si>
  <si>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</si>
  <si>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</si>
  <si>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</si>
  <si>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</si>
  <si>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</si>
  <si>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Localita' Smoglie 1</t>
  </si>
  <si>
    <t>Agriturismo Rotabella</t>
  </si>
  <si>
    <t>Localita' Seano 1</t>
  </si>
  <si>
    <t>Pietra Maula Agriturismo</t>
  </si>
  <si>
    <t>Stroppigliosi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</si>
  <si>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</si>
  <si>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</si>
  <si>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</si>
  <si>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</si>
  <si>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</si>
  <si>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</si>
  <si>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</si>
  <si>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</si>
  <si>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</si>
  <si>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</si>
  <si>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</si>
  <si>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</si>
  <si>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Via Del Colle 7</t>
  </si>
  <si>
    <t>Crispiero</t>
  </si>
  <si>
    <t>Agriturismo Torraimuni</t>
  </si>
  <si>
    <t>Loc. Roccafranca 2</t>
  </si>
  <si>
    <t>Localita' Roccafranca</t>
  </si>
  <si>
    <t>Selvicolle Country House</t>
  </si>
  <si>
    <t>Loc. Nani 4 4</t>
  </si>
  <si>
    <t>Sp 22 - Crispiero</t>
  </si>
  <si>
    <t>Bovetti Luciano</t>
  </si>
  <si>
    <t>Localita' Seano 6</t>
  </si>
  <si>
    <t>Borgo Lanciano</t>
  </si>
  <si>
    <t>Localita' Lanciano 5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</si>
  <si>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</si>
  <si>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</si>
  <si>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</si>
  <si>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</si>
  <si>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</si>
  <si>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</si>
  <si>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</si>
  <si>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</si>
  <si>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</si>
  <si>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</si>
  <si>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</si>
  <si>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</si>
  <si>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</si>
  <si>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</si>
  <si>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</si>
  <si>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</si>
  <si>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Fraz. Vallinfante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</si>
  <si>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</si>
  <si>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</si>
  <si>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</si>
  <si>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</si>
  <si>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</si>
  <si>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</si>
  <si>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</si>
  <si>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</si>
  <si>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Contrada Tribbio 1</t>
  </si>
  <si>
    <t>Cessapalombo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</si>
  <si>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</si>
  <si>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</si>
  <si>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</si>
  <si>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</si>
  <si>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</si>
  <si>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</si>
  <si>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</si>
  <si>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</si>
  <si>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</si>
  <si>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</si>
  <si>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</si>
  <si>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</si>
  <si>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</si>
  <si>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</si>
  <si>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</si>
  <si>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</si>
  <si>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</si>
  <si>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</si>
  <si>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</si>
  <si>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</si>
  <si>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</si>
  <si>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Frazione Moscosi 33/41</t>
  </si>
  <si>
    <t>Cingoli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</si>
  <si>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</si>
  <si>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</si>
  <si>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</si>
  <si>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</si>
  <si>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</si>
  <si>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</si>
  <si>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</si>
  <si>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</si>
  <si>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</si>
  <si>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</si>
  <si>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</si>
  <si>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</si>
  <si>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</si>
  <si>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</si>
  <si>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</si>
  <si>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</si>
  <si>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</si>
  <si>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</si>
  <si>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</si>
  <si>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</si>
  <si>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</si>
  <si>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</si>
  <si>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</si>
  <si>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</si>
  <si>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</si>
  <si>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</si>
  <si>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</si>
  <si>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</si>
  <si>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</si>
  <si>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</si>
  <si>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</si>
  <si>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</si>
  <si>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</si>
  <si>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</si>
  <si>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</si>
  <si>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</si>
  <si>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Via Villa Pozzo 132</t>
  </si>
  <si>
    <t>Pozzo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</si>
  <si>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</si>
  <si>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</si>
  <si>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</si>
  <si>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</si>
  <si>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</si>
  <si>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</si>
  <si>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</si>
  <si>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Localita' Castreccioni 13</t>
  </si>
  <si>
    <t>Loc.Azzoni</t>
  </si>
  <si>
    <t>B&amp;B Florida</t>
  </si>
  <si>
    <t>Località Campana 2</t>
  </si>
  <si>
    <t>Area Di Sosta Attrezzata Balcone Delle Marche</t>
  </si>
  <si>
    <t>Loc. San Carlo</t>
  </si>
  <si>
    <t>Casalba</t>
  </si>
  <si>
    <t>Via Cicerone 3</t>
  </si>
  <si>
    <t>Il Gallo Di Pettovallone</t>
  </si>
  <si>
    <t>Via Pettovallone 24,24B</t>
  </si>
  <si>
    <t>Colle Sul Lago</t>
  </si>
  <si>
    <t>Loc. Castreccioni 15</t>
  </si>
  <si>
    <t>Agriturismo I Mori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</si>
  <si>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</si>
  <si>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</si>
  <si>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</si>
  <si>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</si>
  <si>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</si>
  <si>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</si>
  <si>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</si>
  <si>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</si>
  <si>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</si>
  <si>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</si>
  <si>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</si>
  <si>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</si>
  <si>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</si>
  <si>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</si>
  <si>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B&amp;B Emiliani Graziella</t>
  </si>
  <si>
    <t>Localita' Marcucci 16</t>
  </si>
  <si>
    <t>Villa Margherita</t>
  </si>
  <si>
    <t>Loc. Coppo 11</t>
  </si>
  <si>
    <t>Loc. Coppo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</si>
  <si>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</si>
  <si>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</si>
  <si>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</si>
  <si>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</si>
  <si>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</si>
  <si>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</si>
  <si>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</si>
  <si>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</si>
  <si>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</si>
  <si>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</si>
  <si>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</si>
  <si>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</si>
  <si>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</si>
  <si>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</si>
  <si>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</si>
  <si>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</si>
  <si>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</si>
  <si>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</si>
  <si>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</si>
  <si>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</si>
  <si>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</si>
  <si>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</si>
  <si>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</si>
  <si>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</si>
  <si>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</si>
  <si>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Casa De Nonna Peppa</t>
  </si>
  <si>
    <t>B&amp;B Amor Di Lavanda</t>
  </si>
  <si>
    <t>Localita' Fonte Del Piano 1</t>
  </si>
  <si>
    <t>Fonte Del Piano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</si>
  <si>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</si>
  <si>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</si>
  <si>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</si>
  <si>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</si>
  <si>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</si>
  <si>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</si>
  <si>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</si>
  <si>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</si>
  <si>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</si>
  <si>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</si>
  <si>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</si>
  <si>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</si>
  <si>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</si>
  <si>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C.Da Mornano 65</t>
  </si>
  <si>
    <t>B&amp;B Fonte Giulia</t>
  </si>
  <si>
    <t>Via Fonte Giulia 47</t>
  </si>
  <si>
    <t>Shada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</si>
  <si>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</si>
  <si>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</si>
  <si>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</si>
  <si>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</si>
  <si>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</si>
  <si>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</si>
  <si>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</si>
  <si>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</si>
  <si>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</si>
  <si>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</si>
  <si>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</si>
  <si>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</si>
  <si>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</si>
  <si>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</si>
  <si>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</si>
  <si>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</si>
  <si>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</si>
  <si>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</si>
  <si>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</si>
  <si>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</si>
  <si>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</si>
  <si>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</si>
  <si>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</si>
  <si>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</si>
  <si>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</si>
  <si>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</si>
  <si>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</si>
  <si>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</si>
  <si>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</si>
  <si>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</si>
  <si>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</si>
  <si>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</si>
  <si>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</si>
  <si>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</si>
  <si>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</si>
  <si>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</si>
  <si>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Alloro Marino</t>
  </si>
  <si>
    <t>Dolce Dormire Affittacamere</t>
  </si>
  <si>
    <t>Villetta Indipendente De Mar</t>
  </si>
  <si>
    <t>B&amp;B Il Giardino Di Viki</t>
  </si>
  <si>
    <t>Fontespina</t>
  </si>
  <si>
    <t>Al Mar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</si>
  <si>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</si>
  <si>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</si>
  <si>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</si>
  <si>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</si>
  <si>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</si>
  <si>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</si>
  <si>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</si>
  <si>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</si>
  <si>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</si>
  <si>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</si>
  <si>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</si>
  <si>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</si>
  <si>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</si>
  <si>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</si>
  <si>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</si>
  <si>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</si>
  <si>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</si>
  <si>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</si>
  <si>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</si>
  <si>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</si>
  <si>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</si>
  <si>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</si>
  <si>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</si>
  <si>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</si>
  <si>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Non Ti Scordar Di Me</t>
  </si>
  <si>
    <t>C.Da Castelletta 65</t>
  </si>
  <si>
    <t>B&amp;B Profumo Di  Magnolia</t>
  </si>
  <si>
    <t>Via Giovanni Cimabue 1</t>
  </si>
  <si>
    <t>B&amp;B Santomaro Sea Loft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</si>
  <si>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</si>
  <si>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</si>
  <si>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</si>
  <si>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</si>
  <si>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</si>
  <si>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</si>
  <si>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</si>
  <si>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</si>
  <si>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</si>
  <si>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</si>
  <si>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</si>
  <si>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</si>
  <si>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</si>
  <si>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</si>
  <si>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</si>
  <si>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</si>
  <si>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</si>
  <si>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Lungomare Piermanni 1 A 1 A</t>
  </si>
  <si>
    <t>Il Brigantino</t>
  </si>
  <si>
    <t>Arcobaleno</t>
  </si>
  <si>
    <t>Via Civitanova 127</t>
  </si>
  <si>
    <t>B&amp;B L' Olimpo</t>
  </si>
  <si>
    <t>Via Sicilia 44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</si>
  <si>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</si>
  <si>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</si>
  <si>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</si>
  <si>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</si>
  <si>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</si>
  <si>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</si>
  <si>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</si>
  <si>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</si>
  <si>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</si>
  <si>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</si>
  <si>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</si>
  <si>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</si>
  <si>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</si>
  <si>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</si>
  <si>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</si>
  <si>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</si>
  <si>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</si>
  <si>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B&amp;B Pino Marittimo</t>
  </si>
  <si>
    <t>Via Lombardia 1</t>
  </si>
  <si>
    <t>B&amp;B 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</si>
  <si>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</si>
  <si>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</si>
  <si>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</si>
  <si>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</si>
  <si>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</si>
  <si>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</si>
  <si>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</si>
  <si>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</si>
  <si>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</si>
  <si>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</si>
  <si>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</si>
  <si>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</si>
  <si>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</si>
  <si>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</si>
  <si>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</si>
  <si>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</si>
  <si>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</si>
  <si>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</si>
  <si>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</si>
  <si>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</si>
  <si>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</si>
  <si>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</si>
  <si>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</si>
  <si>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</si>
  <si>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</si>
  <si>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</si>
  <si>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</si>
  <si>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</si>
  <si>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</si>
  <si>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</si>
  <si>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</si>
  <si>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</si>
  <si>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</si>
  <si>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</si>
  <si>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</si>
  <si>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</si>
  <si>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</si>
  <si>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</si>
  <si>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</si>
  <si>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</si>
  <si>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</si>
  <si>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</si>
  <si>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</si>
  <si>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Viale Vi Novembre 256</t>
  </si>
  <si>
    <t>Velus</t>
  </si>
  <si>
    <t>Viale Iv Novembre 68</t>
  </si>
  <si>
    <t>Via Principe Di Piemonte 54</t>
  </si>
  <si>
    <t>Campolungo</t>
  </si>
  <si>
    <t>Contrada Migliarino 30</t>
  </si>
  <si>
    <t>Centro Turistico Belvedere</t>
  </si>
  <si>
    <t>Via Montecucco 19</t>
  </si>
  <si>
    <t xml:space="preserve"> Civitanova Marche</t>
  </si>
  <si>
    <t>Raphael Beach</t>
  </si>
  <si>
    <t>Lungomare Piermanni 2</t>
  </si>
  <si>
    <t>Sonamar</t>
  </si>
  <si>
    <t>Viale Iv Novembre 29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</si>
  <si>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</si>
  <si>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</si>
  <si>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</si>
  <si>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</si>
  <si>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</si>
  <si>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</si>
  <si>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</si>
  <si>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</si>
  <si>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</si>
  <si>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</si>
  <si>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</si>
  <si>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</si>
  <si>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</si>
  <si>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</si>
  <si>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</si>
  <si>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</si>
  <si>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</si>
  <si>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</si>
  <si>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La Contessa</t>
  </si>
  <si>
    <t>Stabilimento Balneare Filippo</t>
  </si>
  <si>
    <t>Viale Iv Novembre Snc</t>
  </si>
  <si>
    <t>Bagni Galliano</t>
  </si>
  <si>
    <t>Attilio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</si>
  <si>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</si>
  <si>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</si>
  <si>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</si>
  <si>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</si>
  <si>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</si>
  <si>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</si>
  <si>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</si>
  <si>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</si>
  <si>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</si>
  <si>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Gianfranco</t>
  </si>
  <si>
    <t>Batik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</si>
  <si>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</si>
  <si>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</si>
  <si>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</si>
  <si>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</si>
  <si>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</si>
  <si>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</si>
  <si>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Hosvi - Concessione N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</si>
  <si>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</si>
  <si>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</si>
  <si>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</si>
  <si>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</si>
  <si>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</si>
  <si>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</si>
  <si>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</si>
  <si>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</si>
  <si>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</si>
  <si>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</si>
  <si>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</si>
  <si>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</si>
  <si>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</si>
  <si>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</si>
  <si>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</si>
  <si>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</si>
  <si>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</si>
  <si>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Ruffini Antonio N. 1/C</t>
  </si>
  <si>
    <t>Lungomare Piermanni 1 C 1 C</t>
  </si>
  <si>
    <t>Caracoles</t>
  </si>
  <si>
    <t>Mym</t>
  </si>
  <si>
    <t>Et'Na'</t>
  </si>
  <si>
    <t>L'Oasi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</si>
  <si>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</si>
  <si>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</si>
  <si>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</si>
  <si>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</si>
  <si>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</si>
  <si>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</si>
  <si>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</si>
  <si>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</si>
  <si>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</si>
  <si>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Il Casale Di Aurora</t>
  </si>
  <si>
    <t>C.Da Fiastra 21/A</t>
  </si>
  <si>
    <t>Azienda Agricola Agra Mater</t>
  </si>
  <si>
    <t>Via Contrada Monti3 3</t>
  </si>
  <si>
    <t>B&amp;B Casale Cigliano</t>
  </si>
  <si>
    <t>C.Da Cigliano 16</t>
  </si>
  <si>
    <t>Corridonia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</si>
  <si>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</si>
  <si>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</si>
  <si>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</si>
  <si>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</si>
  <si>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</si>
  <si>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</si>
  <si>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</si>
  <si>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</si>
  <si>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</si>
  <si>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</si>
  <si>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</si>
  <si>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</si>
  <si>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</si>
  <si>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</si>
  <si>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</si>
  <si>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</si>
  <si>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</si>
  <si>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</si>
  <si>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</si>
  <si>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</si>
  <si>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Località Masciano 79</t>
  </si>
  <si>
    <t>Loc. Masciano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</si>
  <si>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</si>
  <si>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</si>
  <si>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</si>
  <si>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</si>
  <si>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</si>
  <si>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</si>
  <si>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</si>
  <si>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</si>
  <si>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</si>
  <si>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</si>
  <si>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</si>
  <si>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</si>
  <si>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Via Ruffella 2</t>
  </si>
  <si>
    <t>Fiastra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</si>
  <si>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</si>
  <si>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</si>
  <si>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</si>
  <si>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</si>
  <si>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</si>
  <si>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</si>
  <si>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</si>
  <si>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</si>
  <si>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</si>
  <si>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</si>
  <si>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</si>
  <si>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</si>
  <si>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</si>
  <si>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</si>
  <si>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</si>
  <si>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</si>
  <si>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</si>
  <si>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</si>
  <si>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</si>
  <si>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</si>
  <si>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</si>
  <si>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</si>
  <si>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</si>
  <si>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</si>
  <si>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</si>
  <si>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Loc.Fiegni</t>
  </si>
  <si>
    <t>Agriturismo Borgo Rurale</t>
  </si>
  <si>
    <t>Agriturismo Fonte Rosa</t>
  </si>
  <si>
    <t>Varagona Maria</t>
  </si>
  <si>
    <t>Colle Di Fiastra 51</t>
  </si>
  <si>
    <t>Via G. Lapucci Snc</t>
  </si>
  <si>
    <t>Fiordimonte</t>
  </si>
  <si>
    <t>Loc.Castello Di Fiordimonte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</si>
  <si>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</si>
  <si>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</si>
  <si>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</si>
  <si>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</si>
  <si>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</si>
  <si>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</si>
  <si>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</si>
  <si>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</si>
  <si>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</si>
  <si>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</si>
  <si>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</si>
  <si>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</si>
  <si>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Locanda San Rocco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</si>
  <si>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</si>
  <si>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</si>
  <si>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</si>
  <si>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</si>
  <si>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</si>
  <si>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</si>
  <si>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</si>
  <si>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Di Luca Sante</t>
  </si>
  <si>
    <t>Contrada Morrone 12</t>
  </si>
  <si>
    <t>Il Casale Di Gualdo</t>
  </si>
  <si>
    <t>C.Da Tomassucci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</si>
  <si>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</si>
  <si>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</si>
  <si>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</si>
  <si>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</si>
  <si>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</si>
  <si>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C.Da Scarchi 16</t>
  </si>
  <si>
    <t>2 Km Al Di Fuori Gualdo Sulla Strada Che Conduce Alla Ss78</t>
  </si>
  <si>
    <t>Welch Rachael</t>
  </si>
  <si>
    <t>C.Da Bartollotti 24</t>
  </si>
  <si>
    <t>C.Da Bartollotti</t>
  </si>
  <si>
    <t>Grisi James Robert</t>
  </si>
  <si>
    <t>Via Massignano 29</t>
  </si>
  <si>
    <t>Kevin Garrett</t>
  </si>
  <si>
    <t>Via Marrone 37</t>
  </si>
  <si>
    <t>Via Morrone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</si>
  <si>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</si>
  <si>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</si>
  <si>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</si>
  <si>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</si>
  <si>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</si>
  <si>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</si>
  <si>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C.Da Morrone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</si>
  <si>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</si>
  <si>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</si>
  <si>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</si>
  <si>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</si>
  <si>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</si>
  <si>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</si>
  <si>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</si>
  <si>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</si>
  <si>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</si>
  <si>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</si>
  <si>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</si>
  <si>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</si>
  <si>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</si>
  <si>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</si>
  <si>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</si>
  <si>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</si>
  <si>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</si>
  <si>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</si>
  <si>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</si>
  <si>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</si>
  <si>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</si>
  <si>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</si>
  <si>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</si>
  <si>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</si>
  <si>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</si>
  <si>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</si>
  <si>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</si>
  <si>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</si>
  <si>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</si>
  <si>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</si>
  <si>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</si>
  <si>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</si>
  <si>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</si>
  <si>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</si>
  <si>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</si>
  <si>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</si>
  <si>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</si>
  <si>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</si>
  <si>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</si>
  <si>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</si>
  <si>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</si>
  <si>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</si>
  <si>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</si>
  <si>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</si>
  <si>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</si>
  <si>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</si>
  <si>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</si>
  <si>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Christopher Gerald Thorp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</si>
  <si>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</si>
  <si>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</si>
  <si>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</si>
  <si>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</si>
  <si>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</si>
  <si>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</si>
  <si>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</si>
  <si>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</si>
  <si>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</si>
  <si>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</si>
  <si>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</si>
  <si>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</si>
  <si>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</si>
  <si>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</si>
  <si>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</si>
  <si>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</si>
  <si>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</si>
  <si>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Christinus Adrianus</t>
  </si>
  <si>
    <t>Via Salsaro Ete Snc</t>
  </si>
  <si>
    <t>Villa Anitori</t>
  </si>
  <si>
    <t>B&amp;B Macerata</t>
  </si>
  <si>
    <t>Via 2 Agosto 1980 15</t>
  </si>
  <si>
    <t>B&amp;B Casa Cettina</t>
  </si>
  <si>
    <t>La Casa Di Oliva</t>
  </si>
  <si>
    <t>B&amp;B Angelozzi De Feudis Giacomo</t>
  </si>
  <si>
    <t>La Cocolla</t>
  </si>
  <si>
    <t>Via Dell'Asilo 6</t>
  </si>
  <si>
    <t>La Rosa Bianca</t>
  </si>
  <si>
    <t>Berdini Saura</t>
  </si>
  <si>
    <t>Casa Corneto</t>
  </si>
  <si>
    <t>Via Massimo D'Azeglio 40</t>
  </si>
  <si>
    <t>Foresteria Roma 1 Interno 14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</si>
  <si>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</si>
  <si>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</si>
  <si>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</si>
  <si>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</si>
  <si>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</si>
  <si>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</si>
  <si>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</si>
  <si>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</si>
  <si>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</si>
  <si>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</si>
  <si>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</si>
  <si>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</si>
  <si>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</si>
  <si>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</si>
  <si>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</si>
  <si>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</si>
  <si>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</si>
  <si>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</si>
  <si>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</si>
  <si>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</si>
  <si>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</si>
  <si>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</si>
  <si>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</si>
  <si>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</si>
  <si>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</si>
  <si>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</si>
  <si>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</si>
  <si>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</si>
  <si>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C.Da Isola 25</t>
  </si>
  <si>
    <t>Madonna Del Monte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</si>
  <si>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</si>
  <si>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</si>
  <si>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</si>
  <si>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</si>
  <si>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</si>
  <si>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</si>
  <si>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</si>
  <si>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</si>
  <si>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</si>
  <si>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</si>
  <si>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</si>
  <si>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</si>
  <si>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</si>
  <si>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</si>
  <si>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</si>
  <si>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</si>
  <si>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</si>
  <si>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</si>
  <si>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</si>
  <si>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</si>
  <si>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</si>
  <si>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</si>
  <si>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</si>
  <si>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 xml:space="preserve"> Agriturismo Floriani</t>
  </si>
  <si>
    <t>Contrada Montanello 5</t>
  </si>
  <si>
    <t>Lucangeli Virgilio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</si>
  <si>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</si>
  <si>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</si>
  <si>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</si>
  <si>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</si>
  <si>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</si>
  <si>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</si>
  <si>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</si>
  <si>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</si>
  <si>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</si>
  <si>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</si>
  <si>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</si>
  <si>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</si>
  <si>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</si>
  <si>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</si>
  <si>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</si>
  <si>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16,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</si>
  <si>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</si>
  <si>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</si>
  <si>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</si>
  <si>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</si>
  <si>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</si>
  <si>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</si>
  <si>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</si>
  <si>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Località Serra Delle Piane 123</t>
  </si>
  <si>
    <t>Matelica</t>
  </si>
  <si>
    <t>Serra Delle Piane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</si>
  <si>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</si>
  <si>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</si>
  <si>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</si>
  <si>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</si>
  <si>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</si>
  <si>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</si>
  <si>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</si>
  <si>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</si>
  <si>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</si>
  <si>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Via Labbrano 125</t>
  </si>
  <si>
    <t>Labbrano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</si>
  <si>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</si>
  <si>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</si>
  <si>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</si>
  <si>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</si>
  <si>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</si>
  <si>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</si>
  <si>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</si>
  <si>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</si>
  <si>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</si>
  <si>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</si>
  <si>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</si>
  <si>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</si>
  <si>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</si>
  <si>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</si>
  <si>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</si>
  <si>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</si>
  <si>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</si>
  <si>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</si>
  <si>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</si>
  <si>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Loc. Colpaola 1</t>
  </si>
  <si>
    <t>Vocabolo Braccano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</si>
  <si>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</si>
  <si>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</si>
  <si>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</si>
  <si>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</si>
  <si>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</si>
  <si>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</si>
  <si>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</si>
  <si>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</si>
  <si>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</si>
  <si>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</si>
  <si>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</si>
  <si>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</si>
  <si>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</si>
  <si>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Loc. Vocabolo Grimaldi  20</t>
  </si>
  <si>
    <t>B&amp;B Luchetti Giampiero</t>
  </si>
  <si>
    <t>Via Della Repubblica 5</t>
  </si>
  <si>
    <t>Mogliano</t>
  </si>
  <si>
    <t>Grilli Cicilioni Luciana</t>
  </si>
  <si>
    <t>Luchetti Emilio</t>
  </si>
  <si>
    <t>Villa Jolanda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</si>
  <si>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</si>
  <si>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</si>
  <si>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</si>
  <si>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</si>
  <si>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</si>
  <si>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</si>
  <si>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</si>
  <si>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</si>
  <si>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</si>
  <si>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</si>
  <si>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</si>
  <si>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</si>
  <si>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</si>
  <si>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</si>
  <si>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</si>
  <si>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</si>
  <si>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</si>
  <si>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</si>
  <si>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</si>
  <si>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</si>
  <si>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</si>
  <si>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</si>
  <si>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Letto E Riletto</t>
  </si>
  <si>
    <t>Via V. Bachelet 33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</si>
  <si>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</si>
  <si>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</si>
  <si>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</si>
  <si>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</si>
  <si>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</si>
  <si>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</si>
  <si>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Hotel Recina</t>
  </si>
  <si>
    <t>Loc. Valle Cascia N. 40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</si>
  <si>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</si>
  <si>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</si>
  <si>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</si>
  <si>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</si>
  <si>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</si>
  <si>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</si>
  <si>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Fraz.Sambucheto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</si>
  <si>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</si>
  <si>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</si>
  <si>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</si>
  <si>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</si>
  <si>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</si>
  <si>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</si>
  <si>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</si>
  <si>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Via Cavallino  66 T</t>
  </si>
  <si>
    <t>Montecosaro</t>
  </si>
  <si>
    <t>B&amp;B Borgo Latino, Azzurro, Selvaggio</t>
  </si>
  <si>
    <t>Località San Savino  10</t>
  </si>
  <si>
    <t>Loc. San Savino,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</si>
  <si>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</si>
  <si>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</si>
  <si>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</si>
  <si>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</si>
  <si>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</si>
  <si>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</si>
  <si>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</si>
  <si>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</si>
  <si>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</si>
  <si>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B&amp;B Il Viale</t>
  </si>
  <si>
    <t>Montecosaro Scalo</t>
  </si>
  <si>
    <t>Via Mazzini 6</t>
  </si>
  <si>
    <t>B&amp;B Calu'</t>
  </si>
  <si>
    <t>Angeli Innamorati</t>
  </si>
  <si>
    <t>Via Tiziano 1</t>
  </si>
  <si>
    <t>B&amp;B Montecosaro</t>
  </si>
  <si>
    <t>Via Monte San Michele  3</t>
  </si>
  <si>
    <t>Casale Di Cristina</t>
  </si>
  <si>
    <t>Via Intriglione 43</t>
  </si>
  <si>
    <t>Montefano</t>
  </si>
  <si>
    <t>B&amp;B Le Rose</t>
  </si>
  <si>
    <t>Via Petritoli 11</t>
  </si>
  <si>
    <t>Il Casale Dell' Acquabona</t>
  </si>
  <si>
    <t>La Vecchia Scuola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</si>
  <si>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</si>
  <si>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</si>
  <si>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</si>
  <si>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</si>
  <si>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</si>
  <si>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</si>
  <si>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</si>
  <si>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</si>
  <si>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</si>
  <si>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</si>
  <si>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</si>
  <si>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Via Casone  3</t>
  </si>
  <si>
    <t>Agriturismo Cynara</t>
  </si>
  <si>
    <t>Loc. Cervare 15</t>
  </si>
  <si>
    <t>Cervare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</si>
  <si>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</si>
  <si>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</si>
  <si>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</si>
  <si>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</si>
  <si>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</si>
  <si>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</si>
  <si>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</si>
  <si>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</si>
  <si>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</si>
  <si>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</si>
  <si>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</si>
  <si>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</si>
  <si>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</si>
  <si>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B&amp;B Montelupone Di Antonio Bedini</t>
  </si>
  <si>
    <t>Via Regina Margherita 8</t>
  </si>
  <si>
    <t>Agriturismo Le Tate</t>
  </si>
  <si>
    <t>Andreani Carla App.To</t>
  </si>
  <si>
    <t>B&amp;B Dedicato A Te</t>
  </si>
  <si>
    <t>Hotel La Rosa Dei Venti</t>
  </si>
  <si>
    <t>Via Macerata 77</t>
  </si>
  <si>
    <t>Monte San Giusto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</si>
  <si>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</si>
  <si>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</si>
  <si>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</si>
  <si>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</si>
  <si>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</si>
  <si>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</si>
  <si>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</si>
  <si>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Contrada Barchetta 1</t>
  </si>
  <si>
    <t>Monte San Martino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</si>
  <si>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</si>
  <si>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</si>
  <si>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</si>
  <si>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</si>
  <si>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</si>
  <si>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</si>
  <si>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</si>
  <si>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</si>
  <si>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</si>
  <si>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</si>
  <si>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</si>
  <si>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</si>
  <si>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</si>
  <si>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</si>
  <si>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</si>
  <si>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</si>
  <si>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</si>
  <si>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</si>
  <si>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</si>
  <si>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</si>
  <si>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</si>
  <si>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</si>
  <si>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</si>
  <si>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</si>
  <si>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</si>
  <si>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</si>
  <si>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</si>
  <si>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</si>
  <si>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</si>
  <si>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</si>
  <si>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</si>
  <si>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</si>
  <si>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</si>
  <si>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</si>
  <si>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</si>
  <si>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</si>
  <si>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</si>
  <si>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</si>
  <si>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</si>
  <si>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</si>
  <si>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</si>
  <si>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Via Dante 63</t>
  </si>
  <si>
    <t>Trodica Di Morrovalle</t>
  </si>
  <si>
    <t>La Casa Dopo Il Ponte</t>
  </si>
  <si>
    <t>Via Dante 61</t>
  </si>
  <si>
    <t>Capinera Antonietta</t>
  </si>
  <si>
    <t>La Merlana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</si>
  <si>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</si>
  <si>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</si>
  <si>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</si>
  <si>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</si>
  <si>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</si>
  <si>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</si>
  <si>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</si>
  <si>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</si>
  <si>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</si>
  <si>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</si>
  <si>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</si>
  <si>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</si>
  <si>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</si>
  <si>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</si>
  <si>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</si>
  <si>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</si>
  <si>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</si>
  <si>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</si>
  <si>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</si>
  <si>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</si>
  <si>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</si>
  <si>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</si>
  <si>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</si>
  <si>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</si>
  <si>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</si>
  <si>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</si>
  <si>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</si>
  <si>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</si>
  <si>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</si>
  <si>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</si>
  <si>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</si>
  <si>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</si>
  <si>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</si>
  <si>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</si>
  <si>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</si>
  <si>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</si>
  <si>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</si>
  <si>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</si>
  <si>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Contrada Marcoaldi 53 53</t>
  </si>
  <si>
    <t>B&amp;B Perfetti Sergio</t>
  </si>
  <si>
    <t>Agriturismo Villa Valente</t>
  </si>
  <si>
    <t>B&amp;B Paglia E Fieno</t>
  </si>
  <si>
    <t>Via Del Molino 19</t>
  </si>
  <si>
    <t>Petriolo</t>
  </si>
  <si>
    <t>Abbadia Di Fiastra</t>
  </si>
  <si>
    <t>Via Sant'Antonio 5</t>
  </si>
  <si>
    <t>Contigiani Sandro</t>
  </si>
  <si>
    <t>B&amp;B La Pojana</t>
  </si>
  <si>
    <t>La Dimora Del Sole</t>
  </si>
  <si>
    <t>Via San Giovanni 8/10</t>
  </si>
  <si>
    <t>Il Poggio Delle Armonie</t>
  </si>
  <si>
    <t>Via Pecciane  18</t>
  </si>
  <si>
    <t>Pievebovigliana</t>
  </si>
  <si>
    <t>Terre Della Sibilla</t>
  </si>
  <si>
    <t>Sapori Di Campagna</t>
  </si>
  <si>
    <t>Via Rancia 1</t>
  </si>
  <si>
    <t>Via Spinete 6</t>
  </si>
  <si>
    <t>Lago Di Polverina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</si>
  <si>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</si>
  <si>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</si>
  <si>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</si>
  <si>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</si>
  <si>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</si>
  <si>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</si>
  <si>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</si>
  <si>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</si>
  <si>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</si>
  <si>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</si>
  <si>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</si>
  <si>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</si>
  <si>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</si>
  <si>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</si>
  <si>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Val Sant'Angelo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</si>
  <si>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</si>
  <si>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</si>
  <si>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</si>
  <si>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</si>
  <si>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</si>
  <si>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</si>
  <si>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</si>
  <si>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</si>
  <si>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</si>
  <si>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</si>
  <si>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</si>
  <si>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Viale Della Vittoria 7</t>
  </si>
  <si>
    <t>Pioraco</t>
  </si>
  <si>
    <t>Hotel Victoria</t>
  </si>
  <si>
    <t>Piazza San Vittorino 5</t>
  </si>
  <si>
    <t>Lancianello - Case Appartamenti Vacanze</t>
  </si>
  <si>
    <t>Via Seppio 7,4</t>
  </si>
  <si>
    <t>Loc. Lancianello</t>
  </si>
  <si>
    <t>Area Di Sosta Camper - Buchetto</t>
  </si>
  <si>
    <t>Sp 361 - Loc. Pie' Di Gualdo</t>
  </si>
  <si>
    <t>Affittacamere Serini Carmela</t>
  </si>
  <si>
    <t>Via M.Armanno, Via C.Augusto 10, 9</t>
  </si>
  <si>
    <t>B&amp;B Mulino Bianco</t>
  </si>
  <si>
    <t>Via Serronchia 1</t>
  </si>
  <si>
    <t>Poggio San Vicino</t>
  </si>
  <si>
    <t>B&amp;B I Cinque Colli</t>
  </si>
  <si>
    <t>Via Settembre 22</t>
  </si>
  <si>
    <t>Pollenza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</si>
  <si>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</si>
  <si>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</si>
  <si>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</si>
  <si>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</si>
  <si>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</si>
  <si>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</si>
  <si>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</si>
  <si>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</si>
  <si>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</si>
  <si>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</si>
  <si>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</si>
  <si>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</si>
  <si>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</si>
  <si>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</si>
  <si>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</si>
  <si>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</si>
  <si>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</si>
  <si>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</si>
  <si>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</si>
  <si>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</si>
  <si>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</si>
  <si>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</si>
  <si>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</si>
  <si>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</si>
  <si>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</si>
  <si>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</si>
  <si>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</si>
  <si>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</si>
  <si>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</si>
  <si>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</si>
  <si>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</si>
  <si>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</si>
  <si>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</si>
  <si>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</si>
  <si>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</si>
  <si>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</si>
  <si>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</si>
  <si>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</si>
  <si>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</si>
  <si>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</si>
  <si>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</si>
  <si>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</si>
  <si>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</si>
  <si>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</si>
  <si>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</si>
  <si>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</si>
  <si>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</si>
  <si>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</si>
  <si>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</si>
  <si>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</si>
  <si>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</si>
  <si>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</si>
  <si>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</si>
  <si>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</si>
  <si>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</si>
  <si>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</si>
  <si>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</si>
  <si>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</si>
  <si>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</si>
  <si>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</si>
  <si>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</si>
  <si>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</si>
  <si>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</si>
  <si>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</si>
  <si>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</si>
  <si>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</si>
  <si>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</si>
  <si>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</si>
  <si>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</si>
  <si>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</si>
  <si>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</si>
  <si>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</si>
  <si>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</si>
  <si>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</si>
  <si>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</si>
  <si>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</si>
  <si>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</si>
  <si>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Piazza Delle Vele 22</t>
  </si>
  <si>
    <t>Lungomare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</si>
  <si>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</si>
  <si>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</si>
  <si>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</si>
  <si>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</si>
  <si>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</si>
  <si>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</si>
  <si>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</si>
  <si>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</si>
  <si>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</si>
  <si>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</si>
  <si>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</si>
  <si>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</si>
  <si>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</si>
  <si>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</si>
  <si>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</si>
  <si>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</si>
  <si>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</si>
  <si>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</si>
  <si>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</si>
  <si>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</si>
  <si>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</si>
  <si>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</si>
  <si>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</si>
  <si>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</si>
  <si>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</si>
  <si>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</si>
  <si>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</si>
  <si>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</si>
  <si>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</si>
  <si>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</si>
  <si>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</si>
  <si>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</si>
  <si>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</si>
  <si>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</si>
  <si>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</si>
  <si>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</si>
  <si>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</si>
  <si>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</si>
  <si>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</si>
  <si>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</si>
  <si>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</si>
  <si>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</si>
  <si>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</si>
  <si>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</si>
  <si>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</si>
  <si>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</si>
  <si>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Copacabana</t>
  </si>
  <si>
    <t>B&amp;B I Cucali</t>
  </si>
  <si>
    <t>Via Palestro 39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</si>
  <si>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</si>
  <si>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</si>
  <si>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</si>
  <si>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</si>
  <si>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</si>
  <si>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</si>
  <si>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</si>
  <si>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</si>
  <si>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</si>
  <si>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</si>
  <si>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</si>
  <si>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Opera Arte Suite Apartments</t>
  </si>
  <si>
    <t>Agriturismo Le Spighe</t>
  </si>
  <si>
    <t>Via Santa Maria In Potenza 40</t>
  </si>
  <si>
    <t>Bebe Mar Del Plata</t>
  </si>
  <si>
    <t>Via Mar Del Plata 21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</si>
  <si>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</si>
  <si>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</si>
  <si>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</si>
  <si>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</si>
  <si>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</si>
  <si>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</si>
  <si>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</si>
  <si>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</si>
  <si>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</si>
  <si>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</si>
  <si>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</si>
  <si>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</si>
  <si>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</si>
  <si>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</si>
  <si>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</si>
  <si>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</si>
  <si>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Contrada Torrenova Snc</t>
  </si>
  <si>
    <t>Hotel Gallo</t>
  </si>
  <si>
    <t>Piazzale Stazione 13/14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</si>
  <si>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</si>
  <si>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</si>
  <si>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</si>
  <si>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</si>
  <si>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</si>
  <si>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</si>
  <si>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</si>
  <si>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</si>
  <si>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</si>
  <si>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</si>
  <si>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</si>
  <si>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</si>
  <si>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</si>
  <si>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</si>
  <si>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</si>
  <si>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</si>
  <si>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</si>
  <si>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</si>
  <si>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</si>
  <si>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</si>
  <si>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</si>
  <si>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</si>
  <si>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</si>
  <si>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</si>
  <si>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</si>
  <si>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</si>
  <si>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</si>
  <si>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</si>
  <si>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</si>
  <si>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</si>
  <si>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</si>
  <si>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Garibaldi 29</t>
  </si>
  <si>
    <t>Bonifacio Mario</t>
  </si>
  <si>
    <t>Livorno 10</t>
  </si>
  <si>
    <t>Purifico Maurizio</t>
  </si>
  <si>
    <t>Lucania 12</t>
  </si>
  <si>
    <t>Costantini Stefano</t>
  </si>
  <si>
    <t>A. Gramsci 20/C</t>
  </si>
  <si>
    <t>Porto</t>
  </si>
  <si>
    <t>Casa Di Ale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</si>
  <si>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</si>
  <si>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</si>
  <si>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</si>
  <si>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</si>
  <si>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</si>
  <si>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</si>
  <si>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</si>
  <si>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</si>
  <si>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</si>
  <si>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</si>
  <si>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</si>
  <si>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</si>
  <si>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</si>
  <si>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</si>
  <si>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</si>
  <si>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</si>
  <si>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</si>
  <si>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</si>
  <si>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</si>
  <si>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</si>
  <si>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</si>
  <si>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</si>
  <si>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</si>
  <si>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</si>
  <si>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</si>
  <si>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</si>
  <si>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</si>
  <si>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Via Ettore Bocci 61</t>
  </si>
  <si>
    <t>Porto Potenza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</si>
  <si>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</si>
  <si>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</si>
  <si>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</si>
  <si>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</si>
  <si>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</si>
  <si>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</si>
  <si>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</si>
  <si>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</si>
  <si>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</si>
  <si>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</si>
  <si>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</si>
  <si>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</si>
  <si>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</si>
  <si>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</si>
  <si>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</si>
  <si>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</si>
  <si>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</si>
  <si>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</si>
  <si>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</si>
  <si>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</si>
  <si>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</si>
  <si>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</si>
  <si>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</si>
  <si>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</si>
  <si>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</si>
  <si>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</si>
  <si>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</si>
  <si>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</si>
  <si>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</si>
  <si>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</si>
  <si>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</si>
  <si>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</si>
  <si>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</si>
  <si>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</si>
  <si>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</si>
  <si>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</si>
  <si>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</si>
  <si>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</si>
  <si>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</si>
  <si>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</si>
  <si>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</si>
  <si>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</si>
  <si>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</si>
  <si>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</si>
  <si>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</si>
  <si>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</si>
  <si>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</si>
  <si>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</si>
  <si>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</si>
  <si>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</si>
  <si>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</si>
  <si>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</si>
  <si>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Contrada Acquabona 7</t>
  </si>
  <si>
    <t>Frazione Porto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</si>
  <si>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</si>
  <si>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</si>
  <si>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</si>
  <si>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</si>
  <si>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</si>
  <si>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</si>
  <si>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</si>
  <si>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</si>
  <si>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</si>
  <si>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</si>
  <si>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</si>
  <si>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</si>
  <si>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</si>
  <si>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</si>
  <si>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Gallery Hotel Recanati</t>
  </si>
  <si>
    <t>Via Falleroni 85</t>
  </si>
  <si>
    <t>Le Meraviglie Country-Houses</t>
  </si>
  <si>
    <t>Contrada Santa Croce 55</t>
  </si>
  <si>
    <t>Hotel Softwood Infinito</t>
  </si>
  <si>
    <t>Via Capodaglio 8</t>
  </si>
  <si>
    <t>Zona Ind.Le Squartabue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</si>
  <si>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</si>
  <si>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</si>
  <si>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</si>
  <si>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</si>
  <si>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</si>
  <si>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</si>
  <si>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</si>
  <si>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</si>
  <si>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</si>
  <si>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</si>
  <si>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</si>
  <si>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</si>
  <si>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</si>
  <si>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</si>
  <si>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</si>
  <si>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</si>
  <si>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</si>
  <si>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</si>
  <si>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</si>
  <si>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</si>
  <si>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</si>
  <si>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</si>
  <si>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</si>
  <si>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</si>
  <si>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</si>
  <si>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</si>
  <si>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</si>
  <si>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</si>
  <si>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</si>
  <si>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</si>
  <si>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</si>
  <si>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</si>
  <si>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</si>
  <si>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</si>
  <si>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</si>
  <si>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</si>
  <si>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</si>
  <si>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</si>
  <si>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</si>
  <si>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</si>
  <si>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</si>
  <si>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</si>
  <si>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</si>
  <si>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</si>
  <si>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</si>
  <si>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</si>
  <si>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</si>
  <si>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</si>
  <si>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</si>
  <si>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</si>
  <si>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</si>
  <si>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</si>
  <si>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</si>
  <si>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</si>
  <si>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</si>
  <si>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</si>
  <si>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</si>
  <si>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</si>
  <si>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</si>
  <si>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</si>
  <si>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</si>
  <si>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</si>
  <si>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</si>
  <si>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</si>
  <si>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</si>
  <si>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</si>
  <si>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</si>
  <si>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</si>
  <si>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</si>
  <si>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</si>
  <si>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</si>
  <si>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</si>
  <si>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</si>
  <si>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Contrada Vallato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</si>
  <si>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</si>
  <si>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</si>
  <si>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</si>
  <si>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</si>
  <si>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</si>
  <si>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</si>
  <si>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</si>
  <si>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</si>
  <si>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</si>
  <si>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</si>
  <si>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</si>
  <si>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</si>
  <si>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</si>
  <si>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</si>
  <si>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</si>
  <si>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</si>
  <si>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</si>
  <si>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</si>
  <si>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</si>
  <si>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</si>
  <si>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</si>
  <si>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</si>
  <si>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</si>
  <si>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</si>
  <si>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</si>
  <si>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</si>
  <si>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</si>
  <si>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</si>
  <si>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</si>
  <si>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</si>
  <si>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</si>
  <si>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</si>
  <si>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</si>
  <si>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</si>
  <si>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</si>
  <si>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</si>
  <si>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</si>
  <si>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</si>
  <si>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</si>
  <si>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</si>
  <si>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</si>
  <si>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</si>
  <si>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</si>
  <si>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</si>
  <si>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</si>
  <si>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</si>
  <si>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</si>
  <si>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Località Collina Snc</t>
  </si>
  <si>
    <t>Collina</t>
  </si>
  <si>
    <t>Dormi Da Me</t>
  </si>
  <si>
    <t>Caravanserraglio L'Antico Miliario</t>
  </si>
  <si>
    <t>C.Da Macchie  10/11</t>
  </si>
  <si>
    <t>La Locanda Della Rocca</t>
  </si>
  <si>
    <t>Loc. Rocca</t>
  </si>
  <si>
    <t>La Villa Affittacamere</t>
  </si>
  <si>
    <t>Via Della Villa 20</t>
  </si>
  <si>
    <t>San Severino Marche</t>
  </si>
  <si>
    <t>B&amp;B Giovanni Dellacasa</t>
  </si>
  <si>
    <t>Loc. Cesolo 134</t>
  </si>
  <si>
    <t>B&amp;B El Sito</t>
  </si>
  <si>
    <t>Localita'  Elcito  29</t>
  </si>
  <si>
    <t>Localita' Elcito</t>
  </si>
  <si>
    <t>Teloni Sandro</t>
  </si>
  <si>
    <t>Via Della Villa  20</t>
  </si>
  <si>
    <t>Mezzobaiocco Appartamento</t>
  </si>
  <si>
    <t>Via San Rocco 17</t>
  </si>
  <si>
    <t>B&amp;B Seme Di Mela</t>
  </si>
  <si>
    <t>Via Monte Catria 6</t>
  </si>
  <si>
    <t>B&amp;B Mezzobaiocco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</si>
  <si>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</si>
  <si>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</si>
  <si>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</si>
  <si>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</si>
  <si>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</si>
  <si>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</si>
  <si>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B&amp;B Il Cantuccio</t>
  </si>
  <si>
    <t>Elcito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</si>
  <si>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</si>
  <si>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</si>
  <si>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</si>
  <si>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</si>
  <si>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</si>
  <si>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</si>
  <si>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</si>
  <si>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</si>
  <si>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</si>
  <si>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</si>
  <si>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</si>
  <si>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</si>
  <si>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</si>
  <si>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</si>
  <si>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</si>
  <si>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</si>
  <si>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</si>
  <si>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</si>
  <si>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</si>
  <si>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</si>
  <si>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</si>
  <si>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</si>
  <si>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</si>
  <si>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Via Giulio Scampoli 4</t>
  </si>
  <si>
    <t>Bagni Di Pitino</t>
  </si>
  <si>
    <t>C.Da Bagno Snc</t>
  </si>
  <si>
    <t>Loc. Pitino</t>
  </si>
  <si>
    <t>B&amp;B Da Sugari'</t>
  </si>
  <si>
    <t>Viale Mazzini 6</t>
  </si>
  <si>
    <t>Septempeda Hills</t>
  </si>
  <si>
    <t>Località Pieve 15</t>
  </si>
  <si>
    <t>Località Pieve</t>
  </si>
  <si>
    <t>Bravi Norina</t>
  </si>
  <si>
    <t>Loc.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</si>
  <si>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</si>
  <si>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</si>
  <si>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</si>
  <si>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</si>
  <si>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</si>
  <si>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</si>
  <si>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</si>
  <si>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Loc.Cesolo</t>
  </si>
  <si>
    <t>La Sorgente Del Sole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</si>
  <si>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</si>
  <si>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</si>
  <si>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</si>
  <si>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</si>
  <si>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</si>
  <si>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</si>
  <si>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</si>
  <si>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</si>
  <si>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</si>
  <si>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</si>
  <si>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</si>
  <si>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</si>
  <si>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Localita' Serripola 22</t>
  </si>
  <si>
    <t>Serripola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</si>
  <si>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</si>
  <si>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</si>
  <si>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</si>
  <si>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</si>
  <si>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</si>
  <si>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</si>
  <si>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 xml:space="preserve"> Albergo Locanda Salimbeni</t>
  </si>
  <si>
    <t>Localita' Valle Dei Grilli 1</t>
  </si>
  <si>
    <t>Casal Villanova</t>
  </si>
  <si>
    <t>Localita' Pitino 103</t>
  </si>
  <si>
    <t>Via O. Marziario 16</t>
  </si>
  <si>
    <t>Due Torri</t>
  </si>
  <si>
    <t>Via San Francesco,21 15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</si>
  <si>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</si>
  <si>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</si>
  <si>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</si>
  <si>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</si>
  <si>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</si>
  <si>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</si>
  <si>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</si>
  <si>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</si>
  <si>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</si>
  <si>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</si>
  <si>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</si>
  <si>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</si>
  <si>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</si>
  <si>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</si>
  <si>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</si>
  <si>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Localita' Gaglianvecchio 51</t>
  </si>
  <si>
    <t>Le Borgianelle</t>
  </si>
  <si>
    <t>Localita' Gaglianvecchio 66</t>
  </si>
  <si>
    <t>B&amp;B Il Cavallino Bianco</t>
  </si>
  <si>
    <t>Via Cristoforo Colombo 21</t>
  </si>
  <si>
    <t>Le Vallicelle</t>
  </si>
  <si>
    <t>Contrada Collezampone 23</t>
  </si>
  <si>
    <t>Sant'Angelo In Pontano</t>
  </si>
  <si>
    <t>Sant' Angelo In Pontano</t>
  </si>
  <si>
    <t>Agriturismo Il Melograno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</si>
  <si>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</si>
  <si>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</si>
  <si>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</si>
  <si>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</si>
  <si>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</si>
  <si>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</si>
  <si>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</si>
  <si>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</si>
  <si>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</si>
  <si>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</si>
  <si>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</si>
  <si>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</si>
  <si>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  19</t>
  </si>
  <si>
    <t>Santa Maddalena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</si>
  <si>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</si>
  <si>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</si>
  <si>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</si>
  <si>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</si>
  <si>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</si>
  <si>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</si>
  <si>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</si>
  <si>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</si>
  <si>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</si>
  <si>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</si>
  <si>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</si>
  <si>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</si>
  <si>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</si>
  <si>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</si>
  <si>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</si>
  <si>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</si>
  <si>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</si>
  <si>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</si>
  <si>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</si>
  <si>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</si>
  <si>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</si>
  <si>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</si>
  <si>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</si>
  <si>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</si>
  <si>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</si>
  <si>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</si>
  <si>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</si>
  <si>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</si>
  <si>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</si>
  <si>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</si>
  <si>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</si>
  <si>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</si>
  <si>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</si>
  <si>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</si>
  <si>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</si>
  <si>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</si>
  <si>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</si>
  <si>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</si>
  <si>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</si>
  <si>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</si>
  <si>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</si>
  <si>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</si>
  <si>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</si>
  <si>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</si>
  <si>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</si>
  <si>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</si>
  <si>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</si>
  <si>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</si>
  <si>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</si>
  <si>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</si>
  <si>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</si>
  <si>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</si>
  <si>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</si>
  <si>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</si>
  <si>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</si>
  <si>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</si>
  <si>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</si>
  <si>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</si>
  <si>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</si>
  <si>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</si>
  <si>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</si>
  <si>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</si>
  <si>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</si>
  <si>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Via Roma 58</t>
  </si>
  <si>
    <t>Sefro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</si>
  <si>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</si>
  <si>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</si>
  <si>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</si>
  <si>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</si>
  <si>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</si>
  <si>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</si>
  <si>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Via Colli 7/8</t>
  </si>
  <si>
    <t>Serrapetrona</t>
  </si>
  <si>
    <t>Via Case Sparse 25</t>
  </si>
  <si>
    <t>Caccamo Sul Lago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</si>
  <si>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</si>
  <si>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</si>
  <si>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</si>
  <si>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</si>
  <si>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</si>
  <si>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</si>
  <si>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</si>
  <si>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</si>
  <si>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</si>
  <si>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</si>
  <si>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</si>
  <si>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</si>
  <si>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</si>
  <si>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</si>
  <si>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</si>
  <si>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</si>
  <si>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</si>
  <si>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</si>
  <si>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</si>
  <si>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</si>
  <si>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Loc.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</si>
  <si>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</si>
  <si>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</si>
  <si>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</si>
  <si>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</si>
  <si>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</si>
  <si>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</si>
  <si>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</si>
  <si>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</si>
  <si>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</si>
  <si>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</si>
  <si>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</si>
  <si>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</si>
  <si>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</si>
  <si>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</si>
  <si>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</si>
  <si>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</si>
  <si>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</si>
  <si>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</si>
  <si>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</si>
  <si>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</si>
  <si>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</si>
  <si>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</si>
  <si>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</si>
  <si>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</si>
  <si>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</si>
  <si>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</si>
  <si>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</si>
  <si>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</si>
  <si>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</si>
  <si>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</si>
  <si>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</si>
  <si>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</si>
  <si>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</si>
  <si>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</si>
  <si>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</si>
  <si>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</si>
  <si>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</si>
  <si>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</si>
  <si>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</si>
  <si>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</si>
  <si>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</si>
  <si>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</si>
  <si>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</si>
  <si>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</si>
  <si>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</si>
  <si>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</si>
  <si>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</si>
  <si>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</si>
  <si>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</si>
  <si>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</si>
  <si>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</si>
  <si>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</si>
  <si>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</si>
  <si>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</si>
  <si>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</si>
  <si>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</si>
  <si>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</si>
  <si>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</si>
  <si>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</si>
  <si>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</si>
  <si>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</si>
  <si>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</si>
  <si>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</si>
  <si>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</si>
  <si>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Casale Delle Rondini</t>
  </si>
  <si>
    <t>Agriturismo Merlini</t>
  </si>
  <si>
    <t>Hotel Il Boschetto</t>
  </si>
  <si>
    <t>Via Sandro Pertini  55</t>
  </si>
  <si>
    <t>Agriturismo Poggio Ajano</t>
  </si>
  <si>
    <t>Contrada S. Maria In Selva 31</t>
  </si>
  <si>
    <t>Treia</t>
  </si>
  <si>
    <t>S. Maria In Selva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</si>
  <si>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</si>
  <si>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</si>
  <si>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</si>
  <si>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</si>
  <si>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</si>
  <si>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</si>
  <si>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</si>
  <si>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</si>
  <si>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</si>
  <si>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</si>
  <si>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</si>
  <si>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</si>
  <si>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</si>
  <si>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</si>
  <si>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</si>
  <si>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</si>
  <si>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</si>
  <si>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</si>
  <si>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</si>
  <si>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</si>
  <si>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</si>
  <si>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</si>
  <si>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</si>
  <si>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</si>
  <si>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</si>
  <si>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</si>
  <si>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</si>
  <si>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</si>
  <si>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</si>
  <si>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</si>
  <si>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</si>
  <si>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</si>
  <si>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</si>
  <si>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</si>
  <si>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</si>
  <si>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</si>
  <si>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</si>
  <si>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</si>
  <si>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</si>
  <si>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</si>
  <si>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</si>
  <si>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</si>
  <si>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</si>
  <si>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</si>
  <si>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</si>
  <si>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 85/A</t>
  </si>
  <si>
    <t>Contrada Schito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</si>
  <si>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</si>
  <si>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</si>
  <si>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</si>
  <si>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</si>
  <si>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</si>
  <si>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</si>
  <si>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</si>
  <si>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</si>
  <si>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</si>
  <si>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</si>
  <si>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</si>
  <si>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</si>
  <si>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</si>
  <si>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</si>
  <si>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</si>
  <si>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</si>
  <si>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Loc. Fontelci</t>
  </si>
  <si>
    <t>B&amp;B Transita A Treia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</si>
  <si>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</si>
  <si>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</si>
  <si>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</si>
  <si>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</si>
  <si>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</si>
  <si>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</si>
  <si>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</si>
  <si>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</si>
  <si>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</si>
  <si>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</si>
  <si>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</si>
  <si>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</si>
  <si>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</si>
  <si>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</si>
  <si>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</si>
  <si>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</si>
  <si>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</si>
  <si>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</si>
  <si>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</si>
  <si>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</si>
  <si>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</si>
  <si>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</si>
  <si>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</si>
  <si>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</si>
  <si>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</si>
  <si>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</si>
  <si>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</si>
  <si>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Rifugio Casali</t>
  </si>
  <si>
    <t>Via Sant'Anastasio Snc</t>
  </si>
  <si>
    <t>Casali</t>
  </si>
  <si>
    <t>Rifugio Alpino Del Fargno</t>
  </si>
  <si>
    <t>Loc. Casali</t>
  </si>
  <si>
    <t>B&amp;B L'Occhio Della Montagna</t>
  </si>
  <si>
    <t>Via Santa Croce 38/A</t>
  </si>
  <si>
    <t>Loc. Sorbo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</si>
  <si>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</si>
  <si>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</si>
  <si>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</si>
  <si>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</si>
  <si>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</si>
  <si>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</si>
  <si>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</si>
  <si>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</si>
  <si>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</si>
  <si>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</si>
  <si>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</si>
  <si>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</si>
  <si>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</si>
  <si>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</si>
  <si>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</si>
  <si>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</si>
  <si>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</si>
  <si>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</si>
  <si>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</si>
  <si>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</si>
  <si>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</si>
  <si>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</si>
  <si>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C.Da Capovallazza Snc</t>
  </si>
  <si>
    <t>Frazione Vallazza</t>
  </si>
  <si>
    <t>Baita Gioiosa</t>
  </si>
  <si>
    <t>Loc. Frontignano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</si>
  <si>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</si>
  <si>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</si>
  <si>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</si>
  <si>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</si>
  <si>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</si>
  <si>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</si>
  <si>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</si>
  <si>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</si>
  <si>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</si>
  <si>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</si>
  <si>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</si>
  <si>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</si>
  <si>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</si>
  <si>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</si>
  <si>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</si>
  <si>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</si>
  <si>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</si>
  <si>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</si>
  <si>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</si>
  <si>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Via Piana  1</t>
  </si>
  <si>
    <t>Frazione Cupi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</si>
  <si>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</si>
  <si>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</si>
  <si>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</si>
  <si>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</si>
  <si>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</si>
  <si>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</si>
  <si>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</si>
  <si>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</si>
  <si>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</si>
  <si>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</si>
  <si>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</si>
  <si>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</si>
  <si>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</si>
  <si>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</si>
  <si>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</si>
  <si>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</si>
  <si>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</si>
  <si>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Via Ussita</t>
  </si>
  <si>
    <t>B&amp;B Il Castellano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</si>
  <si>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</si>
  <si>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</si>
  <si>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</si>
  <si>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</si>
  <si>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</si>
  <si>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</si>
  <si>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</si>
  <si>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</si>
  <si>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</si>
  <si>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</si>
  <si>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</si>
  <si>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</si>
  <si>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</si>
  <si>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</si>
  <si>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</si>
  <si>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</si>
  <si>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</si>
  <si>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</si>
  <si>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</si>
  <si>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</si>
  <si>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</si>
  <si>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</si>
  <si>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</si>
  <si>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</si>
  <si>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</si>
  <si>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</si>
  <si>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</si>
  <si>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</si>
  <si>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C.Da Santa Maria 172/H</t>
  </si>
  <si>
    <t>B&amp;B La Piazzetta</t>
  </si>
  <si>
    <t>Piazza Emidio Collina 1</t>
  </si>
  <si>
    <t>B&amp;B Da Temperi'</t>
  </si>
  <si>
    <t>Loc. Quintodecimo 2</t>
  </si>
  <si>
    <t>Laga Nord</t>
  </si>
  <si>
    <t>Via Umito 53</t>
  </si>
  <si>
    <t>Loc.Umito</t>
  </si>
  <si>
    <t>Ostello Di Cagnano</t>
  </si>
  <si>
    <t>Hotel Ristorante Monastero  Valledacqua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</si>
  <si>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</si>
  <si>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</si>
  <si>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</si>
  <si>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</si>
  <si>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</si>
  <si>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</si>
  <si>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B&amp;B Nonna Pia</t>
  </si>
  <si>
    <t>Frazione Favalanciata 5</t>
  </si>
  <si>
    <t>B&amp;B Tocchi Sestilia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</si>
  <si>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</si>
  <si>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</si>
  <si>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</si>
  <si>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</si>
  <si>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</si>
  <si>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</si>
  <si>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</si>
  <si>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</si>
  <si>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</si>
  <si>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</si>
  <si>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</si>
  <si>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</si>
  <si>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</si>
  <si>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</si>
  <si>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</si>
  <si>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</si>
  <si>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</si>
  <si>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</si>
  <si>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</si>
  <si>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</si>
  <si>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</si>
  <si>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</si>
  <si>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</si>
  <si>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</si>
  <si>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</si>
  <si>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</si>
  <si>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</si>
  <si>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</si>
  <si>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</si>
  <si>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</si>
  <si>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</si>
  <si>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</si>
  <si>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</si>
  <si>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</si>
  <si>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</si>
  <si>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</si>
  <si>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</si>
  <si>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</si>
  <si>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</si>
  <si>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</si>
  <si>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</si>
  <si>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</si>
  <si>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Via Vallechifenti 75</t>
  </si>
  <si>
    <t>Appignano Del Tronto</t>
  </si>
  <si>
    <t>Agriturismo Conca D'Oro</t>
  </si>
  <si>
    <t>Via Valle Chifenti 142</t>
  </si>
  <si>
    <t>Contrada Valle San Martino 11</t>
  </si>
  <si>
    <t>Valle San Martino (4)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</si>
  <si>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</si>
  <si>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</si>
  <si>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</si>
  <si>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</si>
  <si>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</si>
  <si>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</si>
  <si>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Frazione Capodacqua 9D</t>
  </si>
  <si>
    <t>Loc. Capodacqua</t>
  </si>
  <si>
    <t>B&amp;B Giardino Delle Fate</t>
  </si>
  <si>
    <t>Pretare</t>
  </si>
  <si>
    <t>B&amp;B Trenta Romolo</t>
  </si>
  <si>
    <t>B&amp;B Orsini Elisabetta</t>
  </si>
  <si>
    <t>Via Vicolo Brandi  142B</t>
  </si>
  <si>
    <t>B&amp;B Il Nido</t>
  </si>
  <si>
    <t>Rifugio Escursionistico Di Colle Le Cese</t>
  </si>
  <si>
    <t>Frazione Forca Canapine 1</t>
  </si>
  <si>
    <t>Forca Canapine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</si>
  <si>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</si>
  <si>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</si>
  <si>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</si>
  <si>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</si>
  <si>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</si>
  <si>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</si>
  <si>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</si>
  <si>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</si>
  <si>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</si>
  <si>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</si>
  <si>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</si>
  <si>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</si>
  <si>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</si>
  <si>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</si>
  <si>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</si>
  <si>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</si>
  <si>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</si>
  <si>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</si>
  <si>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</si>
  <si>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</si>
  <si>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</si>
  <si>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</si>
  <si>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</si>
  <si>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</si>
  <si>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</si>
  <si>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</si>
  <si>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</si>
  <si>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</si>
  <si>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</si>
  <si>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</si>
  <si>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</si>
  <si>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</si>
  <si>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</si>
  <si>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</si>
  <si>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</si>
  <si>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</si>
  <si>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</si>
  <si>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</si>
  <si>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</si>
  <si>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</si>
  <si>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</si>
  <si>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</si>
  <si>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Frazione Giustimana 90</t>
  </si>
  <si>
    <t>Bivio Giustimana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</si>
  <si>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</si>
  <si>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</si>
  <si>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</si>
  <si>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</si>
  <si>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</si>
  <si>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</si>
  <si>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</si>
  <si>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</si>
  <si>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</si>
  <si>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</si>
  <si>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</si>
  <si>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C.Da Sassari Snc</t>
  </si>
  <si>
    <t>Fraz Venagrande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</si>
  <si>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</si>
  <si>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</si>
  <si>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</si>
  <si>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</si>
  <si>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</si>
  <si>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</si>
  <si>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</si>
  <si>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</si>
  <si>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</si>
  <si>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Frazione Piagge 333</t>
  </si>
  <si>
    <t>Il Casale Degli Ulivi</t>
  </si>
  <si>
    <t>Via Abbazia Di Rosara 126</t>
  </si>
  <si>
    <t>Frazione Rosara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</si>
  <si>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</si>
  <si>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</si>
  <si>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</si>
  <si>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</si>
  <si>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</si>
  <si>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</si>
  <si>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</si>
  <si>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</si>
  <si>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</si>
  <si>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</si>
  <si>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</si>
  <si>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Frazione Colonnata 85</t>
  </si>
  <si>
    <t>Località Colonnata</t>
  </si>
  <si>
    <t>B&amp;B Rosa Spina</t>
  </si>
  <si>
    <t>Via San Germano 3</t>
  </si>
  <si>
    <t>Centro Giardini Pub.</t>
  </si>
  <si>
    <t>Rifugio Escursionistico Mario Paci</t>
  </si>
  <si>
    <t>Strada Provinciale 76 Colle San Marco 76</t>
  </si>
  <si>
    <t>Colle La Pelera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</si>
  <si>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</si>
  <si>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</si>
  <si>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</si>
  <si>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</si>
  <si>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</si>
  <si>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</si>
  <si>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</si>
  <si>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</si>
  <si>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</si>
  <si>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</si>
  <si>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</si>
  <si>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</si>
  <si>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</si>
  <si>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</si>
  <si>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Via Della Costa 15</t>
  </si>
  <si>
    <t>Frazione Poggio Di Bretta</t>
  </si>
  <si>
    <t>Residence Gli Ulivi Di Silvestri Rosina</t>
  </si>
  <si>
    <t>Via 234 Snc</t>
  </si>
  <si>
    <t>Frazione Villa S. Antonio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</si>
  <si>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</si>
  <si>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</si>
  <si>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</si>
  <si>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</si>
  <si>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</si>
  <si>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</si>
  <si>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</si>
  <si>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</si>
  <si>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</si>
  <si>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</si>
  <si>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</si>
  <si>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</si>
  <si>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</si>
  <si>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Via Dei Peschi 16</t>
  </si>
  <si>
    <t>Marino Del Tronto</t>
  </si>
  <si>
    <t>B&amp;B Mimi' E Coco'</t>
  </si>
  <si>
    <t>Via Umberto Giordano 9</t>
  </si>
  <si>
    <t>Fraz.Ne Monterocco</t>
  </si>
  <si>
    <t>Via Firenze 11</t>
  </si>
  <si>
    <t>B&amp;B Casale Giovannozzi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</si>
  <si>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</si>
  <si>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</si>
  <si>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</si>
  <si>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</si>
  <si>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</si>
  <si>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</si>
  <si>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</si>
  <si>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</si>
  <si>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</si>
  <si>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</si>
  <si>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</si>
  <si>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</si>
  <si>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</si>
  <si>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</si>
  <si>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</si>
  <si>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</si>
  <si>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</si>
  <si>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</si>
  <si>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</si>
  <si>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</si>
  <si>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</si>
  <si>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</si>
  <si>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</si>
  <si>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</si>
  <si>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</si>
  <si>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</si>
  <si>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</si>
  <si>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</si>
  <si>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</si>
  <si>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</si>
  <si>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</si>
  <si>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</si>
  <si>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</si>
  <si>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</si>
  <si>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</si>
  <si>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Villa S. Antonio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</si>
  <si>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</si>
  <si>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</si>
  <si>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</si>
  <si>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</si>
  <si>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</si>
  <si>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</si>
  <si>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</si>
  <si>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</si>
  <si>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</si>
  <si>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</si>
  <si>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</si>
  <si>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</si>
  <si>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</si>
  <si>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</si>
  <si>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</si>
  <si>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</si>
  <si>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</si>
  <si>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</si>
  <si>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</si>
  <si>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</si>
  <si>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</si>
  <si>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</si>
  <si>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</si>
  <si>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</si>
  <si>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B&amp;B Terra Di Mezzo</t>
  </si>
  <si>
    <t>C.Da Sassari 279</t>
  </si>
  <si>
    <t>Frazione Venagrande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</si>
  <si>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</si>
  <si>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</si>
  <si>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</si>
  <si>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</si>
  <si>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</si>
  <si>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</si>
  <si>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</si>
  <si>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</si>
  <si>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</si>
  <si>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</si>
  <si>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</si>
  <si>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</si>
  <si>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</si>
  <si>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</si>
  <si>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</si>
  <si>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</si>
  <si>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</si>
  <si>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</si>
  <si>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</si>
  <si>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</si>
  <si>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</si>
  <si>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</si>
  <si>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</si>
  <si>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Rua Del Parnaso 14</t>
  </si>
  <si>
    <t>Centro Storico Di Ascoli Piceno</t>
  </si>
  <si>
    <t>B&amp;B Piazza Del Popolo</t>
  </si>
  <si>
    <t>Via Cesare Battisti 16</t>
  </si>
  <si>
    <t>B&amp;B Il Tratto Di Katia E Giancarlo</t>
  </si>
  <si>
    <t>Via Nazario Sauro 19/A</t>
  </si>
  <si>
    <t>Loc.Campo Parignano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</si>
  <si>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</si>
  <si>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</si>
  <si>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</si>
  <si>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</si>
  <si>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</si>
  <si>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</si>
  <si>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</si>
  <si>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</si>
  <si>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</si>
  <si>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</si>
  <si>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</si>
  <si>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</si>
  <si>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</si>
  <si>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</si>
  <si>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</si>
  <si>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</si>
  <si>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</si>
  <si>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</si>
  <si>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</si>
  <si>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La Casetta</t>
  </si>
  <si>
    <t>Via Ss. Filippo E Giacomo 31</t>
  </si>
  <si>
    <t>Meravilla</t>
  </si>
  <si>
    <t>Castagneti</t>
  </si>
  <si>
    <t>B&amp;B Albertini Alessio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</si>
  <si>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</si>
  <si>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</si>
  <si>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</si>
  <si>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</si>
  <si>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</si>
  <si>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</si>
  <si>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</si>
  <si>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</si>
  <si>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</si>
  <si>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</si>
  <si>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</si>
  <si>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</si>
  <si>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</si>
  <si>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</si>
  <si>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</si>
  <si>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</si>
  <si>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</si>
  <si>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</si>
  <si>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</si>
  <si>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</si>
  <si>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</si>
  <si>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</si>
  <si>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</si>
  <si>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</si>
  <si>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</si>
  <si>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</si>
  <si>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</si>
  <si>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</si>
  <si>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</si>
  <si>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</si>
  <si>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</si>
  <si>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</si>
  <si>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</si>
  <si>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</si>
  <si>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</si>
  <si>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</si>
  <si>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</si>
  <si>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</si>
  <si>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</si>
  <si>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</si>
  <si>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</si>
  <si>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</si>
  <si>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</si>
  <si>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</si>
  <si>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</si>
  <si>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</si>
  <si>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</si>
  <si>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</si>
  <si>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Via Loreto 244</t>
  </si>
  <si>
    <t>Frazione Valli</t>
  </si>
  <si>
    <t>Albergo Sant'Emidio</t>
  </si>
  <si>
    <t>Via Minucia 10</t>
  </si>
  <si>
    <t>B&amp;B Scalinata Leopardi</t>
  </si>
  <si>
    <t>Dietro La Piazza</t>
  </si>
  <si>
    <t>Rua Del Macello 1</t>
  </si>
  <si>
    <t>Tempera Anna Maria</t>
  </si>
  <si>
    <t>Cavignano</t>
  </si>
  <si>
    <t>Travaglia Maria Antonietta</t>
  </si>
  <si>
    <t>Collina Giuseppe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</si>
  <si>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</si>
  <si>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</si>
  <si>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</si>
  <si>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</si>
  <si>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</si>
  <si>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</si>
  <si>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</si>
  <si>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</si>
  <si>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</si>
  <si>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</si>
  <si>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La Terrazza E La Luna</t>
  </si>
  <si>
    <t>B&amp;B Chartaria Ii</t>
  </si>
  <si>
    <t>B&amp;B Girasoli</t>
  </si>
  <si>
    <t>Frazione Mozzano 65/D</t>
  </si>
  <si>
    <t>B&amp;B River</t>
  </si>
  <si>
    <t>Via Della Bonifica 40</t>
  </si>
  <si>
    <t>Marino Del Tronto - Ascoli Piceno</t>
  </si>
  <si>
    <t>Piceno Suite</t>
  </si>
  <si>
    <t>Olivieri Samantha</t>
  </si>
  <si>
    <t>Ascoli Enjoy</t>
  </si>
  <si>
    <t>Vagnoni Alvaro</t>
  </si>
  <si>
    <t>Corso Di Sotto 59</t>
  </si>
  <si>
    <t>Il Bedrooms Di Porta Maggiore</t>
  </si>
  <si>
    <t>Dimora Nel Centro Storico</t>
  </si>
  <si>
    <t>Il Panorama</t>
  </si>
  <si>
    <t>Via Dei Biancospini  1</t>
  </si>
  <si>
    <t>Annarella</t>
  </si>
  <si>
    <t>Carassai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</si>
  <si>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</si>
  <si>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</si>
  <si>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</si>
  <si>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</si>
  <si>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</si>
  <si>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</si>
  <si>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</si>
  <si>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Di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</si>
  <si>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</si>
  <si>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</si>
  <si>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</si>
  <si>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</si>
  <si>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</si>
  <si>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</si>
  <si>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</si>
  <si>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</si>
  <si>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</si>
  <si>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Via Salaria 72</t>
  </si>
  <si>
    <t>Castel Di Lama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</si>
  <si>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</si>
  <si>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</si>
  <si>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</si>
  <si>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</si>
  <si>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</si>
  <si>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</si>
  <si>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</si>
  <si>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</si>
  <si>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Borgo Storico Seghetti Panichi</t>
  </si>
  <si>
    <t>Via San Pancrazio 1</t>
  </si>
  <si>
    <t>B&amp;B Piane Di Enea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</si>
  <si>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</si>
  <si>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</si>
  <si>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</si>
  <si>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</si>
  <si>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</si>
  <si>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</si>
  <si>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</si>
  <si>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</si>
  <si>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</si>
  <si>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</si>
  <si>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</si>
  <si>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</si>
  <si>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</si>
  <si>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</si>
  <si>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</si>
  <si>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</si>
  <si>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</si>
  <si>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</si>
  <si>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</si>
  <si>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</si>
  <si>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</si>
  <si>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</si>
  <si>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Hotel Terenzio</t>
  </si>
  <si>
    <t>C.Da San Martino 24</t>
  </si>
  <si>
    <t>Il Focolare</t>
  </si>
  <si>
    <t>Contrada San Silvestro 1</t>
  </si>
  <si>
    <t>Castorano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</si>
  <si>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</si>
  <si>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</si>
  <si>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</si>
  <si>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</si>
  <si>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</si>
  <si>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</si>
  <si>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</si>
  <si>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</si>
  <si>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</si>
  <si>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</si>
  <si>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</si>
  <si>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C.Da Pescolla 7</t>
  </si>
  <si>
    <t>Loc. Pescolla</t>
  </si>
  <si>
    <t>B&amp;B People</t>
  </si>
  <si>
    <t>B&amp;B Villa Dei Vignali</t>
  </si>
  <si>
    <t>Via Cavour 9</t>
  </si>
  <si>
    <t>Colli Del Tronto</t>
  </si>
  <si>
    <t>Hotel Casale</t>
  </si>
  <si>
    <t>Contrada Casale Superiore 146</t>
  </si>
  <si>
    <t>Hotel Villa Picena</t>
  </si>
  <si>
    <t>Via Salaria 66</t>
  </si>
  <si>
    <t>B&amp;B Mellon</t>
  </si>
  <si>
    <t>Via Salaria Inferiore Snc</t>
  </si>
  <si>
    <t>Villa San Giuseppe</t>
  </si>
  <si>
    <t>Agriturismo Alla Solagna</t>
  </si>
  <si>
    <t>Contrada La Rocca 29</t>
  </si>
  <si>
    <t>Agriturismo Il Gelso Rosso</t>
  </si>
  <si>
    <t>C.Da Cucciole Snc</t>
  </si>
  <si>
    <t>Comunanza</t>
  </si>
  <si>
    <t>Casa Rome'</t>
  </si>
  <si>
    <t>Fraz.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</si>
  <si>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</si>
  <si>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</si>
  <si>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</si>
  <si>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</si>
  <si>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</si>
  <si>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</si>
  <si>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</si>
  <si>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</si>
  <si>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</si>
  <si>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</si>
  <si>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</si>
  <si>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</si>
  <si>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</si>
  <si>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</si>
  <si>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</si>
  <si>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</si>
  <si>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</si>
  <si>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</si>
  <si>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Largo A. N. Bernabei 1</t>
  </si>
  <si>
    <t>B&amp;B Amadio Rosa</t>
  </si>
  <si>
    <t>Contrada Crocifisso 2</t>
  </si>
  <si>
    <t>Chiarodiluna</t>
  </si>
  <si>
    <t>Strada San Fiorano 26</t>
  </si>
  <si>
    <t>Fiorano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</si>
  <si>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</si>
  <si>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</si>
  <si>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</si>
  <si>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</si>
  <si>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</si>
  <si>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</si>
  <si>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Contrada Gallo Snc</t>
  </si>
  <si>
    <t>Prossimita' Impianti Sportivi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</si>
  <si>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</si>
  <si>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</si>
  <si>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</si>
  <si>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</si>
  <si>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</si>
  <si>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</si>
  <si>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</si>
  <si>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</si>
  <si>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</si>
  <si>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</si>
  <si>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</si>
  <si>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</si>
  <si>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</si>
  <si>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</si>
  <si>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</si>
  <si>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</si>
  <si>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Gallo 16</t>
  </si>
  <si>
    <t>Contrada Gallo</t>
  </si>
  <si>
    <t>Fortuna Verde</t>
  </si>
  <si>
    <t>C.Da Fiorano 20</t>
  </si>
  <si>
    <t>Pensione Ristorante Castello</t>
  </si>
  <si>
    <t>Via Castello 67</t>
  </si>
  <si>
    <t>Casa Alexis B&amp;B And Wedding Location</t>
  </si>
  <si>
    <t>Via San Giacomo Della Marca,11 11</t>
  </si>
  <si>
    <t>Hotel La Perla</t>
  </si>
  <si>
    <t>Viale Nazario Sauro 68</t>
  </si>
  <si>
    <t>Borgo Marano</t>
  </si>
  <si>
    <t>Resort Cupra</t>
  </si>
  <si>
    <t>Via Alcide De Gasperi 14</t>
  </si>
  <si>
    <t>Affittacamere Civico 28</t>
  </si>
  <si>
    <t>Villa Boccabianca</t>
  </si>
  <si>
    <t>Cupramarittima</t>
  </si>
  <si>
    <t>De Angelis Natalina</t>
  </si>
  <si>
    <t>Anita</t>
  </si>
  <si>
    <t>Via Romita 6 6</t>
  </si>
  <si>
    <t>Torsten Bergmark Isola Pedonale Nord Snc</t>
  </si>
  <si>
    <t>Portobello</t>
  </si>
  <si>
    <t>Oasi Di Cupra</t>
  </si>
  <si>
    <t>Via Romita 70 70</t>
  </si>
  <si>
    <t>Via Nazario Sauro 7 7</t>
  </si>
  <si>
    <t>Via Cesare Battisti 7A,7B</t>
  </si>
  <si>
    <t>B&amp;B Belleggia</t>
  </si>
  <si>
    <t>Contrada San Michele 47</t>
  </si>
  <si>
    <t>Agriturismo Casa Del Sole</t>
  </si>
  <si>
    <t>Pensione Residence Patrizia</t>
  </si>
  <si>
    <t>Via Minniti 10</t>
  </si>
  <si>
    <t>La Perla - Conc. N. 12</t>
  </si>
  <si>
    <t>Giosue' Aldo  Conc. N. 15B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</si>
  <si>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</si>
  <si>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</si>
  <si>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</si>
  <si>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</si>
  <si>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</si>
  <si>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</si>
  <si>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</si>
  <si>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</si>
  <si>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</si>
  <si>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</si>
  <si>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La Perla - Conc. N. 13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</si>
  <si>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</si>
  <si>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</si>
  <si>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</si>
  <si>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</si>
  <si>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</si>
  <si>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</si>
  <si>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</si>
  <si>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</si>
  <si>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</si>
  <si>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Viale Nazario Sauro 7 7</t>
  </si>
  <si>
    <t>Mare Marano</t>
  </si>
  <si>
    <t>Led Zeppelin</t>
  </si>
  <si>
    <t>C.Da Boccabianca 5</t>
  </si>
  <si>
    <t>Via Gramsci 8</t>
  </si>
  <si>
    <t>Via Adriatica Nord 127</t>
  </si>
  <si>
    <t>Viale Giuseppe Romita 70</t>
  </si>
  <si>
    <t>Cristal Srl</t>
  </si>
  <si>
    <t>Viale Giuseppe Romita 26</t>
  </si>
  <si>
    <t>Ideal</t>
  </si>
  <si>
    <t>Viale Nazario Sauro 50</t>
  </si>
  <si>
    <t>Marano</t>
  </si>
  <si>
    <t>Via Adriatica Nord 84</t>
  </si>
  <si>
    <t>Primo Sole</t>
  </si>
  <si>
    <t>Contrada San Michele 10</t>
  </si>
  <si>
    <t>Oasi Degli Angeli</t>
  </si>
  <si>
    <t>Contrada Sant' Egidio 50</t>
  </si>
  <si>
    <t>Marchetti Tommaso</t>
  </si>
  <si>
    <t>La Castelletta</t>
  </si>
  <si>
    <t>Contrada Sant' Andrea 17</t>
  </si>
  <si>
    <t>Calypso</t>
  </si>
  <si>
    <t>Contrada Boccabianca 7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</si>
  <si>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</si>
  <si>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</si>
  <si>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</si>
  <si>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</si>
  <si>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</si>
  <si>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</si>
  <si>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</si>
  <si>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</si>
  <si>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</si>
  <si>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</si>
  <si>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</si>
  <si>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</si>
  <si>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</si>
  <si>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</si>
  <si>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</si>
  <si>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</si>
  <si>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</si>
  <si>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</si>
  <si>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</si>
  <si>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</si>
  <si>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</si>
  <si>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</si>
  <si>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</si>
  <si>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</si>
  <si>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</si>
  <si>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</si>
  <si>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</si>
  <si>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</si>
  <si>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</si>
  <si>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</si>
  <si>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</si>
  <si>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</si>
  <si>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</si>
  <si>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</si>
  <si>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</si>
  <si>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</si>
  <si>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</si>
  <si>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</si>
  <si>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</si>
  <si>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</si>
  <si>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</si>
  <si>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</si>
  <si>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</si>
  <si>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Parco Dei Tigli</t>
  </si>
  <si>
    <t>Via Piane Di Morro 68</t>
  </si>
  <si>
    <t>Via Mazzini 30</t>
  </si>
  <si>
    <t>Piane Di Morro</t>
  </si>
  <si>
    <t>B&amp;B Da Giuliana</t>
  </si>
  <si>
    <t>Agriturismo Ramuse Di Ciccioli Paolo</t>
  </si>
  <si>
    <t>Localita' Casette 3</t>
  </si>
  <si>
    <t>Force</t>
  </si>
  <si>
    <t>Casette</t>
  </si>
  <si>
    <t>La Vecchia Posta</t>
  </si>
  <si>
    <t>Piazza Guglielmo Marconi 10</t>
  </si>
  <si>
    <t>B&amp;B Gustissimo</t>
  </si>
  <si>
    <t>Loc. Fontedonne 5</t>
  </si>
  <si>
    <t>Fontedonne</t>
  </si>
  <si>
    <t>B&amp;B The Retreat</t>
  </si>
  <si>
    <t>Via San Taddeo 12</t>
  </si>
  <si>
    <t>Il Settecento Di Servili Francesco</t>
  </si>
  <si>
    <t>Via Collericcardo 18</t>
  </si>
  <si>
    <t>B&amp;B La Casa Di Tina</t>
  </si>
  <si>
    <t>Via Marche 2</t>
  </si>
  <si>
    <t>Mama Lulu' Village</t>
  </si>
  <si>
    <t>Viale Alcide De Gasperi 42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</si>
  <si>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</si>
  <si>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</si>
  <si>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</si>
  <si>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</si>
  <si>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</si>
  <si>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</si>
  <si>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</si>
  <si>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</si>
  <si>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</si>
  <si>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</si>
  <si>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</si>
  <si>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</si>
  <si>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</si>
  <si>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</si>
  <si>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</si>
  <si>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</si>
  <si>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</si>
  <si>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</si>
  <si>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</si>
  <si>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</si>
  <si>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</si>
  <si>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</si>
  <si>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</si>
  <si>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</si>
  <si>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</si>
  <si>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</si>
  <si>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</si>
  <si>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</si>
  <si>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</si>
  <si>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</si>
  <si>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</si>
  <si>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Via Copernico N.17 63066 Grottammare (Ap) 17</t>
  </si>
  <si>
    <t>Vicino Uscita Grottammare Autostrada A14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</si>
  <si>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</si>
  <si>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</si>
  <si>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</si>
  <si>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</si>
  <si>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</si>
  <si>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</si>
  <si>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</si>
  <si>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</si>
  <si>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</si>
  <si>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</si>
  <si>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</si>
  <si>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</si>
  <si>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</si>
  <si>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</si>
  <si>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</si>
  <si>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</si>
  <si>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</si>
  <si>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</si>
  <si>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</si>
  <si>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</si>
  <si>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</si>
  <si>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</si>
  <si>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</si>
  <si>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</si>
  <si>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</si>
  <si>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</si>
  <si>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</si>
  <si>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</si>
  <si>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</si>
  <si>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</si>
  <si>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</si>
  <si>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</si>
  <si>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</si>
  <si>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</si>
  <si>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</si>
  <si>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 xml:space="preserve"> Residence Costa Azzurra</t>
  </si>
  <si>
    <t>Via Malta 2</t>
  </si>
  <si>
    <t>Ada</t>
  </si>
  <si>
    <t>Lungomare Alcide De Gasperi 76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</si>
  <si>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</si>
  <si>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</si>
  <si>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</si>
  <si>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</si>
  <si>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</si>
  <si>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</si>
  <si>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</si>
  <si>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</si>
  <si>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</si>
  <si>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</si>
  <si>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</si>
  <si>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</si>
  <si>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</si>
  <si>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</si>
  <si>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</si>
  <si>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</si>
  <si>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</si>
  <si>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</si>
  <si>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</si>
  <si>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</si>
  <si>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</si>
  <si>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</si>
  <si>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</si>
  <si>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</si>
  <si>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</si>
  <si>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</si>
  <si>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</si>
  <si>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</si>
  <si>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</si>
  <si>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</si>
  <si>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</si>
  <si>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</si>
  <si>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</si>
  <si>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</si>
  <si>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</si>
  <si>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</si>
  <si>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</si>
  <si>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</si>
  <si>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</si>
  <si>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</si>
  <si>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</si>
  <si>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</si>
  <si>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</si>
  <si>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</si>
  <si>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</si>
  <si>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</si>
  <si>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</si>
  <si>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</si>
  <si>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</si>
  <si>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</si>
  <si>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</si>
  <si>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</si>
  <si>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</si>
  <si>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</si>
  <si>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</si>
  <si>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</si>
  <si>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</si>
  <si>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</si>
  <si>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</si>
  <si>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</si>
  <si>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</si>
  <si>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</si>
  <si>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</si>
  <si>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</si>
  <si>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</si>
  <si>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</si>
  <si>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</si>
  <si>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</si>
  <si>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</si>
  <si>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</si>
  <si>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</si>
  <si>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</si>
  <si>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</si>
  <si>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</si>
  <si>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</si>
  <si>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4 Sorelle</t>
  </si>
  <si>
    <t>Bagno Peppina</t>
  </si>
  <si>
    <t>Viale Lungomare Repubblica 3 3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</si>
  <si>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</si>
  <si>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</si>
  <si>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</si>
  <si>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</si>
  <si>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</si>
  <si>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</si>
  <si>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</si>
  <si>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</si>
  <si>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</si>
  <si>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</si>
  <si>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</si>
  <si>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</si>
  <si>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</si>
  <si>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</si>
  <si>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</si>
  <si>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</si>
  <si>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</si>
  <si>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</si>
  <si>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</si>
  <si>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</si>
  <si>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Bagni Lelii</t>
  </si>
  <si>
    <t>Bagno Eden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</si>
  <si>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</si>
  <si>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</si>
  <si>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</si>
  <si>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</si>
  <si>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</si>
  <si>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</si>
  <si>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</si>
  <si>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Chalet Sylvia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</si>
  <si>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</si>
  <si>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</si>
  <si>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</si>
  <si>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</si>
  <si>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</si>
  <si>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</si>
  <si>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</si>
  <si>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</si>
  <si>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</si>
  <si>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</si>
  <si>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Pizzaccia On The Beach</t>
  </si>
  <si>
    <t>Via Colombo 4 4</t>
  </si>
  <si>
    <t>Chalet Adriatico</t>
  </si>
  <si>
    <t>Viale Della Repubblica 15 -Concessione N.39 15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</si>
  <si>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</si>
  <si>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</si>
  <si>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</si>
  <si>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</si>
  <si>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</si>
  <si>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</si>
  <si>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Chalet Siesta Nord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</si>
  <si>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</si>
  <si>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</si>
  <si>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</si>
  <si>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</si>
  <si>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</si>
  <si>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</si>
  <si>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</si>
  <si>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</si>
  <si>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</si>
  <si>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</si>
  <si>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</si>
  <si>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</si>
  <si>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</si>
  <si>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</si>
  <si>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</si>
  <si>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Viale Alcide De Gasperi 1</t>
  </si>
  <si>
    <t>Dependance Jerry Hotel</t>
  </si>
  <si>
    <t>Via Ponza 96</t>
  </si>
  <si>
    <t>Il Vecchio Ed Il Mare</t>
  </si>
  <si>
    <t>Hotel Ristorante Villa Fanini</t>
  </si>
  <si>
    <t>Via G. Sacconi 52</t>
  </si>
  <si>
    <t>Maltignano</t>
  </si>
  <si>
    <t>B&amp;B L'Antico E La Quercia</t>
  </si>
  <si>
    <t>Via Colle Cervinara 8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</si>
  <si>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</si>
  <si>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</si>
  <si>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</si>
  <si>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</si>
  <si>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</si>
  <si>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</si>
  <si>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</si>
  <si>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</si>
  <si>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</si>
  <si>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</si>
  <si>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</si>
  <si>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</si>
  <si>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Loc.Massignano</t>
  </si>
  <si>
    <t>Il Contadino</t>
  </si>
  <si>
    <t>Via Montecatino 72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</si>
  <si>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</si>
  <si>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</si>
  <si>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</si>
  <si>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</si>
  <si>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</si>
  <si>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</si>
  <si>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</si>
  <si>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</si>
  <si>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</si>
  <si>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</si>
  <si>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</si>
  <si>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</si>
  <si>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</si>
  <si>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</si>
  <si>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Via Montecantino 66</t>
  </si>
  <si>
    <t>Rivamare</t>
  </si>
  <si>
    <t>Via Montecatino - Statale 16 Adriatica Km 373 59</t>
  </si>
  <si>
    <t>Villa Aniana</t>
  </si>
  <si>
    <t>Contrada San Pietro 23</t>
  </si>
  <si>
    <t>Il Giardino Aromatico</t>
  </si>
  <si>
    <t>Country House Il Girasole</t>
  </si>
  <si>
    <t>B&amp;B La Casa Di Clelia</t>
  </si>
  <si>
    <t>Via Montebello 10</t>
  </si>
  <si>
    <t>B&amp;B Villa Dei Priori</t>
  </si>
  <si>
    <t>Via Salaria 4</t>
  </si>
  <si>
    <t>Monsampolo Del Tronto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</si>
  <si>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</si>
  <si>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</si>
  <si>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</si>
  <si>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</si>
  <si>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</si>
  <si>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</si>
  <si>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</si>
  <si>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</si>
  <si>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</si>
  <si>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</si>
  <si>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 18</t>
  </si>
  <si>
    <t>Contrada Sant'Egidio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</si>
  <si>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</si>
  <si>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</si>
  <si>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</si>
  <si>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</si>
  <si>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</si>
  <si>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</si>
  <si>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</si>
  <si>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</si>
  <si>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Agriturismo Villa Bussola</t>
  </si>
  <si>
    <t>Contrada Pagliare 17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</si>
  <si>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</si>
  <si>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</si>
  <si>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</si>
  <si>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</si>
  <si>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</si>
  <si>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</si>
  <si>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</si>
  <si>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</si>
  <si>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</si>
  <si>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</si>
  <si>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</si>
  <si>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</si>
  <si>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</si>
  <si>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</si>
  <si>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</si>
  <si>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</si>
  <si>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</si>
  <si>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</si>
  <si>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</si>
  <si>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</si>
  <si>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</si>
  <si>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</si>
  <si>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Ss. Annunziata</t>
  </si>
  <si>
    <t>Il Palombaccio</t>
  </si>
  <si>
    <t>Via Valle 7</t>
  </si>
  <si>
    <t>Contrada Valle</t>
  </si>
  <si>
    <t>Agriturismo Coppo 1873</t>
  </si>
  <si>
    <t>C.Da Maliscia 50/1</t>
  </si>
  <si>
    <t>Loc.Porchia</t>
  </si>
  <si>
    <t>C.Da Fonte D' Ercole 11</t>
  </si>
  <si>
    <t>C.Da Monti 11</t>
  </si>
  <si>
    <t>Montalto Marche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</si>
  <si>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</si>
  <si>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</si>
  <si>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</si>
  <si>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</si>
  <si>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</si>
  <si>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</si>
  <si>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</si>
  <si>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</si>
  <si>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Contrada Cerqueto 18/A</t>
  </si>
  <si>
    <t>Porchia</t>
  </si>
  <si>
    <t>La Curtis</t>
  </si>
  <si>
    <t>C.Da Lago 120</t>
  </si>
  <si>
    <t>Contrada Lago</t>
  </si>
  <si>
    <t>Villa Geminiani</t>
  </si>
  <si>
    <t>Di Silvestro Rosanna</t>
  </si>
  <si>
    <t>Contrada Maliscia 7</t>
  </si>
  <si>
    <t>Oasi Biologica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</si>
  <si>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</si>
  <si>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</si>
  <si>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</si>
  <si>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</si>
  <si>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</si>
  <si>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</si>
  <si>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</si>
  <si>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</si>
  <si>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</si>
  <si>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</si>
  <si>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</si>
  <si>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</si>
  <si>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</si>
  <si>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</si>
  <si>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</si>
  <si>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</si>
  <si>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</si>
  <si>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</si>
  <si>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</si>
  <si>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</si>
  <si>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Contrada Menocchia 190</t>
  </si>
  <si>
    <t>Montefiore Dell'Aso</t>
  </si>
  <si>
    <t>Montefiore Dell' Aso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</si>
  <si>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</si>
  <si>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</si>
  <si>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</si>
  <si>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</si>
  <si>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</si>
  <si>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</si>
  <si>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</si>
  <si>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</si>
  <si>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</si>
  <si>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</si>
  <si>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</si>
  <si>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</si>
  <si>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</si>
  <si>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</si>
  <si>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</si>
  <si>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</si>
  <si>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</si>
  <si>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</si>
  <si>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</si>
  <si>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</si>
  <si>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</si>
  <si>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</si>
  <si>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</si>
  <si>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</si>
  <si>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</si>
  <si>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</si>
  <si>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</si>
  <si>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</si>
  <si>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</si>
  <si>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</si>
  <si>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</si>
  <si>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</si>
  <si>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</si>
  <si>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</si>
  <si>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</si>
  <si>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</si>
  <si>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</si>
  <si>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</si>
  <si>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</si>
  <si>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Frazione Abetito 111</t>
  </si>
  <si>
    <t>Montegallo</t>
  </si>
  <si>
    <t>Vettore</t>
  </si>
  <si>
    <t>Via San Nicola 15</t>
  </si>
  <si>
    <t>Balzo</t>
  </si>
  <si>
    <t>Via Piane Ascolane 1</t>
  </si>
  <si>
    <t>Agriturismo Casavecchia Di Ventili Teresa</t>
  </si>
  <si>
    <t>Frazione Abetito 32,34</t>
  </si>
  <si>
    <t>Frazione Abetito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</si>
  <si>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</si>
  <si>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</si>
  <si>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</si>
  <si>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</si>
  <si>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</si>
  <si>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</si>
  <si>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</si>
  <si>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</si>
  <si>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</si>
  <si>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</si>
  <si>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</si>
  <si>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</si>
  <si>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</si>
  <si>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</si>
  <si>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</si>
  <si>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</si>
  <si>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</si>
  <si>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</si>
  <si>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</si>
  <si>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</si>
  <si>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S. Giorgio All'Isola</t>
  </si>
  <si>
    <t>Alfonso Vetri Buratti</t>
  </si>
  <si>
    <t>Frazione Altino</t>
  </si>
  <si>
    <t>Le Oreadi</t>
  </si>
  <si>
    <t>Frazione Isola San Biagio 52</t>
  </si>
  <si>
    <t>La Locanda Di Ulisse</t>
  </si>
  <si>
    <t>Fraz. Vallefiume</t>
  </si>
  <si>
    <t>La Primula</t>
  </si>
  <si>
    <t>Frazione Ariconi</t>
  </si>
  <si>
    <t>La Fattoria</t>
  </si>
  <si>
    <t>Via Colleregnone 6</t>
  </si>
  <si>
    <t>Colleregnone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</si>
  <si>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</si>
  <si>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</si>
  <si>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</si>
  <si>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</si>
  <si>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</si>
  <si>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</si>
  <si>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</si>
  <si>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</si>
  <si>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</si>
  <si>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</si>
  <si>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</si>
  <si>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</si>
  <si>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</si>
  <si>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</si>
  <si>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</si>
  <si>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</si>
  <si>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</si>
  <si>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</si>
  <si>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</si>
  <si>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</si>
  <si>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</si>
  <si>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</si>
  <si>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</si>
  <si>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</si>
  <si>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</si>
  <si>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</si>
  <si>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Villa Fior</t>
  </si>
  <si>
    <t>Localita' Rivo Rosso 1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</si>
  <si>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</si>
  <si>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</si>
  <si>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</si>
  <si>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</si>
  <si>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</si>
  <si>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</si>
  <si>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</si>
  <si>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</si>
  <si>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</si>
  <si>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</si>
  <si>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</si>
  <si>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</si>
  <si>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</si>
  <si>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</si>
  <si>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</si>
  <si>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</si>
  <si>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</si>
  <si>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</si>
  <si>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</si>
  <si>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</si>
  <si>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</si>
  <si>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</si>
  <si>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</si>
  <si>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</si>
  <si>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</si>
  <si>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</si>
  <si>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</si>
  <si>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</si>
  <si>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</si>
  <si>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</si>
  <si>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</si>
  <si>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</si>
  <si>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</si>
  <si>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</si>
  <si>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C.Da Tesino 58</t>
  </si>
  <si>
    <t>C.Da Tesino</t>
  </si>
  <si>
    <t>B&amp;B Mare E Monti</t>
  </si>
  <si>
    <t>Via San Francesco  20</t>
  </si>
  <si>
    <t>Casale Rosy</t>
  </si>
  <si>
    <t>Contrada Ciafone 4/B</t>
  </si>
  <si>
    <t>Pierantonelli Marco App.To 1</t>
  </si>
  <si>
    <t>B&amp;B Casa Carducci</t>
  </si>
  <si>
    <t>Casale Degli Ulivi</t>
  </si>
  <si>
    <t>Contrada Ciafone</t>
  </si>
  <si>
    <t>Lucia Pellei</t>
  </si>
  <si>
    <t>Via Macelli 8</t>
  </si>
  <si>
    <t>B&amp;B Villa Harvey</t>
  </si>
  <si>
    <t>C.Da Lava 125</t>
  </si>
  <si>
    <t>Lava (Vicino Ex-Fornace Di Offida)</t>
  </si>
  <si>
    <t>B&amp;B 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</si>
  <si>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</si>
  <si>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</si>
  <si>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</si>
  <si>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</si>
  <si>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</si>
  <si>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</si>
  <si>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</si>
  <si>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</si>
  <si>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</si>
  <si>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</si>
  <si>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</si>
  <si>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</si>
  <si>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</si>
  <si>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</si>
  <si>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</si>
  <si>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</si>
  <si>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</si>
  <si>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</si>
  <si>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S. Barnaba</t>
  </si>
  <si>
    <t>Agriturismo Il Chierico</t>
  </si>
  <si>
    <t>Il Nascondiglio Di Bacco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</si>
  <si>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</si>
  <si>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</si>
  <si>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</si>
  <si>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</si>
  <si>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</si>
  <si>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</si>
  <si>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</si>
  <si>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</si>
  <si>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</si>
  <si>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</si>
  <si>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</si>
  <si>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</si>
  <si>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</si>
  <si>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</si>
  <si>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</si>
  <si>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</si>
  <si>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</si>
  <si>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</si>
  <si>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</si>
  <si>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</si>
  <si>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</si>
  <si>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</si>
  <si>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</si>
  <si>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Contrada Castel San Pietro 1</t>
  </si>
  <si>
    <t>Palmiano</t>
  </si>
  <si>
    <t>Il Tuo Corbezzolo</t>
  </si>
  <si>
    <t>Via Sant'Egidio 25</t>
  </si>
  <si>
    <t>Via Fonte Abeceto 30</t>
  </si>
  <si>
    <t>La Cascina Dei Ciliegi</t>
  </si>
  <si>
    <t>Via Piannacciole 4</t>
  </si>
  <si>
    <t>S. Savino-Ripatransone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</si>
  <si>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</si>
  <si>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</si>
  <si>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</si>
  <si>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</si>
  <si>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</si>
  <si>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</si>
  <si>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</si>
  <si>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</si>
  <si>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</si>
  <si>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</si>
  <si>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</si>
  <si>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</si>
  <si>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</si>
  <si>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</si>
  <si>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</si>
  <si>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</si>
  <si>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</si>
  <si>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</si>
  <si>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</si>
  <si>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Via Petrella 13</t>
  </si>
  <si>
    <t>C.Da Petrella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</si>
  <si>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</si>
  <si>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</si>
  <si>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</si>
  <si>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</si>
  <si>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</si>
  <si>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</si>
  <si>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</si>
  <si>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 xml:space="preserve"> Azienda Agricola Agrituristica Il Podere Del Nonno</t>
  </si>
  <si>
    <t>Contrada Sant' Imero 4</t>
  </si>
  <si>
    <t>Agriturismo Pietra Antica</t>
  </si>
  <si>
    <t>B&amp;B L'Ape Regina</t>
  </si>
  <si>
    <t>C.Da Verrame 3</t>
  </si>
  <si>
    <t>Loc. San Savino Di Ripatransone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</si>
  <si>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</si>
  <si>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</si>
  <si>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</si>
  <si>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</si>
  <si>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</si>
  <si>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</si>
  <si>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</si>
  <si>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</si>
  <si>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</si>
  <si>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</si>
  <si>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</si>
  <si>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</si>
  <si>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</si>
  <si>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</si>
  <si>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</si>
  <si>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</si>
  <si>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</si>
  <si>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</si>
  <si>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</si>
  <si>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</si>
  <si>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</si>
  <si>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B&amp;B La Casa Di Gaetano E Vittoria</t>
  </si>
  <si>
    <t>Via Garibaldi 38</t>
  </si>
  <si>
    <t>Rosadipepe</t>
  </si>
  <si>
    <t>Contrada San Salvatore 18</t>
  </si>
  <si>
    <t>San Salvatore</t>
  </si>
  <si>
    <t>Villa Chatoe'</t>
  </si>
  <si>
    <t>La Casa Nel Bosco App.To</t>
  </si>
  <si>
    <t>B&amp;B La Spasella</t>
  </si>
  <si>
    <t>Sp 89 70</t>
  </si>
  <si>
    <t>Roccafluvione</t>
  </si>
  <si>
    <t>Ponte Paoletti Strada Provinciale Sp89</t>
  </si>
  <si>
    <t>Il Virginia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</si>
  <si>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</si>
  <si>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</si>
  <si>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</si>
  <si>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</si>
  <si>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</si>
  <si>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</si>
  <si>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</si>
  <si>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Strada Casebianche 91</t>
  </si>
  <si>
    <t>Casebianche</t>
  </si>
  <si>
    <t>B&amp;B Silvi Stefano</t>
  </si>
  <si>
    <t>Vicolo Della Madonnina 8</t>
  </si>
  <si>
    <t>B&amp;B Il Passetto</t>
  </si>
  <si>
    <t>Vicolo Del Passetto 2</t>
  </si>
  <si>
    <t>Agriturismo Arcera</t>
  </si>
  <si>
    <t>Frazione Forcella 35</t>
  </si>
  <si>
    <t>Forcella</t>
  </si>
  <si>
    <t>Casa Paola Renata Carboni</t>
  </si>
  <si>
    <t>Meschia</t>
  </si>
  <si>
    <t>B&amp;B Ma Ida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</si>
  <si>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</si>
  <si>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</si>
  <si>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</si>
  <si>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</si>
  <si>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</si>
  <si>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</si>
  <si>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</si>
  <si>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</si>
  <si>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</si>
  <si>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Via Umberto I 1</t>
  </si>
  <si>
    <t>Rotella</t>
  </si>
  <si>
    <t>La Canosa Srl Agroforestale Di Reina Riccardo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</si>
  <si>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</si>
  <si>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</si>
  <si>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</si>
  <si>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</si>
  <si>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</si>
  <si>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</si>
  <si>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</si>
  <si>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</si>
  <si>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</si>
  <si>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</si>
  <si>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</si>
  <si>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</si>
  <si>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</si>
  <si>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</si>
  <si>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</si>
  <si>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</si>
  <si>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</si>
  <si>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</si>
  <si>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</si>
  <si>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</si>
  <si>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</si>
  <si>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</si>
  <si>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</si>
  <si>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</si>
  <si>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</si>
  <si>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</si>
  <si>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</si>
  <si>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</si>
  <si>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</si>
  <si>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</si>
  <si>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</si>
  <si>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</si>
  <si>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</si>
  <si>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</si>
  <si>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</si>
  <si>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</si>
  <si>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</si>
  <si>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</si>
  <si>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</si>
  <si>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</si>
  <si>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</si>
  <si>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</si>
  <si>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</si>
  <si>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</si>
  <si>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</si>
  <si>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</si>
  <si>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</si>
  <si>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</si>
  <si>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</si>
  <si>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</si>
  <si>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</si>
  <si>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B&amp;B Albatros</t>
  </si>
  <si>
    <t>Via Todaro 18 18</t>
  </si>
  <si>
    <t>Via G. Voltattorni 128</t>
  </si>
  <si>
    <t>B&amp;B Arcobaleno</t>
  </si>
  <si>
    <t>La Barchetta</t>
  </si>
  <si>
    <t>Capolli Giampietro - App.To Via Fanfulla</t>
  </si>
  <si>
    <t>Via Fanfulla Da Lodi 21</t>
  </si>
  <si>
    <t>Dream Fish</t>
  </si>
  <si>
    <t>Santroni Emidio App.To</t>
  </si>
  <si>
    <t>Incanto Sotto Il Mare</t>
  </si>
  <si>
    <t>B&amp;B Casa Felicia Ii</t>
  </si>
  <si>
    <t>Via Conquiste, 54/A 54/A</t>
  </si>
  <si>
    <t>San Benedetto Del Tronto, 63074, Ap-Italia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</si>
  <si>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</si>
  <si>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</si>
  <si>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</si>
  <si>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</si>
  <si>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</si>
  <si>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</si>
  <si>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</si>
  <si>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Via Pio Ix 10</t>
  </si>
  <si>
    <t>Riviera Delle Palme</t>
  </si>
  <si>
    <t>B&amp;B Il Faro</t>
  </si>
  <si>
    <t>Via Del Correggio, 27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</si>
  <si>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</si>
  <si>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</si>
  <si>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</si>
  <si>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</si>
  <si>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</si>
  <si>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</si>
  <si>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</si>
  <si>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</si>
  <si>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</si>
  <si>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</si>
  <si>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</si>
  <si>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</si>
  <si>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</si>
  <si>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</si>
  <si>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</si>
  <si>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</si>
  <si>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</si>
  <si>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</si>
  <si>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</si>
  <si>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</si>
  <si>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</si>
  <si>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</si>
  <si>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</si>
  <si>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</si>
  <si>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</si>
  <si>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</si>
  <si>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</si>
  <si>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</si>
  <si>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</si>
  <si>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</si>
  <si>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</si>
  <si>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</si>
  <si>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</si>
  <si>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</si>
  <si>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</si>
  <si>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</si>
  <si>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</si>
  <si>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</si>
  <si>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</si>
  <si>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</si>
  <si>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</si>
  <si>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</si>
  <si>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</si>
  <si>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</si>
  <si>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</si>
  <si>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</si>
  <si>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</si>
  <si>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</si>
  <si>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</si>
  <si>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</si>
  <si>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</si>
  <si>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</si>
  <si>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</si>
  <si>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</si>
  <si>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</si>
  <si>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</si>
  <si>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</si>
  <si>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</si>
  <si>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</si>
  <si>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</si>
  <si>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</si>
  <si>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</si>
  <si>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</si>
  <si>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</si>
  <si>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</si>
  <si>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</si>
  <si>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</si>
  <si>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</si>
  <si>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</si>
  <si>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</si>
  <si>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</si>
  <si>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</si>
  <si>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</si>
  <si>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B&amp;B On The Beach</t>
  </si>
  <si>
    <t>Via Dei Laureati 115</t>
  </si>
  <si>
    <t>Porto D' Ascoli</t>
  </si>
  <si>
    <t>Casa Vacanze Valentina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</si>
  <si>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</si>
  <si>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</si>
  <si>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</si>
  <si>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</si>
  <si>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</si>
  <si>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</si>
  <si>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Viale Rinascimento 10 10</t>
  </si>
  <si>
    <t>Porto D'Ascoli</t>
  </si>
  <si>
    <t>B&amp;B Casa Felicia</t>
  </si>
  <si>
    <t>San Benedetto Del Tronto I-63074 Ap</t>
  </si>
  <si>
    <t>Seven Rooms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</si>
  <si>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</si>
  <si>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</si>
  <si>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</si>
  <si>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</si>
  <si>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</si>
  <si>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</si>
  <si>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</si>
  <si>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</si>
  <si>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</si>
  <si>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</si>
  <si>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</si>
  <si>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</si>
  <si>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</si>
  <si>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</si>
  <si>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</si>
  <si>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</si>
  <si>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</si>
  <si>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</si>
  <si>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</si>
  <si>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</si>
  <si>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</si>
  <si>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</si>
  <si>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</si>
  <si>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</si>
  <si>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</si>
  <si>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</si>
  <si>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</si>
  <si>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</si>
  <si>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</si>
  <si>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</si>
  <si>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</si>
  <si>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</si>
  <si>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</si>
  <si>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</si>
  <si>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Abbadetta Mare</t>
  </si>
  <si>
    <t>Lungomare Marconi 5 5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</si>
  <si>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</si>
  <si>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</si>
  <si>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</si>
  <si>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</si>
  <si>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</si>
  <si>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</si>
  <si>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</si>
  <si>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</si>
  <si>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</si>
  <si>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</si>
  <si>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</si>
  <si>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</si>
  <si>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</si>
  <si>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</si>
  <si>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</si>
  <si>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</si>
  <si>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</si>
  <si>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</si>
  <si>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</si>
  <si>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</si>
  <si>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 16</t>
  </si>
  <si>
    <t>Viale Trieste 7 7</t>
  </si>
  <si>
    <t>Sabbia</t>
  </si>
  <si>
    <t>Petit Hotel</t>
  </si>
  <si>
    <t>La Tellina</t>
  </si>
  <si>
    <t>Lungomare Marconi 11 11</t>
  </si>
  <si>
    <t>Da Vincenzo</t>
  </si>
  <si>
    <t>Oltremare Casa Per Vacanze</t>
  </si>
  <si>
    <t>Via Domenico Cimarosa 5</t>
  </si>
  <si>
    <t>Soraya</t>
  </si>
  <si>
    <t>Viale Rinascimento 31 31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</si>
  <si>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</si>
  <si>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</si>
  <si>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</si>
  <si>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</si>
  <si>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</si>
  <si>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</si>
  <si>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</si>
  <si>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</si>
  <si>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</si>
  <si>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Il Diamante</t>
  </si>
  <si>
    <t>Via San Giacomo 5 5</t>
  </si>
  <si>
    <t>Claudia</t>
  </si>
  <si>
    <t>Lungomare Marconi 36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</si>
  <si>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</si>
  <si>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</si>
  <si>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</si>
  <si>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</si>
  <si>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</si>
  <si>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</si>
  <si>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</si>
  <si>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</si>
  <si>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</si>
  <si>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</si>
  <si>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</si>
  <si>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Viale Europa 35 35</t>
  </si>
  <si>
    <t>Lido Sabbiadoro</t>
  </si>
  <si>
    <t>Viale Europa 29 29</t>
  </si>
  <si>
    <t>Zodiaco</t>
  </si>
  <si>
    <t>Lungomare Marconi   1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</si>
  <si>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</si>
  <si>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</si>
  <si>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</si>
  <si>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</si>
  <si>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</si>
  <si>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</si>
  <si>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</si>
  <si>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</si>
  <si>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</si>
  <si>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</si>
  <si>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Bagni Marconi</t>
  </si>
  <si>
    <t>Viale Europa 21 21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</si>
  <si>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</si>
  <si>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</si>
  <si>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</si>
  <si>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</si>
  <si>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</si>
  <si>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</si>
  <si>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</si>
  <si>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</si>
  <si>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</si>
  <si>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</si>
  <si>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</si>
  <si>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</si>
  <si>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Tourist Residence</t>
  </si>
  <si>
    <t>Via San Giacomo 67 67</t>
  </si>
  <si>
    <t>Stella</t>
  </si>
  <si>
    <t>Viale Rinascimento  2</t>
  </si>
  <si>
    <t>Rivabella</t>
  </si>
  <si>
    <t>Viale Europa 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</si>
  <si>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</si>
  <si>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</si>
  <si>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</si>
  <si>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</si>
  <si>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</si>
  <si>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</si>
  <si>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</si>
  <si>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</si>
  <si>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</si>
  <si>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</si>
  <si>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</si>
  <si>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</si>
  <si>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</si>
  <si>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</si>
  <si>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</si>
  <si>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</si>
  <si>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</si>
  <si>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</si>
  <si>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</si>
  <si>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</si>
  <si>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</si>
  <si>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</si>
  <si>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</si>
  <si>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</si>
  <si>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</si>
  <si>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</si>
  <si>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</si>
  <si>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</si>
  <si>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</si>
  <si>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</si>
  <si>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</si>
  <si>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</si>
  <si>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</si>
  <si>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</si>
  <si>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</si>
  <si>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</si>
  <si>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</si>
  <si>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</si>
  <si>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</si>
  <si>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</si>
  <si>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Malibu</t>
  </si>
  <si>
    <t>La Lancette</t>
  </si>
  <si>
    <t>Viale Scipioni 37 37</t>
  </si>
  <si>
    <t>Lungomare Di S.Benedetto</t>
  </si>
  <si>
    <t>Sapore Di Mare</t>
  </si>
  <si>
    <t>Viale Trieste 29 29</t>
  </si>
  <si>
    <t>Bacio Dell'Onda</t>
  </si>
  <si>
    <t>Golden Beach</t>
  </si>
  <si>
    <t>Pinguino</t>
  </si>
  <si>
    <t>Viale Rinascimento 6 6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</si>
  <si>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</si>
  <si>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</si>
  <si>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</si>
  <si>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</si>
  <si>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</si>
  <si>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</si>
  <si>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</si>
  <si>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</si>
  <si>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</si>
  <si>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</si>
  <si>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</si>
  <si>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</si>
  <si>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</si>
  <si>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</si>
  <si>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</si>
  <si>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</si>
  <si>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</si>
  <si>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</si>
  <si>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</si>
  <si>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</si>
  <si>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</si>
  <si>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</si>
  <si>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</si>
  <si>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</si>
  <si>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</si>
  <si>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</si>
  <si>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</si>
  <si>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Via San Giacomo 67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</si>
  <si>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</si>
  <si>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</si>
  <si>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</si>
  <si>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</si>
  <si>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</si>
  <si>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</si>
  <si>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</si>
  <si>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</si>
  <si>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</si>
  <si>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Via San Giacomo 5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</si>
  <si>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</si>
  <si>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</si>
  <si>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</si>
  <si>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</si>
  <si>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</si>
  <si>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</si>
  <si>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</si>
  <si>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</si>
  <si>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</si>
  <si>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</si>
  <si>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</si>
  <si>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</si>
  <si>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</si>
  <si>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</si>
  <si>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</si>
  <si>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</si>
  <si>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</si>
  <si>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</si>
  <si>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</si>
  <si>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</si>
  <si>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</si>
  <si>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</si>
  <si>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</si>
  <si>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</si>
  <si>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</si>
  <si>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</si>
  <si>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Viale Europa 102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</si>
  <si>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</si>
  <si>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</si>
  <si>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</si>
  <si>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</si>
  <si>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</si>
  <si>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</si>
  <si>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</si>
  <si>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</si>
  <si>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</si>
  <si>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</si>
  <si>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</si>
  <si>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</si>
  <si>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</si>
  <si>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</si>
  <si>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</si>
  <si>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</si>
  <si>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</si>
  <si>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</si>
  <si>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</si>
  <si>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</si>
  <si>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</si>
  <si>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</si>
  <si>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</si>
  <si>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</si>
  <si>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</si>
  <si>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</si>
  <si>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</si>
  <si>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</si>
  <si>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</si>
  <si>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</si>
  <si>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</si>
  <si>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</si>
  <si>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</si>
  <si>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</si>
  <si>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</si>
  <si>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</si>
  <si>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</si>
  <si>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</si>
  <si>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</si>
  <si>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Olimpo</t>
  </si>
  <si>
    <t>Viale Europa 78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</si>
  <si>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</si>
  <si>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</si>
  <si>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</si>
  <si>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</si>
  <si>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</si>
  <si>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</si>
  <si>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</si>
  <si>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</si>
  <si>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</si>
  <si>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</si>
  <si>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</si>
  <si>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</si>
  <si>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</si>
  <si>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>Albergo Soraya</t>
  </si>
  <si>
    <t>Viale Rinascimento 31</t>
  </si>
  <si>
    <t>Sunrise</t>
  </si>
  <si>
    <t>Via San Giacomo 25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</si>
  <si>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</si>
  <si>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</si>
  <si>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</si>
  <si>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</si>
  <si>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</si>
  <si>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</si>
  <si>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</si>
  <si>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</si>
  <si>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</si>
  <si>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</si>
  <si>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</si>
  <si>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</si>
  <si>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</si>
  <si>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</si>
  <si>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</si>
  <si>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Via San Giacomo, 43 43</t>
  </si>
  <si>
    <t>Hotel Zampillo</t>
  </si>
  <si>
    <t>Via F. Maratta 14</t>
  </si>
  <si>
    <t>Capretti</t>
  </si>
  <si>
    <t>Via Francesco Ferrucci 14</t>
  </si>
  <si>
    <t>Centrale</t>
  </si>
  <si>
    <t>Via Balilla 12</t>
  </si>
  <si>
    <t>Hotel Meuble' La Playa</t>
  </si>
  <si>
    <t>La Sfinge</t>
  </si>
  <si>
    <t>Via San Giacomo 48</t>
  </si>
  <si>
    <t>Via San Giacomo 37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</si>
  <si>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</si>
  <si>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</si>
  <si>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</si>
  <si>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</si>
  <si>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</si>
  <si>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</si>
  <si>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</si>
  <si>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</si>
  <si>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</si>
  <si>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</si>
  <si>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</si>
  <si>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</si>
  <si>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</si>
  <si>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</si>
  <si>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</si>
  <si>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</si>
  <si>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</si>
  <si>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Ristorante Sanpaolo Srl</t>
  </si>
  <si>
    <t>Viale Antonio Gramsci 27</t>
  </si>
  <si>
    <t>Spinetoli</t>
  </si>
  <si>
    <t>Loc.Pagliare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</si>
  <si>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</si>
  <si>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</si>
  <si>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</si>
  <si>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</si>
  <si>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</si>
  <si>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</si>
  <si>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</si>
  <si>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</si>
  <si>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</si>
  <si>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</si>
  <si>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L'Antica Fonte</t>
  </si>
  <si>
    <t>Sabbiano</t>
  </si>
  <si>
    <t>B&amp;B Pantorano</t>
  </si>
  <si>
    <t>Via Del Pozzo 11</t>
  </si>
  <si>
    <t>B&amp;B Spine'Ola</t>
  </si>
  <si>
    <t>Via Pio La Torre 5</t>
  </si>
  <si>
    <t>Agriturismo Tenuta Borgio</t>
  </si>
  <si>
    <t>Frazione Olibra 55</t>
  </si>
  <si>
    <t>Venarotta</t>
  </si>
  <si>
    <t>Via Case Sparse 31</t>
  </si>
  <si>
    <t>La Cambra</t>
  </si>
  <si>
    <t>Contrada Cambra 75</t>
  </si>
  <si>
    <t>Fraz. Olibra</t>
  </si>
  <si>
    <t>Garden River</t>
  </si>
  <si>
    <t>Via Ottorino Respighi  Snc</t>
  </si>
  <si>
    <t>Altidona</t>
  </si>
  <si>
    <t>B&amp;B All'Infinito</t>
  </si>
  <si>
    <t>C.Da Barbolano 31</t>
  </si>
  <si>
    <t>Mirage</t>
  </si>
  <si>
    <t>Via Aprutina,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</si>
  <si>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</si>
  <si>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</si>
  <si>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</si>
  <si>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</si>
  <si>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</si>
  <si>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</si>
  <si>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</si>
  <si>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</si>
  <si>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B&amp;B La Casa Di Angelica</t>
  </si>
  <si>
    <t>Via Roma 19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</si>
  <si>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</si>
  <si>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</si>
  <si>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</si>
  <si>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</si>
  <si>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</si>
  <si>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</si>
  <si>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</t>
  </si>
  <si>
    <t>Borgo Delle Fate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</si>
  <si>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</si>
  <si>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</si>
  <si>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</si>
  <si>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</si>
  <si>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</si>
  <si>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</si>
  <si>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</si>
  <si>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</si>
  <si>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</si>
  <si>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</si>
  <si>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B&amp;B Casa Chiocciola Di Bernhard Warner</t>
  </si>
  <si>
    <t>Contrada Sant' Ippolito 15</t>
  </si>
  <si>
    <t>Agriturismo Alto Tenna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</si>
  <si>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</si>
  <si>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</si>
  <si>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</si>
  <si>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</si>
  <si>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</si>
  <si>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</si>
  <si>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Il Convento  (Biancatelli Giuseppina)</t>
  </si>
  <si>
    <t>Via Zoccolanti 2</t>
  </si>
  <si>
    <t>Van Egmond Johannes</t>
  </si>
  <si>
    <t>C.Da Cerrara 1</t>
  </si>
  <si>
    <t>C.Da Cerrara</t>
  </si>
  <si>
    <t>C.Da Lera 5</t>
  </si>
  <si>
    <t>Gerig Robert Anthony</t>
  </si>
  <si>
    <t>Contrada Scheggia 11</t>
  </si>
  <si>
    <t>Villa Flo</t>
  </si>
  <si>
    <t>La Mela Rosa</t>
  </si>
  <si>
    <t>Località Villa Caccianebbia 4</t>
  </si>
  <si>
    <t>Località Villa Caccianebbia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</si>
  <si>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</si>
  <si>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</si>
  <si>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</si>
  <si>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</si>
  <si>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</si>
  <si>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</si>
  <si>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</si>
  <si>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B&amp;B Il Nascondiglio Di Fayers Mark Andrew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</si>
  <si>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</si>
  <si>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</si>
  <si>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</si>
  <si>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</si>
  <si>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</si>
  <si>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</si>
  <si>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</si>
  <si>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</si>
  <si>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</si>
  <si>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</si>
  <si>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</si>
  <si>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</si>
  <si>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</si>
  <si>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</si>
  <si>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</si>
  <si>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</si>
  <si>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</si>
  <si>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</si>
  <si>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</si>
  <si>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</si>
  <si>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</si>
  <si>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Localita' Ponte Nina 1 1</t>
  </si>
  <si>
    <t>Ponte Nina</t>
  </si>
  <si>
    <t>Casa De Mar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</si>
  <si>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</si>
  <si>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</si>
  <si>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</si>
  <si>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</si>
  <si>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</si>
  <si>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</si>
  <si>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</si>
  <si>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</si>
  <si>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</si>
  <si>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Loc. Ponte Nina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</si>
  <si>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</si>
  <si>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</si>
  <si>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</si>
  <si>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</si>
  <si>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</si>
  <si>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</si>
  <si>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</si>
  <si>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</si>
  <si>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</si>
  <si>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</si>
  <si>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Www.Leresidenzedegliulivi.Com</t>
  </si>
  <si>
    <t>Pontenina-Campofilone</t>
  </si>
  <si>
    <t>B&amp;B A Casa Di Max</t>
  </si>
  <si>
    <t>Località Ponte Nina 14</t>
  </si>
  <si>
    <t>Marina Di Campofilone</t>
  </si>
  <si>
    <t>Agriturismo Azienda Agraria Bonfigli</t>
  </si>
  <si>
    <t>Via Piagge 2</t>
  </si>
  <si>
    <t>Falerone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</si>
  <si>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</si>
  <si>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</si>
  <si>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</si>
  <si>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</si>
  <si>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</si>
  <si>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</si>
  <si>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</si>
  <si>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</si>
  <si>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</si>
  <si>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</si>
  <si>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</si>
  <si>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</si>
  <si>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</si>
  <si>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C.Da Abbadetta Ss 16 Agro Palmense 5</t>
  </si>
  <si>
    <t xml:space="preserve"> Torre Di Palme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</si>
  <si>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</si>
  <si>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</si>
  <si>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</si>
  <si>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</si>
  <si>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</si>
  <si>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</si>
  <si>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</si>
  <si>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</si>
  <si>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</si>
  <si>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</si>
  <si>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</si>
  <si>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</si>
  <si>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</si>
  <si>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</si>
  <si>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</si>
  <si>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</si>
  <si>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</si>
  <si>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</si>
  <si>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</si>
  <si>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</si>
  <si>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</si>
  <si>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</si>
  <si>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</si>
  <si>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Del Molino 17</t>
  </si>
  <si>
    <t>L'Uliveto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</si>
  <si>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</si>
  <si>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</si>
  <si>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</si>
  <si>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</si>
  <si>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</si>
  <si>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</si>
  <si>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</si>
  <si>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</si>
  <si>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</si>
  <si>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Torre Di Palme</t>
  </si>
  <si>
    <t>Casa Vacanze Borgo Casal Cristiana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</si>
  <si>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</si>
  <si>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</si>
  <si>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</si>
  <si>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</si>
  <si>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</si>
  <si>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</si>
  <si>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</si>
  <si>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</si>
  <si>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</si>
  <si>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</si>
  <si>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</si>
  <si>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</si>
  <si>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</si>
  <si>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</si>
  <si>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</si>
  <si>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</si>
  <si>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</si>
  <si>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</si>
  <si>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</si>
  <si>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</si>
  <si>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</si>
  <si>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</si>
  <si>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</si>
  <si>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Via Delle Scienze 4</t>
  </si>
  <si>
    <t>Localita' Marina Palmense</t>
  </si>
  <si>
    <t>Onda Verde</t>
  </si>
  <si>
    <t>Lido Di Fermo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</si>
  <si>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</si>
  <si>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</si>
  <si>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</si>
  <si>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</si>
  <si>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</si>
  <si>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</si>
  <si>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</si>
  <si>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</si>
  <si>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</si>
  <si>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</si>
  <si>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</si>
  <si>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</si>
  <si>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</si>
  <si>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</si>
  <si>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</si>
  <si>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</si>
  <si>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</si>
  <si>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</si>
  <si>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</si>
  <si>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</si>
  <si>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</si>
  <si>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</si>
  <si>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</si>
  <si>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</si>
  <si>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</si>
  <si>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</si>
  <si>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</si>
  <si>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</si>
  <si>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</si>
  <si>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</si>
  <si>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</si>
  <si>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</si>
  <si>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</si>
  <si>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</si>
  <si>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Riva Dei Pini</t>
  </si>
  <si>
    <t>Via Lungomare Fermano  4</t>
  </si>
  <si>
    <t>Tre Archi</t>
  </si>
  <si>
    <t>Via Ugo La Malfa 19A</t>
  </si>
  <si>
    <t>Boomerang</t>
  </si>
  <si>
    <t>Via Lungomare Fermano 1</t>
  </si>
  <si>
    <t>Johnny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</si>
  <si>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</si>
  <si>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</si>
  <si>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</si>
  <si>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</si>
  <si>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</si>
  <si>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</si>
  <si>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</si>
  <si>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</si>
  <si>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</si>
  <si>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</si>
  <si>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</si>
  <si>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</si>
  <si>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</si>
  <si>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</si>
  <si>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</si>
  <si>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</si>
  <si>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</si>
  <si>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</si>
  <si>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</si>
  <si>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Fonte Di Mosè 18 18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</si>
  <si>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</si>
  <si>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</si>
  <si>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</si>
  <si>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</si>
  <si>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</si>
  <si>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</si>
  <si>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</si>
  <si>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</si>
  <si>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</si>
  <si>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</si>
  <si>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</si>
  <si>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</si>
  <si>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</si>
  <si>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</si>
  <si>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</si>
  <si>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</si>
  <si>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</si>
  <si>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</si>
  <si>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</si>
  <si>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</si>
  <si>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</si>
  <si>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</si>
  <si>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</si>
  <si>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</si>
  <si>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</si>
  <si>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</si>
  <si>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</si>
  <si>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</si>
  <si>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</si>
  <si>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</si>
  <si>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</si>
  <si>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Via Riva Del Pescatore 15</t>
  </si>
  <si>
    <t>Casabianca</t>
  </si>
  <si>
    <t>Via B.G. Della Verna 27</t>
  </si>
  <si>
    <t>Villa Il Cannone</t>
  </si>
  <si>
    <t>Via Dei Palmensi   108</t>
  </si>
  <si>
    <t>Villa Lattanzi</t>
  </si>
  <si>
    <t>C.Da Cugnolo 19</t>
  </si>
  <si>
    <t>Loc.Torre Di Palme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</si>
  <si>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</si>
  <si>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</si>
  <si>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</si>
  <si>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</si>
  <si>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</si>
  <si>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</si>
  <si>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</si>
  <si>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</si>
  <si>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</si>
  <si>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</si>
  <si>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</si>
  <si>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</si>
  <si>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</si>
  <si>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</si>
  <si>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</si>
  <si>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</si>
  <si>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</si>
  <si>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</si>
  <si>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</si>
  <si>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</si>
  <si>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</si>
  <si>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</si>
  <si>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</si>
  <si>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</si>
  <si>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</si>
  <si>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</si>
  <si>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</si>
  <si>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</si>
  <si>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</si>
  <si>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</si>
  <si>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</si>
  <si>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</si>
  <si>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</si>
  <si>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</si>
  <si>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</si>
  <si>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</si>
  <si>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</si>
  <si>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</si>
  <si>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</si>
  <si>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</si>
  <si>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</si>
  <si>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</si>
  <si>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</si>
  <si>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</si>
  <si>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</si>
  <si>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</si>
  <si>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</si>
  <si>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Via San Pietro Orgiano 13</t>
  </si>
  <si>
    <t>Capodarco Di Fermo</t>
  </si>
  <si>
    <t>B&amp;B Remo Cutrina</t>
  </si>
  <si>
    <t>Agriturismo Le Vigne</t>
  </si>
  <si>
    <t>Storno 27</t>
  </si>
  <si>
    <t>Strada Provinciale Val D'Ete</t>
  </si>
  <si>
    <t>B&amp;B La Baita Sul Mare</t>
  </si>
  <si>
    <t>Via Girardi 59</t>
  </si>
  <si>
    <t>B&amp;B Trapananti Arianna</t>
  </si>
  <si>
    <t>Vicolo Capestro  14</t>
  </si>
  <si>
    <t>Piazzetta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</si>
  <si>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</si>
  <si>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</si>
  <si>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</si>
  <si>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</si>
  <si>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</si>
  <si>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</si>
  <si>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</si>
  <si>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</si>
  <si>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</si>
  <si>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</si>
  <si>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</si>
  <si>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 13</t>
  </si>
  <si>
    <t>B&amp;B La Lanterna</t>
  </si>
  <si>
    <t>Via Lucio Tarunzio 58</t>
  </si>
  <si>
    <t>B&amp;B Maison De Campagne</t>
  </si>
  <si>
    <t>Contrada Salvano 30</t>
  </si>
  <si>
    <t>Il Colle Dei Ceci</t>
  </si>
  <si>
    <t>C.Da San Sisto 8</t>
  </si>
  <si>
    <t>Francavilla D'Ete</t>
  </si>
  <si>
    <t>Casal Dei Fichi</t>
  </si>
  <si>
    <t>Contrada Pieve Vecchia 25</t>
  </si>
  <si>
    <t>Francavilla D' Ete</t>
  </si>
  <si>
    <t>B&amp;B La Posta</t>
  </si>
  <si>
    <t>Strada Pescia' 1</t>
  </si>
  <si>
    <t>Grottazzolina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</si>
  <si>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</si>
  <si>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</si>
  <si>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</si>
  <si>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</si>
  <si>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</si>
  <si>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</si>
  <si>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</si>
  <si>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</si>
  <si>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</si>
  <si>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</si>
  <si>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</si>
  <si>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</si>
  <si>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</si>
  <si>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</si>
  <si>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</si>
  <si>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</si>
  <si>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</si>
  <si>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</si>
  <si>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</si>
  <si>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</si>
  <si>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</si>
  <si>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</si>
  <si>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</si>
  <si>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</si>
  <si>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</si>
  <si>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</si>
  <si>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</si>
  <si>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</si>
  <si>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</si>
  <si>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</si>
  <si>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</si>
  <si>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</si>
  <si>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</si>
  <si>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</si>
  <si>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</si>
  <si>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</si>
  <si>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</si>
  <si>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</si>
  <si>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</si>
  <si>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</si>
  <si>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</si>
  <si>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</si>
  <si>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</si>
  <si>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</si>
  <si>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</si>
  <si>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</si>
  <si>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</si>
  <si>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</si>
  <si>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</si>
  <si>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</si>
  <si>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</si>
  <si>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</si>
  <si>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</si>
  <si>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Lu Grillo Holiday</t>
  </si>
  <si>
    <t>B&amp;B La Casa Del Viaggiatore Di Belotti Francesca</t>
  </si>
  <si>
    <t>Contrada San Lorenzo 1</t>
  </si>
  <si>
    <t>Massa Fermana</t>
  </si>
  <si>
    <t>L'Antico Pozzo</t>
  </si>
  <si>
    <t>Via Ete 70</t>
  </si>
  <si>
    <t>Monsampietro Morico</t>
  </si>
  <si>
    <t>B&amp;B Funari Alberto</t>
  </si>
  <si>
    <t>Via Borgo Caucci 3</t>
  </si>
  <si>
    <t>Frazione Sant'Elpidio Morico</t>
  </si>
  <si>
    <t>B&amp;B Villa Sole</t>
  </si>
  <si>
    <t>Via Brodolini 28</t>
  </si>
  <si>
    <t>Montappone</t>
  </si>
  <si>
    <t>Palazzo Riccucci</t>
  </si>
  <si>
    <t>Via Palazzo Snc</t>
  </si>
  <si>
    <t>Via Borgo Xx Settembre 37</t>
  </si>
  <si>
    <t>Agriturismo Marulla</t>
  </si>
  <si>
    <t>Contrada Marulla 1</t>
  </si>
  <si>
    <t>Montefalcone Appennino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</si>
  <si>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</si>
  <si>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</si>
  <si>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</si>
  <si>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</si>
  <si>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</si>
  <si>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</si>
  <si>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</si>
  <si>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</si>
  <si>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</si>
  <si>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</si>
  <si>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</si>
  <si>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</si>
  <si>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</si>
  <si>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C.Da Collina 11</t>
  </si>
  <si>
    <t>Hotel Ristorante Ambro</t>
  </si>
  <si>
    <t>Loc. Ambro</t>
  </si>
  <si>
    <t>Rifugio Rubbiano</t>
  </si>
  <si>
    <t>Loc. Rubbiano 26</t>
  </si>
  <si>
    <t>Santa Lucia Dei Sibillini</t>
  </si>
  <si>
    <t>C.Da Santa Lucia N.  31</t>
  </si>
  <si>
    <t>Loc.Montefortino</t>
  </si>
  <si>
    <t>B&amp;B Ca' De La Rossa</t>
  </si>
  <si>
    <t>Rubbiano</t>
  </si>
  <si>
    <t>Colle Verde</t>
  </si>
  <si>
    <t>Localita' Bussonico 19</t>
  </si>
  <si>
    <t>La Moretta Di Evangelista Edoardo</t>
  </si>
  <si>
    <t>Localita' Pretattoni 11</t>
  </si>
  <si>
    <t>Trinacria</t>
  </si>
  <si>
    <t>Loc.Col Martese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</si>
  <si>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</si>
  <si>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</si>
  <si>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</si>
  <si>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</si>
  <si>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</si>
  <si>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</si>
  <si>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</si>
  <si>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B&amp;B Tabart Inn</t>
  </si>
  <si>
    <t>Via R. Papiri 24</t>
  </si>
  <si>
    <t>Country House Re Artu'</t>
  </si>
  <si>
    <t>Localita' Baldoni 2</t>
  </si>
  <si>
    <t>Casa Sulla Valle</t>
  </si>
  <si>
    <t>Affittacamere Peppine'</t>
  </si>
  <si>
    <t>B&amp;B A Casa Di Pina</t>
  </si>
  <si>
    <t>Via Villa Valle 9</t>
  </si>
  <si>
    <t>Casa Di Pietra</t>
  </si>
  <si>
    <t>Camping Sibilla</t>
  </si>
  <si>
    <t>Localita' Tenna Snc</t>
  </si>
  <si>
    <t>Tenna Di Montefortino</t>
  </si>
  <si>
    <t>Colle S.Giovanni  5</t>
  </si>
  <si>
    <t>Monte Giberto</t>
  </si>
  <si>
    <t>Mille Querce Srl</t>
  </si>
  <si>
    <t>B&amp;B Mille Una Notte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</si>
  <si>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</si>
  <si>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</si>
  <si>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</si>
  <si>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</si>
  <si>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</si>
  <si>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</si>
  <si>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</si>
  <si>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</si>
  <si>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</si>
  <si>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</si>
  <si>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</si>
  <si>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</si>
  <si>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</si>
  <si>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Via Solferino 20</t>
  </si>
  <si>
    <t>B&amp;B La Cappellania</t>
  </si>
  <si>
    <t>C.Da Cerreto 3</t>
  </si>
  <si>
    <t>Loc. Cerreto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</si>
  <si>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</si>
  <si>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</si>
  <si>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</si>
  <si>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</si>
  <si>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</si>
  <si>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</si>
  <si>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</si>
  <si>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</si>
  <si>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</si>
  <si>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</si>
  <si>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</si>
  <si>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</si>
  <si>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</si>
  <si>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</si>
  <si>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Contrada Santa Maria 534</t>
  </si>
  <si>
    <t>Montegranaro</t>
  </si>
  <si>
    <t>B&amp;B Villa Gioia</t>
  </si>
  <si>
    <t>Contrada La Croce 22</t>
  </si>
  <si>
    <t>B&amp;B Le Gisselle</t>
  </si>
  <si>
    <t>Contrada Guazzetti Snc</t>
  </si>
  <si>
    <t>Venturini Massimo</t>
  </si>
  <si>
    <t>Contrada Vallone 44</t>
  </si>
  <si>
    <t>Contrada Vallone</t>
  </si>
  <si>
    <t>Affittacamere Da Patrizia</t>
  </si>
  <si>
    <t>Via Trivio 48</t>
  </si>
  <si>
    <t>Hotel Horizon</t>
  </si>
  <si>
    <t>Strada Provinciale Veregrense 1</t>
  </si>
  <si>
    <t>Villa Luciani</t>
  </si>
  <si>
    <t>La Casa Nella Vigna Rio Maggio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</si>
  <si>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</si>
  <si>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</si>
  <si>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</si>
  <si>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</si>
  <si>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</si>
  <si>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</si>
  <si>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</si>
  <si>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Country House Casa Rossa</t>
  </si>
  <si>
    <t>Via Madonna Di Loreto 4</t>
  </si>
  <si>
    <t>Monteleone Di Fermo</t>
  </si>
  <si>
    <t>La Casa Dei Nonni</t>
  </si>
  <si>
    <t>Contrada Madonna Di Loreto 21</t>
  </si>
  <si>
    <t>Le Coste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</si>
  <si>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</si>
  <si>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</si>
  <si>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</si>
  <si>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</si>
  <si>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</si>
  <si>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</si>
  <si>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</si>
  <si>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</si>
  <si>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</si>
  <si>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</si>
  <si>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</si>
  <si>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</si>
  <si>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</si>
  <si>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</si>
  <si>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</si>
  <si>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</si>
  <si>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</si>
  <si>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</si>
  <si>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</si>
  <si>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</si>
  <si>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</si>
  <si>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C.Da Coste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</si>
  <si>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</si>
  <si>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</si>
  <si>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</si>
  <si>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</si>
  <si>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</si>
  <si>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</si>
  <si>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</si>
  <si>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</si>
  <si>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</si>
  <si>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</si>
  <si>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</si>
  <si>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</si>
  <si>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</si>
  <si>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</si>
  <si>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</si>
  <si>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</si>
  <si>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</si>
  <si>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</si>
  <si>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</si>
  <si>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</si>
  <si>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</si>
  <si>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</si>
  <si>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</si>
  <si>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Contrada Fonterrante 10</t>
  </si>
  <si>
    <t>Agriturismo Crosta</t>
  </si>
  <si>
    <t>Pozzetto 2/B</t>
  </si>
  <si>
    <t>Valdaso Di Monterubbiano</t>
  </si>
  <si>
    <t>Via Posenzano  11</t>
  </si>
  <si>
    <t>B&amp;B Vento Di Rose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</si>
  <si>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</si>
  <si>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</si>
  <si>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</si>
  <si>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</si>
  <si>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</si>
  <si>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</si>
  <si>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</si>
  <si>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</si>
  <si>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</si>
  <si>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</si>
  <si>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</si>
  <si>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</si>
  <si>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</si>
  <si>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</si>
  <si>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Xxv Aprile 1</t>
  </si>
  <si>
    <t>Montotto</t>
  </si>
  <si>
    <t>Callara' Alessandra</t>
  </si>
  <si>
    <t>Tesei Delia</t>
  </si>
  <si>
    <t>Via San Giovanni 32</t>
  </si>
  <si>
    <t>Monte San Pietrangeli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</si>
  <si>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</si>
  <si>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</si>
  <si>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</si>
  <si>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</si>
  <si>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</si>
  <si>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</si>
  <si>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Piazza Salvo D'Acquisto 5</t>
  </si>
  <si>
    <t>Monte Urano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</si>
  <si>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</si>
  <si>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</si>
  <si>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</si>
  <si>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</si>
  <si>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</si>
  <si>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</si>
  <si>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</si>
  <si>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Camping San Procolo</t>
  </si>
  <si>
    <t>Monte Vidon Combatte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</si>
  <si>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</si>
  <si>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</si>
  <si>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</si>
  <si>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</si>
  <si>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</si>
  <si>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</si>
  <si>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</si>
  <si>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</si>
  <si>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</si>
  <si>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</si>
  <si>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</si>
  <si>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</si>
  <si>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</si>
  <si>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</si>
  <si>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</si>
  <si>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</si>
  <si>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</si>
  <si>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</si>
  <si>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</si>
  <si>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</si>
  <si>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</si>
  <si>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</si>
  <si>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Via Mistichelli 8</t>
  </si>
  <si>
    <t>Moresco Country House La Valle Dell'Arcobaleno</t>
  </si>
  <si>
    <t>Via Montefiore Corta Snc</t>
  </si>
  <si>
    <t>Contrada Forti 8</t>
  </si>
  <si>
    <t>Verdi Colline</t>
  </si>
  <si>
    <t>Contrada Croce 3</t>
  </si>
  <si>
    <t>Ortezzano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</si>
  <si>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</si>
  <si>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</si>
  <si>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</si>
  <si>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</si>
  <si>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</si>
  <si>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</si>
  <si>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</si>
  <si>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</si>
  <si>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</si>
  <si>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</si>
  <si>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</si>
  <si>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</si>
  <si>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</si>
  <si>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</si>
  <si>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</si>
  <si>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</si>
  <si>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>B&amp;B Summer</t>
  </si>
  <si>
    <t>Pedaso</t>
  </si>
  <si>
    <t>Contea Dei Ciliegi</t>
  </si>
  <si>
    <t>Via Dei Piceni 14</t>
  </si>
  <si>
    <t>Collina "Monte Serrone"</t>
  </si>
  <si>
    <t>Residence San Marino</t>
  </si>
  <si>
    <t>Via San Marino 2</t>
  </si>
  <si>
    <t>Chalet La Lampara</t>
  </si>
  <si>
    <t>Matepaya Club</t>
  </si>
  <si>
    <t>Tibiceco</t>
  </si>
  <si>
    <t>Via Adriatica Sud 37</t>
  </si>
  <si>
    <t>Pensione Verde</t>
  </si>
  <si>
    <t>Valdaso Hotel</t>
  </si>
  <si>
    <t>Via Valdaso 26</t>
  </si>
  <si>
    <t>Contrada Sant' Antonio 10</t>
  </si>
  <si>
    <t>Petritoli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</si>
  <si>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</si>
  <si>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</si>
  <si>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</si>
  <si>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</si>
  <si>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</si>
  <si>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</si>
  <si>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</si>
  <si>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C.Da Solagna 1</t>
  </si>
  <si>
    <t>Moregnano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</si>
  <si>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</si>
  <si>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</si>
  <si>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</si>
  <si>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</si>
  <si>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</si>
  <si>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</si>
  <si>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</si>
  <si>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</si>
  <si>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</si>
  <si>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</si>
  <si>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</si>
  <si>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</si>
  <si>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</si>
  <si>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</si>
  <si>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</si>
  <si>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</si>
  <si>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</si>
  <si>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</si>
  <si>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</si>
  <si>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</si>
  <si>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</si>
  <si>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</si>
  <si>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</si>
  <si>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</si>
  <si>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</si>
  <si>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</si>
  <si>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</si>
  <si>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</si>
  <si>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</si>
  <si>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</si>
  <si>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</si>
  <si>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</si>
  <si>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</si>
  <si>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</si>
  <si>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</si>
  <si>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</si>
  <si>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</si>
  <si>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</si>
  <si>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</si>
  <si>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</si>
  <si>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</si>
  <si>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</si>
  <si>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</si>
  <si>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</si>
  <si>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</si>
  <si>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</si>
  <si>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</si>
  <si>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</si>
  <si>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</si>
  <si>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</si>
  <si>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</si>
  <si>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</si>
  <si>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</si>
  <si>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</si>
  <si>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</si>
  <si>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</si>
  <si>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</si>
  <si>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</si>
  <si>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</si>
  <si>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</si>
  <si>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</si>
  <si>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</si>
  <si>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</si>
  <si>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</si>
  <si>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</si>
  <si>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</si>
  <si>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</si>
  <si>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</si>
  <si>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</si>
  <si>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</si>
  <si>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</si>
  <si>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</si>
  <si>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</si>
  <si>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</si>
  <si>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</si>
  <si>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</si>
  <si>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</si>
  <si>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</si>
  <si>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</si>
  <si>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</si>
  <si>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</si>
  <si>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</si>
  <si>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</si>
  <si>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</si>
  <si>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</si>
  <si>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</si>
  <si>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</si>
  <si>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</si>
  <si>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</si>
  <si>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</si>
  <si>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</si>
  <si>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</si>
  <si>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</si>
  <si>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</si>
  <si>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11</t>
  </si>
  <si>
    <t>Via San Martino 36</t>
  </si>
  <si>
    <t>Via Kennedy 85</t>
  </si>
  <si>
    <t>Hotel Il Caminetto</t>
  </si>
  <si>
    <t>David Palace</t>
  </si>
  <si>
    <t>Lungomare Gramsci Sud, 503  503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</si>
  <si>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</si>
  <si>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</si>
  <si>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</si>
  <si>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</si>
  <si>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</si>
  <si>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</si>
  <si>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</si>
  <si>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</si>
  <si>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</si>
  <si>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</si>
  <si>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</si>
  <si>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</si>
  <si>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</si>
  <si>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</si>
  <si>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</si>
  <si>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</si>
  <si>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</si>
  <si>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</si>
  <si>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</si>
  <si>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</si>
  <si>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</si>
  <si>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</si>
  <si>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</si>
  <si>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</si>
  <si>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</si>
  <si>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</si>
  <si>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</si>
  <si>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Lungomare Gramsci  1 1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</si>
  <si>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</si>
  <si>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</si>
  <si>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</si>
  <si>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</si>
  <si>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</si>
  <si>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</si>
  <si>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</si>
  <si>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</si>
  <si>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</si>
  <si>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</si>
  <si>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</si>
  <si>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</si>
  <si>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</si>
  <si>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</si>
  <si>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</si>
  <si>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</si>
  <si>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</si>
  <si>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</si>
  <si>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</si>
  <si>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</si>
  <si>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</si>
  <si>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</si>
  <si>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</si>
  <si>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</si>
  <si>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</si>
  <si>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</si>
  <si>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</si>
  <si>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</si>
  <si>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</si>
  <si>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</si>
  <si>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</si>
  <si>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</si>
  <si>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</si>
  <si>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</si>
  <si>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</si>
  <si>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Viale Della Vittoria 239</t>
  </si>
  <si>
    <t>Welchome</t>
  </si>
  <si>
    <t>Fonte Di Mare</t>
  </si>
  <si>
    <t>Villa Luna</t>
  </si>
  <si>
    <t>Via Raccordo Pian Di Torre 9</t>
  </si>
  <si>
    <t>Casa Anna Maria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</si>
  <si>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</si>
  <si>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</si>
  <si>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</si>
  <si>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</si>
  <si>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</si>
  <si>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</si>
  <si>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</si>
  <si>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</si>
  <si>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</si>
  <si>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</si>
  <si>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</si>
  <si>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</si>
  <si>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</si>
  <si>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</si>
  <si>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</si>
  <si>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</si>
  <si>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</si>
  <si>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</si>
  <si>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</si>
  <si>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</si>
  <si>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</si>
  <si>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</si>
  <si>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</si>
  <si>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</si>
  <si>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</si>
  <si>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</si>
  <si>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</si>
  <si>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</si>
  <si>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</si>
  <si>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</si>
  <si>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</si>
  <si>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</si>
  <si>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</si>
  <si>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</si>
  <si>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</si>
  <si>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</si>
  <si>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</si>
  <si>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</si>
  <si>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Via Sibillini 73</t>
  </si>
  <si>
    <t>Minu'</t>
  </si>
  <si>
    <t>Via Faleria 34 34</t>
  </si>
  <si>
    <t>Porto Sant' Elpidio</t>
  </si>
  <si>
    <t>Gilda Music Hotel</t>
  </si>
  <si>
    <t>Via Della Cooperazione 4</t>
  </si>
  <si>
    <t>B&amp;B Lounge</t>
  </si>
  <si>
    <t>Via Cesare Battisti 105</t>
  </si>
  <si>
    <t>Zona Centro</t>
  </si>
  <si>
    <t>B&amp;B Girovagando</t>
  </si>
  <si>
    <t>Via Dei Tigli 31/A</t>
  </si>
  <si>
    <t>Hotel Ristorante Il Gambero</t>
  </si>
  <si>
    <t>Via Mazzini 1</t>
  </si>
  <si>
    <t>Feliziani Rebecca</t>
  </si>
  <si>
    <t>Via Faleria 1 1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</si>
  <si>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</si>
  <si>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</si>
  <si>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</si>
  <si>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</si>
  <si>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</si>
  <si>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</si>
  <si>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</si>
  <si>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</si>
  <si>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</si>
  <si>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 38</t>
  </si>
  <si>
    <t>B&amp;B Villa Rosa</t>
  </si>
  <si>
    <t>Strada Pescolla 1</t>
  </si>
  <si>
    <t>Konkoba</t>
  </si>
  <si>
    <t>Viale Trieste 191</t>
  </si>
  <si>
    <t>Lungomare Nord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</si>
  <si>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</si>
  <si>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</si>
  <si>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</si>
  <si>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</si>
  <si>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</si>
  <si>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</si>
  <si>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Viale Trieste 25</t>
  </si>
  <si>
    <t>Lungomare Centro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</si>
  <si>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</si>
  <si>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</si>
  <si>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</si>
  <si>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</si>
  <si>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</si>
  <si>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</si>
  <si>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</si>
  <si>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</si>
  <si>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</si>
  <si>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</si>
  <si>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</si>
  <si>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</si>
  <si>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</si>
  <si>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</si>
  <si>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</si>
  <si>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</si>
  <si>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</si>
  <si>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</si>
  <si>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</si>
  <si>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</si>
  <si>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</si>
  <si>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</si>
  <si>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</si>
  <si>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Moby Dyck</t>
  </si>
  <si>
    <t>La Playa De' Cococcio'</t>
  </si>
  <si>
    <t>Strada Gabbie 1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</si>
  <si>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</si>
  <si>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</si>
  <si>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</si>
  <si>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</si>
  <si>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</si>
  <si>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</si>
  <si>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</si>
  <si>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</si>
  <si>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</si>
  <si>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</si>
  <si>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</si>
  <si>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</si>
  <si>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</si>
  <si>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</si>
  <si>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</si>
  <si>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</si>
  <si>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</si>
  <si>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Contrada Tenna 22</t>
  </si>
  <si>
    <t>Rapagnano</t>
  </si>
  <si>
    <t>B&amp;B Ippocastano</t>
  </si>
  <si>
    <t>Viale Europa 84</t>
  </si>
  <si>
    <t>Agriturismo La Perla</t>
  </si>
  <si>
    <t>C.Da Logognano 13</t>
  </si>
  <si>
    <t>La Tana Del Cinghiale</t>
  </si>
  <si>
    <t>C.Da Monte Radaldo 46</t>
  </si>
  <si>
    <t>Santa Vittoria In Matenano</t>
  </si>
  <si>
    <t>B&amp;B La Casita</t>
  </si>
  <si>
    <t>C.Da Monte Radaldo 60</t>
  </si>
  <si>
    <t>Vecchia Fornace Paradiso</t>
  </si>
  <si>
    <t>Contrada Bore  45</t>
  </si>
  <si>
    <t>B&amp;B Antica Fonte Del Latte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</si>
  <si>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</si>
  <si>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</si>
  <si>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</si>
  <si>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</si>
  <si>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</si>
  <si>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</si>
  <si>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</si>
  <si>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</si>
  <si>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</si>
  <si>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</si>
  <si>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</si>
  <si>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</si>
  <si>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</si>
  <si>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</si>
  <si>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</si>
  <si>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</si>
  <si>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</si>
  <si>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</si>
  <si>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</si>
  <si>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</si>
  <si>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Casale Di Rolando</t>
  </si>
  <si>
    <t>Via Fratte 5083</t>
  </si>
  <si>
    <t>Loc.Bivio Cascinare</t>
  </si>
  <si>
    <t>Azienda Agrituristica Murri</t>
  </si>
  <si>
    <t>Via Molino  1</t>
  </si>
  <si>
    <t>Agriturismo Santa Croce</t>
  </si>
  <si>
    <t>Via Guido Rossa 285</t>
  </si>
  <si>
    <t>Merendero</t>
  </si>
  <si>
    <t>Via Iachini 94</t>
  </si>
  <si>
    <t>Casette D'Ete Di Sant'Elpidio A Mare (Fm)</t>
  </si>
  <si>
    <t>Via Angeli 1</t>
  </si>
  <si>
    <t>Loc.Capoluogo</t>
  </si>
  <si>
    <t>B&amp;B Il Viale Degli Ulivi</t>
  </si>
  <si>
    <t>Strada Calcinara 321</t>
  </si>
  <si>
    <t>Fonte Rossa</t>
  </si>
  <si>
    <t>Via Tevere 23</t>
  </si>
  <si>
    <t>Agriturismo Giro Di Vento</t>
  </si>
  <si>
    <t>C.Da Cerretino 3226</t>
  </si>
  <si>
    <t>Sant' Elpidio A Mare</t>
  </si>
  <si>
    <t>B&amp;B Oasi</t>
  </si>
  <si>
    <t>Via Torquato Tasso 119</t>
  </si>
  <si>
    <t>Loc. Castellano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</si>
  <si>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</si>
  <si>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</si>
  <si>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</si>
  <si>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</si>
  <si>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</si>
  <si>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</si>
  <si>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</si>
  <si>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</si>
  <si>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Il Falco</t>
  </si>
  <si>
    <t>Via 8 Marzo 1000</t>
  </si>
  <si>
    <t>Casette D'Ete</t>
  </si>
  <si>
    <t>Dolce Sogno</t>
  </si>
  <si>
    <t>Strada Faleriense 5127</t>
  </si>
  <si>
    <t>Luce Cretarola</t>
  </si>
  <si>
    <t>B&amp;B Agrifoglio</t>
  </si>
  <si>
    <t>Casa Elvezia B&amp;B</t>
  </si>
  <si>
    <t>Martiri Di Belfiore  28</t>
  </si>
  <si>
    <t>B&amp;B Campanella</t>
  </si>
  <si>
    <t>Via Campanella 210</t>
  </si>
  <si>
    <t>Cluana</t>
  </si>
  <si>
    <t>Harmonia</t>
  </si>
  <si>
    <t>Villa Miramonti</t>
  </si>
  <si>
    <t>Via Valentella 2</t>
  </si>
  <si>
    <t>Servigliano</t>
  </si>
  <si>
    <t>Loc.Curetta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</si>
  <si>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</si>
  <si>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</si>
  <si>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</si>
  <si>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</si>
  <si>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</si>
  <si>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</si>
  <si>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</si>
  <si>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</si>
  <si>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</si>
  <si>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C.Da Durano 12</t>
  </si>
  <si>
    <t>Smerillo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</si>
  <si>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</si>
  <si>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</si>
  <si>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</si>
  <si>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</si>
  <si>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</si>
  <si>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</si>
  <si>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</si>
  <si>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</si>
  <si>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</si>
  <si>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</si>
  <si>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</si>
  <si>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C.Da Durano 3</t>
  </si>
  <si>
    <t>Contrada Durano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</si>
  <si>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</si>
  <si>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</si>
  <si>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</si>
  <si>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</si>
  <si>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</si>
  <si>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</si>
  <si>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</si>
  <si>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</si>
  <si>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</si>
  <si>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</si>
  <si>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B&amp;B Boncore Di Borroni Silvana</t>
  </si>
  <si>
    <t>Via Santa Maria D'Ete 19</t>
  </si>
  <si>
    <t>Pomo D'Oro</t>
  </si>
  <si>
    <t>Occorrenze</t>
  </si>
  <si>
    <t>Nomi Univoci</t>
  </si>
  <si>
    <t/>
  </si>
  <si>
    <t>Siti-Email invertiti</t>
  </si>
  <si>
    <t>presi nomi univoci e contato le occorrenze</t>
  </si>
  <si>
    <t>formula non presente perché è un copia valori dopo aver contato</t>
  </si>
  <si>
    <t>Contato numero di record</t>
  </si>
  <si>
    <t>sbagliato</t>
  </si>
  <si>
    <t>e messi in ordine decrescente (Convertire in tabella dava errore)</t>
  </si>
  <si>
    <t>Sito_Corretto</t>
  </si>
  <si>
    <t>Email_Corretta</t>
  </si>
  <si>
    <t>colonna studio celle invertite</t>
  </si>
  <si>
    <t>Condizione</t>
  </si>
  <si>
    <t>Etichette di riga</t>
  </si>
  <si>
    <t>Totale complessivo</t>
  </si>
  <si>
    <t>Conteggio di Denominazione</t>
  </si>
  <si>
    <t>Numero strutture per CITTA'</t>
  </si>
  <si>
    <t>Località</t>
  </si>
  <si>
    <t>www.Dimoradellarovere.Com</t>
  </si>
  <si>
    <t>www.Aduepassi.Loreto.It</t>
  </si>
  <si>
    <t>www.Happyhouses.It</t>
  </si>
  <si>
    <t>www.Leresidenzedegliulivi.Com</t>
  </si>
  <si>
    <t>Tabella "corretta" con Excel</t>
  </si>
  <si>
    <t>molti dati sporchi in Località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</si>
</sst>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8"/>
      <color rgb="FF4F6128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  <font>
      <sz val="18"/>
      <color rgb="FF3F3F76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9C5700"/>
      <name val="Calibri"/>
      <family val="2"/>
      <scheme val="minor"/>
    </font>
    <font>
      <sz val="12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rgb="FF4F6128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7" fillId="6" borderId="12" applyNumberFormat="0" applyAlignment="0" applyProtection="0"/>
    <xf numFmtId="0" fontId="10" fillId="7" borderId="0" applyNumberFormat="0" applyBorder="0" applyAlignment="0" applyProtection="0"/>
  </cellStyleXfs>
  <cellXfs count="47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0" fillId="0" borderId="13" xfId="0" applyBorder="1"/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5" borderId="14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1" fillId="7" borderId="13" xfId="2" applyFont="1" applyBorder="1" applyAlignment="1">
      <alignment horizontal="center"/>
    </xf>
    <xf numFmtId="0" fontId="0" fillId="0" borderId="0" xfId="0" pivotButton="1"/>
    <xf numFmtId="0" fontId="16" fillId="0" borderId="9" xfId="0" applyFont="1" applyBorder="1"/>
    <xf numFmtId="0" fontId="17" fillId="3" borderId="11" xfId="0" applyFont="1" applyFill="1" applyBorder="1" applyAlignment="1">
      <alignment horizontal="center"/>
    </xf>
    <xf numFmtId="0" fontId="14" fillId="0" borderId="7" xfId="0" applyFont="1" applyBorder="1"/>
    <xf numFmtId="0" fontId="14" fillId="0" borderId="9" xfId="0" applyFont="1" applyBorder="1"/>
    <xf numFmtId="0" fontId="0" fillId="8" borderId="16" xfId="0" applyFill="1" applyBorder="1"/>
    <xf numFmtId="0" fontId="0" fillId="8" borderId="17" xfId="0" applyFill="1" applyBorder="1"/>
    <xf numFmtId="0" fontId="0" fillId="8" borderId="18" xfId="0" applyFill="1" applyBorder="1"/>
    <xf numFmtId="0" fontId="18" fillId="9" borderId="19" xfId="0" applyFont="1" applyFill="1" applyBorder="1"/>
    <xf numFmtId="0" fontId="18" fillId="9" borderId="15" xfId="0" applyFont="1" applyFill="1" applyBorder="1"/>
    <xf numFmtId="0" fontId="18" fillId="9" borderId="20" xfId="0" applyFont="1" applyFill="1" applyBorder="1"/>
    <xf numFmtId="0" fontId="0" fillId="8" borderId="19" xfId="0" applyFill="1" applyBorder="1"/>
    <xf numFmtId="0" fontId="0" fillId="8" borderId="15" xfId="0" applyFill="1" applyBorder="1"/>
    <xf numFmtId="0" fontId="0" fillId="8" borderId="20" xfId="0" applyFill="1" applyBorder="1"/>
    <xf numFmtId="0" fontId="0" fillId="0" borderId="19" xfId="0" applyBorder="1"/>
    <xf numFmtId="0" fontId="0" fillId="0" borderId="15" xfId="0" applyBorder="1"/>
    <xf numFmtId="0" fontId="0" fillId="0" borderId="20" xfId="0" applyBorder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2" fillId="6" borderId="12" xfId="1" applyFont="1" applyAlignment="1">
      <alignment horizontal="center"/>
    </xf>
    <xf numFmtId="0" fontId="8" fillId="6" borderId="12" xfId="1" applyFont="1" applyAlignment="1">
      <alignment horizontal="center" vertical="center"/>
    </xf>
    <xf numFmtId="0" fontId="8" fillId="6" borderId="13" xfId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</cellXfs>
  <cellStyles count="3">
    <cellStyle name="Input" xfId="1" builtinId="20"/>
    <cellStyle name="Neutrale" xfId="2" builtinId="28"/>
    <cellStyle name="Normale" xfId="0" builtinId="0"/>
  </cellStyles>
  <dxfs count="29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auto="1"/>
          <bgColor theme="6" tint="0.79998168889431442"/>
        </patternFill>
      </fill>
      <border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  <vertical/>
        <horizontal/>
      </border>
    </dxf>
    <dxf>
      <fill>
        <patternFill>
          <bgColor theme="6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</font>
      <fill>
        <patternFill>
          <bgColor theme="6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auto="1"/>
          <bgColor theme="6" tint="0.79998168889431442"/>
        </patternFill>
      </fill>
      <border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  <vertical/>
        <horizontal/>
      </border>
    </dxf>
    <dxf>
      <fill>
        <patternFill>
          <bgColor theme="6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</font>
      <fill>
        <patternFill>
          <bgColor theme="6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5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customschemas.google.com/relationships/workbookmetadata" Target="metadata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[esameModulo1.xlsx]Risultati!Tabella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/>
              <a:t>Quante strutture ci sono per categoria?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Risultati!$B$3</c:f>
              <c:strCache>
                <c:ptCount val="1"/>
                <c:pt idx="0">
                  <c:v>Totale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48-42BC-9062-EA6400229CE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48-42BC-9062-EA6400229CE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48-42BC-9062-EA6400229CE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948-42BC-9062-EA6400229CE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948-42BC-9062-EA6400229CE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948-42BC-9062-EA6400229CE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948-42BC-9062-EA6400229CE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948-42BC-9062-EA6400229CE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948-42BC-9062-EA6400229CE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48-42BC-9062-EA6400229CE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948-42BC-9062-EA6400229CE1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948-42BC-9062-EA6400229CE1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948-42BC-9062-EA6400229CE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948-42BC-9062-EA6400229CE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948-42BC-9062-EA6400229C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Risultati!$A$4:$A$19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Risultati!$B$4:$B$19</c:f>
              <c:numCache>
                <c:formatCode>General</c:formatCode>
                <c:ptCount val="15"/>
                <c:pt idx="0">
                  <c:v>814</c:v>
                </c:pt>
                <c:pt idx="1">
                  <c:v>830</c:v>
                </c:pt>
                <c:pt idx="2">
                  <c:v>540</c:v>
                </c:pt>
                <c:pt idx="3">
                  <c:v>719</c:v>
                </c:pt>
                <c:pt idx="4">
                  <c:v>13</c:v>
                </c:pt>
                <c:pt idx="5">
                  <c:v>86</c:v>
                </c:pt>
                <c:pt idx="6">
                  <c:v>1808</c:v>
                </c:pt>
                <c:pt idx="7">
                  <c:v>93</c:v>
                </c:pt>
                <c:pt idx="8">
                  <c:v>82</c:v>
                </c:pt>
                <c:pt idx="9">
                  <c:v>30</c:v>
                </c:pt>
                <c:pt idx="10">
                  <c:v>52</c:v>
                </c:pt>
                <c:pt idx="11">
                  <c:v>16</c:v>
                </c:pt>
                <c:pt idx="12">
                  <c:v>849</c:v>
                </c:pt>
                <c:pt idx="13">
                  <c:v>304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7-984E-A1C1-BDD068261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6880959"/>
        <c:axId val="1691838287"/>
      </c:barChart>
      <c:catAx>
        <c:axId val="172688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91838287"/>
        <c:crosses val="autoZero"/>
        <c:auto val="1"/>
        <c:lblAlgn val="ctr"/>
        <c:lblOffset val="100"/>
        <c:noMultiLvlLbl val="0"/>
      </c:catAx>
      <c:valAx>
        <c:axId val="16918382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6880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2</xdr:row>
      <xdr:rowOff>12700</xdr:rowOff>
    </xdr:from>
    <xdr:to>
      <xdr:col>11</xdr:col>
      <xdr:colOff>266700</xdr:colOff>
      <xdr:row>19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94E842F8-420D-41C9-BBAC-55CB8980A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1800" y="393700"/>
              <a:ext cx="7150100" cy="322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0</xdr:col>
      <xdr:colOff>101600</xdr:colOff>
      <xdr:row>20</xdr:row>
      <xdr:rowOff>12700</xdr:rowOff>
    </xdr:from>
    <xdr:to>
      <xdr:col>11</xdr:col>
      <xdr:colOff>177800</xdr:colOff>
      <xdr:row>44</xdr:row>
      <xdr:rowOff>114300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DBCB5F4-3D09-0B90-2658-4C0DC6E3A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kristiannapa/Desktop/Epicode/Excel/Esame%20Modulo%201/Materiali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an Napa" refreshedDate="45590.963021875003" createdVersion="8" refreshedVersion="8" minRefreshableVersion="3" recordCount="6253" xr:uid="{C1A69E2E-529F-BC40-B499-2CD0B7D1F61E}">
  <cacheSource type="worksheet">
    <worksheetSource name="Strutture_wQuery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à" numFmtId="0">
      <sharedItems count="933">
        <s v="Urbino"/>
        <s v="Acqualagna"/>
        <s v="Furlo"/>
        <s v="Pieve Del Colle"/>
        <s v="Loc.Ca Donnino"/>
        <s v="Riserva Naturale Statale Gola Del Furlo"/>
        <s v="Apecchio"/>
        <s v="Località La Rocca"/>
        <s v="Località Ca' Pierpaoli"/>
        <s v="Pian Di Molino"/>
        <s v="Loc.Fontesomma"/>
        <s v="San Paolo Di Fagnille"/>
        <s v="Loc. Val Del Lago"/>
        <s v="Fraz. Serravalle"/>
        <s v="Auditore"/>
        <s v="Loc. Casinina"/>
        <s v="Frazione Casinina"/>
        <s v="Casinina"/>
        <s v="Loc.Rafaneto"/>
        <s v="Barchi"/>
        <s v="Loc. Villa Del Monte"/>
        <s v="Belforte All'Isauro"/>
        <s v="Borgo Pace"/>
        <s v="Lamoli"/>
        <s v="Parchiule"/>
        <s v="Loc. Lamoli"/>
        <s v="Loc. Parchiule"/>
        <s v="Vildonnino"/>
        <s v="Loc. Sacchia"/>
        <s v="Cagli"/>
        <s v="Loc. Naro"/>
        <s v=""/>
        <s v="Loc. Ca' Serra"/>
        <s v="Fraz. Abbadia Di Naro"/>
        <s v="Frontone"/>
        <s v="San Savino"/>
        <s v="Frescina - Cagli"/>
        <s v="Fraz. Cà Rio"/>
        <s v="Acquaviva"/>
        <s v="Strada San Martino"/>
        <s v="Loc. Poggio San Cristoforo"/>
        <s v="Smirra Di Cagli"/>
        <s v="Smirra"/>
        <s v="Localita' Paravento"/>
        <s v="Località Le Pieie Tarugo"/>
        <s v="Acquabattaglia"/>
        <s v="Località Fossato"/>
        <s v="Tranquillo"/>
        <s v="Cantiano"/>
        <s v="Frazione Chiaserna"/>
        <s v="Sant'Apollinare"/>
        <s v="Loc. Chiaserna"/>
        <s v="Carpegna"/>
        <s v="Loc. Le Ville Di Carpegna"/>
        <s v="Campo C/O Belforte All'Isauro"/>
        <s v="Cartoceto"/>
        <s v="Lucrezia"/>
        <s v="Ponte Sasso"/>
        <s v="Fano"/>
        <s v="Fano Zona Centro"/>
        <s v="Fenile"/>
        <s v="San Biagio"/>
        <s v="Località Fenile"/>
        <s v="Bellocchi"/>
        <s v="Carignano"/>
        <s v="S. Andrea In Villis"/>
        <s v="Bellocchi Di Fano"/>
        <s v="Roncosambaccio"/>
        <s v="Carrara Di Fano"/>
        <s v=" Fosso Seiore - Fano"/>
        <s v="Fosso Sejore - Fano"/>
        <s v="Metaurilia - Fano"/>
        <s v="Marotta Di Fano"/>
        <s v="Torrette"/>
        <s v="Fosso Seiore - Fano"/>
        <s v="Carrara"/>
        <s v="Torrette Di Fano"/>
        <s v="Ponte Sasso Di Fano"/>
        <s v="Loc.Torrette Di Fano"/>
        <s v="Rosciano"/>
        <s v="Ponte Sasso Marotta"/>
        <s v="Centinarola"/>
        <s v="Caminate"/>
        <s v="Pontesasso"/>
        <s v="Le Torrette"/>
        <s v="Borgo Della Luca"/>
        <s v="Metaurilia"/>
        <s v="Magliano"/>
        <s v="Città"/>
        <s v="Baia Metauro"/>
        <s v="Marotta"/>
        <s v="Loc. Ponte Basso"/>
        <s v="Loc. Ferretto"/>
        <s v="Mondolfo"/>
        <s v="Fenile Di Fano"/>
        <s v="Loc. Ponte Sasso"/>
        <s v="Fermignano"/>
        <s v="Localita' Zaccagna"/>
        <s v="Pagino"/>
        <s v="Fraz. San Silvestro"/>
        <s v="Fossombrone"/>
        <s v="Loc. Le Mosse"/>
        <s v="Isola Di Fano"/>
        <s v="Fratte Rosa"/>
        <s v="Frontino"/>
        <s v="Loc. Montefiorentino"/>
        <s v="San Girolamo"/>
        <s v="Calmugnano"/>
        <s v="Pian Dei Prati - Frontino"/>
        <s v="Pian Dei Prati"/>
        <s v="Ancona"/>
        <s v="Monte San Vito"/>
        <s v="Foce"/>
        <s v="Caprile"/>
        <s v="Monte Acuto"/>
        <s v="Gabicce Mare"/>
        <s v="Gabiccemare"/>
        <s v="Pesaro"/>
        <s v="Gradara"/>
        <s v="Isola Del Piano"/>
        <s v="Loc. La Pianella"/>
        <s v="Localita' Convento Del Monte Illuminato"/>
        <s v="San Teodoro"/>
        <s v="Macerata Feltria"/>
        <s v="Loc. Grassano"/>
        <s v="Mercatello Sul Metauro"/>
        <s v="Betania"/>
        <s v="Vallepetra"/>
        <s v="Loc.Cal Bianchino"/>
        <s v="Loc.Caselle Di Metola"/>
        <s v="Loc.Fosso Porcari"/>
        <s v="Loc. Cà Franceschino"/>
        <s v="Loc. Guinza"/>
        <s v="Loc. Metola"/>
        <s v="Piandicastello"/>
        <s v="Mombaroccio"/>
        <s v="Villagrande"/>
        <s v="Montemarino"/>
        <s v="Mondavio"/>
        <s v="Fraz. San Michele Al Fiume"/>
        <s v="Loc. Marotta"/>
        <s v="Montecalvo In Foglia"/>
        <s v="San Giorgio"/>
        <s v="Cà Gallo"/>
        <s v="Monte Cerignone"/>
        <s v="Parco Comunale"/>
        <s v="Monteciccardo"/>
        <s v="Monte Santa Maria"/>
        <s v="Loc. Madonna Di Pugliano"/>
        <s v="Ca'Moneta"/>
        <s v="Montecopiolo"/>
        <s v="Montefelcino"/>
        <s v="Monteguiduccio"/>
        <s v="Fontecorniale"/>
        <s v="Loc. Ponte Degli Alberi"/>
        <s v="Montelicciano"/>
        <s v="Monte Grimano Terme"/>
        <s v="Montelabbate"/>
        <s v="Ripe"/>
        <s v="Montemaggiore Al Metauro"/>
        <s v="Monte Porzio"/>
        <s v="Loc. Castelvecchio"/>
        <s v="Loc.Castelvecchio"/>
        <s v="Loc.Ponte Rio"/>
        <s v="Loc. Monte Cucco"/>
        <s v="Orciano Di Pesaro"/>
        <s v="Centro Sportivo"/>
        <s v="Peglio"/>
        <s v="Ca' Mincello"/>
        <s v="Pergola"/>
        <s v="Loc. Colventoso Pantana"/>
        <s v="Loc. Percozzone"/>
        <s v="Frazione Montaiate"/>
        <s v="Frazione Fenigli"/>
        <s v="Frazione Mezzanotte"/>
        <s v="Loc. Madonna Del Piano"/>
        <s v="Loc. Canneto"/>
        <s v="Loc. Monterolo"/>
        <s v="Candelara"/>
        <s v="Novilara"/>
        <s v="Loc. Candelora"/>
        <s v="Fiorenzuola Di Focara"/>
        <s v="Pesarp"/>
        <s v="Villa Ceccolini"/>
        <s v="Pesaro-Novilara"/>
        <s v="Pesaro - 61121"/>
        <s v="Levante"/>
        <s v="Sottomonte"/>
        <s v="Ponente"/>
        <s v="Spiaggia Di Levante"/>
        <s v="Spiaggia Di Ponente"/>
        <s v="Sottomonte Ardizio"/>
        <s v="Spiagga Di Ponente"/>
        <s v="Ginestreto Di Pesaro"/>
        <s v="Ponte Valle, Santa Veneranda"/>
        <s v="Loc. Sottomonte"/>
        <s v="Loc. Ginestreto Di Pesaro"/>
        <s v="Loc.Cerreto Di Novilara"/>
        <s v="Pesaro Centro"/>
        <s v="Petriano"/>
        <s v="Riceci"/>
        <s v="Piagge"/>
        <s v="Piandimeleto"/>
        <s v="Fraz. Viano"/>
        <s v="Loc. Val D'Alto Di Sopra"/>
        <s v="Pietrarubbia"/>
        <s v="Ponte Cappuccini"/>
        <s v="Cardella"/>
        <s v="Piobbico"/>
        <s v="Bacciardi"/>
        <s v="Baciardi"/>
        <s v="Zona Parco Acque Minerali"/>
        <s v="Acinelli"/>
        <s v="Loc. Finocchietto"/>
        <s v="Casciaia - Monte Nerone"/>
        <s v="Ca' Licozzo"/>
        <s v="Calcinelli Di Saltara"/>
        <s v="Saltara"/>
        <s v="Borgaccio Di Saltara"/>
        <s v="Borgaccio Di Saltra"/>
        <s v="Calcinelli"/>
        <s v="Borghetto"/>
        <s v="San Costanzo"/>
        <s v="Loc. Cerasa"/>
        <s v="San Giovanni In Vencareto"/>
        <s v="San Giorgio Di Pesaro"/>
        <s v="San Lorenzo In Campo"/>
        <s v="Montalfoglio"/>
        <s v="San Severo"/>
        <s v="Sant'Angelo In Vado"/>
        <s v="Sant' Angelo In Vado"/>
        <s v="Loc.Baciuccaro"/>
        <s v="Loc. Palazzi Loc. Capanne"/>
        <s v="Loc.Palazzi"/>
        <s v="Loc.Cà Beto"/>
        <s v="Loc. Caresto"/>
        <s v="Loc.Cal Mancino"/>
        <s v="Loc. Cà Salvatore"/>
        <s v="Sant'Ippolito"/>
        <s v="Sant' Ippolito"/>
        <s v="Sassocorvaro"/>
        <s v="Piandalberi"/>
        <s v="Mercatale"/>
        <s v="Loc. Ca' Cecchino"/>
        <s v="Mulino Renzini"/>
        <s v="Sassofeltrio"/>
        <s v="Località Cà Ceccoli"/>
        <s v="Serra Sant'Abbondio"/>
        <s v="Serra Sant' Abbondio"/>
        <s v="Loc.Poggetto"/>
        <s v="Serrungarina"/>
        <s v="Tavoleto"/>
        <s v="Ripamassana"/>
        <s v="Pu"/>
        <s v="Tavullia"/>
        <s v="Belvedere Fogliense"/>
        <s v="Monteluro"/>
        <s v="Monteluro Di Tavullia"/>
        <s v="Pirano"/>
        <s v="Localita' Le Capannacce"/>
        <s v="Monte San Pietro"/>
        <s v="Urbania"/>
        <s v="Scheggiola"/>
        <s v="Molino Arcavata"/>
        <s v="Loc. Sant'Angiolino"/>
        <s v="Loc. Santa Maria In Campolongo"/>
        <s v="Parco - Urbania"/>
        <s v="S. Vincenzo In Candigliano-Candianaccio"/>
        <s v="Cà Serrantonio"/>
        <s v="San Vincenzo In Candigliano"/>
        <s v="Piazzale Delle Corriere"/>
        <s v="Loc. Barco Ducale"/>
        <s v="Cà Filippo"/>
        <s v="Monte Berticchio"/>
        <s v="Loc. Santa Maria In Campolungo"/>
        <s v="Cà Battaglino"/>
        <s v="Cà Staccolo"/>
        <s v="Cal Duca"/>
        <s v="Loc. Canavaccio"/>
        <s v="Loc. Sasso"/>
        <s v="Loc. Trasanni"/>
        <s v="Loc. Rancitella - Via San Bartolo"/>
        <s v="Loc.Pantiere"/>
        <s v="Tufo"/>
        <s v="Loc. Montecalende"/>
        <s v="Localita' Trasanni"/>
        <s v="San Donato"/>
        <s v="Trasanni"/>
        <s v="Pallino"/>
        <s v="Rancitella"/>
        <s v="S.Eufemia"/>
        <s v="Scotaneto"/>
        <s v="Loc. Pantiere"/>
        <s v="Monte Soffio"/>
        <s v="Lavaticci"/>
        <s v="Canavaccio"/>
        <s v="Vallefoglia"/>
        <s v="Montecchio Di Vallefoglia"/>
        <s v="Montefabbri"/>
        <s v="Montecchio"/>
        <s v="Morciola"/>
        <s v="Bottega  Di  Colbordolo"/>
        <s v="Loc. Montefabbri"/>
        <s v="Loc.Colbordolo"/>
        <s v="Castello Di Montefabbri"/>
        <s v="Loc. Colbordolo"/>
        <s v="Colbordolo"/>
        <s v="Frazione Castel D'Emilio"/>
        <s v="Agugliano"/>
        <s v="Frazione Gallignano"/>
        <s v="Angeli Di Varano"/>
        <s v="Collemarino"/>
        <s v="Poggio"/>
        <s v="Portonovo"/>
        <s v="Baia Di Portonovo"/>
        <s v="Varano"/>
        <s v="Massignano"/>
        <s v="Collina Di Portonovo"/>
        <s v="Palombina Nuova"/>
        <s v="Loc. Poggio Portonovo"/>
        <s v="Falconara Marittima"/>
        <s v="Spiaggia Passetto"/>
        <s v="Portonovo Di Ancona"/>
        <s v="Montesicuro"/>
        <s v="Loc. Torrette"/>
        <s v="Aspio"/>
        <s v="Zona Posatora"/>
        <s v="Gallignano"/>
        <s v="Sappanico"/>
        <s v="Spiaggia Palombina Nuova"/>
        <s v="Loc.Torrette"/>
        <s v="Frazione Massignano"/>
        <s v="Loc.Candia"/>
        <s v="Sappanico Di Ancona"/>
        <s v="Loc. Massignano"/>
        <s v="Torrette Di Ancona"/>
        <s v="Centro"/>
        <s v="Loc.Colleverde Presso Stazione Di Servizio Q8"/>
        <s v="Frazione Varano"/>
        <s v="Poggio Di Ancona"/>
        <s v="Castiglioni"/>
        <s v="Santo Stefano"/>
        <s v="San Giovanni Battista"/>
        <s v="Prosano"/>
        <s v="San Ginesio"/>
        <s v="Magnadorsa"/>
        <s v="Nidastore"/>
        <s v="Arcevia"/>
        <s v="Ripalta"/>
        <s v="Avacelli"/>
        <s v="Loretello"/>
        <s v="Piticchio"/>
        <s v="San Pietro In Musio"/>
        <s v="Montale"/>
        <s v="Costa"/>
        <s v="Caudino"/>
        <s v="Colle Aprico"/>
        <s v="Palazzo"/>
        <s v="Avacelli Di Arcevia"/>
        <s v="Belvedere Ostrense"/>
        <s v="Camerano"/>
        <s v="Camerata Picena"/>
        <s v="Castelbellino"/>
        <s v="Loc. Pianello Vallesina"/>
        <s v="Castelfidardo"/>
        <s v="S. Agostino"/>
        <s v="Loc. Acquaviva"/>
        <s v="S.S.16 Km 318,60"/>
        <s v="Castelleone Di Suasa"/>
        <s v="Castelplanio"/>
        <s v="Pozzetto Di Castelplanio"/>
        <s v="Cerreto D'Esi"/>
        <s v="Cerreto D' Esi"/>
        <s v="Chiaravalle"/>
        <s v="Corinaldo"/>
        <s v="Frazione Madonna Del Piano"/>
        <s v="Incancellata"/>
        <s v="Cupramontana"/>
        <s v="Contrada Paganello"/>
        <s v="Fabriano"/>
        <s v="Borgo San Giustino"/>
        <s v="Collegiglioni"/>
        <s v="Frazione Rocchetta"/>
        <s v="Frazione Bassano"/>
        <s v="San Cassiano"/>
        <s v="Albacina"/>
        <s v="Zona Impianti Sportivi"/>
        <s v="Loc. Poggio San Romualdo"/>
        <s v="Collamato"/>
        <s v="Loc.Borgo Tufico"/>
        <s v="Loc. Paterno, Colle Cataldo"/>
        <s v="Castelletta"/>
        <s v="Loc. Barcaglione"/>
        <s v="Loc.Castelferretti"/>
        <s v="Castelferretti"/>
        <s v="Filottrano"/>
        <s v="Via San Biagio"/>
        <s v="Fraz. S. Donnino"/>
        <s v="Genga"/>
        <s v="Loc. Pontebovesecco"/>
        <s v="Frazione Trinquelli"/>
        <s v="Frazione Serrabernacchia"/>
        <s v="Serrabernacchia"/>
        <s v="Jesi"/>
        <s v="Gangalia"/>
        <s v="Loreto"/>
        <s v="Montorso"/>
        <s v="Villa Musone"/>
        <s v="Loc.Villa Musone"/>
        <s v="Maiolati Spontini"/>
        <s v="Mergo"/>
        <s v="Monsano"/>
        <s v="Montecarotto"/>
        <s v="Montemarciano"/>
        <s v="Marina Di Montemarciano"/>
        <s v="Monte Roberto"/>
        <s v="Loc.Cozze Di Monte San Vito"/>
        <s v="Morro D'Alba"/>
        <s v="Morro D' Alba"/>
        <s v="Marcelli"/>
        <s v="Numana"/>
        <s v="Loc. Marcelli Di Numana"/>
        <s v="Numana - Riviera Del Conero"/>
        <s v="Loc. Marcelli"/>
        <s v="Lido Di Levante"/>
        <s v="Marcelli Di Numana"/>
        <s v="Offagna"/>
        <s v="Casenuove"/>
        <s v="Osimo"/>
        <s v="Passatempo"/>
        <s v="Località Santo Stefano"/>
        <s v="Loc.Santo Stefano"/>
        <s v="Ostra"/>
        <s v="Frazione Vaccarile"/>
        <s v="San Bonaventura"/>
        <s v="Ostra Vetere"/>
        <s v="Contrada Santa Elisabetta"/>
        <s v="Poggio San Marcello"/>
        <s v="Polverigi"/>
        <s v="Rustico"/>
        <s v="Rosora"/>
        <s v="Rosora . C.Da  Santa Maria"/>
        <s v="San Marcello"/>
        <s v="San Paolo Di Jesi"/>
        <s v="Santa Maria Nuova"/>
        <s v="Loc. Piano Frassineta"/>
        <s v="Sassoferrato"/>
        <s v="Perelle"/>
        <s v="Localita' Bosco"/>
        <s v="Localita' Valdomo"/>
        <s v="Loc.Villa"/>
        <s v="Parco Archeologico Di Sentinum"/>
        <s v="Torre Di Murazzano"/>
        <s v="Località Colle Di Murazzano"/>
        <s v="Località Monte"/>
        <s v="Cabernardi"/>
        <s v="Sassetello"/>
        <s v="Senigallia"/>
        <s v="Montignano"/>
        <s v="Portone"/>
        <s v="Scapezzano"/>
        <s v="Via Spontini, 48"/>
        <s v="Marzocca"/>
        <s v="Cesano"/>
        <s v="Grottino"/>
        <s v="Loc. Montignano"/>
        <s v="Loc. Scapezzano"/>
        <s v="Vallone"/>
        <s v="Sant'Angelo"/>
        <s v="Cannella"/>
        <s v="Frazione Montignano"/>
        <s v="Frazione Scapezzano"/>
        <s v="Serra De' Conti"/>
        <s v="Borgo Farneto - Serra De Conti"/>
        <s v="Sant'Elena"/>
        <s v="Serra San Quirico"/>
        <s v="Certine"/>
        <s v="C.Da Bruscara"/>
        <s v="Trivio Di Serra San Quirico"/>
        <s v="Spiaggia Urbani"/>
        <s v="Sirolo"/>
        <s v="Loc. Sassi Neri"/>
        <s v="Coppo"/>
        <s v="San Lorenzo"/>
        <s v="Loc.Coppo"/>
        <s v="Loc. Valcastagno"/>
        <s v="Centro Storico"/>
        <s v="Staffolo"/>
        <s v="Localita'  Coste - Staffolo"/>
        <s v="Loc.Monterado"/>
        <s v="Trecastelli"/>
        <s v="Castel Colonna-Trecastelli"/>
        <s v="Castel Cononna"/>
        <s v="Monterado"/>
        <s v="Brugnetto"/>
        <s v="Loc. Ponterio"/>
        <s v="Loc. Castel Colonna"/>
        <s v="Castel Colonna"/>
        <s v="Brugnetto Di Trecastelli"/>
        <s v="Località Pian Dell'Elmo"/>
        <s v="Apiro"/>
        <s v="Pian Dell'Elmo"/>
        <s v="Frontale"/>
        <s v="Appignano"/>
        <s v="Belforte Del Chienti"/>
        <s v="Pintura Di Bolognola"/>
        <s v="Bolognola"/>
        <s v="Caldarola"/>
        <s v="Garufo"/>
        <s v="Camerino"/>
        <s v="Loc.Tirello"/>
        <s v="Colle Piano"/>
        <s v="Localita' Pontinia"/>
        <s v="Loc. Varano Di Sopra, 14"/>
        <s v="Gorgiano"/>
        <s v="Loc. Cignano"/>
        <s v="Loc.Palombare"/>
        <s v="Raggiano"/>
        <s v="Colle Ridente"/>
        <s v="Camporotondo Di Fiastrone"/>
        <s v="Castelraimondo"/>
        <s v="Stroppigliosi"/>
        <s v="Crispiero"/>
        <s v="Localita' Roccafranca"/>
        <s v="Sp 22 - Crispiero"/>
        <s v="Castelsantangelo Sul Nera"/>
        <s v="Schianceto"/>
        <s v="Fraz. Vallinfante"/>
        <s v="Strada Provinciale Del Pian Perduto"/>
        <s v="Cessapalombo"/>
        <s v="Casigliano"/>
        <s v="Frazione Villa Montalto N° 69"/>
        <s v="Contrada Casigliano"/>
        <s v="Cingoli"/>
        <s v="Pozzo"/>
        <s v="Loc.Azzoni"/>
        <s v="Loc. San Carlo"/>
        <s v="Frazione San Vittore"/>
        <s v="Pettovallone"/>
        <s v="Loc. Coppo"/>
        <s v="Catafolle"/>
        <s v="Campo Di Bove"/>
        <s v="Monnece"/>
        <s v="Fonte Del Piano"/>
        <s v="Civitanova Marche"/>
        <s v="Civitanova Alta"/>
        <s v="Santa Maria Apparente"/>
        <s v="Fontespina"/>
        <s v="Civitanova Marche Alta"/>
        <s v="Villa Pini"/>
        <s v=" Civitanova Marche"/>
        <s v="Colmurano"/>
        <s v="Corridonia"/>
        <s v="San Claudio"/>
        <s v="Loc. Masciano"/>
        <s v="Esanatoglia"/>
        <s v="Localita' Palazzo"/>
        <s v="Fiastra"/>
        <s v="Localita' San Lorenzo Al Lago"/>
        <s v="Loc.Fiegni"/>
        <s v="Loc.Castello Di Fiordimonte"/>
        <s v="Località Colle San Pietro"/>
        <s v="Fiuminata"/>
        <s v="Gagliole"/>
        <s v="Frazione Collaiello"/>
        <s v="Fonterama"/>
        <s v="Gualdo"/>
        <s v="C.Da Tomassucci"/>
        <s v="C.Da Bartollotti"/>
        <s v="Via Morrone 37"/>
        <s v="C.Da Morrone"/>
        <s v="Loro Piceno"/>
        <s v="Macerata"/>
        <s v="Borgo Pompeo Compagnoni"/>
        <s v="Madonna Del Monte"/>
        <s v="Serra Delle Piane"/>
        <s v="Matelica"/>
        <s v="Colle Tenuto"/>
        <s v="Labbrano"/>
        <s v="Vocabolo Braccano"/>
        <s v="Vocabolo Grimaldi"/>
        <s v="Mogliano"/>
        <s v="Montecassiano"/>
        <s v="Località Commenda"/>
        <s v="Loc. Valle Cascia N. 40"/>
        <s v="Fraz.Sambucheto"/>
        <s v="Valle San Benedetto"/>
        <s v="Montecosaro"/>
        <s v="Loc. San Savino, 10"/>
        <s v="Asola"/>
        <s v="Montecosaro Scalo"/>
        <s v="Montecosaro Alto"/>
        <s v="Montefano"/>
        <s v="Montelupone"/>
        <s v="Cervare"/>
        <s v="Mura Del Centro Storico"/>
        <s v="Monte San Giusto"/>
        <s v="Monte San Martino"/>
        <s v="Morrovalle"/>
        <s v="Ex Campo Boario Sottostante Viale Del Pincio"/>
        <s v="Trodica Di Morrovalle"/>
        <s v="Muccia"/>
        <s v="Frazione Massaprofoglio"/>
        <s v="Penna San Giovanni"/>
        <s v="Abbadia Di Fiastra"/>
        <s v="Petriolo"/>
        <s v="Pievebovigliana"/>
        <s v="Lago Di Polverina"/>
        <s v="Loc. Spinete"/>
        <s v="Val Sant'Angelo"/>
        <s v="Pieve Torina"/>
        <s v="Pioraco"/>
        <s v="Loc. Lancianello"/>
        <s v="Sp 361 - Loc. Pie' Di Gualdo"/>
        <s v="Serronchia"/>
        <s v="Pollenza"/>
        <s v="Porto Recanati"/>
        <s v="Scossicci"/>
        <s v="Lungomare"/>
        <s v="Loc. Scossicci"/>
        <s v="Potenza Picena"/>
        <s v="Porto Potenza Picena"/>
        <s v="Porto"/>
        <s v="Porto Potenza"/>
        <s v="C.Da Torrenova 1"/>
        <s v="Frazione Porto"/>
        <s v="Recanati"/>
        <s v="Zona Ind.Le Squartabue"/>
        <s v="Ripe San Ginesio"/>
        <s v="San Liberato"/>
        <s v="Comtrada Ferrantini"/>
        <s v="Contrada Vallato Di San Ginesio"/>
        <s v="Collina"/>
        <s v="Loc. Rocca"/>
        <s v="San Severino Marche"/>
        <s v="Localita' Elcito"/>
        <s v="Castel San Pietro"/>
        <s v="Elcito"/>
        <s v="Cicco Bianco"/>
        <s v="Ugliano"/>
        <s v="Sassuglio"/>
        <s v="Loc. Pitino"/>
        <s v="Località Pieve"/>
        <s v="Loc. Serripola"/>
        <s v="Loc.Cesolo"/>
        <s v="Stigliano"/>
        <s v="Aliforni"/>
        <s v="Palazzata"/>
        <s v="Serripola"/>
        <s v="Localita' Cesolo Colmone"/>
        <s v="Sant' Angelo In Pontano"/>
        <s v="Sant'Angelo In Pontano"/>
        <s v="Sarnano"/>
        <s v="Santa Maddalena"/>
        <s v="Località Schito"/>
        <s v="Schito"/>
        <s v="Sefro"/>
        <s v="Serrapetrona"/>
        <s v="Caccamo Sul Lago"/>
        <s v="Vicino Colfiorito"/>
        <s v="Loc. Dignano"/>
        <s v="Serravalle Di Chienti"/>
        <s v="Tolentino"/>
        <s v="Abbadia Di Fiastra - Tolentino"/>
        <s v="S. Maria In Selva"/>
        <s v="Treia"/>
        <s v="Contrada Schito"/>
        <s v="Loc. Fontelci"/>
        <s v="Convento"/>
        <s v="Urbisaglia"/>
        <s v="Tempori"/>
        <s v="Casali"/>
        <s v="Loc. Casali"/>
        <s v="Loc. Sorbo"/>
        <s v="Ussita"/>
        <s v="Frontignano-Ussita"/>
        <s v="Colorito - Ussita"/>
        <s v="Frazione Calcara"/>
        <s v="Frazione Vallazza"/>
        <s v="Loc. Frontignano"/>
        <s v="Visso"/>
        <s v="Frazione Cupi"/>
        <s v="Macereto"/>
        <s v="Fematre"/>
        <s v="Acquasanta Terme"/>
        <s v="Stallo"/>
        <s v="Pito"/>
        <s v="Santa Maria"/>
        <s v="Quintodecimo"/>
        <s v="Loc.Umito"/>
        <s v="Casaduna"/>
        <s v="Pozza"/>
        <s v="Umito"/>
        <s v="Acquaviva Picena"/>
        <s v="Appignano Del Tronto"/>
        <s v="Frazione Borgo"/>
        <s v="Arquata Del Tronto"/>
        <s v="Loc. Capodacqua"/>
        <s v="Pretare"/>
        <s v="Trisungo"/>
        <s v="Piedilama"/>
        <s v="Forca Canapine"/>
        <s v="Ascoli Piceno"/>
        <s v="Bivio Giustimana"/>
        <s v="Fraz Venagrande"/>
        <s v="Frazione Rosara"/>
        <s v="Località Colonnata"/>
        <s v="Centro Giardini Pub."/>
        <s v="Colle La Pelera"/>
        <s v="Campolungo"/>
        <s v="Brecciarolo"/>
        <s v="Frazione Poggio Di Bretta"/>
        <s v="Frazione Villa S. Antonio"/>
        <s v="Marino Del Tronto"/>
        <s v="Fraz.Ne Monterocco"/>
        <s v="Frazione Coperso"/>
        <s v="Villa S. Antonio"/>
        <s v="Frazione Castagneti Alto"/>
        <s v="Colle San Marco"/>
        <s v="Frazione Venagrande"/>
        <s v="Centro Storico Di Ascoli Piceno"/>
        <s v="Loc.Campo Parignano"/>
        <s v="Monticelli"/>
        <s v="Morgiano"/>
        <s v="Castellano Di Lisciano"/>
        <s v="Castagneti"/>
        <s v="Fraz. Piagge"/>
        <s v="Colonnata"/>
        <s v="Frazione Valli"/>
        <s v="Cavignano"/>
        <s v="Marino Del Tronto - Ascoli Piceno"/>
        <s v="Carassai"/>
        <s v="Castel Di Lama"/>
        <s v="Ripaberarda"/>
        <s v="Castignano"/>
        <s v="Castorano"/>
        <s v="Loc. Pescolla"/>
        <s v="Colli Del Tronto"/>
        <s v="Villa San Giuseppe"/>
        <s v="Comunanza"/>
        <s v="Fraz. Vindola"/>
        <s v="Cossignano"/>
        <s v="Fiorano"/>
        <s v="Prossimita' Impianti Sportivi"/>
        <s v="Contrada Gallo"/>
        <s v="Cupra Marittima"/>
        <s v="Cupramarittima"/>
        <s v="Portobello"/>
        <s v="Folignano"/>
        <s v="Piane Di Morro"/>
        <s v="Casette"/>
        <s v="Force"/>
        <s v="Fontedonne"/>
        <s v="San Giovanni"/>
        <s v="Grottammare"/>
        <s v="Vicino Uscita Grottammare Autostrada A14"/>
        <s v="San Benedetto Del Tronto"/>
        <s v="Riviera Adriatica"/>
        <s v="Maltignano"/>
        <s v="Loc.Massignano"/>
        <s v="Marina Di Massignano"/>
        <s v="Monsampolo Del Tronto"/>
        <s v="Contrada Sant'Egidio"/>
        <s v="C.Da Sant'Alberto"/>
        <s v="Montalto Delle Marche"/>
        <s v="Ss. Annunziata"/>
        <s v="Contrada Valle"/>
        <s v="Loc.Porchia"/>
        <s v="Montalto Marche"/>
        <s v="Porchia"/>
        <s v="Contrada Lago"/>
        <s v="Montedinove"/>
        <s v="Borgo San Tommaso"/>
        <s v="Montefiore Dell' Aso"/>
        <s v="Montefiore"/>
        <s v="Montefiore Dell'Aso"/>
        <s v="Montegallo"/>
        <s v="Balzo"/>
        <s v="Frazione Abetito"/>
        <s v="Montemonaco"/>
        <s v="S. Giorgio All'Isola"/>
        <s v="Frazione Altino"/>
        <s v="Fraz. Vallefiume"/>
        <s v="Frazione Ariconi"/>
        <s v="Colleregnone"/>
        <s v="Cittadella"/>
        <s v="Isola San Biagio"/>
        <s v="Vallegrascia"/>
        <s v="Ferra'"/>
        <s v="Monteprandone"/>
        <s v="Offida - Centro Storico"/>
        <s v="Borgo Leopardi"/>
        <s v="Offida"/>
        <s v="C.Da Tesino"/>
        <s v="Contrada Ciafone"/>
        <s v="Lava (Vicino Ex-Fornace Di Offida)"/>
        <s v="San Barnaba"/>
        <s v="S. Barnaba"/>
        <s v="Borgo Miriam"/>
        <s v="Palmiano"/>
        <s v="Ripatransone"/>
        <s v="S. Savino-Ripatransone"/>
        <s v="C.Da Petrella"/>
        <s v="Loc. San Savino Di Ripatransone"/>
        <s v="Localita' Sant'Angelo"/>
        <s v="Contrada Magazzini"/>
        <s v="San Salvatore"/>
        <s v="Ponte Paoletti Strada Provinciale Sp89"/>
        <s v="Roccafluvione"/>
        <s v="Casebianche"/>
        <s v="Forcella"/>
        <s v="Meschia"/>
        <s v="Rotella"/>
        <s v="Contrada San Pietro"/>
        <s v="San Benedetto Deltronto"/>
        <s v="San Benedetto Del Tronto, 63074, Ap-Italia"/>
        <s v="Riviera Delle Palme"/>
        <s v="Zona Ragnola"/>
        <s v="Porto D' Ascoli"/>
        <s v="Porto D'Ascoli"/>
        <s v="San Benedetto Del Tronto I-63074 Ap"/>
        <s v="Lungomare Di S.Benedetto"/>
        <s v="Loc.Pagliare"/>
        <s v="Spinetoli"/>
        <s v="Sabbiano"/>
        <s v="Venarotta"/>
        <s v="Fraz. Olibra"/>
        <s v="Marina"/>
        <s v="Altidona"/>
        <s v="Marina Di Altidona"/>
        <s v="Contrada Barbolano"/>
        <s v="Amandola"/>
        <s v="C.Da Cerrara"/>
        <s v="Località Villa Caccianebbia"/>
        <s v="Zona Piandicontro"/>
        <s v="Belmonte Piceno"/>
        <s v="Campofilone"/>
        <s v="Ponte Nina"/>
        <s v="Tre Camini"/>
        <s v="Loc. Ponte Nina"/>
        <s v="Pontenina-Campofilone"/>
        <s v="Marina Di Campofilone"/>
        <s v="Falerone"/>
        <s v="Piane Di Falerone"/>
        <s v=" Torre Di Palme"/>
        <s v="Fermo"/>
        <s v="Torre Di Palme"/>
        <s v="Localita' Marina Palmense"/>
        <s v="Lido Di Fermo"/>
        <s v="Lido San Tommaso"/>
        <s v="Porto San Giorgio"/>
        <s v="Marina Palmense"/>
        <s v="Casabianca"/>
        <s v="Loc.Torre Di Palme"/>
        <s v="Loc. Capodarco Montesecco"/>
        <s v="Capodarco Di Fermo"/>
        <s v="Strada Provinciale Val D'Ete"/>
        <s v="Piazzetta"/>
        <s v="Francavilla D'Ete"/>
        <s v="Francavilla D' Ete"/>
        <s v="Grottazzolina"/>
        <s v="Lapedona"/>
        <s v="Viale America"/>
        <s v="Magliano Di Tenna"/>
        <s v="Massa Fermana"/>
        <s v="Monsampietro Morico"/>
        <s v="Frazione Sant'Elpidio Morico"/>
        <s v="Montappone"/>
        <s v="Montefalcone Appennino"/>
        <s v="Località Sasso"/>
        <s v="Montefortino"/>
        <s v="Loc. Ambro"/>
        <s v="Loc.Montefortino"/>
        <s v="Rubbiano"/>
        <s v="Loc.Col Martese"/>
        <s v="Tenna Di Montefortino"/>
        <s v="Monte Giberto"/>
        <s v="Montegiorgio"/>
        <s v="Loc. Cerreto"/>
        <s v="Piane"/>
        <s v="Montegranaro"/>
        <s v="Contrada Vallone"/>
        <s v="Villa Luciani"/>
        <s v="Monteleone Di Fermo"/>
        <s v="Montelparo"/>
        <s v="Contrada Coste"/>
        <s v="C.Da Coste"/>
        <s v="Monte Rinaldo"/>
        <s v="Monterubbiano"/>
        <s v="Valdaso Di Monterubbiano"/>
        <s v=" Monterubbiano"/>
        <s v="Montotto"/>
        <s v="Monte San Pietrangeli"/>
        <s v="Monte Urano"/>
        <s v="Monte Vidon Combatte"/>
        <s v="Monte Vidon Corrado"/>
        <s v="Montottone"/>
        <s v="Moresco"/>
        <s v="Ortezzano"/>
        <s v="Canali"/>
        <s v="Pedaso"/>
        <s v="Collina &quot;Monte Serrone&quot;"/>
        <s v="Petritoli"/>
        <s v="Moregnano"/>
        <s v="Ponzano Di Fermo"/>
        <s v="Porto San Giorigo"/>
        <s v="Porto Sant'Elpidio"/>
        <s v="Fonte Di Mare"/>
        <s v="Faleriense"/>
        <s v="Corva"/>
        <s v="Cretarola"/>
        <s v="Porto Sant' Elpidio"/>
        <s v="Zona Centro"/>
        <s v="Lungomare Nord"/>
        <s v="Lungomare Centro"/>
        <s v="Rapagnano"/>
        <s v="Santa Vittoria In Matenano"/>
        <s v="Frazione Ponte Maglio"/>
        <s v="Loc. Capoluogo"/>
        <s v="Loc.Casette D'Ete"/>
        <s v="Loc.Bivio Cascinare"/>
        <s v="Sant'Elpidio A Mare"/>
        <s v="Casette D'Ete Di Sant'Elpidio A Mare (Fm)"/>
        <s v="Loc.Capoluogo"/>
        <s v="Sant' Elpidio A Mare"/>
        <s v="Loc. Castellano"/>
        <s v="Casette D'Ete"/>
        <s v="Luce Cretarola"/>
        <s v="Loc.Curetta"/>
        <s v="Servigliano"/>
        <s v="Smerillo"/>
        <s v="Contrada Durano"/>
        <s v="Torre San Patrizio"/>
      </sharedItems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 pivotCacheId="20444411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s v="Country House Localita' Girofalco"/>
    <s v="Via Girfalco, 26"/>
    <x v="0"/>
    <x v="0"/>
    <s v="www.girfalco.it"/>
    <s v="info@girfalco.it"/>
  </r>
  <r>
    <x v="1"/>
    <s v="Stagnozzi Stefania"/>
    <s v="Via Candigliano  5"/>
    <x v="1"/>
    <x v="1"/>
    <s v=""/>
    <s v="gigliovitto@libero.it"/>
  </r>
  <r>
    <x v="1"/>
    <s v="Gorgolini Alessandro"/>
    <s v="Via San Gregorio 9"/>
    <x v="1"/>
    <x v="1"/>
    <s v=""/>
    <s v="ale.gorgolini@gmail.com"/>
  </r>
  <r>
    <x v="2"/>
    <s v="Leon D'Oro"/>
    <s v="Via Flaminia 213"/>
    <x v="1"/>
    <x v="1"/>
    <s v=""/>
    <s v=""/>
  </r>
  <r>
    <x v="2"/>
    <s v="Albergo Domus Mariae"/>
    <s v="Viale Ezio Scaglioni 17"/>
    <x v="1"/>
    <x v="1"/>
    <s v=""/>
    <s v="giulianaspini@gmail.com"/>
  </r>
  <r>
    <x v="1"/>
    <s v="Torre Colombara Di Frontino"/>
    <s v="Strada Frontino 24/B"/>
    <x v="1"/>
    <x v="1"/>
    <s v=""/>
    <s v="luccardi.sandro@gmail.com"/>
  </r>
  <r>
    <x v="3"/>
    <s v="B&amp;B Aquilegia"/>
    <s v="Via Furlo 12"/>
    <x v="1"/>
    <x v="2"/>
    <s v="www.aquilegiabeb.com"/>
    <s v="info@aquilegiabeb.com"/>
  </r>
  <r>
    <x v="4"/>
    <s v="Del Frontino"/>
    <s v="Strada Frontino 23"/>
    <x v="1"/>
    <x v="1"/>
    <s v=""/>
    <s v=""/>
  </r>
  <r>
    <x v="2"/>
    <s v="La Ginestra"/>
    <s v="Via Furlo 17"/>
    <x v="1"/>
    <x v="1"/>
    <s v="www.ginestrafurlo.it"/>
    <s v="info@ginestrafurlo.it"/>
  </r>
  <r>
    <x v="2"/>
    <s v="Birra Al Pozzo"/>
    <s v="Via Pianacce 12"/>
    <x v="1"/>
    <x v="1"/>
    <s v="www.birraalpozzo.it"/>
    <s v="info@birraalpozzo.it"/>
  </r>
  <r>
    <x v="3"/>
    <s v="B&amp;B Cristini Cristina"/>
    <s v="Strada Frontino 23"/>
    <x v="1"/>
    <x v="1"/>
    <s v=""/>
    <s v="cri.cristini@alice.it"/>
  </r>
  <r>
    <x v="3"/>
    <s v="B&amp;B Martelloni Cesare"/>
    <s v="Via Pianacce 67"/>
    <x v="1"/>
    <x v="1"/>
    <s v="www.lalocandadellabbazia.it"/>
    <s v="info@lalocandadellabbazia.it"/>
  </r>
  <r>
    <x v="2"/>
    <s v="Albergo Meuble' Shine"/>
    <s v="Via Aldo Gamba 54"/>
    <x v="1"/>
    <x v="1"/>
    <s v=""/>
    <s v=""/>
  </r>
  <r>
    <x v="4"/>
    <s v="Agriturismo Castellago"/>
    <s v="Strada Castellaro 18"/>
    <x v="1"/>
    <x v="1"/>
    <s v=""/>
    <s v="castellago@virgilio.it"/>
  </r>
  <r>
    <x v="2"/>
    <s v="Albergo Antico Furlo"/>
    <s v="Via Flaminia 66"/>
    <x v="1"/>
    <x v="1"/>
    <s v="www.anticofurlo.it"/>
    <s v="info@anticofurlo.it"/>
  </r>
  <r>
    <x v="0"/>
    <s v="Ca' Garavano"/>
    <s v="Strada Frontino 21"/>
    <x v="1"/>
    <x v="1"/>
    <s v="www.cagaravano.com"/>
    <s v="urbini.alessandro@alice.it"/>
  </r>
  <r>
    <x v="1"/>
    <s v="Il Conio Di Di Giovanni Federico"/>
    <s v="Strada Pietralatra 1"/>
    <x v="1"/>
    <x v="1"/>
    <s v=""/>
    <s v=""/>
  </r>
  <r>
    <x v="4"/>
    <s v="Agriturismo I Conti"/>
    <s v="Via Pieve Del Colle 11 B"/>
    <x v="1"/>
    <x v="3"/>
    <s v="www.agriturismoiconti.it"/>
    <s v="info@agriturismoiconti.it"/>
  </r>
  <r>
    <x v="4"/>
    <s v="La Colombara"/>
    <s v="Strada Frontino 24"/>
    <x v="1"/>
    <x v="1"/>
    <s v=""/>
    <s v=""/>
  </r>
  <r>
    <x v="1"/>
    <s v="Stroppa Giuseppe"/>
    <s v="Strada San Gregorio 12"/>
    <x v="1"/>
    <x v="1"/>
    <s v="http://lapanoramicadastroppa.webstarts.com/"/>
    <s v="stroppag@libero.it"/>
  </r>
  <r>
    <x v="1"/>
    <s v="Serafini Giorgia"/>
    <s v=""/>
    <x v="1"/>
    <x v="1"/>
    <s v=""/>
    <s v=""/>
  </r>
  <r>
    <x v="1"/>
    <s v="Betti Vincenzo"/>
    <s v="Via Pole 69"/>
    <x v="1"/>
    <x v="1"/>
    <s v=""/>
    <s v=""/>
  </r>
  <r>
    <x v="5"/>
    <s v="Marcheholiday - Casale Degli Ulivi"/>
    <s v="Strada San Gregorio 1"/>
    <x v="1"/>
    <x v="4"/>
    <s v="www.marcheholiday.it/ulivi"/>
    <s v="info@marcheholiday.it"/>
  </r>
  <r>
    <x v="6"/>
    <s v="Area Sosta Camper Parco Le Querce"/>
    <s v="Via Pianacce 1"/>
    <x v="1"/>
    <x v="5"/>
    <s v="parcodelfurlo.it"/>
    <s v="info@parcodelfurlo.it"/>
  </r>
  <r>
    <x v="1"/>
    <s v="Bacchiocchi Maria Elisa"/>
    <s v="Via San Gregorio 17"/>
    <x v="1"/>
    <x v="1"/>
    <s v=""/>
    <s v="remigio.battistelli@gmail.com"/>
  </r>
  <r>
    <x v="1"/>
    <s v="Marchetti Lorenza"/>
    <s v="Via Fossato 37/B"/>
    <x v="1"/>
    <x v="1"/>
    <s v=""/>
    <s v="thomas.clementi@hotmail.it"/>
  </r>
  <r>
    <x v="3"/>
    <s v="B&amp;B Biscubio"/>
    <s v="Via Circonvallazione 46"/>
    <x v="2"/>
    <x v="6"/>
    <s v=""/>
    <s v="marcellamartinelli17@gmail.com"/>
  </r>
  <r>
    <x v="2"/>
    <s v="Ghighetta"/>
    <s v="Via Borgo Mazzini 40"/>
    <x v="2"/>
    <x v="6"/>
    <s v=""/>
    <s v="doradimaggio@libero.it"/>
  </r>
  <r>
    <x v="4"/>
    <s v="Agriturismo La Rocca"/>
    <s v=""/>
    <x v="2"/>
    <x v="7"/>
    <s v=""/>
    <s v="a.parlani@alice.it"/>
  </r>
  <r>
    <x v="4"/>
    <s v="Agriturismo Ca' Pierpaoli"/>
    <s v=""/>
    <x v="2"/>
    <x v="8"/>
    <s v="www.chipierpaoli.it"/>
    <s v="info@chipierpaoli.it"/>
  </r>
  <r>
    <x v="4"/>
    <s v="Agriturismo Piandimolino"/>
    <s v="Località Pian Di Molino 16"/>
    <x v="2"/>
    <x v="9"/>
    <s v="www.agriturismopiandimolino.it"/>
    <s v="info@agriturismopiandimolino.it"/>
  </r>
  <r>
    <x v="3"/>
    <s v="B&amp;B Granci Maria Grazia"/>
    <s v="Via Martiri Della Liberta' 20"/>
    <x v="2"/>
    <x v="6"/>
    <s v=""/>
    <s v=""/>
  </r>
  <r>
    <x v="0"/>
    <s v="Le Ciocche"/>
    <s v=""/>
    <x v="2"/>
    <x v="6"/>
    <s v=""/>
    <s v="ale_cipi@live.it"/>
  </r>
  <r>
    <x v="4"/>
    <s v="Fonte Somma"/>
    <s v=""/>
    <x v="2"/>
    <x v="10"/>
    <s v="www.fontesomma.it"/>
    <s v="info@fontesomma.it"/>
  </r>
  <r>
    <x v="0"/>
    <s v="Col Alpi"/>
    <s v="Via Circonvallazione 40"/>
    <x v="2"/>
    <x v="6"/>
    <s v=""/>
    <s v="ilaesimo@virgilio.it"/>
  </r>
  <r>
    <x v="0"/>
    <s v="Country House Cacciabocca"/>
    <s v="Vocabolo Caselle 100"/>
    <x v="2"/>
    <x v="6"/>
    <s v="www.countryhousechiciabocca.it"/>
    <s v="info@countryhousechiciabocca.it"/>
  </r>
  <r>
    <x v="3"/>
    <s v="B&amp;B Mochi Edmondo Adolfo Federico"/>
    <s v="Via Dante Alighieri 41"/>
    <x v="2"/>
    <x v="6"/>
    <s v=""/>
    <s v="elenamochi@hotmail.it"/>
  </r>
  <r>
    <x v="6"/>
    <s v="Area Di Sosta Camper"/>
    <s v=""/>
    <x v="2"/>
    <x v="6"/>
    <s v=""/>
    <s v=""/>
  </r>
  <r>
    <x v="5"/>
    <s v="Affittacamere Appennino"/>
    <s v="Via Garibaldi 9"/>
    <x v="2"/>
    <x v="6"/>
    <s v=""/>
    <s v="marcellamartinelli17@gmail.com"/>
  </r>
  <r>
    <x v="4"/>
    <s v="Agriturismo Pieve Di San Paolo"/>
    <s v="San Paolo Di Fagnille 29"/>
    <x v="2"/>
    <x v="11"/>
    <s v="www.pievesp.it"/>
    <s v="info@pievesp.it"/>
  </r>
  <r>
    <x v="5"/>
    <s v="Casa Delle Rose"/>
    <s v=""/>
    <x v="2"/>
    <x v="6"/>
    <s v="www.valguerriera.it"/>
    <s v="info@valguerriera.it"/>
  </r>
  <r>
    <x v="5"/>
    <s v="Vecchia Fornace"/>
    <s v="Vocabolo Chignucci 1"/>
    <x v="2"/>
    <x v="6"/>
    <s v="www.valguerriera.it"/>
    <s v="info@valguerriera.it"/>
  </r>
  <r>
    <x v="5"/>
    <s v="Essiccatoio"/>
    <s v="Vocabolo Val D' Acqua 1"/>
    <x v="2"/>
    <x v="6"/>
    <s v="www.valguerriera.it"/>
    <s v="info@valguerriera.it"/>
  </r>
  <r>
    <x v="0"/>
    <s v="Country House La Spina"/>
    <s v="Vocabolo Spina 1"/>
    <x v="2"/>
    <x v="6"/>
    <s v="www.countryhouselaspina.it"/>
    <s v="info@countryhouselaspina.it"/>
  </r>
  <r>
    <x v="4"/>
    <s v="Ca' Quattrocchi"/>
    <s v="Via Roma 1"/>
    <x v="2"/>
    <x v="6"/>
    <s v=""/>
    <s v=""/>
  </r>
  <r>
    <x v="0"/>
    <s v="Lucaraia"/>
    <s v="Localita' Lucaraia 1"/>
    <x v="2"/>
    <x v="6"/>
    <s v=""/>
    <s v="lpraziendaagricola@gmail.com"/>
  </r>
  <r>
    <x v="2"/>
    <s v="Montenerone"/>
    <s v="Localita' Pian Di Trebbio 81"/>
    <x v="2"/>
    <x v="6"/>
    <s v="www.hotelmontenerone.it"/>
    <s v="info@hotelmontenerone.it"/>
  </r>
  <r>
    <x v="0"/>
    <s v="Col Di Fiore"/>
    <s v="Loc Col Di Fiore Snc"/>
    <x v="2"/>
    <x v="6"/>
    <s v=""/>
    <s v="lpraziendaagricola@gmail.com"/>
  </r>
  <r>
    <x v="4"/>
    <s v="Casellina"/>
    <s v="Loc. La Casellina 1"/>
    <x v="2"/>
    <x v="6"/>
    <s v=""/>
    <s v="lpraziendaagricola@gmail.com"/>
  </r>
  <r>
    <x v="4"/>
    <s v="Taverna"/>
    <s v="Vocabolo Caselle 1"/>
    <x v="2"/>
    <x v="6"/>
    <s v=""/>
    <s v="marialaura@jumpi.it;"/>
  </r>
  <r>
    <x v="4"/>
    <s v="Chignoni"/>
    <s v="Vocabolo Chignoni 1"/>
    <x v="2"/>
    <x v="6"/>
    <s v="www.chignoni.it"/>
    <s v="info@chignoni.it"/>
  </r>
  <r>
    <x v="4"/>
    <s v="Ca' Cirigiolo"/>
    <s v="Loc. Casa Nuova Di Cirigiolo  S/N"/>
    <x v="2"/>
    <x v="6"/>
    <s v="www.cacirigiolo.it"/>
    <s v="info@cacirigiolo.it"/>
  </r>
  <r>
    <x v="4"/>
    <s v="Val Del Lago"/>
    <s v="Vocabolo Acquapartita 1"/>
    <x v="2"/>
    <x v="12"/>
    <s v=""/>
    <s v="lpraziendaagricola@gmail.com"/>
  </r>
  <r>
    <x v="4"/>
    <s v="Caselle"/>
    <s v=""/>
    <x v="2"/>
    <x v="6"/>
    <s v=""/>
    <s v="marialaura@jumpi.it"/>
  </r>
  <r>
    <x v="7"/>
    <s v="Ostello Della Gioventu' La Chiusura (Cucchiarini Aldo Loris)"/>
    <s v="Via Dante Alighieri 1"/>
    <x v="2"/>
    <x v="6"/>
    <s v=""/>
    <s v="cooplamacina@info-net.it"/>
  </r>
  <r>
    <x v="8"/>
    <s v="Villa Santa Maria"/>
    <s v="Via Cagli 89"/>
    <x v="2"/>
    <x v="13"/>
    <s v=""/>
    <s v=""/>
  </r>
  <r>
    <x v="3"/>
    <s v="B&amp;B Il Borgo"/>
    <s v="Borgo Mazzini 28"/>
    <x v="2"/>
    <x v="6"/>
    <s v=""/>
    <s v="stevemugs@gmail.com"/>
  </r>
  <r>
    <x v="5"/>
    <s v="Il Poggio Di D'Angeli Lidia Affittacamere"/>
    <s v="Via Poggio San Giovanni 17"/>
    <x v="3"/>
    <x v="14"/>
    <s v=""/>
    <s v="info@baita7nani.com"/>
  </r>
  <r>
    <x v="5"/>
    <s v="Il Poggio Di D'Angeli Lidia"/>
    <s v="Via Poggio San Giovanni 9"/>
    <x v="3"/>
    <x v="14"/>
    <s v=""/>
    <s v="info@baita7nani.com"/>
  </r>
  <r>
    <x v="3"/>
    <s v="B&amp;B Il Giardino Delle Noci"/>
    <s v="Località Molino Ca' Guerra 48"/>
    <x v="3"/>
    <x v="15"/>
    <s v=""/>
    <s v="ilariasanti89@libero.it"/>
  </r>
  <r>
    <x v="2"/>
    <s v="Il Torrione"/>
    <s v="Via Circonvallazione 14"/>
    <x v="3"/>
    <x v="14"/>
    <s v="www.albergoiltorrione.it"/>
    <s v="info@albergoiltorrione.it"/>
  </r>
  <r>
    <x v="2"/>
    <s v="Antica Osteria Da Oreste"/>
    <s v="Via Risorgimento  4"/>
    <x v="3"/>
    <x v="16"/>
    <s v="www.osteria-daoreste.it"/>
    <s v="info@osteria-daoreste.it"/>
  </r>
  <r>
    <x v="0"/>
    <s v="Country House Villa Cisca"/>
    <s v="Localita' Molino Fulvi 14"/>
    <x v="3"/>
    <x v="14"/>
    <s v="www.villacisca.com"/>
    <s v="info@villacisca.com"/>
  </r>
  <r>
    <x v="3"/>
    <s v="B&amp;B Tele Gianna"/>
    <s v="Via G. Leopardi 6"/>
    <x v="3"/>
    <x v="17"/>
    <s v="www.bb.telegianna.it"/>
    <s v="carla2009@alice.it"/>
  </r>
  <r>
    <x v="1"/>
    <s v="La Luna Nell'Orto"/>
    <s v="Via Madonna Rafaneto 18"/>
    <x v="4"/>
    <x v="18"/>
    <s v="www.lalunanellorto.it"/>
    <s v="petrabartels@libero.it"/>
  </r>
  <r>
    <x v="5"/>
    <s v="La Giravolta"/>
    <s v="Via G. Campioli 10"/>
    <x v="4"/>
    <x v="19"/>
    <s v="www.lagiravolta.eu"/>
    <s v="info@lagiravolta.eu"/>
  </r>
  <r>
    <x v="5"/>
    <s v="Villa Rodi"/>
    <s v="Via Montesoffio 45"/>
    <x v="4"/>
    <x v="19"/>
    <s v=""/>
    <s v="d.falcinelli@cia.it"/>
  </r>
  <r>
    <x v="1"/>
    <s v="Villa Agapantus"/>
    <s v="Via Villa Di Monte Campagna 27"/>
    <x v="4"/>
    <x v="19"/>
    <s v=""/>
    <s v="francini_m@hotmail.com"/>
  </r>
  <r>
    <x v="4"/>
    <s v="Fonte Parolla Agriturismo"/>
    <s v="Via Villa Del Monte Campagna 13"/>
    <x v="4"/>
    <x v="20"/>
    <s v="www.fonteparolla.it"/>
    <s v="info@fonteparolla.it"/>
  </r>
  <r>
    <x v="4"/>
    <s v="Foresteria Agrituristica Strada Dei Campioli"/>
    <s v="Via Giardino Campioli 31"/>
    <x v="4"/>
    <x v="19"/>
    <s v="www.stradadeicampioli.it"/>
    <s v="info@stradadeicampioli.it"/>
  </r>
  <r>
    <x v="0"/>
    <s v="Country House Montesoffio"/>
    <s v="Localita' Montesoffio 5"/>
    <x v="4"/>
    <x v="19"/>
    <s v="www.montesoffio.com"/>
    <s v="info@montesoffio.com"/>
  </r>
  <r>
    <x v="6"/>
    <s v="Area Di Sosta Camper"/>
    <s v=""/>
    <x v="4"/>
    <x v="19"/>
    <s v=""/>
    <s v=""/>
  </r>
  <r>
    <x v="4"/>
    <s v="Cal Fattore"/>
    <s v="Via Case Sparse Snc"/>
    <x v="5"/>
    <x v="21"/>
    <s v=""/>
    <s v="elebarbie@hotmail.it"/>
  </r>
  <r>
    <x v="1"/>
    <s v="Rossi Rossano"/>
    <s v="Via Angelini 4"/>
    <x v="5"/>
    <x v="21"/>
    <s v=""/>
    <s v="rossanorossi@hotmail.com"/>
  </r>
  <r>
    <x v="1"/>
    <s v="Casale Fattoria Gostoli"/>
    <s v="Via Molino 16"/>
    <x v="5"/>
    <x v="21"/>
    <s v=""/>
    <s v="ilenia.battiato@tiscali.it"/>
  </r>
  <r>
    <x v="2"/>
    <s v="Hotel La Rupe"/>
    <s v="Via Meta 76"/>
    <x v="6"/>
    <x v="22"/>
    <s v=""/>
    <s v="elisa@emtur.it"/>
  </r>
  <r>
    <x v="3"/>
    <s v="B&amp;B Quiete Sul Meta"/>
    <s v="Via Papa Clemente Xi 4"/>
    <x v="6"/>
    <x v="22"/>
    <s v="www.quietesulmeta.com"/>
    <s v="info@quietesulmeta.com"/>
  </r>
  <r>
    <x v="3"/>
    <s v="B&amp;B Valdericarte"/>
    <s v="Loc. Valderica 8"/>
    <x v="6"/>
    <x v="23"/>
    <s v="www.valdericarte.com"/>
    <s v="stella@valdericarte.com"/>
  </r>
  <r>
    <x v="4"/>
    <s v="Agriturismo Moretti Marco"/>
    <s v="Localita' Campovecchio 1"/>
    <x v="6"/>
    <x v="22"/>
    <s v=""/>
    <s v=""/>
  </r>
  <r>
    <x v="2"/>
    <s v="Albergo Oasi San Benedetto"/>
    <s v="Via Dell'Abbazia 7"/>
    <x v="6"/>
    <x v="23"/>
    <s v=""/>
    <s v="coloriappennino@libero.it"/>
  </r>
  <r>
    <x v="5"/>
    <s v="Ranco Fabbro"/>
    <s v=""/>
    <x v="6"/>
    <x v="24"/>
    <s v=""/>
    <s v="prenotazioni@lamacina.it"/>
  </r>
  <r>
    <x v="6"/>
    <s v="Area Di Sosta Camper"/>
    <s v=""/>
    <x v="6"/>
    <x v="25"/>
    <s v=""/>
    <s v=""/>
  </r>
  <r>
    <x v="4"/>
    <s v="Agriturismo Santi Gilberto"/>
    <s v="Via Lame 18"/>
    <x v="6"/>
    <x v="26"/>
    <s v=""/>
    <s v=""/>
  </r>
  <r>
    <x v="3"/>
    <s v="B&amp;B Auro Di Bernardini Ivo"/>
    <s v="Loc. Molino 19"/>
    <x v="6"/>
    <x v="22"/>
    <s v=""/>
    <s v="ivobernardini@libero.it"/>
  </r>
  <r>
    <x v="4"/>
    <s v="Agriturismo Alpe Della Luna"/>
    <s v=""/>
    <x v="6"/>
    <x v="27"/>
    <s v="http://www.alpedellaluna.it/"/>
    <s v="agr@alpedellaluna.it"/>
  </r>
  <r>
    <x v="2"/>
    <s v="La Diligenza"/>
    <s v="Piazza Del Pino 9"/>
    <x v="6"/>
    <x v="22"/>
    <s v="www.anticalocandaladiligenza.it"/>
    <s v="info@centrobebladiligenza.it"/>
  </r>
  <r>
    <x v="9"/>
    <s v="Oasi San Benedetto"/>
    <s v="Via Dell' Abbazia 13"/>
    <x v="6"/>
    <x v="22"/>
    <s v=""/>
    <s v="trabaria@libero.it"/>
  </r>
  <r>
    <x v="7"/>
    <s v="Ostello Per La Gioventu'"/>
    <s v="Via Dell' Abbazia 40"/>
    <x v="6"/>
    <x v="23"/>
    <s v=""/>
    <s v="lamoli@oasisanbenedetto.it"/>
  </r>
  <r>
    <x v="4"/>
    <s v="Agriturismo Il Ginepro"/>
    <s v="Localita' Figgiano 46"/>
    <x v="6"/>
    <x v="22"/>
    <s v=""/>
    <s v="info@ilgineprofigiano.com"/>
  </r>
  <r>
    <x v="4"/>
    <s v="Agriturismo Sacchia Art Farm"/>
    <s v=""/>
    <x v="6"/>
    <x v="28"/>
    <s v="www.sacchiafarm.com"/>
    <s v="info@sacchiafarm.com"/>
  </r>
  <r>
    <x v="1"/>
    <s v="Paolo Cangini"/>
    <s v="Loc. Acquaviva 25"/>
    <x v="7"/>
    <x v="29"/>
    <s v=""/>
    <s v=""/>
  </r>
  <r>
    <x v="1"/>
    <s v="Pavoni Lucio"/>
    <s v="Via Don Minzoni, 66 66/A"/>
    <x v="7"/>
    <x v="29"/>
    <s v=""/>
    <s v="lucia.pavoni.18@gmail.com"/>
  </r>
  <r>
    <x v="1"/>
    <s v="Giunti Francesco"/>
    <s v="Via Case Sparse 85"/>
    <x v="7"/>
    <x v="30"/>
    <s v=""/>
    <s v=""/>
  </r>
  <r>
    <x v="3"/>
    <s v="B&amp;B Villa Ada"/>
    <s v="Via B.Buozzi 37"/>
    <x v="7"/>
    <x v="29"/>
    <s v="http://villaadacagli.tumblr.com/"/>
    <s v="villaadacagli@gmail.com"/>
  </r>
  <r>
    <x v="0"/>
    <s v="Country House Il Giordano,Sasso Della Rocca"/>
    <s v="Via Centro Pieia 16,45"/>
    <x v="7"/>
    <x v="31"/>
    <s v="www.pieiavacanze.it"/>
    <s v="info@pieiavacanze.it"/>
  </r>
  <r>
    <x v="3"/>
    <s v="B&amp;B La Villa Degli Orti"/>
    <s v="Via Flaminia Nord 153"/>
    <x v="7"/>
    <x v="29"/>
    <s v=""/>
    <s v="m.tassi@libero.it"/>
  </r>
  <r>
    <x v="4"/>
    <s v="L'Oncia"/>
    <s v=""/>
    <x v="7"/>
    <x v="32"/>
    <s v=""/>
    <s v="zio.mele@libero.it"/>
  </r>
  <r>
    <x v="0"/>
    <s v="Villa Degli Orti"/>
    <s v="Via Flaminia Nord  153"/>
    <x v="7"/>
    <x v="29"/>
    <s v=""/>
    <s v="info@ortiamo.it"/>
  </r>
  <r>
    <x v="5"/>
    <s v="La Piazza"/>
    <s v="P.Zza Matteotti 6"/>
    <x v="7"/>
    <x v="29"/>
    <s v="www.casavacanzelapiazza.it"/>
    <s v="info@casavacanzelapiazza.it"/>
  </r>
  <r>
    <x v="3"/>
    <s v="B&amp;B Moretti Giuseppe"/>
    <s v="Via Pian Del Vescovo 16"/>
    <x v="7"/>
    <x v="29"/>
    <s v=""/>
    <s v="giusep.moretti@gmail.com"/>
  </r>
  <r>
    <x v="3"/>
    <s v="B&amp;B Locanda Degli Angeli"/>
    <s v="Case Sparse 143"/>
    <x v="7"/>
    <x v="33"/>
    <s v=""/>
    <s v="locandadegliangelidirita@gmail.com"/>
  </r>
  <r>
    <x v="1"/>
    <s v="Woernle Bettina"/>
    <s v=""/>
    <x v="7"/>
    <x v="29"/>
    <s v=""/>
    <s v="mail@bewoernle.de"/>
  </r>
  <r>
    <x v="1"/>
    <s v="Radi Milena"/>
    <s v="Via Faeto 7"/>
    <x v="7"/>
    <x v="34"/>
    <s v=""/>
    <s v="milenaradi7@gmail.com"/>
  </r>
  <r>
    <x v="1"/>
    <s v="Casa Mariaa"/>
    <s v="Vicolo Pino 9"/>
    <x v="7"/>
    <x v="29"/>
    <s v="www.casamariaa.it"/>
    <s v="contact@casamariaa.it"/>
  </r>
  <r>
    <x v="4"/>
    <s v="De Rerum Natura"/>
    <s v="Località Fornaci Di Paravento  123"/>
    <x v="7"/>
    <x v="29"/>
    <s v="www.coopdererumnatura.it"/>
    <s v="cesare@ilpostodelleviole.it"/>
  </r>
  <r>
    <x v="4"/>
    <s v="Il Posto Delle Viole"/>
    <s v="Località Fornaci Di Paravento 123"/>
    <x v="7"/>
    <x v="29"/>
    <s v="www.ilpostodelleviole.it"/>
    <s v="cesare@ilpostodelleviole.it"/>
  </r>
  <r>
    <x v="1"/>
    <s v="Ricci Marco"/>
    <s v="Frazione San Savino - Strada Provinciale 424 Snc"/>
    <x v="7"/>
    <x v="35"/>
    <s v=""/>
    <s v="casalecanneto@libero.it"/>
  </r>
  <r>
    <x v="5"/>
    <s v="Relais Druda"/>
    <s v="Atanagi 37"/>
    <x v="7"/>
    <x v="29"/>
    <s v=""/>
    <s v=""/>
  </r>
  <r>
    <x v="4"/>
    <s v="Azienda Agrituristica F.Lli Fulvi"/>
    <s v="Strada Ca' Rio 1"/>
    <x v="7"/>
    <x v="29"/>
    <s v=""/>
    <s v=""/>
  </r>
  <r>
    <x v="4"/>
    <s v="Ca' Belvedere"/>
    <s v="Strada Pigno Monte Martello 103"/>
    <x v="7"/>
    <x v="29"/>
    <s v="www.cabelvedere.it"/>
    <s v="info@cabelvedere.it"/>
  </r>
  <r>
    <x v="4"/>
    <s v="Agriturismo Frescina"/>
    <s v="Localita' Frescina Abbadia Di Naro  1"/>
    <x v="7"/>
    <x v="29"/>
    <s v="www.frescina.com"/>
    <s v="info@frescina.com"/>
  </r>
  <r>
    <x v="4"/>
    <s v="Ca' Le Suore"/>
    <s v="Strada Monte Peruzzo 57"/>
    <x v="7"/>
    <x v="29"/>
    <s v="www.calesuore.it"/>
    <s v="info@calesuore.it"/>
  </r>
  <r>
    <x v="4"/>
    <s v="San Silvestro"/>
    <s v="Localita' Monte Scatto 1"/>
    <x v="7"/>
    <x v="29"/>
    <s v=""/>
    <s v="info@agriturismo-sansilvestro.it"/>
  </r>
  <r>
    <x v="4"/>
    <s v="Agriturismo Che Cello"/>
    <s v="Strada Sant' Angelo In Maiano 5"/>
    <x v="7"/>
    <x v="29"/>
    <s v=""/>
    <s v="maddalena.scotti@virgilio.it"/>
  </r>
  <r>
    <x v="5"/>
    <s v="Capoccia Luigina"/>
    <s v="Strada Monte Petrano 1"/>
    <x v="7"/>
    <x v="29"/>
    <s v=""/>
    <s v=""/>
  </r>
  <r>
    <x v="3"/>
    <s v="B&amp;B Gianpaolo Luchini"/>
    <s v="Localita' Secchiano Strada Cagli Pianello 123"/>
    <x v="7"/>
    <x v="29"/>
    <s v=""/>
    <s v=""/>
  </r>
  <r>
    <x v="4"/>
    <s v="La Ferraia"/>
    <s v="Strada Casale 10"/>
    <x v="7"/>
    <x v="29"/>
    <s v="www.laferraia.it"/>
    <s v="info@laferraia.it"/>
  </r>
  <r>
    <x v="10"/>
    <s v="La Collinetta"/>
    <s v="Via Ca' Lupo 27"/>
    <x v="7"/>
    <x v="29"/>
    <s v=""/>
    <s v="info@residencelacollinetta.com"/>
  </r>
  <r>
    <x v="2"/>
    <s v="Hotel Pineta"/>
    <s v="Viale Della Vittoria 15"/>
    <x v="7"/>
    <x v="29"/>
    <s v=""/>
    <s v="info@hpineta.com"/>
  </r>
  <r>
    <x v="2"/>
    <s v="International Cagli Hotel Srl"/>
    <s v="Strada Civita  5"/>
    <x v="7"/>
    <x v="29"/>
    <s v=""/>
    <s v="info@internationalcaglihotel.it"/>
  </r>
  <r>
    <x v="10"/>
    <s v="Borgo Frescina"/>
    <s v="Abbadia Di Naro 118"/>
    <x v="7"/>
    <x v="36"/>
    <s v="www.frescina.com"/>
    <s v="info@frescina.com"/>
  </r>
  <r>
    <x v="0"/>
    <s v="Villa Fontalba"/>
    <s v="Via Flaminia Nord 123"/>
    <x v="7"/>
    <x v="29"/>
    <s v="www.villafontalba.it"/>
    <s v="villafontalba@gmail.com"/>
  </r>
  <r>
    <x v="0"/>
    <s v="Le Ripe Di Beligni Ivo"/>
    <s v=""/>
    <x v="7"/>
    <x v="37"/>
    <s v=""/>
    <s v=""/>
  </r>
  <r>
    <x v="4"/>
    <s v="Ranco Di Sopra"/>
    <s v="Strada Caimarini 79"/>
    <x v="7"/>
    <x v="29"/>
    <s v="www.rancodisopra.it"/>
    <s v="info@rancodisopra.it"/>
  </r>
  <r>
    <x v="4"/>
    <s v="La Colticciola Di Cancellieri Augusto"/>
    <s v="Strada Cagli Pergola 120"/>
    <x v="7"/>
    <x v="29"/>
    <s v="aziendaagrituristicacancellieri.com"/>
    <s v="cancellieri75@virgilio.it"/>
  </r>
  <r>
    <x v="5"/>
    <s v="Bonclerici House"/>
    <s v="Via Tiranni 23"/>
    <x v="7"/>
    <x v="29"/>
    <s v="www.bonclericihouse.it"/>
    <s v="info@bonclericihouse.it"/>
  </r>
  <r>
    <x v="3"/>
    <s v="B&amp;B Paladini Roberto"/>
    <s v="Via Bencivenne Paganucci 23"/>
    <x v="7"/>
    <x v="29"/>
    <s v=""/>
    <s v="robertopaladini56@gmail.com"/>
  </r>
  <r>
    <x v="5"/>
    <s v="La Contesa Di Bertozzi Mafalda"/>
    <s v="Loc. Acquaviva 126"/>
    <x v="7"/>
    <x v="38"/>
    <s v="www.lacontesa.it"/>
    <s v="info@lacontesa.it"/>
  </r>
  <r>
    <x v="3"/>
    <s v="B&amp;B San Pietro Fuori Le Mura"/>
    <s v="Via San Pietro 14"/>
    <x v="7"/>
    <x v="29"/>
    <s v=""/>
    <s v="mhlpieri@gmail.com"/>
  </r>
  <r>
    <x v="3"/>
    <s v="B&amp;B Torre D'Acquaviva"/>
    <s v="Via Molleone 5"/>
    <x v="7"/>
    <x v="29"/>
    <s v="www.torreacquaviva.it"/>
    <s v="amichelinitocci@yahoo.it"/>
  </r>
  <r>
    <x v="4"/>
    <s v="Agriturismo Colle Delle Ginestrelle Di Capoccia Carlo"/>
    <s v="Via Flaminia Nord 23"/>
    <x v="7"/>
    <x v="29"/>
    <s v="www.agriturcagli.it"/>
    <s v="info@agriturcagli.it"/>
  </r>
  <r>
    <x v="3"/>
    <s v="B&amp;B Monserchio"/>
    <s v="Pigno Monte Martello  52"/>
    <x v="7"/>
    <x v="29"/>
    <s v=""/>
    <s v="k.strian@esaway.it"/>
  </r>
  <r>
    <x v="4"/>
    <s v="La Tenuta Ca' Gione Di Nucci Valerio E Gianmarco"/>
    <s v="Strada San Martino Castell'Onesto, 41 41"/>
    <x v="7"/>
    <x v="39"/>
    <s v="www.tenutacagione.it"/>
    <s v="info@tenutacagione.it"/>
  </r>
  <r>
    <x v="4"/>
    <s v="Vellaneta"/>
    <s v="Strada Pigno Monte Martello 82"/>
    <x v="7"/>
    <x v="29"/>
    <s v="www.vellaneta.com"/>
    <s v="agriturismo.vellaneta@esaway.it"/>
  </r>
  <r>
    <x v="5"/>
    <s v="Le Stanze Di Clotilde"/>
    <s v="Via Purgotti 64-66"/>
    <x v="7"/>
    <x v="29"/>
    <s v=""/>
    <s v="info@bonclericihouse.it"/>
  </r>
  <r>
    <x v="3"/>
    <s v="B&amp;B Ca' Maggio Nuovo"/>
    <s v="Strada Monte Peruzzo 63"/>
    <x v="7"/>
    <x v="29"/>
    <s v="www.camaggio.com"/>
    <s v="info@camaggio.com"/>
  </r>
  <r>
    <x v="4"/>
    <s v="Agriturismo Molleone"/>
    <s v="Strada Molleone 1"/>
    <x v="7"/>
    <x v="29"/>
    <s v=""/>
    <s v=""/>
  </r>
  <r>
    <x v="4"/>
    <s v="Agriturismo Bufano"/>
    <s v="Strada San Fiorano 48"/>
    <x v="7"/>
    <x v="29"/>
    <s v="www.agriturismobufano.it"/>
    <s v="info@agriturismobufano.it"/>
  </r>
  <r>
    <x v="0"/>
    <s v="Country House Ca' Bucarini"/>
    <s v="Case Sparse Naro 3"/>
    <x v="7"/>
    <x v="29"/>
    <s v=""/>
    <s v="bucarinilucia@gmail.com"/>
  </r>
  <r>
    <x v="3"/>
    <s v="B&amp;B Del Teatro"/>
    <s v="Via Giacomo Leopardi 28"/>
    <x v="7"/>
    <x v="29"/>
    <s v="www.bbdelteatro.it"/>
    <s v="info@bbdelteatro.it"/>
  </r>
  <r>
    <x v="3"/>
    <s v="B&amp;B La Rosa Rossa"/>
    <s v="Via Del Burano 1"/>
    <x v="7"/>
    <x v="29"/>
    <s v=""/>
    <s v="teresin@live.it"/>
  </r>
  <r>
    <x v="4"/>
    <s v="Raggio Di Sole"/>
    <s v="Localita' Acquaviva 1"/>
    <x v="7"/>
    <x v="29"/>
    <s v=""/>
    <s v=""/>
  </r>
  <r>
    <x v="4"/>
    <s v="Agriturismo Campagna"/>
    <s v="Strada Pigno Monte Martello 1"/>
    <x v="7"/>
    <x v="29"/>
    <s v=""/>
    <s v=""/>
  </r>
  <r>
    <x v="5"/>
    <s v="Ca' Maggio Nuovo"/>
    <s v="Strada Monte Peruzzo 63"/>
    <x v="7"/>
    <x v="29"/>
    <s v="www.camaggio.com"/>
    <s v="info@camaggio.com"/>
  </r>
  <r>
    <x v="0"/>
    <s v="Fonte Dell'Olmo"/>
    <s v="Strada Monte Peruzzo 1"/>
    <x v="7"/>
    <x v="29"/>
    <s v=""/>
    <s v="purgotti2@virgilio.it"/>
  </r>
  <r>
    <x v="5"/>
    <s v="Residence Torre Del Sasso"/>
    <s v="Localita' Via Stratta 1"/>
    <x v="7"/>
    <x v="29"/>
    <s v=""/>
    <s v=""/>
  </r>
  <r>
    <x v="4"/>
    <s v="Agriturismo Il Borghetto Al Poggio"/>
    <s v=""/>
    <x v="7"/>
    <x v="40"/>
    <s v="www.ilborghettoalpoggio.it"/>
    <s v="info@ilborghettoalpoggio.it"/>
  </r>
  <r>
    <x v="5"/>
    <s v="Greene Peter Andrew"/>
    <s v="Strada Santa Barbara 5"/>
    <x v="7"/>
    <x v="29"/>
    <s v="www.sancristoforo.info"/>
    <s v="mail@le-marche.com"/>
  </r>
  <r>
    <x v="3"/>
    <s v="B&amp;B Viabenamati"/>
    <s v="Via Benamati 13"/>
    <x v="7"/>
    <x v="29"/>
    <s v=""/>
    <s v="viabenamati@virgilio.it"/>
  </r>
  <r>
    <x v="4"/>
    <s v="Agriturismo Ca' Battista"/>
    <s v="Strada Valubbio 29"/>
    <x v="7"/>
    <x v="29"/>
    <s v=""/>
    <s v="cabattista@hotmail.it"/>
  </r>
  <r>
    <x v="1"/>
    <s v="Ciancamerla Roberta"/>
    <s v="Strada San Martino Castell'Onesto  27/A"/>
    <x v="7"/>
    <x v="41"/>
    <s v="www.castellonesto.com"/>
    <s v="info@castellonesto.com"/>
  </r>
  <r>
    <x v="1"/>
    <s v="Pio Bracco"/>
    <s v="San Paterniano 36"/>
    <x v="7"/>
    <x v="42"/>
    <s v="www.lamaestade.it"/>
    <s v="explorer@teletu.it ; piobracco@alice.it"/>
  </r>
  <r>
    <x v="1"/>
    <s v="Pacini Maria Gabriella"/>
    <s v="Localita' Paravento 84"/>
    <x v="7"/>
    <x v="43"/>
    <s v=""/>
    <s v="lincantosullavalle@gmail.com"/>
  </r>
  <r>
    <x v="1"/>
    <s v="Maggioli Giuseppe E Serafini Doriana"/>
    <s v=""/>
    <x v="7"/>
    <x v="29"/>
    <s v=""/>
    <s v="info@dream-holidays.it"/>
  </r>
  <r>
    <x v="4"/>
    <s v="Agriturismo Serra Canina"/>
    <s v="Loc.Serra Canina Snc"/>
    <x v="7"/>
    <x v="29"/>
    <s v="www.calesuore.it"/>
    <s v="info@calesuore.it"/>
  </r>
  <r>
    <x v="1"/>
    <s v="Amaduzzi Giovanna"/>
    <s v=""/>
    <x v="7"/>
    <x v="44"/>
    <s v="www.cadeinoci.com"/>
    <s v="bonazelli6@libero.it"/>
  </r>
  <r>
    <x v="4"/>
    <s v="Acquabattiglia"/>
    <s v="Via Fossato 5"/>
    <x v="8"/>
    <x v="45"/>
    <s v="www.acquabattaglia.com"/>
    <s v="picorri@gmail.com"/>
  </r>
  <r>
    <x v="1"/>
    <s v="Villa Antica"/>
    <s v="Via Finocchieto 60"/>
    <x v="8"/>
    <x v="46"/>
    <s v="http://www.villaantica.eu/"/>
    <s v="ddgiamb@alice.it"/>
  </r>
  <r>
    <x v="3"/>
    <s v="B&amp;B Ca' Paravento"/>
    <s v="Via Della Fornace 73"/>
    <x v="8"/>
    <x v="47"/>
    <s v="www.caparavento.it"/>
    <s v="info@caparavento.it"/>
  </r>
  <r>
    <x v="0"/>
    <s v="Ca' Paravento Country House"/>
    <s v="Via Della Fornace 73"/>
    <x v="8"/>
    <x v="47"/>
    <s v="www.caparavento.it"/>
    <s v="info@caparavento.it"/>
  </r>
  <r>
    <x v="4"/>
    <s v="Col D'Agello"/>
    <s v="Localita' San Rocco 1"/>
    <x v="8"/>
    <x v="48"/>
    <s v=""/>
    <s v=""/>
  </r>
  <r>
    <x v="2"/>
    <s v="La Locanda Del Brolio"/>
    <s v="Via G. Mazzini 8"/>
    <x v="8"/>
    <x v="48"/>
    <s v="www.locandadelbrolio.it"/>
    <s v="info@locandadelbrolio.it"/>
  </r>
  <r>
    <x v="7"/>
    <s v="Ostello San Giovanni Battista"/>
    <s v="Via Del Mercato 4"/>
    <x v="8"/>
    <x v="48"/>
    <s v="www.lamacina.it"/>
    <s v="valerio@lamacina.it"/>
  </r>
  <r>
    <x v="2"/>
    <s v="Albergo I Cordelli"/>
    <s v="Via Cordelli 38"/>
    <x v="8"/>
    <x v="49"/>
    <s v=""/>
    <s v="valerio@lamacina.it"/>
  </r>
  <r>
    <x v="0"/>
    <s v="Sant'Apollinare Farmhouse Resort"/>
    <s v="Località Sant'Apollinare Via San Crecentino  5"/>
    <x v="8"/>
    <x v="50"/>
    <s v="www.farmhouseresort.it"/>
    <s v="marcoramberti@gmail.com"/>
  </r>
  <r>
    <x v="3"/>
    <s v="B&amp;B Luchetti Danila"/>
    <s v="Via Della Badia 2"/>
    <x v="8"/>
    <x v="48"/>
    <s v=""/>
    <s v="studioquattro@studioquattromail.it"/>
  </r>
  <r>
    <x v="11"/>
    <s v="Camping Le Ginestre Del Catria"/>
    <s v="Via Fossato Snc"/>
    <x v="8"/>
    <x v="51"/>
    <s v="www.camping-leginestredelcatria.it"/>
    <s v="info@camping-leginestredelcatria.it"/>
  </r>
  <r>
    <x v="3"/>
    <s v="B&amp;B Love Suite Nido D'Amore"/>
    <s v="Loc. Cantoniera 12"/>
    <x v="9"/>
    <x v="52"/>
    <s v="www.lovesuites.it"/>
    <s v="riccibr1@virgilio.it"/>
  </r>
  <r>
    <x v="5"/>
    <s v="Residence Hotel San Michele"/>
    <s v="Via Amaducci 51"/>
    <x v="9"/>
    <x v="52"/>
    <s v="www.hotelsmichele.com"/>
    <s v="info@euromtour.it"/>
  </r>
  <r>
    <x v="2"/>
    <s v="Hotel San Michele"/>
    <s v="Via Amaducci 51"/>
    <x v="9"/>
    <x v="52"/>
    <s v=""/>
    <s v="info@euromtour.it"/>
  </r>
  <r>
    <x v="11"/>
    <s v="Paradiso"/>
    <s v="Viale Paradiso 36"/>
    <x v="9"/>
    <x v="52"/>
    <s v="www.campeggioparadisocarpegna.com"/>
    <s v="info@campeggioparadiso.com"/>
  </r>
  <r>
    <x v="5"/>
    <s v="Residence Le Terrazze Di Filippetti  Giuliana"/>
    <s v="Via Cippo 38"/>
    <x v="9"/>
    <x v="52"/>
    <s v="www.leterrazzecarpegna.it"/>
    <s v="info@leterrazzecarpegna.it"/>
  </r>
  <r>
    <x v="5"/>
    <s v="Il Mandriano"/>
    <s v="Via Cantoniera 76"/>
    <x v="9"/>
    <x v="52"/>
    <s v=""/>
    <s v="as_studio@libero.it"/>
  </r>
  <r>
    <x v="2"/>
    <s v="Hotel Anna"/>
    <s v="Vicolo Francioni 4"/>
    <x v="9"/>
    <x v="52"/>
    <s v="www.hotelannacarpegna.it"/>
    <s v="info@hotelannacarpegna.it"/>
  </r>
  <r>
    <x v="2"/>
    <s v="Ulisse"/>
    <s v="Via Amaducci, 16 16"/>
    <x v="9"/>
    <x v="52"/>
    <s v="www.hotelulisse.it"/>
    <s v="info@hotelulisse.it"/>
  </r>
  <r>
    <x v="4"/>
    <s v="Azienda Agrituristica Le Ville"/>
    <s v="Via Le Ville 1"/>
    <x v="9"/>
    <x v="53"/>
    <s v="www.levilleagriturismo.it"/>
    <s v="info@levilleagriturismo.it"/>
  </r>
  <r>
    <x v="1"/>
    <s v="Laura Giovagnoli"/>
    <s v="Viale Paradiso 36"/>
    <x v="9"/>
    <x v="52"/>
    <s v=""/>
    <s v="info@campeggioparadiso.com"/>
  </r>
  <r>
    <x v="1"/>
    <s v="Davide Rosati"/>
    <s v="Viale Paradiso 36"/>
    <x v="9"/>
    <x v="52"/>
    <s v=""/>
    <s v="info@campeggioparadiso.com"/>
  </r>
  <r>
    <x v="1"/>
    <s v="Rosati Federico"/>
    <s v="Viale Paradiso 36"/>
    <x v="9"/>
    <x v="52"/>
    <s v=""/>
    <s v="info@campeggioparadiso.com"/>
  </r>
  <r>
    <x v="3"/>
    <s v="B&amp;B Il Bughetto"/>
    <s v="Via Poggiale 16"/>
    <x v="9"/>
    <x v="52"/>
    <s v="www.ilbughetto.it"/>
    <s v="info@ilbughetto.it"/>
  </r>
  <r>
    <x v="7"/>
    <s v="Ostello Della Gioventu'"/>
    <s v="Via Rio Maggio 1"/>
    <x v="9"/>
    <x v="52"/>
    <s v=""/>
    <s v=""/>
  </r>
  <r>
    <x v="2"/>
    <s v="Hotel Il Poggio"/>
    <s v="Via Poggio 22"/>
    <x v="9"/>
    <x v="52"/>
    <s v="www.hotelilpoggio.it"/>
    <s v="info@hotelilpoggio.it"/>
  </r>
  <r>
    <x v="6"/>
    <s v="Area Di Sosta Camper"/>
    <s v=""/>
    <x v="9"/>
    <x v="52"/>
    <s v=""/>
    <s v=""/>
  </r>
  <r>
    <x v="3"/>
    <s v="B&amp;B La Pace"/>
    <s v="Via Bottegno  1"/>
    <x v="9"/>
    <x v="54"/>
    <s v="www.la-pace.it"/>
    <s v="info@la-pace.it"/>
  </r>
  <r>
    <x v="1"/>
    <s v="Il Monte"/>
    <s v="Via Montepartemio 10"/>
    <x v="10"/>
    <x v="55"/>
    <s v="www.casapartemio.it"/>
    <s v="casapartemio@gmail.com"/>
  </r>
  <r>
    <x v="3"/>
    <s v="B&amp;B Tre Civette Sul Como'"/>
    <s v="Via S. Bernardino 12"/>
    <x v="10"/>
    <x v="55"/>
    <s v=""/>
    <s v="didi.adri@libero.it"/>
  </r>
  <r>
    <x v="0"/>
    <s v="Locanda Borgognina"/>
    <s v="Via Borgognina 31"/>
    <x v="10"/>
    <x v="55"/>
    <s v="www.locandaborgognina.it"/>
    <s v="locandaborgognina@libero.it"/>
  </r>
  <r>
    <x v="4"/>
    <s v="La Rosa"/>
    <s v="Via Morola 21"/>
    <x v="10"/>
    <x v="55"/>
    <s v="www.agriturismolarosacartoceto.it"/>
    <s v="info@agriturismolarosacartoceto.it"/>
  </r>
  <r>
    <x v="3"/>
    <s v="B&amp;B Borghi Della Rocca"/>
    <s v="Via Giacomo Rossini 4"/>
    <x v="10"/>
    <x v="55"/>
    <s v="www.borghidellarocca.it"/>
    <s v="info@borghidellarocca.it"/>
  </r>
  <r>
    <x v="5"/>
    <s v="Agli Ulivi Di Ripalta"/>
    <s v="Via Piana 10"/>
    <x v="10"/>
    <x v="55"/>
    <s v=""/>
    <s v="info@affittacamereripalta.it"/>
  </r>
  <r>
    <x v="3"/>
    <s v="Casa Montefiore"/>
    <s v="Via Montefiore 3"/>
    <x v="10"/>
    <x v="55"/>
    <s v="www.casamontefiore.it"/>
    <s v="catia.capodagli@libero.it"/>
  </r>
  <r>
    <x v="3"/>
    <s v="B&amp;B Riva Degli Olivi"/>
    <s v="Via Bottaccio 14"/>
    <x v="10"/>
    <x v="55"/>
    <s v=""/>
    <s v="rivadegliolivi@gmail.com"/>
  </r>
  <r>
    <x v="3"/>
    <s v="B&amp;B Ailanto"/>
    <s v="Via D.Berloni  3"/>
    <x v="10"/>
    <x v="55"/>
    <s v="www.ailanto-beb.com"/>
    <s v="emiliano.eusepi@hotmail.com"/>
  </r>
  <r>
    <x v="4"/>
    <s v="Casale Talevi"/>
    <s v="Alberone 5"/>
    <x v="10"/>
    <x v="55"/>
    <s v="www.casaletalevi.it"/>
    <s v="info@casaletalevi.it"/>
  </r>
  <r>
    <x v="4"/>
    <s v="Agriturismo La Locanda Del Gelso"/>
    <s v="Via Morola 12"/>
    <x v="10"/>
    <x v="55"/>
    <s v="www.lalocandadelgelso.it"/>
    <s v="info@lalocandadelgelso.it"/>
  </r>
  <r>
    <x v="3"/>
    <s v="Casa Montefiore Ii"/>
    <s v="Via Montefiore 3"/>
    <x v="10"/>
    <x v="55"/>
    <s v=""/>
    <s v="catia.capodagli@libero.it"/>
  </r>
  <r>
    <x v="3"/>
    <s v="Casa Sgarzi'N"/>
    <s v="Via Settembrini 12"/>
    <x v="10"/>
    <x v="56"/>
    <s v=""/>
    <s v="taddeicarmen@libero.it"/>
  </r>
  <r>
    <x v="12"/>
    <s v="Islamorada Dog-Beach"/>
    <s v="Via Faa Di Bruno Sn"/>
    <x v="11"/>
    <x v="57"/>
    <s v="www.islamorada.it"/>
    <s v="info@islamorada.it"/>
  </r>
  <r>
    <x v="1"/>
    <s v="Primavera Mariella"/>
    <s v="Via Raffaele Jozzino 1"/>
    <x v="11"/>
    <x v="58"/>
    <s v=""/>
    <s v="mariellaboiani@yahoo.it"/>
  </r>
  <r>
    <x v="1"/>
    <s v="Curina Paola"/>
    <s v="Via Campioni 3"/>
    <x v="11"/>
    <x v="58"/>
    <s v=""/>
    <s v="giolun70@gmail.com"/>
  </r>
  <r>
    <x v="1"/>
    <s v="Esposito Mariachiara"/>
    <s v="Viale Romagna 45"/>
    <x v="11"/>
    <x v="58"/>
    <s v=""/>
    <s v="telematico@renierassociati.com"/>
  </r>
  <r>
    <x v="1"/>
    <s v="Gasparoni Luigi App.To Via De Gasperi 18"/>
    <s v="Via De Gasperi 18"/>
    <x v="11"/>
    <x v="58"/>
    <s v=""/>
    <s v="segreteria@consulgest.eu"/>
  </r>
  <r>
    <x v="1"/>
    <s v="Magrini Ines"/>
    <s v="Via Della Marina 34"/>
    <x v="11"/>
    <x v="58"/>
    <s v=""/>
    <s v="ghinocelani@email.it"/>
  </r>
  <r>
    <x v="3"/>
    <s v="Il Grecale"/>
    <s v="Via Sas 459"/>
    <x v="11"/>
    <x v="57"/>
    <s v=""/>
    <s v="c.vitali62@gmail.com"/>
  </r>
  <r>
    <x v="3"/>
    <s v="Il Grecale 2"/>
    <s v="Via Snas  461"/>
    <x v="11"/>
    <x v="57"/>
    <s v=""/>
    <s v="c.vitali62@gmail.com"/>
  </r>
  <r>
    <x v="1"/>
    <s v="Bonanomi Greta"/>
    <s v="Via Caminate 31"/>
    <x v="11"/>
    <x v="58"/>
    <s v=""/>
    <s v="bbtanadellupo@gmail.com"/>
  </r>
  <r>
    <x v="2"/>
    <s v="Hotel Sole Resort"/>
    <s v="Via Faa' Di Bruno 103"/>
    <x v="11"/>
    <x v="58"/>
    <s v="www.hotelsole-marotta.it"/>
    <s v="info@hotelsole-marotta.it"/>
  </r>
  <r>
    <x v="1"/>
    <s v="Dellasanta Massimo"/>
    <s v="Via Cavazzotti 7"/>
    <x v="11"/>
    <x v="58"/>
    <s v=""/>
    <s v="massimo.dellasanta@libero.it"/>
  </r>
  <r>
    <x v="1"/>
    <s v="Bettini Maria Luisa"/>
    <s v="Via Nazario Sauro 266/B"/>
    <x v="11"/>
    <x v="58"/>
    <s v=""/>
    <s v="goffredodonini@katamail.com"/>
  </r>
  <r>
    <x v="1"/>
    <s v="Borgogelli Ottaviani Marco"/>
    <s v="Vicolo Alavolini 9"/>
    <x v="11"/>
    <x v="58"/>
    <s v=""/>
    <s v="borgomarco@libero.it"/>
  </r>
  <r>
    <x v="1"/>
    <s v="Biagiotti Giacomo"/>
    <s v="Via Giacomo Puccini 14/A"/>
    <x v="11"/>
    <x v="58"/>
    <s v=""/>
    <s v="biagiotti.giacomo@gmail.com"/>
  </r>
  <r>
    <x v="1"/>
    <s v="Crestini Gianfrancesco"/>
    <s v="Via Del Pietrisco 30"/>
    <x v="11"/>
    <x v="58"/>
    <s v=""/>
    <s v=""/>
  </r>
  <r>
    <x v="1"/>
    <s v="Iacchini Isabella"/>
    <s v="Via Giacomo Puccini 18"/>
    <x v="11"/>
    <x v="58"/>
    <s v=""/>
    <s v="biagiotti.giacomo@gmail.com"/>
  </r>
  <r>
    <x v="1"/>
    <s v="Mancinelli Serenella"/>
    <s v="Via L. D. Aureliano 17"/>
    <x v="11"/>
    <x v="58"/>
    <s v=""/>
    <s v="serimancinelli31@gmail.com"/>
  </r>
  <r>
    <x v="1"/>
    <s v="Orciani Marsino"/>
    <s v="Via Trieste 10"/>
    <x v="11"/>
    <x v="58"/>
    <s v=""/>
    <s v=""/>
  </r>
  <r>
    <x v="1"/>
    <s v="Vitali Carmen"/>
    <s v="Via Dei Mille  15/A Pu"/>
    <x v="11"/>
    <x v="58"/>
    <s v=""/>
    <s v="vitali1952@gmail.com"/>
  </r>
  <r>
    <x v="1"/>
    <s v="Borghesi Elvio"/>
    <s v="Via Degli Schiavoni 17"/>
    <x v="11"/>
    <x v="58"/>
    <s v=""/>
    <s v="elvio.bor@gmail.com"/>
  </r>
  <r>
    <x v="5"/>
    <s v="L'Eremo Affittacamere"/>
    <s v="Via Prelato 14"/>
    <x v="11"/>
    <x v="58"/>
    <s v=""/>
    <s v="carnaroli.m@libero.it"/>
  </r>
  <r>
    <x v="1"/>
    <s v="Cenci Roberto"/>
    <s v="Viale Adriatico 16/A"/>
    <x v="11"/>
    <x v="58"/>
    <s v=""/>
    <s v=""/>
  </r>
  <r>
    <x v="1"/>
    <s v="Verna Stefano"/>
    <s v="Via Adriatico 108"/>
    <x v="11"/>
    <x v="58"/>
    <s v=""/>
    <s v=""/>
  </r>
  <r>
    <x v="5"/>
    <s v="Villa Mauro Mare"/>
    <s v="Via A. Cappellini 58-60"/>
    <x v="11"/>
    <x v="58"/>
    <s v=""/>
    <s v="info@villamaurosanmartino.it"/>
  </r>
  <r>
    <x v="3"/>
    <s v="B&amp;B Il Tiglio"/>
    <s v="Via Luciano Manara 23"/>
    <x v="11"/>
    <x v="58"/>
    <s v="iltigliofano.altervista.org"/>
    <s v="bbiltiglio@libero.it"/>
  </r>
  <r>
    <x v="4"/>
    <s v="Agriturismo Pettirosso"/>
    <s v="Loc. Madonna Ponte 89/A"/>
    <x v="11"/>
    <x v="58"/>
    <s v="http://www.agriturismopettirosso.it/"/>
    <s v="info@agriturismopettirosso.it"/>
  </r>
  <r>
    <x v="1"/>
    <s v="Sciplino Maria Teresa"/>
    <s v="Vicolo Alavolini 6"/>
    <x v="11"/>
    <x v="58"/>
    <s v=""/>
    <s v="m.teresasciplino@virgilio.it"/>
  </r>
  <r>
    <x v="1"/>
    <s v="Santini Serenella App.To 210/C"/>
    <s v="Ss. Adriatica Sud  210/C"/>
    <x v="11"/>
    <x v="58"/>
    <s v=""/>
    <s v=""/>
  </r>
  <r>
    <x v="1"/>
    <s v="Santini Serenella App.To 210/A"/>
    <s v="Ss. Adriatica Sud  210/A"/>
    <x v="11"/>
    <x v="58"/>
    <s v=""/>
    <s v=""/>
  </r>
  <r>
    <x v="1"/>
    <s v="Santini Serenella App.To 210/B"/>
    <s v="Ss. Adriatica Sud 210/B"/>
    <x v="11"/>
    <x v="58"/>
    <s v=""/>
    <s v=""/>
  </r>
  <r>
    <x v="1"/>
    <s v="Santini Serenella App.To 212/C"/>
    <s v="Ss. Adriatica Sud 212/C"/>
    <x v="11"/>
    <x v="58"/>
    <s v=""/>
    <s v=""/>
  </r>
  <r>
    <x v="1"/>
    <s v="Santini Serenella App.To 212/B"/>
    <s v="Ss. Adriatica Sud 212/B"/>
    <x v="11"/>
    <x v="58"/>
    <s v=""/>
    <s v=""/>
  </r>
  <r>
    <x v="1"/>
    <s v="Santini Serenella App.To 212/A"/>
    <s v="Ss. Adriatica Sud 212/A"/>
    <x v="11"/>
    <x v="58"/>
    <s v=""/>
    <s v=""/>
  </r>
  <r>
    <x v="3"/>
    <s v="La Darsena"/>
    <s v="Via Nazario Sauro 24"/>
    <x v="11"/>
    <x v="58"/>
    <s v=""/>
    <s v="daquinox@libero.it"/>
  </r>
  <r>
    <x v="12"/>
    <s v="Spiaggia Dei Talenti"/>
    <s v=""/>
    <x v="11"/>
    <x v="58"/>
    <s v=""/>
    <s v="ilgermogliocooperativa@gmail.com"/>
  </r>
  <r>
    <x v="1"/>
    <s v="Aiudi Alberto"/>
    <s v="Via Gorizia 11"/>
    <x v="11"/>
    <x v="58"/>
    <s v=""/>
    <s v="aiudisnc@libero.it"/>
  </r>
  <r>
    <x v="5"/>
    <s v="Costanza"/>
    <s v="Martino Da Fano  36"/>
    <x v="11"/>
    <x v="59"/>
    <s v=""/>
    <s v="schiaroli.luciano@gmail.com"/>
  </r>
  <r>
    <x v="8"/>
    <s v="Casa Religiosa Di Ospitalita' Maestre Pie Venerini"/>
    <s v="Montevecchio  51"/>
    <x v="11"/>
    <x v="58"/>
    <s v=""/>
    <s v="maestrepie.venerini1@gmail.com"/>
  </r>
  <r>
    <x v="3"/>
    <s v="B&amp;B Casa Sgaria"/>
    <s v="Del Mulino  44"/>
    <x v="11"/>
    <x v="60"/>
    <s v="www.casasgaria.it"/>
    <s v="serfetanto@gmail.com"/>
  </r>
  <r>
    <x v="3"/>
    <s v="Zia Lelly B&amp;B"/>
    <s v="Via Vittorio Veneto 80/B"/>
    <x v="11"/>
    <x v="58"/>
    <s v=""/>
    <s v="elenapatrizi@gmail.com"/>
  </r>
  <r>
    <x v="1"/>
    <s v="Biagiotti Ennio (9/13)"/>
    <s v="Via Trieste 9/13"/>
    <x v="11"/>
    <x v="58"/>
    <s v=""/>
    <s v="gest-service@pec.it"/>
  </r>
  <r>
    <x v="1"/>
    <s v="Canestrari Franco"/>
    <s v="Via Nigusanti E Viale Primo Maggio 25/41"/>
    <x v="11"/>
    <x v="58"/>
    <s v=""/>
    <s v="canestrari89@hotmail.it"/>
  </r>
  <r>
    <x v="1"/>
    <s v="Cicerchia Maria (11)"/>
    <s v="Via Trieste 11"/>
    <x v="11"/>
    <x v="58"/>
    <s v=""/>
    <s v="gest-service@pec.it"/>
  </r>
  <r>
    <x v="1"/>
    <s v="Fiorelli Attilio"/>
    <s v="Viale Trieste 4"/>
    <x v="11"/>
    <x v="58"/>
    <s v=""/>
    <s v="r.andrea@sed84.com"/>
  </r>
  <r>
    <x v="1"/>
    <s v="Villa Augusta"/>
    <s v="Localita' San Biagio 43"/>
    <x v="11"/>
    <x v="61"/>
    <s v=""/>
    <s v="villa.augusta.fano@gmail.com"/>
  </r>
  <r>
    <x v="1"/>
    <s v="Menaccini Diego"/>
    <s v="Via Nazario Sauro 22"/>
    <x v="11"/>
    <x v="58"/>
    <s v=""/>
    <s v="r.andrea@sed84.com"/>
  </r>
  <r>
    <x v="0"/>
    <s v="Molino Monacelli Country House"/>
    <s v="Località Fenile  88"/>
    <x v="11"/>
    <x v="62"/>
    <s v="www.molinomonacelli.it"/>
    <s v="info@molinomonacelli.it; ludochan@hotmail.it"/>
  </r>
  <r>
    <x v="3"/>
    <s v="B&amp;B La Casa Di Fano"/>
    <s v="Corso Matteotti 173"/>
    <x v="11"/>
    <x v="58"/>
    <s v=""/>
    <s v="info@lacasadifano.it"/>
  </r>
  <r>
    <x v="11"/>
    <s v="Camping Madonna Ponte"/>
    <s v="Via Delle Brecce 25"/>
    <x v="11"/>
    <x v="58"/>
    <s v="www.campingmadonnaponte.it"/>
    <s v="info@campingmadonnaponte.it"/>
  </r>
  <r>
    <x v="2"/>
    <s v="Albergo Euro"/>
    <s v="Via Delle Brecce 25"/>
    <x v="11"/>
    <x v="58"/>
    <s v="www.campingmadonnaponte.it"/>
    <s v="info@campingmadonnaponte.it"/>
  </r>
  <r>
    <x v="3"/>
    <s v="B&amp;B Al Villino Del Sole"/>
    <s v="Via Loc.Chiaruccia 78"/>
    <x v="11"/>
    <x v="63"/>
    <s v="www.alvillinodelsole.it"/>
    <s v="info@alvillinodelsole.it"/>
  </r>
  <r>
    <x v="1"/>
    <s v="Biondi Agnese"/>
    <s v="Via Snass 447"/>
    <x v="11"/>
    <x v="58"/>
    <s v=""/>
    <s v="mircobiondi@libero.it"/>
  </r>
  <r>
    <x v="1"/>
    <s v="Bencivenni Cesare"/>
    <s v="Via Bellavista 1"/>
    <x v="11"/>
    <x v="58"/>
    <s v=""/>
    <s v="cesarebencivenni@tiscali.it"/>
  </r>
  <r>
    <x v="1"/>
    <s v="Bencivenni Sofia"/>
    <s v="Via Bellavista 1"/>
    <x v="11"/>
    <x v="58"/>
    <s v=""/>
    <s v="cesarebencivenni@tiscali.it"/>
  </r>
  <r>
    <x v="3"/>
    <s v="B&amp;B Verdazzurro Di Filippetti Elisabetta"/>
    <s v="Via Poggi 17"/>
    <x v="11"/>
    <x v="58"/>
    <s v="www.bnbverdazzurro.it"/>
    <s v="info@bnbverdazzurro.it"/>
  </r>
  <r>
    <x v="0"/>
    <s v="Villa Giulia"/>
    <s v=""/>
    <x v="11"/>
    <x v="58"/>
    <s v="www.relaisvillagiulia.com"/>
    <s v="info@relaisvillagiulia.com"/>
  </r>
  <r>
    <x v="3"/>
    <s v="B&amp;B A 2 Passi"/>
    <s v="Via Del Ponte 15"/>
    <x v="11"/>
    <x v="58"/>
    <s v=""/>
    <s v="breakaduepassi@gmail.com"/>
  </r>
  <r>
    <x v="3"/>
    <s v="B&amp;B Terrazza Sul Mare"/>
    <s v="Via Marzabotto 12"/>
    <x v="11"/>
    <x v="58"/>
    <s v=""/>
    <s v="mei-pla1965@hotmail.it"/>
  </r>
  <r>
    <x v="1"/>
    <s v="Sacchi Fernanda"/>
    <s v="Aureliano 9"/>
    <x v="11"/>
    <x v="58"/>
    <s v=""/>
    <s v="inesistente@regione.marche.it"/>
  </r>
  <r>
    <x v="1"/>
    <s v="Maccari Danilo"/>
    <s v="Via Lucio Domizio Aureliano 12"/>
    <x v="11"/>
    <x v="58"/>
    <s v=""/>
    <s v="danilo.maccari@gmail.com"/>
  </r>
  <r>
    <x v="1"/>
    <s v="Pieretti Silvia"/>
    <s v="Lago Di Pilato 5"/>
    <x v="11"/>
    <x v="58"/>
    <s v=""/>
    <s v="inesistente@regione.marche.it"/>
  </r>
  <r>
    <x v="1"/>
    <s v="Del Vecchio Vilma"/>
    <s v="Via Ferretto  21"/>
    <x v="11"/>
    <x v="58"/>
    <s v=""/>
    <s v=""/>
  </r>
  <r>
    <x v="3"/>
    <s v="B&amp;B Bigotti 3"/>
    <s v="Via Flaminia 444/F"/>
    <x v="11"/>
    <x v="58"/>
    <s v="www.bigotti.it"/>
    <s v="infobigotti@gmail.com"/>
  </r>
  <r>
    <x v="1"/>
    <s v="Girolametti Daniela"/>
    <s v="Via E.Storti 2"/>
    <x v="11"/>
    <x v="58"/>
    <s v=""/>
    <s v=""/>
  </r>
  <r>
    <x v="3"/>
    <s v="B&amp;B Mery'S House"/>
    <s v="Viale Romagna 28"/>
    <x v="11"/>
    <x v="58"/>
    <s v="www.meyhouse.it"/>
    <s v="maria.arias@hotmail.it"/>
  </r>
  <r>
    <x v="5"/>
    <s v="Quattro Stagioni"/>
    <s v="Via Caminate 75"/>
    <x v="11"/>
    <x v="58"/>
    <s v=""/>
    <s v="ramonanecsoi@gmail.com"/>
  </r>
  <r>
    <x v="1"/>
    <s v="Montanari Leonello"/>
    <s v="Via Faa Di Bruno 118"/>
    <x v="11"/>
    <x v="58"/>
    <s v=""/>
    <s v=""/>
  </r>
  <r>
    <x v="1"/>
    <s v="Nardini Bruno"/>
    <s v="Via Vanvitelli 27"/>
    <x v="11"/>
    <x v="58"/>
    <s v=""/>
    <s v=""/>
  </r>
  <r>
    <x v="1"/>
    <s v="Biagiotti Patrizia"/>
    <s v="Via Dei Mandorli 1"/>
    <x v="11"/>
    <x v="58"/>
    <s v=""/>
    <s v="gest-service@pec.it"/>
  </r>
  <r>
    <x v="1"/>
    <s v="Biagiotti Evelina"/>
    <s v="Via Faa' Di Bruno 136/B"/>
    <x v="11"/>
    <x v="58"/>
    <s v=""/>
    <s v=""/>
  </r>
  <r>
    <x v="1"/>
    <s v="Oliva Giulia"/>
    <s v="Trento 13"/>
    <x v="11"/>
    <x v="58"/>
    <s v=""/>
    <s v="luigicanestrari49@gmail.com"/>
  </r>
  <r>
    <x v="1"/>
    <s v="Biagiotti Eugenio (136/B)"/>
    <s v="Via Faa' Di Bruno 136/B"/>
    <x v="11"/>
    <x v="58"/>
    <s v=""/>
    <s v="info@fanoaffitti.it"/>
  </r>
  <r>
    <x v="3"/>
    <s v="B&amp;B Le Quattro Stagioni"/>
    <s v="Via Caminate 75"/>
    <x v="11"/>
    <x v="58"/>
    <s v=""/>
    <s v="bblequattrostagioni@gmail.com"/>
  </r>
  <r>
    <x v="3"/>
    <s v="B&amp;B Greta"/>
    <s v="Loc. Carignano 57"/>
    <x v="11"/>
    <x v="64"/>
    <s v=""/>
    <s v="giovannigiommi@alice.it"/>
  </r>
  <r>
    <x v="3"/>
    <s v="B&amp;B Cavalier Gentile"/>
    <s v="Via Cavalier Gentile 161"/>
    <x v="11"/>
    <x v="58"/>
    <s v="www.cavaliergentile.it"/>
    <s v="info@cavaliergentile.it"/>
  </r>
  <r>
    <x v="3"/>
    <s v="B&amp;B Sant'Andrea"/>
    <s v="Via Sant'Andrea 50"/>
    <x v="11"/>
    <x v="65"/>
    <s v="www.santandreabb.it"/>
    <s v="info@santandreabb.it"/>
  </r>
  <r>
    <x v="3"/>
    <s v="B&amp;B Il Giardino Ritrovato"/>
    <s v="Via Vi Strada 40"/>
    <x v="11"/>
    <x v="66"/>
    <s v=""/>
    <s v="info@ilgiardinoritrovato.it"/>
  </r>
  <r>
    <x v="3"/>
    <s v="B&amp;B A Casa Di Ernesto"/>
    <s v="Via Guarnieri 7"/>
    <x v="11"/>
    <x v="58"/>
    <s v=""/>
    <s v="acasadiernesto.fano@gmail.com"/>
  </r>
  <r>
    <x v="3"/>
    <s v="B&amp;B La Cardinella"/>
    <s v="Localita' Fenile 11/A"/>
    <x v="11"/>
    <x v="58"/>
    <s v="www.lacardinella.it"/>
    <s v="info@lacardinella.it"/>
  </r>
  <r>
    <x v="1"/>
    <s v="Omiccioli Alessandro"/>
    <s v="Via G.Fattori 3"/>
    <x v="11"/>
    <x v="58"/>
    <s v=""/>
    <s v="aleomiccioli@alice.it"/>
  </r>
  <r>
    <x v="3"/>
    <s v="Sotto Le Stelle"/>
    <s v="Ix Strada  34"/>
    <x v="11"/>
    <x v="63"/>
    <s v=""/>
    <s v="bb.sottolestelle@gmail.com"/>
  </r>
  <r>
    <x v="3"/>
    <s v="B&amp;B Vitruvio"/>
    <s v="Piazza Amiani  4"/>
    <x v="11"/>
    <x v="58"/>
    <s v=""/>
    <s v="iantognozzi72@gmail.com"/>
  </r>
  <r>
    <x v="3"/>
    <s v="B&amp;B Villino Elisabetta"/>
    <s v="Abruzzi  4"/>
    <x v="11"/>
    <x v="58"/>
    <s v=""/>
    <s v="carmar@gmail.com"/>
  </r>
  <r>
    <x v="1"/>
    <s v="Furlani Magda"/>
    <s v="Via Nazario Sauro Snc"/>
    <x v="11"/>
    <x v="58"/>
    <s v=""/>
    <s v="magdalenafurlani@gmail.com"/>
  </r>
  <r>
    <x v="3"/>
    <s v="Il Colle Delle Terrazze"/>
    <s v="Via Roncosambaccio 118"/>
    <x v="11"/>
    <x v="67"/>
    <s v=""/>
    <s v="mchiaragiovanetti@gmail.com"/>
  </r>
  <r>
    <x v="5"/>
    <s v="Vernelli Alessia"/>
    <s v="Via Buonincontri 19"/>
    <x v="11"/>
    <x v="58"/>
    <s v=""/>
    <s v=""/>
  </r>
  <r>
    <x v="3"/>
    <s v="Al Colle San Giovanni"/>
    <s v="Strada Comunale Di Montegiove 104"/>
    <x v="11"/>
    <x v="58"/>
    <s v=""/>
    <s v="serefabiani@libero.it"/>
  </r>
  <r>
    <x v="2"/>
    <s v="Astoria Gourmet &amp; Relax"/>
    <s v="Viale Cairoli 86"/>
    <x v="11"/>
    <x v="58"/>
    <s v="www.hotelastoriafano.it"/>
    <s v="info@hotelastoriafano.it"/>
  </r>
  <r>
    <x v="5"/>
    <s v="Affittacamere Oasi"/>
    <s v="Via Belsito 17"/>
    <x v="11"/>
    <x v="58"/>
    <s v=""/>
    <s v="hotel.oasi@gostec.net"/>
  </r>
  <r>
    <x v="3"/>
    <s v="B&amp;B Sassonia"/>
    <s v="Via Ruggero Ruggeri 20"/>
    <x v="11"/>
    <x v="58"/>
    <s v=""/>
    <s v="bbsassonia@yahoo.it"/>
  </r>
  <r>
    <x v="3"/>
    <s v="B&amp;B Bajocchi Giancarla"/>
    <s v="Petrarca 6"/>
    <x v="11"/>
    <x v="58"/>
    <s v=""/>
    <s v="dacarla.fano@gmail.com"/>
  </r>
  <r>
    <x v="12"/>
    <s v="Palm Beach"/>
    <s v="Strada Nazionale Adriatica Sud 1 1"/>
    <x v="11"/>
    <x v="58"/>
    <s v=""/>
    <s v=""/>
  </r>
  <r>
    <x v="12"/>
    <s v="Bagni Camping Mimosa"/>
    <s v="Via Buonincontri 1 1"/>
    <x v="11"/>
    <x v="58"/>
    <s v="www.campinglamimosa.it"/>
    <s v="info@campinglamimosa.it"/>
  </r>
  <r>
    <x v="3"/>
    <s v="B&amp;B A Casa Da Matilde"/>
    <s v="Strada Nazionale Flaminia 124"/>
    <x v="11"/>
    <x v="58"/>
    <s v="www.acasadamatilde.it"/>
    <s v="info@acasadamatilde.it"/>
  </r>
  <r>
    <x v="4"/>
    <s v="Ca' Dorale"/>
    <s v="Localita' Fenile 81"/>
    <x v="11"/>
    <x v="58"/>
    <s v="www.agriturismocadorale.it"/>
    <s v="cadorale@gmail.com"/>
  </r>
  <r>
    <x v="5"/>
    <s v="Camere In Affitto Da Farina"/>
    <s v="Via Ticino T 1 D"/>
    <x v="11"/>
    <x v="68"/>
    <s v=""/>
    <s v="mori-2004@libero.it"/>
  </r>
  <r>
    <x v="3"/>
    <s v="B&amp;B Villa Rosabella"/>
    <s v="Via Del Colle 26"/>
    <x v="11"/>
    <x v="58"/>
    <s v="www.villarosabella.it"/>
    <s v="catiacento@libero.it"/>
  </r>
  <r>
    <x v="4"/>
    <s v="Da Carignano"/>
    <s v="Localita' Bevano 70"/>
    <x v="11"/>
    <x v="58"/>
    <s v="www.dacarignano.it"/>
    <s v="info@dacarignano.it"/>
  </r>
  <r>
    <x v="0"/>
    <s v="Country House Isola Belgatto"/>
    <s v="Località Belgatto 87"/>
    <x v="11"/>
    <x v="58"/>
    <s v="www.isolabelgatto.it"/>
    <s v="planet@isolabelgatto.it"/>
  </r>
  <r>
    <x v="0"/>
    <s v="Country House Castello Di Montegiove"/>
    <s v="Via Forcolo 26"/>
    <x v="11"/>
    <x v="58"/>
    <s v="www.castellomontegiovehotel.com"/>
    <s v="info@castellomontegiove.it"/>
  </r>
  <r>
    <x v="12"/>
    <s v="Marina"/>
    <s v="Viale Adriatico 15"/>
    <x v="11"/>
    <x v="58"/>
    <s v="www.hotelmarinafano.it_x000a_"/>
    <s v="info@hotelmarinafano.it_x000a_"/>
  </r>
  <r>
    <x v="12"/>
    <s v="Hotel Imperial"/>
    <s v="Via Faa' Di Bruno 119 119"/>
    <x v="11"/>
    <x v="58"/>
    <s v=""/>
    <s v=""/>
  </r>
  <r>
    <x v="12"/>
    <s v="Bagni Arzilla Di Montalbini E Tanfani S.N.C."/>
    <s v="Via Del Moletto 1 1"/>
    <x v="11"/>
    <x v="58"/>
    <s v=""/>
    <s v=""/>
  </r>
  <r>
    <x v="12"/>
    <s v="Bagni Marino Di Albertini Ilario &amp; C."/>
    <s v="Via Faa' Di Bruno 1 1"/>
    <x v="11"/>
    <x v="58"/>
    <s v=""/>
    <s v=""/>
  </r>
  <r>
    <x v="12"/>
    <s v="Bar Spiaggia Dei Fiori"/>
    <s v="Via Delle Nasse 1 1"/>
    <x v="11"/>
    <x v="58"/>
    <s v=""/>
    <s v="spiaggiadeifiori@pec.it"/>
  </r>
  <r>
    <x v="12"/>
    <s v="Bagni Franco (Conc. N° 56) Di Gaudenzi Gianfranco"/>
    <s v="Via Snan - Fosso Sejore - Fano 2 2"/>
    <x v="11"/>
    <x v="69"/>
    <s v="www.bagnifranco.it"/>
    <s v="info@bagnifranco.it"/>
  </r>
  <r>
    <x v="12"/>
    <s v="Bagni Elsa Di Tombari Elsa Isola"/>
    <s v=""/>
    <x v="11"/>
    <x v="70"/>
    <s v=""/>
    <s v=""/>
  </r>
  <r>
    <x v="12"/>
    <s v="Bagni Lido 1 Di Cecconi Matteo &amp; C. S.N.C. (Conc. N° 235)"/>
    <s v="Via C. Simonetti 235 235"/>
    <x v="11"/>
    <x v="58"/>
    <s v=""/>
    <s v=""/>
  </r>
  <r>
    <x v="12"/>
    <s v="Bagni 5 - Tam Tam Beach"/>
    <s v="Via Della Baia 5 5"/>
    <x v="11"/>
    <x v="58"/>
    <s v=""/>
    <s v=""/>
  </r>
  <r>
    <x v="12"/>
    <s v="Bagni Lido 2 Di Franchini Franco (Conc. N° 18)"/>
    <s v="Via C. Simonetti 18 18"/>
    <x v="11"/>
    <x v="58"/>
    <s v=""/>
    <s v="g.gianca@libero.it"/>
  </r>
  <r>
    <x v="12"/>
    <s v="Hotel Playa Principe"/>
    <s v="Via Buonincontri 1 1"/>
    <x v="11"/>
    <x v="58"/>
    <s v=""/>
    <s v=""/>
  </r>
  <r>
    <x v="12"/>
    <s v="La Meta Beach Di Ferri Mauro"/>
    <s v=""/>
    <x v="11"/>
    <x v="71"/>
    <s v=""/>
    <s v="bastia71@hotmail.com"/>
  </r>
  <r>
    <x v="12"/>
    <s v="Hotel Ruhig Di Cilina Mare Srl"/>
    <s v="Via Faa' Di Bruno 165 165"/>
    <x v="11"/>
    <x v="58"/>
    <s v="www.hotelruhig.com"/>
    <s v="info@hotelruhig.com"/>
  </r>
  <r>
    <x v="12"/>
    <s v="Bagni Claudia (Conc. N° 17)"/>
    <s v="Via Cappellini 17 17"/>
    <x v="11"/>
    <x v="58"/>
    <s v=""/>
    <s v=""/>
  </r>
  <r>
    <x v="12"/>
    <s v="Bagni Claudia (Conc. N° 140)"/>
    <s v="Via Cappellini 140 140"/>
    <x v="11"/>
    <x v="58"/>
    <s v=""/>
    <s v=""/>
  </r>
  <r>
    <x v="12"/>
    <s v="Fantasy Beach Di Tonelli Emanuele"/>
    <s v="Via Faa' Di Bruno 1 1"/>
    <x v="11"/>
    <x v="58"/>
    <s v=""/>
    <s v=""/>
  </r>
  <r>
    <x v="12"/>
    <s v="Bagni Azzurra"/>
    <s v="Via Cappellini 1 1"/>
    <x v="11"/>
    <x v="58"/>
    <s v=""/>
    <s v="pinciodes@gmail.com"/>
  </r>
  <r>
    <x v="12"/>
    <s v="Bagni Carmen Di Battisti Leonello E Battistoni Carmen Luisa"/>
    <s v="Via Faa' Di Bruno 1 1"/>
    <x v="11"/>
    <x v="58"/>
    <s v=""/>
    <s v=""/>
  </r>
  <r>
    <x v="12"/>
    <s v="Bagni Caravel Di Cuicchi Marino &amp; C. Sas"/>
    <s v="Via Faa' Di Bruno 135 135"/>
    <x v="11"/>
    <x v="72"/>
    <s v="www.hotel-caravel.it"/>
    <s v="info@hotel-caravel.it"/>
  </r>
  <r>
    <x v="12"/>
    <s v="Bagni Soleado Di Diotallevi Davide &amp; C."/>
    <s v="Via Cappellini 1 1"/>
    <x v="11"/>
    <x v="58"/>
    <s v=""/>
    <s v=""/>
  </r>
  <r>
    <x v="12"/>
    <s v="Bagni Sergio Di Ciavaglia Adamo"/>
    <s v="Viale Adriatico 1 1"/>
    <x v="11"/>
    <x v="58"/>
    <s v=""/>
    <s v=""/>
  </r>
  <r>
    <x v="12"/>
    <s v="Bagni Lory Di Casagrande Bacchiocchi Fabio"/>
    <s v="Via Cappellini 21 21"/>
    <x v="11"/>
    <x v="58"/>
    <s v=""/>
    <s v=""/>
  </r>
  <r>
    <x v="12"/>
    <s v="Bagni Camping Metauro"/>
    <s v="Via Buonincontri 1 1"/>
    <x v="11"/>
    <x v="73"/>
    <s v=""/>
    <s v=""/>
  </r>
  <r>
    <x v="12"/>
    <s v="Bagni Carlo Di Lisotti Gabriella (Conc N° 48)"/>
    <s v="Viale Adriatico 48 48"/>
    <x v="11"/>
    <x v="58"/>
    <s v=""/>
    <s v=""/>
  </r>
  <r>
    <x v="12"/>
    <s v="Lido 3 Di Gambini Gianfranca &amp; C. S.A.S."/>
    <s v="Via C. Simonetti 7 7"/>
    <x v="11"/>
    <x v="58"/>
    <s v=""/>
    <s v="lidodifano@alice.it"/>
  </r>
  <r>
    <x v="12"/>
    <s v="Regina Beach Di Bacchiocchi Silvia E Ciacci Siriana"/>
    <s v=""/>
    <x v="11"/>
    <x v="71"/>
    <s v=""/>
    <s v=""/>
  </r>
  <r>
    <x v="12"/>
    <s v="Bagni Ermete Di Glori Maurizio"/>
    <s v="Via Stelle Di Mare 1 1"/>
    <x v="11"/>
    <x v="58"/>
    <s v=""/>
    <s v=""/>
  </r>
  <r>
    <x v="12"/>
    <s v="Il Lido Delle Palme Di Battisti Francesca &amp; C. S.N.C."/>
    <s v="Via Cappellini 1 1"/>
    <x v="11"/>
    <x v="58"/>
    <s v=""/>
    <s v=""/>
  </r>
  <r>
    <x v="12"/>
    <s v="Spiaggia Dei Gabbiani Di Stafoggia Walter"/>
    <s v="Via Lucio Domizio Aureliano 1 1"/>
    <x v="11"/>
    <x v="58"/>
    <s v=""/>
    <s v=""/>
  </r>
  <r>
    <x v="12"/>
    <s v="Bagni Peppe Di Tarini Giuseppe"/>
    <s v="Viale Adriatico 1 1"/>
    <x v="11"/>
    <x v="58"/>
    <s v="www.bagnipeppe.it"/>
    <s v="info@bagnipeppe.it"/>
  </r>
  <r>
    <x v="12"/>
    <s v="Bagni Maurizio Di Gabbianelli Iride"/>
    <s v="Viale Adriatico 1 1"/>
    <x v="11"/>
    <x v="58"/>
    <s v="www.bagnimaurizio.it"/>
    <s v="info@bagnimaurizio.it"/>
  </r>
  <r>
    <x v="12"/>
    <s v="Bagni Crida Di Bartolucci Paolo E Davide"/>
    <s v="Via Delle Nasse 1 1"/>
    <x v="11"/>
    <x v="58"/>
    <s v=""/>
    <s v=""/>
  </r>
  <r>
    <x v="12"/>
    <s v="Kendwa Beach Di Cursi Massimo"/>
    <s v="Via Della Baia 1 1"/>
    <x v="11"/>
    <x v="58"/>
    <s v=""/>
    <s v=""/>
  </r>
  <r>
    <x v="12"/>
    <s v="Bagni Gabriele Di Barbini Gabriele"/>
    <s v="Viale Adriatico 1 1"/>
    <x v="11"/>
    <x v="58"/>
    <s v=""/>
    <s v=""/>
  </r>
  <r>
    <x v="12"/>
    <s v="Bagni Alda Di Mastrogiacomi Marco"/>
    <s v="Via Faa' Di Bruno 1 1"/>
    <x v="11"/>
    <x v="58"/>
    <s v=""/>
    <s v="info@bagnialda.it"/>
  </r>
  <r>
    <x v="12"/>
    <s v="Bagni Torrette Di Mandolini Mauro E Marco"/>
    <s v="Via Stelle Di Mare 1 1"/>
    <x v="11"/>
    <x v="58"/>
    <s v=""/>
    <s v=""/>
  </r>
  <r>
    <x v="12"/>
    <s v="Blu Beach"/>
    <s v="Strada Nazionale Adriatica Sud 203 203"/>
    <x v="11"/>
    <x v="73"/>
    <s v=""/>
    <s v="info@campingmareblu.net"/>
  </r>
  <r>
    <x v="12"/>
    <s v="Bagni Ermes Di Zagaglia Ermes"/>
    <s v="Via Buonincontri 1 1"/>
    <x v="11"/>
    <x v="58"/>
    <s v=""/>
    <s v=""/>
  </r>
  <r>
    <x v="12"/>
    <s v="Camping Stella Maris Di Tarsi Amedeo"/>
    <s v="Via Cappellini 1 1"/>
    <x v="11"/>
    <x v="58"/>
    <s v=""/>
    <s v=""/>
  </r>
  <r>
    <x v="12"/>
    <s v="Boiani Beach Di Boiani Omar"/>
    <s v=""/>
    <x v="11"/>
    <x v="71"/>
    <s v=""/>
    <s v=""/>
  </r>
  <r>
    <x v="12"/>
    <s v="Bagni Oasi"/>
    <s v=""/>
    <x v="11"/>
    <x v="74"/>
    <s v=""/>
    <s v=""/>
  </r>
  <r>
    <x v="12"/>
    <s v="Bagni Camping Verde Luna"/>
    <s v="Via Buonincontri 1 1"/>
    <x v="11"/>
    <x v="73"/>
    <s v=""/>
    <s v=""/>
  </r>
  <r>
    <x v="12"/>
    <s v="La Primasecca Di De Francesco Patrizia"/>
    <s v="Via Cappellini 7 7"/>
    <x v="11"/>
    <x v="58"/>
    <s v=""/>
    <s v=""/>
  </r>
  <r>
    <x v="12"/>
    <s v="Verni Mario"/>
    <s v="Viale Adriatico 1 1"/>
    <x v="11"/>
    <x v="58"/>
    <s v=""/>
    <s v=""/>
  </r>
  <r>
    <x v="12"/>
    <s v="Bagni Nella Di Carboni Carmen E Nella Snc"/>
    <s v=""/>
    <x v="11"/>
    <x v="70"/>
    <s v=""/>
    <s v="romeof2010@hotmail.it"/>
  </r>
  <r>
    <x v="11"/>
    <s v="Camping Metauro"/>
    <s v="Strada Nazionale Adriatica Sud 241"/>
    <x v="11"/>
    <x v="58"/>
    <s v="www.campingmetauro.it"/>
    <s v="info@campingmetauro.it"/>
  </r>
  <r>
    <x v="5"/>
    <s v="Cafe' &amp; Restaurant Buena Vista"/>
    <s v="Via Faa' Di Bruno 1"/>
    <x v="11"/>
    <x v="58"/>
    <s v=""/>
    <s v="lucachef17@gmail.com"/>
  </r>
  <r>
    <x v="5"/>
    <s v="Vernelli Andrea"/>
    <s v="Via Buonincontri 19"/>
    <x v="11"/>
    <x v="58"/>
    <s v=""/>
    <s v=""/>
  </r>
  <r>
    <x v="5"/>
    <s v="Affittacamere Oasi"/>
    <s v="Via Belsito 19"/>
    <x v="11"/>
    <x v="73"/>
    <s v=""/>
    <s v="hotel.oasi@gostec.net"/>
  </r>
  <r>
    <x v="5"/>
    <s v="Da Farina"/>
    <s v="S.N. Flaminia 379 O 379"/>
    <x v="11"/>
    <x v="75"/>
    <s v=""/>
    <s v=""/>
  </r>
  <r>
    <x v="3"/>
    <s v="B&amp;B Meristella"/>
    <s v="Strada Nazionale Adriatica Sud 1"/>
    <x v="11"/>
    <x v="58"/>
    <s v=""/>
    <s v="ligima@infinito.it"/>
  </r>
  <r>
    <x v="5"/>
    <s v="Lor.Cyn. Di Renzoni Silvio &amp; C. S.A.S"/>
    <s v="Via Vanvitelli 39"/>
    <x v="11"/>
    <x v="58"/>
    <s v=""/>
    <s v="cristina@studioghiandoni.it"/>
  </r>
  <r>
    <x v="2"/>
    <s v="Augustus"/>
    <s v="Via Giacomo Puccini 2"/>
    <x v="11"/>
    <x v="58"/>
    <s v="hotelaugustus.it"/>
    <s v="augustus@hotelaugustus.it"/>
  </r>
  <r>
    <x v="2"/>
    <s v="Elisabeth Due"/>
    <s v="Piazzale Amendola 2"/>
    <x v="11"/>
    <x v="58"/>
    <s v="www.hotelelisabethdue.it"/>
    <s v="info@hotelelisabethdue.it"/>
  </r>
  <r>
    <x v="2"/>
    <s v="Alla Lanterna"/>
    <s v="Strada Nazionale Adriatica Sud 78"/>
    <x v="11"/>
    <x v="58"/>
    <s v="www.allalanterna.com"/>
    <s v="info@allalanterna.com"/>
  </r>
  <r>
    <x v="2"/>
    <s v="Amelia"/>
    <s v="Viale Cairoli 80"/>
    <x v="11"/>
    <x v="58"/>
    <s v="www.hotelamelia.it"/>
    <s v="info@hotelamelia.it"/>
  </r>
  <r>
    <x v="2"/>
    <s v="Angela"/>
    <s v="Viale Adriatico 13"/>
    <x v="11"/>
    <x v="58"/>
    <s v="www.hotelangela.it"/>
    <s v="info@hotelangela.it"/>
  </r>
  <r>
    <x v="2"/>
    <s v="Beaurivage"/>
    <s v="Viale Adriatico 124"/>
    <x v="11"/>
    <x v="58"/>
    <s v="www.hotelangela.it"/>
    <s v="info@hotelangela.it"/>
  </r>
  <r>
    <x v="2"/>
    <s v="Corallo"/>
    <s v="Via Leonardo Da Vinci 3"/>
    <x v="11"/>
    <x v="58"/>
    <s v="www.hotelcorallo-fano.it"/>
    <s v="info@hotelcorallo-fano.it"/>
  </r>
  <r>
    <x v="2"/>
    <s v="Cristallo"/>
    <s v="Viale Cesare Battisti 49"/>
    <x v="11"/>
    <x v="58"/>
    <s v="www.hotelcristallo-fano.it"/>
    <s v="info@hotelcristallo-fano.it"/>
  </r>
  <r>
    <x v="2"/>
    <s v="Excelsior"/>
    <s v="Via C. Simonetti 57"/>
    <x v="11"/>
    <x v="58"/>
    <s v="www.hotelangela.it"/>
    <s v="info@hotelangela.it"/>
  </r>
  <r>
    <x v="2"/>
    <s v="Hotel Marina"/>
    <s v="Viale Adriatico 15"/>
    <x v="11"/>
    <x v="58"/>
    <s v="www.hotelmarinafano.it"/>
    <s v="info@hotelmarinafano.it"/>
  </r>
  <r>
    <x v="2"/>
    <s v="Orfeo"/>
    <s v="Corso Giacomo Matteotti 5"/>
    <x v="11"/>
    <x v="58"/>
    <s v="www.hotelorfeo-fano.it"/>
    <s v="info@hotelorfeo.it"/>
  </r>
  <r>
    <x v="2"/>
    <s v="Paradise"/>
    <s v="Viale Adriatico 126"/>
    <x v="11"/>
    <x v="58"/>
    <s v="www.hotel-paradise.it"/>
    <s v="info@hotel-paradise.it"/>
  </r>
  <r>
    <x v="2"/>
    <s v="Plaza"/>
    <s v="Viale Cairoli 114"/>
    <x v="11"/>
    <x v="58"/>
    <s v="www.plazahotelfano.it"/>
    <s v="info@plazahotelfano.it"/>
  </r>
  <r>
    <x v="2"/>
    <s v="Siri Hotel"/>
    <s v="Viale Bruno Buozzi 69"/>
    <x v="11"/>
    <x v="58"/>
    <s v="http://www.sirihotelfano.it"/>
    <s v="info@sirihotelfano.it"/>
  </r>
  <r>
    <x v="2"/>
    <s v="Marinella"/>
    <s v="Strada Nazionale Adriatica Nord 107"/>
    <x v="11"/>
    <x v="58"/>
    <s v="www.hotelristorantemarinella.it"/>
    <s v="info@hotelristorantemarinella.it"/>
  </r>
  <r>
    <x v="2"/>
    <s v="Albergo Metauro"/>
    <s v="Viale Piceno 178"/>
    <x v="11"/>
    <x v="58"/>
    <s v=""/>
    <s v="albemetauro@libero.it"/>
  </r>
  <r>
    <x v="2"/>
    <s v="Sassonia"/>
    <s v="Viale Adriatico 88"/>
    <x v="11"/>
    <x v="58"/>
    <s v="www.pensionesassonia.it"/>
    <s v="info@pensionesassonia.it"/>
  </r>
  <r>
    <x v="2"/>
    <s v="Casadei"/>
    <s v="Via Cappellini 53"/>
    <x v="11"/>
    <x v="58"/>
    <s v="www.hotelcasadei.it"/>
    <s v="info@hotelcasadei.it"/>
  </r>
  <r>
    <x v="2"/>
    <s v="Eko"/>
    <s v="Via Belvedere 4"/>
    <x v="11"/>
    <x v="58"/>
    <s v="www.hoteleko.it"/>
    <s v="info@hoteleko.it"/>
  </r>
  <r>
    <x v="2"/>
    <s v="Playa Principe Resort"/>
    <s v="Via Buonincontri 65"/>
    <x v="11"/>
    <x v="58"/>
    <s v="www.hotelplayaprincipe.it"/>
    <s v="info@hotelplayaprincipe.it"/>
  </r>
  <r>
    <x v="2"/>
    <s v="Maria"/>
    <s v="Via Belvedere 5"/>
    <x v="11"/>
    <x v="76"/>
    <s v="www.hotelwerther.com"/>
    <s v="pensionemaria@email.it"/>
  </r>
  <r>
    <x v="2"/>
    <s v="Oasi"/>
    <s v="Via Stelle Di Mare  10"/>
    <x v="11"/>
    <x v="58"/>
    <s v="www.hoteloasitorrette.it"/>
    <s v="info@hoteloasitorrette.it"/>
  </r>
  <r>
    <x v="2"/>
    <s v="Werther"/>
    <s v="Via Stelle Di Mare 14"/>
    <x v="11"/>
    <x v="76"/>
    <s v="www.hotelwerther.com"/>
    <s v="hotelwerther@email.it"/>
  </r>
  <r>
    <x v="2"/>
    <s v="Edelweiss"/>
    <s v="Via Buonincontri 27"/>
    <x v="11"/>
    <x v="58"/>
    <s v="www.hoteledelweissfano.it"/>
    <s v="info@hoteledelweissfano.it"/>
  </r>
  <r>
    <x v="2"/>
    <s v="Caravel"/>
    <s v="Via Faa' Di Bruno 135"/>
    <x v="11"/>
    <x v="77"/>
    <s v="www.hotel-caravel.it"/>
    <s v="info@hotel-caravel.it"/>
  </r>
  <r>
    <x v="2"/>
    <s v="Ruhig"/>
    <s v="Via Faa' Di Bruno 165"/>
    <x v="11"/>
    <x v="58"/>
    <s v="www.hotelruhig.com"/>
    <s v="info@hotelruhig.com"/>
  </r>
  <r>
    <x v="11"/>
    <s v="Fano"/>
    <s v="Via S.N.A.S. Dir. Sud 1"/>
    <x v="11"/>
    <x v="58"/>
    <s v="www.campingfano.it"/>
    <s v="info@campingfano.it"/>
  </r>
  <r>
    <x v="11"/>
    <s v="Mareblu'"/>
    <s v="Strada Nazionale Adriatica Sud 203"/>
    <x v="11"/>
    <x v="58"/>
    <s v="www.campingmareblu.net"/>
    <s v="info@campingmareblu.net"/>
  </r>
  <r>
    <x v="11"/>
    <s v="Camping Torrette"/>
    <s v="Via Buonincontri 50"/>
    <x v="11"/>
    <x v="58"/>
    <s v=""/>
    <s v=""/>
  </r>
  <r>
    <x v="13"/>
    <s v="Filippetti Dante - Agricampeggio"/>
    <s v="Localita' Metaurilia 46"/>
    <x v="11"/>
    <x v="58"/>
    <s v=""/>
    <s v=""/>
  </r>
  <r>
    <x v="13"/>
    <s v="Filippetti Claudio - Agricampeggio"/>
    <s v="Localita' Metaurilia 46"/>
    <x v="11"/>
    <x v="58"/>
    <s v=""/>
    <s v=""/>
  </r>
  <r>
    <x v="4"/>
    <s v="Santa Cristina"/>
    <s v="Localita' Rosciano 4"/>
    <x v="11"/>
    <x v="58"/>
    <s v=""/>
    <s v="info@agriturismosantacristina.it"/>
  </r>
  <r>
    <x v="13"/>
    <s v="Romani Ennio - Agricampeggio"/>
    <s v="Località Metaurilia 39"/>
    <x v="11"/>
    <x v="58"/>
    <s v=""/>
    <s v=""/>
  </r>
  <r>
    <x v="4"/>
    <s v="La Grotta"/>
    <s v="Via Sant'Angelo In Ferriano 16"/>
    <x v="11"/>
    <x v="58"/>
    <s v="www.agriturlagrotta.it"/>
    <s v="info@agriturlagrotta.it"/>
  </r>
  <r>
    <x v="13"/>
    <s v="Il Prato Dei Grilli - Agricampeggio"/>
    <s v="Localita' Belgatto 75"/>
    <x v="11"/>
    <x v="58"/>
    <s v="www.pratodeigrilli.it"/>
    <s v="pratodeigrilli@libero.it"/>
  </r>
  <r>
    <x v="13"/>
    <s v="Filippetti Nando - Agricampeggio"/>
    <s v="Localita' Metaurilia 46"/>
    <x v="11"/>
    <x v="58"/>
    <s v=""/>
    <s v=""/>
  </r>
  <r>
    <x v="13"/>
    <s v="Il Prato - Agricampeggio"/>
    <s v="Localita' Metaurilia 81"/>
    <x v="11"/>
    <x v="58"/>
    <s v=""/>
    <s v=""/>
  </r>
  <r>
    <x v="13"/>
    <s v="Il Paradiso - Agricampeggio"/>
    <s v="Localita' Magliano 29"/>
    <x v="11"/>
    <x v="58"/>
    <s v="www.agriturismoilparadiso.altervista.org"/>
    <s v="ilparadisoagriturismo@gmail.com"/>
  </r>
  <r>
    <x v="4"/>
    <s v="Ca' Ramarra"/>
    <s v="Localita' San Biagio 50"/>
    <x v="11"/>
    <x v="58"/>
    <s v=""/>
    <s v="info@caramarra.it"/>
  </r>
  <r>
    <x v="4"/>
    <s v="Agriturismo Monte Giove"/>
    <s v="Strada Nazionale Flaminia 124"/>
    <x v="11"/>
    <x v="58"/>
    <s v=""/>
    <s v="agrimontegiove@libero.it"/>
  </r>
  <r>
    <x v="11"/>
    <s v="Stella Maris"/>
    <s v="Via Cappellini 5"/>
    <x v="11"/>
    <x v="78"/>
    <s v="www.campingstellamaris.it"/>
    <s v="stellamaris@camping.it"/>
  </r>
  <r>
    <x v="11"/>
    <s v="Campeggio-Centro Vacanze Verde Luna"/>
    <s v="Strada Nazionale Adriatica Sud 251"/>
    <x v="11"/>
    <x v="58"/>
    <s v="www.campingverdeluna.it"/>
    <s v="info@campingverdeluna.it"/>
  </r>
  <r>
    <x v="8"/>
    <s v="Casa Di Soggiorno Enam - Convitto Vittorio Colonna"/>
    <s v="Via Montegrappa 19"/>
    <x v="11"/>
    <x v="58"/>
    <s v=""/>
    <s v=""/>
  </r>
  <r>
    <x v="8"/>
    <s v="Don Orione"/>
    <s v="Via Iv Novembre 47"/>
    <x v="11"/>
    <x v="58"/>
    <s v=""/>
    <s v="donorionefano@virgilio.it"/>
  </r>
  <r>
    <x v="8"/>
    <s v="Eremo Di Monte Giove"/>
    <s v="Strada Comunale Di Montegiove 90"/>
    <x v="11"/>
    <x v="79"/>
    <s v=""/>
    <s v=""/>
  </r>
  <r>
    <x v="8"/>
    <s v="Villa Alta Prelato"/>
    <s v="Via Del Prelato 3"/>
    <x v="11"/>
    <x v="58"/>
    <s v=""/>
    <s v="dongiu56@hotmail.it"/>
  </r>
  <r>
    <x v="11"/>
    <s v="La Mimosa"/>
    <s v="Strada Nazionale Adriatica Sud 259"/>
    <x v="11"/>
    <x v="58"/>
    <s v="www.campinglamimosa.it"/>
    <s v="info@campinglamimosa.it"/>
  </r>
  <r>
    <x v="2"/>
    <s v="Continental"/>
    <s v="Viale Adriatico 148"/>
    <x v="11"/>
    <x v="58"/>
    <s v="www.hotelcontinental-fano.it"/>
    <s v="info@hotelcontinental-fano.it"/>
  </r>
  <r>
    <x v="2"/>
    <s v="Mare"/>
    <s v="Lungomare Cristoforo Colombo 20"/>
    <x v="11"/>
    <x v="58"/>
    <s v=""/>
    <s v=""/>
  </r>
  <r>
    <x v="2"/>
    <s v="Hotel De La Ville"/>
    <s v="Viale Cairoli 1"/>
    <x v="11"/>
    <x v="58"/>
    <s v="www.hoteldelavillefano.com"/>
    <s v="info@hoteldelavillefano.com"/>
  </r>
  <r>
    <x v="2"/>
    <s v="Imperial"/>
    <s v="Via Faa' Di Bruno 119"/>
    <x v="11"/>
    <x v="80"/>
    <s v="www.hotel-imperial.it"/>
    <s v="info@hotel-imperial.it"/>
  </r>
  <r>
    <x v="2"/>
    <s v="Hotel Internazionale"/>
    <s v="Via Cappellini 85"/>
    <x v="11"/>
    <x v="58"/>
    <s v="www.hotel-internazionale.net"/>
    <s v="perkins.james@libero.it"/>
  </r>
  <r>
    <x v="0"/>
    <s v="El Funtanon"/>
    <s v="Via Cerquelle 70"/>
    <x v="11"/>
    <x v="64"/>
    <s v=""/>
    <s v="info@elfuntanon.com"/>
  </r>
  <r>
    <x v="3"/>
    <s v="Bigotti Stefano"/>
    <s v="Strada Nazionale Flaminia 444"/>
    <x v="11"/>
    <x v="58"/>
    <s v="www.bigotti.it"/>
    <s v="tommaso_bigotti@alice.it"/>
  </r>
  <r>
    <x v="3"/>
    <s v="Arca Di Noe'"/>
    <s v="Via Del Fiume 39"/>
    <x v="11"/>
    <x v="58"/>
    <s v="www.wix.com/miskull/arca-di-noe"/>
    <s v="beb.arcadinoe@gmail.com"/>
  </r>
  <r>
    <x v="3"/>
    <s v="B&amp;B Marevista"/>
    <s v="Viale Romagna 1/A"/>
    <x v="11"/>
    <x v="58"/>
    <s v="www.marevista.it"/>
    <s v="a_monni@yahoo.it"/>
  </r>
  <r>
    <x v="3"/>
    <s v="B&amp;B La Casa Delle Fate"/>
    <s v="Via Carignano  69"/>
    <x v="11"/>
    <x v="58"/>
    <s v=""/>
    <s v="fenixginnastica@gmail.com"/>
  </r>
  <r>
    <x v="3"/>
    <s v="B&amp;B Villa Dea"/>
    <s v="Strada Comunale Centinarola 37"/>
    <x v="11"/>
    <x v="81"/>
    <s v="www.bedandbreakfastvilladeafano.wordpress.com"/>
    <s v="villadeafano@libero.it"/>
  </r>
  <r>
    <x v="7"/>
    <s v="Ostello Don Orione"/>
    <s v="Via Iv Novembre 47"/>
    <x v="11"/>
    <x v="58"/>
    <s v="www.donorionefano.it"/>
    <s v=""/>
  </r>
  <r>
    <x v="3"/>
    <s v="Casa Jolanda"/>
    <s v="Loc.Caminate 34/A"/>
    <x v="11"/>
    <x v="82"/>
    <s v=""/>
    <s v="casajolandafano@gmail.com"/>
  </r>
  <r>
    <x v="3"/>
    <s v="B&amp;B Country House Views"/>
    <s v="Lago Di Bolsena 7"/>
    <x v="11"/>
    <x v="83"/>
    <s v=""/>
    <s v="lrapa@inasitalianwelfare.co.uk"/>
  </r>
  <r>
    <x v="5"/>
    <s v="Il Portico"/>
    <s v="Tosi 9"/>
    <x v="11"/>
    <x v="84"/>
    <s v="www.ilportico-fano.it"/>
    <s v="info@ilportico-fano.it"/>
  </r>
  <r>
    <x v="3"/>
    <s v="B&amp;B Madonna Degli Angeli"/>
    <s v="Strada Com.Le Madonna Degli Angeli 90"/>
    <x v="11"/>
    <x v="85"/>
    <s v="www.madonnadegliangeli.it"/>
    <s v="info@madonnadegliangeli.it"/>
  </r>
  <r>
    <x v="5"/>
    <s v="Casa Aurora"/>
    <s v="Via S.N.A.S. 102/A"/>
    <x v="11"/>
    <x v="86"/>
    <s v="www.casaaurorafano.it"/>
    <s v="casa_aurora@hotmail.it"/>
  </r>
  <r>
    <x v="3"/>
    <s v="B&amp;B Il Casale Di Giove"/>
    <s v="Loc.Magliano 44"/>
    <x v="11"/>
    <x v="87"/>
    <s v=""/>
    <s v="info@ilcasaledigiove.it"/>
  </r>
  <r>
    <x v="11"/>
    <s v="Campo Nunzia"/>
    <s v="Strada Statale Adriatica Sud 257/A"/>
    <x v="11"/>
    <x v="58"/>
    <s v="www.camponunzia.it"/>
    <s v="info@camponunzia.it"/>
  </r>
  <r>
    <x v="12"/>
    <s v="Bagni La Baia"/>
    <s v="Via Alcide De Gasperi 33"/>
    <x v="11"/>
    <x v="58"/>
    <s v=""/>
    <s v="maurotalamelli@gmail.com"/>
  </r>
  <r>
    <x v="0"/>
    <s v="Villa Rinalducci"/>
    <s v="Via Rosciano  24"/>
    <x v="11"/>
    <x v="58"/>
    <s v="www.villarinalducci.it"/>
    <s v="info@villarinalducci.it"/>
  </r>
  <r>
    <x v="3"/>
    <s v="B&amp;B Aria Di Casa Mia"/>
    <s v="Via A. Bianchini 6"/>
    <x v="11"/>
    <x v="58"/>
    <s v=""/>
    <s v="tonucci.maurizio@libero.it"/>
  </r>
  <r>
    <x v="5"/>
    <s v="Da Farina"/>
    <s v="S.N. Flaminia 369 369/A B 369"/>
    <x v="11"/>
    <x v="58"/>
    <s v=""/>
    <s v="mori-2004@libero.it"/>
  </r>
  <r>
    <x v="3"/>
    <s v="Al Girasole B&amp;B"/>
    <s v="Via Stefano Tomani Amiani 33"/>
    <x v="11"/>
    <x v="58"/>
    <s v="www.bbgirasolefano.it"/>
    <s v="algirasolebandb@libero.it"/>
  </r>
  <r>
    <x v="3"/>
    <s v="B&amp;B Matrioska"/>
    <s v="Via Andrea De Gabrielli 49"/>
    <x v="11"/>
    <x v="88"/>
    <s v=""/>
    <s v="matrioska.italy@gmail.com"/>
  </r>
  <r>
    <x v="3"/>
    <s v="B&amp;B Le Rondini"/>
    <s v="Via Leonardo Da Vinci 2"/>
    <x v="11"/>
    <x v="58"/>
    <s v=""/>
    <s v="gmagna@libero.it"/>
  </r>
  <r>
    <x v="4"/>
    <s v="Le Sofore"/>
    <s v="Localita' Sant' Andrea 1"/>
    <x v="11"/>
    <x v="58"/>
    <s v="www.agriturismolesofore.it"/>
    <s v="info@agriturismolesofore.it"/>
  </r>
  <r>
    <x v="3"/>
    <s v="B&amp;B Citta' Della Fortuna"/>
    <s v="Via Alessandrini 43"/>
    <x v="11"/>
    <x v="58"/>
    <s v="www.cittadellafortuna.it"/>
    <s v="cittadellafortuna@gmail.com"/>
  </r>
  <r>
    <x v="3"/>
    <s v="B&amp;B Citta' Della Fortuna/Aurora"/>
    <s v="Via Alessandrini 43/E"/>
    <x v="11"/>
    <x v="58"/>
    <s v="www.cittadellafortuna.it"/>
    <s v="cittadellafortuna@gmail.com"/>
  </r>
  <r>
    <x v="3"/>
    <s v="B&amp;B Citta' Della Fortuna/Apollo"/>
    <s v="Via Alessandrini 43/D"/>
    <x v="11"/>
    <x v="58"/>
    <s v="www.cittadellafortuna.it"/>
    <s v="cittadellafortuna@gmail.com"/>
  </r>
  <r>
    <x v="3"/>
    <s v="B&amp;B Chez Cleo"/>
    <s v="Via Della Fornace 41"/>
    <x v="11"/>
    <x v="58"/>
    <s v=""/>
    <s v="simo.vince@libero.it"/>
  </r>
  <r>
    <x v="5"/>
    <s v="Residenza Dello Squero"/>
    <s v="Via Dello Squero 22/A"/>
    <x v="11"/>
    <x v="58"/>
    <s v="www.losquero-bb.it"/>
    <s v="info@losquero-bb.it"/>
  </r>
  <r>
    <x v="5"/>
    <s v="Affittacamere Da Aldo"/>
    <s v="Viale Dante Alighieri 104"/>
    <x v="11"/>
    <x v="58"/>
    <s v=""/>
    <s v="aldo@tagliatesta.it"/>
  </r>
  <r>
    <x v="3"/>
    <s v="B&amp;B Siviero Federica"/>
    <s v="Viale Antonio Gramsci 51"/>
    <x v="11"/>
    <x v="58"/>
    <s v=""/>
    <s v="fede.vita15@libero.it"/>
  </r>
  <r>
    <x v="3"/>
    <s v="B&amp;B Il Fienile Di Uguccioni Renato"/>
    <s v="Via Sant' Andrea In Villis 62"/>
    <x v="11"/>
    <x v="58"/>
    <s v=""/>
    <s v="renaterry@libero.it"/>
  </r>
  <r>
    <x v="3"/>
    <s v="B&amp;B Villa Cosetta"/>
    <s v="Localita' Chiaruccia 51"/>
    <x v="11"/>
    <x v="58"/>
    <s v=""/>
    <s v="info@villacosetta.com"/>
  </r>
  <r>
    <x v="12"/>
    <s v="Stabilimento &quot;Bar Renzoni&quot; Di Renzoni Roberto"/>
    <s v="Via Cappellini 83 83"/>
    <x v="11"/>
    <x v="58"/>
    <s v=""/>
    <s v=""/>
  </r>
  <r>
    <x v="12"/>
    <s v="Arzilla Beach Village Di Vincenzi Gianluca"/>
    <s v="Via Del Moletto 7 7"/>
    <x v="11"/>
    <x v="58"/>
    <s v=""/>
    <s v=""/>
  </r>
  <r>
    <x v="6"/>
    <s v="Area Di Sosta Adriatico"/>
    <s v="Strada Nazionale Adriatica Sud 233"/>
    <x v="11"/>
    <x v="58"/>
    <s v=""/>
    <s v="mariot57@gmail.com"/>
  </r>
  <r>
    <x v="12"/>
    <s v="Bagni Pelo"/>
    <s v="Via Fratelli Zuccari 1 1"/>
    <x v="11"/>
    <x v="58"/>
    <s v=""/>
    <s v="francesca@studioghiandoni.it"/>
  </r>
  <r>
    <x v="3"/>
    <s v="B&amp;B La Magnolia"/>
    <s v="Localita' Chiaruccia 84"/>
    <x v="11"/>
    <x v="58"/>
    <s v="www.bedandbreakfastlamagnolia.it"/>
    <s v="magnoliafano@virgilio.it"/>
  </r>
  <r>
    <x v="3"/>
    <s v="B&amp;B Di Lucarelli Paolo"/>
    <s v="Via Della Resistenza 3"/>
    <x v="11"/>
    <x v="58"/>
    <s v=""/>
    <s v="lucarellipaolo1@tin.it"/>
  </r>
  <r>
    <x v="12"/>
    <s v="Bagni Lido Verde"/>
    <s v=""/>
    <x v="11"/>
    <x v="89"/>
    <s v=""/>
    <s v="info@studiocappellini.com"/>
  </r>
  <r>
    <x v="3"/>
    <s v="B&amp;B La Casina Celeste"/>
    <s v="Via Fanella 47"/>
    <x v="11"/>
    <x v="58"/>
    <s v=""/>
    <s v="esposito.raffaella@alice.it"/>
  </r>
  <r>
    <x v="4"/>
    <s v="Casale Delle Rose"/>
    <s v="Localita' Caminate 103"/>
    <x v="11"/>
    <x v="58"/>
    <s v="www.fanocasaledellerose.com"/>
    <s v="info@fanocasaledellerose.com"/>
  </r>
  <r>
    <x v="5"/>
    <s v="Edelweiss"/>
    <s v="Via Buonincontri 25"/>
    <x v="11"/>
    <x v="73"/>
    <s v="www.residenceedelweiss.com"/>
    <s v="info@residenceedelweiss.com"/>
  </r>
  <r>
    <x v="3"/>
    <s v="B&amp;B La Casa Del Sole"/>
    <s v="Via Del Bersaglio 33"/>
    <x v="11"/>
    <x v="58"/>
    <s v=""/>
    <s v="lacasadelsole@hotmail.it"/>
  </r>
  <r>
    <x v="12"/>
    <s v="Kalaverde Di Baldini Claudio"/>
    <s v=""/>
    <x v="11"/>
    <x v="89"/>
    <s v="kalaverde.it"/>
    <s v="mauroeoretta@alice.it"/>
  </r>
  <r>
    <x v="5"/>
    <s v="Residence Prestige"/>
    <s v="Via Cappellini 90"/>
    <x v="11"/>
    <x v="58"/>
    <s v="www.hotel-prestige.com"/>
    <s v="info@hotel-prestige.com"/>
  </r>
  <r>
    <x v="4"/>
    <s v="Agriturismo Agricampeggio Sbrega"/>
    <s v="Via Papiria 87"/>
    <x v="11"/>
    <x v="58"/>
    <s v="http://www.agriturismosbrega.com/"/>
    <s v="agriturismo.sbrega@gmail.com"/>
  </r>
  <r>
    <x v="8"/>
    <s v="Casa Per Ferie Parrocchia Ossanesga"/>
    <s v="Via Cappellini 9"/>
    <x v="11"/>
    <x v="58"/>
    <s v=""/>
    <s v="colonia.torrette@hotmail.it"/>
  </r>
  <r>
    <x v="1"/>
    <s v="Italo Boiani"/>
    <s v="Via Raffaello Jozzino 1 E 25"/>
    <x v="11"/>
    <x v="58"/>
    <s v=""/>
    <s v=""/>
  </r>
  <r>
    <x v="1"/>
    <s v="Bertozzi Patrizia"/>
    <s v="Via Primo Maggio 88"/>
    <x v="11"/>
    <x v="58"/>
    <s v=""/>
    <s v="patrizia.bertozzi1950@gmail.com"/>
  </r>
  <r>
    <x v="1"/>
    <s v="Montanari Marzio"/>
    <s v="Via Faa' Di Bruno 118"/>
    <x v="11"/>
    <x v="58"/>
    <s v=""/>
    <s v="marzio.montanari@libero.it"/>
  </r>
  <r>
    <x v="1"/>
    <s v="Marini Maria Grazia"/>
    <s v="Via Damiano Chiesa 50"/>
    <x v="11"/>
    <x v="58"/>
    <s v=""/>
    <s v=""/>
  </r>
  <r>
    <x v="1"/>
    <s v="Storoni Vanda"/>
    <s v="Via A. Cappellini 3"/>
    <x v="11"/>
    <x v="58"/>
    <s v=""/>
    <s v=""/>
  </r>
  <r>
    <x v="1"/>
    <s v="Mario D'Agata"/>
    <s v="Via F. Magnanini 2"/>
    <x v="11"/>
    <x v="58"/>
    <s v=""/>
    <s v="dadaump@gmail.com"/>
  </r>
  <r>
    <x v="5"/>
    <s v="Bed Beach &amp; Bike Dei Talenti"/>
    <s v="Via Di Villa Giulia  12"/>
    <x v="11"/>
    <x v="61"/>
    <s v="www.italenti.info"/>
    <s v="bbb@italenti.info"/>
  </r>
  <r>
    <x v="3"/>
    <s v="B&amp;B Casa Di Luce"/>
    <s v="Via Monaldi 20"/>
    <x v="11"/>
    <x v="58"/>
    <s v="www.casadiluce.it"/>
    <s v="valeria.anandaveda@gmail.com"/>
  </r>
  <r>
    <x v="1"/>
    <s v="Pighin Francesca"/>
    <s v="Via Delle Vele 4"/>
    <x v="11"/>
    <x v="58"/>
    <s v=""/>
    <s v=""/>
  </r>
  <r>
    <x v="1"/>
    <s v="Barbadoro Vittorio"/>
    <s v="Via Ippolito Nievo 2"/>
    <x v="11"/>
    <x v="90"/>
    <s v=""/>
    <s v="cesare.barbadoro@alice.it"/>
  </r>
  <r>
    <x v="1"/>
    <s v="Alessandrini Manuela"/>
    <s v="Via Cappellini 60"/>
    <x v="11"/>
    <x v="58"/>
    <s v=""/>
    <s v="le_roby@hotmail.it"/>
  </r>
  <r>
    <x v="1"/>
    <s v="Marchionni Giuseppina"/>
    <s v="Via S. Tomani Amiani 33"/>
    <x v="11"/>
    <x v="58"/>
    <s v=""/>
    <s v=""/>
  </r>
  <r>
    <x v="2"/>
    <s v="Tag Hotel"/>
    <s v="Einaudi  2/A"/>
    <x v="11"/>
    <x v="63"/>
    <s v="www.taghotelfano.com"/>
    <s v="direzione@taghotelfano.com"/>
  </r>
  <r>
    <x v="3"/>
    <s v="B&amp;B Fattorini Sauro"/>
    <s v="Via Brigata Messina 12/A"/>
    <x v="11"/>
    <x v="58"/>
    <s v=""/>
    <s v="marilena.spadoni@gmail.com"/>
  </r>
  <r>
    <x v="1"/>
    <s v="Gasparini Tarcisio"/>
    <s v="Via A. Cappellini 60/B"/>
    <x v="11"/>
    <x v="58"/>
    <s v=""/>
    <s v=""/>
  </r>
  <r>
    <x v="1"/>
    <s v="Alessandrini Daniele"/>
    <s v="Via A. Cappellini 60/A"/>
    <x v="11"/>
    <x v="58"/>
    <s v=""/>
    <s v="le_roby@hotmail.it"/>
  </r>
  <r>
    <x v="1"/>
    <s v="Simoncini Rita"/>
    <s v="Via Faà Di Bruno 113"/>
    <x v="11"/>
    <x v="58"/>
    <s v=""/>
    <s v="sim.rita.mail@gmail.com"/>
  </r>
  <r>
    <x v="1"/>
    <s v="Simoncini Eugenio Maria"/>
    <s v="Via Cappellini 180"/>
    <x v="11"/>
    <x v="58"/>
    <s v=""/>
    <s v=""/>
  </r>
  <r>
    <x v="3"/>
    <s v="B&amp;B Villetta Al Mare"/>
    <s v="Via Dell'Arzilla 3D"/>
    <x v="11"/>
    <x v="58"/>
    <s v="www.gardenofitaly/villettaalmare"/>
    <s v="acecco@tin.it"/>
  </r>
  <r>
    <x v="1"/>
    <s v="Tonnini Tatiana"/>
    <s v="Via Belgatto 89/90"/>
    <x v="11"/>
    <x v="58"/>
    <s v=""/>
    <s v="tatianatonnini@gmail.com"/>
  </r>
  <r>
    <x v="1"/>
    <s v="Mencaccini Bruno"/>
    <s v="Via Della Marina 40"/>
    <x v="11"/>
    <x v="58"/>
    <s v=""/>
    <s v="r.andrea@sed84.com"/>
  </r>
  <r>
    <x v="1"/>
    <s v="Giorgi Mara"/>
    <s v="Via Madonna Mare 25"/>
    <x v="11"/>
    <x v="58"/>
    <s v=""/>
    <s v=""/>
  </r>
  <r>
    <x v="1"/>
    <s v="Guidarelli Guido"/>
    <s v="Via Faà Di Bruno 148/F"/>
    <x v="11"/>
    <x v="91"/>
    <s v=""/>
    <s v=""/>
  </r>
  <r>
    <x v="1"/>
    <s v="Biagiotti Ennio (136/B)"/>
    <s v="Via Faa' Di Bruno 136/B"/>
    <x v="11"/>
    <x v="58"/>
    <s v=""/>
    <s v="info@fanoaffitti.it"/>
  </r>
  <r>
    <x v="1"/>
    <s v="Biagiotti Eugenio"/>
    <s v=""/>
    <x v="11"/>
    <x v="58"/>
    <s v=""/>
    <s v="info@fanoaffitti.it"/>
  </r>
  <r>
    <x v="1"/>
    <s v="Cicerchia Maria (136/B)"/>
    <s v="Via Faà Di Bruno 136/B"/>
    <x v="11"/>
    <x v="58"/>
    <s v=""/>
    <s v="info@fanoaffitti.it"/>
  </r>
  <r>
    <x v="1"/>
    <s v="Grilli Franco"/>
    <s v="Via Rossetti 2"/>
    <x v="11"/>
    <x v="58"/>
    <s v=""/>
    <s v="grillifrank@libero.it"/>
  </r>
  <r>
    <x v="1"/>
    <s v="Cosimo Corrado Barbato"/>
    <s v="Via A. Cappellini 57"/>
    <x v="11"/>
    <x v="58"/>
    <s v=""/>
    <s v=""/>
  </r>
  <r>
    <x v="1"/>
    <s v="Biagiotti Giuliano"/>
    <s v="Viale Cairoli 147"/>
    <x v="11"/>
    <x v="58"/>
    <s v=""/>
    <s v="giuliano.biagiotti@fastwebnet.it"/>
  </r>
  <r>
    <x v="3"/>
    <s v="B&amp;B Bigotti 2"/>
    <s v="Strada Nazionale Flaminia 444/Be"/>
    <x v="11"/>
    <x v="58"/>
    <s v=""/>
    <s v="infobigotti@gmail.com"/>
  </r>
  <r>
    <x v="1"/>
    <s v="De Benedictis Fiorangelo"/>
    <s v="Viale Cairoli 95"/>
    <x v="11"/>
    <x v="58"/>
    <s v=""/>
    <s v="db.fiorangelo@libero.it"/>
  </r>
  <r>
    <x v="1"/>
    <s v="De Benedictis Carlo"/>
    <s v="Viale Cairoli 95"/>
    <x v="11"/>
    <x v="58"/>
    <s v=""/>
    <s v="db.fiorangelo@libero.it"/>
  </r>
  <r>
    <x v="1"/>
    <s v="Stangoni Ida"/>
    <s v="Viale Cairoli 95"/>
    <x v="11"/>
    <x v="58"/>
    <s v=""/>
    <s v="db.fiorangelo@libero.it"/>
  </r>
  <r>
    <x v="5"/>
    <s v="Affittacamere Da Tina"/>
    <s v="Via Roncosanbaccio 71"/>
    <x v="11"/>
    <x v="58"/>
    <s v=""/>
    <s v="ennio.and@libero.it"/>
  </r>
  <r>
    <x v="1"/>
    <s v="Pellegrini Antonella"/>
    <s v="Via Del Perugino 7"/>
    <x v="11"/>
    <x v="58"/>
    <s v=""/>
    <s v="simo610@libero.it"/>
  </r>
  <r>
    <x v="1"/>
    <s v="Vitali Meris"/>
    <s v="Via Snas  449"/>
    <x v="11"/>
    <x v="58"/>
    <s v=""/>
    <s v="mircobiondi@libero.it"/>
  </r>
  <r>
    <x v="1"/>
    <s v="Vitali Meris"/>
    <s v="Via Snas  449/A"/>
    <x v="11"/>
    <x v="58"/>
    <s v=""/>
    <s v="mircobiondi@libero.it"/>
  </r>
  <r>
    <x v="1"/>
    <s v="Pagnoni Giuliana"/>
    <s v=""/>
    <x v="11"/>
    <x v="58"/>
    <s v=""/>
    <s v="mauroc@email.it"/>
  </r>
  <r>
    <x v="1"/>
    <s v="Rossetti Maria Luisa"/>
    <s v=""/>
    <x v="11"/>
    <x v="58"/>
    <s v=""/>
    <s v="vernagianni@libero.it"/>
  </r>
  <r>
    <x v="1"/>
    <s v="Verna Giovanni"/>
    <s v="Viale Cairoli 83/56"/>
    <x v="11"/>
    <x v="58"/>
    <s v=""/>
    <s v="vernagianni@libero.it"/>
  </r>
  <r>
    <x v="1"/>
    <s v="Francolini Marinelli Rita"/>
    <s v=""/>
    <x v="11"/>
    <x v="58"/>
    <s v=""/>
    <s v="guglielmogiovannelli@gmail.com"/>
  </r>
  <r>
    <x v="1"/>
    <s v="Verna Lucia"/>
    <s v="Via Spontini 2"/>
    <x v="11"/>
    <x v="58"/>
    <s v=""/>
    <s v="vernagianni@libero.it"/>
  </r>
  <r>
    <x v="1"/>
    <s v="Ordonselli Severino"/>
    <s v="Via Stelle Di Mare 13"/>
    <x v="11"/>
    <x v="58"/>
    <s v=""/>
    <s v="eurolightillumina@gmail.com"/>
  </r>
  <r>
    <x v="1"/>
    <s v="Palazzi Floriana"/>
    <s v="Strana Nazionale Adriatica Sud 129/B"/>
    <x v="11"/>
    <x v="86"/>
    <s v=""/>
    <s v="floriana.palazzi@libero.it"/>
  </r>
  <r>
    <x v="1"/>
    <s v="Teodori Paolo"/>
    <s v="Via Belgatto 96"/>
    <x v="11"/>
    <x v="58"/>
    <s v=""/>
    <s v="gianluca.tagliatesta@ingpec.eu"/>
  </r>
  <r>
    <x v="1"/>
    <s v="Tomassoni Luigino"/>
    <s v="Via Schiavoni 1"/>
    <x v="11"/>
    <x v="58"/>
    <s v=""/>
    <s v="a.tomassoni91@gmail.com"/>
  </r>
  <r>
    <x v="3"/>
    <s v="B&amp;B Villa La Paleotta"/>
    <s v="Via Del Domenichino 3"/>
    <x v="11"/>
    <x v="58"/>
    <s v=""/>
    <s v="info@villalapaleotta.it"/>
  </r>
  <r>
    <x v="1"/>
    <s v="Omiccioli Pierino"/>
    <s v="Via Simonetti 47"/>
    <x v="11"/>
    <x v="58"/>
    <s v=""/>
    <s v="pieromic@hotmail.com"/>
  </r>
  <r>
    <x v="1"/>
    <s v="Omiccioli Francesco"/>
    <s v="Via Roncosanbaccio 114"/>
    <x v="11"/>
    <x v="58"/>
    <s v=""/>
    <s v="pieromic@hotmail.com"/>
  </r>
  <r>
    <x v="1"/>
    <s v="Paoletti Maura"/>
    <s v="Via N. Sauro 208"/>
    <x v="11"/>
    <x v="58"/>
    <s v=""/>
    <s v="pieromic@hotmail.com"/>
  </r>
  <r>
    <x v="1"/>
    <s v="Bianca Maria Leonardi"/>
    <s v="Viale Cairoli 110"/>
    <x v="11"/>
    <x v="58"/>
    <s v=""/>
    <s v="bm13@libero.it"/>
  </r>
  <r>
    <x v="1"/>
    <s v="Belogi Carlo"/>
    <s v="Via Simonetti 41"/>
    <x v="11"/>
    <x v="58"/>
    <s v=""/>
    <s v="giulianagiorgi@gmail.com"/>
  </r>
  <r>
    <x v="1"/>
    <s v="Arceci Davide"/>
    <s v="Via Damiano Chiesa 33"/>
    <x v="11"/>
    <x v="58"/>
    <s v=""/>
    <s v=""/>
  </r>
  <r>
    <x v="1"/>
    <s v="Patrik Livi"/>
    <s v="Strada Nazionale Adriatica Nord 103"/>
    <x v="11"/>
    <x v="58"/>
    <s v=""/>
    <s v="patlivi@tin.it"/>
  </r>
  <r>
    <x v="1"/>
    <s v="Ciampelli Antonello"/>
    <s v="Via Buonincontri 14"/>
    <x v="11"/>
    <x v="58"/>
    <s v=""/>
    <s v="antonello.ciampelli@gmail.com"/>
  </r>
  <r>
    <x v="3"/>
    <s v="B&amp;B Villa Liberty"/>
    <s v="Viale R. Mariotti 8"/>
    <x v="11"/>
    <x v="58"/>
    <s v="http://villalibertyfano.it/"/>
    <s v="info@villalibertyfano.it"/>
  </r>
  <r>
    <x v="1"/>
    <s v="Bodini Francesco"/>
    <s v="Via Cappellini 63/A"/>
    <x v="11"/>
    <x v="58"/>
    <s v=""/>
    <s v=""/>
  </r>
  <r>
    <x v="1"/>
    <s v="Gasparoni Luigi App.To Via De Gasperi 22"/>
    <s v="Via De Gasperi 22"/>
    <x v="11"/>
    <x v="58"/>
    <s v=""/>
    <s v="segreteria@consulgest.eu"/>
  </r>
  <r>
    <x v="1"/>
    <s v="Gasparoni Luigi App.To Via De Gasperi 16"/>
    <s v="Via De Gasperi 16"/>
    <x v="11"/>
    <x v="58"/>
    <s v=""/>
    <s v="segreteria@consulgest.eu"/>
  </r>
  <r>
    <x v="1"/>
    <s v="Gagliardini Luisella"/>
    <s v="Via Faà Di Bruno 51"/>
    <x v="11"/>
    <x v="58"/>
    <s v=""/>
    <s v="elimolinari@gmail.com"/>
  </r>
  <r>
    <x v="1"/>
    <s v="Montesarchio Mario"/>
    <s v="Via A. Cappellini 68"/>
    <x v="11"/>
    <x v="58"/>
    <s v=""/>
    <s v=""/>
  </r>
  <r>
    <x v="2"/>
    <s v="Hotel Prestige"/>
    <s v="Via Cappellini 94"/>
    <x v="11"/>
    <x v="76"/>
    <s v="www.hprestige.it"/>
    <s v="info@hprestige.it"/>
  </r>
  <r>
    <x v="0"/>
    <s v="Palazzo Rotati"/>
    <s v="Via Nolfi 49"/>
    <x v="11"/>
    <x v="58"/>
    <s v="www.palazzorotati.com"/>
    <s v="info@palazzorotati.com"/>
  </r>
  <r>
    <x v="1"/>
    <s v="Bacchiocchi Angela"/>
    <s v="Via A.Cappellini 60/A"/>
    <x v="11"/>
    <x v="58"/>
    <s v=""/>
    <s v=""/>
  </r>
  <r>
    <x v="1"/>
    <s v="Morelli Peppino"/>
    <s v="Via Lago Di Albano 12"/>
    <x v="11"/>
    <x v="58"/>
    <s v=""/>
    <s v="inesistente@regione.marche.it"/>
  </r>
  <r>
    <x v="1"/>
    <s v="Ciani Omere"/>
    <s v="Via Luigi Motta  33"/>
    <x v="11"/>
    <x v="58"/>
    <s v=""/>
    <s v="cianiomere@hotmail.it"/>
  </r>
  <r>
    <x v="1"/>
    <s v="Maggioli Giuliana"/>
    <s v="Via Ferretto 6"/>
    <x v="11"/>
    <x v="92"/>
    <s v=""/>
    <s v=""/>
  </r>
  <r>
    <x v="1"/>
    <s v="Ebe Ubaldi"/>
    <s v="Via G. Ruffini  6"/>
    <x v="11"/>
    <x v="93"/>
    <s v=""/>
    <s v="ebe.ubi@alice.it"/>
  </r>
  <r>
    <x v="1"/>
    <s v="Marco Kindt"/>
    <s v="Via Sant' Anna 46"/>
    <x v="11"/>
    <x v="94"/>
    <s v=""/>
    <s v="marco.kindt@gmail.com"/>
  </r>
  <r>
    <x v="1"/>
    <s v="Busca Maria Dea"/>
    <s v="Via Montesanto  5"/>
    <x v="11"/>
    <x v="58"/>
    <s v=""/>
    <s v=" vacanzefano@libero.it"/>
  </r>
  <r>
    <x v="3"/>
    <s v="B&amp;B Le Viole"/>
    <s v="Via Brigata Messina 207"/>
    <x v="11"/>
    <x v="81"/>
    <s v=""/>
    <s v="francesco.pezzolesi@virgilio.it"/>
  </r>
  <r>
    <x v="8"/>
    <s v="Casa Di Spiritualita' Villa San Biagio"/>
    <s v="Villa San Biagio 17"/>
    <x v="11"/>
    <x v="58"/>
    <s v=""/>
    <s v="villa@sanbiagiofano.it"/>
  </r>
  <r>
    <x v="3"/>
    <s v="B&amp;B Terrazza In Collina"/>
    <s v="Strada Comunale Carignano 27/B"/>
    <x v="11"/>
    <x v="58"/>
    <s v=""/>
    <s v="danyasfur@hotmail.com"/>
  </r>
  <r>
    <x v="5"/>
    <s v="Camere In Affitto Da Farina"/>
    <s v="Via Flaminia 369 Int 3 N 369/3"/>
    <x v="11"/>
    <x v="68"/>
    <s v=""/>
    <s v="mori-2004@libero.it"/>
  </r>
  <r>
    <x v="1"/>
    <s v="Antonio Via"/>
    <s v="Via Faà Di Bruno 120"/>
    <x v="11"/>
    <x v="95"/>
    <s v=""/>
    <s v="antoniovia@libero.it"/>
  </r>
  <r>
    <x v="1"/>
    <s v="Selis Giovanna"/>
    <s v="Strada Nazionale Adriatica Sud 117/F"/>
    <x v="11"/>
    <x v="58"/>
    <s v=""/>
    <s v="francesco.pezzolesi@virgilio.it"/>
  </r>
  <r>
    <x v="1"/>
    <s v="Daniele Talamelli E Gasparini Cinzia"/>
    <s v="Via Ammiraglio Cappellini 43,44"/>
    <x v="11"/>
    <x v="76"/>
    <s v=""/>
    <s v="info@affittoalmare.com"/>
  </r>
  <r>
    <x v="1"/>
    <s v="Vitali Francesca"/>
    <s v="Via Bellavista 3"/>
    <x v="11"/>
    <x v="58"/>
    <s v=""/>
    <s v="inesistente@regione.it"/>
  </r>
  <r>
    <x v="5"/>
    <s v="Casa Regina"/>
    <s v="Via Della Scuola 9"/>
    <x v="11"/>
    <x v="58"/>
    <s v="www.casareginafano.com"/>
    <s v="casareginafano@libero.it"/>
  </r>
  <r>
    <x v="3"/>
    <s v="B&amp;B Arzilla"/>
    <s v="Via Centinarola  9"/>
    <x v="11"/>
    <x v="58"/>
    <s v=""/>
    <s v="info@bbarzilla.it"/>
  </r>
  <r>
    <x v="5"/>
    <s v="Da Quinta"/>
    <s v="Via Adriatico 42"/>
    <x v="11"/>
    <x v="58"/>
    <s v="www.trattorialaquinta.com"/>
    <s v="rengababy@gmail.com"/>
  </r>
  <r>
    <x v="3"/>
    <s v="B&amp;B La Casetta Rosa"/>
    <s v="Via Di Villa Giulia 51/D"/>
    <x v="11"/>
    <x v="58"/>
    <s v=""/>
    <s v="lacasettarosa@yahoo.it"/>
  </r>
  <r>
    <x v="1"/>
    <s v="Bacchiocchi Angela"/>
    <s v="Via A.Cappellini 58/A"/>
    <x v="11"/>
    <x v="58"/>
    <s v=""/>
    <s v=""/>
  </r>
  <r>
    <x v="4"/>
    <s v="Agriturismo Villa Furlo"/>
    <s v="Loc. Pagino 100"/>
    <x v="12"/>
    <x v="96"/>
    <s v="www.agriturismovillafurlo.it"/>
    <s v="info@agriturismovillafurlo.it"/>
  </r>
  <r>
    <x v="3"/>
    <s v="B&amp;B Carganico Maria Silvia"/>
    <s v="Via Manzoni 7"/>
    <x v="12"/>
    <x v="96"/>
    <s v=""/>
    <s v="paolotenti@tin.it"/>
  </r>
  <r>
    <x v="5"/>
    <s v="Trattosteria Di De Marchi Romina"/>
    <s v="Viale Vittorio Veneto 54"/>
    <x v="12"/>
    <x v="96"/>
    <s v=""/>
    <s v="trattosteria@gmail.com"/>
  </r>
  <r>
    <x v="5"/>
    <s v="Relais Serra Alta"/>
    <s v="Via Serra Alta 28"/>
    <x v="12"/>
    <x v="96"/>
    <s v="www.serraalta.it"/>
    <s v="info@serraalta.it"/>
  </r>
  <r>
    <x v="4"/>
    <s v="Azienda Agricola &quot;Ca' Maddalena&quot;"/>
    <s v="Via Giuseppe Mazzini 1"/>
    <x v="12"/>
    <x v="96"/>
    <s v="www.camaddalena.com"/>
    <s v="info@camaddalena.com"/>
  </r>
  <r>
    <x v="4"/>
    <s v="Azienda Agrituristica &quot;Ca' Verdeselle&quot;"/>
    <s v="Via San Gregorio 22"/>
    <x v="12"/>
    <x v="96"/>
    <s v="www.caverdeselle.it"/>
    <s v="info@caverdeselle.it"/>
  </r>
  <r>
    <x v="4"/>
    <s v="Azienda Agrituristica Il Verziere"/>
    <s v="Loc. Verziere Cà L'Agostina Snc"/>
    <x v="12"/>
    <x v="96"/>
    <s v="www.verziere.it"/>
    <s v="info@verziere.it"/>
  </r>
  <r>
    <x v="3"/>
    <s v="B&amp;B Ca' La Cornacchia"/>
    <s v="Via Serra Alta 16"/>
    <x v="12"/>
    <x v="96"/>
    <s v="www.calacornacchia.it"/>
    <s v="bedcorn@gmail.com"/>
  </r>
  <r>
    <x v="3"/>
    <s v="B&amp;B Ca' I Severi"/>
    <s v="Via Pagino Castello 1"/>
    <x v="12"/>
    <x v="96"/>
    <s v="www.bbcaiseveri.it"/>
    <s v="caiseveri@libero.it"/>
  </r>
  <r>
    <x v="3"/>
    <s v="B&amp;B Ca' Del Pino"/>
    <s v="Via Degli Orti  1"/>
    <x v="12"/>
    <x v="96"/>
    <s v=""/>
    <s v="cadelpino@libero.it"/>
  </r>
  <r>
    <x v="3"/>
    <s v="B&amp;B Villa Martina"/>
    <s v="Loc.Zaccagna Snc"/>
    <x v="12"/>
    <x v="97"/>
    <s v=""/>
    <s v="villamartina@hotmail.it"/>
  </r>
  <r>
    <x v="6"/>
    <s v="Area Di Sosta Camper"/>
    <s v=""/>
    <x v="12"/>
    <x v="96"/>
    <s v=""/>
    <s v=""/>
  </r>
  <r>
    <x v="0"/>
    <s v="Il Girasole"/>
    <s v="Via Pagino 40"/>
    <x v="12"/>
    <x v="98"/>
    <s v=""/>
    <s v=""/>
  </r>
  <r>
    <x v="2"/>
    <s v="Hotel Bucci Di Parlato Claudia"/>
    <s v="Via Dell' Industria 13"/>
    <x v="12"/>
    <x v="96"/>
    <s v=""/>
    <s v="hotel.bucci@libero.it"/>
  </r>
  <r>
    <x v="4"/>
    <s v="Locanda Della Valle Nuova"/>
    <s v="La Cappella 14"/>
    <x v="12"/>
    <x v="96"/>
    <s v="http://vallenuova.it"/>
    <s v="info@vallenuova.it"/>
  </r>
  <r>
    <x v="3"/>
    <s v="B&amp;B Garden"/>
    <s v="Via Martin Luther King 35"/>
    <x v="12"/>
    <x v="96"/>
    <s v="www.bbgarden.it"/>
    <s v="bedandbreakfastgarden@gmail.com"/>
  </r>
  <r>
    <x v="3"/>
    <s v="Oasi Della Pace"/>
    <s v="Loc. Ca' Pandolfo 30"/>
    <x v="12"/>
    <x v="99"/>
    <s v=""/>
    <s v=""/>
  </r>
  <r>
    <x v="3"/>
    <s v="B&amp;B Toc Toc"/>
    <s v="Tasso  62"/>
    <x v="12"/>
    <x v="96"/>
    <s v=""/>
    <s v=""/>
  </r>
  <r>
    <x v="3"/>
    <s v="B&amp;B Falasconi Marco"/>
    <s v="Via R. Sanzio 11"/>
    <x v="12"/>
    <x v="96"/>
    <s v=""/>
    <s v="benniroberta@virgilio.it"/>
  </r>
  <r>
    <x v="5"/>
    <s v="Ca' Sa Bartoccio"/>
    <s v="Via Ticino 15"/>
    <x v="12"/>
    <x v="96"/>
    <s v=""/>
    <s v="casabartoccio@libero.it"/>
  </r>
  <r>
    <x v="3"/>
    <s v="B&amp;B Il Biciclo"/>
    <s v="Via Dante Alighieri 3"/>
    <x v="12"/>
    <x v="96"/>
    <s v=""/>
    <s v="gostolialessandro@gmail.com"/>
  </r>
  <r>
    <x v="3"/>
    <s v="B&amp;B Camera Con Vista"/>
    <s v="Via Umberto I 18"/>
    <x v="13"/>
    <x v="100"/>
    <s v=""/>
    <s v="santisamuele@libero.it"/>
  </r>
  <r>
    <x v="4"/>
    <s v="La Collina Degli Olivi"/>
    <s v="Via Monte Aguzzo  29"/>
    <x v="13"/>
    <x v="100"/>
    <s v=""/>
    <s v="collinadegliolivi@libero.it"/>
  </r>
  <r>
    <x v="3"/>
    <s v="B&amp;B Corte Rossa"/>
    <s v="Cesare Battisti 28"/>
    <x v="13"/>
    <x v="100"/>
    <s v=""/>
    <s v="bbcorterossa@libero.it"/>
  </r>
  <r>
    <x v="4"/>
    <s v="Ranco"/>
    <s v=""/>
    <x v="13"/>
    <x v="100"/>
    <s v="IN ALLESTIMENTO"/>
    <s v="INFO.RANCO@LIBERO.IT"/>
  </r>
  <r>
    <x v="3"/>
    <s v="Sant'Aldebrando Bed&amp;Breakfast"/>
    <s v="Via S. Aldebrando 23"/>
    <x v="13"/>
    <x v="100"/>
    <s v="www.bebsantaldebrando.com"/>
    <s v="info@bebsantaldebrando.com"/>
  </r>
  <r>
    <x v="3"/>
    <s v="B&amp;B Al Mulino"/>
    <s v="Via Molino Delle Ginestre 29"/>
    <x v="13"/>
    <x v="100"/>
    <s v="www.bbalmulino.it"/>
    <s v="info@bbalmulino.it"/>
  </r>
  <r>
    <x v="4"/>
    <s v="El Gatarel"/>
    <s v="Via Pantaneto 10"/>
    <x v="13"/>
    <x v="100"/>
    <s v="www.elgatarel.it"/>
    <s v="elgatarel@tiscali.it"/>
  </r>
  <r>
    <x v="4"/>
    <s v="El Mor"/>
    <s v="Via Molino Delle Ginestre 21"/>
    <x v="13"/>
    <x v="100"/>
    <s v=""/>
    <s v=""/>
  </r>
  <r>
    <x v="4"/>
    <s v="Valletarugo Di Paradisi Terenzio"/>
    <s v="Campagna Parrocchia Caspessa 1"/>
    <x v="13"/>
    <x v="100"/>
    <s v="www.valletarugo.it"/>
    <s v="webmaster@valletarugo.it"/>
  </r>
  <r>
    <x v="2"/>
    <s v="Al Lago"/>
    <s v="Parrocchia Cattedrale 124"/>
    <x v="13"/>
    <x v="100"/>
    <s v="albergoristoranteallago.com"/>
    <s v="info@albergoristoranteallago.com"/>
  </r>
  <r>
    <x v="2"/>
    <s v="Da Marco"/>
    <s v="Via G.Giganti 20"/>
    <x v="13"/>
    <x v="100"/>
    <s v="www.albergodamarco.it"/>
    <s v="info@albergodamarco.it"/>
  </r>
  <r>
    <x v="2"/>
    <s v="Mancinelli Luciano"/>
    <s v="Piazza Ottaviano Petrucci 5"/>
    <x v="13"/>
    <x v="100"/>
    <s v="www.albergomancinelli.it"/>
    <s v="mancinelli52@libero.it"/>
  </r>
  <r>
    <x v="6"/>
    <s v="Area Di Sosta Camper"/>
    <s v=""/>
    <x v="13"/>
    <x v="101"/>
    <s v=""/>
    <s v=""/>
  </r>
  <r>
    <x v="0"/>
    <s v="Villa Cerbara"/>
    <s v="Strada San Piero In Tambis 33"/>
    <x v="13"/>
    <x v="100"/>
    <s v=""/>
    <s v="lacerbara@libero.it"/>
  </r>
  <r>
    <x v="4"/>
    <s v="Casal San Sergio"/>
    <s v="Via San Sergio 11 Snc"/>
    <x v="13"/>
    <x v="100"/>
    <s v="www.casalsansergio.it"/>
    <s v="info@casalsansergio.it"/>
  </r>
  <r>
    <x v="0"/>
    <s v="Il Ginepro"/>
    <s v="Via Frati Cappuccini 19"/>
    <x v="13"/>
    <x v="100"/>
    <s v="www.ilginepro.net"/>
    <s v="info@ilginepro.net"/>
  </r>
  <r>
    <x v="3"/>
    <s v="B&amp;B La Finestra Sul Fiume"/>
    <s v="Via Umberto I  30"/>
    <x v="13"/>
    <x v="100"/>
    <s v="www.ritarinci.com"/>
    <s v="rita.rinci@gmail.com"/>
  </r>
  <r>
    <x v="3"/>
    <s v="B&amp;B Romagnoli Edmeo"/>
    <s v="A. Negri 7"/>
    <x v="13"/>
    <x v="100"/>
    <s v=""/>
    <s v="bedandbreakfast.romagnoli@gmail.com"/>
  </r>
  <r>
    <x v="0"/>
    <s v="La Capinera"/>
    <s v="Localita' San Martino Dei Muri 1"/>
    <x v="13"/>
    <x v="100"/>
    <s v="www.lacapinera.com"/>
    <s v="info@lacapinera.com"/>
  </r>
  <r>
    <x v="4"/>
    <s v="Agriturismo Cascina Marianna"/>
    <s v="Via Dei Molini 32"/>
    <x v="13"/>
    <x v="102"/>
    <s v="www.camarianna.it"/>
    <s v="cascinamarianna@hotmail.com"/>
  </r>
  <r>
    <x v="4"/>
    <s v="Societa' Agricola Fratte Rosa"/>
    <s v="Via Delle Serre 28"/>
    <x v="14"/>
    <x v="103"/>
    <s v=""/>
    <s v="agriturismo@terracruda.it"/>
  </r>
  <r>
    <x v="4"/>
    <s v="Agriturismo Casale Del Podesta' Di Bonifazi Roberto"/>
    <s v="Via Dei Lubachi 1"/>
    <x v="14"/>
    <x v="103"/>
    <s v=""/>
    <s v="info@bonifaziassicurazioni.it"/>
  </r>
  <r>
    <x v="2"/>
    <s v="Locanda Della Ravignana"/>
    <s v="Primo Maggio S.N.C."/>
    <x v="14"/>
    <x v="103"/>
    <s v="www.locandadellaravignana.it"/>
    <s v="alessandra@studiospallacci.it"/>
  </r>
  <r>
    <x v="1"/>
    <s v="Gregori Giuseppina"/>
    <s v="Via Carducci 24"/>
    <x v="14"/>
    <x v="103"/>
    <s v=""/>
    <s v="giungagreg@gmail.com"/>
  </r>
  <r>
    <x v="4"/>
    <s v="Agriturismo Dai Du Bourdei"/>
    <s v="Via Cà Marchino Snc"/>
    <x v="15"/>
    <x v="104"/>
    <s v=""/>
    <s v="info@daidubourdei.com"/>
  </r>
  <r>
    <x v="0"/>
    <s v="La Palazzina"/>
    <s v=""/>
    <x v="15"/>
    <x v="104"/>
    <s v=""/>
    <s v="carmen@sistivenanzio.it"/>
  </r>
  <r>
    <x v="3"/>
    <s v="Sotto La Torre"/>
    <s v="Via Europa Unita 7"/>
    <x v="15"/>
    <x v="104"/>
    <s v=""/>
    <s v="bbsottolatorre@libero.it"/>
  </r>
  <r>
    <x v="1"/>
    <s v="Corrado Caliendi"/>
    <s v="Localita' Pian Dei Prati Sn"/>
    <x v="15"/>
    <x v="104"/>
    <s v=""/>
    <s v=""/>
  </r>
  <r>
    <x v="4"/>
    <s v="La Spiga D'Oro"/>
    <s v="Via San Girolamo Sn"/>
    <x v="15"/>
    <x v="104"/>
    <s v="www.laspigadoro.eu"/>
    <s v="mail@lasipgadoro.eu"/>
  </r>
  <r>
    <x v="1"/>
    <s v="Il Mutino"/>
    <s v="Via Del Mutino 57"/>
    <x v="15"/>
    <x v="104"/>
    <s v=""/>
    <s v=""/>
  </r>
  <r>
    <x v="8"/>
    <s v="Centro Servizio Polivalente Del Montefeltro"/>
    <s v="Corso Giovanni Xxiii 1"/>
    <x v="15"/>
    <x v="104"/>
    <s v=""/>
    <s v="valerio@lamacina.it"/>
  </r>
  <r>
    <x v="4"/>
    <s v="Agriturismo Montefiorentino"/>
    <s v="Loc. Montefiorentino 174"/>
    <x v="15"/>
    <x v="105"/>
    <s v="www.montefiorentino.it"/>
    <s v="info@montefiorentino.it"/>
  </r>
  <r>
    <x v="0"/>
    <s v="Residenza San Girolamo"/>
    <s v="San Girolamo 1"/>
    <x v="15"/>
    <x v="106"/>
    <s v="www.sangirolamo.com"/>
    <s v="info@sangirolamo.com"/>
  </r>
  <r>
    <x v="0"/>
    <s v="Le Querce"/>
    <s v="Loc. Calmugnano 103"/>
    <x v="15"/>
    <x v="107"/>
    <s v="www.locandalequerce.com"/>
    <s v="lequerce32@hotmail.com"/>
  </r>
  <r>
    <x v="2"/>
    <s v="La Rocca Dei Malatesta"/>
    <s v="Corso Giovanni Xxiii 1"/>
    <x v="15"/>
    <x v="104"/>
    <s v="www.laroccadeimalatesta.com"/>
    <s v="info@laroccadeimalatesta.com"/>
  </r>
  <r>
    <x v="11"/>
    <s v="Pian Dei Prati"/>
    <s v=""/>
    <x v="15"/>
    <x v="104"/>
    <s v="www.campingpiandeiprati.com"/>
    <s v="info@campingpiandeiprati.com"/>
  </r>
  <r>
    <x v="5"/>
    <s v="Caliendi Corrado"/>
    <s v=""/>
    <x v="15"/>
    <x v="108"/>
    <s v=""/>
    <s v=""/>
  </r>
  <r>
    <x v="3"/>
    <s v="B&amp;B Borgo Casanova Di Ercolani Luciana"/>
    <s v="Loc. Casanova 1"/>
    <x v="15"/>
    <x v="104"/>
    <s v="www.borgocasanova.it"/>
    <s v=""/>
  </r>
  <r>
    <x v="3"/>
    <s v="B&amp;B Ca' Giorgetto"/>
    <s v="Localita' Ca' Giorgetto 216"/>
    <x v="15"/>
    <x v="104"/>
    <s v="www.bedandbreakfastcagiorgetto.com"/>
    <s v="paxismith@libero.it"/>
  </r>
  <r>
    <x v="5"/>
    <s v="Caliendi Corrado 1"/>
    <s v=""/>
    <x v="15"/>
    <x v="109"/>
    <s v=""/>
    <s v=""/>
  </r>
  <r>
    <x v="3"/>
    <s v="B&amp;B La Tana"/>
    <s v="Via Buonconsiglio 9"/>
    <x v="16"/>
    <x v="34"/>
    <s v=""/>
    <s v="ferdinando.raggi@libero.it; info@latanabed.it"/>
  </r>
  <r>
    <x v="4"/>
    <s v="Il Poggio"/>
    <s v="Frazione Poggio 6"/>
    <x v="16"/>
    <x v="110"/>
    <s v=""/>
    <s v=""/>
  </r>
  <r>
    <x v="5"/>
    <s v="Locanda Del Castello"/>
    <s v="Piazzale Della Rocca 5"/>
    <x v="16"/>
    <x v="34"/>
    <s v="www.locandadelcastello.it"/>
    <s v="locandadelcastello@liberto.it"/>
  </r>
  <r>
    <x v="2"/>
    <s v="Il Daino"/>
    <s v="Via Roma 19 19"/>
    <x v="16"/>
    <x v="34"/>
    <s v=""/>
    <s v="info@hotelildaino.it"/>
  </r>
  <r>
    <x v="6"/>
    <s v="Il Cinisco"/>
    <s v="Via Cinisco Snc"/>
    <x v="16"/>
    <x v="34"/>
    <s v="www.ilcinisco.it/informazioni.html"/>
    <s v="info@ilcinisco.it"/>
  </r>
  <r>
    <x v="5"/>
    <s v="Casa Vacanze Osteriaccio"/>
    <s v="Via Osteriaccio 3"/>
    <x v="16"/>
    <x v="111"/>
    <s v="www.osteriaccio.it"/>
    <s v="info@osteriaccio.it"/>
  </r>
  <r>
    <x v="3"/>
    <s v="B&amp;B Il Gibbo"/>
    <s v="Via Fonte Avellana 37"/>
    <x v="16"/>
    <x v="112"/>
    <s v=""/>
    <s v="giuly.bartocci@virgilio.it"/>
  </r>
  <r>
    <x v="3"/>
    <s v="B&amp;B Ai Piedi Del Catria"/>
    <s v="Via Strada Del Caprile 2"/>
    <x v="16"/>
    <x v="34"/>
    <s v="www.aipiedidelcatria.it"/>
    <s v="pmorbi@tin.it"/>
  </r>
  <r>
    <x v="5"/>
    <s v="Casa Vacanze Il Caprile"/>
    <s v=""/>
    <x v="16"/>
    <x v="113"/>
    <s v="www.edilmartino.com"/>
    <s v="brunarossi1976@virgilio.it"/>
  </r>
  <r>
    <x v="3"/>
    <s v="B&amp;B La Foce"/>
    <s v="Via Fonte Avellana 19"/>
    <x v="16"/>
    <x v="34"/>
    <s v="www.beblafoce.it"/>
    <s v="cinisco@alice.it; info@beblafoce.it"/>
  </r>
  <r>
    <x v="4"/>
    <s v="Agriturismo Pian Di Gallo"/>
    <s v="Strada Della Contea 15"/>
    <x v="16"/>
    <x v="34"/>
    <s v=""/>
    <s v="coopag3a@gmail.com"/>
  </r>
  <r>
    <x v="5"/>
    <s v="Casa Vacanze Edilfrontone"/>
    <s v="Via Colombara Sn"/>
    <x v="16"/>
    <x v="34"/>
    <s v=""/>
    <s v=""/>
  </r>
  <r>
    <x v="9"/>
    <s v="Rifugio Monte Catria Cotaline 1400"/>
    <s v=""/>
    <x v="16"/>
    <x v="114"/>
    <s v=""/>
    <s v="cupadellecotaline@gmail.com"/>
  </r>
  <r>
    <x v="1"/>
    <s v="Nadia Rossi"/>
    <s v="Via Medaglia D'Oro 18"/>
    <x v="17"/>
    <x v="115"/>
    <s v=""/>
    <s v="rnadia73.nr@gmail.com; alan.grassi@alice.it"/>
  </r>
  <r>
    <x v="12"/>
    <s v="Bagni N 45"/>
    <s v=""/>
    <x v="17"/>
    <x v="115"/>
    <s v=""/>
    <s v="rosmarchini@gmail.com"/>
  </r>
  <r>
    <x v="12"/>
    <s v="Bagni N 46"/>
    <s v=""/>
    <x v="17"/>
    <x v="115"/>
    <s v=""/>
    <s v="rosmarchini@gmail.com"/>
  </r>
  <r>
    <x v="1"/>
    <s v="Foronchi Giuseppe"/>
    <s v="Via Trieste 25/B"/>
    <x v="17"/>
    <x v="115"/>
    <s v=""/>
    <s v=""/>
  </r>
  <r>
    <x v="1"/>
    <s v="Foronchi Elvira"/>
    <s v="Via Trieste, Via Trento 25,20"/>
    <x v="17"/>
    <x v="115"/>
    <s v=""/>
    <s v="monica_vincenzo@virgilio.it"/>
  </r>
  <r>
    <x v="2"/>
    <s v="Hotel Losanna"/>
    <s v="Piazza Giardini Unita' D' Italia 7"/>
    <x v="17"/>
    <x v="115"/>
    <s v="www.hotellosanna.info"/>
    <s v="info@hotellosanna.info"/>
  </r>
  <r>
    <x v="2"/>
    <s v="Hotel Athena"/>
    <s v="Via Panoramica 9"/>
    <x v="17"/>
    <x v="115"/>
    <s v="www.hotelathena.eu"/>
    <s v="direzione@hotelathena.eu;"/>
  </r>
  <r>
    <x v="1"/>
    <s v="Vichi Malvina"/>
    <s v="Via Circonvallazione 6"/>
    <x v="17"/>
    <x v="115"/>
    <s v=""/>
    <s v=""/>
  </r>
  <r>
    <x v="1"/>
    <s v="Gaudenzi Venerina"/>
    <s v="Via G.Pascoli 5"/>
    <x v="17"/>
    <x v="115"/>
    <s v=""/>
    <s v=""/>
  </r>
  <r>
    <x v="1"/>
    <s v="Leonardi Claudio"/>
    <s v="Via G. Pascoli 12"/>
    <x v="17"/>
    <x v="115"/>
    <s v=""/>
    <s v=""/>
  </r>
  <r>
    <x v="1"/>
    <s v="Sartori Susanna"/>
    <s v="Via Trieste 2"/>
    <x v="17"/>
    <x v="115"/>
    <s v=""/>
    <s v=""/>
  </r>
  <r>
    <x v="1"/>
    <s v="Galli Maria Pia, Filippini Maria"/>
    <s v="Via Nino Bixio 4"/>
    <x v="17"/>
    <x v="115"/>
    <s v=""/>
    <s v=""/>
  </r>
  <r>
    <x v="1"/>
    <s v="Vanzolini Giuliano"/>
    <s v="Via Trento 14"/>
    <x v="17"/>
    <x v="115"/>
    <s v=""/>
    <s v=""/>
  </r>
  <r>
    <x v="1"/>
    <s v="Bertuccioli Silvano"/>
    <s v="Via G. D'Annuzio 4"/>
    <x v="17"/>
    <x v="115"/>
    <s v=""/>
    <s v=""/>
  </r>
  <r>
    <x v="1"/>
    <s v="Del Chierico Gilberto"/>
    <s v="Via Madonna Di Loreto 16"/>
    <x v="17"/>
    <x v="115"/>
    <s v=""/>
    <s v=""/>
  </r>
  <r>
    <x v="5"/>
    <s v="Betty Affittacamere"/>
    <s v="Via Panoramica 98"/>
    <x v="17"/>
    <x v="115"/>
    <s v="www.hotelgabiccemonte.com"/>
    <s v="bettys@gabiccemare.com"/>
  </r>
  <r>
    <x v="11"/>
    <s v="Camping Gabicce Monte"/>
    <s v=""/>
    <x v="17"/>
    <x v="115"/>
    <s v=""/>
    <s v="maioli.giacomo@libero.it"/>
  </r>
  <r>
    <x v="2"/>
    <s v="Excelsior"/>
    <s v="Via Vittorio Veneto 73"/>
    <x v="17"/>
    <x v="115"/>
    <s v="hotelexcelsiorgabicce.com"/>
    <s v="info@hotelexcelsiorgabicce.com"/>
  </r>
  <r>
    <x v="10"/>
    <s v="Meeting"/>
    <s v="Via Panoramica 13"/>
    <x v="17"/>
    <x v="115"/>
    <s v="www.residencemeeting.it"/>
    <s v="info@residencemeeting.it"/>
  </r>
  <r>
    <x v="5"/>
    <s v="Ville E Appartamenti Arcobaleno"/>
    <s v="Via Giovanni Pascoli 25"/>
    <x v="17"/>
    <x v="115"/>
    <s v="www.villeappartamentigabicce.com"/>
    <s v="info@villeappartamentigabicce.com"/>
  </r>
  <r>
    <x v="3"/>
    <s v="B&amp;B Maison D'O"/>
    <s v="Via Panoramica 1"/>
    <x v="17"/>
    <x v="115"/>
    <s v=""/>
    <s v="paolamichelacci@michelacci.com"/>
  </r>
  <r>
    <x v="2"/>
    <s v="Hotel Europa"/>
    <s v="Via Vittorio Veneto 5"/>
    <x v="17"/>
    <x v="115"/>
    <s v="www.hoteleuropagabicce.com"/>
    <s v="info@hoteleuropagabicce.com"/>
  </r>
  <r>
    <x v="2"/>
    <s v="Hotel Lidia"/>
    <s v="Via Edmondo De Amicis 28"/>
    <x v="17"/>
    <x v="115"/>
    <s v="www.hotellidiagabiccemare.com"/>
    <s v="info@hotellidiagabiccemare.com"/>
  </r>
  <r>
    <x v="2"/>
    <s v="Hotel Atlas"/>
    <s v="Via Edmondo De Amicis 6"/>
    <x v="17"/>
    <x v="115"/>
    <s v="www.gabiccemare.com/atlas"/>
    <s v="atlas@gabiccemare.com"/>
  </r>
  <r>
    <x v="1"/>
    <s v="Appartamenti Fontainebleau"/>
    <s v="Via Panoramica 92"/>
    <x v="17"/>
    <x v="115"/>
    <s v=""/>
    <s v="ab37rn@tin.it"/>
  </r>
  <r>
    <x v="2"/>
    <s v="Venus"/>
    <s v="Via Panoramica 29"/>
    <x v="17"/>
    <x v="115"/>
    <s v="www.hotelvenus.it"/>
    <s v="venus@gabiccemare.com"/>
  </r>
  <r>
    <x v="2"/>
    <s v="Venus Dipendenza"/>
    <s v="Viale Mare 26"/>
    <x v="17"/>
    <x v="115"/>
    <s v="www.hotelvenus.it"/>
    <s v="venus@gabiccemare.com"/>
  </r>
  <r>
    <x v="2"/>
    <s v="My Hotel Meuble' Garni'"/>
    <s v="Via Redipuglia 18"/>
    <x v="17"/>
    <x v="115"/>
    <s v="www.myhotelgabicce.it"/>
    <s v="info@myhotelgabicce.it"/>
  </r>
  <r>
    <x v="5"/>
    <s v="Appartamenti Graziella"/>
    <s v="Via Panoramica 26"/>
    <x v="17"/>
    <x v="115"/>
    <s v="www.appartamentigabiccemare.it"/>
    <s v="info@appartamentigabiccemare.it"/>
  </r>
  <r>
    <x v="2"/>
    <s v="Hotel Lux"/>
    <s v="Via Ariosto 8"/>
    <x v="17"/>
    <x v="115"/>
    <s v="www.hotelluxgabicce.it"/>
    <s v="info@hotelluxgabicce.it"/>
  </r>
  <r>
    <x v="1"/>
    <s v="Antonelli Norma"/>
    <s v="Via Redipuglia 14"/>
    <x v="17"/>
    <x v="115"/>
    <s v=""/>
    <s v=""/>
  </r>
  <r>
    <x v="1"/>
    <s v="Bertuccioli Quinta"/>
    <s v="Via Primo Maggio 23"/>
    <x v="17"/>
    <x v="115"/>
    <s v=""/>
    <s v=""/>
  </r>
  <r>
    <x v="1"/>
    <s v="Palazzi Giuseppina"/>
    <s v="Via Cavour 15"/>
    <x v="17"/>
    <x v="115"/>
    <s v=""/>
    <s v=""/>
  </r>
  <r>
    <x v="1"/>
    <s v="Ricci Tiziana"/>
    <s v="Vicolo Mgellano 14"/>
    <x v="17"/>
    <x v="115"/>
    <s v=""/>
    <s v=""/>
  </r>
  <r>
    <x v="1"/>
    <s v="Caricato Giovanni"/>
    <s v="Via Marina 9"/>
    <x v="17"/>
    <x v="115"/>
    <s v=""/>
    <s v=""/>
  </r>
  <r>
    <x v="1"/>
    <s v="Gaudenzi Marco"/>
    <s v="Via Redipuglia 12"/>
    <x v="17"/>
    <x v="115"/>
    <s v=""/>
    <s v=""/>
  </r>
  <r>
    <x v="1"/>
    <s v="Gaudenzi Luciano"/>
    <s v="Via Redipuglia 14"/>
    <x v="17"/>
    <x v="115"/>
    <s v=""/>
    <s v=""/>
  </r>
  <r>
    <x v="1"/>
    <s v="Residence Azzurro"/>
    <s v="Via Redipuglia 62"/>
    <x v="17"/>
    <x v="115"/>
    <s v=""/>
    <s v=""/>
  </r>
  <r>
    <x v="1"/>
    <s v="Vincenzetti Marcello"/>
    <s v="Via Eritrea 4/3"/>
    <x v="17"/>
    <x v="115"/>
    <s v=""/>
    <s v=""/>
  </r>
  <r>
    <x v="1"/>
    <s v="Leonardi Venerino"/>
    <s v="Via Trento 34,38"/>
    <x v="17"/>
    <x v="115"/>
    <s v=""/>
    <s v=""/>
  </r>
  <r>
    <x v="1"/>
    <s v="Leonardi Fabio"/>
    <s v="Via Trento 34,36"/>
    <x v="17"/>
    <x v="115"/>
    <s v=""/>
    <s v=""/>
  </r>
  <r>
    <x v="1"/>
    <s v="Mastrangelo Dario"/>
    <s v="Via Trieste 2"/>
    <x v="17"/>
    <x v="115"/>
    <s v=""/>
    <s v=""/>
  </r>
  <r>
    <x v="1"/>
    <s v="Gaudenzi Maria Luisa"/>
    <s v="Via Trieste 2"/>
    <x v="17"/>
    <x v="115"/>
    <s v=""/>
    <s v=""/>
  </r>
  <r>
    <x v="1"/>
    <s v="Ridolfi Paola"/>
    <s v="Via Vittorio Veneto 72"/>
    <x v="17"/>
    <x v="115"/>
    <s v=""/>
    <s v=""/>
  </r>
  <r>
    <x v="1"/>
    <s v="Bragagna Quinto"/>
    <s v="Via De Amicis 17"/>
    <x v="17"/>
    <x v="115"/>
    <s v=""/>
    <s v=""/>
  </r>
  <r>
    <x v="1"/>
    <s v="Bacchini Roberto"/>
    <s v="Viale Della Repubblica 10"/>
    <x v="17"/>
    <x v="115"/>
    <s v=""/>
    <s v=""/>
  </r>
  <r>
    <x v="1"/>
    <s v="Primavera Maria"/>
    <s v="Via Bellavista 9"/>
    <x v="17"/>
    <x v="115"/>
    <s v=""/>
    <s v=""/>
  </r>
  <r>
    <x v="1"/>
    <s v="Michelini Dino"/>
    <s v="Via Cesare Battisti 67"/>
    <x v="17"/>
    <x v="115"/>
    <s v=""/>
    <s v=""/>
  </r>
  <r>
    <x v="1"/>
    <s v="Bacchini Oriana"/>
    <s v="Viale Della Repubblica, Via Vittorio Veneto 10,136"/>
    <x v="17"/>
    <x v="115"/>
    <s v=""/>
    <s v=""/>
  </r>
  <r>
    <x v="1"/>
    <s v="Ricci Ernesto"/>
    <s v="Via Vittorio Veneto  135"/>
    <x v="17"/>
    <x v="115"/>
    <s v=""/>
    <s v=""/>
  </r>
  <r>
    <x v="1"/>
    <s v="Ricci Teresa"/>
    <s v="Via Marco Polo 3"/>
    <x v="17"/>
    <x v="115"/>
    <s v=""/>
    <s v=""/>
  </r>
  <r>
    <x v="1"/>
    <s v="Terenzi Giorgio"/>
    <s v="Via Redipuglia  24"/>
    <x v="17"/>
    <x v="115"/>
    <s v=""/>
    <s v=""/>
  </r>
  <r>
    <x v="1"/>
    <s v="Gaudenzi Ivana"/>
    <s v="Via Trieste 2"/>
    <x v="17"/>
    <x v="115"/>
    <s v=""/>
    <s v=""/>
  </r>
  <r>
    <x v="1"/>
    <s v="Gaudenzi Anna Maria"/>
    <s v="Via Giovanni Pascoli 20"/>
    <x v="17"/>
    <x v="115"/>
    <s v=""/>
    <s v=""/>
  </r>
  <r>
    <x v="1"/>
    <s v="Bertuccioli Remigio"/>
    <s v="Via Madonna Di Loreto 17"/>
    <x v="17"/>
    <x v="115"/>
    <s v=""/>
    <s v=""/>
  </r>
  <r>
    <x v="1"/>
    <s v="Baldassarri Vanda"/>
    <s v="Via Eritrea 9"/>
    <x v="17"/>
    <x v="115"/>
    <s v=""/>
    <s v=""/>
  </r>
  <r>
    <x v="1"/>
    <s v="Scola Luciano"/>
    <s v="Via Redipuglia 37"/>
    <x v="17"/>
    <x v="115"/>
    <s v=""/>
    <s v=""/>
  </r>
  <r>
    <x v="1"/>
    <s v="Giagnolini Giovanni"/>
    <s v="Via Dell' Orizzonte 27"/>
    <x v="17"/>
    <x v="115"/>
    <s v=""/>
    <s v=""/>
  </r>
  <r>
    <x v="1"/>
    <s v="Prioli Antonio"/>
    <s v="Via Trento 19"/>
    <x v="17"/>
    <x v="115"/>
    <s v=""/>
    <s v=""/>
  </r>
  <r>
    <x v="1"/>
    <s v="Facondini Marino"/>
    <s v="Via De Amicis 8"/>
    <x v="17"/>
    <x v="115"/>
    <s v=""/>
    <s v=""/>
  </r>
  <r>
    <x v="1"/>
    <s v="Bertuccioli Luciano"/>
    <s v="Via Primo Maggio 21"/>
    <x v="17"/>
    <x v="115"/>
    <s v=""/>
    <s v=""/>
  </r>
  <r>
    <x v="1"/>
    <s v="Pagnini Gilberto"/>
    <s v="Via Trieste 2"/>
    <x v="17"/>
    <x v="115"/>
    <s v=""/>
    <s v=""/>
  </r>
  <r>
    <x v="10"/>
    <s v="Residence Beach Residence"/>
    <s v="Via Vittorio Veneto 180"/>
    <x v="17"/>
    <x v="115"/>
    <s v="www.beachresidence.it/"/>
    <s v="info@beachresidence.it"/>
  </r>
  <r>
    <x v="2"/>
    <s v="Sporting"/>
    <s v="Via Panoramica 37"/>
    <x v="17"/>
    <x v="115"/>
    <s v=""/>
    <s v="info@sportinghotelgabicce.it"/>
  </r>
  <r>
    <x v="2"/>
    <s v="Hotel Nord Est"/>
    <s v="Via Vittorio Veneto 71"/>
    <x v="17"/>
    <x v="115"/>
    <s v="www.nordesthotel.com"/>
    <s v="info@nordesthotel.com"/>
  </r>
  <r>
    <x v="2"/>
    <s v="Club Hotel"/>
    <s v="Via Panoramica 33"/>
    <x v="17"/>
    <x v="115"/>
    <s v="www.clubhotelgabicce.it"/>
    <s v="info@clubhotelgabicce.it"/>
  </r>
  <r>
    <x v="2"/>
    <s v="Acrux"/>
    <s v="Via Vittorio Veneto 146"/>
    <x v="17"/>
    <x v="115"/>
    <s v="www.hotelacrux.com"/>
    <s v="info@hotelacrux.com"/>
  </r>
  <r>
    <x v="2"/>
    <s v="Adler"/>
    <s v="Viale Mare 13"/>
    <x v="17"/>
    <x v="115"/>
    <s v="www.adlerhotel.eu"/>
    <s v="info@adlerhotel.eu"/>
  </r>
  <r>
    <x v="2"/>
    <s v="Adria"/>
    <s v="Via Vittorio Veneto 25"/>
    <x v="17"/>
    <x v="115"/>
    <s v="www.hoteladriagabicce.it"/>
    <s v="info@hoteladriagabicce.it"/>
  </r>
  <r>
    <x v="10"/>
    <s v="Adriatico Residence"/>
    <s v="Via Edmondo De Amicis 39"/>
    <x v="17"/>
    <x v="115"/>
    <s v="www.adriaticoresidence.com"/>
    <s v="info@adriaticoresidence.com"/>
  </r>
  <r>
    <x v="2"/>
    <s v="Alexander"/>
    <s v="Via Panoramica 35"/>
    <x v="17"/>
    <x v="115"/>
    <s v="www.alexanderhotel.it"/>
    <s v="info@alexanderhotel.it"/>
  </r>
  <r>
    <x v="2"/>
    <s v="Ambra"/>
    <s v="Via Vittorio Veneto 20"/>
    <x v="17"/>
    <x v="115"/>
    <s v="www.ambrahotel.eu"/>
    <s v="info@ambrahotel.eu"/>
  </r>
  <r>
    <x v="2"/>
    <s v="Augusta"/>
    <s v="Via Vittorio Veneto 77"/>
    <x v="17"/>
    <x v="115"/>
    <s v="www.hotelaugustagabicce.com"/>
    <s v="info@hotelaugustagabicce.com"/>
  </r>
  <r>
    <x v="2"/>
    <s v="Aurora"/>
    <s v="Via Cristoforo Colombo 45"/>
    <x v="17"/>
    <x v="115"/>
    <s v="www.gabiccemare.com/aurora"/>
    <s v="aurora@gabiccemare.com"/>
  </r>
  <r>
    <x v="2"/>
    <s v="Baltic"/>
    <s v="Via Primo Maggio 14"/>
    <x v="17"/>
    <x v="115"/>
    <s v="www.hotelbalticgabicce.com"/>
    <s v="info@hotelbalticgabicce.com"/>
  </r>
  <r>
    <x v="2"/>
    <s v="Bellavista"/>
    <s v="Piazza Giardini Unita' D' Italia 9"/>
    <x v="17"/>
    <x v="115"/>
    <s v="www.bellavistahtl.com"/>
    <s v="bellavista@gabiccemare.com"/>
  </r>
  <r>
    <x v="10"/>
    <s v="Bellevue"/>
    <s v="Via Redipuglia 22"/>
    <x v="17"/>
    <x v="115"/>
    <s v="www.bellevueresidence.it"/>
    <s v="info@bellevueresidence.it"/>
  </r>
  <r>
    <x v="2"/>
    <s v="Blu Star Hotel"/>
    <s v="Via Redipuglia 6"/>
    <x v="17"/>
    <x v="115"/>
    <s v="www.hotelblustar.com"/>
    <s v="info@hotelblustar.com"/>
  </r>
  <r>
    <x v="2"/>
    <s v="Brezza Meuble'"/>
    <s v="Via Vittorio Veneto 117"/>
    <x v="17"/>
    <x v="115"/>
    <s v=""/>
    <s v=""/>
  </r>
  <r>
    <x v="2"/>
    <s v="Bellavista Dipendenza"/>
    <s v="Via Vittorio Veneto 192"/>
    <x v="17"/>
    <x v="115"/>
    <s v=""/>
    <s v=""/>
  </r>
  <r>
    <x v="2"/>
    <s v="Capo Est"/>
    <s v="Via Panoramica 123"/>
    <x v="17"/>
    <x v="115"/>
    <s v="www.capoest.com"/>
    <s v="capoest@capoest.com"/>
  </r>
  <r>
    <x v="2"/>
    <s v="Capri"/>
    <s v="Viale Della Repubblica 1"/>
    <x v="17"/>
    <x v="115"/>
    <s v="www.gabiccemare.com/capri"/>
    <s v="capri@gabiccemare.com"/>
  </r>
  <r>
    <x v="2"/>
    <s v="Hotel Cavalluccio Marino"/>
    <s v="Via Vittorio Veneto 111"/>
    <x v="17"/>
    <x v="115"/>
    <s v="www.hotelcavallucciomarino.it"/>
    <s v="info@hotelcavallucciomarino.it"/>
  </r>
  <r>
    <x v="2"/>
    <s v="Continental"/>
    <s v="Via Primo Maggio 6"/>
    <x v="17"/>
    <x v="115"/>
    <s v="www.continentalhotel.info"/>
    <s v="continental@continentalhotel.info"/>
  </r>
  <r>
    <x v="2"/>
    <s v="Du Parc"/>
    <s v="Via Panoramica 48"/>
    <x v="17"/>
    <x v="115"/>
    <s v="www.duparchotel.it"/>
    <s v="info@duparchotel.it"/>
  </r>
  <r>
    <x v="10"/>
    <s v="Eden"/>
    <s v="Viale Della Vittoria 57"/>
    <x v="17"/>
    <x v="115"/>
    <s v="www.residenceeden.it"/>
    <s v="eden@residenceeden.it"/>
  </r>
  <r>
    <x v="2"/>
    <s v="Albergo Everest Meuble' Garni"/>
    <s v="Via Enrico Filiberto 2"/>
    <x v="17"/>
    <x v="115"/>
    <s v="www.hotel-everest.com"/>
    <s v="heverest@libero.it"/>
  </r>
  <r>
    <x v="2"/>
    <s v="Hotel Fabbri"/>
    <s v="Via Cesare Battisti 48"/>
    <x v="17"/>
    <x v="115"/>
    <s v="www.hotelfabbri.it"/>
    <s v="info@hotelfabbri.it"/>
  </r>
  <r>
    <x v="2"/>
    <s v="Fulvia"/>
    <s v="Via Trieste 23"/>
    <x v="17"/>
    <x v="115"/>
    <s v=""/>
    <s v="info@hotelfulvia.com"/>
  </r>
  <r>
    <x v="2"/>
    <s v="Gabicce"/>
    <s v="Via Trento 24"/>
    <x v="17"/>
    <x v="115"/>
    <s v="www.hotelgabicce.it"/>
    <s v="info@hotelgabicce.it"/>
  </r>
  <r>
    <x v="2"/>
    <s v="Garden"/>
    <s v="Via Vittorio Veneto 31"/>
    <x v="17"/>
    <x v="115"/>
    <s v="www.hotelgardengabicce.com"/>
    <s v="info@hotelgardengabicce.com"/>
  </r>
  <r>
    <x v="2"/>
    <s v="Giovanna Regina"/>
    <s v="Via Vittorio Veneto 173"/>
    <x v="17"/>
    <x v="115"/>
    <s v="www.hotelgiovannaregina.com"/>
    <s v="giovanna@gabiccemare.com"/>
  </r>
  <r>
    <x v="2"/>
    <s v="Giuseppina"/>
    <s v="Via Edmondo De Amicis 46"/>
    <x v="17"/>
    <x v="115"/>
    <s v="www.gabiccemare.com/giuseppina"/>
    <s v=""/>
  </r>
  <r>
    <x v="2"/>
    <s v="Gloria"/>
    <s v="Via Niccolo' Machiavelli 1"/>
    <x v="17"/>
    <x v="115"/>
    <s v="www.gloriahotel.net"/>
    <s v="direzione@gloriahotel.net"/>
  </r>
  <r>
    <x v="2"/>
    <s v="Grand Hotel Michelacci"/>
    <s v="Piazza Giardini Unità D'Italia 1"/>
    <x v="17"/>
    <x v="115"/>
    <s v="www.michelacci.com"/>
    <s v="info@michelacci.com"/>
  </r>
  <r>
    <x v="2"/>
    <s v="Italia Meuble'"/>
    <s v="Via Vittorio Veneto 132"/>
    <x v="17"/>
    <x v="115"/>
    <s v="www.hotelitaliagabiccemare.com"/>
    <s v="info@hotelitaliagabiccemare.com"/>
  </r>
  <r>
    <x v="2"/>
    <s v="Lido"/>
    <s v="Via Armando Diaz 6"/>
    <x v="17"/>
    <x v="115"/>
    <s v="www.lidohotel.org"/>
    <s v="lido@gabiccemare.com"/>
  </r>
  <r>
    <x v="2"/>
    <s v="Madison"/>
    <s v="Via Circonvallazione 14"/>
    <x v="17"/>
    <x v="115"/>
    <s v="www.hotel-madison.it"/>
    <s v="madison@hotel-madison.it"/>
  </r>
  <r>
    <x v="2"/>
    <s v="Majestic"/>
    <s v="Viale Balneare 10"/>
    <x v="17"/>
    <x v="115"/>
    <s v="www.majestichotel.it"/>
    <s v="majestic@gabiccemare.com"/>
  </r>
  <r>
    <x v="2"/>
    <s v="Majestic Dipendenza"/>
    <s v="Viale Balneare 10"/>
    <x v="17"/>
    <x v="115"/>
    <s v="www.majestichotel.it"/>
    <s v="majestic@gabiccemare.com"/>
  </r>
  <r>
    <x v="10"/>
    <s v="Maremonti"/>
    <s v="Via Nino Bixio 1"/>
    <x v="17"/>
    <x v="115"/>
    <s v="www.michelacci.com"/>
    <s v="info@michelacci.com"/>
  </r>
  <r>
    <x v="2"/>
    <s v="Marinella"/>
    <s v="Via Vittorio Veneto 127"/>
    <x v="17"/>
    <x v="115"/>
    <s v="www.hotel-marinella.it"/>
    <s v="info@hotel-marinella.it"/>
  </r>
  <r>
    <x v="2"/>
    <s v="Maxim"/>
    <s v="Via Circonvallazione 12"/>
    <x v="17"/>
    <x v="115"/>
    <s v="www.maximhotel.it"/>
    <s v="maxim@gabiccemare.com"/>
  </r>
  <r>
    <x v="2"/>
    <s v="Miramare"/>
    <s v="Via Vittorio Veneto 163"/>
    <x v="17"/>
    <x v="115"/>
    <s v="www.miramarehtl.com"/>
    <s v="info@miramarehtl.com"/>
  </r>
  <r>
    <x v="2"/>
    <s v="Napoleon"/>
    <s v="Via Vittorio Veneto 151"/>
    <x v="17"/>
    <x v="115"/>
    <s v="www.hotel-napoleon.it"/>
    <s v="napoleon@hotel-napoleon.it"/>
  </r>
  <r>
    <x v="2"/>
    <s v="Nobel"/>
    <s v="Via Vittorio Veneto 99"/>
    <x v="17"/>
    <x v="115"/>
    <s v="www.hotelnobel.it"/>
    <s v="info@hotelnobel.it"/>
  </r>
  <r>
    <x v="2"/>
    <s v="Nuovo Fiore"/>
    <s v="Via Edmondo De Amicis 25"/>
    <x v="17"/>
    <x v="115"/>
    <s v="www.gabiccemare.com/nuovofiore"/>
    <s v="nuovofiore@gabiccemare.com"/>
  </r>
  <r>
    <x v="2"/>
    <s v="Nuovo Fiore Dipendenza"/>
    <s v="Via Edmondo De Amicis 18"/>
    <x v="17"/>
    <x v="115"/>
    <s v="www.gabiccemare.com/nuovofiore"/>
    <s v="nuovofiore@gabiccemare.com"/>
  </r>
  <r>
    <x v="2"/>
    <s v="Olympia"/>
    <s v="Via Del Porto 41"/>
    <x v="17"/>
    <x v="115"/>
    <s v="www.olimpiagabicce.com"/>
    <s v="info@olimpiagabicce.com"/>
  </r>
  <r>
    <x v="2"/>
    <s v="Palazzi"/>
    <s v="Via Panoramica 31"/>
    <x v="17"/>
    <x v="115"/>
    <s v="www.hotelpalazzi.com"/>
    <s v="info@hotelpalazzi.com"/>
  </r>
  <r>
    <x v="2"/>
    <s v="Perla"/>
    <s v="Via Trento 5"/>
    <x v="17"/>
    <x v="115"/>
    <s v="www.hotel-perla.it"/>
    <s v="info@hotel-perla.it"/>
  </r>
  <r>
    <x v="2"/>
    <s v="Plaza"/>
    <s v="Via Circonvallazione 8"/>
    <x v="17"/>
    <x v="115"/>
    <s v="www.hotelplazagabiccemare.com"/>
    <s v=""/>
  </r>
  <r>
    <x v="2"/>
    <s v="Posillipo"/>
    <s v="Viale Dell' Orizzonte 1"/>
    <x v="17"/>
    <x v="115"/>
    <s v="www.hotelposillipo.com"/>
    <s v="info@hotelposillipo.com"/>
  </r>
  <r>
    <x v="2"/>
    <s v="Principe"/>
    <s v="Via Circonvallazione 24"/>
    <x v="17"/>
    <x v="115"/>
    <s v="www.hotelprincipegabicce.com"/>
    <s v="info@hotelprincipegabicce.com"/>
  </r>
  <r>
    <x v="2"/>
    <s v="Promenade"/>
    <s v="Viale Mare 15"/>
    <x v="17"/>
    <x v="115"/>
    <s v="www.hpromenade.it"/>
    <s v="info@hpromenade.it"/>
  </r>
  <r>
    <x v="2"/>
    <s v="Residenza Del Grand Hotel Michelacci"/>
    <s v="Via Panoramica 6"/>
    <x v="17"/>
    <x v="115"/>
    <s v="www.michelacci.com"/>
    <s v="info@michelacci.com"/>
  </r>
  <r>
    <x v="2"/>
    <s v="Rex"/>
    <s v="Via Eritrea 1"/>
    <x v="17"/>
    <x v="115"/>
    <s v="www.hotelrex.com"/>
    <s v="rex@gabiccemare.com"/>
  </r>
  <r>
    <x v="2"/>
    <s v="Rock Crystal"/>
    <s v="Viale Mare 46"/>
    <x v="17"/>
    <x v="115"/>
    <s v="www.gabiccemareturismo.com"/>
    <s v="hotelrockcrystal@libero.it"/>
  </r>
  <r>
    <x v="2"/>
    <s v="Romantico K2"/>
    <s v="Via Trieste 8"/>
    <x v="17"/>
    <x v="115"/>
    <s v="www.hotelromantico.it"/>
    <s v="info@hotelromantico.it"/>
  </r>
  <r>
    <x v="10"/>
    <s v="Rosa"/>
    <s v="Via Vittorio Veneto 18"/>
    <x v="17"/>
    <x v="115"/>
    <s v="www.gabiccemare.com/rosa"/>
    <s v="rosa@gabiccemare.com"/>
  </r>
  <r>
    <x v="2"/>
    <s v="Rosa Meuble' Garni"/>
    <s v="Via Edmondo De Amicis 42"/>
    <x v="17"/>
    <x v="115"/>
    <s v="www.gabiccemare.com/rosa"/>
    <s v="rosa@gabiccemare.com"/>
  </r>
  <r>
    <x v="2"/>
    <s v="San Marco"/>
    <s v="Via Giacomo Leopardi 5"/>
    <x v="17"/>
    <x v="115"/>
    <s v="www.sanmarcohotel.com"/>
    <s v="info@sanmarcohotel.com"/>
  </r>
  <r>
    <x v="2"/>
    <s v="Hotel Sayonara"/>
    <s v="Viale Della Vittoria 12"/>
    <x v="17"/>
    <x v="115"/>
    <s v="www.sayonarahotel.com"/>
    <s v="info@sayonarahotel.com"/>
  </r>
  <r>
    <x v="2"/>
    <s v="Sirena"/>
    <s v="Via Gabriele D' Annunzio 14"/>
    <x v="17"/>
    <x v="115"/>
    <s v="www.sirenahotel.com"/>
    <s v="info@sirenahotel.com"/>
  </r>
  <r>
    <x v="2"/>
    <s v="Hotel Splendid"/>
    <s v="Via Armando Diaz 5"/>
    <x v="17"/>
    <x v="115"/>
    <s v="www.hotelsplendidgabicce.it"/>
    <s v="lucianapiermaria@libero.it"/>
  </r>
  <r>
    <x v="2"/>
    <s v="Strand Hotel"/>
    <s v="Via Vittorio Veneto 167"/>
    <x v="17"/>
    <x v="115"/>
    <s v="www.strand-hotel.it"/>
    <s v="info@strand-hotel.it"/>
  </r>
  <r>
    <x v="2"/>
    <s v="Hotel Thea"/>
    <s v="Via Vittorio Veneto 7"/>
    <x v="17"/>
    <x v="115"/>
    <s v="www.hotelthea.it"/>
    <s v="info@hotelthea.it"/>
  </r>
  <r>
    <x v="2"/>
    <s v="Hotel Thea Dipendenza"/>
    <s v="Via Vittorio Veneto 16"/>
    <x v="17"/>
    <x v="115"/>
    <s v="www.hotelthea.it"/>
    <s v="info@hotelthea.it"/>
  </r>
  <r>
    <x v="2"/>
    <s v="Tre Stelle"/>
    <s v="Via Gabriele D'Annunzio 12"/>
    <x v="17"/>
    <x v="115"/>
    <s v="www.trestellehotel.net"/>
    <s v="info@trestellehotel.net"/>
  </r>
  <r>
    <x v="2"/>
    <s v="Villa Mare"/>
    <s v="Viale Mare 18"/>
    <x v="17"/>
    <x v="115"/>
    <s v="www.villamarehotel.net"/>
    <s v="villamare@gabiccemare.com"/>
  </r>
  <r>
    <x v="2"/>
    <s v="Zeus"/>
    <s v="Via Giuseppe Mazzini 4"/>
    <x v="17"/>
    <x v="115"/>
    <s v="www.gabiccemare.com/zeus"/>
    <s v="zeus@gabiccemare.com"/>
  </r>
  <r>
    <x v="2"/>
    <s v="M Glamour Hotel"/>
    <s v="Via Panoramica 4-6"/>
    <x v="17"/>
    <x v="115"/>
    <s v="www.michelacci.com"/>
    <s v="info@michelacci.com"/>
  </r>
  <r>
    <x v="2"/>
    <s v="Alba"/>
    <s v="Via Vittorio Veneto 15"/>
    <x v="17"/>
    <x v="115"/>
    <s v="www.hotel-alba.it"/>
    <s v="info@hotel-alba.it"/>
  </r>
  <r>
    <x v="2"/>
    <s v="Atlantic"/>
    <s v="Via Panoramica 22"/>
    <x v="17"/>
    <x v="115"/>
    <s v="www.hatlantic.it"/>
    <s v="info@hatlantic.it"/>
  </r>
  <r>
    <x v="10"/>
    <s v="Residence Continental Resort"/>
    <s v="Via Primo Maggio 4"/>
    <x v="17"/>
    <x v="115"/>
    <s v=""/>
    <s v="info@residencecontinental.it"/>
  </r>
  <r>
    <x v="2"/>
    <s v="International"/>
    <s v="Via Vittorio Veneto 165"/>
    <x v="17"/>
    <x v="115"/>
    <s v="www.internationalgabicce.com"/>
    <s v="info@internationalgabicce.com"/>
  </r>
  <r>
    <x v="2"/>
    <s v="Laura"/>
    <s v="Via Giacomo Leopardi 25"/>
    <x v="17"/>
    <x v="115"/>
    <s v="www.hotellaura.it"/>
    <s v="info@hotellaura.it"/>
  </r>
  <r>
    <x v="2"/>
    <s v="Majorca"/>
    <s v="Via Primo Maggio 107"/>
    <x v="17"/>
    <x v="115"/>
    <s v="www.majorcagabicce.com"/>
    <s v="info@majorcagabicce.com"/>
  </r>
  <r>
    <x v="2"/>
    <s v="Paris Meuble' Garni'"/>
    <s v="Via Cesare Battisti 78"/>
    <x v="17"/>
    <x v="115"/>
    <s v="www.gabiccemare.com/paris"/>
    <s v=""/>
  </r>
  <r>
    <x v="2"/>
    <s v="Hotel Sans Souci"/>
    <s v="Viale Mare 9"/>
    <x v="17"/>
    <x v="115"/>
    <s v="www.parkhotels.it/sanssouci"/>
    <s v="sanssouci@parkhotels.it"/>
  </r>
  <r>
    <x v="2"/>
    <s v="Vienna"/>
    <s v="Viale Della Repubblica 18"/>
    <x v="17"/>
    <x v="115"/>
    <s v="www.hotelviennagabicce.com"/>
    <s v="info@hotelviennagabicce.com"/>
  </r>
  <r>
    <x v="5"/>
    <s v="Tic Tac"/>
    <s v="Viale Della Vittoria 37"/>
    <x v="17"/>
    <x v="115"/>
    <s v=""/>
    <s v="bar.tictac@virgilio.it"/>
  </r>
  <r>
    <x v="12"/>
    <s v="Bagni  N. 32"/>
    <s v="Via Cristoforo Colombo 1 1"/>
    <x v="17"/>
    <x v="115"/>
    <s v="www.bagni32.it"/>
    <s v="matteo@baldassarri.com"/>
  </r>
  <r>
    <x v="12"/>
    <s v="Bagno N. 46"/>
    <s v="Via Cristoforo Colombo 45 45"/>
    <x v="17"/>
    <x v="115"/>
    <s v=""/>
    <s v=""/>
  </r>
  <r>
    <x v="12"/>
    <s v="Bagni Sandro N. 6"/>
    <s v="Viale Cristoforo Colombo 6 6"/>
    <x v="17"/>
    <x v="115"/>
    <s v="www.bagni6gabicce.altervista.org"/>
    <s v="bagni6gabicce@gmail.com"/>
  </r>
  <r>
    <x v="12"/>
    <s v="Banana Beach N. 10-9"/>
    <s v="Viale Cristoforo Colombo 10 10"/>
    <x v="17"/>
    <x v="115"/>
    <s v=""/>
    <s v=""/>
  </r>
  <r>
    <x v="12"/>
    <s v="Bagni Sergio N. 4"/>
    <s v="Via Cristoforo Colombo 4 4"/>
    <x v="17"/>
    <x v="115"/>
    <s v="www.hotelthea.it"/>
    <s v="info@hotelthea.it"/>
  </r>
  <r>
    <x v="12"/>
    <s v="Bagni Angelo N. 11"/>
    <s v="Viale Cristoforo Colombo 11 11"/>
    <x v="17"/>
    <x v="116"/>
    <s v=""/>
    <s v=""/>
  </r>
  <r>
    <x v="12"/>
    <s v="Bagni N. 14"/>
    <s v="Lungomare Cristoforo Colombo 1 1"/>
    <x v="17"/>
    <x v="115"/>
    <s v=""/>
    <s v=""/>
  </r>
  <r>
    <x v="12"/>
    <s v="Bagni Alberto E Mario N° 16"/>
    <s v="Lungomare Cristoforo Colombo 16 16"/>
    <x v="17"/>
    <x v="115"/>
    <s v=""/>
    <s v=""/>
  </r>
  <r>
    <x v="12"/>
    <s v="Banana Beach N. 12"/>
    <s v="Viale Cristoforo Colombo 12 12"/>
    <x v="17"/>
    <x v="115"/>
    <s v=""/>
    <s v="info@nordesthotel.com"/>
  </r>
  <r>
    <x v="12"/>
    <s v="Zona 17"/>
    <s v="Via Colombo 1 1"/>
    <x v="17"/>
    <x v="115"/>
    <s v=""/>
    <s v="valerioleardini@gmail.com"/>
  </r>
  <r>
    <x v="12"/>
    <s v="Bagni Enzo N. 18"/>
    <s v="Via Cristoforo Colombo 18 18"/>
    <x v="17"/>
    <x v="115"/>
    <s v=""/>
    <s v=""/>
  </r>
  <r>
    <x v="12"/>
    <s v="Bagni Gino E Carla N. 19"/>
    <s v="Via Cristoforo Colombo 19 19"/>
    <x v="17"/>
    <x v="115"/>
    <s v="www.bagni19.com"/>
    <s v="gino19@gabiccemare.com"/>
  </r>
  <r>
    <x v="12"/>
    <s v="Bagni Peppino N. 20"/>
    <s v="Via Cristoforo Colombo 20 20"/>
    <x v="17"/>
    <x v="115"/>
    <s v=""/>
    <s v=""/>
  </r>
  <r>
    <x v="12"/>
    <s v="Bagni Armando E Giuseppe N. 7, 8"/>
    <s v="Lungomare Cristoforo Colombo 7 7"/>
    <x v="17"/>
    <x v="115"/>
    <s v=""/>
    <s v=""/>
  </r>
  <r>
    <x v="12"/>
    <s v="Bagni Luigi N. 21"/>
    <s v="Via Cristoforo Colombo 21 21"/>
    <x v="17"/>
    <x v="115"/>
    <s v=""/>
    <s v="bagni21@yahoo.it"/>
  </r>
  <r>
    <x v="12"/>
    <s v="Bagno N. 45"/>
    <s v="Strada Della Vallugola 45 45"/>
    <x v="17"/>
    <x v="117"/>
    <s v=""/>
    <s v=""/>
  </r>
  <r>
    <x v="12"/>
    <s v="Bagni Catia E Giorgio N. 42, 43, 44"/>
    <s v="Via Cristoforo Colombo 42 42"/>
    <x v="17"/>
    <x v="115"/>
    <s v=""/>
    <s v=""/>
  </r>
  <r>
    <x v="12"/>
    <s v="Bagni Franco N. 37"/>
    <s v="Via Cristoforo Colombo 17 17"/>
    <x v="17"/>
    <x v="115"/>
    <s v=""/>
    <s v="alessandro.fili-2008@libero.it"/>
  </r>
  <r>
    <x v="12"/>
    <s v="I Delfini Snc"/>
    <s v="Via Cristoforo Colombo 1 1"/>
    <x v="17"/>
    <x v="115"/>
    <s v=""/>
    <s v=""/>
  </r>
  <r>
    <x v="12"/>
    <s v="Bagni N. 35"/>
    <s v="Via Cristoforo Colombo 35 35"/>
    <x v="17"/>
    <x v="115"/>
    <s v="www.gabiccemarespiaggia.com"/>
    <s v="info@gabiccemarespiaggia.com"/>
  </r>
  <r>
    <x v="12"/>
    <s v="Bagni N. 34"/>
    <s v="Via Cristoforo Colombo 34 34"/>
    <x v="17"/>
    <x v="115"/>
    <s v="www.gabiccemarespiaggia.com"/>
    <s v="info@gabiccemarespiaggia.com"/>
  </r>
  <r>
    <x v="12"/>
    <s v="Bagno Maria N. 33"/>
    <s v="Viale Cristoforo Colombo 33 33"/>
    <x v="17"/>
    <x v="115"/>
    <s v="www.bagnimaria33.it"/>
    <s v="info@bagnimaria33.it"/>
  </r>
  <r>
    <x v="12"/>
    <s v="Zona 31"/>
    <s v="Lungomare Cristoforo Colombo 31 31"/>
    <x v="17"/>
    <x v="115"/>
    <s v="www.spiaggia31gabiccemare.com"/>
    <s v="info@spiaggia31gabiccemare.com"/>
  </r>
  <r>
    <x v="12"/>
    <s v="Zona 30 Gigio"/>
    <s v="Via Colombo 1 1"/>
    <x v="17"/>
    <x v="115"/>
    <s v=""/>
    <s v="gigiopaolo@alice.it"/>
  </r>
  <r>
    <x v="12"/>
    <s v="Bagni Tonino N. 29"/>
    <s v="Viale Cristoforo Colombo 29 29"/>
    <x v="17"/>
    <x v="115"/>
    <s v=""/>
    <s v=""/>
  </r>
  <r>
    <x v="12"/>
    <s v="Bagni Silvio N. 28"/>
    <s v="Viale Cristoforo Colombo 28 28"/>
    <x v="17"/>
    <x v="115"/>
    <s v="www.bagnisilvio28.com"/>
    <s v="gianfranco_leonardi@tin.it"/>
  </r>
  <r>
    <x v="12"/>
    <s v="Bagni Giorgio N. 27"/>
    <s v="Via Cristoforo Colombo 17 17"/>
    <x v="17"/>
    <x v="115"/>
    <s v=""/>
    <s v=""/>
  </r>
  <r>
    <x v="12"/>
    <s v="Bagni Roberto N. 26"/>
    <s v="Viale Cristoforo Colombo 26 26"/>
    <x v="17"/>
    <x v="115"/>
    <s v=""/>
    <s v="info@spiaggia26gabiccemare.info"/>
  </r>
  <r>
    <x v="12"/>
    <s v="Bagni Fernando &amp; Luciano N. 25"/>
    <s v="Via Cristoforo Colombo 25 25"/>
    <x v="17"/>
    <x v="115"/>
    <s v=""/>
    <s v="bagni25gabicce@libero.it"/>
  </r>
  <r>
    <x v="12"/>
    <s v="Bagni Peppo N. 24"/>
    <s v="Via Cristoforo Colombo 24 24"/>
    <x v="17"/>
    <x v="118"/>
    <s v="www.hotelgiovannaregina.com"/>
    <s v="info@giovannaregina.com"/>
  </r>
  <r>
    <x v="12"/>
    <s v="Bagni Marisa N. 23"/>
    <s v="Lungomare Cristoforo Colombo 1 1"/>
    <x v="17"/>
    <x v="115"/>
    <s v=""/>
    <s v="bagnimarisa@libero.it"/>
  </r>
  <r>
    <x v="12"/>
    <s v="Bagni Dino N. 22"/>
    <s v="Via Cristoforo Colombo 22 22"/>
    <x v="17"/>
    <x v="115"/>
    <s v=""/>
    <s v=""/>
  </r>
  <r>
    <x v="12"/>
    <s v="Bagni Dante N. 1"/>
    <s v="Via Cristoforo Colombo 1 1"/>
    <x v="17"/>
    <x v="115"/>
    <s v=""/>
    <s v=""/>
  </r>
  <r>
    <x v="12"/>
    <s v="Bagni Mario E Norma N. 2"/>
    <s v="Lungomare Cristoforo Colombo 2 2"/>
    <x v="17"/>
    <x v="115"/>
    <s v=""/>
    <s v=""/>
  </r>
  <r>
    <x v="12"/>
    <s v="Bagni Giacomo N. 3"/>
    <s v="Via Cristoforo Colombo 3 3"/>
    <x v="17"/>
    <x v="115"/>
    <s v=""/>
    <s v=""/>
  </r>
  <r>
    <x v="12"/>
    <s v="Bagni Roberto E Luca  N. 5"/>
    <s v="Viale Cristoforo Colombo 5 5"/>
    <x v="17"/>
    <x v="115"/>
    <s v=""/>
    <s v=""/>
  </r>
  <r>
    <x v="5"/>
    <s v="Il Glicine"/>
    <s v="Via Mercato 6"/>
    <x v="18"/>
    <x v="118"/>
    <s v=""/>
    <s v="delbianco.mar@gmail.com"/>
  </r>
  <r>
    <x v="2"/>
    <s v="Villa Matarazzo"/>
    <s v="Via Farneto 1"/>
    <x v="18"/>
    <x v="118"/>
    <s v="www.villamatarazzo.it"/>
    <s v="info@villamatarazzo.com"/>
  </r>
  <r>
    <x v="5"/>
    <s v="Castello Di Granarola"/>
    <s v="Via Castello 1"/>
    <x v="18"/>
    <x v="118"/>
    <s v="www.castellodigranarola.it"/>
    <s v="info@castellodigranarola.it"/>
  </r>
  <r>
    <x v="1"/>
    <s v="Il Casale Del Boncio"/>
    <s v="Via Boncio 8"/>
    <x v="18"/>
    <x v="118"/>
    <s v=""/>
    <s v="info@casaledelboncio.it"/>
  </r>
  <r>
    <x v="1"/>
    <s v="Residenza Aurora"/>
    <s v="Via Della Fiera 1"/>
    <x v="18"/>
    <x v="118"/>
    <s v=""/>
    <s v="info@appartamentigradara.com"/>
  </r>
  <r>
    <x v="3"/>
    <s v="B&amp;B Dimora Della Rovere"/>
    <s v="Via Della Rovere 4"/>
    <x v="18"/>
    <x v="31"/>
    <s v="www.Dimoradellarovere.Com"/>
    <s v="info@dimoradellarovere.com"/>
  </r>
  <r>
    <x v="3"/>
    <s v="B&amp;B La Rosa Antica"/>
    <s v="Via Ghetto 1"/>
    <x v="18"/>
    <x v="118"/>
    <s v="https://www.facebook.com/BbLaRosaAntica?hc_location=timeline"/>
    <s v="marilena.turroni@gmail.com"/>
  </r>
  <r>
    <x v="5"/>
    <s v="Al Borgo"/>
    <s v="Via Mancini 36"/>
    <x v="18"/>
    <x v="118"/>
    <s v="www.affittacameregradara.com"/>
    <s v="luisa@gradara.com"/>
  </r>
  <r>
    <x v="5"/>
    <s v="Mariposa"/>
    <s v="Via Sotto Granarola 1/3"/>
    <x v="18"/>
    <x v="118"/>
    <s v=""/>
    <s v="mari.maffei@virgilio.it"/>
  </r>
  <r>
    <x v="3"/>
    <s v="B&amp;B Casa Della Stella"/>
    <s v="Via Tario 1"/>
    <x v="18"/>
    <x v="118"/>
    <s v="www.casadellastella.it"/>
    <s v="info@casadellastella.it"/>
  </r>
  <r>
    <x v="3"/>
    <s v="B&amp;B Gradara"/>
    <s v="Via Tavullia 28"/>
    <x v="18"/>
    <x v="118"/>
    <s v=""/>
    <s v="emanuelatf1@gmail.com"/>
  </r>
  <r>
    <x v="6"/>
    <s v="Area Sosta Camper"/>
    <s v=""/>
    <x v="18"/>
    <x v="118"/>
    <s v="www.comune.gradara.pu.it"/>
    <s v="comune.gradara@provincia.ps.it"/>
  </r>
  <r>
    <x v="5"/>
    <s v="La Loggia"/>
    <s v="Via Dante Alighieri 2"/>
    <x v="18"/>
    <x v="118"/>
    <s v="www.laloggiagradara.it"/>
    <s v="info@laloggiagradara.it"/>
  </r>
  <r>
    <x v="3"/>
    <s v="B&amp;B Villa Dei Fiori"/>
    <s v="Via Santo Stefano 5"/>
    <x v="18"/>
    <x v="118"/>
    <s v="www.bb-gradara.com"/>
    <s v="info@bb-gradara.com"/>
  </r>
  <r>
    <x v="3"/>
    <s v="Casa Renalda"/>
    <s v="Via Tavullia 44"/>
    <x v="18"/>
    <x v="118"/>
    <s v=""/>
    <s v="casarenalda@gmail.com"/>
  </r>
  <r>
    <x v="3"/>
    <s v="B&amp;B La Pulcia"/>
    <s v="Via Cattolica 16"/>
    <x v="18"/>
    <x v="118"/>
    <s v=""/>
    <s v="lapulciagradara@gmail.com"/>
  </r>
  <r>
    <x v="3"/>
    <s v="B&amp;B La Magnolia"/>
    <s v="Via Gaggera 4"/>
    <x v="18"/>
    <x v="118"/>
    <s v=""/>
    <s v="lamagnolia.gradara@gmail.com"/>
  </r>
  <r>
    <x v="3"/>
    <s v="Valle Del Picchio"/>
    <s v="Via Vicinato 17/1"/>
    <x v="18"/>
    <x v="118"/>
    <s v=""/>
    <s v="leo.vince70@gmail.com"/>
  </r>
  <r>
    <x v="3"/>
    <s v="B&amp;B Collesole"/>
    <s v="Boncio 6"/>
    <x v="18"/>
    <x v="118"/>
    <s v=""/>
    <s v="paolomarini57@gmail.com"/>
  </r>
  <r>
    <x v="3"/>
    <s v="B&amp;B Dimora Malatesta"/>
    <s v="Via Zanvettori 2"/>
    <x v="18"/>
    <x v="118"/>
    <s v=""/>
    <s v="arianna.tagliabracci@virgilio.it"/>
  </r>
  <r>
    <x v="3"/>
    <s v="B&amp;B Cubo Con Vista"/>
    <s v="Via Tavullia 71"/>
    <x v="18"/>
    <x v="118"/>
    <s v="www.cuboconvista.it"/>
    <s v="info@cuboconvista.it"/>
  </r>
  <r>
    <x v="1"/>
    <s v="Del Magna Luciana - Piano Terra"/>
    <s v="Via Rubini 1"/>
    <x v="18"/>
    <x v="118"/>
    <s v=""/>
    <s v=""/>
  </r>
  <r>
    <x v="1"/>
    <s v="Del Magna Luciana - Piano Primo"/>
    <s v="Via Rubini 1"/>
    <x v="18"/>
    <x v="118"/>
    <s v=""/>
    <s v=""/>
  </r>
  <r>
    <x v="5"/>
    <s v="Emporio La Loggia"/>
    <s v="Via Malatestiana 6"/>
    <x v="18"/>
    <x v="118"/>
    <s v=""/>
    <s v="matteo@baldassarri.com"/>
  </r>
  <r>
    <x v="1"/>
    <s v="Franchini Federica"/>
    <s v="Via Cattolica 24/B"/>
    <x v="18"/>
    <x v="118"/>
    <s v=""/>
    <s v="franchini.federica82@gmail.com"/>
  </r>
  <r>
    <x v="1"/>
    <s v="Gerboni Romeo"/>
    <s v="Via Tavullia 19"/>
    <x v="18"/>
    <x v="118"/>
    <s v=""/>
    <s v="allkr456.7@gmail.com"/>
  </r>
  <r>
    <x v="1"/>
    <s v="Scassamacchia Pietro"/>
    <s v="Via Strada Romagna 40"/>
    <x v="18"/>
    <x v="118"/>
    <s v=""/>
    <s v="marinascassamacchia@hotmail.it"/>
  </r>
  <r>
    <x v="1"/>
    <s v="Terenzi Elisa"/>
    <s v="Via Cattolica 9"/>
    <x v="18"/>
    <x v="118"/>
    <s v=""/>
    <s v="elisaterenzi82@gmail.com"/>
  </r>
  <r>
    <x v="0"/>
    <s v="Tagliabracci Norma"/>
    <s v="Strada Delle Valli 25"/>
    <x v="19"/>
    <x v="119"/>
    <s v=""/>
    <s v="norma.tagliabracci@libero.it"/>
  </r>
  <r>
    <x v="4"/>
    <s v="Campo Degli Olivi"/>
    <s v="Strada Ponte Degli Alberi 55"/>
    <x v="19"/>
    <x v="119"/>
    <s v="www.campodegliolivi.it"/>
    <s v="info@campodegliolivi.it"/>
  </r>
  <r>
    <x v="4"/>
    <s v="Tenuta Di Montebello"/>
    <s v="Montebello 1"/>
    <x v="19"/>
    <x v="119"/>
    <s v="www.agriturismogirolomoni.it"/>
    <s v="agriturismo@girolomoni.it"/>
  </r>
  <r>
    <x v="4"/>
    <s v="Agriturismo Dai Mori"/>
    <s v="Strada Delle Valli 5"/>
    <x v="19"/>
    <x v="119"/>
    <s v="www.agriturismodaimori.it"/>
    <s v="agriturismodaimori@libero.it"/>
  </r>
  <r>
    <x v="4"/>
    <s v="La Polarina Di Battisti Giuseppina"/>
    <s v="Strada Castelgagliardo 22"/>
    <x v="19"/>
    <x v="119"/>
    <s v=""/>
    <s v=""/>
  </r>
  <r>
    <x v="4"/>
    <s v="Il Podere"/>
    <s v="Strada Delle Valli 8"/>
    <x v="19"/>
    <x v="119"/>
    <s v=""/>
    <s v=""/>
  </r>
  <r>
    <x v="4"/>
    <s v="I Castagni Della Pianella"/>
    <s v="Loc. Pianella Sn"/>
    <x v="20"/>
    <x v="120"/>
    <s v=""/>
    <s v="manenti.stefano@tiscali.it"/>
  </r>
  <r>
    <x v="8"/>
    <s v="Il Clan Illuminato"/>
    <s v=""/>
    <x v="20"/>
    <x v="121"/>
    <s v=""/>
    <s v="anna.pierleoni@tin.it"/>
  </r>
  <r>
    <x v="4"/>
    <s v="Agriturismo La Faggiola"/>
    <s v="Casino Faggiola 3"/>
    <x v="21"/>
    <x v="122"/>
    <s v=""/>
    <s v="lafaggiola@gmail.com"/>
  </r>
  <r>
    <x v="4"/>
    <s v="Agriturismo La Cisterna"/>
    <s v="Frazione Santa Lucia 12"/>
    <x v="21"/>
    <x v="123"/>
    <s v="www.lacisterna.net"/>
    <s v="info@lacisterna.net"/>
  </r>
  <r>
    <x v="3"/>
    <s v="B&amp;B Le Logge"/>
    <s v="Via Angelo Battelli 28"/>
    <x v="21"/>
    <x v="123"/>
    <s v=""/>
    <s v="cris.sper@alice.it"/>
  </r>
  <r>
    <x v="7"/>
    <s v="Ostello Grassano"/>
    <s v="Frazione Castellina 1"/>
    <x v="21"/>
    <x v="124"/>
    <s v="www.tuttipertuttiaps.com"/>
    <s v="tuttipertuttips@libero.it"/>
  </r>
  <r>
    <x v="3"/>
    <s v="B&amp;B Ca' Riccio Della Faggiola"/>
    <s v="Cà Riccio 14"/>
    <x v="21"/>
    <x v="122"/>
    <s v="www.caricciodellafaggiola.it"/>
    <s v="info@caricciodellafaggiola.it"/>
  </r>
  <r>
    <x v="4"/>
    <s v="Le Blanc Matou"/>
    <s v="Via Pieve Cà Marchetto 15"/>
    <x v="21"/>
    <x v="123"/>
    <s v="www.leblancmatou.it"/>
    <s v="soffiaostro@yahoo.it"/>
  </r>
  <r>
    <x v="5"/>
    <s v="Mulino Delle Monache Srl"/>
    <s v="Via Mulino Delle Marche 1"/>
    <x v="21"/>
    <x v="123"/>
    <s v=""/>
    <s v="studiogragnani@studiogragnani.it"/>
  </r>
  <r>
    <x v="2"/>
    <s v="Pitinum"/>
    <s v="Via Giacomo Matteotti 16"/>
    <x v="21"/>
    <x v="123"/>
    <s v="www.pitinum.com"/>
    <s v="info@pitinum.com"/>
  </r>
  <r>
    <x v="2"/>
    <s v="Hotel Terme Alessandra Gonzaga Centro Benessere Spa"/>
    <s v="Circonvallazione 7"/>
    <x v="21"/>
    <x v="123"/>
    <s v="www.hoteltermealessandragonzaga.it"/>
    <s v="info@hoteltermealessandragonzaga.it"/>
  </r>
  <r>
    <x v="3"/>
    <s v="B&amp;B Dini Carlo"/>
    <s v="Via Voc. Santa Lucia  Sn"/>
    <x v="22"/>
    <x v="125"/>
    <s v=""/>
    <s v="raffaele.dini@virgilio.it"/>
  </r>
  <r>
    <x v="4"/>
    <s v="Agriturismo Ca' Betania"/>
    <s v="Via Cà Betania 34"/>
    <x v="22"/>
    <x v="126"/>
    <s v="www.cabetania.nl"/>
    <s v="steenbergenb@hotmail.com"/>
  </r>
  <r>
    <x v="3"/>
    <s v="Eusebi Maurizio"/>
    <s v="Loc. Vallepetra 34"/>
    <x v="22"/>
    <x v="127"/>
    <s v=""/>
    <s v="INESISTENTE@REGIONE.IT"/>
  </r>
  <r>
    <x v="4"/>
    <s v="Agriturismo Palazzo Donati"/>
    <s v="Corso Bencivenni 29"/>
    <x v="22"/>
    <x v="125"/>
    <s v="www.palazzodonati.com"/>
    <s v="eventi@montestigliano.it"/>
  </r>
  <r>
    <x v="4"/>
    <s v="Le Voci Del Silenzio"/>
    <s v=""/>
    <x v="22"/>
    <x v="128"/>
    <s v=""/>
    <s v="levocidelsilenzio@libero.it"/>
  </r>
  <r>
    <x v="4"/>
    <s v="Le Caselle"/>
    <s v="Localita' Caselle 1"/>
    <x v="22"/>
    <x v="129"/>
    <s v=""/>
    <s v="cabaronco@libero.it"/>
  </r>
  <r>
    <x v="4"/>
    <s v="Agriturismo La Grotta Dei Folletti"/>
    <s v="Localita' Bruciata 29/A"/>
    <x v="22"/>
    <x v="125"/>
    <s v="www.lagrottadeifolletti.it"/>
    <s v="info@lagrottadeifolletti.it"/>
  </r>
  <r>
    <x v="0"/>
    <s v="La Torre"/>
    <s v="Localita' Castello Della Pieve 1"/>
    <x v="22"/>
    <x v="125"/>
    <s v=""/>
    <s v=""/>
  </r>
  <r>
    <x v="0"/>
    <s v="Castello Della Pieve"/>
    <s v="Localita' Castello Della Pieve 1"/>
    <x v="22"/>
    <x v="125"/>
    <s v="www.castellodellapieve.it"/>
    <s v="info@castellodellapieve.it"/>
  </r>
  <r>
    <x v="3"/>
    <s v="B&amp;B Il Soccorso"/>
    <s v="Via Soccorso 2"/>
    <x v="22"/>
    <x v="125"/>
    <s v="www.bbilsoccorso.it"/>
    <s v="info@bbilsoccorso.it"/>
  </r>
  <r>
    <x v="0"/>
    <s v="Le Querce Del Metauro"/>
    <s v="Ss Bocca Trabaria 73 Bis 1"/>
    <x v="22"/>
    <x v="130"/>
    <s v="www.lequercedelmetauro.it"/>
    <s v="info@lequercedelmetauro.it"/>
  </r>
  <r>
    <x v="0"/>
    <s v="La Casa Nel Borgo"/>
    <s v="Localita' Castello Della Pieve 1"/>
    <x v="22"/>
    <x v="125"/>
    <s v=""/>
    <s v=""/>
  </r>
  <r>
    <x v="4"/>
    <s v="Il Casale Del Barone"/>
    <s v="Loc. Cà Franceschino 5/A"/>
    <x v="22"/>
    <x v="131"/>
    <s v="www.agriturismobiomarche.it"/>
    <s v="info@agriturismobiomarche.it"/>
  </r>
  <r>
    <x v="3"/>
    <s v="B&amp;B Le Rose Di Teresina"/>
    <s v="Via Campo Lungo 1"/>
    <x v="22"/>
    <x v="125"/>
    <s v=""/>
    <s v="serenella.martelli@alice.it"/>
  </r>
  <r>
    <x v="1"/>
    <s v="Val Della Petra"/>
    <s v="Via Val Della Petra 33"/>
    <x v="22"/>
    <x v="125"/>
    <s v=""/>
    <s v=""/>
  </r>
  <r>
    <x v="3"/>
    <s v="B&amp;B Maurizio Balducci"/>
    <s v="Via Don Luigi Sturzo 7"/>
    <x v="22"/>
    <x v="125"/>
    <s v=""/>
    <s v="casabalduccimercatello@gmail.com"/>
  </r>
  <r>
    <x v="3"/>
    <s v="B&amp;B Bencivenni Di Ugolini Veronica"/>
    <s v="Via Bencivenni 13"/>
    <x v="22"/>
    <x v="125"/>
    <s v="http://www.altometauro.it/BeB_Bencivenni/"/>
    <s v="pcincilla@gmail.com"/>
  </r>
  <r>
    <x v="1"/>
    <s v="Ca' Franceschino, The Green House"/>
    <s v=""/>
    <x v="22"/>
    <x v="131"/>
    <s v="www.cafranceschino.it"/>
    <s v="cafranceschino@yahoo.it"/>
  </r>
  <r>
    <x v="4"/>
    <s v="Agriturismo Ca' Montioni"/>
    <s v="Via Ca' Lillina 23"/>
    <x v="22"/>
    <x v="132"/>
    <s v="www.camontioni.it"/>
    <s v="agriturcamontioni@gmail.com"/>
  </r>
  <r>
    <x v="1"/>
    <s v="Calbertone"/>
    <s v="Via Beata Margherita Della Metola 1"/>
    <x v="22"/>
    <x v="133"/>
    <s v="www.calbertone.it"/>
    <s v="infocalbertone@gmail.com"/>
  </r>
  <r>
    <x v="5"/>
    <s v="Locanda Dei Sacchi"/>
    <s v="Corso Bencivenni 6"/>
    <x v="22"/>
    <x v="125"/>
    <s v="www.locandasacchi.it"/>
    <s v="sacchiumberto@virgilio.it"/>
  </r>
  <r>
    <x v="4"/>
    <s v="Agriturismo La Possione"/>
    <s v="Via Villa Bassa 1"/>
    <x v="23"/>
    <x v="134"/>
    <s v=""/>
    <s v=""/>
  </r>
  <r>
    <x v="3"/>
    <s v="B&amp;B Il Borgo"/>
    <s v="Via Del Borgo 12"/>
    <x v="23"/>
    <x v="134"/>
    <s v=""/>
    <s v=""/>
  </r>
  <r>
    <x v="1"/>
    <s v="La Casa Delle Lune"/>
    <s v="Via Turlo  23"/>
    <x v="24"/>
    <x v="135"/>
    <s v=""/>
    <s v="elenarugiada@yahoo.it"/>
  </r>
  <r>
    <x v="4"/>
    <s v="Chesanova"/>
    <s v="Via Turlo 26"/>
    <x v="24"/>
    <x v="136"/>
    <s v="www.chesanova.com"/>
    <s v="info@chesanova.com"/>
  </r>
  <r>
    <x v="4"/>
    <s v="Agriturismo Giano Bifronte"/>
    <s v="Via Ciro Pavisa 28"/>
    <x v="24"/>
    <x v="135"/>
    <s v="www.gianobifronte.com"/>
    <s v="info@gianobifronte.com"/>
  </r>
  <r>
    <x v="3"/>
    <s v="B&amp;B Il Casale"/>
    <s v="Via Montemarino 11"/>
    <x v="24"/>
    <x v="137"/>
    <s v="www.ilcasalespadoni.it"/>
    <s v="ilcasale.spadoni@libero.it"/>
  </r>
  <r>
    <x v="3"/>
    <s v="B&amp;B La Pace Tra Gli Olivi"/>
    <s v="Via Pontaccio 2"/>
    <x v="24"/>
    <x v="135"/>
    <s v="www.bblapacetragliolivi.com"/>
    <s v="sparvingolo@libero.it"/>
  </r>
  <r>
    <x v="1"/>
    <s v="Ca' Boni"/>
    <s v="Via Croce 6"/>
    <x v="24"/>
    <x v="135"/>
    <s v=""/>
    <s v="maarit@libero.it"/>
  </r>
  <r>
    <x v="3"/>
    <s v="B&amp;B Casale Rossi"/>
    <s v="Via D'Annunzio 5"/>
    <x v="24"/>
    <x v="135"/>
    <s v=""/>
    <s v="casalerossi.roberto@gmail.com;"/>
  </r>
  <r>
    <x v="1"/>
    <s v="Il Brugnolo"/>
    <s v="Via Adiacenze 6"/>
    <x v="24"/>
    <x v="135"/>
    <s v=""/>
    <s v="avv.aiudi@yahoo.it"/>
  </r>
  <r>
    <x v="3"/>
    <s v="L'Infinito"/>
    <s v="Via Marte 3"/>
    <x v="24"/>
    <x v="135"/>
    <s v="www.lavandainfinito.com"/>
    <s v="info@lavandainfinito.com"/>
  </r>
  <r>
    <x v="0"/>
    <s v="Villa Diana"/>
    <s v="Turlo  19"/>
    <x v="24"/>
    <x v="135"/>
    <s v=""/>
    <s v="mariarosa.fiacconi@gmail.com"/>
  </r>
  <r>
    <x v="1"/>
    <s v="Curina Lucia"/>
    <s v="Via Villagrande 159"/>
    <x v="24"/>
    <x v="135"/>
    <s v=""/>
    <s v="luciacurina@legalmail.it"/>
  </r>
  <r>
    <x v="1"/>
    <s v="Vincenzi Patrizio"/>
    <s v="Via Montegiano  34"/>
    <x v="24"/>
    <x v="135"/>
    <s v=""/>
    <s v=""/>
  </r>
  <r>
    <x v="3"/>
    <s v="B&amp;B Casa Cairo"/>
    <s v="Via Cairo 18"/>
    <x v="24"/>
    <x v="135"/>
    <s v="http://www.bbcasacairo.it"/>
    <s v="casacairo@bbcasacairo.it"/>
  </r>
  <r>
    <x v="3"/>
    <s v="B&amp;B Il Bosco Dei Ciclamini"/>
    <s v="Via Passo 26"/>
    <x v="24"/>
    <x v="135"/>
    <s v=""/>
    <s v="ilboscodeiciclamini@gmail.com"/>
  </r>
  <r>
    <x v="4"/>
    <s v="Agriturismo Borgo La Rovere"/>
    <s v="Contrada Merlaro 9"/>
    <x v="25"/>
    <x v="138"/>
    <s v=""/>
    <s v="borgolarovere@gmail.com"/>
  </r>
  <r>
    <x v="4"/>
    <s v="Agriturismo Maria Fabrizi"/>
    <s v="Cavallara  3"/>
    <x v="25"/>
    <x v="138"/>
    <s v=""/>
    <s v="rist_maria_cavallara@libero.it"/>
  </r>
  <r>
    <x v="4"/>
    <s v="Agriturismo La Limonaia"/>
    <s v="Via Mondaviese 150"/>
    <x v="25"/>
    <x v="138"/>
    <s v=""/>
    <s v="pacipiergiorgio@libero.it"/>
  </r>
  <r>
    <x v="4"/>
    <s v="Casa Merlaro"/>
    <s v="Strada Merlaro 3,/3A"/>
    <x v="25"/>
    <x v="138"/>
    <s v="www.casamerlaro.it"/>
    <s v="info@casamerlaro.it"/>
  </r>
  <r>
    <x v="5"/>
    <s v="Affittacamere La Palomba"/>
    <s v="Borgo Gramsci 10"/>
    <x v="25"/>
    <x v="138"/>
    <s v=""/>
    <s v="info@lapalomba.it"/>
  </r>
  <r>
    <x v="2"/>
    <s v="Albergo La Palomba"/>
    <s v="Borgo Gramsci 13"/>
    <x v="25"/>
    <x v="138"/>
    <s v="www.lapalomba.it"/>
    <s v="info@lapalomba.it"/>
  </r>
  <r>
    <x v="5"/>
    <s v="Casa Per Vacanze La Rocca"/>
    <s v="Via Bramante 7"/>
    <x v="25"/>
    <x v="138"/>
    <s v="www.casavacanzelarocca.it"/>
    <s v="marymoro@hotmail.it"/>
  </r>
  <r>
    <x v="1"/>
    <s v="La Casina Di Mondavio"/>
    <s v="Via Bramante 5"/>
    <x v="25"/>
    <x v="138"/>
    <s v=""/>
    <s v="info@lacasinadimondavio.it"/>
  </r>
  <r>
    <x v="6"/>
    <s v="Area Di Sosta Camper"/>
    <s v=""/>
    <x v="25"/>
    <x v="138"/>
    <s v=""/>
    <s v=""/>
  </r>
  <r>
    <x v="4"/>
    <s v="Agriturismo Villa Beatrice"/>
    <s v="Contrada Piano San Michele Al Fiume 4"/>
    <x v="25"/>
    <x v="138"/>
    <s v="www.villabeatrice.eu"/>
    <s v="info@villabeatrice.eu"/>
  </r>
  <r>
    <x v="3"/>
    <s v="B&amp;B Il Gufo Rilassato"/>
    <s v="Via Xxiv Maggio 36"/>
    <x v="25"/>
    <x v="139"/>
    <s v="www.ilguforilassato.com"/>
    <s v="info@ilguforilassato.com"/>
  </r>
  <r>
    <x v="0"/>
    <s v="Casa Ginevri"/>
    <s v="Via Valdiveltrica  14"/>
    <x v="25"/>
    <x v="138"/>
    <s v="www.cooperativaroveresca.it"/>
    <s v="info@villaginevri.it"/>
  </r>
  <r>
    <x v="3"/>
    <s v="B&amp;B Il Borghetto Di Sotto"/>
    <s v="Via Fantina 44"/>
    <x v="25"/>
    <x v="138"/>
    <s v=""/>
    <s v="c.sparta@libero.it"/>
  </r>
  <r>
    <x v="1"/>
    <s v="Santinelli Pietro"/>
    <s v="Via Litoranea 137"/>
    <x v="26"/>
    <x v="93"/>
    <s v=""/>
    <s v="pietrolucaelena@alice.it"/>
  </r>
  <r>
    <x v="1"/>
    <s v="Carobi Paola"/>
    <s v="Viale Carducci 252/C"/>
    <x v="26"/>
    <x v="93"/>
    <s v=""/>
    <s v=""/>
  </r>
  <r>
    <x v="1"/>
    <s v="Vergari Gaetano"/>
    <s v="Via G. Verdi 14/A"/>
    <x v="26"/>
    <x v="93"/>
    <s v=""/>
    <s v="g.vergari@comune.pesaro.pu.it"/>
  </r>
  <r>
    <x v="1"/>
    <s v="Caronti Emanuela"/>
    <s v="Via Andrea Costa 31"/>
    <x v="26"/>
    <x v="93"/>
    <s v=""/>
    <s v="info.casavacanzebc@gmail.com"/>
  </r>
  <r>
    <x v="1"/>
    <s v="Battistelli Bernard"/>
    <s v="Via Litoranea 294"/>
    <x v="26"/>
    <x v="93"/>
    <s v=""/>
    <s v="bernyb@gmail.com"/>
  </r>
  <r>
    <x v="1"/>
    <s v="Tinti Alessandro"/>
    <s v="Via 28 Settembre 20/L"/>
    <x v="26"/>
    <x v="93"/>
    <s v=""/>
    <s v="alessandropes@libero.it"/>
  </r>
  <r>
    <x v="1"/>
    <s v="Santinelli Pietro"/>
    <s v="Viale Carducci 65"/>
    <x v="26"/>
    <x v="93"/>
    <s v=""/>
    <s v=""/>
  </r>
  <r>
    <x v="1"/>
    <s v="Bacchiocchi Angela"/>
    <s v="Via San Martino 5"/>
    <x v="26"/>
    <x v="93"/>
    <s v=""/>
    <s v="info@villamaurosanmartino.it"/>
  </r>
  <r>
    <x v="1"/>
    <s v="Elisabetta Gabrielli Rivosecchi"/>
    <s v="Viale Carducci 178"/>
    <x v="26"/>
    <x v="93"/>
    <s v=""/>
    <s v=""/>
  </r>
  <r>
    <x v="1"/>
    <s v="Orazi Milena"/>
    <s v="Viale Carducci 129/A"/>
    <x v="26"/>
    <x v="93"/>
    <s v=""/>
    <s v="milena.orazi@libero.it"/>
  </r>
  <r>
    <x v="1"/>
    <s v="Cesare Sora"/>
    <s v="Via Mazzini 87"/>
    <x v="26"/>
    <x v="93"/>
    <s v=""/>
    <s v="consuele78@hotmail.com"/>
  </r>
  <r>
    <x v="1"/>
    <s v="Emili Silvana"/>
    <s v="Via Rossini 8"/>
    <x v="26"/>
    <x v="93"/>
    <s v=""/>
    <s v="semili@libero.it"/>
  </r>
  <r>
    <x v="1"/>
    <s v="Giorgia Sorci Simoni"/>
    <s v="Via Marconi 32"/>
    <x v="26"/>
    <x v="93"/>
    <s v=""/>
    <s v="giorgiasorci@hotmail.com"/>
  </r>
  <r>
    <x v="2"/>
    <s v="Abbazia Club Hotel"/>
    <s v="Viale Cristoforo Colombo 107"/>
    <x v="26"/>
    <x v="93"/>
    <s v="www.clubhotel-marotta.com"/>
    <s v="info@clubhotel-marotta.com"/>
  </r>
  <r>
    <x v="10"/>
    <s v="Residenza La Signora"/>
    <s v="Piazza John Fitzgerald Kennedy 1"/>
    <x v="26"/>
    <x v="90"/>
    <s v=""/>
    <s v="fabriziagibiino@gmail.com"/>
  </r>
  <r>
    <x v="12"/>
    <s v="Altra Marea Di Corsaletti Davide E Guidi Gianluca"/>
    <s v="Viale Cristoforo Colombo 1 1"/>
    <x v="26"/>
    <x v="90"/>
    <s v=""/>
    <s v=""/>
  </r>
  <r>
    <x v="6"/>
    <s v="Area Di Sosta Camper"/>
    <s v="Lungomare C.Colombo 158"/>
    <x v="26"/>
    <x v="90"/>
    <s v=""/>
    <s v="alruff@tin.it"/>
  </r>
  <r>
    <x v="1"/>
    <s v="Butirroni Donatella"/>
    <s v="Via Colombo 171"/>
    <x v="26"/>
    <x v="90"/>
    <s v=""/>
    <s v="biuty@libero.it"/>
  </r>
  <r>
    <x v="3"/>
    <s v="B&amp;B La Dimora Del Gambero"/>
    <s v="Via Michelangelo Buonarroti 25"/>
    <x v="26"/>
    <x v="90"/>
    <s v="www.dimoradelgambero.eu"/>
    <s v="info@dimoradelgambero.eu"/>
  </r>
  <r>
    <x v="12"/>
    <s v="Paolinelli Michele"/>
    <s v="Viale Cristoforo Colombo 1 1"/>
    <x v="26"/>
    <x v="90"/>
    <s v=""/>
    <s v=""/>
  </r>
  <r>
    <x v="10"/>
    <s v="La Meridiana"/>
    <s v="Viale Cristoforo Colombo 1"/>
    <x v="26"/>
    <x v="93"/>
    <s v=""/>
    <s v=""/>
  </r>
  <r>
    <x v="2"/>
    <s v="Il Punto"/>
    <s v="Via Litoranea 220"/>
    <x v="26"/>
    <x v="93"/>
    <s v=""/>
    <s v="info@albergoilpunto.com"/>
  </r>
  <r>
    <x v="2"/>
    <s v="Hotel Ambassador"/>
    <s v="Viale Cristoforo Colombo 2"/>
    <x v="26"/>
    <x v="93"/>
    <s v="www.hotelambassadormarotta.it"/>
    <s v="info@hotelambassadormarotta.it"/>
  </r>
  <r>
    <x v="5"/>
    <s v="La Tavola"/>
    <s v="Via Litoranea 188/B"/>
    <x v="26"/>
    <x v="93"/>
    <s v=""/>
    <s v="info@eurosistema.191.it"/>
  </r>
  <r>
    <x v="11"/>
    <s v="Camping Cesano"/>
    <s v="Via Ugo Foscolo 22"/>
    <x v="26"/>
    <x v="90"/>
    <s v="www.campingclubcesano.com"/>
    <s v="info@campingclubcesano.it"/>
  </r>
  <r>
    <x v="11"/>
    <s v="Marotta"/>
    <s v="Viale Cristoforo Colombo 132"/>
    <x v="26"/>
    <x v="93"/>
    <s v="www.campingmarotta.it"/>
    <s v="info@campingmarotta.it"/>
  </r>
  <r>
    <x v="12"/>
    <s v="Nettuno"/>
    <s v="Viale Cristoforo Colombo  1"/>
    <x v="26"/>
    <x v="90"/>
    <s v="www.bardeitritonispiaggianettuno.com"/>
    <s v="cesaretonelli86@gmail.com"/>
  </r>
  <r>
    <x v="12"/>
    <s v="Bagni Miriam"/>
    <s v="Viale Cristoforo Colombo 1 1"/>
    <x v="26"/>
    <x v="90"/>
    <s v=""/>
    <s v=""/>
  </r>
  <r>
    <x v="12"/>
    <s v="Blu Beach"/>
    <s v="Viale Cristoforo Colombo 1 1"/>
    <x v="26"/>
    <x v="90"/>
    <s v=""/>
    <s v="raffaeletinti@freemail.it"/>
  </r>
  <r>
    <x v="12"/>
    <s v="Happy Days Beach"/>
    <s v="Viale Cristoforo Colombo 100"/>
    <x v="26"/>
    <x v="90"/>
    <s v=""/>
    <s v=""/>
  </r>
  <r>
    <x v="12"/>
    <s v="Stone Beach"/>
    <s v="Viale Cristoforo Colombo 107"/>
    <x v="26"/>
    <x v="90"/>
    <s v=""/>
    <s v="larivadafranco@libero.it"/>
  </r>
  <r>
    <x v="12"/>
    <s v="Bagni Claudio"/>
    <s v="Viale Cristoforo Colombo 1 1"/>
    <x v="26"/>
    <x v="90"/>
    <s v=""/>
    <s v=""/>
  </r>
  <r>
    <x v="12"/>
    <s v="Bagni Riccardo"/>
    <s v="Viale Cristoforo Colombo 1 1"/>
    <x v="26"/>
    <x v="90"/>
    <s v=""/>
    <s v=""/>
  </r>
  <r>
    <x v="12"/>
    <s v="Bagni Carlo Di Scrosta Carlo ( Conc. N° 131)"/>
    <s v="Via Faa' Di Bruno 131 131"/>
    <x v="26"/>
    <x v="93"/>
    <s v=""/>
    <s v=""/>
  </r>
  <r>
    <x v="12"/>
    <s v="Bagni Alberto &amp; Cesare"/>
    <s v="Via Faa' Di Bruno 1 1"/>
    <x v="26"/>
    <x v="93"/>
    <s v=""/>
    <s v=""/>
  </r>
  <r>
    <x v="12"/>
    <s v="Bagni Franco Di Portavia Luca(Conc. Integrativa N° 1)"/>
    <s v="Via Faa' Di Bruno 1 1"/>
    <x v="26"/>
    <x v="93"/>
    <s v=""/>
    <s v=""/>
  </r>
  <r>
    <x v="12"/>
    <s v="Bagni Solindo"/>
    <s v="Via Faa' Di Bruno 1"/>
    <x v="26"/>
    <x v="93"/>
    <s v=""/>
    <s v="francy-12@libero.it"/>
  </r>
  <r>
    <x v="12"/>
    <s v="Bagni Monasco Di Montoni Monasco"/>
    <s v="Via Faa' Di Bruno 1 1"/>
    <x v="26"/>
    <x v="93"/>
    <s v=""/>
    <s v="monasco.montoni@libero.it"/>
  </r>
  <r>
    <x v="12"/>
    <s v="Camping Del Gabbiano"/>
    <s v="Via Faa' Di Bruno 95 95"/>
    <x v="26"/>
    <x v="93"/>
    <s v="www.campingdelgabbiano.it"/>
    <s v="info@campingdelgabbiano.it"/>
  </r>
  <r>
    <x v="0"/>
    <s v="Per Bacco"/>
    <s v="Viale Dell' Artigianato 26"/>
    <x v="26"/>
    <x v="93"/>
    <s v="WWW.COUNTRYHOUSEPERBACCO.IT"/>
    <s v="INFO@COUNTRYHOUSEPERBACCO.IT"/>
  </r>
  <r>
    <x v="12"/>
    <s v="Bagno N° 2 - Oasi Beach"/>
    <s v="Viale Cristoforo Colombo 2 2"/>
    <x v="26"/>
    <x v="90"/>
    <s v=""/>
    <s v=""/>
  </r>
  <r>
    <x v="1"/>
    <s v="Papini Papi Ornella"/>
    <s v="Via Cristoforo Colombo 62"/>
    <x v="26"/>
    <x v="93"/>
    <s v=""/>
    <s v=""/>
  </r>
  <r>
    <x v="1"/>
    <s v="Francesconi Carla"/>
    <s v="Via Damiano Chiesa 34"/>
    <x v="26"/>
    <x v="93"/>
    <s v=""/>
    <s v=""/>
  </r>
  <r>
    <x v="2"/>
    <s v="Il Gabbiano"/>
    <s v="Strada Nazionale Adriatica Sud 396"/>
    <x v="26"/>
    <x v="93"/>
    <s v="www.ilgabbianomarotta.it"/>
    <s v=""/>
  </r>
  <r>
    <x v="3"/>
    <s v="B&amp;B La Casetta"/>
    <s v="Largo Neviera  8"/>
    <x v="26"/>
    <x v="93"/>
    <s v=""/>
    <s v="francyprio@inwind.it"/>
  </r>
  <r>
    <x v="1"/>
    <s v="Baronciani Filippo App.To Piano 2"/>
    <s v="Via Damiano Chiesa 84"/>
    <x v="26"/>
    <x v="93"/>
    <s v=""/>
    <s v=""/>
  </r>
  <r>
    <x v="1"/>
    <s v="Baronciani Filippo App.To Piano 1"/>
    <s v="Via Damiano Chiesa 84"/>
    <x v="26"/>
    <x v="93"/>
    <s v=""/>
    <s v=""/>
  </r>
  <r>
    <x v="5"/>
    <s v="La Palma"/>
    <s v="Via A. De Gasperi  9"/>
    <x v="26"/>
    <x v="93"/>
    <s v=""/>
    <s v="studio.petroni@libero.it"/>
  </r>
  <r>
    <x v="5"/>
    <s v="Villa Mauro"/>
    <s v="Via San Martino 5"/>
    <x v="26"/>
    <x v="93"/>
    <s v=""/>
    <s v="info@villasanmartino.it"/>
  </r>
  <r>
    <x v="1"/>
    <s v="Montanari Franco"/>
    <s v="Via Panzini 28/E"/>
    <x v="26"/>
    <x v="93"/>
    <s v=""/>
    <s v=""/>
  </r>
  <r>
    <x v="2"/>
    <s v="Lilly"/>
    <s v="Via Faa' Di Bruno 22"/>
    <x v="26"/>
    <x v="93"/>
    <s v=""/>
    <s v=""/>
  </r>
  <r>
    <x v="2"/>
    <s v="Biancaneve"/>
    <s v="Via Damiano Chiesa 53"/>
    <x v="26"/>
    <x v="93"/>
    <s v="www.albergobiancaneve.it"/>
    <s v="info@albergobiancaneve.it"/>
  </r>
  <r>
    <x v="2"/>
    <s v="Hotel Spiaggia D'Oro"/>
    <s v="Via Faa' Di Bruno 1"/>
    <x v="26"/>
    <x v="58"/>
    <s v="hotelspiaggiadoromarotta.jimdo.com"/>
    <s v="spiaggiadoromarotta@libero.it"/>
  </r>
  <r>
    <x v="2"/>
    <s v="Miramare"/>
    <s v="Via Damiano Chiesa 15"/>
    <x v="26"/>
    <x v="93"/>
    <s v="www.hotel-miramare.com"/>
    <s v="info@hotel-miramare.com"/>
  </r>
  <r>
    <x v="2"/>
    <s v="Trieste"/>
    <s v="Via Esino 15"/>
    <x v="26"/>
    <x v="93"/>
    <s v="www.htrieste.net"/>
    <s v="info@htrieste.net"/>
  </r>
  <r>
    <x v="2"/>
    <s v="Hotel Florence"/>
    <s v="Via Faa' Di Bruno 15"/>
    <x v="26"/>
    <x v="93"/>
    <s v="www.hotelflorencemarotta.it"/>
    <s v="info@hotelflorencemarotta.it"/>
  </r>
  <r>
    <x v="2"/>
    <s v="San Marco"/>
    <s v="Via Faa' Di Bruno 43"/>
    <x v="26"/>
    <x v="93"/>
    <s v="www.hotelsanmarcomarotta.com"/>
    <s v="info@hotelsanmarcomarotta.com"/>
  </r>
  <r>
    <x v="2"/>
    <s v="Toscana"/>
    <s v="Via Faa' Di Bruno 19"/>
    <x v="26"/>
    <x v="93"/>
    <s v="www.hoteltoscanamarotta.com"/>
    <s v="info@hoteltoscanamarotta.com"/>
  </r>
  <r>
    <x v="2"/>
    <s v="Niagara"/>
    <s v="Via Damiano Chiesa 22"/>
    <x v="26"/>
    <x v="93"/>
    <s v="www.hotelniagaramarotta.com"/>
    <s v="hotelniagaramarotta@gmail.com"/>
  </r>
  <r>
    <x v="2"/>
    <s v="Garden"/>
    <s v="Via Daniele Manin 4"/>
    <x v="26"/>
    <x v="93"/>
    <s v="www.hotelgarden-marotta.it"/>
    <s v="info@hotelgarden-marotta.it"/>
  </r>
  <r>
    <x v="2"/>
    <s v="Dinarica"/>
    <s v="Via Faà Di Bruno  42"/>
    <x v="26"/>
    <x v="93"/>
    <s v="www.hoteldinarica.it"/>
    <s v="info@hoteldinarica.it"/>
  </r>
  <r>
    <x v="2"/>
    <s v="Miramare Inn"/>
    <s v="Via Faa' Di Bruno 48"/>
    <x v="26"/>
    <x v="93"/>
    <s v="www.hotel-miramare.com"/>
    <s v="info@hotel-miramare.com"/>
  </r>
  <r>
    <x v="11"/>
    <s v="Del Gabbiano"/>
    <s v="Via Faa' Di Bruno 95"/>
    <x v="26"/>
    <x v="58"/>
    <s v="www.campingdelgabbiano.it"/>
    <s v="info@campingdelgabbiano.it"/>
  </r>
  <r>
    <x v="1"/>
    <s v="Mugianesi David"/>
    <s v="Via Di Vittorio 77"/>
    <x v="26"/>
    <x v="93"/>
    <s v=""/>
    <s v=""/>
  </r>
  <r>
    <x v="1"/>
    <s v="Patrignanelli Gianni"/>
    <s v="Viale C. Colombo 133"/>
    <x v="26"/>
    <x v="93"/>
    <s v=""/>
    <s v="patrignanellig@gmail.com"/>
  </r>
  <r>
    <x v="1"/>
    <s v="Cecchini Sandrina"/>
    <s v=""/>
    <x v="26"/>
    <x v="93"/>
    <s v=""/>
    <s v="patrignanellig@gmail.com"/>
  </r>
  <r>
    <x v="1"/>
    <s v="Perini Catiuscia"/>
    <s v="Via C. Colombo 134"/>
    <x v="26"/>
    <x v="93"/>
    <s v=""/>
    <s v=""/>
  </r>
  <r>
    <x v="1"/>
    <s v="Patrignanelli Lauretta"/>
    <s v="Viale C. Colombo 131"/>
    <x v="26"/>
    <x v="93"/>
    <s v=""/>
    <s v="patrignanellig@gmail.com"/>
  </r>
  <r>
    <x v="1"/>
    <s v="Pierpaoli Giuseppa"/>
    <s v="Via Pergolese 172"/>
    <x v="26"/>
    <x v="93"/>
    <s v=""/>
    <s v=""/>
  </r>
  <r>
    <x v="3"/>
    <s v="B&amp;B Casita Blanca"/>
    <s v="Via O. Respighi 9"/>
    <x v="26"/>
    <x v="93"/>
    <s v=""/>
    <s v="casitablanca@libero.it"/>
  </r>
  <r>
    <x v="1"/>
    <s v="Angeli Agostino"/>
    <s v="Via Chienti 1"/>
    <x v="26"/>
    <x v="93"/>
    <s v=""/>
    <s v=""/>
  </r>
  <r>
    <x v="1"/>
    <s v="Lucia Gatti"/>
    <s v="Viale Carducci 147"/>
    <x v="26"/>
    <x v="90"/>
    <s v=""/>
    <s v="lucia-gatti@alice.it"/>
  </r>
  <r>
    <x v="1"/>
    <s v="Casa Di Max"/>
    <s v="Via Alfredo Panzini 25"/>
    <x v="26"/>
    <x v="90"/>
    <s v="www.casadimax.jimdo.com"/>
    <s v="casa-di-max@libero.it"/>
  </r>
  <r>
    <x v="1"/>
    <s v="Marta Sora"/>
    <s v="Via Verdi 16"/>
    <x v="26"/>
    <x v="93"/>
    <s v=""/>
    <s v="martasora@hotmail.it"/>
  </r>
  <r>
    <x v="1"/>
    <s v="Ilaria, Luigi Moscatelli"/>
    <s v="Via Cristoforo Colombo 16"/>
    <x v="26"/>
    <x v="93"/>
    <s v=""/>
    <s v="martasora@hotmail.it"/>
  </r>
  <r>
    <x v="1"/>
    <s v="Seri Marco"/>
    <s v="Viale Carducci  131/B"/>
    <x v="26"/>
    <x v="93"/>
    <s v=""/>
    <s v="marco.seri@libero.it"/>
  </r>
  <r>
    <x v="1"/>
    <s v="Bellagamba Luca"/>
    <s v="Via Carducci  97"/>
    <x v="26"/>
    <x v="140"/>
    <s v=""/>
    <s v=""/>
  </r>
  <r>
    <x v="1"/>
    <s v="Antonucci Marco"/>
    <s v="Via Carducci 83"/>
    <x v="26"/>
    <x v="93"/>
    <s v=""/>
    <s v="marco.tide@alice.it"/>
  </r>
  <r>
    <x v="1"/>
    <s v="Montironi Elio"/>
    <s v="Via Carducci 133"/>
    <x v="26"/>
    <x v="93"/>
    <s v=""/>
    <s v=""/>
  </r>
  <r>
    <x v="1"/>
    <s v="Antonucci Ombretta"/>
    <s v="Via G.Carducci 108/A"/>
    <x v="26"/>
    <x v="93"/>
    <s v=""/>
    <s v="ombrez@libero.it"/>
  </r>
  <r>
    <x v="1"/>
    <s v="Fiordaliso,Giglio,Girasole,Iris,Margherita,Orchidea,Violetta"/>
    <s v="Via Sterpettine 20/22"/>
    <x v="26"/>
    <x v="93"/>
    <s v=""/>
    <s v="rondinaveruska@gmail.com"/>
  </r>
  <r>
    <x v="2"/>
    <s v="Family Beach Resort Il Girasole"/>
    <s v="Via Ugo Foscolo 28"/>
    <x v="26"/>
    <x v="93"/>
    <s v=""/>
    <s v="amministrazione@familyresortilgirasole.com"/>
  </r>
  <r>
    <x v="1"/>
    <s v="Gramolini Nadia"/>
    <s v="D.Chiesa 48/A"/>
    <x v="26"/>
    <x v="93"/>
    <s v=""/>
    <s v="inesistente@regione.marche.it"/>
  </r>
  <r>
    <x v="3"/>
    <s v="Sun City B&amp;B"/>
    <s v="Litoranea  218"/>
    <x v="26"/>
    <x v="90"/>
    <s v=""/>
    <s v="fabiolavecchi1@hotmail.it"/>
  </r>
  <r>
    <x v="4"/>
    <s v="Agriturismo La Badia"/>
    <s v="Loc Badia 18 -Ca' Gallo- 18"/>
    <x v="27"/>
    <x v="141"/>
    <s v="www.agriturismolabadia.it"/>
    <s v="info@agriturismolabadia.it"/>
  </r>
  <r>
    <x v="4"/>
    <s v="La Vecchia Cantina"/>
    <s v="Localita' Cal Medico 17"/>
    <x v="27"/>
    <x v="141"/>
    <s v=""/>
    <s v="info@vecchiacantina.it"/>
  </r>
  <r>
    <x v="4"/>
    <s v="I Calanchi Agriturismo"/>
    <s v="Strada Provinciale Per Borgo Massano 5"/>
    <x v="27"/>
    <x v="141"/>
    <s v="www.icalanchiagriturismo.com"/>
    <s v="info@icalanchiagriturismo.com"/>
  </r>
  <r>
    <x v="0"/>
    <s v="Ca' Virginia Country House Wellness"/>
    <s v="Loc Foglia Secca Sn"/>
    <x v="27"/>
    <x v="142"/>
    <s v="www.cavirginia.it"/>
    <s v="info@cavirginia.it"/>
  </r>
  <r>
    <x v="4"/>
    <s v="Agriturismo Ca' Brandano"/>
    <s v="Strada Provinciale Per Borgo Massano 9"/>
    <x v="27"/>
    <x v="141"/>
    <s v=""/>
    <s v="info@cabrandano.com"/>
  </r>
  <r>
    <x v="3"/>
    <s v="B&amp;B Severini Elisa"/>
    <s v="Via A.Moro 5"/>
    <x v="27"/>
    <x v="141"/>
    <s v=""/>
    <s v="elisa.sev@libero.it; ma812000@yahoo.it"/>
  </r>
  <r>
    <x v="3"/>
    <s v="B&amp;B Antonia Cofano"/>
    <s v="Via Michelangelo Buonarroti 68"/>
    <x v="27"/>
    <x v="143"/>
    <s v=""/>
    <s v="ristoranteilcrinale@alice.it"/>
  </r>
  <r>
    <x v="3"/>
    <s v="Valle Magnone Di Giorgini Davide Giorgio"/>
    <s v="Via San Donato 35"/>
    <x v="28"/>
    <x v="144"/>
    <s v=""/>
    <s v="valle.magnone@email.it"/>
  </r>
  <r>
    <x v="3"/>
    <s v="B&amp;B Salto Nel Cuore Di Penserini Manuel"/>
    <s v="Via Del Poggio 1"/>
    <x v="28"/>
    <x v="144"/>
    <s v=""/>
    <s v=""/>
  </r>
  <r>
    <x v="6"/>
    <s v="Area Di Sosta Camper"/>
    <s v=""/>
    <x v="28"/>
    <x v="145"/>
    <s v=""/>
    <s v=""/>
  </r>
  <r>
    <x v="3"/>
    <s v="B&amp;B San Donato"/>
    <s v="San Donato 57"/>
    <x v="28"/>
    <x v="144"/>
    <s v=""/>
    <s v="katia.03@libero.it"/>
  </r>
  <r>
    <x v="4"/>
    <s v="Il Castello"/>
    <s v="Via Valle Di Teva 5"/>
    <x v="28"/>
    <x v="144"/>
    <s v="www.vallediteva.it"/>
    <s v="ilcastello@vallediteva.it"/>
  </r>
  <r>
    <x v="3"/>
    <s v="B&amp;B Nonna Linda"/>
    <s v="Via Angelo Battelli 29"/>
    <x v="28"/>
    <x v="144"/>
    <s v=""/>
    <s v=""/>
  </r>
  <r>
    <x v="3"/>
    <s v="Ca' Dell'Olmo"/>
    <s v="Via Montecipollino 16"/>
    <x v="29"/>
    <x v="146"/>
    <s v="www.cadellolmo.altervista.org"/>
    <s v="cadellolmo@altervista.org"/>
  </r>
  <r>
    <x v="1"/>
    <s v="Il Carrubo"/>
    <s v="Via Petricci 25"/>
    <x v="29"/>
    <x v="147"/>
    <s v=""/>
    <s v="paolino.a63@tiscali.it; amadoripaolo@libero.it"/>
  </r>
  <r>
    <x v="11"/>
    <s v="Camping Podere Sei Poorte"/>
    <s v="Via Petricci 14"/>
    <x v="29"/>
    <x v="146"/>
    <s v="www.podereseipoorte.it"/>
    <s v="info@podereseipoorte.it"/>
  </r>
  <r>
    <x v="4"/>
    <s v="Agriturismo Azienda Agricola F.Lli Nobili"/>
    <s v="Via Petricci 18"/>
    <x v="29"/>
    <x v="146"/>
    <s v=""/>
    <s v="nobili@pec.it"/>
  </r>
  <r>
    <x v="3"/>
    <s v="B&amp;B San Daniele"/>
    <s v="Strada Di Gaviano 3"/>
    <x v="29"/>
    <x v="146"/>
    <s v=""/>
    <s v="falcioniclara@gmail.com"/>
  </r>
  <r>
    <x v="1"/>
    <s v="Fontebruna"/>
    <s v="Via Sant'Angelo 15"/>
    <x v="29"/>
    <x v="146"/>
    <s v=""/>
    <s v="fontebruna@virgilio.it"/>
  </r>
  <r>
    <x v="1"/>
    <s v="La Rupe Del Falco"/>
    <s v="Strada Di Gaviano 12"/>
    <x v="29"/>
    <x v="146"/>
    <s v=""/>
    <s v="larupedelfalco@gmail.com"/>
  </r>
  <r>
    <x v="1"/>
    <s v="Vendrosella"/>
    <s v="Via Mombaroccio 11"/>
    <x v="29"/>
    <x v="146"/>
    <s v=""/>
    <s v="info@giommisystem.it"/>
  </r>
  <r>
    <x v="3"/>
    <s v="B&amp;B Le Querce"/>
    <s v="Via Casina 103"/>
    <x v="30"/>
    <x v="148"/>
    <s v=""/>
    <s v="lequercemontecopiolo@gmail.com"/>
  </r>
  <r>
    <x v="3"/>
    <s v="B&amp;B Il Poggio"/>
    <s v="Via Cà Moneta 17"/>
    <x v="30"/>
    <x v="149"/>
    <s v=""/>
    <s v="dgabrielli@libero.it"/>
  </r>
  <r>
    <x v="2"/>
    <s v="Albergo Casetta"/>
    <s v="Localita' Rancaliccio 82"/>
    <x v="30"/>
    <x v="150"/>
    <s v="www.albergocasetta.it"/>
    <s v="info@albergocasetta.it"/>
  </r>
  <r>
    <x v="3"/>
    <s v="B&amp;B Pisani Renzo"/>
    <s v="Via Montefeltresca 80/1"/>
    <x v="30"/>
    <x v="150"/>
    <s v=""/>
    <s v="losgana@yahoo.it"/>
  </r>
  <r>
    <x v="3"/>
    <s v="B&amp;B Cangiari Mauro"/>
    <s v="Via Calvillano 15"/>
    <x v="30"/>
    <x v="150"/>
    <s v=""/>
    <s v="maurocangiari@tiscali.it"/>
  </r>
  <r>
    <x v="2"/>
    <s v="Albergo Ristorante Scibar La Baita"/>
    <s v="Via Circonvallazione 2"/>
    <x v="30"/>
    <x v="150"/>
    <s v="www.scibarlabaita.it"/>
    <s v="info@scibarlabaita.it"/>
  </r>
  <r>
    <x v="9"/>
    <s v="Cea Calvillano"/>
    <s v="Localita' Calvillano Snc"/>
    <x v="30"/>
    <x v="150"/>
    <s v="www.lamacina.it"/>
    <s v="valerio@lamacina.it"/>
  </r>
  <r>
    <x v="2"/>
    <s v="Parco Del Lago Dipendenza"/>
    <s v="Via San Francesco 1"/>
    <x v="30"/>
    <x v="150"/>
    <s v="www.parco-del-lago.com"/>
    <s v="parcodellago@inwind.it"/>
  </r>
  <r>
    <x v="2"/>
    <s v="Parco Del Lago"/>
    <s v="Via San Francesco 1"/>
    <x v="30"/>
    <x v="150"/>
    <s v="www.parco-del-lago.com"/>
    <s v="parcodellago@inwind.it"/>
  </r>
  <r>
    <x v="2"/>
    <s v="Villa Labor"/>
    <s v="Localita' Villa Battelli 44"/>
    <x v="30"/>
    <x v="150"/>
    <s v="www.villalabor.it"/>
    <s v="info@villalabor.it"/>
  </r>
  <r>
    <x v="4"/>
    <s v="Costa Della Figura"/>
    <s v=""/>
    <x v="31"/>
    <x v="151"/>
    <s v=""/>
    <s v="info@costadellafigura.com"/>
  </r>
  <r>
    <x v="0"/>
    <s v="La Valle Dell'Olmo Scuro"/>
    <s v="Via Pieve 7"/>
    <x v="31"/>
    <x v="152"/>
    <s v="www.lavalledellolmoscuro.it"/>
    <s v="info@lavalledellolmoscuro.it"/>
  </r>
  <r>
    <x v="0"/>
    <s v="Cornio Delle Fronde"/>
    <s v="Via Costa Della Figura  24"/>
    <x v="31"/>
    <x v="153"/>
    <s v="www.corniodellefronde.it"/>
    <s v="info@corniodellefronde.it"/>
  </r>
  <r>
    <x v="4"/>
    <s v="San Severo"/>
    <s v="Via San Severo 3"/>
    <x v="31"/>
    <x v="151"/>
    <s v="www.agritursansevero.it"/>
    <s v=""/>
  </r>
  <r>
    <x v="4"/>
    <s v="Villa Rosa"/>
    <s v="Via Casarotonda 24"/>
    <x v="31"/>
    <x v="151"/>
    <s v="www.agriturismovillarosa.com"/>
    <s v="info@agriturismovillarosa.com"/>
  </r>
  <r>
    <x v="3"/>
    <s v="B&amp;B Alan Eric Neilson"/>
    <s v="Via Bramante 4"/>
    <x v="31"/>
    <x v="151"/>
    <s v=""/>
    <s v="cecchinato.virna@tiscali.it"/>
  </r>
  <r>
    <x v="3"/>
    <s v="B&amp;B Alba Chiara"/>
    <s v="Via Rossini 28"/>
    <x v="31"/>
    <x v="154"/>
    <s v=""/>
    <s v="lupini.elisabetta@gmail.com"/>
  </r>
  <r>
    <x v="1"/>
    <s v="Furiassi Luiza"/>
    <s v="Costa Della Figura 20"/>
    <x v="31"/>
    <x v="151"/>
    <s v=""/>
    <s v="inesistente@regione.marche.it"/>
  </r>
  <r>
    <x v="3"/>
    <s v="B&amp;B Il Sentiero Dei Goti"/>
    <s v="Via Carponeto 6"/>
    <x v="32"/>
    <x v="155"/>
    <s v=""/>
    <s v="riccardomularoni@gmail.com"/>
  </r>
  <r>
    <x v="1"/>
    <s v="Bassi Fernando"/>
    <s v="Via I Maggio  31"/>
    <x v="32"/>
    <x v="156"/>
    <s v=""/>
    <s v="annafernando@alice.it"/>
  </r>
  <r>
    <x v="1"/>
    <s v="Zavoli Pierina"/>
    <s v="Via Rimini 4"/>
    <x v="32"/>
    <x v="156"/>
    <s v=""/>
    <s v=""/>
  </r>
  <r>
    <x v="3"/>
    <s v="B&amp;B Il Poggio"/>
    <s v="Via Poggio 13"/>
    <x v="32"/>
    <x v="155"/>
    <s v=""/>
    <s v="tala_m@hotmail.it"/>
  </r>
  <r>
    <x v="3"/>
    <s v="B&amp;B Marina Spadini"/>
    <s v="A. Battelli 10"/>
    <x v="32"/>
    <x v="156"/>
    <s v="www.bbmontegrimanoterme.it"/>
    <s v="spadini@bbmontegrimanoterme.it"/>
  </r>
  <r>
    <x v="2"/>
    <s v="Thermal Residence"/>
    <s v="Viale Martiri Della Resistenza  2"/>
    <x v="32"/>
    <x v="156"/>
    <s v="www.villadicarlo.it"/>
    <s v="info@villadicarlo.it"/>
  </r>
  <r>
    <x v="2"/>
    <s v="Hotel Centro Benessere Villa Di Carlo"/>
    <s v="Viale Martiri Della Resistenza 1"/>
    <x v="32"/>
    <x v="156"/>
    <s v="www.villadicarlo.it"/>
    <s v="info@villadicarlo.it"/>
  </r>
  <r>
    <x v="2"/>
    <s v="Della Salute"/>
    <s v="Via Dante Alighieri 20"/>
    <x v="32"/>
    <x v="156"/>
    <s v=""/>
    <s v="hoteldellasalute@gmail.com"/>
  </r>
  <r>
    <x v="2"/>
    <s v="Nord Ovest"/>
    <s v="Via Rimini 1"/>
    <x v="32"/>
    <x v="156"/>
    <s v="www.hotelnordovest.it"/>
    <s v="info@hotelnordovest.it"/>
  </r>
  <r>
    <x v="2"/>
    <s v="Del Castello"/>
    <s v="Via Montali 17"/>
    <x v="33"/>
    <x v="157"/>
    <s v="www.ristorantedelcastello.it"/>
    <s v="info@ristorantedelcastello.it"/>
  </r>
  <r>
    <x v="5"/>
    <s v="Casa Marcucci"/>
    <s v="Via Roma 9"/>
    <x v="33"/>
    <x v="157"/>
    <s v=""/>
    <s v=""/>
  </r>
  <r>
    <x v="4"/>
    <s v="Casa Del Sole"/>
    <s v="Via Abbadia 20"/>
    <x v="33"/>
    <x v="157"/>
    <s v="www.agriturismocasadelsole.it"/>
    <s v="info@agriturismocasadelsole.it"/>
  </r>
  <r>
    <x v="3"/>
    <s v="B&amp;B Casula"/>
    <s v="Via Ripe  108/3"/>
    <x v="33"/>
    <x v="157"/>
    <s v=""/>
    <s v="casulapiero@yahoo.com"/>
  </r>
  <r>
    <x v="3"/>
    <s v="B&amp;B Villa Casula"/>
    <s v="Via Ripe  108/1"/>
    <x v="33"/>
    <x v="158"/>
    <s v=""/>
    <s v="info@villacasula.com"/>
  </r>
  <r>
    <x v="1"/>
    <s v="Il Montale Country Resort"/>
    <s v="Via Calamone 12"/>
    <x v="33"/>
    <x v="157"/>
    <s v="www.ilmontale.it"/>
    <s v="info@ilmontale.it"/>
  </r>
  <r>
    <x v="5"/>
    <s v="Mons Major Relais"/>
    <s v="Via Delle Mura 16 31"/>
    <x v="34"/>
    <x v="159"/>
    <s v="www.monsmajor.it"/>
    <s v="info@monsmajor.it"/>
  </r>
  <r>
    <x v="1"/>
    <s v="Casa Vacanze Elsa"/>
    <s v="Via Canaletta 3"/>
    <x v="34"/>
    <x v="159"/>
    <s v="www.casavacanze-elsa.it"/>
    <s v="casavacanze.elsa@gmail.com"/>
  </r>
  <r>
    <x v="3"/>
    <s v="B&amp;B Il Nido Delle Rose Di Mandolini Nazario"/>
    <s v="Via Salvamaggio 19 L"/>
    <x v="34"/>
    <x v="159"/>
    <s v=""/>
    <s v="nzr@libero.it; alessandratappezzeria@gmail.com"/>
  </r>
  <r>
    <x v="1"/>
    <s v="Casa Fiorenzuola"/>
    <s v="Via Tombolina 3,7"/>
    <x v="34"/>
    <x v="159"/>
    <s v=""/>
    <s v="giungagreg@gmail.com"/>
  </r>
  <r>
    <x v="0"/>
    <s v="Valle Del Metauro Country House"/>
    <s v=""/>
    <x v="34"/>
    <x v="159"/>
    <s v="www.valledelmetaurocountryhouse.it"/>
    <s v="info@valledelmetaurocountryhouse.it"/>
  </r>
  <r>
    <x v="2"/>
    <s v="Ristorante Albergo Borgo Montemaggiore"/>
    <s v="Piazza Bramante  8"/>
    <x v="34"/>
    <x v="159"/>
    <s v="www.borgomontemaggiore.it"/>
    <s v="info@borgomontemaggiore.it"/>
  </r>
  <r>
    <x v="0"/>
    <s v="Casa Roncaglia"/>
    <s v="Via Roncaglia 9"/>
    <x v="34"/>
    <x v="159"/>
    <s v="www.casaroncaglia.it"/>
    <s v="info@casaroncaglia.it"/>
  </r>
  <r>
    <x v="4"/>
    <s v="Villa Tombolina"/>
    <s v="Via Tombolina Sn"/>
    <x v="34"/>
    <x v="159"/>
    <s v="www.villatombolina.it"/>
    <s v="info@villatombolina.it"/>
  </r>
  <r>
    <x v="4"/>
    <s v="Fraticelli Massimo"/>
    <s v="Via Borghetto 9"/>
    <x v="34"/>
    <x v="159"/>
    <s v=""/>
    <s v="massimo@fraticelli.eu"/>
  </r>
  <r>
    <x v="0"/>
    <s v="Villa Marietta"/>
    <s v="Via Piagge 19"/>
    <x v="34"/>
    <x v="159"/>
    <s v="www.nonnamarietta.com"/>
    <s v="raffyrp@libero.it"/>
  </r>
  <r>
    <x v="3"/>
    <s v="B&amp;B Tra Ulivi E Ginestre"/>
    <s v="Via Bellaguardia 4"/>
    <x v="34"/>
    <x v="159"/>
    <s v=""/>
    <s v="adelchi.biagioli@gmail.com"/>
  </r>
  <r>
    <x v="1"/>
    <s v="Santinelli Elena"/>
    <s v="Via Cesanense 160/F"/>
    <x v="35"/>
    <x v="160"/>
    <s v=""/>
    <s v="pietrolucaelena@alice.it"/>
  </r>
  <r>
    <x v="4"/>
    <s v="Cascina Ottalevi"/>
    <s v="Via Monte 3"/>
    <x v="35"/>
    <x v="160"/>
    <s v=""/>
    <s v="alarott@alice.it"/>
  </r>
  <r>
    <x v="4"/>
    <s v="Agriturismo Regina Di Fiori"/>
    <s v="Via Cesanense 10"/>
    <x v="35"/>
    <x v="160"/>
    <s v=""/>
    <s v="laura.carboni7@gmail.com"/>
  </r>
  <r>
    <x v="2"/>
    <s v="Ausonia"/>
    <s v="Viale Cante Di Montevecchio 43"/>
    <x v="35"/>
    <x v="160"/>
    <s v="www.hotelristoranteausonia.it"/>
    <s v="info@hotelristoranteausonia.it"/>
  </r>
  <r>
    <x v="4"/>
    <s v="Azienda Agricola Bellagamba Filippo"/>
    <s v="Via Montebello 13,14"/>
    <x v="35"/>
    <x v="161"/>
    <s v=""/>
    <s v="gambarai@libero.it"/>
  </r>
  <r>
    <x v="0"/>
    <s v="Villa Palombara Country House"/>
    <s v="Via Fusarola 2"/>
    <x v="35"/>
    <x v="162"/>
    <s v="www.villapalombara.it"/>
    <s v="contatti@villapalombara.it"/>
  </r>
  <r>
    <x v="3"/>
    <s v="B&amp;B Santinelli Luca"/>
    <s v="Via Cesanense  160/E"/>
    <x v="35"/>
    <x v="163"/>
    <s v=""/>
    <s v="pietrolucaelena@alice.it"/>
  </r>
  <r>
    <x v="3"/>
    <s v="B&amp;B Casa Cante La Garbatina"/>
    <s v="Strada Montecucco 1"/>
    <x v="35"/>
    <x v="164"/>
    <s v="www.lagarbatina.eu"/>
    <s v="info@lagarbatina.eu"/>
  </r>
  <r>
    <x v="2"/>
    <s v="Piccolo Hotel San Cristoforo"/>
    <s v="Via Cesanense 132"/>
    <x v="35"/>
    <x v="161"/>
    <s v="www.piccolohotelsancristoforo.com"/>
    <s v="info@piccolohotelsancristoforo.com"/>
  </r>
  <r>
    <x v="4"/>
    <s v="Agriturismo Bacchiocchi Isabella"/>
    <s v="Via Ville Fonti 4"/>
    <x v="36"/>
    <x v="165"/>
    <s v="www.agriturismobacchiocchi.it"/>
    <s v="info@agriturismobacchiocchi.it"/>
  </r>
  <r>
    <x v="6"/>
    <s v="Area Di Sosta Camper &quot;Plein Air Pieve Canneti&quot;"/>
    <s v="Via Pieve Canneti Snc"/>
    <x v="36"/>
    <x v="166"/>
    <s v=""/>
    <s v=""/>
  </r>
  <r>
    <x v="4"/>
    <s v="Il Colore Del Grano"/>
    <s v="Via Montepiano Colombara  14"/>
    <x v="36"/>
    <x v="165"/>
    <s v="www.agriturismoilcoloredelgrano.it"/>
    <s v="info@agriturismoilcoloredelgrano.it"/>
  </r>
  <r>
    <x v="4"/>
    <s v="Agriturismo Le Fonti"/>
    <s v="Via Fonti 4"/>
    <x v="36"/>
    <x v="165"/>
    <s v=""/>
    <s v="agriturismo.lefonti@alice.it"/>
  </r>
  <r>
    <x v="2"/>
    <s v="Il Castagno"/>
    <s v="Corso Matteotti 72"/>
    <x v="36"/>
    <x v="165"/>
    <s v="www.hotelcastagno.com"/>
    <s v="hotelilcastagno@libero.it"/>
  </r>
  <r>
    <x v="3"/>
    <s v="B&amp;B Villa Titti"/>
    <s v="Via Tre Ponti 23"/>
    <x v="36"/>
    <x v="165"/>
    <s v=""/>
    <s v="tiziana.tercon@virgilio.it"/>
  </r>
  <r>
    <x v="0"/>
    <s v="Villa Fonti"/>
    <s v="Via Ville Fonti 10"/>
    <x v="36"/>
    <x v="165"/>
    <s v=""/>
    <s v="ada@villafonti.com"/>
  </r>
  <r>
    <x v="2"/>
    <s v="Albergo Ristorante Balcone Sul Metauro"/>
    <s v="Via Alessandro Manzoni 20"/>
    <x v="37"/>
    <x v="167"/>
    <s v="www.balconesulmetauro.com"/>
    <s v="balconesulmetauro@tin.it"/>
  </r>
  <r>
    <x v="5"/>
    <s v="Locanda Santa Mustiola"/>
    <s v="Localita' Santa Mustiola 1"/>
    <x v="37"/>
    <x v="167"/>
    <s v=""/>
    <s v=""/>
  </r>
  <r>
    <x v="5"/>
    <s v="L'Orizzonte"/>
    <s v="Via Metauro 22"/>
    <x v="37"/>
    <x v="167"/>
    <s v="www.orizzontepeglio.it"/>
    <s v="info@orizzontepeglio.it"/>
  </r>
  <r>
    <x v="0"/>
    <s v="Country House Ca' - Lani"/>
    <s v="Localita' Battaglia 5"/>
    <x v="37"/>
    <x v="167"/>
    <s v=""/>
    <s v=""/>
  </r>
  <r>
    <x v="4"/>
    <s v="Agriturismo San Giuseppe"/>
    <s v="Loc. San Fortunato 39"/>
    <x v="37"/>
    <x v="167"/>
    <s v="www.sangiuseppeagriturismo.it"/>
    <s v="info@sangiuseppeagriturismo.it"/>
  </r>
  <r>
    <x v="1"/>
    <s v="Ca' Mincello"/>
    <s v="Via Alcide De Gasperi  8"/>
    <x v="37"/>
    <x v="168"/>
    <s v=""/>
    <s v="roberto.antoniucci@yahoo.it"/>
  </r>
  <r>
    <x v="1"/>
    <s v="Ca ' Mincello"/>
    <s v="Via Alcide De Gasperi  8 8"/>
    <x v="37"/>
    <x v="167"/>
    <s v=""/>
    <s v="roberto.antoniucci@yahoo.it"/>
  </r>
  <r>
    <x v="4"/>
    <s v="Agriturismo Xix Secolo"/>
    <s v="Localita' Serraspinosa 19"/>
    <x v="38"/>
    <x v="169"/>
    <s v=""/>
    <s v="laurac1986@hotmail.it"/>
  </r>
  <r>
    <x v="3"/>
    <s v="B&amp;B Angeli Del Borgo"/>
    <s v="Via San Marco Evangelista 37"/>
    <x v="38"/>
    <x v="169"/>
    <s v="www.angelidelborgo.it"/>
    <s v=""/>
  </r>
  <r>
    <x v="4"/>
    <s v="I Tre Mori"/>
    <s v="Localita' Grifoleto 54"/>
    <x v="38"/>
    <x v="170"/>
    <s v="www.agriturismoitremori.it"/>
    <s v="info@agriturismoitremori.it"/>
  </r>
  <r>
    <x v="3"/>
    <s v="B&amp;B Van Hamburg Annelies"/>
    <s v="Frazione Montesecco 54"/>
    <x v="38"/>
    <x v="169"/>
    <s v="www.imagnoni.com"/>
    <s v="imagnoni@imagnoni.com"/>
  </r>
  <r>
    <x v="4"/>
    <s v="Le Marasche"/>
    <s v="Via Della Codarda Snc"/>
    <x v="38"/>
    <x v="171"/>
    <s v=""/>
    <s v="a.barbadoro@teletu.it"/>
  </r>
  <r>
    <x v="4"/>
    <s v="Ca' Sorci"/>
    <s v="Via Valrea 11"/>
    <x v="38"/>
    <x v="169"/>
    <s v="www.agriturismocasorci.it"/>
    <s v="casorci@libero.it"/>
  </r>
  <r>
    <x v="4"/>
    <s v="Carincone Di Heeman Nanja Lisenka"/>
    <s v="Frazione Montaiate 52"/>
    <x v="38"/>
    <x v="172"/>
    <s v="www.carincone.com"/>
    <s v="info@carincone.com"/>
  </r>
  <r>
    <x v="0"/>
    <s v="Country House Eline"/>
    <s v="Via Madonna Del Piano 85"/>
    <x v="38"/>
    <x v="169"/>
    <s v=""/>
    <s v="info@casaleeline.com"/>
  </r>
  <r>
    <x v="3"/>
    <s v="B&amp;B Palazzo Muti"/>
    <s v="Frazione Mezzanotte 5"/>
    <x v="38"/>
    <x v="169"/>
    <s v="www.palazzomuti.it"/>
    <s v="info@palazzomuti.it"/>
  </r>
  <r>
    <x v="3"/>
    <s v="B&amp;B Casa Sponge"/>
    <s v="Via Mezzanotte  84"/>
    <x v="38"/>
    <x v="169"/>
    <s v="www.bbcasasponge.com"/>
    <s v="bbcasasponge@gmail.com"/>
  </r>
  <r>
    <x v="1"/>
    <s v="Cini Graziano"/>
    <s v="Via Xx Settembre  78"/>
    <x v="38"/>
    <x v="169"/>
    <s v=""/>
    <s v="cini.graziano@gmail.com"/>
  </r>
  <r>
    <x v="3"/>
    <s v="B&amp;B Droghini Davide"/>
    <s v="Frazione Fenigli 135"/>
    <x v="38"/>
    <x v="173"/>
    <s v=""/>
    <s v="studiogiulianorossi@libero.it"/>
  </r>
  <r>
    <x v="0"/>
    <s v="Malatesta Maison"/>
    <s v="Via Montaiate 65"/>
    <x v="38"/>
    <x v="169"/>
    <s v=""/>
    <s v="contact@malatesta-maison.com"/>
  </r>
  <r>
    <x v="4"/>
    <s v="Il Casale"/>
    <s v="Via Sterleto 46"/>
    <x v="38"/>
    <x v="169"/>
    <s v="www.agriturismoilcasale.net"/>
    <s v="info@agriturismoilcasale.net"/>
  </r>
  <r>
    <x v="4"/>
    <s v="Agriturismo Fattoria Sant'Onofrio"/>
    <s v="Loc. Cuppio 157"/>
    <x v="38"/>
    <x v="174"/>
    <s v="www.fattoriasantonofrio.it"/>
    <s v="info@fattoriasantonofrio.it"/>
  </r>
  <r>
    <x v="4"/>
    <s v="Lo Sgorzolo"/>
    <s v="Frazione Montesecco 66"/>
    <x v="38"/>
    <x v="169"/>
    <s v="www.losgorzolo.it"/>
    <s v="info@losgorzolo.it"/>
  </r>
  <r>
    <x v="3"/>
    <s v="B&amp;B Il Giardino Di Fabbri Maria Cristina"/>
    <s v="Via Guglielmo Marconi 21"/>
    <x v="38"/>
    <x v="169"/>
    <s v=""/>
    <s v="info@ilgiardinobb.it"/>
  </r>
  <r>
    <x v="4"/>
    <s v="Case Bottaro"/>
    <s v="Loc. Lanaro Montaiate 61"/>
    <x v="38"/>
    <x v="169"/>
    <s v="www.casebottaro.it  www.casebottaro.com"/>
    <s v="info@casebottaro.it"/>
  </r>
  <r>
    <x v="5"/>
    <s v="I Magnoni S.R.L."/>
    <s v="Frazione Montesecco 156"/>
    <x v="38"/>
    <x v="169"/>
    <s v="www.imagnoni.com"/>
    <s v="imagnoni@imagnoni.com"/>
  </r>
  <r>
    <x v="4"/>
    <s v="Agriturismo Colle Del Lupo"/>
    <s v="Localita' Serraspinosa 57"/>
    <x v="38"/>
    <x v="169"/>
    <s v="www.colledellupo.com"/>
    <s v="colledellupo@gmx.net"/>
  </r>
  <r>
    <x v="0"/>
    <s v="Ostaria La Pergola"/>
    <s v="Viale Alcide De Gasperi 4"/>
    <x v="38"/>
    <x v="169"/>
    <s v=""/>
    <s v="info@studiopasqui.com"/>
  </r>
  <r>
    <x v="4"/>
    <s v="Gli Ippocastani"/>
    <s v="Sp72 123"/>
    <x v="38"/>
    <x v="175"/>
    <s v="www.agriturismoippocastani.it"/>
    <s v="ippocastani.pergola@libero.it"/>
  </r>
  <r>
    <x v="4"/>
    <s v="Alla Vecchia Quercia"/>
    <s v="Frazione Montajate 26"/>
    <x v="38"/>
    <x v="169"/>
    <s v="www.vecchiaquercia.it"/>
    <s v="info@vecchiaquercia.it"/>
  </r>
  <r>
    <x v="4"/>
    <s v="Fattoria Di Montesecco"/>
    <s v="Frazione Montesecco 1"/>
    <x v="38"/>
    <x v="169"/>
    <s v=""/>
    <s v=""/>
  </r>
  <r>
    <x v="4"/>
    <s v="Merlino"/>
    <s v="Frazione Mezzanotte 29"/>
    <x v="38"/>
    <x v="169"/>
    <s v="www.agriturismomerlino.it"/>
    <s v="info@agriturismomerlino.it"/>
  </r>
  <r>
    <x v="4"/>
    <s v="Calamello"/>
    <s v="Frazione Cartoceto 81"/>
    <x v="38"/>
    <x v="169"/>
    <s v="www.agriturismocalamello.it"/>
    <s v="cavallini.fiorenza@libero.it"/>
  </r>
  <r>
    <x v="4"/>
    <s v="Brunella Carla"/>
    <s v=""/>
    <x v="38"/>
    <x v="176"/>
    <s v="www.agriturismo-marche.it/pu/brunella.htm"/>
    <s v="conteessa@libero.it"/>
  </r>
  <r>
    <x v="4"/>
    <s v="Frattabella"/>
    <s v="Frazione Monterolo 114"/>
    <x v="38"/>
    <x v="177"/>
    <s v="www.agriturismofrattabella.it"/>
    <s v="info@agriturismofrattabella.it"/>
  </r>
  <r>
    <x v="4"/>
    <s v="Monterolo"/>
    <s v="Loc. Monterolo 65"/>
    <x v="38"/>
    <x v="169"/>
    <s v=""/>
    <s v=""/>
  </r>
  <r>
    <x v="0"/>
    <s v="Franco Castellano"/>
    <s v="Via Montajate 51"/>
    <x v="38"/>
    <x v="169"/>
    <s v=""/>
    <s v=""/>
  </r>
  <r>
    <x v="3"/>
    <s v="B&amp;B A Casa Di Anna"/>
    <s v="Via De Gasperi  3"/>
    <x v="38"/>
    <x v="169"/>
    <s v=""/>
    <s v=""/>
  </r>
  <r>
    <x v="3"/>
    <s v="B&amp;B Il Girasole"/>
    <s v="Fraz. Fenigli 49"/>
    <x v="38"/>
    <x v="169"/>
    <s v=""/>
    <s v="info@girasolepergola.it"/>
  </r>
  <r>
    <x v="5"/>
    <s v="Ca' Palazzo"/>
    <s v="Via Fenigli 52"/>
    <x v="38"/>
    <x v="169"/>
    <s v="www.capalazzo.com"/>
    <s v="jacopo.vrg@libero.it"/>
  </r>
  <r>
    <x v="5"/>
    <s v="Evangelista Fernanda"/>
    <s v="Via Stroppato 5"/>
    <x v="39"/>
    <x v="117"/>
    <s v=""/>
    <s v="evanfer35@gmail.com"/>
  </r>
  <r>
    <x v="3"/>
    <s v="B&amp;B Via Abba"/>
    <s v="Via Abba 13"/>
    <x v="39"/>
    <x v="117"/>
    <s v=""/>
    <s v="stefanianettuno@alice.it"/>
  </r>
  <r>
    <x v="2"/>
    <s v="Hotel Elvezia"/>
    <s v="Viale Fiume  67"/>
    <x v="39"/>
    <x v="117"/>
    <s v="http://www.hotelelveziapesaro.it"/>
    <s v="hotelelvezia@outlook.it"/>
  </r>
  <r>
    <x v="3"/>
    <s v="B&amp;B Villa Fiore"/>
    <s v="Via Scarlatti 20"/>
    <x v="39"/>
    <x v="117"/>
    <s v=""/>
    <s v="dr.cido@alice.it"/>
  </r>
  <r>
    <x v="3"/>
    <s v="B&amp;B Le Dolci Note"/>
    <s v="Giorgi 27"/>
    <x v="39"/>
    <x v="117"/>
    <s v=""/>
    <s v="sabrina.santangeli@alice.it"/>
  </r>
  <r>
    <x v="3"/>
    <s v="B&amp;B Terre Di Mare"/>
    <s v="Via Cavallotti 74"/>
    <x v="39"/>
    <x v="117"/>
    <s v=""/>
    <s v="rolafe@alice.it"/>
  </r>
  <r>
    <x v="1"/>
    <s v="Villa Girasole"/>
    <s v="Strada Delle Primule 20"/>
    <x v="39"/>
    <x v="117"/>
    <s v="www.villagirasole.it"/>
    <s v="info@villagirasole.it"/>
  </r>
  <r>
    <x v="3"/>
    <s v="B&amp;B Villa San Nicola"/>
    <s v="Strada San Nicola 39"/>
    <x v="39"/>
    <x v="117"/>
    <s v=""/>
    <s v="grilli43@gmail.com"/>
  </r>
  <r>
    <x v="4"/>
    <s v="Agriturismo La Stradaccia"/>
    <s v="Strada Di Valcelli 4/F"/>
    <x v="39"/>
    <x v="117"/>
    <s v=""/>
    <s v="bonifatirosa@pec.it"/>
  </r>
  <r>
    <x v="3"/>
    <s v="B&amp;B L'Oleandro Bianco"/>
    <s v="Via Perozzi 15"/>
    <x v="39"/>
    <x v="117"/>
    <s v=""/>
    <s v="fabio687@libero.it"/>
  </r>
  <r>
    <x v="2"/>
    <s v="Hotel Caesar"/>
    <s v="Viale Trieste 125"/>
    <x v="39"/>
    <x v="117"/>
    <s v="www.hotelcaesar.net"/>
    <s v="info@hotelcaesar.net"/>
  </r>
  <r>
    <x v="3"/>
    <s v="B&amp;B La Terrazza"/>
    <s v="Via Orsini 20"/>
    <x v="39"/>
    <x v="117"/>
    <s v=""/>
    <s v="t.nerone@yahoo.it"/>
  </r>
  <r>
    <x v="3"/>
    <s v="Terrachiara Az.Agricola E B&amp;B"/>
    <s v="Via Strada Lunga 7"/>
    <x v="39"/>
    <x v="178"/>
    <s v=""/>
    <s v="terrachiaracandelara@gmail.com"/>
  </r>
  <r>
    <x v="2"/>
    <s v="Astoria"/>
    <s v="Viale Trieste 86"/>
    <x v="39"/>
    <x v="117"/>
    <s v="www.silmir.it/hotel-astoria-pesaro"/>
    <s v="hotelastoriapesaro@hotmail.it"/>
  </r>
  <r>
    <x v="0"/>
    <s v="Chigio"/>
    <s v="Strada Ciarciano 63"/>
    <x v="39"/>
    <x v="117"/>
    <s v="www.pesaro-chigiocountryhouse.it"/>
    <s v="countrychigio@hotmail.com"/>
  </r>
  <r>
    <x v="3"/>
    <s v="B&amp;B La Gazza Ladra"/>
    <s v="Via Nuti 1"/>
    <x v="39"/>
    <x v="117"/>
    <s v="www.lagazzaladrabb.it"/>
    <s v="info@lagazzaladrabb.it"/>
  </r>
  <r>
    <x v="3"/>
    <s v="B&amp;B Lucy"/>
    <s v="Via G.Spontini 6"/>
    <x v="39"/>
    <x v="117"/>
    <s v=""/>
    <s v="lucia.biondi.86@gmail.com"/>
  </r>
  <r>
    <x v="3"/>
    <s v="B&amp;B Da Pens"/>
    <s v="Via Virgilio 19"/>
    <x v="39"/>
    <x v="117"/>
    <s v=""/>
    <s v="penseriniluca@gmail.com; stefaniaiowa@yahoo.it"/>
  </r>
  <r>
    <x v="3"/>
    <s v="B&amp;B San Bartolo"/>
    <s v="Via Panaro 61"/>
    <x v="39"/>
    <x v="117"/>
    <s v=""/>
    <s v="bebsanbartolo@gmail.com"/>
  </r>
  <r>
    <x v="4"/>
    <s v="Le Quiete Dimore"/>
    <s v="Strada Delle Campagne  7/1"/>
    <x v="39"/>
    <x v="179"/>
    <s v="www.lequietedimore.it"/>
    <s v="lequietedimore@gmail.com"/>
  </r>
  <r>
    <x v="2"/>
    <s v="Hotel Flying"/>
    <s v="Viale Giuseppe Verdi 126"/>
    <x v="39"/>
    <x v="117"/>
    <s v=""/>
    <s v="info@flyinghotel.it"/>
  </r>
  <r>
    <x v="3"/>
    <s v="B&amp;B Da Larry"/>
    <s v="Via Guazzi 11"/>
    <x v="39"/>
    <x v="117"/>
    <s v=""/>
    <s v="gabriele-ferri@alice.it"/>
  </r>
  <r>
    <x v="2"/>
    <s v="Hotel Figaro"/>
    <s v="Viale Trieste 71"/>
    <x v="39"/>
    <x v="117"/>
    <s v="www.hotelfigaro.it"/>
    <s v="info@hotelfigaro.it"/>
  </r>
  <r>
    <x v="2"/>
    <s v="Hotel Capitol"/>
    <s v="Viale Rovereto  19"/>
    <x v="39"/>
    <x v="117"/>
    <s v="www.hotelcapitol.pu.it"/>
    <s v="info@hotelcapitol.pu.it"/>
  </r>
  <r>
    <x v="3"/>
    <s v="B&amp;B Maiano"/>
    <s v="Via Lunga 10"/>
    <x v="39"/>
    <x v="180"/>
    <s v=""/>
    <s v="lorena.righi@gmail.com"/>
  </r>
  <r>
    <x v="2"/>
    <s v="Hotel President'S"/>
    <s v="Lungomare N. Sauro 33"/>
    <x v="39"/>
    <x v="117"/>
    <s v=""/>
    <s v="info@hotelpresidents.it"/>
  </r>
  <r>
    <x v="2"/>
    <s v="Leonardo Da Vinci"/>
    <s v=""/>
    <x v="39"/>
    <x v="117"/>
    <s v=""/>
    <s v=""/>
  </r>
  <r>
    <x v="2"/>
    <s v="Hotel Gala"/>
    <s v="Viale Trieste 49"/>
    <x v="39"/>
    <x v="117"/>
    <s v="www.hotelgala.it"/>
    <s v="info@hotelgala.it"/>
  </r>
  <r>
    <x v="3"/>
    <s v="B&amp;B Da Peppennadia"/>
    <s v="Strada Del Boncio 20"/>
    <x v="39"/>
    <x v="181"/>
    <s v=""/>
    <s v="peppennadia14@vodafone.it"/>
  </r>
  <r>
    <x v="1"/>
    <s v="Capodagli Anna"/>
    <s v="Via Gavardini 9"/>
    <x v="39"/>
    <x v="117"/>
    <s v=""/>
    <s v="annacapo49@libero.it"/>
  </r>
  <r>
    <x v="1"/>
    <s v="Spada Domenico"/>
    <s v="Via Mosca 6"/>
    <x v="39"/>
    <x v="117"/>
    <s v=""/>
    <s v="info@immobiliaretriestepesaro.it"/>
  </r>
  <r>
    <x v="1"/>
    <s v="Carnali Francesco"/>
    <s v="Lungomare N. Sauro 5"/>
    <x v="39"/>
    <x v="117"/>
    <s v=""/>
    <s v="info@immobiliaretriestepesaro.it"/>
  </r>
  <r>
    <x v="1"/>
    <s v="Mezzolani Filippo"/>
    <s v="Via Mosca 6"/>
    <x v="39"/>
    <x v="117"/>
    <s v=""/>
    <s v="info@immobiliaretriestepesaro.it"/>
  </r>
  <r>
    <x v="1"/>
    <s v="Gurini Graziella App.To 237"/>
    <s v="Viale C. Battisti 237"/>
    <x v="39"/>
    <x v="117"/>
    <s v=""/>
    <s v="gurini.graziella@libero.it"/>
  </r>
  <r>
    <x v="1"/>
    <s v="Gurini Graziella App.To 239"/>
    <s v="Viale C. Battisti 233"/>
    <x v="39"/>
    <x v="117"/>
    <s v=""/>
    <s v="gurini.graziella@libero.it"/>
  </r>
  <r>
    <x v="1"/>
    <s v="Romanini Guido"/>
    <s v="Via Vittorini 1"/>
    <x v="39"/>
    <x v="117"/>
    <s v=""/>
    <s v="giovanni.romanini@gmail.com"/>
  </r>
  <r>
    <x v="3"/>
    <s v="La Mansardina"/>
    <s v="Via Agostini 79"/>
    <x v="39"/>
    <x v="117"/>
    <s v=""/>
    <s v="sanjohni@libero.it"/>
  </r>
  <r>
    <x v="2"/>
    <s v="Hotel Ambassador"/>
    <s v="Viale Trieste 291"/>
    <x v="39"/>
    <x v="117"/>
    <s v="www.ambassadorpesaro.it"/>
    <s v="info@ambassadorpesaro.it"/>
  </r>
  <r>
    <x v="2"/>
    <s v="Nauhome Dependance Hotel Nautilus"/>
    <s v="Viale Trieste 26"/>
    <x v="39"/>
    <x v="117"/>
    <s v="www.nautiluspesaro.edenhotels.it"/>
    <s v="info@hotelnautilus.it"/>
  </r>
  <r>
    <x v="3"/>
    <s v="Oasi Verde"/>
    <s v="Costa Di Fagnano 5"/>
    <x v="39"/>
    <x v="117"/>
    <s v=""/>
    <s v="valentinapascucci@gmail.com"/>
  </r>
  <r>
    <x v="1"/>
    <s v="Franca Giacomo"/>
    <s v="Via Castelfidardo 98"/>
    <x v="39"/>
    <x v="182"/>
    <s v=""/>
    <s v="immobiliare@adriamar.net"/>
  </r>
  <r>
    <x v="1"/>
    <s v="Franca Ettore"/>
    <s v="Viale Della Vittoria 155"/>
    <x v="39"/>
    <x v="117"/>
    <s v=""/>
    <s v="immobiliare@adriamar.net"/>
  </r>
  <r>
    <x v="1"/>
    <s v="Buscaglia Sergio"/>
    <s v="Via Recchi 3"/>
    <x v="39"/>
    <x v="117"/>
    <s v=""/>
    <s v="info@immobiliaretriestepesaro.it"/>
  </r>
  <r>
    <x v="1"/>
    <s v="Lippolis Laura"/>
    <s v="Via G. Passeri 49"/>
    <x v="39"/>
    <x v="117"/>
    <s v=""/>
    <s v=""/>
  </r>
  <r>
    <x v="1"/>
    <s v="Gattoni Gabriele"/>
    <s v="Via L. Laurana 33"/>
    <x v="39"/>
    <x v="117"/>
    <s v=""/>
    <s v="g.gattoni@live.it"/>
  </r>
  <r>
    <x v="1"/>
    <s v="Donati Giorgia"/>
    <s v="Via Varese 25"/>
    <x v="39"/>
    <x v="117"/>
    <s v=""/>
    <s v="info@immobiliaretriestepesaro.it"/>
  </r>
  <r>
    <x v="1"/>
    <s v="Borsella Anna Maria"/>
    <s v="Via Barsanti 98"/>
    <x v="39"/>
    <x v="117"/>
    <s v=""/>
    <s v="by.corallonistaff@coppola.it"/>
  </r>
  <r>
    <x v="3"/>
    <s v="Centro Mare Luna"/>
    <s v="Via Marconi 6"/>
    <x v="39"/>
    <x v="117"/>
    <s v=""/>
    <s v="bbpesaro@gmail.com"/>
  </r>
  <r>
    <x v="1"/>
    <s v="Magi Maria Grazia"/>
    <s v="Via Zara 18"/>
    <x v="39"/>
    <x v="117"/>
    <s v=""/>
    <s v="info@immobiliaretriestepesaro.it"/>
  </r>
  <r>
    <x v="1"/>
    <s v="Fasano Giuseppe"/>
    <s v="Via Mascagni 88"/>
    <x v="39"/>
    <x v="117"/>
    <s v=""/>
    <s v="info@immobiliaretriestepesaro.it"/>
  </r>
  <r>
    <x v="1"/>
    <s v="Paone Marco"/>
    <s v="Viale Trento 60"/>
    <x v="39"/>
    <x v="117"/>
    <s v=""/>
    <s v="immobiliare@adriamar.net"/>
  </r>
  <r>
    <x v="1"/>
    <s v="Piermattei Claudia"/>
    <s v="Via Napoli 85"/>
    <x v="39"/>
    <x v="117"/>
    <s v=""/>
    <s v="info@immobiliaretriestepesaro.it"/>
  </r>
  <r>
    <x v="1"/>
    <s v="O' Donnell Laura"/>
    <s v="Via Dei Partigiani 34"/>
    <x v="39"/>
    <x v="117"/>
    <s v=""/>
    <s v="info@immobiliaretriestepesaro.it"/>
  </r>
  <r>
    <x v="1"/>
    <s v="Simoncelli Matteo"/>
    <s v="Via B. Baldi 61"/>
    <x v="39"/>
    <x v="117"/>
    <s v=""/>
    <s v=""/>
  </r>
  <r>
    <x v="1"/>
    <s v="Martinelli Mirco"/>
    <s v="Tommasi 6"/>
    <x v="39"/>
    <x v="117"/>
    <s v=""/>
    <s v="info@immobiliaretriestepesaro.it"/>
  </r>
  <r>
    <x v="3"/>
    <s v="Casa Delle Viole"/>
    <s v="Via Mascagni 74"/>
    <x v="39"/>
    <x v="117"/>
    <s v=""/>
    <s v="ilaria.vichi@gmail.com"/>
  </r>
  <r>
    <x v="12"/>
    <s v="Spiaggia Camping Marinella"/>
    <s v=""/>
    <x v="39"/>
    <x v="117"/>
    <s v=""/>
    <s v="info@campingmarinella.it"/>
  </r>
  <r>
    <x v="1"/>
    <s v="Mattioli Mauro App.To Viale Vittoria"/>
    <s v="Viale Vittoria  155"/>
    <x v="39"/>
    <x v="117"/>
    <s v=""/>
    <s v="info@immobiliaretriestepesaro.it"/>
  </r>
  <r>
    <x v="3"/>
    <s v="Villa Liliana"/>
    <s v="Via Lunga 4/C"/>
    <x v="39"/>
    <x v="117"/>
    <s v=""/>
    <s v=""/>
  </r>
  <r>
    <x v="1"/>
    <s v="Giommi Oscar"/>
    <s v="Via Trieste 81"/>
    <x v="39"/>
    <x v="117"/>
    <s v=""/>
    <s v=""/>
  </r>
  <r>
    <x v="1"/>
    <s v="Baranova Yelena"/>
    <s v="Via Cesare Battisti 134/2"/>
    <x v="39"/>
    <x v="117"/>
    <s v=""/>
    <s v="alberto@laber.it"/>
  </r>
  <r>
    <x v="1"/>
    <s v="Menchetti Artidoro"/>
    <s v="Via Belluzzi 5"/>
    <x v="39"/>
    <x v="117"/>
    <s v=""/>
    <s v=""/>
  </r>
  <r>
    <x v="1"/>
    <s v="Smaldini Anna Santa"/>
    <s v="Strada Delle Marche 60"/>
    <x v="39"/>
    <x v="117"/>
    <s v=""/>
    <s v="a.smaldini@seam-adriatic.it"/>
  </r>
  <r>
    <x v="1"/>
    <s v="Bastianelli Demetrio"/>
    <s v="Piazza Puccini 8"/>
    <x v="39"/>
    <x v="117"/>
    <s v=""/>
    <s v="d.bastianelli@email.it"/>
  </r>
  <r>
    <x v="1"/>
    <s v="Di Benedetto Rossana"/>
    <s v="Viale Berna 12"/>
    <x v="39"/>
    <x v="117"/>
    <s v=""/>
    <s v="info@immobiliaretriestepesaro.ti"/>
  </r>
  <r>
    <x v="1"/>
    <s v="Beligotti Emanuela"/>
    <s v="Via Trieste 265"/>
    <x v="39"/>
    <x v="117"/>
    <s v=""/>
    <s v="expoemanuela@composit.it"/>
  </r>
  <r>
    <x v="1"/>
    <s v="Mattioli Mauro App.To Viale Trento"/>
    <s v="Viale Trento  190"/>
    <x v="39"/>
    <x v="117"/>
    <s v=""/>
    <s v="info@immobiliaretriestepesaro.it"/>
  </r>
  <r>
    <x v="1"/>
    <s v="Barberini Mariano"/>
    <s v="Viale Londra 11"/>
    <x v="39"/>
    <x v="117"/>
    <s v=""/>
    <s v="info@immobiliaretriestepesaro.it"/>
  </r>
  <r>
    <x v="3"/>
    <s v="Ca' Sideria"/>
    <s v="Strada Del Molino Mosca  10"/>
    <x v="39"/>
    <x v="178"/>
    <s v=""/>
    <s v=""/>
  </r>
  <r>
    <x v="3"/>
    <s v="B&amp;B Gli Ulivi"/>
    <s v="Via Lago Maggiore  34"/>
    <x v="39"/>
    <x v="183"/>
    <s v=""/>
    <s v="luca.vagno@gmail.com"/>
  </r>
  <r>
    <x v="3"/>
    <s v="Villa Franca"/>
    <s v="Strada Di San Bartolo  22/1"/>
    <x v="39"/>
    <x v="117"/>
    <s v=""/>
    <s v="andreafranca66@gmail.com"/>
  </r>
  <r>
    <x v="3"/>
    <s v="Sweet Harbour"/>
    <s v="Via Gessi 16"/>
    <x v="39"/>
    <x v="117"/>
    <s v=""/>
    <s v="fabioannibali1980@gmail.com"/>
  </r>
  <r>
    <x v="3"/>
    <s v="La Rosa Blu"/>
    <s v="Strada Di Stoppato 32"/>
    <x v="39"/>
    <x v="117"/>
    <s v=""/>
    <s v="bblarosablu@virgilio.it"/>
  </r>
  <r>
    <x v="3"/>
    <s v="Il Terrazzino"/>
    <s v="Via Ciro Menotti 103"/>
    <x v="39"/>
    <x v="117"/>
    <s v=""/>
    <s v="bedandbreakfastlaterrazza@yahoo.it"/>
  </r>
  <r>
    <x v="5"/>
    <s v="Casa Vacanze Abbazia"/>
    <s v="Via Pasubio 1"/>
    <x v="39"/>
    <x v="184"/>
    <s v=""/>
    <s v="abbazia.residhotel@libero.it"/>
  </r>
  <r>
    <x v="4"/>
    <s v="Ca'  Turen Di Bartoli Francesco"/>
    <s v="Strada Valle Dei Castagni 8"/>
    <x v="39"/>
    <x v="117"/>
    <s v=""/>
    <s v="caturen@gmail.com"/>
  </r>
  <r>
    <x v="2"/>
    <s v="Grand Hotel Vittoria"/>
    <s v="Piazzale Della Libertà 2"/>
    <x v="39"/>
    <x v="117"/>
    <s v="www.grandhotelvittoriapesaro.it"/>
    <s v="vittoria@viphotels.it"/>
  </r>
  <r>
    <x v="2"/>
    <s v="Hotel Imperial Sport"/>
    <s v="Via Annibale Ninchi 6"/>
    <x v="39"/>
    <x v="117"/>
    <s v="www.imperialsporthotel.it"/>
    <s v="info@imperialsporthotel.it"/>
  </r>
  <r>
    <x v="2"/>
    <s v="Hotel Majestic"/>
    <s v="Viale Trieste 80"/>
    <x v="39"/>
    <x v="117"/>
    <s v="www.hotelmajesticpesaro.com"/>
    <s v="info@hotelmajesticpesaro.com"/>
  </r>
  <r>
    <x v="2"/>
    <s v="Mediterraneo"/>
    <s v="Viale Trieste 199"/>
    <x v="39"/>
    <x v="117"/>
    <s v="www.hmed.it"/>
    <s v="info@hmed.it"/>
  </r>
  <r>
    <x v="2"/>
    <s v="Metropol"/>
    <s v="Via Cristoforo Colombo 3"/>
    <x v="39"/>
    <x v="117"/>
    <s v="www.hotelmetropol.it"/>
    <s v="info@hotelmetropol.it"/>
  </r>
  <r>
    <x v="2"/>
    <s v="Miramare"/>
    <s v="Via Marina Ardizia 158"/>
    <x v="39"/>
    <x v="117"/>
    <s v=""/>
    <s v="infohotelmiramare@gmail.com"/>
  </r>
  <r>
    <x v="2"/>
    <s v="Hotel Napoleon"/>
    <s v="Viale Fiume 118"/>
    <x v="39"/>
    <x v="117"/>
    <s v="www.hotelnapoleonpesaro.it"/>
    <s v="info@hotelnapoleonpesaro.it"/>
  </r>
  <r>
    <x v="2"/>
    <s v="Nautilus"/>
    <s v="Viale Trieste 30"/>
    <x v="39"/>
    <x v="117"/>
    <s v="www.nautiluspesaro.edenhotels.it"/>
    <s v="info.nautilus@edenhotels.it"/>
  </r>
  <r>
    <x v="2"/>
    <s v="Hotel Nettuno"/>
    <s v="Viale Trieste 367"/>
    <x v="39"/>
    <x v="117"/>
    <s v="www.hotelnettunopesaro.it"/>
    <s v="info@hotelnettunopesaro.it"/>
  </r>
  <r>
    <x v="2"/>
    <s v="Perticari"/>
    <s v="Viale Zara 67"/>
    <x v="39"/>
    <x v="117"/>
    <s v="www.hotelperticari.com"/>
    <s v="info@hotelperticari.com"/>
  </r>
  <r>
    <x v="2"/>
    <s v="Plaza"/>
    <s v="Viale Trieste 45"/>
    <x v="39"/>
    <x v="117"/>
    <s v="www.hotelplaza.pu.it"/>
    <s v="info@hotelplaza.pu.it"/>
  </r>
  <r>
    <x v="2"/>
    <s v="Rivazzurra"/>
    <s v="Viale Trieste 93"/>
    <x v="39"/>
    <x v="117"/>
    <s v="www.rivazzurrahotel.it"/>
    <s v="info@rivazzurrahotel.it"/>
  </r>
  <r>
    <x v="2"/>
    <s v="Royal"/>
    <s v="Viale Cesare Battisti 144"/>
    <x v="39"/>
    <x v="117"/>
    <s v="www.innitalia.com"/>
    <s v="royal@innitalia.com"/>
  </r>
  <r>
    <x v="2"/>
    <s v="San Marco"/>
    <s v="Viale Xi Febbraio 32"/>
    <x v="39"/>
    <x v="117"/>
    <s v="www.hotelsanmarcopu.it"/>
    <s v="h.sanmarco@libero.it"/>
  </r>
  <r>
    <x v="2"/>
    <s v="Savoy"/>
    <s v="Viale Della Repubblica 22"/>
    <x v="39"/>
    <x v="117"/>
    <s v="www.hotelsavoypesaro.it"/>
    <s v="savoy@viphotels.it"/>
  </r>
  <r>
    <x v="2"/>
    <s v="Spiaggia"/>
    <s v="Viale Trieste 76"/>
    <x v="39"/>
    <x v="117"/>
    <s v="www.hotelspiaggia.com"/>
    <s v="info@hotelspiaggia.com"/>
  </r>
  <r>
    <x v="2"/>
    <s v="Sylvia"/>
    <s v="Viale Rovereto 30"/>
    <x v="39"/>
    <x v="117"/>
    <s v="www.sylviahotel.it"/>
    <s v="glauco@sylviahotel.it"/>
  </r>
  <r>
    <x v="2"/>
    <s v="Athena"/>
    <s v="Viale Pola 18"/>
    <x v="39"/>
    <x v="117"/>
    <s v="www.hotelathena-pesaro.com"/>
    <s v="mail@hotelathena-pesaro.com"/>
  </r>
  <r>
    <x v="2"/>
    <s v="Baltic"/>
    <s v="Viale Trieste 36"/>
    <x v="39"/>
    <x v="117"/>
    <s v="www.hbaltic.it"/>
    <s v="info@hbaltic.it"/>
  </r>
  <r>
    <x v="2"/>
    <s v="Bellevue"/>
    <s v="Viale Trieste 88"/>
    <x v="39"/>
    <x v="117"/>
    <s v="www.bellevuehotel.net"/>
    <s v="info@bellevuehotel.net"/>
  </r>
  <r>
    <x v="2"/>
    <s v="Blumen"/>
    <s v="Viale Trieste 77"/>
    <x v="39"/>
    <x v="117"/>
    <s v=""/>
    <s v="info@hotelblumenpesaro.it"/>
  </r>
  <r>
    <x v="2"/>
    <s v="Caravan"/>
    <s v="Viale Monfalcone 58"/>
    <x v="39"/>
    <x v="117"/>
    <s v="www.hotelcaravan.it"/>
    <s v="info@hotelcaravan.it"/>
  </r>
  <r>
    <x v="2"/>
    <s v="Hotel Caravelle"/>
    <s v="Viale Trieste 269"/>
    <x v="39"/>
    <x v="117"/>
    <s v="www.hotel-caravelle.net"/>
    <s v="info@hotel-caravelle.net"/>
  </r>
  <r>
    <x v="2"/>
    <s v="Clipper"/>
    <s v="Viale Guglielmo Marconi 53"/>
    <x v="39"/>
    <x v="117"/>
    <s v="www.hotelclipper.it"/>
    <s v="info@hotelclipper.it"/>
  </r>
  <r>
    <x v="2"/>
    <s v="Cruiser"/>
    <s v="Viale Trieste 281"/>
    <x v="39"/>
    <x v="117"/>
    <s v="Mercure Pesaro"/>
    <s v="HA746@accor.com"/>
  </r>
  <r>
    <x v="2"/>
    <s v="Des Bains"/>
    <s v="Viale Trieste 221"/>
    <x v="39"/>
    <x v="117"/>
    <s v="www.innitalia.com"/>
    <s v="desbains@innitalia.com"/>
  </r>
  <r>
    <x v="2"/>
    <s v="Delle Nazioni"/>
    <s v="Viale Trieste 60"/>
    <x v="39"/>
    <x v="117"/>
    <s v="www.hoteldellenazionipesaro.it"/>
    <s v="info@hoteldellenazionipesaro.it"/>
  </r>
  <r>
    <x v="2"/>
    <s v="Due Palme"/>
    <s v="Viale Trieste 52"/>
    <x v="39"/>
    <x v="117"/>
    <s v="www.hotelduepalmeonline.com"/>
    <s v="info@hotelduepalmeonline.com"/>
  </r>
  <r>
    <x v="2"/>
    <s v="Due Pavoni"/>
    <s v="Viale Fiume 79"/>
    <x v="39"/>
    <x v="117"/>
    <s v="www.hotelduepavoni.com"/>
    <s v="info@hotelduepavoni.com"/>
  </r>
  <r>
    <x v="2"/>
    <s v="Embassy"/>
    <s v="Viale Trieste 64"/>
    <x v="39"/>
    <x v="117"/>
    <s v="www.hotelembassypesaro.com"/>
    <s v="embassy@hotelembassypesaro.com"/>
  </r>
  <r>
    <x v="5"/>
    <s v="La Vecchia Cantina"/>
    <s v="Via Trebbiantico 1"/>
    <x v="39"/>
    <x v="117"/>
    <s v=""/>
    <s v="lavecchiacantina.pu@gmail.com"/>
  </r>
  <r>
    <x v="5"/>
    <s v="Locanda Stop"/>
    <s v="Via Yuri Gagarin 24"/>
    <x v="39"/>
    <x v="117"/>
    <s v=""/>
    <s v=""/>
  </r>
  <r>
    <x v="11"/>
    <s v="Marinella"/>
    <s v="Strada Nazionale Adriatica Nord 242"/>
    <x v="39"/>
    <x v="117"/>
    <s v="www.campingmarinella.it"/>
    <s v="info@campingmarinella.it"/>
  </r>
  <r>
    <x v="11"/>
    <s v="Panorama"/>
    <s v="Strada Brisighella 1"/>
    <x v="39"/>
    <x v="117"/>
    <s v="www.campingpanorama.it"/>
    <s v="info@campingpanorama.it"/>
  </r>
  <r>
    <x v="11"/>
    <s v="Camping Norina"/>
    <s v="Via Marina Ardizia 181"/>
    <x v="39"/>
    <x v="117"/>
    <s v="www.campingnorina.it"/>
    <s v="info@campingnorina.it"/>
  </r>
  <r>
    <x v="11"/>
    <s v="Paradiso"/>
    <s v="Strada Delle Rive Del Faro 1"/>
    <x v="39"/>
    <x v="117"/>
    <s v="www.campingparadiso.it"/>
    <s v="info@campingparadiso.it"/>
  </r>
  <r>
    <x v="8"/>
    <s v="Villa Borromeo"/>
    <s v="Via Amedeo Avogadro 40"/>
    <x v="39"/>
    <x v="117"/>
    <s v="www.arcidiocesipesaro.it"/>
    <s v="amministrativo2@arcidiocesipesaro.it."/>
  </r>
  <r>
    <x v="8"/>
    <s v="Sacro Cuore"/>
    <s v="Viale Giovanni Amendola 20"/>
    <x v="39"/>
    <x v="117"/>
    <s v="www.piccoleancelledelsacrocuore.net/Accoglienza"/>
    <s v="coloniasacrocuore@pcn.net; suormarilena@email.it"/>
  </r>
  <r>
    <x v="4"/>
    <s v="Agriturismo Badia"/>
    <s v="Strada Della Grancia 20"/>
    <x v="39"/>
    <x v="117"/>
    <s v="www.badiagriturismo.it"/>
    <s v="info@badiagriturismo.it"/>
  </r>
  <r>
    <x v="2"/>
    <s v="Villa Cattani Stuart"/>
    <s v="Via Trebbiantico 67"/>
    <x v="39"/>
    <x v="117"/>
    <s v="www.villacattani.it"/>
    <s v="info@villacattani.it"/>
  </r>
  <r>
    <x v="3"/>
    <s v="B&amp;B Serafini"/>
    <s v="Via Ciro Menotti 9"/>
    <x v="39"/>
    <x v="117"/>
    <s v=""/>
    <s v="floriana.serafini@alice.it"/>
  </r>
  <r>
    <x v="5"/>
    <s v="Residence Arianna"/>
    <s v="Viale Pietro Mascagni 84"/>
    <x v="39"/>
    <x v="117"/>
    <s v="www.residencearianna.it"/>
    <s v="info@residencearianna.it"/>
  </r>
  <r>
    <x v="5"/>
    <s v="Residence Abbazia"/>
    <s v="Viale Trento 147"/>
    <x v="39"/>
    <x v="185"/>
    <s v=""/>
    <s v="abbazia.residhotel@libero.it"/>
  </r>
  <r>
    <x v="4"/>
    <s v="Il Guardacielo"/>
    <s v="Strada Panoramica Adriatica 1"/>
    <x v="39"/>
    <x v="117"/>
    <s v="www.ilguardacielo.it"/>
    <s v="ilguardacielo@virgilio.it"/>
  </r>
  <r>
    <x v="3"/>
    <s v="Discanno Anna Maria"/>
    <s v="Strada Panoramica Ardizio 190"/>
    <x v="39"/>
    <x v="117"/>
    <s v=""/>
    <s v=""/>
  </r>
  <r>
    <x v="12"/>
    <s v="Bagni Re Sole"/>
    <s v="Viale Trieste 1 1"/>
    <x v="39"/>
    <x v="117"/>
    <s v=""/>
    <s v=""/>
  </r>
  <r>
    <x v="12"/>
    <s v="Bagni Vallugola"/>
    <s v="Strada Della Vallugola 1 1"/>
    <x v="39"/>
    <x v="117"/>
    <s v=""/>
    <s v=""/>
  </r>
  <r>
    <x v="12"/>
    <s v="Bagni Cocoloco Beach N 62"/>
    <s v="Via Marina Ardizia Snc Snc"/>
    <x v="39"/>
    <x v="117"/>
    <s v=""/>
    <s v=""/>
  </r>
  <r>
    <x v="12"/>
    <s v="Bagni Jolly"/>
    <s v="Viale Trieste 1 1"/>
    <x v="39"/>
    <x v="186"/>
    <s v=""/>
    <s v=""/>
  </r>
  <r>
    <x v="4"/>
    <s v="San Cristoforo Alla Vallugola"/>
    <s v="Strada Di Vincolungo 16"/>
    <x v="39"/>
    <x v="117"/>
    <s v="www.agriturismobaiavallugola.it"/>
    <s v="info@agriturismobaiavallugola.it"/>
  </r>
  <r>
    <x v="2"/>
    <s v="Hotel Fiera"/>
    <s v="Strada Fornace Vecchia 69"/>
    <x v="39"/>
    <x v="117"/>
    <s v="www.hotelfierapesaro.com"/>
    <s v="info@hotelfierapesaro.com"/>
  </r>
  <r>
    <x v="2"/>
    <s v="Albergo Meuble' Villa Fastiggi"/>
    <s v="Via Brigata Garibaldi 1"/>
    <x v="39"/>
    <x v="117"/>
    <s v=""/>
    <s v="albergo.villafastiggi@gmail.com"/>
  </r>
  <r>
    <x v="12"/>
    <s v="Bagni Laura N 24"/>
    <s v="Lungomare Nazario Sauro 1 1"/>
    <x v="39"/>
    <x v="186"/>
    <s v=""/>
    <s v=""/>
  </r>
  <r>
    <x v="12"/>
    <s v="Bagni Baia"/>
    <s v="Via Bernardino Baldi 42 42"/>
    <x v="39"/>
    <x v="117"/>
    <s v=""/>
    <s v=""/>
  </r>
  <r>
    <x v="12"/>
    <s v="Bagni Luciano"/>
    <s v="Via Bernardino Baldi 42 42"/>
    <x v="39"/>
    <x v="117"/>
    <s v=""/>
    <s v=""/>
  </r>
  <r>
    <x v="12"/>
    <s v="Bagni Margherita"/>
    <s v="Strada Delle Marche 1 1"/>
    <x v="39"/>
    <x v="117"/>
    <s v=""/>
    <s v=""/>
  </r>
  <r>
    <x v="12"/>
    <s v="Bagni Bibi"/>
    <s v="Strada Delle Marche 1 1"/>
    <x v="39"/>
    <x v="117"/>
    <s v=""/>
    <s v="bagnibibi.gianni@yahoo.it"/>
  </r>
  <r>
    <x v="12"/>
    <s v="Bagni Riccardo"/>
    <s v="Strada Delle Marche 1 1"/>
    <x v="39"/>
    <x v="187"/>
    <s v=""/>
    <s v=""/>
  </r>
  <r>
    <x v="12"/>
    <s v="Bagni Agata"/>
    <s v="Via Marina Ardizia 1 1"/>
    <x v="39"/>
    <x v="117"/>
    <s v=""/>
    <s v=""/>
  </r>
  <r>
    <x v="12"/>
    <s v="Bagni Miramare N 60"/>
    <s v="Via Marina Ardizia 60 60"/>
    <x v="39"/>
    <x v="117"/>
    <s v=""/>
    <s v="s.giorgi@koruspartners.it"/>
  </r>
  <r>
    <x v="12"/>
    <s v="Bagni Helios"/>
    <s v="Strada Delle Marche 54 54"/>
    <x v="39"/>
    <x v="117"/>
    <s v=""/>
    <s v=""/>
  </r>
  <r>
    <x v="12"/>
    <s v="Joe Amarena Di Filippo Sparacca &amp; C. Snc"/>
    <s v="Viale Parigi 2 2"/>
    <x v="39"/>
    <x v="117"/>
    <s v=""/>
    <s v=""/>
  </r>
  <r>
    <x v="12"/>
    <s v="Bagni Spinaci N 18"/>
    <s v="Viale Trieste 18 18"/>
    <x v="39"/>
    <x v="117"/>
    <s v=""/>
    <s v=""/>
  </r>
  <r>
    <x v="12"/>
    <s v="Bagni Lallo N 21"/>
    <s v="Viale Trieste 21 21"/>
    <x v="39"/>
    <x v="117"/>
    <s v=""/>
    <s v=""/>
  </r>
  <r>
    <x v="12"/>
    <s v="Bagni Wanda N 26"/>
    <s v="Lungomare Nazario Sauro 1 1"/>
    <x v="39"/>
    <x v="117"/>
    <s v=""/>
    <s v=""/>
  </r>
  <r>
    <x v="12"/>
    <s v="Bagni Primavera"/>
    <s v="Viale Trieste 1 1"/>
    <x v="39"/>
    <x v="186"/>
    <s v=""/>
    <s v=""/>
  </r>
  <r>
    <x v="12"/>
    <s v="Bagni Gabry"/>
    <s v="Lungomare Nazario Sauro 25 25"/>
    <x v="39"/>
    <x v="117"/>
    <s v=""/>
    <s v=""/>
  </r>
  <r>
    <x v="12"/>
    <s v="Bagni Ciro"/>
    <s v="Viale Trieste 33 33"/>
    <x v="39"/>
    <x v="117"/>
    <s v=""/>
    <s v="info@larghettipartners.it"/>
  </r>
  <r>
    <x v="12"/>
    <s v="Re Sole"/>
    <s v="Viale Trieste 1 1"/>
    <x v="39"/>
    <x v="186"/>
    <s v=""/>
    <s v=""/>
  </r>
  <r>
    <x v="12"/>
    <s v="Bagni Marino"/>
    <s v="Viale Trieste 39 39"/>
    <x v="39"/>
    <x v="186"/>
    <s v=""/>
    <s v="fsanchioni@studiopa.it"/>
  </r>
  <r>
    <x v="12"/>
    <s v="Bagni Franco"/>
    <s v="Lungomare Nazario Sauro 27 27"/>
    <x v="39"/>
    <x v="117"/>
    <s v=""/>
    <s v=""/>
  </r>
  <r>
    <x v="12"/>
    <s v="Bagni Tino N 5"/>
    <s v="Viale Trieste 5 5"/>
    <x v="39"/>
    <x v="117"/>
    <s v=""/>
    <s v=""/>
  </r>
  <r>
    <x v="12"/>
    <s v="Bagni Roby 14"/>
    <s v="Viale Trieste  1"/>
    <x v="39"/>
    <x v="117"/>
    <s v=""/>
    <s v="carlab54@gmail.com"/>
  </r>
  <r>
    <x v="12"/>
    <s v="Paradise Beach N 20"/>
    <s v="Viale Trieste 20 20"/>
    <x v="39"/>
    <x v="117"/>
    <s v=""/>
    <s v=""/>
  </r>
  <r>
    <x v="12"/>
    <s v="Bagni Enrico N 19"/>
    <s v="Viale Trieste 19 19"/>
    <x v="39"/>
    <x v="188"/>
    <s v=""/>
    <s v=""/>
  </r>
  <r>
    <x v="12"/>
    <s v="Bagni Tina"/>
    <s v="Via Annibale Ninchi 22 22"/>
    <x v="39"/>
    <x v="117"/>
    <s v=""/>
    <s v=""/>
  </r>
  <r>
    <x v="12"/>
    <s v="Bagni Venerucci"/>
    <s v="Strada Delle Marche 1 1"/>
    <x v="39"/>
    <x v="187"/>
    <s v=""/>
    <s v=""/>
  </r>
  <r>
    <x v="12"/>
    <s v="Bagni Iole"/>
    <s v="Lungomare Nazario Sauro 1 1"/>
    <x v="39"/>
    <x v="186"/>
    <s v=""/>
    <s v=""/>
  </r>
  <r>
    <x v="12"/>
    <s v="Bagni Arcobaleno"/>
    <s v="Viale Trieste 1 1"/>
    <x v="39"/>
    <x v="189"/>
    <s v=""/>
    <s v="paolos@abafree.it"/>
  </r>
  <r>
    <x v="12"/>
    <s v="Bagni Giuseppe"/>
    <s v="Lungomare Nazario Sauro 1 1"/>
    <x v="39"/>
    <x v="186"/>
    <s v=""/>
    <s v="rebecca.giunti@tuquitour.it"/>
  </r>
  <r>
    <x v="12"/>
    <s v="Bagni Gino N.34"/>
    <s v="Viale Trieste 1 1"/>
    <x v="39"/>
    <x v="189"/>
    <s v=""/>
    <s v=""/>
  </r>
  <r>
    <x v="12"/>
    <s v="Bagni Irene"/>
    <s v="Lungomare Nazario Sauro 1 1"/>
    <x v="39"/>
    <x v="186"/>
    <s v=""/>
    <s v=""/>
  </r>
  <r>
    <x v="12"/>
    <s v="Bagni Mario"/>
    <s v="Viale Trieste 1 1"/>
    <x v="39"/>
    <x v="189"/>
    <s v=""/>
    <s v=""/>
  </r>
  <r>
    <x v="12"/>
    <s v="Bagni Lucio N 12"/>
    <s v="Viale Trieste 1 1"/>
    <x v="39"/>
    <x v="188"/>
    <s v=""/>
    <s v=""/>
  </r>
  <r>
    <x v="12"/>
    <s v="Bagni Alfredo"/>
    <s v="Via Lungomare Nazario Sauro  1 1"/>
    <x v="39"/>
    <x v="186"/>
    <s v=""/>
    <s v=""/>
  </r>
  <r>
    <x v="12"/>
    <s v="Bagni Gilberto"/>
    <s v="Viale Trieste 1 1"/>
    <x v="39"/>
    <x v="186"/>
    <s v=""/>
    <s v=""/>
  </r>
  <r>
    <x v="12"/>
    <s v="Bagni Sergio"/>
    <s v="Lungomare Nazario Sauro 1 1"/>
    <x v="39"/>
    <x v="186"/>
    <s v=""/>
    <s v=""/>
  </r>
  <r>
    <x v="12"/>
    <s v="Bagni Gastone &amp; Marta"/>
    <s v="Viale Trieste 1 1"/>
    <x v="39"/>
    <x v="190"/>
    <s v=""/>
    <s v="info@bagnigastonemarta.it"/>
  </r>
  <r>
    <x v="12"/>
    <s v="Bagni Gino Di Guidi Monica"/>
    <s v="Viale Trieste 1 1"/>
    <x v="39"/>
    <x v="190"/>
    <s v=""/>
    <s v="bagnigino15@gmail.com"/>
  </r>
  <r>
    <x v="12"/>
    <s v="Bagni Ridolfi"/>
    <s v="Viale Trieste  Sn"/>
    <x v="39"/>
    <x v="117"/>
    <s v="www.bagniridolfi13.it"/>
    <s v="bagniridolfi13@hotmail.it"/>
  </r>
  <r>
    <x v="12"/>
    <s v="Bagni Stefano"/>
    <s v="Viale Trieste 1 1"/>
    <x v="39"/>
    <x v="189"/>
    <s v=""/>
    <s v=""/>
  </r>
  <r>
    <x v="12"/>
    <s v="Bagni Baronciani Di Baronciani Antonella"/>
    <s v="Viale Trieste 1 1"/>
    <x v="39"/>
    <x v="117"/>
    <s v=""/>
    <s v="baronciani.antonella@libero.it"/>
  </r>
  <r>
    <x v="12"/>
    <s v="Bassa Marea"/>
    <s v="Strada Delle Marche 1 1"/>
    <x v="39"/>
    <x v="191"/>
    <s v=""/>
    <s v=""/>
  </r>
  <r>
    <x v="12"/>
    <s v="Bagni Toto"/>
    <s v="Viale Trieste 1 1"/>
    <x v="39"/>
    <x v="117"/>
    <s v=""/>
    <s v="fsanchioni@studiopa.it"/>
  </r>
  <r>
    <x v="12"/>
    <s v="Bagni Paradiso"/>
    <s v="Strada Delle Marche Km.242,5 1"/>
    <x v="39"/>
    <x v="117"/>
    <s v=""/>
    <s v="claudiopace71@libero.it"/>
  </r>
  <r>
    <x v="12"/>
    <s v="Bagni Vasinto"/>
    <s v="Viale Trieste 1 1"/>
    <x v="39"/>
    <x v="192"/>
    <s v=""/>
    <s v=""/>
  </r>
  <r>
    <x v="12"/>
    <s v="Bagni Due Palme"/>
    <s v="Strada Delle Marche 1 1"/>
    <x v="39"/>
    <x v="187"/>
    <s v=""/>
    <s v=""/>
  </r>
  <r>
    <x v="4"/>
    <s v="Casale E. Beauharnais"/>
    <s v="Strada Di Casale 33"/>
    <x v="39"/>
    <x v="117"/>
    <s v="www.casalebeauharnais.com"/>
    <s v="info@casalebeauharnais.com"/>
  </r>
  <r>
    <x v="4"/>
    <s v="Agriturismo Paradisoincollina"/>
    <s v="Strada Di San Nicola 32"/>
    <x v="39"/>
    <x v="117"/>
    <s v="www.paradisoincollina.it"/>
    <s v="mirco@paradisoincollina.it"/>
  </r>
  <r>
    <x v="3"/>
    <s v="B&amp;B Angelo Custode"/>
    <s v="Strada Della Rupola 6"/>
    <x v="39"/>
    <x v="117"/>
    <s v="www.loredanacipressi.it"/>
    <s v="loredana.cipressi@yahoo.it"/>
  </r>
  <r>
    <x v="2"/>
    <s v="Hotel Continental"/>
    <s v="Viale Trieste 70"/>
    <x v="39"/>
    <x v="117"/>
    <s v=""/>
    <s v="continental@globaltoursrls.com"/>
  </r>
  <r>
    <x v="1"/>
    <s v="Giulio Antonio Cecchi"/>
    <s v="Via Del Seminario 16"/>
    <x v="39"/>
    <x v="117"/>
    <s v=""/>
    <s v="casavaccaj@yahoo.it"/>
  </r>
  <r>
    <x v="1"/>
    <s v="Mosca Gabriella"/>
    <s v="Strada Santa Lucia 1"/>
    <x v="39"/>
    <x v="117"/>
    <s v=""/>
    <s v="ga.mosca@libero.it"/>
  </r>
  <r>
    <x v="2"/>
    <s v="Hotel Atlantic"/>
    <s v="Viale Trieste 365"/>
    <x v="39"/>
    <x v="117"/>
    <s v="www.atlanticpesaro.it"/>
    <s v="info@atlanticpesaro.it"/>
  </r>
  <r>
    <x v="2"/>
    <s v="Hotel Promenade"/>
    <s v="Viale Trieste 115"/>
    <x v="39"/>
    <x v="117"/>
    <s v="www.hotelpromenade.pu.it"/>
    <s v="info@hotelpromenade.pu.it"/>
  </r>
  <r>
    <x v="2"/>
    <s v="Hotel Mare"/>
    <s v="Viale Trieste 371"/>
    <x v="39"/>
    <x v="117"/>
    <s v="www.marepesaro.it"/>
    <s v="info@marepesaro.it"/>
  </r>
  <r>
    <x v="1"/>
    <s v="Ca' Napoleon Di La Rota Loretta"/>
    <s v="Strada Dei Pelati 17"/>
    <x v="39"/>
    <x v="117"/>
    <s v=""/>
    <s v="canapoleon1831@gmail.com"/>
  </r>
  <r>
    <x v="3"/>
    <s v="B&amp;B Agora'"/>
    <s v="Via San Egidio 23"/>
    <x v="39"/>
    <x v="117"/>
    <s v=""/>
    <s v="curina.francesco@gmail.com"/>
  </r>
  <r>
    <x v="3"/>
    <s v="B&amp;B Notti A Pesaro"/>
    <s v="Via Della Neviera 10"/>
    <x v="39"/>
    <x v="117"/>
    <s v=""/>
    <s v="nottiapesaro@gmail.com"/>
  </r>
  <r>
    <x v="3"/>
    <s v="B&amp;B La Scala Di Seta"/>
    <s v="Via Fratelli Bandiera 7"/>
    <x v="39"/>
    <x v="117"/>
    <s v=""/>
    <s v="lascaladiseta2014@gmail.com"/>
  </r>
  <r>
    <x v="1"/>
    <s v="Lea Coralloni"/>
    <s v="Via Baldi  60"/>
    <x v="39"/>
    <x v="117"/>
    <s v=""/>
    <s v="paola.vi@fastwebnet.it"/>
  </r>
  <r>
    <x v="3"/>
    <s v="B&amp;B I Fiori Della Cava"/>
    <s v="Via Della Cava 4"/>
    <x v="39"/>
    <x v="117"/>
    <s v="www.ifioridellacava.com"/>
    <s v="ifioridellacava@gmail.com"/>
  </r>
  <r>
    <x v="3"/>
    <s v="B&amp;B Pasqualon"/>
    <s v="Via O.Giansanti 5"/>
    <x v="39"/>
    <x v="117"/>
    <s v=""/>
    <s v="bb.pasqualon@gmail.com"/>
  </r>
  <r>
    <x v="3"/>
    <s v="B&amp;B Prema Dham"/>
    <s v="Strada Santa Lucia 19"/>
    <x v="39"/>
    <x v="193"/>
    <s v="www.associazionepremadham.com"/>
    <s v="info@associazionepremadham.com"/>
  </r>
  <r>
    <x v="4"/>
    <s v="Ca' Princivalle"/>
    <s v="Strada Ponte Marotto 22/2"/>
    <x v="39"/>
    <x v="194"/>
    <s v="www.caprincivalle.it"/>
    <s v="info@caprincivalle.it"/>
  </r>
  <r>
    <x v="12"/>
    <s v="Bagni Chalet A Mare N 4"/>
    <s v="Via Marino Ardizio Snc Snc"/>
    <x v="39"/>
    <x v="195"/>
    <s v="www.chaletamare.it"/>
    <s v="info@chaletamare.it"/>
  </r>
  <r>
    <x v="12"/>
    <s v="Bagni Chalet A Mare N 5"/>
    <s v="Via Marina Ardizio  S.N."/>
    <x v="39"/>
    <x v="191"/>
    <s v="www.chaletamare.it"/>
    <s v="info@chaletamare.it"/>
  </r>
  <r>
    <x v="12"/>
    <s v="Itaca Beach N 6/7"/>
    <s v="Strada Marina Ardizia Snc Snc"/>
    <x v="39"/>
    <x v="117"/>
    <s v=""/>
    <s v=""/>
  </r>
  <r>
    <x v="5"/>
    <s v="Locanda Typo"/>
    <s v="Strada Delle Marche 116"/>
    <x v="39"/>
    <x v="117"/>
    <s v="www.typolocanda.it; www.typolocanda.com"/>
    <s v="info@typolocanda.it"/>
  </r>
  <r>
    <x v="3"/>
    <s v="B&amp;B Goga &amp; Romeo"/>
    <s v="Via F.Tumiati 11"/>
    <x v="39"/>
    <x v="117"/>
    <s v=""/>
    <s v="oliospellava@yahoo.it"/>
  </r>
  <r>
    <x v="0"/>
    <s v="Antica Dimora Di Val Regina"/>
    <s v="Strada Selve Granarola 12"/>
    <x v="39"/>
    <x v="117"/>
    <s v="www.anticadimoradivalregina.com"/>
    <s v="info@anticadimoradivalregina.com"/>
  </r>
  <r>
    <x v="2"/>
    <s v="Holiday"/>
    <s v="Viale Trento 159"/>
    <x v="39"/>
    <x v="117"/>
    <s v="www.holidaypesaro.com"/>
    <s v="info@holidaypesaro.com"/>
  </r>
  <r>
    <x v="1"/>
    <s v="Appartamentio Turistico Maltempi"/>
    <s v="Via L. Della Robbia 21"/>
    <x v="39"/>
    <x v="117"/>
    <s v=""/>
    <s v="fulvia.maltempi@gmail.com"/>
  </r>
  <r>
    <x v="3"/>
    <s v="B&amp;B Casa Ezelina"/>
    <s v="Strada Di Santa Lucia  1"/>
    <x v="39"/>
    <x v="196"/>
    <s v="www.casaezelina.it"/>
    <s v="info@casaezelina.it"/>
  </r>
  <r>
    <x v="3"/>
    <s v="B&amp;B L'Osservatorio"/>
    <s v="Strada Cerreto 6"/>
    <x v="39"/>
    <x v="197"/>
    <s v=""/>
    <s v="residenzalacanonica@libero.it"/>
  </r>
  <r>
    <x v="3"/>
    <s v="B&amp;B Pesaro-Mare"/>
    <s v="Via Sara Levi Nathan  68"/>
    <x v="39"/>
    <x v="117"/>
    <s v=""/>
    <s v="bebpesaromare@gmx.com"/>
  </r>
  <r>
    <x v="2"/>
    <s v="Bristol Meuble'"/>
    <s v="Piazzale Della Libertà 7"/>
    <x v="39"/>
    <x v="117"/>
    <s v="http://hotelbristol-pu.com/index.php"/>
    <s v="info@hotelbristolpesaro.191.it"/>
  </r>
  <r>
    <x v="4"/>
    <s v="Il Fiore E La Farfalla"/>
    <s v="Strada Blilla 11"/>
    <x v="39"/>
    <x v="117"/>
    <s v="www.ilfioreelafarfalla.com"/>
    <s v="info@ilfioreelafarfalla.com"/>
  </r>
  <r>
    <x v="5"/>
    <s v="La Botte"/>
    <s v="Viale Trieste 40"/>
    <x v="39"/>
    <x v="117"/>
    <s v=""/>
    <s v="info@residencelabotte.it"/>
  </r>
  <r>
    <x v="2"/>
    <s v="Baia Flaminia Resort"/>
    <s v="Viale Parigi 8 8"/>
    <x v="39"/>
    <x v="117"/>
    <s v="www.baiaflaminiaresort.com"/>
    <s v="info@baiaflaminiaresort.com"/>
  </r>
  <r>
    <x v="3"/>
    <s v="B&amp;B Villa Torraccia"/>
    <s v="Via Torraccia 3"/>
    <x v="39"/>
    <x v="117"/>
    <s v="www.villatorraccia.it"/>
    <s v="info@villatorraccia.it"/>
  </r>
  <r>
    <x v="12"/>
    <s v="Bagni Luca"/>
    <s v=""/>
    <x v="39"/>
    <x v="117"/>
    <s v=""/>
    <s v=""/>
  </r>
  <r>
    <x v="2"/>
    <s v="Hotel Rossini"/>
    <s v="Viale Guglielmo Marconi 44"/>
    <x v="39"/>
    <x v="117"/>
    <s v="www.hotelrossini.it"/>
    <s v="info@hotelrossini.it"/>
  </r>
  <r>
    <x v="3"/>
    <s v="B&amp;B Casa Berardi"/>
    <s v="Via Madonna Di Loreto 103"/>
    <x v="39"/>
    <x v="117"/>
    <s v="www.casaberardipesaro.it"/>
    <s v="info@casaberardipesaro.it"/>
  </r>
  <r>
    <x v="3"/>
    <s v="B&amp;B Pigiotto"/>
    <s v="Via Petrucci 55"/>
    <x v="39"/>
    <x v="198"/>
    <s v="www.pigiotto.it"/>
    <s v="pigiotto.pesaro@gmail.com"/>
  </r>
  <r>
    <x v="5"/>
    <s v="Liana"/>
    <s v="Viale Trieste  102"/>
    <x v="39"/>
    <x v="117"/>
    <s v=""/>
    <s v="info@hotelnautilus.it"/>
  </r>
  <r>
    <x v="4"/>
    <s v="Casa Renili"/>
    <s v="Strada Lunga 13"/>
    <x v="39"/>
    <x v="178"/>
    <s v="www.casarenili.it"/>
    <s v="mirco.renili@gmail.com"/>
  </r>
  <r>
    <x v="12"/>
    <s v="Bagni Sacro Cuore"/>
    <s v="Viale Trieste 45"/>
    <x v="39"/>
    <x v="117"/>
    <s v=""/>
    <s v="economato.pesaro@yahoo.it"/>
  </r>
  <r>
    <x v="12"/>
    <s v="Bagni Tiki"/>
    <s v="Via Marina Ardizia 1 1"/>
    <x v="39"/>
    <x v="117"/>
    <s v=""/>
    <s v=""/>
  </r>
  <r>
    <x v="12"/>
    <s v="Bagni Sole"/>
    <s v="Strada Delle Marche 36 36"/>
    <x v="39"/>
    <x v="117"/>
    <s v=""/>
    <s v=""/>
  </r>
  <r>
    <x v="2"/>
    <s v="Excelsior"/>
    <s v="Lungomare Nazario Sauro 30/34"/>
    <x v="39"/>
    <x v="117"/>
    <s v="www.excelsiorpesaro.it"/>
    <s v="info@excelsiorpesaro.it"/>
  </r>
  <r>
    <x v="0"/>
    <s v="Il Pignocco"/>
    <s v="Strada Del Pignocco 3"/>
    <x v="39"/>
    <x v="117"/>
    <s v="www.ilpignocco.it"/>
    <s v="info@ilpignocco.it"/>
  </r>
  <r>
    <x v="3"/>
    <s v="B&amp;B La Maison De Nadine"/>
    <s v="Via Canale 33"/>
    <x v="39"/>
    <x v="117"/>
    <s v=""/>
    <s v="nadia.sorbini@gmail.com"/>
  </r>
  <r>
    <x v="3"/>
    <s v="B&amp;B Aurora Domus D-Amare"/>
    <s v="Via Carlo Cattaneo 33"/>
    <x v="39"/>
    <x v="117"/>
    <s v=""/>
    <s v="aurorabbpesaro@gmail.com"/>
  </r>
  <r>
    <x v="3"/>
    <s v="B&amp;B Panoramic"/>
    <s v="Strada Tresole 44"/>
    <x v="39"/>
    <x v="117"/>
    <s v="www.bebpanoramic.it"/>
    <s v="info@bebpanoramic.it"/>
  </r>
  <r>
    <x v="3"/>
    <s v="B&amp;B Le Cupole"/>
    <s v="Strada Fornace Mancini 178"/>
    <x v="39"/>
    <x v="117"/>
    <s v=""/>
    <s v="alessandro.domen@gmail.com"/>
  </r>
  <r>
    <x v="4"/>
    <s v="Ca' Verde"/>
    <s v="Strada Panoramica Adriatica 345"/>
    <x v="39"/>
    <x v="117"/>
    <s v="www.agriturismocaverde.it"/>
    <s v="info@agriturismocaverde.it"/>
  </r>
  <r>
    <x v="3"/>
    <s v="B&amp;B Lucilla Villa"/>
    <s v="Via G.Torelli 5"/>
    <x v="39"/>
    <x v="117"/>
    <s v="www.bnblucillavilla.it"/>
    <s v="mt.pampaloni@gmail.com"/>
  </r>
  <r>
    <x v="3"/>
    <s v="B&amp;B La Grande Agave"/>
    <s v="Strada Della Siligata 12"/>
    <x v="39"/>
    <x v="117"/>
    <s v="www.lagrandeagave.it"/>
    <s v="lagrandeagave@gmail.com"/>
  </r>
  <r>
    <x v="3"/>
    <s v="B&amp;B Amalia Furno"/>
    <s v="Strada Delle Primule 22"/>
    <x v="39"/>
    <x v="117"/>
    <s v=""/>
    <s v=""/>
  </r>
  <r>
    <x v="3"/>
    <s v="B&amp;B Il Poggio"/>
    <s v="Strada Micaloro 1"/>
    <x v="39"/>
    <x v="117"/>
    <s v="www.ilpoggiopesaro.it"/>
    <s v="info@ilpoggiopesaro.it"/>
  </r>
  <r>
    <x v="3"/>
    <s v="B&amp;B Dai Casoli"/>
    <s v="Strada Del Boncio 61"/>
    <x v="39"/>
    <x v="117"/>
    <s v="www.daicasoli.it"/>
    <s v="casoli@libero.it"/>
  </r>
  <r>
    <x v="2"/>
    <s v="Alexander Museum Palace Hotel"/>
    <s v="Viale Trieste 20"/>
    <x v="39"/>
    <x v="117"/>
    <s v="www.alexandermuseum.it"/>
    <s v="alexander@viphotels.it"/>
  </r>
  <r>
    <x v="3"/>
    <s v="B&amp;B Residenza La Canonica"/>
    <s v="Strada Cerreto 6"/>
    <x v="39"/>
    <x v="117"/>
    <s v="www.residenzalacanonica.com"/>
    <s v="residenzalacanonica@libero.it"/>
  </r>
  <r>
    <x v="4"/>
    <s v="Azienda Agrituristica Vivaio Claretta"/>
    <s v="Via San Gianno 20"/>
    <x v="40"/>
    <x v="199"/>
    <s v="www.agriturismo-claretta.it"/>
    <s v="agriturimo.claretta@gmail.com"/>
  </r>
  <r>
    <x v="2"/>
    <s v="Locanda Da Ciacci"/>
    <s v="Via Roma 105"/>
    <x v="40"/>
    <x v="199"/>
    <s v=""/>
    <s v=""/>
  </r>
  <r>
    <x v="3"/>
    <s v="B&amp;B Capotorto"/>
    <s v="Via Cà Capotorto 1"/>
    <x v="40"/>
    <x v="200"/>
    <s v="www.capotorto.be"/>
    <s v="info@capotorto.be"/>
  </r>
  <r>
    <x v="4"/>
    <s v="Dimora Delle Vigne"/>
    <s v="Via San Filippo 24"/>
    <x v="41"/>
    <x v="201"/>
    <s v="www.dimoradellevigne.it"/>
    <s v="info@aziendaguerrieri.it"/>
  </r>
  <r>
    <x v="3"/>
    <s v="B&amp;B La Piazza Della Torre"/>
    <s v="Via Della Torre 1"/>
    <x v="41"/>
    <x v="201"/>
    <s v="lapiazzadellatorre.freshcreator.com"/>
    <s v="lapiazzadellatorre@libero.it"/>
  </r>
  <r>
    <x v="3"/>
    <s v="B&amp;B La Locanda Di Cavoleto"/>
    <s v="Località Cavoleto 8"/>
    <x v="42"/>
    <x v="202"/>
    <s v="www.lalocandadicavoleto.it"/>
    <s v="info@lalocandadicavoleto.it"/>
  </r>
  <r>
    <x v="4"/>
    <s v="Agriturismo Ca' Dell'Aia"/>
    <s v="Loc. Cà Dell'Olio S.N."/>
    <x v="42"/>
    <x v="203"/>
    <s v="www.cadellaia.it"/>
    <s v="info@cadellaia.it"/>
  </r>
  <r>
    <x v="4"/>
    <s v="Casal Val D'Alto"/>
    <s v=""/>
    <x v="42"/>
    <x v="204"/>
    <s v=""/>
    <s v="mariapiagarulli@libero.it"/>
  </r>
  <r>
    <x v="2"/>
    <s v="Albergo Ester"/>
    <s v="Corso Giovanni Xxiii 54/56"/>
    <x v="42"/>
    <x v="202"/>
    <s v="www.albergoester.it"/>
    <s v="info@albergoester.it"/>
  </r>
  <r>
    <x v="5"/>
    <s v="Del Castello"/>
    <s v="Corso Giovanni Xxiii 6"/>
    <x v="42"/>
    <x v="202"/>
    <s v=""/>
    <s v="ristorantinodelcastello@gmail.com"/>
  </r>
  <r>
    <x v="4"/>
    <s v="Le Torricelle"/>
    <s v="Frazione Pirlo 1"/>
    <x v="42"/>
    <x v="202"/>
    <s v=""/>
    <s v=""/>
  </r>
  <r>
    <x v="3"/>
    <s v="B&amp;B Pineta Di Ciliberto Vittoria"/>
    <s v="Via Ca'Baldisserra 53"/>
    <x v="43"/>
    <x v="205"/>
    <s v=""/>
    <s v="carpegna@ascompesaro.it"/>
  </r>
  <r>
    <x v="3"/>
    <s v="Leonardi Guido"/>
    <s v="Via Montefeltresca 118"/>
    <x v="43"/>
    <x v="205"/>
    <s v=""/>
    <s v=""/>
  </r>
  <r>
    <x v="3"/>
    <s v="B&amp;B Fonte Grima"/>
    <s v="Via Montefeltresca 167"/>
    <x v="43"/>
    <x v="206"/>
    <s v="www.fontegrima.it"/>
    <s v="annamaria.salucci@gmail.com"/>
  </r>
  <r>
    <x v="3"/>
    <s v="B&amp;B Nonna Velina"/>
    <s v="Via Montefeltresca 121"/>
    <x v="43"/>
    <x v="205"/>
    <s v=""/>
    <s v=""/>
  </r>
  <r>
    <x v="6"/>
    <s v="Area Sosta Camper - Pietrarubbia"/>
    <s v="Via Montefeltresca 107"/>
    <x v="43"/>
    <x v="205"/>
    <s v=""/>
    <s v=""/>
  </r>
  <r>
    <x v="5"/>
    <s v="La Rupe Di Severi Marco &amp; C. S.N.C."/>
    <s v="Via Montefeltresca 163"/>
    <x v="43"/>
    <x v="205"/>
    <s v=""/>
    <s v=""/>
  </r>
  <r>
    <x v="0"/>
    <s v="Casa Bracci"/>
    <s v="Via Ca' Boso 2"/>
    <x v="43"/>
    <x v="205"/>
    <s v="www.casabracci.com"/>
    <s v="michele.bracci.657@agenzie.realemutua.it"/>
  </r>
  <r>
    <x v="5"/>
    <s v="Dimora Galasterna"/>
    <s v="Via Poggio Pagano 12"/>
    <x v="43"/>
    <x v="205"/>
    <s v=""/>
    <s v="studiopompeiing@alice.it"/>
  </r>
  <r>
    <x v="4"/>
    <s v="Agriturismo Cardella"/>
    <s v="Giovanni Xxviii 4"/>
    <x v="44"/>
    <x v="207"/>
    <s v=""/>
    <s v="burami.raffaella@gmail.com"/>
  </r>
  <r>
    <x v="4"/>
    <s v="Agriturismo L'Eia Di Caretti"/>
    <s v="Santa Maria In Val D'Abisso  46"/>
    <x v="44"/>
    <x v="208"/>
    <s v=""/>
    <s v="info@bptecnology.it"/>
  </r>
  <r>
    <x v="9"/>
    <s v="Rifugio Escursionistico San Lorenzo"/>
    <s v="Località Bacciardi - San Lorenzo Snc"/>
    <x v="44"/>
    <x v="209"/>
    <s v=""/>
    <s v="comunanza.rocca.leonella@gmail.com"/>
  </r>
  <r>
    <x v="4"/>
    <s v="Agriturismo Slowcanda"/>
    <s v="Via Baciardi 12"/>
    <x v="44"/>
    <x v="210"/>
    <s v="www.slowcanda.it"/>
    <s v="slowcanda@tiscali.it"/>
  </r>
  <r>
    <x v="6"/>
    <s v="Area Di Sosta Camper"/>
    <s v=""/>
    <x v="44"/>
    <x v="211"/>
    <s v="www.comune.piobbico.pu.it"/>
    <s v="comune.piobbico@provincia.ps.it"/>
  </r>
  <r>
    <x v="9"/>
    <s v="Centro Educazione Ambientale"/>
    <s v="Via Giacomo Matteotti 1"/>
    <x v="44"/>
    <x v="208"/>
    <s v="www.lamacina.it"/>
    <s v="valerio@lamacina.it"/>
  </r>
  <r>
    <x v="4"/>
    <s v="Agriturismo La Caprareccia"/>
    <s v="Localita' Gorgo A Cerbara 1"/>
    <x v="44"/>
    <x v="208"/>
    <s v="www.lacaprareccia.it"/>
    <s v="info@lacaprareccia.it"/>
  </r>
  <r>
    <x v="3"/>
    <s v="B&amp;B Villa Taddea"/>
    <s v="Localita' Baciardi 1"/>
    <x v="44"/>
    <x v="208"/>
    <s v="www.vllataddea.com"/>
    <s v="info@villataddea.com"/>
  </r>
  <r>
    <x v="2"/>
    <s v="Montenerone"/>
    <s v="Via Roma 30"/>
    <x v="44"/>
    <x v="208"/>
    <s v=""/>
    <s v="lorenzoni.alfredo@libero.it"/>
  </r>
  <r>
    <x v="4"/>
    <s v="Giovanni Xvii"/>
    <s v="Vocabolo Pianaccio Di Sotto 164"/>
    <x v="44"/>
    <x v="208"/>
    <s v=""/>
    <s v="giovanni_17@alice.it"/>
  </r>
  <r>
    <x v="5"/>
    <s v="Pieve Degli Acinelli"/>
    <s v=""/>
    <x v="44"/>
    <x v="212"/>
    <s v="www.pievedegliacinelli.net"/>
    <s v="info@pievedegliacinelli.net"/>
  </r>
  <r>
    <x v="0"/>
    <s v="Country House Il Falco"/>
    <s v="Localita' Finocchieto 204"/>
    <x v="44"/>
    <x v="208"/>
    <s v="www.ilfalco.eu"/>
    <s v="info@ilfalco.eu"/>
  </r>
  <r>
    <x v="5"/>
    <s v="Perbacco"/>
    <s v="Via Monsignor Luigi Scipioni 7"/>
    <x v="44"/>
    <x v="208"/>
    <s v="www.perbaccochevacanze.it"/>
    <s v="info@perbaccochevacanze.it"/>
  </r>
  <r>
    <x v="0"/>
    <s v="Finocchietto"/>
    <s v=""/>
    <x v="44"/>
    <x v="213"/>
    <s v="www.caserrantonio-ferri.com"/>
    <s v="info_ferri@libero.it"/>
  </r>
  <r>
    <x v="0"/>
    <s v="Acquanera"/>
    <s v="Localita' Acquanera 1"/>
    <x v="44"/>
    <x v="208"/>
    <s v="www.acquanera.com"/>
    <s v="info@acquanera.com"/>
  </r>
  <r>
    <x v="0"/>
    <s v="Country House Ca Pazzo"/>
    <s v="Via Le Case 213"/>
    <x v="44"/>
    <x v="208"/>
    <s v="www.capazzo.com"/>
    <s v="info@capazzo.com"/>
  </r>
  <r>
    <x v="4"/>
    <s v="Agriturismo La Rocca"/>
    <s v="Localita' Cardella 50"/>
    <x v="44"/>
    <x v="208"/>
    <s v="www.lacaprareccia.it"/>
    <s v="info@lacaprareccia.com"/>
  </r>
  <r>
    <x v="8"/>
    <s v="Colonia Don Orione"/>
    <s v=""/>
    <x v="44"/>
    <x v="214"/>
    <s v=""/>
    <s v="giorgiotasso50@gmail.com"/>
  </r>
  <r>
    <x v="4"/>
    <s v="Agriturismo Ca' Licozzo"/>
    <s v=""/>
    <x v="44"/>
    <x v="215"/>
    <s v=""/>
    <s v="info@agriturismocalicozzo.it"/>
  </r>
  <r>
    <x v="2"/>
    <s v="Metauro"/>
    <s v="Via Flaminia 278"/>
    <x v="45"/>
    <x v="216"/>
    <s v="www.albergometauro.com"/>
    <s v="info@albergometauro.com"/>
  </r>
  <r>
    <x v="8"/>
    <s v="Istituto Suore Discepole Di Gesu' Eucaristico"/>
    <s v="Via San Francesco 8"/>
    <x v="45"/>
    <x v="217"/>
    <s v=""/>
    <s v="sdgesanfrancesco@libero.it"/>
  </r>
  <r>
    <x v="4"/>
    <s v="Villa Romana"/>
    <s v="Via Gambarelli 1"/>
    <x v="45"/>
    <x v="217"/>
    <s v="www.agriturismovillaromana.it"/>
    <s v="vr@agriturismovillaromana.it"/>
  </r>
  <r>
    <x v="1"/>
    <s v="Casa Borgaccio"/>
    <s v="Via Buonarotti 11/B"/>
    <x v="45"/>
    <x v="218"/>
    <s v="www.casaborgaccio.it"/>
    <s v="info@casaborgaccio.it"/>
  </r>
  <r>
    <x v="1"/>
    <s v="Casa Borgaccio"/>
    <s v="Via Buonarotti 11/C"/>
    <x v="45"/>
    <x v="218"/>
    <s v="www.casaborgaccio.it"/>
    <s v="info@casaborgaccio.it"/>
  </r>
  <r>
    <x v="1"/>
    <s v="Casa Borgaccio"/>
    <s v=" Borgaccio Di Saltara Via Buonarotti 13"/>
    <x v="45"/>
    <x v="219"/>
    <s v="www.casaborgaccio.it"/>
    <s v="casaborgaccio@gmail.com"/>
  </r>
  <r>
    <x v="3"/>
    <s v="B&amp;B Antico Ulivo"/>
    <s v="Via Cesare Pavese 1"/>
    <x v="45"/>
    <x v="220"/>
    <s v="www.anticoulivo.com"/>
    <s v="anticoulivo@libero.it"/>
  </r>
  <r>
    <x v="0"/>
    <s v="Locanda Del Borgo"/>
    <s v=""/>
    <x v="45"/>
    <x v="217"/>
    <s v="www.villasanmartino-countryhouse.it"/>
    <s v="info@villasanmartino-countryhouse.it"/>
  </r>
  <r>
    <x v="3"/>
    <s v="B&amp;B Il Borghetto"/>
    <s v="Via Borghetto 11"/>
    <x v="46"/>
    <x v="221"/>
    <s v=""/>
    <s v="silvialip@libero.it"/>
  </r>
  <r>
    <x v="3"/>
    <s v="B&amp;B Casa Uno"/>
    <s v="Via Vincareto 51"/>
    <x v="46"/>
    <x v="222"/>
    <s v="www.casa-uno.it"/>
    <s v="alisonscott@libero.it"/>
  </r>
  <r>
    <x v="3"/>
    <s v="B&amp;B Villa Dolce Vita"/>
    <s v="Via B. Croce  22"/>
    <x v="46"/>
    <x v="222"/>
    <s v="www.villadolcevitamarche.it"/>
    <s v="villadolcevitamarche@gmail.com"/>
  </r>
  <r>
    <x v="1"/>
    <s v="Da Paolo E Milena"/>
    <s v=""/>
    <x v="46"/>
    <x v="222"/>
    <s v=""/>
    <s v="paul.esposto@libero.it"/>
  </r>
  <r>
    <x v="3"/>
    <s v="B&amp;B Giorgini Marinella"/>
    <s v="Strada Belvedere 1"/>
    <x v="46"/>
    <x v="222"/>
    <s v="www.beb-marinella.jimdo.com"/>
    <s v="massimofranchini53@gmail.com"/>
  </r>
  <r>
    <x v="3"/>
    <s v="B&amp;B Il Glicine"/>
    <s v="Strada San Vitale 86"/>
    <x v="46"/>
    <x v="222"/>
    <s v=""/>
    <s v="info@ilglicinefano.it"/>
  </r>
  <r>
    <x v="3"/>
    <s v="B&amp;B Casa Sorgente"/>
    <s v="Strada Acqua Sorgente 2"/>
    <x v="46"/>
    <x v="222"/>
    <s v="www.casasorgente.nl"/>
    <s v="info@casasorgente.nl"/>
  </r>
  <r>
    <x v="3"/>
    <s v="B&amp;B A Casa Di Mael"/>
    <s v="Strada P.Nenni 4/6"/>
    <x v="46"/>
    <x v="223"/>
    <s v=""/>
    <s v="acasadimael@gmail.com"/>
  </r>
  <r>
    <x v="4"/>
    <s v="Agriturismo San Martino"/>
    <s v="Strada San Martino 20"/>
    <x v="46"/>
    <x v="222"/>
    <s v="www.agriturismosanmartino.net"/>
    <s v="info@agriturismosanmartino.net"/>
  </r>
  <r>
    <x v="4"/>
    <s v="Agriturismo Colomboni"/>
    <s v="Strada Vencareto 25"/>
    <x v="46"/>
    <x v="222"/>
    <s v="www.agriturismocolomboni.it"/>
    <s v="agriturismocolomboni@gmail.com"/>
  </r>
  <r>
    <x v="4"/>
    <s v="Divin Amore"/>
    <s v="Strada Divino Amore 1"/>
    <x v="46"/>
    <x v="222"/>
    <s v="www.agridivinamore.it"/>
    <s v="info@agridivinamore.it"/>
  </r>
  <r>
    <x v="4"/>
    <s v="Azienda Bartolacci Di Pierini Monica E Matteo"/>
    <s v="Strada Del Breccione 1"/>
    <x v="46"/>
    <x v="222"/>
    <s v="www.bartolacci.it"/>
    <s v="agriturismo@bartolacci.it"/>
  </r>
  <r>
    <x v="0"/>
    <s v="Locanda La Breccia"/>
    <s v="Strada Delle Caminate 43"/>
    <x v="46"/>
    <x v="222"/>
    <s v="www.locandalabreccia.com"/>
    <s v="info@locandalabreccia.com"/>
  </r>
  <r>
    <x v="1"/>
    <s v="Baldelli Flavia"/>
    <s v="Via Giovanni Xxiii 3"/>
    <x v="46"/>
    <x v="222"/>
    <s v=""/>
    <s v="flavia.baldelli@icluod.com"/>
  </r>
  <r>
    <x v="1"/>
    <s v="Villa Beatus"/>
    <s v="Via Tomba 36"/>
    <x v="46"/>
    <x v="222"/>
    <s v="www.sancostanzo.no"/>
    <s v="info@studi-associati.it"/>
  </r>
  <r>
    <x v="1"/>
    <s v="Campanelli Giacomo"/>
    <s v="Strada San Costanzo Torrette 62"/>
    <x v="46"/>
    <x v="222"/>
    <s v=""/>
    <s v=""/>
  </r>
  <r>
    <x v="1"/>
    <s v="Rifino Marcantonio"/>
    <s v="Strada Mondolfo 42"/>
    <x v="46"/>
    <x v="222"/>
    <s v=""/>
    <s v=""/>
  </r>
  <r>
    <x v="3"/>
    <s v="Redgekko B&amp;B"/>
    <s v="Strada Di Mezzo 61"/>
    <x v="46"/>
    <x v="222"/>
    <s v="www.redgekko.onweb.it"/>
    <s v="bbredgekko@gmail.com"/>
  </r>
  <r>
    <x v="1"/>
    <s v="Mock Harry"/>
    <s v="Localita' San Giovanni In Vencareto 60"/>
    <x v="46"/>
    <x v="224"/>
    <s v=""/>
    <s v="robertacastellani@libero.it"/>
  </r>
  <r>
    <x v="3"/>
    <s v="B&amp;B Montecucco"/>
    <s v="Montecucco 15"/>
    <x v="47"/>
    <x v="225"/>
    <s v=""/>
    <s v="sabi.roberti@gmail.com"/>
  </r>
  <r>
    <x v="3"/>
    <s v="B&amp;B Spicello Di Cingolani Sandro"/>
    <s v="Strada Spicello 24"/>
    <x v="47"/>
    <x v="225"/>
    <s v="www.cingolanisandro.it"/>
    <s v="info@cingolanisandro.it"/>
  </r>
  <r>
    <x v="8"/>
    <s v="Casa Religiosa Di Ospitalita' Don Stefano Lamera"/>
    <s v="Via Spicello Snc"/>
    <x v="47"/>
    <x v="225"/>
    <s v=""/>
    <s v="radiciluciano@tin.it"/>
  </r>
  <r>
    <x v="3"/>
    <s v="B&amp;B Le Tamerici"/>
    <s v="Strada Orcianense 91"/>
    <x v="47"/>
    <x v="225"/>
    <s v="www.letamerici.biz"/>
    <s v="info@letamerici.biz"/>
  </r>
  <r>
    <x v="1"/>
    <s v="L'Annesso"/>
    <s v="Via Tortolino 6"/>
    <x v="47"/>
    <x v="225"/>
    <s v=""/>
    <s v="margherita1056@libero.it"/>
  </r>
  <r>
    <x v="3"/>
    <s v="B&amp;B Casale Vega"/>
    <s v="Via San Vito Sul Cesano 44"/>
    <x v="48"/>
    <x v="226"/>
    <s v=""/>
    <s v="info@casalevega.it"/>
  </r>
  <r>
    <x v="4"/>
    <s v="Casale Ulivo"/>
    <s v=""/>
    <x v="48"/>
    <x v="226"/>
    <s v=""/>
    <s v="lupa8994@libero.it"/>
  </r>
  <r>
    <x v="0"/>
    <s v="Borgo Roncaglia"/>
    <s v="Via Roncaglia 106"/>
    <x v="48"/>
    <x v="226"/>
    <s v="www.borgoroncaglia.it"/>
    <s v="info@borgoroncaglia.it"/>
  </r>
  <r>
    <x v="4"/>
    <s v="Farroteca Monterosso"/>
    <s v="Via Costantinopoli 1"/>
    <x v="48"/>
    <x v="226"/>
    <s v=""/>
    <s v="info@mrosso.it"/>
  </r>
  <r>
    <x v="6"/>
    <s v="Area Di Sosta Camper"/>
    <s v=""/>
    <x v="48"/>
    <x v="226"/>
    <s v=""/>
    <s v=""/>
  </r>
  <r>
    <x v="3"/>
    <s v="B&amp;B Al Castello Di Montalfoglio"/>
    <s v="Piazza San Martino 2"/>
    <x v="48"/>
    <x v="227"/>
    <s v="www.montalfoglio.it"/>
    <s v="info@montalfoglio.it"/>
  </r>
  <r>
    <x v="4"/>
    <s v="Agriturismo Angeli"/>
    <s v="Via Caprile 15"/>
    <x v="48"/>
    <x v="226"/>
    <s v=""/>
    <s v="agriturismoangeli06@libero.it"/>
  </r>
  <r>
    <x v="4"/>
    <s v="Agriturismo Miralbello"/>
    <s v="Via Mazzalaio 36"/>
    <x v="48"/>
    <x v="226"/>
    <s v="www.agriturismomiralbello.it"/>
    <s v="info@agriturismomiralbello.it"/>
  </r>
  <r>
    <x v="2"/>
    <s v="Hotel Ristorante Giardino"/>
    <s v="Via Enrico Mattei 4"/>
    <x v="48"/>
    <x v="226"/>
    <s v="www.hotelgiardino.it"/>
    <s v="info@hotelgiardino.it"/>
  </r>
  <r>
    <x v="3"/>
    <s v="B&amp;B Montanari Marina"/>
    <s v="Piazza San Martino 14"/>
    <x v="48"/>
    <x v="227"/>
    <s v=""/>
    <s v="info@locandasanmartino.it;"/>
  </r>
  <r>
    <x v="3"/>
    <s v="B&amp;B San Vito"/>
    <s v="Via San Vito Sul Cesano 74"/>
    <x v="48"/>
    <x v="226"/>
    <s v=""/>
    <s v=""/>
  </r>
  <r>
    <x v="4"/>
    <s v="Casale Don Dome'"/>
    <s v="Via San Severo 46"/>
    <x v="48"/>
    <x v="228"/>
    <s v=""/>
    <s v="mi.cantiani@alice.it"/>
  </r>
  <r>
    <x v="3"/>
    <s v="B&amp;B La Fiorenzuola Di Truffi Tania E Ferri Alessandro"/>
    <s v="Via Fiorenzuola 21"/>
    <x v="49"/>
    <x v="229"/>
    <s v="www.lafiorenzuola.it"/>
    <s v="lafiorenzuolabeb@gmail.com"/>
  </r>
  <r>
    <x v="3"/>
    <s v="B&amp;B Truffi E Ferri"/>
    <s v=""/>
    <x v="49"/>
    <x v="229"/>
    <s v=""/>
    <s v=""/>
  </r>
  <r>
    <x v="3"/>
    <s v="B&amp;B Degl'Innocenti Maria Alessandra"/>
    <s v="Corso Garibaldi 20"/>
    <x v="49"/>
    <x v="229"/>
    <s v=""/>
    <s v="arpen@arpen.it"/>
  </r>
  <r>
    <x v="2"/>
    <s v="Santa Chiara"/>
    <s v="Corso Garibaldi 26"/>
    <x v="49"/>
    <x v="230"/>
    <s v="www.santachiarahotel.it"/>
    <s v="info@santachiarahotel.it"/>
  </r>
  <r>
    <x v="2"/>
    <s v="Risto' Taddeo E Federico"/>
    <s v="Via Mancini 4"/>
    <x v="49"/>
    <x v="230"/>
    <s v="www.palazzobaldani.it"/>
    <s v="info@palazzobaldani.it"/>
  </r>
  <r>
    <x v="4"/>
    <s v="Villa Dell' Agata"/>
    <s v="Vocabolo Villa Giudizi Dell'Agata 1"/>
    <x v="49"/>
    <x v="231"/>
    <s v="www.villa-agata.com; www.villa-agata.eu"/>
    <s v="bestitaly@villa-agata.de; info@villa-agata.eu"/>
  </r>
  <r>
    <x v="4"/>
    <s v="Agriturismo I Palazzi"/>
    <s v="Vocabolo Palazzi 1"/>
    <x v="49"/>
    <x v="232"/>
    <s v="www.agriturismoipalazzi.it"/>
    <s v="info@agriturismoipalazzi.it"/>
  </r>
  <r>
    <x v="4"/>
    <s v="La Tavola Marche"/>
    <s v=""/>
    <x v="49"/>
    <x v="230"/>
    <s v=""/>
    <s v="info@latavolamarche.com"/>
  </r>
  <r>
    <x v="8"/>
    <s v="Eremo San Donato"/>
    <s v="Vocabolo Palazzi 1"/>
    <x v="49"/>
    <x v="233"/>
    <s v="www.caresto.it"/>
    <s v="eremocaresto@libero.it"/>
  </r>
  <r>
    <x v="4"/>
    <s v="Agriturismo Aiolina"/>
    <s v="Loc.Aiolina 17"/>
    <x v="49"/>
    <x v="229"/>
    <s v="www.aiolinamonti.com"/>
    <s v="info@aiolinamonti.com"/>
  </r>
  <r>
    <x v="3"/>
    <s v="B&amp;B Ca' Beto"/>
    <s v="Loc.Cà Beto 12"/>
    <x v="49"/>
    <x v="234"/>
    <s v=""/>
    <s v="rolfingesmit@gmail.com"/>
  </r>
  <r>
    <x v="5"/>
    <s v="Casa Per Vacanze Caresto"/>
    <s v="Vocabolo Colombaro Caresto 1"/>
    <x v="49"/>
    <x v="235"/>
    <s v=""/>
    <s v="eremocaresto@libero.it"/>
  </r>
  <r>
    <x v="3"/>
    <s v="B&amp;B Calmancino"/>
    <s v="Piazza Umberto I 4"/>
    <x v="49"/>
    <x v="236"/>
    <s v=""/>
    <s v="info@calmancino.eu"/>
  </r>
  <r>
    <x v="3"/>
    <s v="B&amp;B Terra E Cielo"/>
    <s v="Vocabolo Calmancino 4"/>
    <x v="49"/>
    <x v="230"/>
    <s v="www.calmancino.eu"/>
    <s v="info@calmancino.eu"/>
  </r>
  <r>
    <x v="3"/>
    <s v="B&amp;B Cellavecchia"/>
    <s v="Via Apecchiese 6"/>
    <x v="49"/>
    <x v="230"/>
    <s v="www.cellavecchia.com"/>
    <s v="info@cellavecchia.com"/>
  </r>
  <r>
    <x v="3"/>
    <s v="B&amp;B Galli Enrico"/>
    <s v="Via Giovanni Pascoli 1"/>
    <x v="49"/>
    <x v="230"/>
    <s v="http://www.madonnagrande.com"/>
    <s v="info@madonnagrande.com"/>
  </r>
  <r>
    <x v="1"/>
    <s v="Ca' Salvatore"/>
    <s v="Loc.Cà Salvatore 22"/>
    <x v="49"/>
    <x v="237"/>
    <s v=""/>
    <s v="info@casalvatore.it"/>
  </r>
  <r>
    <x v="3"/>
    <s v="B&amp;B Piazza Del Papa"/>
    <s v="Via S. Bernardino 1"/>
    <x v="49"/>
    <x v="229"/>
    <s v="www.piazzadelpapa.it"/>
    <s v="elibrinci@gmail.com"/>
  </r>
  <r>
    <x v="0"/>
    <s v="Country House Casa Londei"/>
    <s v="Via Reforzate 7"/>
    <x v="50"/>
    <x v="238"/>
    <s v=""/>
    <s v="davidelondei@libero.it"/>
  </r>
  <r>
    <x v="4"/>
    <s v="Agriturismo Samsara"/>
    <s v="Via Pian Di Rose 3"/>
    <x v="50"/>
    <x v="239"/>
    <s v="www.samsara-center.it"/>
    <s v="info@samsara-center.it"/>
  </r>
  <r>
    <x v="3"/>
    <s v="Bed&amp;Breakfast I Cipressi Ex Villa Maroncelli"/>
    <s v="Via Raffaello 170"/>
    <x v="50"/>
    <x v="239"/>
    <s v="www.bbcipressi.it"/>
    <s v="vsrbe@libero.it"/>
  </r>
  <r>
    <x v="7"/>
    <s v="Ostello Della Gioventu'"/>
    <s v="Via Alberici 1"/>
    <x v="50"/>
    <x v="239"/>
    <s v="www.lamacina.it"/>
    <s v="valerio@lamacina.it"/>
  </r>
  <r>
    <x v="0"/>
    <s v="La Valle Del Sole"/>
    <s v="Via Fontanelle 8"/>
    <x v="50"/>
    <x v="238"/>
    <s v="www.lavalledelsole.it"/>
    <s v="info@lavalledelsole.it"/>
  </r>
  <r>
    <x v="0"/>
    <s v="Le Fontanelle"/>
    <s v="Via Fontanelle 15"/>
    <x v="50"/>
    <x v="239"/>
    <s v=""/>
    <s v="info@countryhouselefontanelle.it"/>
  </r>
  <r>
    <x v="4"/>
    <s v="Agriturismo Poggiolivo"/>
    <s v="Via Peglio 1"/>
    <x v="50"/>
    <x v="239"/>
    <s v="www.agriturismopoggiolivo.it"/>
    <s v="info@agriturismopoggiolivo.it"/>
  </r>
  <r>
    <x v="0"/>
    <s v="La Ritrovata"/>
    <s v="Via Gessare Tarugo 9"/>
    <x v="50"/>
    <x v="238"/>
    <s v=""/>
    <s v="ferdonnini@pec.it; ferdonnini@gmail.com"/>
  </r>
  <r>
    <x v="3"/>
    <s v="B&amp;B Villaggio Ranco"/>
    <s v="Loc. Ranco 18"/>
    <x v="51"/>
    <x v="240"/>
    <s v="www.villaggioranco.it"/>
    <s v="a.sartorio@libero.it"/>
  </r>
  <r>
    <x v="3"/>
    <s v="B&amp;B Villaggio Ranco"/>
    <s v=""/>
    <x v="51"/>
    <x v="240"/>
    <s v=""/>
    <s v="a.sartorio@libero.it"/>
  </r>
  <r>
    <x v="3"/>
    <s v="B&amp;B Ca' Agostino Di Jorg Peter"/>
    <s v="Via Ca' Agostino (S.M. Val Di Loto) 12"/>
    <x v="51"/>
    <x v="240"/>
    <s v="ca-agostino.it"/>
    <s v="caagostinobeb@libero.it"/>
  </r>
  <r>
    <x v="4"/>
    <s v="Agriturismo Il Gelso"/>
    <s v="Via Calciurro 45"/>
    <x v="51"/>
    <x v="240"/>
    <s v=""/>
    <s v=""/>
  </r>
  <r>
    <x v="5"/>
    <s v="2000 Di Diamantini Assunta"/>
    <s v="Via Giacomo Puccini 9"/>
    <x v="51"/>
    <x v="240"/>
    <s v=""/>
    <s v="fabbrica-delle-idee@libero.it"/>
  </r>
  <r>
    <x v="3"/>
    <s v="B&amp;B Catontino Di Lilli Adriana"/>
    <s v="Via Catontino 26"/>
    <x v="51"/>
    <x v="240"/>
    <s v=""/>
    <s v="info@catontino.it"/>
  </r>
  <r>
    <x v="1"/>
    <s v="Ca' Cellino"/>
    <s v="Via Cacellino 15"/>
    <x v="51"/>
    <x v="241"/>
    <s v="www.cacellino.it"/>
    <s v="info@cacellino.it"/>
  </r>
  <r>
    <x v="3"/>
    <s v="Art B&amp;B"/>
    <s v="Via Nuova  155"/>
    <x v="51"/>
    <x v="242"/>
    <s v="www.artbb.onweb.it"/>
    <s v="riminucci@gmail.com"/>
  </r>
  <r>
    <x v="2"/>
    <s v="Hotel Arca"/>
    <s v="Via Circonvallazione 69"/>
    <x v="51"/>
    <x v="240"/>
    <s v="www.hotelarca.it"/>
    <s v="info@hotelarca.it"/>
  </r>
  <r>
    <x v="4"/>
    <s v="Agriturismo Ca' Cecchino"/>
    <s v=""/>
    <x v="51"/>
    <x v="243"/>
    <s v=""/>
    <s v="germana.perella@gmail.com"/>
  </r>
  <r>
    <x v="4"/>
    <s v="Agriturismo Ca' Maggio"/>
    <s v="Via Cà Maggio 1"/>
    <x v="52"/>
    <x v="244"/>
    <s v="www.agriturismocamaggio.it"/>
    <s v="info@agriturismocamaggio.it"/>
  </r>
  <r>
    <x v="3"/>
    <s v="B&amp;B Rose E Merletti"/>
    <s v="Via Risorgimento 39"/>
    <x v="52"/>
    <x v="245"/>
    <s v=""/>
    <s v="gabellini@live.it"/>
  </r>
  <r>
    <x v="4"/>
    <s v="L'A Ceccoli"/>
    <s v="Località Cà Ceccoli 1"/>
    <x v="52"/>
    <x v="246"/>
    <s v="www.laceccoli.com"/>
    <s v="info@laceccoli.com"/>
  </r>
  <r>
    <x v="3"/>
    <s v="B&amp;B La Serra Del Sasso"/>
    <s v="Via A. Battelli 8"/>
    <x v="52"/>
    <x v="245"/>
    <s v="http://www.laserradelsasso.it"/>
    <s v="odecca@email.it"/>
  </r>
  <r>
    <x v="3"/>
    <s v="B&amp;B Il Poggio"/>
    <s v="Via Cà La Palma 2"/>
    <x v="52"/>
    <x v="245"/>
    <s v=""/>
    <s v="info@bbbettybike.it"/>
  </r>
  <r>
    <x v="3"/>
    <s v="B&amp;B Il Gelsomino"/>
    <s v="Corso Europa 25"/>
    <x v="52"/>
    <x v="245"/>
    <s v=""/>
    <s v="ilgelsomino25@alice.it"/>
  </r>
  <r>
    <x v="3"/>
    <s v="Romantico B&amp;B"/>
    <s v="Via Mazzini 3"/>
    <x v="53"/>
    <x v="247"/>
    <s v="www.romanticobeb.it"/>
    <s v="vittorio.biancarosa@gmail.com"/>
  </r>
  <r>
    <x v="1"/>
    <s v="Casadei Erica"/>
    <s v=""/>
    <x v="53"/>
    <x v="247"/>
    <s v=""/>
    <s v="erica.casadei@virgilio.it"/>
  </r>
  <r>
    <x v="4"/>
    <s v="La Loggia"/>
    <s v="Via Fonte Avellana 7"/>
    <x v="53"/>
    <x v="248"/>
    <s v="www.agriturismolaloggia.it"/>
    <s v="info@agriturismolaloggia.it"/>
  </r>
  <r>
    <x v="6"/>
    <s v="Area Di Sosta Di Serra Sant'Abbondio"/>
    <s v=""/>
    <x v="53"/>
    <x v="247"/>
    <s v=""/>
    <s v=""/>
  </r>
  <r>
    <x v="4"/>
    <s v="Agriturismo Bellavista"/>
    <s v="Via Montevecchio 41"/>
    <x v="53"/>
    <x v="247"/>
    <s v="www.ristorobellavista.it"/>
    <s v="info@ristorobellavista.it"/>
  </r>
  <r>
    <x v="3"/>
    <s v="B&amp;B La Casa Di Cencio"/>
    <s v="Corso Dante Alighieri 39"/>
    <x v="53"/>
    <x v="247"/>
    <s v=""/>
    <s v="vitdiam@tin.it"/>
  </r>
  <r>
    <x v="3"/>
    <s v="B&amp;B Via Degli Orti"/>
    <s v="Via Petrarca 23"/>
    <x v="53"/>
    <x v="247"/>
    <s v=""/>
    <s v="sam.ilgobbo@alice.it"/>
  </r>
  <r>
    <x v="3"/>
    <s v="B&amp;B Via Pradella"/>
    <s v="Via Pradella 58/B"/>
    <x v="53"/>
    <x v="247"/>
    <s v=""/>
    <s v="sam.ilgobbo@alice.it"/>
  </r>
  <r>
    <x v="3"/>
    <s v="B&amp;B Il Poggetto Di Carbonari Luisa"/>
    <s v="Via Poggetto 41"/>
    <x v="53"/>
    <x v="249"/>
    <s v=""/>
    <s v="bebilpoggetto@libero.it"/>
  </r>
  <r>
    <x v="0"/>
    <s v="Casa Di Mi"/>
    <s v="Via Della Fonte Snc"/>
    <x v="54"/>
    <x v="250"/>
    <s v=""/>
    <s v="info@casadimi.it"/>
  </r>
  <r>
    <x v="1"/>
    <s v="Casa Vacanze"/>
    <s v="Piazza B. Serafini 7"/>
    <x v="54"/>
    <x v="250"/>
    <s v=""/>
    <s v=""/>
  </r>
  <r>
    <x v="1"/>
    <s v="Casa La Civetta E Falco"/>
    <s v="Via Montebruciato 7"/>
    <x v="54"/>
    <x v="250"/>
    <s v="www.ferien-in-italien-marken.de"/>
    <s v="fewo@kauzundfalke.com"/>
  </r>
  <r>
    <x v="3"/>
    <s v="B&amp;B Da Gustin"/>
    <s v="Via Castello 22"/>
    <x v="54"/>
    <x v="250"/>
    <s v="www.dagustin.it/bed-and-breakfast-urbino"/>
    <s v="info@dagustin.it"/>
  </r>
  <r>
    <x v="3"/>
    <s v="B&amp;B Blandin Frederique"/>
    <s v="Via Monticelli 6"/>
    <x v="54"/>
    <x v="250"/>
    <s v=""/>
    <s v="frederique.blandin@alice.it"/>
  </r>
  <r>
    <x v="1"/>
    <s v="Il Noceto"/>
    <s v="Via Tomba 50"/>
    <x v="54"/>
    <x v="250"/>
    <s v="www.il-noceto.it"/>
    <s v="info@il-noceto.it"/>
  </r>
  <r>
    <x v="1"/>
    <s v="Ca' Ginestra"/>
    <s v="Via Montebruciato 4"/>
    <x v="54"/>
    <x v="250"/>
    <s v="www.marcheholiday.it"/>
    <s v="gennari68@gmail.com"/>
  </r>
  <r>
    <x v="1"/>
    <s v="Villa Ottani"/>
    <s v="Via Cartoceto 40"/>
    <x v="54"/>
    <x v="250"/>
    <s v=""/>
    <s v="villaottani@yahoo.it"/>
  </r>
  <r>
    <x v="4"/>
    <s v="Agriturismo Pozzuolo"/>
    <s v="Via Di Mezzo 31"/>
    <x v="54"/>
    <x v="250"/>
    <s v="www.agriturismopozzuolo.com"/>
    <s v="info@agriturismopozzuolo.com"/>
  </r>
  <r>
    <x v="2"/>
    <s v="Hotel Flaminio"/>
    <s v="Via Flaminia 12"/>
    <x v="54"/>
    <x v="250"/>
    <s v="www.hotelflaminiotavernelle.com"/>
    <s v="info@hotelflaminiotavernelle.com"/>
  </r>
  <r>
    <x v="4"/>
    <s v="Agriturismo La Meridiana Di Purcaro Ariberto"/>
    <s v="Via Bargni  16"/>
    <x v="54"/>
    <x v="250"/>
    <s v="www.agriturismolameridiana.com"/>
    <s v="info@agriturismolameridiana.com"/>
  </r>
  <r>
    <x v="4"/>
    <s v="La Meridiana 2 - &quot;Palazzo&quot; Di Purcaro Valeria"/>
    <s v="Via Bargni 9"/>
    <x v="54"/>
    <x v="250"/>
    <s v=""/>
    <s v=""/>
  </r>
  <r>
    <x v="4"/>
    <s v="Al Mandorlo"/>
    <s v="Via Tomba 57"/>
    <x v="54"/>
    <x v="250"/>
    <s v=""/>
    <s v=""/>
  </r>
  <r>
    <x v="2"/>
    <s v="Casa Oliva"/>
    <s v="Via Castello 19"/>
    <x v="54"/>
    <x v="250"/>
    <s v="www.casaoliva.it"/>
    <s v="casaoliva@casaoliva.it"/>
  </r>
  <r>
    <x v="2"/>
    <s v="Symposium Resort"/>
    <s v="Cartoceto 38/A"/>
    <x v="54"/>
    <x v="250"/>
    <s v="www.symposium4stagioni.it"/>
    <s v="cristina@symposium4stagioni.it"/>
  </r>
  <r>
    <x v="2"/>
    <s v="Il Poggetto"/>
    <s v="C.So Vittorio Veneto 2"/>
    <x v="55"/>
    <x v="251"/>
    <s v="www.ilpoggetto.eu"/>
    <s v="info@ilpoggetto.eu"/>
  </r>
  <r>
    <x v="0"/>
    <s v="Case Ventena"/>
    <s v="Torricella  2"/>
    <x v="55"/>
    <x v="251"/>
    <s v="www.caseventena.com"/>
    <s v="info@caseventena.com"/>
  </r>
  <r>
    <x v="3"/>
    <s v="B&amp;B Alberto House"/>
    <s v="Via Giordano Bruno 35"/>
    <x v="55"/>
    <x v="251"/>
    <s v=""/>
    <s v="celestinomagnani@libero.it"/>
  </r>
  <r>
    <x v="4"/>
    <s v="La Rosa Dei Venti"/>
    <s v="Via Il Casino  1"/>
    <x v="55"/>
    <x v="252"/>
    <s v="www.larosadeiventiagriturismo.it"/>
    <s v="rosa-deiventi@virgilio.it"/>
  </r>
  <r>
    <x v="3"/>
    <s v="B&amp;B Casa Fiorita Di Cavalli Rosanna"/>
    <s v="Via Giacomo Matteotti 5"/>
    <x v="55"/>
    <x v="251"/>
    <s v="www.casafioritabb.it"/>
    <s v="info@casafioritabb.it"/>
  </r>
  <r>
    <x v="3"/>
    <s v="B&amp;B Le Bumbarelle"/>
    <s v="Via Cannelle 18"/>
    <x v="55"/>
    <x v="251"/>
    <s v="www.lebumbarelle.it"/>
    <s v="info@lebumbarelle.it"/>
  </r>
  <r>
    <x v="5"/>
    <s v="Ristorante Da Renata"/>
    <s v="Via Vittorio Veneto  20"/>
    <x v="55"/>
    <x v="251"/>
    <s v=""/>
    <s v=""/>
  </r>
  <r>
    <x v="5"/>
    <s v="Mary Al Tramonto Rosso"/>
    <s v="Via Pergolesi 2/B"/>
    <x v="56"/>
    <x v="253"/>
    <s v="maryaltramontorosso.jimdo.com"/>
    <s v="alberto.bartolucci@adriatic.net"/>
  </r>
  <r>
    <x v="3"/>
    <s v="B&amp;B Casa Alysa"/>
    <s v="Via San Giovanni In M. 48/A"/>
    <x v="56"/>
    <x v="254"/>
    <s v=""/>
    <s v="bart.c@alice.it"/>
  </r>
  <r>
    <x v="5"/>
    <s v="Rental Rooms Antonella Di Antonella Serafini"/>
    <s v="Via Balducci 5"/>
    <x v="56"/>
    <x v="254"/>
    <s v=""/>
    <s v="rentalroomsantonella@gmail.com"/>
  </r>
  <r>
    <x v="3"/>
    <s v="B&amp;B Nonna Vera"/>
    <s v="Via Parrocchiale 42"/>
    <x v="56"/>
    <x v="255"/>
    <s v=""/>
    <s v="lucygiunta@hotmail.it"/>
  </r>
  <r>
    <x v="4"/>
    <s v="La Tenuta Del Giglio"/>
    <s v="Strada Monteluro 11/M"/>
    <x v="56"/>
    <x v="256"/>
    <s v="www.tenutadelgiglio.com"/>
    <s v="info@tenutadelgiglio.com"/>
  </r>
  <r>
    <x v="5"/>
    <s v="Al Castello"/>
    <s v="Via Cesare Battisti 32"/>
    <x v="56"/>
    <x v="254"/>
    <s v="www.alcastello-tavullia.it"/>
    <s v="zgiulia.castello@gmail.com"/>
  </r>
  <r>
    <x v="3"/>
    <s v="La Casa Del Tesoro"/>
    <s v="Strada Del Tesoro 12"/>
    <x v="56"/>
    <x v="254"/>
    <s v="www.casadeltesoro.it"/>
    <s v="casadeltesoro@gmail.com"/>
  </r>
  <r>
    <x v="3"/>
    <s v="B&amp;B Margherita"/>
    <s v="Strada Pirano 21"/>
    <x v="56"/>
    <x v="254"/>
    <s v="www.bb-margherita.net"/>
    <s v="info@bb-margherita.net"/>
  </r>
  <r>
    <x v="2"/>
    <s v="Villa Claudia Resort"/>
    <s v="Strada Per San Giovanni In Marignano 107"/>
    <x v="56"/>
    <x v="254"/>
    <s v="www.villaclaudiaresort.it"/>
    <s v="info@villaclaudiaresort.it"/>
  </r>
  <r>
    <x v="3"/>
    <s v="Tarcisio B&amp;B"/>
    <s v="Via I. Balducci 5"/>
    <x v="56"/>
    <x v="254"/>
    <s v="www.tarcisiobb.com"/>
    <s v="tarcisiobeb@gmail.com"/>
  </r>
  <r>
    <x v="3"/>
    <s v="B&amp;B Casa Monteluro"/>
    <s v="Strada Friuli 18/20"/>
    <x v="56"/>
    <x v="256"/>
    <s v=""/>
    <s v="albertopompucci@virgilio.it"/>
  </r>
  <r>
    <x v="3"/>
    <s v="B&amp;B Il Giardino"/>
    <s v="Strada Picciano 21"/>
    <x v="56"/>
    <x v="254"/>
    <s v="www.bedandbreakfastilgiardino.com"/>
    <s v="info@bedandbreakfastilgiardino.com"/>
  </r>
  <r>
    <x v="4"/>
    <s v="Agriturismo Agririo"/>
    <s v="Via Ofanto 8"/>
    <x v="56"/>
    <x v="254"/>
    <s v="www.agririo.it"/>
    <s v="agririo@libero.it"/>
  </r>
  <r>
    <x v="0"/>
    <s v="Raggio Di Luce"/>
    <s v="Strada Marrone 9"/>
    <x v="56"/>
    <x v="254"/>
    <s v="www.raggiodiluce.info"/>
    <s v="info@raggiodiluce.info"/>
  </r>
  <r>
    <x v="5"/>
    <s v="Villa Rosa Di Radi Claudia"/>
    <s v="Strada Stroppato 18"/>
    <x v="56"/>
    <x v="257"/>
    <s v=""/>
    <s v="claudia@gierremarmi.it"/>
  </r>
  <r>
    <x v="3"/>
    <s v="Il Nido"/>
    <s v="Via Pirano 45"/>
    <x v="56"/>
    <x v="254"/>
    <s v=""/>
    <s v="lorena.buscaglia@yahoo.it"/>
  </r>
  <r>
    <x v="3"/>
    <s v="Antica Fonte"/>
    <s v="Via Aldo Moro 106"/>
    <x v="56"/>
    <x v="254"/>
    <s v="www.anticafontebnb.com"/>
    <s v="lucianomarcantoni@libero.it"/>
  </r>
  <r>
    <x v="5"/>
    <s v="Maurizio Radi"/>
    <s v="Strada Stroppato 18/B"/>
    <x v="56"/>
    <x v="254"/>
    <s v=""/>
    <s v="giorgi@koruspartners.it"/>
  </r>
  <r>
    <x v="3"/>
    <s v="Uliveto Del Tesoro"/>
    <s v="Strada Del Tesoro 10"/>
    <x v="56"/>
    <x v="258"/>
    <s v=""/>
    <s v="giacomo.uguccioni@gmail.com"/>
  </r>
  <r>
    <x v="5"/>
    <s v="Il Borgo"/>
    <s v="Via Cesare 1/B"/>
    <x v="56"/>
    <x v="254"/>
    <s v="ww.ilborgotavullia.it"/>
    <s v="sandroniambra@gmail.com"/>
  </r>
  <r>
    <x v="4"/>
    <s v="Topi Maria"/>
    <s v=""/>
    <x v="57"/>
    <x v="259"/>
    <s v=""/>
    <s v="inesistente@regione.marche.it"/>
  </r>
  <r>
    <x v="3"/>
    <s v="B&amp;B Monte San Pietro"/>
    <s v=""/>
    <x v="57"/>
    <x v="260"/>
    <s v="www.bbmontesanpietro.it"/>
    <s v="info@bbmontesanpietro.it"/>
  </r>
  <r>
    <x v="3"/>
    <s v="B&amp;B Caterina"/>
    <s v="Via Monte Berticchio 11"/>
    <x v="57"/>
    <x v="261"/>
    <s v=""/>
    <s v="taburchio@virgilio.it"/>
  </r>
  <r>
    <x v="3"/>
    <s v="B&amp;B Vi.Vi'"/>
    <s v="Ponte Vecchio 5/C"/>
    <x v="57"/>
    <x v="262"/>
    <s v=""/>
    <s v="violinimassiomo@gmail.com"/>
  </r>
  <r>
    <x v="4"/>
    <s v="Villa Enrico"/>
    <s v=""/>
    <x v="57"/>
    <x v="261"/>
    <s v=""/>
    <s v="piero.alberto.carrara@outlook.it"/>
  </r>
  <r>
    <x v="4"/>
    <s v="Cal Terrazzano"/>
    <s v="Via Fangacci 7"/>
    <x v="57"/>
    <x v="261"/>
    <s v=""/>
    <s v="stefano.alippi@gmail.com"/>
  </r>
  <r>
    <x v="3"/>
    <s v="B&amp;B Piccolo Eden"/>
    <s v="Via Santa Maria In Triaria 10"/>
    <x v="57"/>
    <x v="261"/>
    <s v=""/>
    <s v="alvonimonica@gmail.com"/>
  </r>
  <r>
    <x v="1"/>
    <s v="Isabelle Sarah Corbett"/>
    <s v="Via Santa Cecilia  30"/>
    <x v="57"/>
    <x v="261"/>
    <s v=""/>
    <s v="ir@isabelleriviere.it"/>
  </r>
  <r>
    <x v="3"/>
    <s v="B&amp;B Mulino Della Ricavata"/>
    <s v="Via Porta Celle  5"/>
    <x v="57"/>
    <x v="263"/>
    <s v="www.mulinodellaricavata.com"/>
    <s v="info@mulinodellaricavata.com"/>
  </r>
  <r>
    <x v="0"/>
    <s v="Country House Sant'Angiolino"/>
    <s v="Loc. S. Eracliano 13"/>
    <x v="57"/>
    <x v="264"/>
    <s v="www.santangiolino.it"/>
    <s v="info@santangiolino.it"/>
  </r>
  <r>
    <x v="3"/>
    <s v="B&amp;B Fox'S Hill"/>
    <s v="Localita' Sant' Andrea In Serra D' Ocre 1"/>
    <x v="57"/>
    <x v="261"/>
    <s v="www.foxhill.it"/>
    <s v="fox.elizabeth@libero.it"/>
  </r>
  <r>
    <x v="3"/>
    <s v="B&amp;B Casa Mini Di Faggi Luciano"/>
    <s v="Via F. Ugolini 32"/>
    <x v="57"/>
    <x v="261"/>
    <s v="http://www.casamini.it"/>
    <s v="casamini@gmail.com"/>
  </r>
  <r>
    <x v="7"/>
    <s v="Centro Di Educazione Ambientale - Ostello San Martino"/>
    <s v="Localita' Santa Maria In Campolungo 1"/>
    <x v="57"/>
    <x v="265"/>
    <s v=""/>
    <s v=""/>
  </r>
  <r>
    <x v="4"/>
    <s v="Agriturismo Casale Ticchi"/>
    <s v="Piazza Martiri Della Liberta' 1"/>
    <x v="57"/>
    <x v="261"/>
    <s v=""/>
    <s v=""/>
  </r>
  <r>
    <x v="4"/>
    <s v="La Rosa Tea"/>
    <s v="Localita' Santa Cecilia 18"/>
    <x v="57"/>
    <x v="261"/>
    <s v="www.agriturismolarosatea.it"/>
    <s v="info@agriturismolarosatea.it"/>
  </r>
  <r>
    <x v="4"/>
    <s v="Agriturismo Val Pietro"/>
    <s v="Localita' San Lorenzo In Torre 21"/>
    <x v="57"/>
    <x v="261"/>
    <s v=""/>
    <s v=""/>
  </r>
  <r>
    <x v="0"/>
    <s v="Parco Ducale"/>
    <s v=""/>
    <x v="57"/>
    <x v="266"/>
    <s v="www.ilparcoducale.it"/>
    <s v="info@ilparcoducale.it"/>
  </r>
  <r>
    <x v="4"/>
    <s v="Agriturismo Orsaiola"/>
    <s v="Localita' Orsaiola 36"/>
    <x v="57"/>
    <x v="261"/>
    <s v="www.orsaiola.it"/>
    <s v="agriturismoorsaiola@libero.it"/>
  </r>
  <r>
    <x v="4"/>
    <s v="Candianaccio"/>
    <s v="Via Candigliano 6"/>
    <x v="57"/>
    <x v="267"/>
    <s v=""/>
    <s v="gjm.mochi@libero.it"/>
  </r>
  <r>
    <x v="4"/>
    <s v="Agriturismo Ca' Serrantonio - Casa Ferri"/>
    <s v="Piazza Martiri Della Liberta' 1"/>
    <x v="57"/>
    <x v="268"/>
    <s v="www.caserrantonio-ferri.com"/>
    <s v="info_ferri@libero.it"/>
  </r>
  <r>
    <x v="4"/>
    <s v="Agriturismo La Caputa"/>
    <s v="Localita' Porta Celle 23"/>
    <x v="57"/>
    <x v="261"/>
    <s v=""/>
    <s v="agriturlacaputa@virgilio.it"/>
  </r>
  <r>
    <x v="4"/>
    <s v="Ca' Serrantonio"/>
    <s v="Via Candigliano 3"/>
    <x v="57"/>
    <x v="269"/>
    <s v="www.caserrantonio.com"/>
    <s v="booking@caserrantonio.com"/>
  </r>
  <r>
    <x v="4"/>
    <s v="Agriturismo S. Alessandro"/>
    <s v="Localita' Porta Nuova 39"/>
    <x v="57"/>
    <x v="261"/>
    <s v="www.sant-alessandro.com"/>
    <s v="sant-alessandro@libero.it"/>
  </r>
  <r>
    <x v="4"/>
    <s v="Pieve Del Colle"/>
    <s v="Strada Pieve Del Colle 1"/>
    <x v="57"/>
    <x v="261"/>
    <s v="www.pievedelcolle.com"/>
    <s v="info@pievedelcolle.com"/>
  </r>
  <r>
    <x v="4"/>
    <s v="Ca' Boscarini"/>
    <s v="Via Della Bastiola 7"/>
    <x v="57"/>
    <x v="261"/>
    <s v="www.caboscarini.it"/>
    <s v="info@caboscarini.it"/>
  </r>
  <r>
    <x v="2"/>
    <s v="Bramante"/>
    <s v="Via Roma 92/94"/>
    <x v="57"/>
    <x v="261"/>
    <s v=""/>
    <s v="albergobramante@virgilio.it"/>
  </r>
  <r>
    <x v="2"/>
    <s v="Meeting"/>
    <s v="Localita' Santa Maria Del Piano 107"/>
    <x v="57"/>
    <x v="261"/>
    <s v=""/>
    <s v=""/>
  </r>
  <r>
    <x v="3"/>
    <s v="B&amp;B Luzi Graziella"/>
    <s v="Localita' San Giorgio 19"/>
    <x v="57"/>
    <x v="261"/>
    <s v=""/>
    <s v=""/>
  </r>
  <r>
    <x v="6"/>
    <s v="Area Di Sosta Camper Comunale"/>
    <s v="Viale Michelangelo 1"/>
    <x v="57"/>
    <x v="270"/>
    <s v=""/>
    <s v=""/>
  </r>
  <r>
    <x v="0"/>
    <s v="Ca' Fede Country House"/>
    <s v="Localita' Orsaiola 14"/>
    <x v="57"/>
    <x v="261"/>
    <s v="www.CaFedeCountryHouse.com"/>
    <s v="graham@cafedecountryhouse.com"/>
  </r>
  <r>
    <x v="6"/>
    <s v="Area Di Sosta Camper"/>
    <s v=""/>
    <x v="57"/>
    <x v="271"/>
    <s v=""/>
    <s v=""/>
  </r>
  <r>
    <x v="3"/>
    <s v="B&amp;B Paoli Adamo"/>
    <s v="Via S.Paterniano 7/A"/>
    <x v="57"/>
    <x v="261"/>
    <s v=""/>
    <s v=""/>
  </r>
  <r>
    <x v="0"/>
    <s v="Country House Angelo Blu"/>
    <s v="Via Porta Parco 37"/>
    <x v="57"/>
    <x v="261"/>
    <s v="www.countryhouseangeloblu.it"/>
    <s v="info@countryhouseangeloblu.it"/>
  </r>
  <r>
    <x v="3"/>
    <s v="B&amp;B Ca' Lacina"/>
    <s v="Localita' Orsaiola 37"/>
    <x v="57"/>
    <x v="261"/>
    <s v=""/>
    <s v=""/>
  </r>
  <r>
    <x v="3"/>
    <s v="B&amp;B Topi Antonio"/>
    <s v=""/>
    <x v="57"/>
    <x v="272"/>
    <s v=""/>
    <s v="topiantonio@virgilio.it"/>
  </r>
  <r>
    <x v="0"/>
    <s v="La Tintoria"/>
    <s v="Via Porta Molino 9"/>
    <x v="57"/>
    <x v="261"/>
    <s v=""/>
    <s v="giuditta.bendelli@gmail.com"/>
  </r>
  <r>
    <x v="3"/>
    <s v="B&amp;B Baldelli Diana"/>
    <s v="Via P. Bembo 15"/>
    <x v="57"/>
    <x v="273"/>
    <s v=""/>
    <s v="ago.palmitessa@gmail.com"/>
  </r>
  <r>
    <x v="3"/>
    <s v="B&amp;B Nonna Rina"/>
    <s v="Via B. Tacchi 9"/>
    <x v="57"/>
    <x v="261"/>
    <s v=""/>
    <s v="ny75nina@libero.it"/>
  </r>
  <r>
    <x v="3"/>
    <s v="B&amp;B Pippinella"/>
    <s v="Via Metauro  12"/>
    <x v="57"/>
    <x v="261"/>
    <s v=""/>
    <s v="palini.italo@teletu.it"/>
  </r>
  <r>
    <x v="3"/>
    <s v="B&amp;B Ca' Lasagno"/>
    <s v="Loc. Santa Maria In Campolungo 17"/>
    <x v="57"/>
    <x v="274"/>
    <s v=""/>
    <s v="bnb.calasagno@gmail.com"/>
  </r>
  <r>
    <x v="4"/>
    <s v="La Valle Dimenticata"/>
    <s v="Loc. Santa Maria In Spinateci 26"/>
    <x v="57"/>
    <x v="275"/>
    <s v="www.lavalledimenticata.it"/>
    <s v="info@lavalledimenticata.it"/>
  </r>
  <r>
    <x v="1"/>
    <s v="Peschke Martin Michael Ernst"/>
    <s v="Strada Provinciale Peglio San Donato 17"/>
    <x v="0"/>
    <x v="0"/>
    <s v="www.capiero.it"/>
    <s v="email.capiero@googlemail.com"/>
  </r>
  <r>
    <x v="3"/>
    <s v="B&amp;B Il Monchetto"/>
    <s v="Via Monte Pallotta  31"/>
    <x v="0"/>
    <x v="276"/>
    <s v=""/>
    <s v="lauraquaresima@virgilio.it"/>
  </r>
  <r>
    <x v="1"/>
    <s v="Villa Laura"/>
    <s v="Via E. Mattei 30"/>
    <x v="0"/>
    <x v="0"/>
    <s v="www.vacanzeavillalaura.it"/>
    <s v="vacanzevillalaura@gmail.com"/>
  </r>
  <r>
    <x v="3"/>
    <s v="B&amp;B Il Casale Del Duca"/>
    <s v="Strada Provinciale Montefabbri 104"/>
    <x v="0"/>
    <x v="277"/>
    <s v="www.ilcasaledelduca.it"/>
    <s v="info@ilcasaledelduca.it"/>
  </r>
  <r>
    <x v="3"/>
    <s v="Domenica B&amp;B"/>
    <s v="Via Don Luigi Sturzo 11"/>
    <x v="0"/>
    <x v="278"/>
    <s v=""/>
    <s v="patrizia.diotallevi62@hotmail.com"/>
  </r>
  <r>
    <x v="3"/>
    <s v="B&amp;B Ca' Fabbro"/>
    <s v="Strada Provinciale Pieve Di Cagna 33/35"/>
    <x v="0"/>
    <x v="0"/>
    <s v=""/>
    <s v="mprossi1@virgilio.it"/>
  </r>
  <r>
    <x v="3"/>
    <s v="B&amp;B Sasso Fiorito"/>
    <s v="Via Monte Pallotta 12"/>
    <x v="0"/>
    <x v="279"/>
    <s v=""/>
    <s v="mauro.sisti@alice.it"/>
  </r>
  <r>
    <x v="4"/>
    <s v="Ca' Lupino"/>
    <s v="Via Cà Bergamo 44"/>
    <x v="0"/>
    <x v="0"/>
    <s v="www.calupino.it"/>
    <s v="info@calupino.it"/>
  </r>
  <r>
    <x v="3"/>
    <s v="B&amp;B A Casa Mia"/>
    <s v="Via Colonna 25"/>
    <x v="0"/>
    <x v="280"/>
    <s v=""/>
    <s v="tecla1111@yahoo.it"/>
  </r>
  <r>
    <x v="3"/>
    <s v="B&amp;B Ampiavista"/>
    <s v="Via Bramante 66/A"/>
    <x v="0"/>
    <x v="0"/>
    <s v=""/>
    <s v="ampiavista@libero.it"/>
  </r>
  <r>
    <x v="3"/>
    <s v="B&amp;B Casa Nella"/>
    <s v="Via Dei Vasari 13"/>
    <x v="0"/>
    <x v="0"/>
    <s v=""/>
    <s v="susix1it@yahoo.it"/>
  </r>
  <r>
    <x v="1"/>
    <s v="Ca' Aurora"/>
    <s v="Via Nazionale Boccatrabaria Ovest 144"/>
    <x v="0"/>
    <x v="0"/>
    <s v=""/>
    <s v=""/>
  </r>
  <r>
    <x v="2"/>
    <s v="Hotel Mamiani"/>
    <s v="Via Errigo Bernini 6"/>
    <x v="0"/>
    <x v="0"/>
    <s v="www.hotelmamiani.it"/>
    <s v="info@hotelmamiani.it"/>
  </r>
  <r>
    <x v="3"/>
    <s v="B&amp;B Ca' Imelde"/>
    <s v="Via Bocca Trabaria 123"/>
    <x v="0"/>
    <x v="0"/>
    <s v=""/>
    <s v="arcalavalle@gmail.com"/>
  </r>
  <r>
    <x v="3"/>
    <s v="B&amp;B Villa Cini"/>
    <s v="Via S.P.Montefabbri 17"/>
    <x v="0"/>
    <x v="0"/>
    <s v="www.bbvillacini.com"/>
    <s v="info@bbvillacini.com"/>
  </r>
  <r>
    <x v="1"/>
    <s v="Acero Francesco E Filippo"/>
    <s v="Via Monte Polo 10"/>
    <x v="0"/>
    <x v="0"/>
    <s v=""/>
    <s v="m.g.acero@alice.it"/>
  </r>
  <r>
    <x v="1"/>
    <s v="Acero Maria Grazia"/>
    <s v="Via Monte Polo 8"/>
    <x v="0"/>
    <x v="0"/>
    <s v=""/>
    <s v="m.g.acero@alice.it"/>
  </r>
  <r>
    <x v="3"/>
    <s v="B&amp;B La Natura"/>
    <s v="Via San Bartolo - Loc. Rancitella 2"/>
    <x v="0"/>
    <x v="281"/>
    <s v="www.bblanatura.it"/>
    <s v="info@bblanatura.it"/>
  </r>
  <r>
    <x v="3"/>
    <s v="B&amp;B La Casetta Del Borgo"/>
    <s v="Via Del Borgo Antico 5"/>
    <x v="0"/>
    <x v="282"/>
    <s v=""/>
    <s v="beblacasettadelborgo@gmail.com"/>
  </r>
  <r>
    <x v="3"/>
    <s v="B&amp;B Maria Giuseppina Mastore"/>
    <s v="Via San Marino 19"/>
    <x v="0"/>
    <x v="0"/>
    <s v=""/>
    <s v="pinamastore@gmail.com"/>
  </r>
  <r>
    <x v="3"/>
    <s v="B&amp;B Albornoz"/>
    <s v="Via Dei Maceri 23"/>
    <x v="0"/>
    <x v="0"/>
    <s v="www.bbalbornoz.com"/>
    <s v="email@bbalbornoz.com"/>
  </r>
  <r>
    <x v="4"/>
    <s v="Ca' Ferro"/>
    <s v="Bocca Trabaria Ovest  126"/>
    <x v="0"/>
    <x v="283"/>
    <s v="agriturismocaferro.it"/>
    <s v="fogliaa84@libero.it"/>
  </r>
  <r>
    <x v="3"/>
    <s v="B&amp;B Sanpolo 1544"/>
    <s v="Via Aurelio Saffi 3"/>
    <x v="0"/>
    <x v="0"/>
    <s v="www.sanpolo1544.it"/>
    <s v="info@sanpolo1544.it"/>
  </r>
  <r>
    <x v="3"/>
    <s v="B&amp;B Il Ghetto"/>
    <s v="Via Stretta 31"/>
    <x v="0"/>
    <x v="0"/>
    <s v="www.ilghetto.net"/>
    <s v="ilghettourbino@gmail.com"/>
  </r>
  <r>
    <x v="13"/>
    <s v="Istituto Santa Felicita"/>
    <s v="Via Del Fiancale 1"/>
    <x v="0"/>
    <x v="0"/>
    <s v=""/>
    <s v=""/>
  </r>
  <r>
    <x v="13"/>
    <s v="Pensionato Maria Immacolata"/>
    <s v="Via Giuseppe Mazzini 36"/>
    <x v="0"/>
    <x v="0"/>
    <s v=""/>
    <s v="mpvurbino@tiscali.it"/>
  </r>
  <r>
    <x v="3"/>
    <s v="Anna Bed &amp; Breakfast"/>
    <s v="Via Nazionale 1"/>
    <x v="0"/>
    <x v="0"/>
    <s v="www.anna-bed-breakfast.it"/>
    <s v="ardu09@gmail.com"/>
  </r>
  <r>
    <x v="3"/>
    <s v="B&amp;B Villa Gerhardt"/>
    <s v="Localita' Rancitella Via San Bartolo 23"/>
    <x v="0"/>
    <x v="0"/>
    <s v=""/>
    <s v=""/>
  </r>
  <r>
    <x v="0"/>
    <s v="Country House Ai Cipressi"/>
    <s v="Via Mainardi 3"/>
    <x v="0"/>
    <x v="0"/>
    <s v="http://www.cipressiurbino.it"/>
    <s v="cipressiurbino@gmail.com"/>
  </r>
  <r>
    <x v="3"/>
    <s v="B&amp;B Delle Duchesse"/>
    <s v="Via Santa Margherita 22"/>
    <x v="0"/>
    <x v="0"/>
    <s v="www.albergoraffaello.com"/>
    <s v="info@albergoraffaello.com"/>
  </r>
  <r>
    <x v="3"/>
    <s v="B&amp;B La Valle"/>
    <s v="Via Della Valle 1"/>
    <x v="0"/>
    <x v="0"/>
    <s v="www.bblavalle.com"/>
    <s v="prenotazioni@bblavalle.com"/>
  </r>
  <r>
    <x v="3"/>
    <s v="B&amp;B Acacia"/>
    <s v="Via Strada Provinciale Numero 9 Feltresca 63"/>
    <x v="0"/>
    <x v="0"/>
    <s v="www.acaciaurbino.it"/>
    <s v="sdenti@libero.it"/>
  </r>
  <r>
    <x v="3"/>
    <s v="B&amp;B Abaco - Alma Domus"/>
    <s v="Via Mainardi 1"/>
    <x v="0"/>
    <x v="0"/>
    <s v="www.almadomus.it"/>
    <s v="almadomus@gmail.com"/>
  </r>
  <r>
    <x v="4"/>
    <s v="Il Casale Nel Tufo"/>
    <s v="Localita' Rancitella 1"/>
    <x v="0"/>
    <x v="0"/>
    <s v=""/>
    <s v="faustofoglietta@interfree.it"/>
  </r>
  <r>
    <x v="4"/>
    <s v="Agriturismo Ca' Mattioli"/>
    <s v="Via Checiccarino  17"/>
    <x v="0"/>
    <x v="284"/>
    <s v=""/>
    <s v="m.romagnoli@cia.it"/>
  </r>
  <r>
    <x v="3"/>
    <s v="B&amp;B Urbino"/>
    <s v="Via Fornace 1"/>
    <x v="0"/>
    <x v="0"/>
    <s v=""/>
    <s v="marosx@vodafone.it"/>
  </r>
  <r>
    <x v="3"/>
    <s v="B&amp;B San Francesco"/>
    <s v="Via Raffaello 9"/>
    <x v="0"/>
    <x v="0"/>
    <s v="www.bbsanfrancescourbino.com"/>
    <s v="info@bbsanfrancescourbino.com"/>
  </r>
  <r>
    <x v="3"/>
    <s v="B&amp;B Villa Liberty"/>
    <s v="Viale Antonio Gramsci 22"/>
    <x v="0"/>
    <x v="0"/>
    <s v=""/>
    <s v="info@bbaquilone.com"/>
  </r>
  <r>
    <x v="3"/>
    <s v="B&amp;B  At  Villa San Martino"/>
    <s v="Via Ca' Le Suore 12"/>
    <x v="0"/>
    <x v="0"/>
    <s v="www.villasanmartino.net"/>
    <s v="villasanctusmartini@libero.it"/>
  </r>
  <r>
    <x v="3"/>
    <s v="B&amp;B Al Nido"/>
    <s v="Via Strada Provinciale Montefabbri 32"/>
    <x v="0"/>
    <x v="0"/>
    <s v=""/>
    <s v="rettori@libero.it"/>
  </r>
  <r>
    <x v="3"/>
    <s v="B&amp;B Le Calle"/>
    <s v="Via Paolo Uccello 4"/>
    <x v="0"/>
    <x v="285"/>
    <s v="http://bblecalle.it"/>
    <s v="le.calle@yahoo.it"/>
  </r>
  <r>
    <x v="3"/>
    <s v="B&amp;B Ai Cipressi"/>
    <s v="Via Mainardi 3"/>
    <x v="0"/>
    <x v="0"/>
    <s v="www.cipressiurbino.it"/>
    <s v="cipressiurbino@gmail.com"/>
  </r>
  <r>
    <x v="3"/>
    <s v="B&amp;B Santa Margherita"/>
    <s v="Via Santa Margherita 3"/>
    <x v="0"/>
    <x v="0"/>
    <s v=""/>
    <s v=""/>
  </r>
  <r>
    <x v="3"/>
    <s v="B&amp;B La Scuola"/>
    <s v="Via Palazzo Del Piano 3"/>
    <x v="0"/>
    <x v="0"/>
    <s v="www.bblascuola.it/"/>
    <s v="acecco@tin.it"/>
  </r>
  <r>
    <x v="4"/>
    <s v="Agriturismo Ca'  Vanzo"/>
    <s v="Via San Giacomo In Foglia 8"/>
    <x v="0"/>
    <x v="0"/>
    <s v=""/>
    <s v="info@urbinoresort.it"/>
  </r>
  <r>
    <x v="3"/>
    <s v="B&amp;B Villa Banci Di Cioppi Stefano"/>
    <s v="Via Rancitella  23"/>
    <x v="0"/>
    <x v="0"/>
    <s v="www.villabanci.it"/>
    <s v="villabanci@libero.it"/>
  </r>
  <r>
    <x v="3"/>
    <s v="Al Noce Bianco"/>
    <s v="Ca' Dondo 44"/>
    <x v="0"/>
    <x v="286"/>
    <s v="www.alnocebianco.it"/>
    <s v="cesane@libero.it"/>
  </r>
  <r>
    <x v="3"/>
    <s v="B&amp;B Castelboccione"/>
    <s v="Castelboccione 3"/>
    <x v="0"/>
    <x v="287"/>
    <s v="B&amp;B Castelboccione"/>
    <s v="bbcastelboccione@gmail.com"/>
  </r>
  <r>
    <x v="3"/>
    <s v="B&amp;B Villa Vittoria"/>
    <s v="S. P. Delle Cesane  43"/>
    <x v="0"/>
    <x v="0"/>
    <s v=""/>
    <s v="cirella23@libero.it"/>
  </r>
  <r>
    <x v="8"/>
    <s v="Domus Urbino Palazzo Angeloni"/>
    <s v=""/>
    <x v="0"/>
    <x v="0"/>
    <s v=""/>
    <s v=""/>
  </r>
  <r>
    <x v="8"/>
    <s v="Domus Urbino Pieve San Cassiano"/>
    <s v=""/>
    <x v="0"/>
    <x v="0"/>
    <s v=""/>
    <s v="prenotazioni@domus-urbino.it"/>
  </r>
  <r>
    <x v="3"/>
    <s v="B&amp;B Ca' Bartoccio"/>
    <s v="S.P. Montefabbri 109"/>
    <x v="0"/>
    <x v="0"/>
    <s v=""/>
    <s v="cabartoccio@tiscali.it"/>
  </r>
  <r>
    <x v="4"/>
    <s v="Ca' Mignone"/>
    <s v="Strada Provinciale Le Cesane 43"/>
    <x v="0"/>
    <x v="0"/>
    <s v=""/>
    <s v="agricamignone@libero.it"/>
  </r>
  <r>
    <x v="3"/>
    <s v="B&amp;B Gli Auri"/>
    <s v="Via San Bernardino 51"/>
    <x v="0"/>
    <x v="0"/>
    <s v=""/>
    <s v="beb.gliauri@gmail.com"/>
  </r>
  <r>
    <x v="3"/>
    <s v="B&amp;B La Bella Urbino"/>
    <s v="Circonvallazione Giro Dei Debitori 12"/>
    <x v="0"/>
    <x v="0"/>
    <s v=""/>
    <s v="francescogtt@hotmail.it"/>
  </r>
  <r>
    <x v="5"/>
    <s v="Il Cortegiano"/>
    <s v="Via Federico Veterani 1"/>
    <x v="0"/>
    <x v="0"/>
    <s v=""/>
    <s v="ilcortegiano@libero.it"/>
  </r>
  <r>
    <x v="4"/>
    <s v="La Fornace"/>
    <s v="Via Bocca Trabaria Ovest 66/74"/>
    <x v="0"/>
    <x v="0"/>
    <s v=""/>
    <s v="cavalentino58@gmail.com - cavalentino@pec.it"/>
  </r>
  <r>
    <x v="3"/>
    <s v="B&amp;B Cal Torello"/>
    <s v="Via Strada Provinciale Montefabbri 87"/>
    <x v="0"/>
    <x v="288"/>
    <s v="http://www.caltorello.it"/>
    <s v="caltorello@gmail.com"/>
  </r>
  <r>
    <x v="3"/>
    <s v="B&amp;B L'Angolo Fiorito"/>
    <s v="Via Strada Provinciale Pieve Di Cagna 21"/>
    <x v="0"/>
    <x v="289"/>
    <s v=""/>
    <s v="bblangolofiorito@libero.it"/>
  </r>
  <r>
    <x v="3"/>
    <s v="B&amp;B Villa Anjana"/>
    <s v="Via S. Eufemia 7/9"/>
    <x v="0"/>
    <x v="290"/>
    <s v="www.villaanjana.altervista.org"/>
    <s v="villaanjana@libero.it"/>
  </r>
  <r>
    <x v="5"/>
    <s v="Poggio Dei Prugnoli Di Marina Arcangeli"/>
    <s v="Loc.La Marcella Strada Provinciale Tavoleto 31"/>
    <x v="0"/>
    <x v="0"/>
    <s v="www.poggiodeiprugnoli.it"/>
    <s v="info@poggiodeiprugnoli.it"/>
  </r>
  <r>
    <x v="2"/>
    <s v="Bonconte"/>
    <s v="Via Delle Mura 28"/>
    <x v="0"/>
    <x v="0"/>
    <s v="www.viphotels.it"/>
    <s v="bonconte@viphotels.it"/>
  </r>
  <r>
    <x v="2"/>
    <s v="Dei Duchi"/>
    <s v="Via Giannetto Dini 12"/>
    <x v="0"/>
    <x v="0"/>
    <s v="www.viphotels.it"/>
    <s v="deiduchi@viphotels.it"/>
  </r>
  <r>
    <x v="2"/>
    <s v="Italia"/>
    <s v="Corso Giuseppe Garibaldi 32"/>
    <x v="0"/>
    <x v="0"/>
    <s v="www.albergo-italia-urbino.it"/>
    <s v="info@albergo-italia-urbino.it"/>
  </r>
  <r>
    <x v="2"/>
    <s v="La Meridiana"/>
    <s v="Via Urbinate 43"/>
    <x v="0"/>
    <x v="0"/>
    <s v="www.la-meridiana.com"/>
    <s v="meridiana@la-meridiana.com"/>
  </r>
  <r>
    <x v="2"/>
    <s v="Nene'"/>
    <s v="Via Biancalana- Strada Rossa  39"/>
    <x v="0"/>
    <x v="0"/>
    <s v="www.neneurbino.com"/>
    <s v="nene@neneurbino.com"/>
  </r>
  <r>
    <x v="2"/>
    <s v="Piero Della Francesca"/>
    <s v="Viale Federico Comandino 53"/>
    <x v="0"/>
    <x v="0"/>
    <s v="www.hotelpierodellafrancesca.net"/>
    <s v="info@hotelpierodellafrancesca.net"/>
  </r>
  <r>
    <x v="2"/>
    <s v="Albergo Raffaello"/>
    <s v="Via Santa Margherita 38"/>
    <x v="0"/>
    <x v="0"/>
    <s v="www.albergoraffaello.com"/>
    <s v="info@albergoraffaello.com"/>
  </r>
  <r>
    <x v="2"/>
    <s v="San Domenico"/>
    <s v="Piazza Rinascimento 3"/>
    <x v="0"/>
    <x v="0"/>
    <s v="www.viphotels.it"/>
    <s v="sandomenico@viphotels.it"/>
  </r>
  <r>
    <x v="2"/>
    <s v="San Giovanni"/>
    <s v="Via Federico Barocci 13"/>
    <x v="0"/>
    <x v="0"/>
    <s v="www.albergosangiovanniurbino.it"/>
    <s v="info@albergosangiovanniurbino.it"/>
  </r>
  <r>
    <x v="2"/>
    <s v="Tortorina"/>
    <s v="Via Ottaviano Petrucci 4"/>
    <x v="0"/>
    <x v="0"/>
    <s v="www.hotel-tortorina.it"/>
    <s v="info@hotel-tortorina.it"/>
  </r>
  <r>
    <x v="0"/>
    <s v="La Valle Del Vento"/>
    <s v="Via Monte Olivo 12"/>
    <x v="0"/>
    <x v="0"/>
    <s v="www.lavalledelvento.it"/>
    <s v="info@lavalledelvento.it"/>
  </r>
  <r>
    <x v="4"/>
    <s v="Agriturismo Le Fontane"/>
    <s v="Via Pallino 25"/>
    <x v="0"/>
    <x v="0"/>
    <s v="www.lefontaneurbino.it"/>
    <s v="lefontaneurbino@lefontaneurbino.it"/>
  </r>
  <r>
    <x v="4"/>
    <s v=" Agriturismo Fosso Del Lupo"/>
    <s v="Via Monte Tomba 11"/>
    <x v="0"/>
    <x v="291"/>
    <s v="www.fossolupo.it"/>
    <s v="d.garota@libero.it"/>
  </r>
  <r>
    <x v="4"/>
    <s v="Sant'Antonio"/>
    <s v="Localita' Gadana 55"/>
    <x v="0"/>
    <x v="0"/>
    <s v=""/>
    <s v="santantonio@simail.it"/>
  </r>
  <r>
    <x v="4"/>
    <s v="Calbertaro"/>
    <s v="Via Sant' Antonio 1"/>
    <x v="0"/>
    <x v="0"/>
    <s v=""/>
    <s v="calbertaro@libero.it"/>
  </r>
  <r>
    <x v="4"/>
    <s v="Dei Duchi"/>
    <s v="Via Colonna 43"/>
    <x v="0"/>
    <x v="0"/>
    <s v="www.agriturismodeiduchi.it"/>
    <s v="agriturismodeiduchi@libero.it"/>
  </r>
  <r>
    <x v="4"/>
    <s v="Il Palazzo Di Miniera"/>
    <s v="Via Fornace 1"/>
    <x v="0"/>
    <x v="0"/>
    <s v=""/>
    <s v="renato.pulisca@gmail.com"/>
  </r>
  <r>
    <x v="3"/>
    <s v="B&amp;B Ca' Lante"/>
    <s v="Via Ca' Lante 7"/>
    <x v="0"/>
    <x v="0"/>
    <s v=""/>
    <s v="tiegerie@yahoo.it"/>
  </r>
  <r>
    <x v="4"/>
    <s v="Valdappio"/>
    <s v="Via Urbinate 198"/>
    <x v="0"/>
    <x v="0"/>
    <s v="www.agriturismovaldappio.it"/>
    <s v="t.broccoli@libero.it"/>
  </r>
  <r>
    <x v="4"/>
    <s v="Pietra Rosa"/>
    <s v="Via Monte Polo 132"/>
    <x v="0"/>
    <x v="0"/>
    <s v="www.pietrarosa.it"/>
    <s v="info@pietrarosa.it"/>
  </r>
  <r>
    <x v="4"/>
    <s v="Bellavista San Egidio"/>
    <s v="Via Torre Brombolona 85"/>
    <x v="0"/>
    <x v="0"/>
    <s v=""/>
    <s v=""/>
  </r>
  <r>
    <x v="4"/>
    <s v="Ca' Andreana"/>
    <s v="Via Ca' Andreana 2"/>
    <x v="0"/>
    <x v="0"/>
    <s v="www.caandreana.it"/>
    <s v="info@caandreana.it"/>
  </r>
  <r>
    <x v="4"/>
    <s v="Il Grillotto"/>
    <s v="Via Del Grillotto 8"/>
    <x v="0"/>
    <x v="0"/>
    <s v="www.urbinoeprovincia.com/ilgrillotto.htm"/>
    <s v="mary.silvestre@alice.it"/>
  </r>
  <r>
    <x v="4"/>
    <s v="Varea/Lecoste"/>
    <s v="Via Dell' Annunziata 35"/>
    <x v="0"/>
    <x v="0"/>
    <s v=""/>
    <s v="info@varealecoste.it"/>
  </r>
  <r>
    <x v="3"/>
    <s v="Ca' La Pacina"/>
    <s v="Via Del Collegio 4"/>
    <x v="0"/>
    <x v="0"/>
    <s v="www.turismo.marche.it"/>
    <s v="calapacina@yahoo.it"/>
  </r>
  <r>
    <x v="3"/>
    <s v="B&amp;B Ca' Il Governatore"/>
    <s v="Via Strada Provinciale Montefabbri 30"/>
    <x v="0"/>
    <x v="0"/>
    <s v="www.ilgovernatore.it"/>
    <s v="info@ilgovernatore.it"/>
  </r>
  <r>
    <x v="0"/>
    <s v="La Celletta"/>
    <s v="Via Serra Di Genga 7"/>
    <x v="0"/>
    <x v="0"/>
    <s v="www.lacelletta.it"/>
    <s v="info@lacelletta.it"/>
  </r>
  <r>
    <x v="4"/>
    <s v="Molino Del Trifoglio"/>
    <s v="Localita' Repuglie 17"/>
    <x v="0"/>
    <x v="0"/>
    <s v=""/>
    <s v=""/>
  </r>
  <r>
    <x v="3"/>
    <s v="B&amp;B Casa Dolce Casa"/>
    <s v="Via San Bernardino 55"/>
    <x v="0"/>
    <x v="0"/>
    <s v="www.casadolcecasaurbino.com"/>
    <s v="casadolcecasaurbino@gmail.com"/>
  </r>
  <r>
    <x v="4"/>
    <s v="Agriturismo Ca'  Berto"/>
    <s v="Via Ca' Picillo 6"/>
    <x v="0"/>
    <x v="0"/>
    <s v=""/>
    <s v="ca.berto@tiscali.it"/>
  </r>
  <r>
    <x v="0"/>
    <s v="Il Biroccio"/>
    <s v="Via Ca' Bernocco 2"/>
    <x v="0"/>
    <x v="0"/>
    <s v="www.ilbiroccio.it"/>
    <s v="info@ilbiroccio.it"/>
  </r>
  <r>
    <x v="3"/>
    <s v="B&amp;B Ca' Marchigiano"/>
    <s v="Via Monte Avorio 3"/>
    <x v="0"/>
    <x v="0"/>
    <s v="www.bbcamarchigiano.it"/>
    <s v="info@bbcamarchigiano.it"/>
  </r>
  <r>
    <x v="3"/>
    <s v="Montefeltro"/>
    <s v="Via Del Forno 1"/>
    <x v="0"/>
    <x v="0"/>
    <s v="www.bbmontefeltro.it"/>
    <s v="info@bbmontefeltro.it"/>
  </r>
  <r>
    <x v="5"/>
    <s v="Banci Rita"/>
    <s v="Via Nicolo' Pellipario 49"/>
    <x v="0"/>
    <x v="0"/>
    <s v=""/>
    <s v=""/>
  </r>
  <r>
    <x v="5"/>
    <s v="Paolucci Enzo"/>
    <s v="Via Nicolo' Pellipario 8"/>
    <x v="0"/>
    <x v="0"/>
    <s v=""/>
    <s v=""/>
  </r>
  <r>
    <x v="5"/>
    <s v="Damiani Guido"/>
    <s v="Circonvallazione Giro Dei Debitori 27"/>
    <x v="0"/>
    <x v="0"/>
    <s v=""/>
    <s v=""/>
  </r>
  <r>
    <x v="5"/>
    <s v="Scopa Zeffira"/>
    <s v="Via Raffaello 23"/>
    <x v="0"/>
    <x v="0"/>
    <s v=""/>
    <s v=""/>
  </r>
  <r>
    <x v="5"/>
    <s v="Parolo Carla Aurelia"/>
    <s v="Via Nicolo' Pellipario 31"/>
    <x v="0"/>
    <x v="0"/>
    <s v=""/>
    <s v=""/>
  </r>
  <r>
    <x v="5"/>
    <s v="Bernardini Auto Srl"/>
    <s v="Via Pompilio Bruni 2"/>
    <x v="0"/>
    <x v="0"/>
    <s v=""/>
    <s v="info@bernardiniauto.it"/>
  </r>
  <r>
    <x v="5"/>
    <s v="Grassi Ermanno"/>
    <s v="Via Federico Veterani 1"/>
    <x v="0"/>
    <x v="0"/>
    <s v=""/>
    <s v=""/>
  </r>
  <r>
    <x v="11"/>
    <s v="Pineta"/>
    <s v="Via Ca' Mignone 5"/>
    <x v="0"/>
    <x v="0"/>
    <s v="www.camping-pineta-urbino.it"/>
    <s v="campeggiopinetaurbino@email.it"/>
  </r>
  <r>
    <x v="0"/>
    <s v="Villa Marsi 2.0"/>
    <s v="Via Ca' Loreto 1"/>
    <x v="0"/>
    <x v="0"/>
    <s v="www.lacollinacherespira.com"/>
    <s v="contento@lacollinacherespira.com"/>
  </r>
  <r>
    <x v="3"/>
    <s v="B&amp;B Ca' Giovanni Country Resort"/>
    <s v="Via San Lorenzo In Solfinelli 1"/>
    <x v="0"/>
    <x v="0"/>
    <s v="www.cagiovanni.eu"/>
    <s v="cagiovanni@gmail.com"/>
  </r>
  <r>
    <x v="0"/>
    <s v="Country House  &quot;Ca' Vernaccia&quot;"/>
    <s v="Via Panoramica 10"/>
    <x v="0"/>
    <x v="0"/>
    <s v="www.locandaurbino.com"/>
    <s v="info@locandaurbino.com"/>
  </r>
  <r>
    <x v="3"/>
    <s v="Raffaello"/>
    <s v="Viale Polidoro Virgili 13"/>
    <x v="0"/>
    <x v="0"/>
    <s v="www.bbraffaello.com"/>
    <s v="bbraffaello@gmail.com"/>
  </r>
  <r>
    <x v="3"/>
    <s v="B&amp;B Il Campo Degli Olivi"/>
    <s v="Via Colonna 1"/>
    <x v="0"/>
    <x v="0"/>
    <s v=""/>
    <s v=""/>
  </r>
  <r>
    <x v="3"/>
    <s v="B&amp;B Fontespino"/>
    <s v="Via Fontespino 9"/>
    <x v="0"/>
    <x v="0"/>
    <s v="www.bbfontespino.it"/>
    <s v="restavileuomo@libero.it"/>
  </r>
  <r>
    <x v="3"/>
    <s v="B&amp;B Aquilone"/>
    <s v="Viale Antonio Gramsci 22"/>
    <x v="0"/>
    <x v="0"/>
    <s v="www.bbaquilone.com"/>
    <s v="info@bbaquilone.com"/>
  </r>
  <r>
    <x v="3"/>
    <s v="B&amp;B Il Giuggiolo"/>
    <s v="Via Cal Mazzante 14"/>
    <x v="0"/>
    <x v="0"/>
    <s v="www.ilgiuggiolo.info"/>
    <s v="info@ilgiuggiolo.info"/>
  </r>
  <r>
    <x v="3"/>
    <s v="B&amp;B Miniera - Casa Rossa"/>
    <s v="Via Fornace 1"/>
    <x v="0"/>
    <x v="0"/>
    <s v=""/>
    <s v="egisto@delbianco.de"/>
  </r>
  <r>
    <x v="0"/>
    <s v="Girfalco Country House B&amp;B"/>
    <s v="Via Girfalco 26"/>
    <x v="0"/>
    <x v="0"/>
    <s v="www.girfalco.it"/>
    <s v="info@girfalco.it"/>
  </r>
  <r>
    <x v="0"/>
    <s v="Urbino Resort - Santi Giacomo E Filippo"/>
    <s v="Via San Giacomo In Foglia 9"/>
    <x v="0"/>
    <x v="292"/>
    <s v="www.tenutasantigiacomoefilippo.it"/>
    <s v="info@urbinoresort.it"/>
  </r>
  <r>
    <x v="4"/>
    <s v="Le Cesane"/>
    <s v="Via Ca' Adelia 7"/>
    <x v="0"/>
    <x v="0"/>
    <s v="www.agriturismolecesane.it"/>
    <s v="frauke.weissang@hotmail.com"/>
  </r>
  <r>
    <x v="4"/>
    <s v="Il Colcello"/>
    <s v="Via Palazzo Del Piano 10"/>
    <x v="0"/>
    <x v="0"/>
    <s v="www.ilcolcello-urbino.com"/>
    <s v="info@ilcolcello-urbino.com"/>
  </r>
  <r>
    <x v="0"/>
    <s v="La Corte Della Miniera"/>
    <s v="Via Della Miniera 10"/>
    <x v="0"/>
    <x v="0"/>
    <s v="www.cortedellaminiera.it"/>
    <s v="info@cortedellaminiera.it"/>
  </r>
  <r>
    <x v="0"/>
    <s v="Colleverde"/>
    <s v="Via Bocca Trabaria Ovest 96"/>
    <x v="0"/>
    <x v="0"/>
    <s v="www.colleverde-urbino.it"/>
    <s v="info@colleverde-urbino.it"/>
  </r>
  <r>
    <x v="0"/>
    <s v="Molino Albani"/>
    <s v="Via Montecalende 55"/>
    <x v="0"/>
    <x v="0"/>
    <s v=""/>
    <s v="v_lem@hotmail.it"/>
  </r>
  <r>
    <x v="0"/>
    <s v="I Colori Della Mela"/>
    <s v="Localita' Montecalende 51"/>
    <x v="0"/>
    <x v="0"/>
    <s v=""/>
    <s v="sweetalegi@tiscali.it"/>
  </r>
  <r>
    <x v="0"/>
    <s v="Pozzo Nuovo"/>
    <s v="Via Della Miniera 6"/>
    <x v="0"/>
    <x v="0"/>
    <s v=""/>
    <s v=""/>
  </r>
  <r>
    <x v="0"/>
    <s v="Il Borgo Della Miniera"/>
    <s v="Via Molino Belluzzi 8"/>
    <x v="0"/>
    <x v="0"/>
    <s v=""/>
    <s v="info@urbinoincoming.it"/>
  </r>
  <r>
    <x v="3"/>
    <s v="Il Posto Delle Fate"/>
    <s v="Via Duchi Del Montefeltro 26"/>
    <x v="0"/>
    <x v="0"/>
    <s v="www.postodellefate.it"/>
    <s v="m.dubaldo@libero.it"/>
  </r>
  <r>
    <x v="3"/>
    <s v="B&amp;B Villa Ca' Bellaria"/>
    <s v="Via Ca' I Frati  5"/>
    <x v="0"/>
    <x v="0"/>
    <s v="www.cabellaria.it"/>
    <s v="info@cabellaria.it"/>
  </r>
  <r>
    <x v="3"/>
    <s v="B&amp;B I Canonici"/>
    <s v="Via Ca' I Canonici 9"/>
    <x v="0"/>
    <x v="0"/>
    <s v="www.canonici.it"/>
    <s v="info@canonici.it"/>
  </r>
  <r>
    <x v="3"/>
    <s v="Ca'  Lajala"/>
    <s v="Via S. Eufemia 5"/>
    <x v="0"/>
    <x v="0"/>
    <s v="www.calajala.com"/>
    <s v="calajala@gmail.com"/>
  </r>
  <r>
    <x v="3"/>
    <s v="Il Giardino Del Monsignore"/>
    <s v="Via Piave 7"/>
    <x v="0"/>
    <x v="0"/>
    <s v=""/>
    <s v=""/>
  </r>
  <r>
    <x v="3"/>
    <s v="Le Cerquelle"/>
    <s v="Via Colonna 23"/>
    <x v="0"/>
    <x v="0"/>
    <s v="www.lecerquelle.it"/>
    <s v="antoniocipollini@interfree.it"/>
  </r>
  <r>
    <x v="3"/>
    <s v="B&amp;B L' Alveape"/>
    <s v="Via San Marino 74"/>
    <x v="0"/>
    <x v="0"/>
    <s v=""/>
    <s v="alveapis@libero.it"/>
  </r>
  <r>
    <x v="4"/>
    <s v="Agriturismo La Fattoria Dei Cantori"/>
    <s v="Via S. Cristoforo 22"/>
    <x v="0"/>
    <x v="0"/>
    <s v=""/>
    <s v="lafattoriadeicantori@hotmail.it"/>
  </r>
  <r>
    <x v="1"/>
    <s v="Ca' Londei"/>
    <s v=""/>
    <x v="0"/>
    <x v="0"/>
    <s v=""/>
    <s v="endrio.paganelli@gmail.com"/>
  </r>
  <r>
    <x v="10"/>
    <s v="Residence Citta' Ideale"/>
    <s v="Strada Provinciale 9 Feltresca 85"/>
    <x v="0"/>
    <x v="0"/>
    <s v=""/>
    <s v="info@residencecittaideale.it"/>
  </r>
  <r>
    <x v="3"/>
    <s v="B&amp;B Casa Matilde"/>
    <s v="Via Bocca Trabaria 128"/>
    <x v="0"/>
    <x v="293"/>
    <s v=""/>
    <s v="claudio.ovarelli@gmail.com"/>
  </r>
  <r>
    <x v="3"/>
    <s v="B&amp;B La Poiana"/>
    <s v="Pieve Di Gaifa  32"/>
    <x v="0"/>
    <x v="294"/>
    <s v=""/>
    <s v="info@lapoianaurbino.it"/>
  </r>
  <r>
    <x v="3"/>
    <s v="B&amp;B Il Vicolo"/>
    <s v="Via Dell'Orso 21"/>
    <x v="0"/>
    <x v="0"/>
    <s v=""/>
    <s v="riccardofoglietta@rocketmail.com"/>
  </r>
  <r>
    <x v="3"/>
    <s v="B&amp;B Monte Delle Allodole"/>
    <s v="Via Ca' Bergamo 6"/>
    <x v="0"/>
    <x v="0"/>
    <s v=""/>
    <s v="magi.marisa@libero.it"/>
  </r>
  <r>
    <x v="3"/>
    <s v="B&amp;B Bellavista"/>
    <s v="Via Delle Genghe 7"/>
    <x v="0"/>
    <x v="295"/>
    <s v=""/>
    <s v="pierpaoli.giuseppina@gmail.com"/>
  </r>
  <r>
    <x v="3"/>
    <s v="B&amp;B La Piantata"/>
    <s v="Battista Sforza 7"/>
    <x v="0"/>
    <x v="0"/>
    <s v=""/>
    <s v="inesistente@regione.marche.it"/>
  </r>
  <r>
    <x v="3"/>
    <s v="Residenza Ambrogi Luxury B&amp;B"/>
    <s v="Piazzale Roma 1/A"/>
    <x v="0"/>
    <x v="0"/>
    <s v="www.residenzambrogi.com"/>
    <s v="info@residenzambrogi.com"/>
  </r>
  <r>
    <x v="3"/>
    <s v="B&amp;B La Torretta"/>
    <s v="Via Veterani 22"/>
    <x v="0"/>
    <x v="0"/>
    <s v=""/>
    <s v="omar76r@libero.it"/>
  </r>
  <r>
    <x v="3"/>
    <s v="B&amp;B Villa Paradiso"/>
    <s v="Via Cardinal Bessarione 2"/>
    <x v="0"/>
    <x v="0"/>
    <s v="www.bbvillaparadiso.it"/>
    <s v="info@bbvillaparadiso.it"/>
  </r>
  <r>
    <x v="3"/>
    <s v="Casa Disma Urbino"/>
    <s v="Via Bocca Trabaria Sud 37"/>
    <x v="0"/>
    <x v="0"/>
    <s v=""/>
    <s v="brunodeneb@gmail.com"/>
  </r>
  <r>
    <x v="0"/>
    <s v="Country House Ca' Brunello Di Lorenzoni Filippo"/>
    <s v="Via Cà Brunello 1"/>
    <x v="0"/>
    <x v="0"/>
    <s v=""/>
    <s v="cabrunello@libero.it"/>
  </r>
  <r>
    <x v="3"/>
    <s v="Calmancino Delle Selve"/>
    <s v="Via Cà Cerione 5"/>
    <x v="0"/>
    <x v="0"/>
    <s v=""/>
    <s v="calmancinodelleselve@gmail.com"/>
  </r>
  <r>
    <x v="1"/>
    <s v="Liera Laura"/>
    <s v="Via V. Veneto 11"/>
    <x v="58"/>
    <x v="296"/>
    <s v=""/>
    <s v="laura.liera@teletu.it"/>
  </r>
  <r>
    <x v="1"/>
    <s v="Volponi Gianni"/>
    <s v="Via Del Forno 2"/>
    <x v="58"/>
    <x v="296"/>
    <s v=""/>
    <s v="giorgia7s@libero.it"/>
  </r>
  <r>
    <x v="3"/>
    <s v="B&amp;B La Formica Di Urtini Francesca"/>
    <s v="Via Bologna 9"/>
    <x v="58"/>
    <x v="297"/>
    <s v=""/>
    <s v="laformicabb@gmail.com"/>
  </r>
  <r>
    <x v="1"/>
    <s v="Iacomucci Silvano"/>
    <s v="Via Delle Mura 15"/>
    <x v="58"/>
    <x v="298"/>
    <s v=""/>
    <s v="silvano.iacomucci@gmail.it"/>
  </r>
  <r>
    <x v="3"/>
    <s v="B&amp;B Bianco Nuvola"/>
    <s v="Via Belvedere 37"/>
    <x v="58"/>
    <x v="299"/>
    <s v="www.bianconuvola.com"/>
    <s v="olivi@aol.it"/>
  </r>
  <r>
    <x v="3"/>
    <s v="B&amp;B Dalla Bruna"/>
    <s v="Via R. Sanzio 1"/>
    <x v="58"/>
    <x v="300"/>
    <s v="beb dalla bruna"/>
    <s v="coapautotrasporti@libero.it"/>
  </r>
  <r>
    <x v="3"/>
    <s v="B&amp;B Raffaello"/>
    <s v="Via Papa Giovanni Xxiii 48"/>
    <x v="58"/>
    <x v="301"/>
    <s v=""/>
    <s v="bb-raffaello.davide@libero.it"/>
  </r>
  <r>
    <x v="3"/>
    <s v="B&amp;B Camilla"/>
    <s v="Via S. Michele 2"/>
    <x v="58"/>
    <x v="299"/>
    <s v=""/>
    <s v="bb.camilla@virgilio.it"/>
  </r>
  <r>
    <x v="2"/>
    <s v="Blu Arena Hotel"/>
    <s v="Via Giacometti (Centro Arcobaleno) 2"/>
    <x v="58"/>
    <x v="299"/>
    <s v="www.bluarenahotel.it"/>
    <s v="info@bluarenahotel.it"/>
  </r>
  <r>
    <x v="3"/>
    <s v="B&amp;B El Kot"/>
    <s v="Via Del Baldo 8"/>
    <x v="58"/>
    <x v="302"/>
    <s v="www.elkot.it"/>
    <s v="marcolino.66@hotmail.it"/>
  </r>
  <r>
    <x v="3"/>
    <s v="B&amp;B La Pineta"/>
    <s v="Via Forquini 4"/>
    <x v="58"/>
    <x v="303"/>
    <s v="www.lapineta-bb.it"/>
    <s v="bbla.pineta@alice.it"/>
  </r>
  <r>
    <x v="1"/>
    <s v="Duccio Ducci"/>
    <s v="Via Canarecchia 39"/>
    <x v="58"/>
    <x v="296"/>
    <s v=""/>
    <s v="duccioducci@hotmail.com"/>
  </r>
  <r>
    <x v="1"/>
    <s v="La Casa Di Giovanna"/>
    <s v="Via Delle Mura 15"/>
    <x v="58"/>
    <x v="304"/>
    <s v=""/>
    <s v="silvano.iacomucci@gmail.com"/>
  </r>
  <r>
    <x v="2"/>
    <s v="La Fazenda"/>
    <s v="Via Nazionale Urbinate, Cappone 201"/>
    <x v="58"/>
    <x v="305"/>
    <s v="www.lanuovafazenda.it"/>
    <s v="claudiofalghera@tiscali.it"/>
  </r>
  <r>
    <x v="4"/>
    <s v="Locanda Montelippo"/>
    <s v="Via Canarecchia 31"/>
    <x v="58"/>
    <x v="31"/>
    <s v="www.montelippo.it"/>
    <s v="info@montelippo.it"/>
  </r>
  <r>
    <x v="5"/>
    <s v="Villaggio Tropicana"/>
    <s v="Via Nazionale 1"/>
    <x v="58"/>
    <x v="306"/>
    <s v=""/>
    <s v="claudiofalghera@tiscali.it"/>
  </r>
  <r>
    <x v="3"/>
    <s v="B&amp;B La Capinera"/>
    <s v="Contrada Noci 7"/>
    <x v="59"/>
    <x v="307"/>
    <s v="www.laterradeicastelli.it/dormire/bbla-capinera"/>
    <s v="robertacapinera@hotmail.it"/>
  </r>
  <r>
    <x v="3"/>
    <s v="B&amp;B La Cilicchia"/>
    <s v="C.Da Colonna 8"/>
    <x v="59"/>
    <x v="308"/>
    <s v="www.lacilicchia.it"/>
    <s v="info@lacilicchia.it"/>
  </r>
  <r>
    <x v="3"/>
    <s v="B&amp;B Sole E Luna"/>
    <s v="C.Da Colonna 12"/>
    <x v="59"/>
    <x v="308"/>
    <s v="www.solelunabb.altervista.org/"/>
    <s v="bb_soleluna@yahoo.it"/>
  </r>
  <r>
    <x v="2"/>
    <s v="Al Belvedere"/>
    <s v="Piazza Vittorio Emanuele Ii 3"/>
    <x v="59"/>
    <x v="308"/>
    <s v="www.hotelalbelvedere.it"/>
    <s v="info@hotelalbelvedere.it"/>
  </r>
  <r>
    <x v="0"/>
    <s v="Country House La Cilicchia Di Vesselizza Chiara"/>
    <s v="Via Contrada Colonne 8"/>
    <x v="59"/>
    <x v="308"/>
    <s v=""/>
    <s v="vesselizzachiara@netoip.com"/>
  </r>
  <r>
    <x v="1"/>
    <s v="Maria Luisa Sgalla"/>
    <s v="Via Ferrucci 8"/>
    <x v="60"/>
    <x v="110"/>
    <s v=""/>
    <s v="odontosos@yahoo.it"/>
  </r>
  <r>
    <x v="1"/>
    <s v="Battistoni Stefania"/>
    <s v="Via Flaminia  396"/>
    <x v="60"/>
    <x v="110"/>
    <s v=""/>
    <s v="stefifausto@vodafone.it"/>
  </r>
  <r>
    <x v="3"/>
    <s v="B&amp;B Ciao Ancona"/>
    <s v="Via Brodolini 12"/>
    <x v="60"/>
    <x v="110"/>
    <s v=""/>
    <s v=""/>
  </r>
  <r>
    <x v="1"/>
    <s v="Ricci Fausto"/>
    <s v="Via Flaminia 396"/>
    <x v="60"/>
    <x v="110"/>
    <s v=""/>
    <s v="stefifausto@vodafone.it"/>
  </r>
  <r>
    <x v="12"/>
    <s v="La Capannina"/>
    <s v="Frazione Poggio 1"/>
    <x v="60"/>
    <x v="110"/>
    <s v="www.lacapannina-portonovo.com"/>
    <s v="info@lacapanninadiportonovo.it"/>
  </r>
  <r>
    <x v="4"/>
    <s v="L'Antigo Granaro Di Cherequefosse Barsacq Helene"/>
    <s v="Contrada San Luigi 108"/>
    <x v="60"/>
    <x v="309"/>
    <s v="www.camereantigogranaro.com"/>
    <s v="helene.cb@tiscali.it"/>
  </r>
  <r>
    <x v="1"/>
    <s v="Salati Viviana"/>
    <s v="Via Del Castellano 42"/>
    <x v="60"/>
    <x v="110"/>
    <s v=""/>
    <s v=""/>
  </r>
  <r>
    <x v="2"/>
    <s v="Hotel Seeport"/>
    <s v="Via Rupi Di Xxix Settembre 12"/>
    <x v="60"/>
    <x v="110"/>
    <s v="www.seeporthotel.com"/>
    <s v="info@seeporthotel.com"/>
  </r>
  <r>
    <x v="3"/>
    <s v="B&amp;B Gloria"/>
    <s v="Via Ruggeri  43"/>
    <x v="60"/>
    <x v="110"/>
    <s v=""/>
    <s v="mauriz65@tiscali.it"/>
  </r>
  <r>
    <x v="3"/>
    <s v="B&amp;B Punto E A Capo"/>
    <s v="Via Maggini 130"/>
    <x v="60"/>
    <x v="110"/>
    <s v=""/>
    <s v="puntoeacapobb@hotmail.com"/>
  </r>
  <r>
    <x v="5"/>
    <s v="Residence Ancona"/>
    <s v="Lungomare Vanvitelli 6"/>
    <x v="60"/>
    <x v="110"/>
    <s v="www.residenceancona.it"/>
    <s v="palace.ancona@libero.it"/>
  </r>
  <r>
    <x v="3"/>
    <s v="B&amp;B Gli Ulivi"/>
    <s v="Via De Dominicis 30"/>
    <x v="60"/>
    <x v="110"/>
    <s v="http://www.ulivibb.it"/>
    <s v="info@ulivibb.it"/>
  </r>
  <r>
    <x v="3"/>
    <s v="B&amp;B Shabby Chic"/>
    <s v="Via Sappanico 112"/>
    <x v="60"/>
    <x v="110"/>
    <s v=""/>
    <s v="robertapiccia@tiscali.it"/>
  </r>
  <r>
    <x v="5"/>
    <s v="Affittacamere Torresi"/>
    <s v="Via Galilei 6"/>
    <x v="60"/>
    <x v="110"/>
    <s v=""/>
    <s v="affittacamere.torresi@gmail.com"/>
  </r>
  <r>
    <x v="3"/>
    <s v="B&amp;B Bello Come Il Sole"/>
    <s v="Via Montesicuro 200"/>
    <x v="60"/>
    <x v="110"/>
    <s v=""/>
    <s v="marina.pietroni@gmail.com"/>
  </r>
  <r>
    <x v="3"/>
    <s v="B&amp;B La Piracanta"/>
    <s v="Via Togliatti 110"/>
    <x v="60"/>
    <x v="110"/>
    <s v=""/>
    <s v="m2val1960@gmail.com"/>
  </r>
  <r>
    <x v="1"/>
    <s v="Fonte Del Conero"/>
    <s v="Fraz. Poggio 107/A"/>
    <x v="60"/>
    <x v="110"/>
    <s v=""/>
    <s v="fontedelconero@yahoo.it"/>
  </r>
  <r>
    <x v="1"/>
    <s v="Renata Paolini"/>
    <s v="Via Montacuto 43"/>
    <x v="60"/>
    <x v="110"/>
    <s v=""/>
    <s v="paolinirenata@gmail.com"/>
  </r>
  <r>
    <x v="1"/>
    <s v="Diego Staffolani"/>
    <s v="Via Montacuto 91/B"/>
    <x v="60"/>
    <x v="110"/>
    <s v=""/>
    <s v="staffolani.diego@gmail.com"/>
  </r>
  <r>
    <x v="3"/>
    <s v="B&amp;B Valentina"/>
    <s v="Via Appennini 46/D"/>
    <x v="60"/>
    <x v="110"/>
    <s v=""/>
    <s v="maxgradara@libero.it"/>
  </r>
  <r>
    <x v="1"/>
    <s v="Mirco Mancinelli"/>
    <s v="Via Lamaticci 5"/>
    <x v="60"/>
    <x v="110"/>
    <s v=""/>
    <s v="mircomancinelli@libero.it"/>
  </r>
  <r>
    <x v="3"/>
    <s v="B&amp;B Special Marche Holidays"/>
    <s v="Via Barilari 21"/>
    <x v="60"/>
    <x v="110"/>
    <s v=""/>
    <s v="marco.sartini.75@gmail.com"/>
  </r>
  <r>
    <x v="4"/>
    <s v="Le Fontanelle"/>
    <s v="Strada Delle Fontanelle  5"/>
    <x v="60"/>
    <x v="110"/>
    <s v=""/>
    <s v="lefontanelle2015@gmail.com"/>
  </r>
  <r>
    <x v="4"/>
    <s v="Venticello Del Conero"/>
    <s v="Varano  219"/>
    <x v="60"/>
    <x v="310"/>
    <s v=""/>
    <s v="az.agr.nisi@alice.it"/>
  </r>
  <r>
    <x v="3"/>
    <s v="B&amp;B La Ciuetta"/>
    <s v="Strada Vecchia Di Pietralacroce 46/A"/>
    <x v="60"/>
    <x v="110"/>
    <s v=""/>
    <s v="andreacaimmi@libero.it"/>
  </r>
  <r>
    <x v="2"/>
    <s v="Hotel Della Vittoria"/>
    <s v="Via Fabio Filzi 2"/>
    <x v="60"/>
    <x v="110"/>
    <s v="www.hoteldellavittoria.com"/>
    <s v="info@hoteldellavittoria.com"/>
  </r>
  <r>
    <x v="3"/>
    <s v="B&amp;B La Persiana"/>
    <s v="Via Senigallia 14"/>
    <x v="60"/>
    <x v="110"/>
    <s v=""/>
    <s v="lapersiana2016@gmail.com"/>
  </r>
  <r>
    <x v="5"/>
    <s v="Affittacamere Sirolo"/>
    <s v="Via Galilei 6"/>
    <x v="60"/>
    <x v="110"/>
    <s v=""/>
    <s v="affittacamere.sirolo@gmail.com"/>
  </r>
  <r>
    <x v="1"/>
    <s v="Signorini Silvia"/>
    <s v="Via Matteotti 77"/>
    <x v="60"/>
    <x v="110"/>
    <s v=""/>
    <s v="philosophycasa@legalmail.it"/>
  </r>
  <r>
    <x v="5"/>
    <s v="Affittacamere Del Viaggiatore"/>
    <s v="Via Giordano Bruno 4"/>
    <x v="60"/>
    <x v="110"/>
    <s v=""/>
    <s v="info@affittacameredelviaggiatore.it"/>
  </r>
  <r>
    <x v="3"/>
    <s v="B&amp;B Amendola"/>
    <s v="Corso Amendola 6"/>
    <x v="60"/>
    <x v="110"/>
    <s v=""/>
    <s v="amendolabeb@yahoo.com"/>
  </r>
  <r>
    <x v="3"/>
    <s v="Camera Con Vista"/>
    <s v="Via Cialdini 5"/>
    <x v="60"/>
    <x v="110"/>
    <s v=""/>
    <s v="cameraconvista.ancona@gmail.com"/>
  </r>
  <r>
    <x v="1"/>
    <s v="Casamassima Franco"/>
    <s v="Via S. Stefano 34"/>
    <x v="60"/>
    <x v="110"/>
    <s v=""/>
    <s v=""/>
  </r>
  <r>
    <x v="3"/>
    <s v="La Tana Del Nano"/>
    <s v="Via Ragusa 8"/>
    <x v="60"/>
    <x v="110"/>
    <s v=""/>
    <s v="popi69@libero.it"/>
  </r>
  <r>
    <x v="5"/>
    <s v="Affittacamere La Stanza Di Francesca"/>
    <s v="Via A. Tiraboschi 5/A"/>
    <x v="60"/>
    <x v="110"/>
    <s v=""/>
    <s v="depalmacasa@gmail.com"/>
  </r>
  <r>
    <x v="3"/>
    <s v="Alle Porte Della Citta'"/>
    <s v="Via Montedago 37"/>
    <x v="60"/>
    <x v="110"/>
    <s v=""/>
    <s v="carlotta.salvini@alice.it"/>
  </r>
  <r>
    <x v="3"/>
    <s v="4 Pini"/>
    <s v="Via Della Madonnetta 10/A"/>
    <x v="60"/>
    <x v="110"/>
    <s v="http://www.4pini.it"/>
    <s v="info@4pini.it"/>
  </r>
  <r>
    <x v="3"/>
    <s v="B&amp;B Pontemare"/>
    <s v="Via Bignamini 23"/>
    <x v="60"/>
    <x v="311"/>
    <s v=""/>
    <s v="bbpontemare@gmail.com"/>
  </r>
  <r>
    <x v="1"/>
    <s v="G. &amp; D. Appartamento Ad Uso Turistico"/>
    <s v="Via Vittorio Veneto 26"/>
    <x v="60"/>
    <x v="110"/>
    <s v=""/>
    <s v="miccio2009@libero.it"/>
  </r>
  <r>
    <x v="3"/>
    <s v="B&amp;B Castrum Podii"/>
    <s v="Via Poggio 17"/>
    <x v="60"/>
    <x v="312"/>
    <s v=""/>
    <s v="castrum.podii@yahoo.it"/>
  </r>
  <r>
    <x v="3"/>
    <s v="Rayo De Sol"/>
    <s v="Via Pietro Ranieri 22/D"/>
    <x v="60"/>
    <x v="110"/>
    <s v=""/>
    <s v="guaba.teresa@libero.it"/>
  </r>
  <r>
    <x v="5"/>
    <s v="Casa Del Darda"/>
    <s v=""/>
    <x v="60"/>
    <x v="110"/>
    <s v=""/>
    <s v="info@darda.it"/>
  </r>
  <r>
    <x v="1"/>
    <s v="Vici Fabrizio"/>
    <s v="Via Isonzo 14"/>
    <x v="60"/>
    <x v="110"/>
    <s v=""/>
    <s v="fabrizio69.fv@gmail.com"/>
  </r>
  <r>
    <x v="3"/>
    <s v="B&amp;B Vistazzurra"/>
    <s v="Via Tronto 59"/>
    <x v="60"/>
    <x v="110"/>
    <s v="www.vistazzurra.it"/>
    <s v="info@vistazzurra.it"/>
  </r>
  <r>
    <x v="5"/>
    <s v="Affittacamere Il Guasco"/>
    <s v="Via San Pietro 3"/>
    <x v="60"/>
    <x v="110"/>
    <s v=""/>
    <s v="info@serpilli.com"/>
  </r>
  <r>
    <x v="2"/>
    <s v="Grand Hotel Passetto"/>
    <s v="Via Paolo Thaon De Revel 1"/>
    <x v="60"/>
    <x v="110"/>
    <s v="www.hotelpassetto.it"/>
    <s v="info@hotelpassetto.it"/>
  </r>
  <r>
    <x v="2"/>
    <s v="Milano"/>
    <s v="Via Montebello 1/A"/>
    <x v="60"/>
    <x v="110"/>
    <s v=""/>
    <s v="info@hotelmilano-hm.it"/>
  </r>
  <r>
    <x v="2"/>
    <s v="Dorico"/>
    <s v="Via Flaminia 8"/>
    <x v="60"/>
    <x v="110"/>
    <s v="www.albergodorico.com"/>
    <s v="hoteldorico@gmail.com"/>
  </r>
  <r>
    <x v="3"/>
    <s v="B&amp;B La Casa Di Licia Di Buglioni Anna Paola"/>
    <s v="Frazione Montesicuro 198"/>
    <x v="60"/>
    <x v="110"/>
    <s v=""/>
    <s v="bb@lacasadilicia.it"/>
  </r>
  <r>
    <x v="2"/>
    <s v="Emilia"/>
    <s v="Frazione Poggio 1"/>
    <x v="60"/>
    <x v="313"/>
    <s v="www.hotelemilia.com"/>
    <s v="info@hotelemilia.com"/>
  </r>
  <r>
    <x v="2"/>
    <s v="Internazionale"/>
    <s v="Via Portonovo 148"/>
    <x v="60"/>
    <x v="314"/>
    <s v="www.hotel-internazionale.com"/>
    <s v="info@hotel-internazionale.com"/>
  </r>
  <r>
    <x v="2"/>
    <s v="Fortuna"/>
    <s v="Piazza Carlo &amp; Nello Rosselli 15"/>
    <x v="60"/>
    <x v="110"/>
    <s v="www.hotelfortuna.it"/>
    <s v="info@hotelfortuna.it"/>
  </r>
  <r>
    <x v="2"/>
    <s v="Italia"/>
    <s v="Piazza Carlo E Nello Rosselli 9"/>
    <x v="60"/>
    <x v="110"/>
    <s v="www.albergoitaliaancona.com"/>
    <s v="hotel-italia@libero.it"/>
  </r>
  <r>
    <x v="2"/>
    <s v="Hotel Della Rosa"/>
    <s v="Piazza Carlo E Nello Rosselli 3"/>
    <x v="60"/>
    <x v="110"/>
    <s v="www.hoteldellarosa.it"/>
    <s v="info@hoteldellarosa.it"/>
  </r>
  <r>
    <x v="2"/>
    <s v="Hotel City"/>
    <s v="Via Giacomo Matteotti 112"/>
    <x v="60"/>
    <x v="110"/>
    <s v="www.hotelcityancona.it"/>
    <s v="info@hotelcityancona.it"/>
  </r>
  <r>
    <x v="2"/>
    <s v="Nh Ancona"/>
    <s v="Via Rupi Di Via Xxix Settembre 14"/>
    <x v="60"/>
    <x v="110"/>
    <s v="www.nh-hotels.it"/>
    <s v="nhancona@nh-hotels.com"/>
  </r>
  <r>
    <x v="2"/>
    <s v="Gino"/>
    <s v="Via Flaminia 4"/>
    <x v="60"/>
    <x v="110"/>
    <s v=""/>
    <s v="hotel.gino@tiscalinet.it"/>
  </r>
  <r>
    <x v="2"/>
    <s v="Fortino Napoleonico"/>
    <s v="Frazione Poggio 166"/>
    <x v="60"/>
    <x v="314"/>
    <s v="www.hotelfortino.it"/>
    <s v="info@hotelfortino.it"/>
  </r>
  <r>
    <x v="2"/>
    <s v="Excelsior La Fonte"/>
    <s v="Frazione Poggio 160"/>
    <x v="60"/>
    <x v="110"/>
    <s v="www.excelsiorlafonte.it"/>
    <s v="info@excelsiorlafonte.it"/>
  </r>
  <r>
    <x v="4"/>
    <s v="Il Mandorlo"/>
    <s v="Frazione Varano 184"/>
    <x v="60"/>
    <x v="110"/>
    <s v="www.agriturismoilmandorlo.it"/>
    <s v="alfredo.frittelli@alice.it"/>
  </r>
  <r>
    <x v="5"/>
    <s v="Residence Junior"/>
    <s v="Via Torrioni 5"/>
    <x v="60"/>
    <x v="110"/>
    <s v="www.residencedegliaranci.com"/>
    <s v="info@residencedegliaranci.com"/>
  </r>
  <r>
    <x v="5"/>
    <s v="Residence Degli Aranci"/>
    <s v="Via Degli Aranci 1"/>
    <x v="60"/>
    <x v="110"/>
    <s v="www.residencedegliaranci.com"/>
    <s v="info@residencedegliaranci.com"/>
  </r>
  <r>
    <x v="5"/>
    <s v="Residence Executive"/>
    <s v="Piazzale Della Liberta' 9"/>
    <x v="60"/>
    <x v="110"/>
    <s v="www.executive-residence.it"/>
    <s v="info@executive-residence.it"/>
  </r>
  <r>
    <x v="8"/>
    <s v="Pensionato Universitario Don Bosco"/>
    <s v="Corso Carlo Alberto 77"/>
    <x v="60"/>
    <x v="110"/>
    <s v=""/>
    <s v="pasquale.orlandi@salesianiadriatica.it"/>
  </r>
  <r>
    <x v="7"/>
    <s v="Ostello Per La Gioventu' Ancona"/>
    <s v="Via Lamaticci 7"/>
    <x v="60"/>
    <x v="110"/>
    <s v=" www.ostelloancona.it"/>
    <s v="ancona@aighostels.com"/>
  </r>
  <r>
    <x v="8"/>
    <s v="Stella Maris"/>
    <s v="Via Colle Ameno 5"/>
    <x v="60"/>
    <x v="73"/>
    <s v="www.domusstellamaris.it"/>
    <s v="info@domusstellamaris.it"/>
  </r>
  <r>
    <x v="8"/>
    <s v="Cristo Re"/>
    <s v="Via Isonzo 194/A"/>
    <x v="60"/>
    <x v="110"/>
    <s v=""/>
    <s v="suorefrancescane.an@libero.it"/>
  </r>
  <r>
    <x v="5"/>
    <s v="La Carpinella"/>
    <s v="Frazione Poggio 158"/>
    <x v="60"/>
    <x v="110"/>
    <s v="www.lacarpinella.it"/>
    <s v="info@lacarpinella.it; piergi67@yahoo.it"/>
  </r>
  <r>
    <x v="5"/>
    <s v="Simonetti Leondina"/>
    <s v="Via Guglielmo Marconi 159"/>
    <x v="60"/>
    <x v="110"/>
    <s v=""/>
    <s v=""/>
  </r>
  <r>
    <x v="5"/>
    <s v="Simonetti Leondina"/>
    <s v="Via Flaminia 258"/>
    <x v="60"/>
    <x v="110"/>
    <s v=""/>
    <s v=""/>
  </r>
  <r>
    <x v="5"/>
    <s v="Tonti Elsa"/>
    <s v="Corso Giovanni Amendola 9"/>
    <x v="60"/>
    <x v="110"/>
    <s v=""/>
    <s v="hondasuhonda@libero.it"/>
  </r>
  <r>
    <x v="3"/>
    <s v="B&amp;B Colle Lauro"/>
    <s v="Frazione Massignano 110"/>
    <x v="60"/>
    <x v="110"/>
    <s v="www.collelauro.com"/>
    <s v="info@collelauro.com"/>
  </r>
  <r>
    <x v="4"/>
    <s v="Azienda Agrituristica Rustico Del Conero"/>
    <s v="Frazione Varano 199"/>
    <x v="60"/>
    <x v="110"/>
    <s v="www.rusticodelconero.it"/>
    <s v="info@rusticodelconero.it"/>
  </r>
  <r>
    <x v="4"/>
    <s v="La Giuggiola"/>
    <s v="Frazione Varano 210"/>
    <x v="60"/>
    <x v="315"/>
    <s v="www.lagiuggiola.it"/>
    <s v="giuggiola@lagiuggiola.it"/>
  </r>
  <r>
    <x v="4"/>
    <s v="Benadduci E Tagliarini"/>
    <s v="Frazione Poggio 127"/>
    <x v="60"/>
    <x v="110"/>
    <s v="www.agriturismoconero.it"/>
    <s v="azbeta@tin.it"/>
  </r>
  <r>
    <x v="4"/>
    <s v="Il Corbezzolo"/>
    <s v="Frazione Massignano 124"/>
    <x v="60"/>
    <x v="316"/>
    <s v=""/>
    <s v="ilcorbezzolo@alice.it"/>
  </r>
  <r>
    <x v="4"/>
    <s v="Rosso Conero"/>
    <s v="Frazione Varano 147"/>
    <x v="60"/>
    <x v="110"/>
    <s v=""/>
    <s v="info@fattorialucesole.it"/>
  </r>
  <r>
    <x v="4"/>
    <s v="Accipicchia"/>
    <s v="Contrada Campana  146"/>
    <x v="60"/>
    <x v="317"/>
    <s v="www.cantinapolenta.it"/>
    <s v="info@cantinapolenta.it"/>
  </r>
  <r>
    <x v="12"/>
    <s v="'Otello' Di Morena Scansani"/>
    <s v="Piazza Evangelista Torricelli 19 19"/>
    <x v="60"/>
    <x v="318"/>
    <s v=""/>
    <s v="stabilimento.otello@gmail.com"/>
  </r>
  <r>
    <x v="12"/>
    <s v="Romano"/>
    <s v="Via Flaminia 1 1"/>
    <x v="60"/>
    <x v="318"/>
    <s v=""/>
    <s v="stabilimentoromano@palombinabeach.it"/>
  </r>
  <r>
    <x v="12"/>
    <s v="Romano"/>
    <s v=""/>
    <x v="60"/>
    <x v="318"/>
    <s v=""/>
    <s v="stabilimentoromano@palombinabeach.it"/>
  </r>
  <r>
    <x v="12"/>
    <s v="Tropical"/>
    <s v="Spiaggia Di Palombina Nuova An 1 1"/>
    <x v="60"/>
    <x v="110"/>
    <s v=""/>
    <s v="tropicalbeach@tiscali.it"/>
  </r>
  <r>
    <x v="12"/>
    <s v="Albina"/>
    <s v=""/>
    <x v="60"/>
    <x v="318"/>
    <s v=""/>
    <s v="stabilimentoalbina@libero.it"/>
  </r>
  <r>
    <x v="12"/>
    <s v="Delfina"/>
    <s v="Via Flaminia Snc"/>
    <x v="60"/>
    <x v="318"/>
    <s v=""/>
    <s v="ced@elcodata.it"/>
  </r>
  <r>
    <x v="12"/>
    <s v="Stabilimento Da Emilia Di Edoardo Rubini"/>
    <s v="Frazione Poggio 1 1"/>
    <x v="60"/>
    <x v="313"/>
    <s v="www.ristoranteemilia.it"/>
    <s v="info@ristoranteemilia.it"/>
  </r>
  <r>
    <x v="12"/>
    <s v="Trattoria &quot;Da Anna&quot;"/>
    <s v="Frazione Poggio 1 1"/>
    <x v="60"/>
    <x v="110"/>
    <s v=""/>
    <s v=""/>
  </r>
  <r>
    <x v="12"/>
    <s v="Da Giacchetti"/>
    <s v="Via Portonovo 171 171"/>
    <x v="60"/>
    <x v="319"/>
    <s v=""/>
    <s v="info@stabilimentobalnearedagiacchetti.it"/>
  </r>
  <r>
    <x v="12"/>
    <s v="Stabilimento Playa Solero"/>
    <s v=""/>
    <x v="60"/>
    <x v="318"/>
    <s v="www.palombinabeach.com"/>
    <s v="gianfranco.cirulli@gmail.com"/>
  </r>
  <r>
    <x v="12"/>
    <s v="Cori Carlo"/>
    <s v="Via Palombina Vecchia 1"/>
    <x v="60"/>
    <x v="320"/>
    <s v=""/>
    <s v="paolo@paolocori.com"/>
  </r>
  <r>
    <x v="12"/>
    <s v="Spiaggiabonetti"/>
    <s v="Frazione Poggio 1 1"/>
    <x v="60"/>
    <x v="313"/>
    <s v="spiaggiabonetti.it"/>
    <s v="info@spiaggiabonetti.it"/>
  </r>
  <r>
    <x v="12"/>
    <s v="Batabano' Snc Di Angeletti E Brocchini"/>
    <s v="Via Palombina Vecchia 1 1"/>
    <x v="60"/>
    <x v="320"/>
    <s v=""/>
    <s v=""/>
  </r>
  <r>
    <x v="12"/>
    <s v="Summer Dream Marcelli Maurizio"/>
    <s v=""/>
    <x v="60"/>
    <x v="110"/>
    <s v=""/>
    <s v="maurizio9_58@libero.it"/>
  </r>
  <r>
    <x v="12"/>
    <s v="Da Giovanni"/>
    <s v=""/>
    <x v="60"/>
    <x v="318"/>
    <s v=""/>
    <s v=""/>
  </r>
  <r>
    <x v="12"/>
    <s v="Ohana Beach Snc Di Messico M. &amp; Petraccini S."/>
    <s v=""/>
    <x v="60"/>
    <x v="110"/>
    <s v=""/>
    <s v=""/>
  </r>
  <r>
    <x v="12"/>
    <s v="Bandiera Gialla"/>
    <s v="Via Palombina Vecchia 1 1"/>
    <x v="60"/>
    <x v="320"/>
    <s v=""/>
    <s v=""/>
  </r>
  <r>
    <x v="12"/>
    <s v="Baleani Paola &quot;La Playa&quot;"/>
    <s v="Via Palombina Vecchia 1 1"/>
    <x v="60"/>
    <x v="320"/>
    <s v=""/>
    <s v=""/>
  </r>
  <r>
    <x v="12"/>
    <s v="Aquarium"/>
    <s v=""/>
    <x v="60"/>
    <x v="110"/>
    <s v=""/>
    <s v="massimo_marcellini@libero.it"/>
  </r>
  <r>
    <x v="12"/>
    <s v="Il Valentino"/>
    <s v=""/>
    <x v="60"/>
    <x v="321"/>
    <s v="www.lalunaalpassetto.it/index.php/il-valentino/"/>
    <s v="info@lalunaalpassetto.it"/>
  </r>
  <r>
    <x v="12"/>
    <s v="Il Molo Snc"/>
    <s v="Portonovo 166 166"/>
    <x v="60"/>
    <x v="322"/>
    <s v="www.ilmolo.it"/>
    <s v="info@lmolo.it"/>
  </r>
  <r>
    <x v="12"/>
    <s v="Bagnino Franco Di Boriani Gianni"/>
    <s v=""/>
    <x v="60"/>
    <x v="110"/>
    <s v=""/>
    <s v="francoportonovo@gmail.com"/>
  </r>
  <r>
    <x v="12"/>
    <s v="Zazzarini Paolo"/>
    <s v="Frazione Poggio 1 1"/>
    <x v="60"/>
    <x v="110"/>
    <s v=""/>
    <s v=""/>
  </r>
  <r>
    <x v="3"/>
    <s v="B&amp;B Degli Angeli"/>
    <s v="Frazione Varano 228"/>
    <x v="60"/>
    <x v="110"/>
    <s v="www.bbdegliangeli.it"/>
    <s v="info@bbdegliangeli.it"/>
  </r>
  <r>
    <x v="3"/>
    <s v="B&amp;B Il Centro"/>
    <s v="Corso Giuseppe Garibaldi 27"/>
    <x v="60"/>
    <x v="110"/>
    <s v="ilcentro.vetrina-italia.it"/>
    <s v="info@vetrinaitalia.org"/>
  </r>
  <r>
    <x v="5"/>
    <s v="Residence Sole Del Conero"/>
    <s v="Frazione Varano 383"/>
    <x v="60"/>
    <x v="110"/>
    <s v="www.residencesoledelconero.com"/>
    <s v="info@residencesoledelconero.com"/>
  </r>
  <r>
    <x v="3"/>
    <s v="B&amp;B Stelle Del Conero"/>
    <s v="Via Alpi 17"/>
    <x v="60"/>
    <x v="110"/>
    <s v="www.stelledelconero.it"/>
    <s v="info@stelledelconero.it"/>
  </r>
  <r>
    <x v="2"/>
    <s v="Albergo Cantiani"/>
    <s v="Via Lorenzo Lotto 22"/>
    <x v="60"/>
    <x v="110"/>
    <s v=""/>
    <s v="albergocantiani@alice.it"/>
  </r>
  <r>
    <x v="3"/>
    <s v="B&amp;B Monte Mare Di Sauro Corinaldesi"/>
    <s v="Frazione Poggio 1A"/>
    <x v="60"/>
    <x v="110"/>
    <s v=""/>
    <s v="emanuele.agostinelli@fastnet.it"/>
  </r>
  <r>
    <x v="5"/>
    <s v="Residence Vanvitelli"/>
    <s v="Vicolo Della Serpe 2"/>
    <x v="60"/>
    <x v="110"/>
    <s v="www.residencevanvitelli.it"/>
    <s v="info@residencevanvitelli.it"/>
  </r>
  <r>
    <x v="3"/>
    <s v="B&amp;B La Spighetta"/>
    <s v="Frazione Gallignano 177"/>
    <x v="60"/>
    <x v="110"/>
    <s v=""/>
    <s v="mitiko5@tiscali.it"/>
  </r>
  <r>
    <x v="3"/>
    <s v="B&amp;B Villa  Ngiolo'"/>
    <s v="Via Marecchia 9"/>
    <x v="60"/>
    <x v="110"/>
    <s v="www.villangiolo.com"/>
    <s v="info@villangiolo.com"/>
  </r>
  <r>
    <x v="0"/>
    <s v="L'Isola Che Non C'E'"/>
    <s v="Frazione Sappanico 146"/>
    <x v="60"/>
    <x v="110"/>
    <s v="www.ch-lisolachenonce.it"/>
    <s v="info@ch-lisolachenonce.it"/>
  </r>
  <r>
    <x v="3"/>
    <s v="B&amp;B Armonia"/>
    <s v="Via Montegrappa 33"/>
    <x v="60"/>
    <x v="110"/>
    <s v=""/>
    <s v="magister09@libero.it"/>
  </r>
  <r>
    <x v="3"/>
    <s v="B&amp;B Le Due Torri Di Moretti Esther Marianna"/>
    <s v="Frazione Aspio 74"/>
    <x v="60"/>
    <x v="110"/>
    <s v=""/>
    <s v="leduetorri@alice.it"/>
  </r>
  <r>
    <x v="4"/>
    <s v="Il Parco E La Luna"/>
    <s v="Via Piantate Lunghe 152"/>
    <x v="60"/>
    <x v="323"/>
    <s v="www.ilparcoancona.it"/>
    <s v="ilparco@email.it"/>
  </r>
  <r>
    <x v="4"/>
    <s v="Agriturismo La Sorgente"/>
    <s v="Frazione Poggio 114"/>
    <x v="60"/>
    <x v="110"/>
    <s v="www.lasorgenteagriturismo.com"/>
    <s v="info@lasorgenteagriturismo.com"/>
  </r>
  <r>
    <x v="3"/>
    <s v="B&amp;B La Torre Del Poggio"/>
    <s v="Frazione Poggio 78"/>
    <x v="60"/>
    <x v="110"/>
    <s v=""/>
    <s v="info@latorredelpoggio.it"/>
  </r>
  <r>
    <x v="2"/>
    <s v="Hotel Europa"/>
    <s v="Via Sentino 3"/>
    <x v="60"/>
    <x v="324"/>
    <s v="www.hoteleuropa-ancona.it"/>
    <s v="info@hoteleuropa-ancona.it"/>
  </r>
  <r>
    <x v="5"/>
    <s v="Affittacamere Euro"/>
    <s v="Corso Giuseppe Mazzini 142"/>
    <x v="60"/>
    <x v="110"/>
    <s v=""/>
    <s v="affittacamereeuro@hotmail.it"/>
  </r>
  <r>
    <x v="3"/>
    <s v="B&amp;B Badiali Ornella"/>
    <s v="Via Alcide De Gasperi 8"/>
    <x v="60"/>
    <x v="110"/>
    <s v=""/>
    <s v=""/>
  </r>
  <r>
    <x v="3"/>
    <s v="B&amp;B Alma Antigua"/>
    <s v="Via Lamaticci 10"/>
    <x v="60"/>
    <x v="110"/>
    <s v=""/>
    <s v="ivapino@alice.it"/>
  </r>
  <r>
    <x v="1"/>
    <s v="Conerobellavista Di Benadduci P. E Rossetti C."/>
    <s v="Frazione Poggio 137"/>
    <x v="60"/>
    <x v="110"/>
    <s v=""/>
    <s v="katia.ross@libero.it"/>
  </r>
  <r>
    <x v="3"/>
    <s v="B&amp;B Casa Angelica"/>
    <s v="Frazione Aspio 120"/>
    <x v="60"/>
    <x v="325"/>
    <s v=""/>
    <s v="bebcasaangelica@gmail.com"/>
  </r>
  <r>
    <x v="5"/>
    <s v="Casalcoppo"/>
    <s v="Via Betelico 106"/>
    <x v="60"/>
    <x v="316"/>
    <s v="www.casalcoppo.com"/>
    <s v="info@casalcoppo.com_x0009_"/>
  </r>
  <r>
    <x v="1"/>
    <s v="Grande Istrice"/>
    <s v="Frazione Paterno 191"/>
    <x v="60"/>
    <x v="110"/>
    <s v=""/>
    <s v="info@latanadellistrice.it"/>
  </r>
  <r>
    <x v="1"/>
    <s v="Piccolo Istrice"/>
    <s v="Frazione Paterno 191"/>
    <x v="60"/>
    <x v="110"/>
    <s v="www.latanadellistrice.it"/>
    <s v="info@latanadellistrice.it"/>
  </r>
  <r>
    <x v="3"/>
    <s v="B&amp;B Aurora"/>
    <s v="Via Lazzaro Bernabei 3"/>
    <x v="60"/>
    <x v="110"/>
    <s v=""/>
    <s v="annapaolaorazi@yahoo.it"/>
  </r>
  <r>
    <x v="5"/>
    <s v="Mancinelli Mauro"/>
    <s v="Via Mario Torresi 113"/>
    <x v="60"/>
    <x v="110"/>
    <s v=""/>
    <s v="mancinellimauro@libero.it"/>
  </r>
  <r>
    <x v="5"/>
    <s v="Trattoria Pensione Cantiani Di Augusta &amp; C. S.N.C."/>
    <s v="Via Lotto 26"/>
    <x v="60"/>
    <x v="110"/>
    <s v=""/>
    <s v="albergocantiani@alice.it"/>
  </r>
  <r>
    <x v="3"/>
    <s v="B&amp;B Trestelle"/>
    <s v="Via San Martino 10"/>
    <x v="60"/>
    <x v="110"/>
    <s v=""/>
    <s v="bebtrestelle@gmail.com"/>
  </r>
  <r>
    <x v="6"/>
    <s v="Area Di Sosta Camper - Ancona"/>
    <s v=""/>
    <x v="60"/>
    <x v="326"/>
    <s v="www.campeggioclubadriatico.it"/>
    <s v="cca@campeggioclubadriatico.it"/>
  </r>
  <r>
    <x v="0"/>
    <s v="Villa Paola"/>
    <s v="Via Monte Burino 137"/>
    <x v="60"/>
    <x v="327"/>
    <s v="www.villapaola.name"/>
    <s v="genoviff@yahoo.it"/>
  </r>
  <r>
    <x v="3"/>
    <s v="B&amp;B La Casa Del Sole E Della Luna"/>
    <s v="Frazione Montacuto 43/A"/>
    <x v="60"/>
    <x v="110"/>
    <s v=""/>
    <s v="alessia.carfagna@libero.it"/>
  </r>
  <r>
    <x v="4"/>
    <s v="Poggio Agli Ulivi"/>
    <s v="Frazione Montesicuro 215"/>
    <x v="60"/>
    <x v="110"/>
    <s v="www.poggioagliulivi.com"/>
    <s v="info@poggioagliulivi.com"/>
  </r>
  <r>
    <x v="12"/>
    <s v="Oasi"/>
    <s v="Via Flaminia 1 1"/>
    <x v="60"/>
    <x v="318"/>
    <s v=""/>
    <s v="davidefratti1984@gmail.com"/>
  </r>
  <r>
    <x v="4"/>
    <s v="La Casa In Campagna"/>
    <s v="Via Della Ferrovia 93"/>
    <x v="60"/>
    <x v="328"/>
    <s v=""/>
    <s v="info@lacasaincampagna.org"/>
  </r>
  <r>
    <x v="3"/>
    <s v="B&amp;B Campo Del Mare"/>
    <s v="Frazione Massignano 128"/>
    <x v="60"/>
    <x v="316"/>
    <s v="www.campodelmare.it"/>
    <s v="info@campodelmare.it"/>
  </r>
  <r>
    <x v="3"/>
    <s v="B&amp;B Glicine"/>
    <s v="Frazione Montesicuro 211"/>
    <x v="60"/>
    <x v="110"/>
    <s v="www.glicineancona.it"/>
    <s v="glicine.ancona@virgilio.it"/>
  </r>
  <r>
    <x v="1"/>
    <s v="La Casa Di Pallina"/>
    <s v="Largo Giovanni Bovio 7"/>
    <x v="60"/>
    <x v="110"/>
    <s v="www.lacasadipallina.com"/>
    <s v="paola.crescini@gmail.com"/>
  </r>
  <r>
    <x v="2"/>
    <s v="Ankon Hotel"/>
    <s v="Via Loreto 13/A"/>
    <x v="60"/>
    <x v="110"/>
    <s v="www.ankonhotel.com"/>
    <s v="info@ankonhotel.com"/>
  </r>
  <r>
    <x v="12"/>
    <s v="Sunset Beach"/>
    <s v="Via Flaminia 1 1"/>
    <x v="60"/>
    <x v="110"/>
    <s v=""/>
    <s v=""/>
  </r>
  <r>
    <x v="3"/>
    <s v="B&amp;B Il Giardino Di Anna"/>
    <s v="Via Tronto 1"/>
    <x v="60"/>
    <x v="110"/>
    <s v=""/>
    <s v="n.cesaroni@tin.it"/>
  </r>
  <r>
    <x v="12"/>
    <s v="Chalet 4 Fontane Beach"/>
    <s v="Via Flaminia 364 Spiaggia Palombina Nuova 364"/>
    <x v="60"/>
    <x v="329"/>
    <s v="www.palombinabeach.com"/>
    <s v="tbstartup@gmail.com"/>
  </r>
  <r>
    <x v="4"/>
    <s v="Coppola Giancarlo &amp; Figli"/>
    <s v="Frazione Massignano 68"/>
    <x v="60"/>
    <x v="110"/>
    <s v="www.agriturismoconero.com"/>
    <s v="coppolagiamaglipaola@yahoo.it"/>
  </r>
  <r>
    <x v="3"/>
    <s v="B&amp;B Villa Fioreconero"/>
    <s v="Strada Del Castellano 42"/>
    <x v="60"/>
    <x v="110"/>
    <s v="www.villafioreconero.it"/>
    <s v="info@villafioreconero.it"/>
  </r>
  <r>
    <x v="4"/>
    <s v="Fiori Del Conero"/>
    <s v="Via Della Ferrovia  28/A"/>
    <x v="60"/>
    <x v="110"/>
    <s v="www.fioridelconero.it"/>
    <s v="fioridelconero@gmail.com"/>
  </r>
  <r>
    <x v="5"/>
    <s v="L'Antigo Granaro"/>
    <s v="Contrada San Luigi 108"/>
    <x v="60"/>
    <x v="327"/>
    <s v="www.camereantigogranaro.com"/>
    <s v="helene.cb@tiscali.it"/>
  </r>
  <r>
    <x v="3"/>
    <s v="B&amp;B Ancona"/>
    <s v="Via Cardeto 3"/>
    <x v="60"/>
    <x v="110"/>
    <s v="www.anconabb.it"/>
    <s v="info@anconabb.it"/>
  </r>
  <r>
    <x v="3"/>
    <s v="B&amp;B Il Verde Pino"/>
    <s v="Via Chienti 24"/>
    <x v="60"/>
    <x v="330"/>
    <s v="www.ilverdepino.it"/>
    <s v="ilverdepino@yahoo.it"/>
  </r>
  <r>
    <x v="1"/>
    <s v="Anna Maria Pergolesi"/>
    <s v="Via Monte Zoia 91/B"/>
    <x v="60"/>
    <x v="110"/>
    <s v=""/>
    <s v="info@latorredelpoggio.it"/>
  </r>
  <r>
    <x v="5"/>
    <s v="Le Fontanelle"/>
    <s v="Frazione Poggio 78/A"/>
    <x v="60"/>
    <x v="110"/>
    <s v="www.latorredelpoggio.it"/>
    <s v="lefontanelle@latorredelpoggio.it"/>
  </r>
  <r>
    <x v="3"/>
    <s v="B&amp;B Il Bosco Degli Allori"/>
    <s v="Via Montacuto 85"/>
    <x v="60"/>
    <x v="110"/>
    <s v=""/>
    <s v="annalisapassarini@gmail.com"/>
  </r>
  <r>
    <x v="3"/>
    <s v="B&amp;B Il Grecale"/>
    <s v="Via Archibugi 3"/>
    <x v="60"/>
    <x v="110"/>
    <s v="www.ilgrecaleancona.it"/>
    <s v="info@ilgrecaleancona.it;"/>
  </r>
  <r>
    <x v="3"/>
    <s v="B&amp;B Scattomatto"/>
    <s v="Via Zuccarini 7"/>
    <x v="60"/>
    <x v="110"/>
    <s v="www.bedandbreakfastscattomatto.com"/>
    <s v="scattomattoinfo@gmail.com"/>
  </r>
  <r>
    <x v="12"/>
    <s v="Il Porticciolo"/>
    <s v="Spiaggia Palombina Nuova 7"/>
    <x v="60"/>
    <x v="110"/>
    <s v=""/>
    <s v="capogrossi.g@pec.confartigianato.it"/>
  </r>
  <r>
    <x v="3"/>
    <s v="B&amp;B Grigra'"/>
    <s v="Via Trento  5"/>
    <x v="60"/>
    <x v="110"/>
    <s v=""/>
    <s v="morris662009@libero.it"/>
  </r>
  <r>
    <x v="0"/>
    <s v="Borgoparvo"/>
    <s v=" Betelico 103"/>
    <x v="60"/>
    <x v="331"/>
    <s v="www.borgoparvo.com"/>
    <s v="margherita.muzzi@tiscali.it; borgoparvo_srl@pec.it"/>
  </r>
  <r>
    <x v="4"/>
    <s v="La Rocca Verde"/>
    <s v="Via Piantate Lunghe 76"/>
    <x v="60"/>
    <x v="332"/>
    <s v="www.laroccaverde.it"/>
    <s v="info@laroccaverde.it"/>
  </r>
  <r>
    <x v="4"/>
    <s v="Contrada Valle Lunga"/>
    <s v="Fraz. Sappanico 159"/>
    <x v="60"/>
    <x v="333"/>
    <s v="www.agrivallelunga.it"/>
    <s v="info@agrivallelunga.it"/>
  </r>
  <r>
    <x v="3"/>
    <s v="B&amp;B Il Sole"/>
    <s v="Via Giordano Bruno 4"/>
    <x v="60"/>
    <x v="110"/>
    <s v=""/>
    <s v="serena.cartechini@libero.it"/>
  </r>
  <r>
    <x v="5"/>
    <s v="Le Torri"/>
    <s v="Via Saffi 12"/>
    <x v="60"/>
    <x v="110"/>
    <s v=""/>
    <s v="letorriaffittacamere@libero.it"/>
  </r>
  <r>
    <x v="3"/>
    <s v="B&amp;B La Campagna Del Conero"/>
    <s v=""/>
    <x v="60"/>
    <x v="334"/>
    <s v=""/>
    <s v="mauri.biagi.vale@alice.it"/>
  </r>
  <r>
    <x v="3"/>
    <s v="B&amp;B Cristina"/>
    <s v="Via Vallemiano 9"/>
    <x v="60"/>
    <x v="110"/>
    <s v=""/>
    <s v="cristina.cognini@gmail.com"/>
  </r>
  <r>
    <x v="4"/>
    <s v="Marconi Katia"/>
    <s v="Via Del Carmine 53"/>
    <x v="60"/>
    <x v="110"/>
    <s v=""/>
    <s v="carlo.cap@alice.it"/>
  </r>
  <r>
    <x v="3"/>
    <s v="B&amp;B Torre Di Portonovo"/>
    <s v=""/>
    <x v="60"/>
    <x v="110"/>
    <s v=""/>
    <s v="torrediportonovo@gmail.com"/>
  </r>
  <r>
    <x v="5"/>
    <s v="Affittacamere Torrette Di Ancona"/>
    <s v="Via Conca 14"/>
    <x v="60"/>
    <x v="335"/>
    <s v=""/>
    <s v="giannicesarone@gmail.com"/>
  </r>
  <r>
    <x v="3"/>
    <s v="B&amp;B Da Maria"/>
    <s v="Piazza Ugo Bassi  45"/>
    <x v="60"/>
    <x v="110"/>
    <s v=""/>
    <s v="bnbdamaria@gmail.com"/>
  </r>
  <r>
    <x v="2"/>
    <s v="Ego Hotel"/>
    <s v="Via Flaminia 220"/>
    <x v="60"/>
    <x v="110"/>
    <s v="www.egohotelancona.it"/>
    <s v="info@egohotelancona.it"/>
  </r>
  <r>
    <x v="11"/>
    <s v="Campeggio La Torre"/>
    <s v="Frazione Poggio 1"/>
    <x v="60"/>
    <x v="313"/>
    <s v=""/>
    <s v="info@baiadiportonovo.it"/>
  </r>
  <r>
    <x v="3"/>
    <s v="B&amp;B Le Querce"/>
    <s v="Via Della Ferrovia  25"/>
    <x v="60"/>
    <x v="110"/>
    <s v=""/>
    <s v="luigigiorgino@virgilio.it"/>
  </r>
  <r>
    <x v="3"/>
    <s v="B&amp;B I Tre Gelsi"/>
    <s v="Strada Vecchia Pietralacroce 30"/>
    <x v="60"/>
    <x v="110"/>
    <s v="www.itregelsi.com"/>
    <s v="itregelsi.bb@gmail.com"/>
  </r>
  <r>
    <x v="3"/>
    <s v="B&amp;B Arts And Music"/>
    <s v="Corso Garibaldi, 110 110"/>
    <x v="60"/>
    <x v="336"/>
    <s v="www.bbancona.com"/>
    <s v="chicco_1986@hotmail.it"/>
  </r>
  <r>
    <x v="3"/>
    <s v="B&amp;B Villa Any"/>
    <s v="Via Delle Ville 12/B"/>
    <x v="60"/>
    <x v="318"/>
    <s v=""/>
    <s v="ispettore.marchetti@gmail.com"/>
  </r>
  <r>
    <x v="3"/>
    <s v="B&amp;B L'Assiolo"/>
    <s v="Strada Del Castellano 71/D"/>
    <x v="60"/>
    <x v="110"/>
    <s v=""/>
    <s v="assiolobedandbreakfast@gmail.com"/>
  </r>
  <r>
    <x v="12"/>
    <s v="Cakao Beach"/>
    <s v="Palombina Nuova 23"/>
    <x v="60"/>
    <x v="110"/>
    <s v=""/>
    <s v="cakaobeachclub@gmail.com"/>
  </r>
  <r>
    <x v="1"/>
    <s v="Aluigi Giusi"/>
    <s v="Via Frediani 22"/>
    <x v="60"/>
    <x v="110"/>
    <s v=""/>
    <s v="studiolegalealuigi@libero.it"/>
  </r>
  <r>
    <x v="5"/>
    <s v="Motor Motel"/>
    <s v="Asse Nord Sud 1"/>
    <x v="60"/>
    <x v="337"/>
    <s v=""/>
    <s v="adolfopedroso@gmail.com"/>
  </r>
  <r>
    <x v="3"/>
    <s v="B&amp;B I Trinci"/>
    <s v="Via Montecavallo 358"/>
    <x v="60"/>
    <x v="338"/>
    <s v=""/>
    <s v="augustotrinci17@gmail.com"/>
  </r>
  <r>
    <x v="2"/>
    <s v="Hotel City Dipendenza"/>
    <s v="Via Matteotti 175"/>
    <x v="60"/>
    <x v="110"/>
    <s v="www.hotelcityancona.it"/>
    <s v="info@hotelcityancona.it"/>
  </r>
  <r>
    <x v="3"/>
    <s v="B&amp;B Rose Di Pane - Ancona Centro"/>
    <s v="Via C. Battisti 18"/>
    <x v="60"/>
    <x v="110"/>
    <s v="www.rosedipane.it"/>
    <s v="paola.lenci@txm.it"/>
  </r>
  <r>
    <x v="1"/>
    <s v="Appartamento Uso Turistico Di Rossetti C. E Benadducci P."/>
    <s v="Frazione Poggio 137"/>
    <x v="60"/>
    <x v="110"/>
    <s v=""/>
    <s v="katia.ross@libero.it"/>
  </r>
  <r>
    <x v="4"/>
    <s v="Poggio Del Conero"/>
    <s v="Fraz. Poggio 112"/>
    <x v="60"/>
    <x v="339"/>
    <s v="www.poggiodelconero.com"/>
    <s v="info@poggiodelconero.com"/>
  </r>
  <r>
    <x v="4"/>
    <s v="A 3 Passi"/>
    <s v="Via Del Carmine 51"/>
    <x v="60"/>
    <x v="110"/>
    <s v="www.a3passi.com"/>
    <s v="a3passi@aziendadelcarmine.it"/>
  </r>
  <r>
    <x v="3"/>
    <s v="B&amp;B Villa Colle"/>
    <s v="Via Del Castellano 38"/>
    <x v="60"/>
    <x v="110"/>
    <s v=""/>
    <s v="laura.ugga@libero.it"/>
  </r>
  <r>
    <x v="3"/>
    <s v="Le Fontanelle"/>
    <s v="Fraz. Castiglioni 80"/>
    <x v="61"/>
    <x v="340"/>
    <s v="http://www.bblefontanelle.eu"/>
    <s v="p.r.sonnia@gmail.com"/>
  </r>
  <r>
    <x v="1"/>
    <s v="Casetta Pacifica Delle Viole"/>
    <s v="Fraz. Castiglioni - Via Martiri Della Libertà 7"/>
    <x v="61"/>
    <x v="340"/>
    <s v=""/>
    <s v="aria50antiquariato@email.it"/>
  </r>
  <r>
    <x v="5"/>
    <s v="La Corte Del Gusto"/>
    <s v="Fraz. Santo Stefano 68"/>
    <x v="61"/>
    <x v="341"/>
    <s v="www.lacortedelgusto.com"/>
    <s v="info@lacortedelgusto.com"/>
  </r>
  <r>
    <x v="3"/>
    <s v="Casa Mirabella"/>
    <s v="Fraz. San Giovanni Battista  242"/>
    <x v="61"/>
    <x v="342"/>
    <s v=""/>
    <s v="mariamirabella@gmx.de"/>
  </r>
  <r>
    <x v="3"/>
    <s v="Bosimano"/>
    <s v="Fraz. Prosano - Loc. Bosimano 60"/>
    <x v="61"/>
    <x v="343"/>
    <s v="www.agri-bosimano.com"/>
    <s v="cenlui@libero.it"/>
  </r>
  <r>
    <x v="3"/>
    <s v="Da Frabo'"/>
    <s v="Fraz. San Ginesio  23/A"/>
    <x v="61"/>
    <x v="344"/>
    <s v=""/>
    <s v="federicofraboni@libero.it"/>
  </r>
  <r>
    <x v="4"/>
    <s v="Stazione Di Posta"/>
    <s v="Fraz. Magnadorsa 114"/>
    <x v="61"/>
    <x v="345"/>
    <s v=""/>
    <s v="stazionediposta@gmail.com"/>
  </r>
  <r>
    <x v="3"/>
    <s v="Borgo Belfiore"/>
    <s v="Fraz. Sant'Apollinare 70"/>
    <x v="61"/>
    <x v="50"/>
    <s v=""/>
    <s v=""/>
  </r>
  <r>
    <x v="4"/>
    <s v="Casale Venezia"/>
    <s v="Fraz. Nidastore 126"/>
    <x v="61"/>
    <x v="346"/>
    <s v="www.casalevenezia.com"/>
    <s v="info@casalevenezia.com"/>
  </r>
  <r>
    <x v="3"/>
    <s v="A Casa Di Romolo"/>
    <s v="Via Ramazzani 144"/>
    <x v="61"/>
    <x v="347"/>
    <s v=""/>
    <s v="acasadiromolo@gmail.com"/>
  </r>
  <r>
    <x v="4"/>
    <s v="Casale Ripalta"/>
    <s v="Fraz. Ripalta 63"/>
    <x v="61"/>
    <x v="348"/>
    <s v=""/>
    <s v="info@casaleripalta.it"/>
  </r>
  <r>
    <x v="14"/>
    <s v="Le Betulle"/>
    <s v="Fraz. Avacelli 260"/>
    <x v="61"/>
    <x v="349"/>
    <s v="www.agrituristlebetulle.com"/>
    <s v="info@agrituristlebetulle.com"/>
  </r>
  <r>
    <x v="1"/>
    <s v="Bocca Di Lupo"/>
    <s v="Fraz. Loretello 54"/>
    <x v="61"/>
    <x v="350"/>
    <s v="http://www.boccadilupo.nl"/>
    <s v="italie@boccadilupo.nl"/>
  </r>
  <r>
    <x v="0"/>
    <s v="Il Belvedere"/>
    <s v="Fraz. Piticchio 124"/>
    <x v="61"/>
    <x v="351"/>
    <s v="www.ilcastellocountryhouse.it"/>
    <s v="info@ilcastellocountryhouse.it"/>
  </r>
  <r>
    <x v="0"/>
    <s v="Borgo Belfiore"/>
    <s v="Fraz. Sant'Apollinare 70"/>
    <x v="61"/>
    <x v="50"/>
    <s v="www.belfiore-italia.com"/>
    <s v="info@belfiore-italia.com"/>
  </r>
  <r>
    <x v="3"/>
    <s v="Rosa Nel Pozzo"/>
    <s v="Fraz. San Pietro In Musio 43"/>
    <x v="61"/>
    <x v="352"/>
    <s v="www.rosanelpozzo.com"/>
    <s v="info@rosanelpozzo.com"/>
  </r>
  <r>
    <x v="4"/>
    <s v="Montefiore"/>
    <s v="Fraz. Nidastore 85"/>
    <x v="61"/>
    <x v="346"/>
    <s v="www.agriturismomontefiore.com"/>
    <s v="mg.politi@tiscali.it"/>
  </r>
  <r>
    <x v="6"/>
    <s v="Area Attrezzata Sosta Camper - Comune Di Arcevia"/>
    <s v=""/>
    <x v="61"/>
    <x v="347"/>
    <s v=""/>
    <s v=""/>
  </r>
  <r>
    <x v="0"/>
    <s v="Antico Borgo"/>
    <s v="Fraz. Castiglioni 86"/>
    <x v="61"/>
    <x v="340"/>
    <s v="www.antico-borgo.it"/>
    <s v="info@antico-borgo.it"/>
  </r>
  <r>
    <x v="3"/>
    <s v="Borgo Bonaventura"/>
    <s v="Fraz. Prosano - Loc. Bosimano 57"/>
    <x v="61"/>
    <x v="343"/>
    <s v="www.borgobonaventura.it"/>
    <s v="info@borgobonaventura.it"/>
  </r>
  <r>
    <x v="3"/>
    <s v="Il Pentolone In Compagnia"/>
    <s v="Fraz. Avacelli 26"/>
    <x v="61"/>
    <x v="349"/>
    <s v="www.pentoloneincompagnia.it"/>
    <s v="pentolone@live.it"/>
  </r>
  <r>
    <x v="4"/>
    <s v="Acquasalata"/>
    <s v="Fraz. Montale 116"/>
    <x v="61"/>
    <x v="353"/>
    <s v="www.agriturismoacquasalata.it"/>
    <s v="a.acquasalata@libero.it"/>
  </r>
  <r>
    <x v="0"/>
    <s v="Borgo Tranquillo"/>
    <s v="Fraz. Costa 132"/>
    <x v="61"/>
    <x v="354"/>
    <s v="www.borgotranquillo.com"/>
    <s v="info@borgotranquillo.com"/>
  </r>
  <r>
    <x v="4"/>
    <s v="Sensazione"/>
    <s v="Fraz. Caudino 54"/>
    <x v="61"/>
    <x v="355"/>
    <s v="www.sensazione.info"/>
    <s v="sensa@sensazione.info"/>
  </r>
  <r>
    <x v="1"/>
    <s v="Elio Latini"/>
    <s v="Fraz. Castiglioni 31"/>
    <x v="61"/>
    <x v="340"/>
    <s v=""/>
    <s v="latale@libero.it"/>
  </r>
  <r>
    <x v="3"/>
    <s v="Il Pentolone In Compagnia"/>
    <s v="Fraz. Avacelli 38"/>
    <x v="61"/>
    <x v="349"/>
    <s v=""/>
    <s v=""/>
  </r>
  <r>
    <x v="3"/>
    <s v="Nidastore"/>
    <s v="Fraz. Nidastore 11"/>
    <x v="61"/>
    <x v="346"/>
    <s v="www.nidastore.jimdo.com"/>
    <s v="s.rocchetti@libero.it"/>
  </r>
  <r>
    <x v="4"/>
    <s v="Le Conelle"/>
    <s v="Fraz. San Ginesio 96"/>
    <x v="61"/>
    <x v="344"/>
    <s v="www.conelle.it"/>
    <s v="valerio.baciani@tin.it"/>
  </r>
  <r>
    <x v="4"/>
    <s v="Al Colle"/>
    <s v="Fraz. Colle Aprico 82"/>
    <x v="61"/>
    <x v="356"/>
    <s v=""/>
    <s v="al.colle@email.it"/>
  </r>
  <r>
    <x v="0"/>
    <s v="Il Paradiso Del Re"/>
    <s v="Fraz. San Pietro In Musio 6"/>
    <x v="61"/>
    <x v="352"/>
    <s v="www.ilparadisodelre.it"/>
    <s v="angelo@ilparadisodelre.it"/>
  </r>
  <r>
    <x v="3"/>
    <s v="Villa San Giovanni"/>
    <s v="Fraz. San Giovanni Battista - Via San Martino 4"/>
    <x v="61"/>
    <x v="342"/>
    <s v="www.ferienwohnung-marken-arcevia.de"/>
    <s v="villa.sangiovanni@googlemail.com"/>
  </r>
  <r>
    <x v="3"/>
    <s v="Molino Vecchio"/>
    <s v="Fraz. Castiglioni 70"/>
    <x v="61"/>
    <x v="340"/>
    <s v="www.castiglionidiarcevia.it/molino"/>
    <s v="kurt.luks@gmail.com"/>
  </r>
  <r>
    <x v="4"/>
    <s v="Le Betulle"/>
    <s v="Fraz. Avacelli 260"/>
    <x v="61"/>
    <x v="349"/>
    <s v="www.agrituristlebetulle.com"/>
    <s v="info@agrituristlebetulle.com"/>
  </r>
  <r>
    <x v="4"/>
    <s v="San Settimio Riserva Privata"/>
    <s v="Fraz. Palazzo 274"/>
    <x v="61"/>
    <x v="357"/>
    <s v="www.sansettimio.it"/>
    <s v="info@sansettimio.it"/>
  </r>
  <r>
    <x v="4"/>
    <s v="La Cantina Di Bacco"/>
    <s v="Fraz. Ripalta 90"/>
    <x v="61"/>
    <x v="348"/>
    <s v="www.lacantinadibacco.it"/>
    <s v="lacantinadibacco@tin.it"/>
  </r>
  <r>
    <x v="4"/>
    <s v="Piccolo Ranch"/>
    <s v="Fraz. San Pietro In Musio 48/A"/>
    <x v="61"/>
    <x v="352"/>
    <s v="www.piccoloranch.com"/>
    <s v="piccoloranch@puntomedia.it"/>
  </r>
  <r>
    <x v="2"/>
    <s v="Park Hotel Arcevia"/>
    <s v="Via Roma 5"/>
    <x v="61"/>
    <x v="347"/>
    <s v="www.parkhotelarcevia.it"/>
    <s v="info@parkhotelarcevia.it"/>
  </r>
  <r>
    <x v="2"/>
    <s v="Hotel Alle Terrazze"/>
    <s v="Via Tito Rocchi 24"/>
    <x v="61"/>
    <x v="347"/>
    <s v=""/>
    <s v="htalleterrazze@tiscali.it"/>
  </r>
  <r>
    <x v="4"/>
    <s v="Il Boschetto"/>
    <s v="Fraz. San Giovanni Battista 157/E"/>
    <x v="61"/>
    <x v="342"/>
    <s v="www.agriturismoilboschetto.com"/>
    <s v="info@agriturismoilboschetto.com"/>
  </r>
  <r>
    <x v="4"/>
    <s v="Il Rustico"/>
    <s v="Fraz. Sant'Apollinare  91"/>
    <x v="61"/>
    <x v="50"/>
    <s v="www.agriturismoilrustico.it"/>
    <s v="info@agriturismoilrustico.it"/>
  </r>
  <r>
    <x v="4"/>
    <s v="Il Girasole"/>
    <s v="Fraz. Costa 82"/>
    <x v="61"/>
    <x v="354"/>
    <s v="www.agriturismo-ilgirasole.it"/>
    <s v="info@agriturismo-ilgirasole.it"/>
  </r>
  <r>
    <x v="1"/>
    <s v="Ester Johannes Hendrik - Via Loretello 40"/>
    <s v="Via Della Fonte 40"/>
    <x v="61"/>
    <x v="350"/>
    <s v=""/>
    <s v="hans.ester49@gmail.com"/>
  </r>
  <r>
    <x v="3"/>
    <s v="La Casa Di Zia Sesta"/>
    <s v="Via Angelo Rocca 52"/>
    <x v="61"/>
    <x v="347"/>
    <s v=""/>
    <s v="giocri03@gmail.com"/>
  </r>
  <r>
    <x v="5"/>
    <s v="Viriditas"/>
    <s v="Via Loretello 45"/>
    <x v="61"/>
    <x v="347"/>
    <s v=""/>
    <s v="marinop27@libero.it"/>
  </r>
  <r>
    <x v="4"/>
    <s v="Robert Enrico Pellegrini"/>
    <s v="Fraz. Avacelli 240"/>
    <x v="61"/>
    <x v="349"/>
    <s v=""/>
    <s v=""/>
  </r>
  <r>
    <x v="1"/>
    <s v="Lorenzetti Antonella"/>
    <s v="Via Moscatelli 20"/>
    <x v="61"/>
    <x v="347"/>
    <s v=""/>
    <s v=""/>
  </r>
  <r>
    <x v="1"/>
    <s v="Kuhne Sorg Helga Carmen"/>
    <s v="Fraz. Loretello  5B, 58"/>
    <x v="61"/>
    <x v="347"/>
    <s v=""/>
    <s v=""/>
  </r>
  <r>
    <x v="1"/>
    <s v="Ester Johannes Hendrik - Via Loretello 38"/>
    <s v="Della Fonte 38"/>
    <x v="61"/>
    <x v="350"/>
    <s v=""/>
    <s v="hans.ester49@gmail.com"/>
  </r>
  <r>
    <x v="2"/>
    <s v="Visit Arcevia"/>
    <s v="Corso Mazzini 49"/>
    <x v="61"/>
    <x v="347"/>
    <s v="www.visitarcevia.com"/>
    <s v="info@visitarcevia.com"/>
  </r>
  <r>
    <x v="1"/>
    <s v="Stephany Robert Keith"/>
    <s v="Via Fugiano 256"/>
    <x v="61"/>
    <x v="358"/>
    <s v=""/>
    <s v=""/>
  </r>
  <r>
    <x v="1"/>
    <s v="Sluijs Steen Margaretha"/>
    <s v="Frazione San Pietro 36"/>
    <x v="61"/>
    <x v="347"/>
    <s v=""/>
    <s v=""/>
  </r>
  <r>
    <x v="1"/>
    <s v="Vista Montesecco"/>
    <s v="Fraz. San Pietro In Musio 34"/>
    <x v="61"/>
    <x v="352"/>
    <s v=""/>
    <s v="info@rosanelpozzo.com"/>
  </r>
  <r>
    <x v="1"/>
    <s v="Lovanio Belardinelli"/>
    <s v="Fraz. Loretello 21"/>
    <x v="61"/>
    <x v="350"/>
    <s v=""/>
    <s v="lovanio.belardinelli@unicredit.eu"/>
  </r>
  <r>
    <x v="4"/>
    <s v="Il Leccio"/>
    <s v="Fraz. Colle Aprico 29"/>
    <x v="61"/>
    <x v="356"/>
    <s v=""/>
    <s v="chiby77@hotmail.it"/>
  </r>
  <r>
    <x v="0"/>
    <s v="Locanda Casa Valma"/>
    <s v="Fraz. Costa 123"/>
    <x v="61"/>
    <x v="354"/>
    <s v="www.locandacasavalma.com"/>
    <s v="locandacasavalma@gmail.com"/>
  </r>
  <r>
    <x v="1"/>
    <s v="Francesco Pieragostini"/>
    <s v="Fraz. Montale 11"/>
    <x v="61"/>
    <x v="353"/>
    <s v=""/>
    <s v="sistoepaola@alice.it"/>
  </r>
  <r>
    <x v="1"/>
    <s v="Eleonora Massaccesi"/>
    <s v="Vicolo Dei Macelli 6"/>
    <x v="61"/>
    <x v="347"/>
    <s v=""/>
    <s v=""/>
  </r>
  <r>
    <x v="1"/>
    <s v="Casa Ventura"/>
    <s v="Fraz. San Giovanni Battista - Via San Martino 74"/>
    <x v="61"/>
    <x v="342"/>
    <s v=""/>
    <s v="vntsrg@gmail.com"/>
  </r>
  <r>
    <x v="1"/>
    <s v="Casa San Martino"/>
    <s v=""/>
    <x v="61"/>
    <x v="342"/>
    <s v=""/>
    <s v="erhard.schemel@ub-schemel.de"/>
  </r>
  <r>
    <x v="3"/>
    <s v="Il Capuccio"/>
    <s v="Fraz. Nidastore 66"/>
    <x v="61"/>
    <x v="346"/>
    <s v=""/>
    <s v="info@ilcapuccio.it ; lgelettronica@tiscali.it"/>
  </r>
  <r>
    <x v="5"/>
    <s v="Le Varangole"/>
    <s v="Fraz. Caudino 50"/>
    <x v="61"/>
    <x v="355"/>
    <s v="www.casavacanzalevarangole.it"/>
    <s v="casavacanzalevarangole@gmail.com"/>
  </r>
  <r>
    <x v="0"/>
    <s v="Casa Mc Queens Di Ercole Moroni"/>
    <s v="Via Gavigliano 11"/>
    <x v="62"/>
    <x v="359"/>
    <s v="www.casaercolemoroni.com"/>
    <s v="info@ercolemoroni.com"/>
  </r>
  <r>
    <x v="3"/>
    <s v="B&amp;B Al Rifugio Divino Di Landi Luciano"/>
    <s v="Via Gavigliano 16"/>
    <x v="62"/>
    <x v="359"/>
    <s v="www.aziendalandi.it"/>
    <s v="aziendalandi@aziendalandi.it"/>
  </r>
  <r>
    <x v="3"/>
    <s v="Marche B&amp;B"/>
    <s v="Via Orti 18"/>
    <x v="62"/>
    <x v="359"/>
    <s v="http://www.marche-beb.it/"/>
    <s v="defa@email.it"/>
  </r>
  <r>
    <x v="3"/>
    <s v="B&amp;B Casa Cornelia"/>
    <s v="P.Za San Pietro 4"/>
    <x v="62"/>
    <x v="359"/>
    <s v=""/>
    <s v="casacornelia@virgilio.it"/>
  </r>
  <r>
    <x v="3"/>
    <s v="B&amp;B Casa Matilda"/>
    <s v="Via Garibaldi 26"/>
    <x v="62"/>
    <x v="359"/>
    <s v=""/>
    <s v="elena.rossetti85@libero.it"/>
  </r>
  <r>
    <x v="4"/>
    <s v="Agriturismo Tenuta Belvedere"/>
    <s v="Via Ronco  2"/>
    <x v="62"/>
    <x v="359"/>
    <s v="www.tenutabelvedere.eu"/>
    <s v="p.romina@centrooceano.it"/>
  </r>
  <r>
    <x v="3"/>
    <s v="B&amp;B 5 Alberi Vacanze"/>
    <s v="Via Gualdo 7"/>
    <x v="62"/>
    <x v="359"/>
    <s v="www.5alberi.com"/>
    <s v="info@5alberi.com"/>
  </r>
  <r>
    <x v="1"/>
    <s v="5 Alberi"/>
    <s v="Via Gualdo 7"/>
    <x v="62"/>
    <x v="359"/>
    <s v="www.5alberi.com"/>
    <s v="info@5alberi.com"/>
  </r>
  <r>
    <x v="2"/>
    <s v="La Perla"/>
    <s v="Via Direttissima Del Conero 1 - 3"/>
    <x v="63"/>
    <x v="360"/>
    <s v="http://www.perlahotelancona.it"/>
    <s v="info@perlahotelancona.it"/>
  </r>
  <r>
    <x v="2"/>
    <s v="Palazzo Ruschioni"/>
    <s v="Via San Francesco 22"/>
    <x v="63"/>
    <x v="360"/>
    <s v="www.palazzoruschioni.it"/>
    <s v="info@palazzoruschioni.it"/>
  </r>
  <r>
    <x v="0"/>
    <s v="Il Sassone"/>
    <s v="Via Inferno 11"/>
    <x v="63"/>
    <x v="360"/>
    <s v="www.countryhouseilsassone.it"/>
    <s v="info@countryhouseilsassone.it"/>
  </r>
  <r>
    <x v="3"/>
    <s v="B&amp;B 19"/>
    <s v="Via Colle Lauro 19/A"/>
    <x v="63"/>
    <x v="360"/>
    <s v=""/>
    <s v="info@bb19.it"/>
  </r>
  <r>
    <x v="3"/>
    <s v="B&amp;B Paci Sandro"/>
    <s v="Via Del Galletto 12"/>
    <x v="63"/>
    <x v="360"/>
    <s v=""/>
    <s v="paci.sandro@alice.it"/>
  </r>
  <r>
    <x v="2"/>
    <s v="Da Nazzare'"/>
    <s v="Via Aspio Terme 39"/>
    <x v="63"/>
    <x v="360"/>
    <s v=""/>
    <s v="info@hotelnazzare.com"/>
  </r>
  <r>
    <x v="2"/>
    <s v="Tre Querce"/>
    <s v="Via Papa Giovanni Xxiii 44"/>
    <x v="63"/>
    <x v="360"/>
    <s v="www.hotel3querce.com"/>
    <s v="direzione@hotel3querce.com"/>
  </r>
  <r>
    <x v="2"/>
    <s v="Hotel Concorde"/>
    <s v="Via Aspio Terme 191"/>
    <x v="63"/>
    <x v="360"/>
    <s v="www.albergoconcorde.it"/>
    <s v="info@albergoconcorde.it"/>
  </r>
  <r>
    <x v="2"/>
    <s v="Albergo Strologo"/>
    <s v="Via Guasto 89"/>
    <x v="63"/>
    <x v="360"/>
    <s v=""/>
    <s v="trattoriastrologo@alice.it"/>
  </r>
  <r>
    <x v="3"/>
    <s v="L'Olivo"/>
    <s v=""/>
    <x v="63"/>
    <x v="360"/>
    <s v=""/>
    <s v=""/>
  </r>
  <r>
    <x v="5"/>
    <s v="Il Girasole"/>
    <s v="Via Loretana 277"/>
    <x v="63"/>
    <x v="360"/>
    <s v="www.locandailgirasole.it"/>
    <s v="info@locandailgirasole.it"/>
  </r>
  <r>
    <x v="1"/>
    <s v="Santini Paolo App.To 1"/>
    <s v="Via Loretana 46"/>
    <x v="63"/>
    <x v="360"/>
    <s v=""/>
    <s v=""/>
  </r>
  <r>
    <x v="1"/>
    <s v="Santini Paolo App.To 2"/>
    <s v="Via Loretana  46"/>
    <x v="63"/>
    <x v="360"/>
    <s v=""/>
    <s v=""/>
  </r>
  <r>
    <x v="4"/>
    <s v="Villa Gens Camuria"/>
    <s v="Via Direttissima Del Conero 7"/>
    <x v="63"/>
    <x v="360"/>
    <s v="www.villagenscamuria.it"/>
    <s v="info@villagenscamuria.it"/>
  </r>
  <r>
    <x v="3"/>
    <s v="Il Giardino Di Margherita"/>
    <s v="Via Zingari 7"/>
    <x v="63"/>
    <x v="360"/>
    <s v=""/>
    <s v="ilgiardinodimargherita@gmail.com"/>
  </r>
  <r>
    <x v="3"/>
    <s v="B&amp;B Villa Alba"/>
    <s v="Via Montagnolo  5"/>
    <x v="63"/>
    <x v="360"/>
    <s v=""/>
    <s v="cristianaliuti@gmail.com; info@bnbvillalba.it"/>
  </r>
  <r>
    <x v="3"/>
    <s v="Fuori Di Porta"/>
    <s v="Via Loretana 93"/>
    <x v="63"/>
    <x v="360"/>
    <s v=""/>
    <s v="jerryalce@gmail.com"/>
  </r>
  <r>
    <x v="3"/>
    <s v="Sumi Cottage Bed And Breakfast"/>
    <s v="Via Giacomo Matteotti 25"/>
    <x v="64"/>
    <x v="361"/>
    <s v="www.sumicottage.it"/>
    <s v="michael.woodbridge@libero.it"/>
  </r>
  <r>
    <x v="5"/>
    <s v="Affittacamere Vitali Aldesina"/>
    <s v="Via San Giuseppe 31"/>
    <x v="64"/>
    <x v="361"/>
    <s v=""/>
    <s v="ristorantelepiane@alice.it"/>
  </r>
  <r>
    <x v="4"/>
    <s v="Locanda Delle Saline"/>
    <s v="Via Saline 9"/>
    <x v="64"/>
    <x v="361"/>
    <s v="www.agriturismolesaline.it"/>
    <s v="locandadellesaline@libero.it"/>
  </r>
  <r>
    <x v="5"/>
    <s v="Immobiliare Le Piane Snc"/>
    <s v="Via San Giuseppe 58"/>
    <x v="64"/>
    <x v="361"/>
    <s v=""/>
    <s v="ristorantelepiane@alice.it"/>
  </r>
  <r>
    <x v="6"/>
    <s v="Area Sosta Camper - Castelbellino"/>
    <s v=""/>
    <x v="65"/>
    <x v="362"/>
    <s v=""/>
    <s v=""/>
  </r>
  <r>
    <x v="4"/>
    <s v="La Collina Delle Streghe Di Beccaceci Lorena"/>
    <s v="Via San Giorgio 2"/>
    <x v="65"/>
    <x v="363"/>
    <s v="www.lacollinadellestreghe.com"/>
    <s v="pierfrancoluigi@virgilio.it"/>
  </r>
  <r>
    <x v="4"/>
    <s v="La Vecchia Fonte"/>
    <s v="C.Da Fonte Penata 7"/>
    <x v="65"/>
    <x v="362"/>
    <s v=""/>
    <s v="info@lavecchiafonte.it"/>
  </r>
  <r>
    <x v="1"/>
    <s v="Casa Ghibellina"/>
    <s v="Via Costa 2"/>
    <x v="65"/>
    <x v="362"/>
    <s v=""/>
    <s v="cecilig@yahoo.com"/>
  </r>
  <r>
    <x v="3"/>
    <s v="B&amp;B Le Fornaci"/>
    <s v="Via G.Puccini 12"/>
    <x v="66"/>
    <x v="364"/>
    <s v=""/>
    <s v="berna.prosperi@gmail.com"/>
  </r>
  <r>
    <x v="3"/>
    <s v="B&amp;B Montessori"/>
    <s v="Via Montessori 5"/>
    <x v="66"/>
    <x v="364"/>
    <s v=""/>
    <s v="alessio.cupido@hotmail.it"/>
  </r>
  <r>
    <x v="3"/>
    <s v="B&amp;B Sunflower"/>
    <s v="Via Montecamillone 1"/>
    <x v="66"/>
    <x v="364"/>
    <s v=""/>
    <s v=""/>
  </r>
  <r>
    <x v="3"/>
    <s v="B&amp;B Gili"/>
    <s v="Via Piero Gobetti 17"/>
    <x v="66"/>
    <x v="364"/>
    <s v="http://www.gilibedbreakfast.com/"/>
    <s v="bb.gili2015@gmail.com"/>
  </r>
  <r>
    <x v="0"/>
    <s v="La Taberna"/>
    <s v="Via Giolitti 23"/>
    <x v="66"/>
    <x v="364"/>
    <s v="www.latabernabraceria.it"/>
    <s v="info@latabernabraceria.it"/>
  </r>
  <r>
    <x v="4"/>
    <s v="Sentiero Delle Fiabe"/>
    <s v="Via F. Baracca 8"/>
    <x v="66"/>
    <x v="364"/>
    <s v="www.cordusio.org"/>
    <s v="sentierodellefiabe@hotmail.it"/>
  </r>
  <r>
    <x v="3"/>
    <s v="Relais Chambre"/>
    <s v="Piazzetta Garibaldi 32"/>
    <x v="66"/>
    <x v="364"/>
    <s v="www.relaischambre.com"/>
    <s v="info@relaischambre.com"/>
  </r>
  <r>
    <x v="3"/>
    <s v="Il Rifugio Di Aphrodite"/>
    <s v="Via G. Puccini 17"/>
    <x v="66"/>
    <x v="364"/>
    <s v=""/>
    <s v="diana.iura@alice.it"/>
  </r>
  <r>
    <x v="3"/>
    <s v="Locanda Del Musone"/>
    <s v="Via Ernesto Che Guevara 56"/>
    <x v="66"/>
    <x v="364"/>
    <s v="www.lalocandadelmusone.it"/>
    <s v="informazioni@lalocandadelmusone.it"/>
  </r>
  <r>
    <x v="2"/>
    <s v="I Cugini"/>
    <s v="Via Don Luigi Sturzo 1"/>
    <x v="66"/>
    <x v="364"/>
    <s v="www.hotelicugini.it"/>
    <s v="ristoranteicugini@tin.it"/>
  </r>
  <r>
    <x v="2"/>
    <s v="La Ginestra"/>
    <s v="Via Xxiv Maggio 5"/>
    <x v="66"/>
    <x v="364"/>
    <s v=""/>
    <s v="info@hotellaginestra.com"/>
  </r>
  <r>
    <x v="2"/>
    <s v="La Selva"/>
    <s v="Via Adriatica 36"/>
    <x v="66"/>
    <x v="364"/>
    <s v=""/>
    <s v="hotellaselva@libero.it"/>
  </r>
  <r>
    <x v="6"/>
    <s v="Area Di Sosta Camper - Castelfidardo"/>
    <s v="Via Lumumba 7"/>
    <x v="66"/>
    <x v="364"/>
    <s v=""/>
    <s v=""/>
  </r>
  <r>
    <x v="3"/>
    <s v="B&amp;B Il Nido Di Pat"/>
    <s v="Via A. Ponchielli 1/A"/>
    <x v="66"/>
    <x v="364"/>
    <s v="www.ilnidodipat.it"/>
    <s v="ilnidodipat@tiscali.it"/>
  </r>
  <r>
    <x v="3"/>
    <s v="Latte E Caffe'"/>
    <s v="Via Dominici 31"/>
    <x v="66"/>
    <x v="364"/>
    <s v=""/>
    <s v="info@latteecaffe.it"/>
  </r>
  <r>
    <x v="2"/>
    <s v="Klass Hotel"/>
    <s v="Via Adriatica 22"/>
    <x v="66"/>
    <x v="364"/>
    <s v="www.klasshotel.it"/>
    <s v="info@klasshotel.it"/>
  </r>
  <r>
    <x v="3"/>
    <s v="B&amp;B La Fuchsia"/>
    <s v="Via A. L.Corvalan 7"/>
    <x v="66"/>
    <x v="364"/>
    <s v="www.lafuchsia.it"/>
    <s v="info@lafuchsia.it"/>
  </r>
  <r>
    <x v="3"/>
    <s v="B&amp;B La Finestra Sul Conero"/>
    <s v="Via Giovanni Xiii 14"/>
    <x v="66"/>
    <x v="365"/>
    <s v="www.lafinestrasulconero.it"/>
    <s v="info@lafinestrasulconero.it"/>
  </r>
  <r>
    <x v="3"/>
    <s v="B&amp;B Villa Poticcio"/>
    <s v="Villa Poticcio 23"/>
    <x v="66"/>
    <x v="366"/>
    <s v="www.villapoticcio.it"/>
    <s v="giampaolo.giaccaglia@libero.it"/>
  </r>
  <r>
    <x v="3"/>
    <s v="B&amp;B Il Covo Dei Piccioni"/>
    <s v="Via Mazzini 21"/>
    <x v="66"/>
    <x v="364"/>
    <s v=""/>
    <s v="ilcovodeipiccioni@live.it"/>
  </r>
  <r>
    <x v="1"/>
    <s v="Casa Verdeconero"/>
    <s v="Via Sicilia  22"/>
    <x v="66"/>
    <x v="364"/>
    <s v=""/>
    <s v="bugariclaudio@tin.it"/>
  </r>
  <r>
    <x v="3"/>
    <s v="B&amp;B Villa Incanto"/>
    <s v="Via Dante Alighieri 118"/>
    <x v="66"/>
    <x v="364"/>
    <s v=""/>
    <s v="rserenelli@villaincanto.eu"/>
  </r>
  <r>
    <x v="5"/>
    <s v="Amaranto'S"/>
    <s v="Via Adriatica  28"/>
    <x v="66"/>
    <x v="367"/>
    <s v=""/>
    <s v="ristorantealbergoamarantos@gmail.com"/>
  </r>
  <r>
    <x v="2"/>
    <s v="Hotel Parco"/>
    <s v="Via G. Donizetti 2"/>
    <x v="66"/>
    <x v="364"/>
    <s v="www.hotelparco.net"/>
    <s v="info@hotelparco.net"/>
  </r>
  <r>
    <x v="0"/>
    <s v="Rustico Del Bozzo"/>
    <s v="Contrada Bozzo 30"/>
    <x v="67"/>
    <x v="368"/>
    <s v=""/>
    <s v="info@rusticodelbozzo.com"/>
  </r>
  <r>
    <x v="2"/>
    <s v="Bellucci"/>
    <s v="Corso Guglielmo Marconi 7"/>
    <x v="67"/>
    <x v="368"/>
    <s v="www.ristorantebellucci.it"/>
    <s v="umbertobell@libero.it"/>
  </r>
  <r>
    <x v="4"/>
    <s v="Azienda Agricola Manfredi Stefania"/>
    <s v="Contrada Case Nuove 61"/>
    <x v="67"/>
    <x v="368"/>
    <s v=""/>
    <s v="ggasparoni@libero.it"/>
  </r>
  <r>
    <x v="2"/>
    <s v="Hostaria Della Posta"/>
    <s v="Via Carrozze Vaccili 6"/>
    <x v="68"/>
    <x v="369"/>
    <s v="www.hostariadellaposta.it"/>
    <s v="info@hostariadellaposta.it"/>
  </r>
  <r>
    <x v="4"/>
    <s v="S. Anna"/>
    <s v="Via Sant'Anna 10"/>
    <x v="68"/>
    <x v="369"/>
    <s v="www.campingagrituristsantanna.com"/>
    <s v="tranqui@pasadena.it"/>
  </r>
  <r>
    <x v="4"/>
    <s v="Monte Deserto"/>
    <s v="Via Monticelli 15"/>
    <x v="68"/>
    <x v="369"/>
    <s v="www.montedeserto.it"/>
    <s v="chiedi@montedeserto.it"/>
  </r>
  <r>
    <x v="3"/>
    <s v="B&amp;B In Casa D'Arte"/>
    <s v="Via Sabatucci 23"/>
    <x v="68"/>
    <x v="369"/>
    <s v="www.incasadarte.it"/>
    <s v="info@incasadarte.it"/>
  </r>
  <r>
    <x v="3"/>
    <s v="B&amp;B In Casa D'Arte - Residenza Storica"/>
    <s v="Piazza Della Liberta' 6"/>
    <x v="68"/>
    <x v="369"/>
    <s v="www.incasadarte.it"/>
    <s v="info@incasadarte.it"/>
  </r>
  <r>
    <x v="4"/>
    <s v="Agriturismo Le Piagge"/>
    <s v="Via Piagge Novali 22"/>
    <x v="68"/>
    <x v="369"/>
    <s v="www.lepiaggeagriturismo.it"/>
    <s v="info@lepiaggeagriturismo.it"/>
  </r>
  <r>
    <x v="1"/>
    <s v="Villa Staffieri"/>
    <s v="Via Caciampa 6"/>
    <x v="68"/>
    <x v="369"/>
    <s v=""/>
    <s v="villastaffieri@btinternet.com"/>
  </r>
  <r>
    <x v="3"/>
    <s v="B&amp;B Anna Rita"/>
    <s v="Via 2 Giugno 21"/>
    <x v="68"/>
    <x v="370"/>
    <s v=""/>
    <s v="ivomicucci@libero.it"/>
  </r>
  <r>
    <x v="3"/>
    <s v="B&amp;B San Lorenzo"/>
    <s v="Vicolo San Lorenzo 16"/>
    <x v="69"/>
    <x v="371"/>
    <s v="www.sanlorenzobb.it"/>
    <s v="p.stroppa@pecgeometrian.it"/>
  </r>
  <r>
    <x v="3"/>
    <s v="Villa Incrocca"/>
    <s v="Via Incrocca 2"/>
    <x v="69"/>
    <x v="371"/>
    <s v=""/>
    <s v="robystation@gmail.com"/>
  </r>
  <r>
    <x v="3"/>
    <s v="B&amp;B Le Magnolie"/>
    <s v="Via Verdi 20"/>
    <x v="69"/>
    <x v="371"/>
    <s v=""/>
    <s v="info.beblemagnolie@gmail.com"/>
  </r>
  <r>
    <x v="0"/>
    <s v="Il Sentiero Degli Ailanti"/>
    <s v="Via Rustichelle 8"/>
    <x v="69"/>
    <x v="372"/>
    <s v="www.ilsentierodegliailanti.it"/>
    <s v="info@ilsentierodegliailanti.it"/>
  </r>
  <r>
    <x v="4"/>
    <s v="Madonna Del Vecchio Moro"/>
    <s v="Via Nazario Sauro 1"/>
    <x v="69"/>
    <x v="372"/>
    <s v=""/>
    <s v="re.baldoni@tiscali.it"/>
  </r>
  <r>
    <x v="2"/>
    <s v="Domus"/>
    <s v="Via Dante 20"/>
    <x v="69"/>
    <x v="372"/>
    <s v="www.hoteldomus.com"/>
    <s v="info@hoteldomus.com"/>
  </r>
  <r>
    <x v="2"/>
    <s v="Luminari"/>
    <s v="Corso Giacomo Matteotti 14"/>
    <x v="70"/>
    <x v="373"/>
    <s v="www.albergoluminari.it"/>
    <s v="info@albergoluminari.it"/>
  </r>
  <r>
    <x v="5"/>
    <s v="Affittacamere La Locomotiva Di Paola Petrucci"/>
    <s v="Via Don Minzoni 31"/>
    <x v="70"/>
    <x v="373"/>
    <s v="www.affittacamerelalocomotiva.it"/>
    <s v="lalocomotiva01@tiscali.it"/>
  </r>
  <r>
    <x v="3"/>
    <s v="B&amp;B Marche Tourism"/>
    <s v="Via Don Minzoni (Piano 4/5) 31"/>
    <x v="70"/>
    <x v="373"/>
    <s v="www.affittacamerelalocomotiva.it"/>
    <s v="lalocomotiva01@tiscali.it"/>
  </r>
  <r>
    <x v="0"/>
    <s v="Il Casale Del Gufo"/>
    <s v="Via Alberici 6"/>
    <x v="70"/>
    <x v="373"/>
    <s v="www.casaledelgufo.it"/>
    <s v="info@casaledelgufo.it"/>
  </r>
  <r>
    <x v="5"/>
    <s v="La Locomotiva Cafe' Di P. Petrucci Srl Unipersonale"/>
    <s v="Via Don Minzoni 31"/>
    <x v="70"/>
    <x v="373"/>
    <s v="www.affittacamerelalocomotiva.it"/>
    <s v="lalocomotiva01@tiscali.it"/>
  </r>
  <r>
    <x v="0"/>
    <s v="Cantina Langelina"/>
    <s v="Viadelle Ville 53"/>
    <x v="71"/>
    <x v="374"/>
    <s v="www.cantinalangelina.com"/>
    <s v="info@cantinalangelina.it"/>
  </r>
  <r>
    <x v="1"/>
    <s v="Casale Del Vecchio Moro"/>
    <s v="Strada Dei Rossi 17"/>
    <x v="71"/>
    <x v="375"/>
    <s v=""/>
    <s v="manuela.lenci@virgilio.it - martinaregni@yahoo.it"/>
  </r>
  <r>
    <x v="4"/>
    <s v="Ricolando"/>
    <s v="Via Nevola 66"/>
    <x v="71"/>
    <x v="374"/>
    <s v=""/>
    <s v="info@ricolando.it"/>
  </r>
  <r>
    <x v="3"/>
    <s v="B&amp;B Palazzo Boscareto"/>
    <s v="Via N. Boscareto 4"/>
    <x v="71"/>
    <x v="374"/>
    <s v="www.palazzoboscareto.com"/>
    <s v="info@palazzoboscareto.com"/>
  </r>
  <r>
    <x v="3"/>
    <s v="B&amp;B Il Tramonto"/>
    <s v="Via Per Montalboddo 54"/>
    <x v="71"/>
    <x v="374"/>
    <s v="www.colverde.com"/>
    <s v="massimo.perticaroli@hotmail.it"/>
  </r>
  <r>
    <x v="1"/>
    <s v="Casa Di Venturoli"/>
    <s v="Strada Dei Venturoli 6"/>
    <x v="71"/>
    <x v="374"/>
    <s v=""/>
    <s v=""/>
  </r>
  <r>
    <x v="1"/>
    <s v="Nadia Chiappa"/>
    <s v="Via Borgo Di Sotto 3"/>
    <x v="71"/>
    <x v="374"/>
    <s v=""/>
    <s v=""/>
  </r>
  <r>
    <x v="1"/>
    <s v="Lenci Lorenza"/>
    <s v="Viale Degli Eroi 33"/>
    <x v="71"/>
    <x v="374"/>
    <s v=""/>
    <s v="manuela.lenci@virgilio.it"/>
  </r>
  <r>
    <x v="1"/>
    <s v="Rossi Tommaso"/>
    <s v="Via Del Corso 31 31"/>
    <x v="71"/>
    <x v="374"/>
    <s v=""/>
    <s v="tommasoros@tiscalinet.it"/>
  </r>
  <r>
    <x v="4"/>
    <s v="Agriturismo Ashram Joytinat"/>
    <s v="Via Ripa 24"/>
    <x v="71"/>
    <x v="374"/>
    <s v=""/>
    <s v="ashram@joytinat.it"/>
  </r>
  <r>
    <x v="5"/>
    <s v="Il Settimo Borgo Di Voetman"/>
    <s v="Viale Degli Eroi 78"/>
    <x v="71"/>
    <x v="374"/>
    <s v="www.ilsettimoborgo.it"/>
    <s v="info@ilsettimoborgo.it"/>
  </r>
  <r>
    <x v="4"/>
    <s v="Agriturismo Alla Vecchia Cascina"/>
    <s v="Via Lepri 10"/>
    <x v="71"/>
    <x v="374"/>
    <s v="www.agriturismocorinaldo.it"/>
    <s v="info@agriturismocorinaldo.it"/>
  </r>
  <r>
    <x v="4"/>
    <s v="Casalantico"/>
    <s v="Strada Conagrande 8"/>
    <x v="71"/>
    <x v="374"/>
    <s v="www.casalantico.it"/>
    <s v="info@casalantico.it"/>
  </r>
  <r>
    <x v="3"/>
    <s v="B&amp;B Spensierando"/>
    <s v="Via Sant' Isidoro 40"/>
    <x v="71"/>
    <x v="374"/>
    <s v=""/>
    <s v="ivan.garbatini@alice.it"/>
  </r>
  <r>
    <x v="3"/>
    <s v="B&amp;B Da Roby"/>
    <s v="Via Claudio Ridolfi 10"/>
    <x v="71"/>
    <x v="374"/>
    <s v=""/>
    <s v="luciagiov@tin.it"/>
  </r>
  <r>
    <x v="3"/>
    <s v="B&amp;B Il Settimo Borgo"/>
    <s v="Viale Degli Eroi 78"/>
    <x v="71"/>
    <x v="374"/>
    <s v="www.ilsettimoborgo.it"/>
    <s v="info@ilsettimoborgo.it"/>
  </r>
  <r>
    <x v="6"/>
    <s v="Area Di Sosta Camper - Corinaldo"/>
    <s v="Via Pecciameglio Snc"/>
    <x v="71"/>
    <x v="374"/>
    <s v=""/>
    <s v=""/>
  </r>
  <r>
    <x v="3"/>
    <s v="B&amp;B Corinaldo Holiday"/>
    <s v="Strada Dei Sartini 10"/>
    <x v="71"/>
    <x v="374"/>
    <s v="www.corinaldoholiday.it"/>
    <s v="info@corinaldoholiday.it"/>
  </r>
  <r>
    <x v="3"/>
    <s v="B&amp;B Casa Del Fonte"/>
    <s v="Strada Fonte Di Vincareto 10"/>
    <x v="71"/>
    <x v="374"/>
    <s v="www.casadelfonte.it"/>
    <s v="info@casadelfonte.it"/>
  </r>
  <r>
    <x v="3"/>
    <s v="B&amp;B Torre San Lorenzetto"/>
    <s v="Via Del Montale 113"/>
    <x v="71"/>
    <x v="374"/>
    <s v=""/>
    <s v="vitro@libero.it"/>
  </r>
  <r>
    <x v="3"/>
    <s v="B&amp;B Casa Adagio"/>
    <s v="Strada Fosso Di Ripe 16"/>
    <x v="71"/>
    <x v="374"/>
    <s v="www.casa-adagio.de"/>
    <s v="info@casa-adagio.de"/>
  </r>
  <r>
    <x v="0"/>
    <s v="Attivita' Ricettiva Rurale - Leondina Country House"/>
    <s v="Via San Bartolo 76"/>
    <x v="71"/>
    <x v="374"/>
    <s v="www.leondinacountryhouse.it"/>
    <s v="info@leondinacountryhouse.it"/>
  </r>
  <r>
    <x v="11"/>
    <s v="Colverde"/>
    <s v="Via Per Montalboddo 52"/>
    <x v="71"/>
    <x v="374"/>
    <s v="www.colverde.com"/>
    <s v="info@colverde.com"/>
  </r>
  <r>
    <x v="0"/>
    <s v="Il Villino Campagnolo"/>
    <s v=""/>
    <x v="71"/>
    <x v="376"/>
    <s v=""/>
    <s v=""/>
  </r>
  <r>
    <x v="2"/>
    <s v="Al Casolare"/>
    <s v="Via Corinaldese 6"/>
    <x v="71"/>
    <x v="374"/>
    <s v="www.alcasolare.it"/>
    <s v="info@alcasolare.it"/>
  </r>
  <r>
    <x v="3"/>
    <s v="B&amp;B  Adriana"/>
    <s v="Vicolo Del Quattrocento 2"/>
    <x v="71"/>
    <x v="374"/>
    <s v="www.bbadriana-corinaldo.com"/>
    <s v="adrianacoccioni@tiscali.it"/>
  </r>
  <r>
    <x v="1"/>
    <s v="Casa Da Bianca"/>
    <s v="Via Costa San Giovanni 11"/>
    <x v="71"/>
    <x v="374"/>
    <s v=""/>
    <s v="elemov@libero.it"/>
  </r>
  <r>
    <x v="3"/>
    <s v="Da Mara"/>
    <s v="Via Don Minzoni 1"/>
    <x v="71"/>
    <x v="374"/>
    <s v=""/>
    <s v=""/>
  </r>
  <r>
    <x v="2"/>
    <s v="Hotel Ristorante I Tigli"/>
    <s v="Via Del Teatro 31"/>
    <x v="71"/>
    <x v="374"/>
    <s v="www.corinaldoalbergodiffuso.it"/>
    <s v="cantinalangelina@libero.it"/>
  </r>
  <r>
    <x v="1"/>
    <s v="Aloisi Serena"/>
    <s v="Via Santa Maria Goretti  6"/>
    <x v="71"/>
    <x v="374"/>
    <s v=""/>
    <s v="serealo77@gmail.com"/>
  </r>
  <r>
    <x v="2"/>
    <s v="Il Giglio"/>
    <s v="Via Del Corso 8"/>
    <x v="71"/>
    <x v="374"/>
    <s v="www.hotelgigliocorinaldo.com"/>
    <s v="info@corinaldoalbergodiffuso.it"/>
  </r>
  <r>
    <x v="1"/>
    <s v="Filippo Capotondi"/>
    <s v="Via Ridolfi 12"/>
    <x v="71"/>
    <x v="374"/>
    <s v=""/>
    <s v="millola75@gmail.com"/>
  </r>
  <r>
    <x v="1"/>
    <s v="Da Mara"/>
    <s v="Via Don G. Minzoni 1"/>
    <x v="71"/>
    <x v="374"/>
    <s v="http://bebdamara.it/"/>
    <s v="marisa.berti46@gmail.com"/>
  </r>
  <r>
    <x v="3"/>
    <s v="B&amp;B Al Vecchio Cipresso"/>
    <s v="Via Corinaldese 32"/>
    <x v="71"/>
    <x v="374"/>
    <s v="nelloros.jimdo.com"/>
    <s v="lalaurina80@libero.it"/>
  </r>
  <r>
    <x v="1"/>
    <s v="Appartamento Robert Bunnens"/>
    <s v="Strada Palazzo Bracci 11"/>
    <x v="71"/>
    <x v="374"/>
    <s v=""/>
    <s v="bunnens@hotmail.com"/>
  </r>
  <r>
    <x v="3"/>
    <s v="Morning Glory"/>
    <s v="Via G. Annibaldi 15"/>
    <x v="72"/>
    <x v="377"/>
    <s v=""/>
    <s v="morning@email.it"/>
  </r>
  <r>
    <x v="3"/>
    <s v="Le Casce"/>
    <s v="Bovio  36"/>
    <x v="72"/>
    <x v="377"/>
    <s v="www.lecasce.it"/>
    <s v="erry60@hotmail.com"/>
  </r>
  <r>
    <x v="3"/>
    <s v="Al Vicoletto"/>
    <s v="M.Capponi 17"/>
    <x v="72"/>
    <x v="377"/>
    <s v=""/>
    <s v="aritarinaldi@live.com"/>
  </r>
  <r>
    <x v="3"/>
    <s v="B&amp;B Le Macine Da Piero'"/>
    <s v="Via Interno Cupro 9/B"/>
    <x v="72"/>
    <x v="377"/>
    <s v=""/>
    <s v="fiorentini.48@virgilio.it"/>
  </r>
  <r>
    <x v="3"/>
    <s v="Antera"/>
    <s v="Via Valle 36"/>
    <x v="72"/>
    <x v="377"/>
    <s v=""/>
    <s v="teresacatani@libero.it"/>
  </r>
  <r>
    <x v="1"/>
    <s v="Bock Britta"/>
    <s v="Via San Marco Di Sotto 20"/>
    <x v="72"/>
    <x v="377"/>
    <s v=""/>
    <s v="britabock@gmx.de"/>
  </r>
  <r>
    <x v="5"/>
    <s v="Casa Manciano"/>
    <s v="Via Manciano 38"/>
    <x v="72"/>
    <x v="377"/>
    <s v=""/>
    <s v="info@casa-manciano.de"/>
  </r>
  <r>
    <x v="1"/>
    <s v="De Domenico Graziella"/>
    <s v="Via S. Bartolomeo 14"/>
    <x v="72"/>
    <x v="377"/>
    <s v=""/>
    <s v="gdedomenico@live.com"/>
  </r>
  <r>
    <x v="3"/>
    <s v="Villa Nunzia"/>
    <s v="Via Palazzi 19"/>
    <x v="72"/>
    <x v="377"/>
    <s v=""/>
    <s v="nunzia.poesia@alice.it"/>
  </r>
  <r>
    <x v="1"/>
    <s v="Di Nisio Francesca"/>
    <s v="Via Palazzi 19"/>
    <x v="72"/>
    <x v="377"/>
    <s v=""/>
    <s v="dinisiofrancesca@libero.it"/>
  </r>
  <r>
    <x v="4"/>
    <s v="Le Mandriole"/>
    <s v="Via Mandriole 12"/>
    <x v="72"/>
    <x v="377"/>
    <s v="www.lemandriole.it"/>
    <s v="info@lemandriole.it"/>
  </r>
  <r>
    <x v="4"/>
    <s v="La Distesa"/>
    <s v="Via Romita 28"/>
    <x v="72"/>
    <x v="377"/>
    <s v="www.ladistesa.it"/>
    <s v="distesa@libero.it"/>
  </r>
  <r>
    <x v="3"/>
    <s v="B&amp;B La Girandola"/>
    <s v="Via Piana 66"/>
    <x v="72"/>
    <x v="377"/>
    <s v="www.lagirandola.eu"/>
    <s v="info@lagirandola.eu"/>
  </r>
  <r>
    <x v="7"/>
    <s v="Ostello Della Gioventu' Parco Colle Elisa Amatori"/>
    <s v="Via Elisa Amatori 2"/>
    <x v="72"/>
    <x v="377"/>
    <s v=""/>
    <s v="info@caffeimperialejesi.it"/>
  </r>
  <r>
    <x v="3"/>
    <s v="B&amp;B Mulino Barchio Di Patrick Houlihan"/>
    <s v="Via Barchio 3"/>
    <x v="72"/>
    <x v="377"/>
    <s v="www.barchio.it"/>
    <s v="info@barchio.it"/>
  </r>
  <r>
    <x v="3"/>
    <s v="B&amp;B Mulino Barchio Di Enzo Fazio"/>
    <s v="Via Barchio 3"/>
    <x v="72"/>
    <x v="377"/>
    <s v="www.barchio.it"/>
    <s v="info@barchio.it"/>
  </r>
  <r>
    <x v="3"/>
    <s v="B&amp;B Cantinone"/>
    <s v="Via Esinante 6"/>
    <x v="72"/>
    <x v="377"/>
    <s v="www.cantinone.eu"/>
    <s v="info@cantinone.eu"/>
  </r>
  <r>
    <x v="3"/>
    <s v="B&amp;B La Nicchia"/>
    <s v="Via Roma 91"/>
    <x v="72"/>
    <x v="377"/>
    <s v=""/>
    <s v="cherubini.simone@alice.it"/>
  </r>
  <r>
    <x v="5"/>
    <s v="Rose Di Fratta"/>
    <s v="Viale Della Liberta' 1"/>
    <x v="72"/>
    <x v="377"/>
    <s v="www.rosedifratta.it"/>
    <s v="rosedifratta@gmail.com"/>
  </r>
  <r>
    <x v="3"/>
    <s v="I Tre Paesi"/>
    <s v="Via Romita 16"/>
    <x v="72"/>
    <x v="377"/>
    <s v="www.trepaesi.eu"/>
    <s v="info@trepaesi.com"/>
  </r>
  <r>
    <x v="3"/>
    <s v="B&amp;B La Madonnina"/>
    <s v="Via Santa Maria 1"/>
    <x v="72"/>
    <x v="377"/>
    <s v=""/>
    <s v="bb.lamadonnina@alice.it"/>
  </r>
  <r>
    <x v="3"/>
    <s v="B&amp;B Podere Il Leccio"/>
    <s v="Via San Marco Di Sotto 16"/>
    <x v="72"/>
    <x v="377"/>
    <s v="www.podereilleccio.it"/>
    <s v="podereilleccio@gmail.com; mauriziofico@gmail.com"/>
  </r>
  <r>
    <x v="3"/>
    <s v="B&amp;B Cascinale La Mimosa"/>
    <s v="Via Spescia 14"/>
    <x v="72"/>
    <x v="377"/>
    <s v="www.cascinalelamimosa.it"/>
    <s v="green@cascinalelamimosa.it"/>
  </r>
  <r>
    <x v="6"/>
    <s v="Area Di Sosta Camper - Cupra Montana"/>
    <s v=""/>
    <x v="72"/>
    <x v="377"/>
    <s v=""/>
    <s v="parcocollelisa@gmail.com"/>
  </r>
  <r>
    <x v="3"/>
    <s v="B&amp;B Il Baco"/>
    <s v="Piazza Iv Novembre 104"/>
    <x v="72"/>
    <x v="377"/>
    <s v="www.ilbaco.net"/>
    <s v="info@ilbaco.net; francaustralia@tiscali.it"/>
  </r>
  <r>
    <x v="5"/>
    <s v="Casa Cantalupo"/>
    <s v="Via Cantalupo 9"/>
    <x v="72"/>
    <x v="377"/>
    <s v="www.casa-cantalupo.com"/>
    <s v="casacantalupo@aol.com"/>
  </r>
  <r>
    <x v="3"/>
    <s v="B&amp;B Lo Sfizio"/>
    <s v="Vicolo Leoni 3"/>
    <x v="72"/>
    <x v="377"/>
    <s v="www.bblosfizio.it"/>
    <s v="lory.lagoccia@libero.it"/>
  </r>
  <r>
    <x v="3"/>
    <s v="B&amp;B Casa Aurora"/>
    <s v="Via Pezzole 9"/>
    <x v="72"/>
    <x v="377"/>
    <s v="http://www.casa-aurora.it"/>
    <s v="info@casa-aurora.it"/>
  </r>
  <r>
    <x v="13"/>
    <s v="Casa Aurora"/>
    <s v="Via Pezzole 9"/>
    <x v="72"/>
    <x v="377"/>
    <s v="www.casa-aurora.it"/>
    <s v="info@casa-aurora.it"/>
  </r>
  <r>
    <x v="1"/>
    <s v="La Lucciola 2 Di Cornils Maike"/>
    <s v="Via Pietrone 12"/>
    <x v="72"/>
    <x v="377"/>
    <s v=""/>
    <s v="info@lalucciola.de"/>
  </r>
  <r>
    <x v="3"/>
    <s v="Via Leopardi 82"/>
    <s v="Via Leopardi 82"/>
    <x v="72"/>
    <x v="377"/>
    <s v="http://vialeopardi82.weebly.com/index.html"/>
    <s v="demin.daniela@libero.it"/>
  </r>
  <r>
    <x v="3"/>
    <s v="B&amp;B La Valigia"/>
    <s v="Via Piana 43"/>
    <x v="72"/>
    <x v="377"/>
    <s v="https://sites.google.com/site/beblavaligia/"/>
    <s v="bedandbreakfastlavaligia@gmail.com"/>
  </r>
  <r>
    <x v="1"/>
    <s v="La Lucciola 1 Di Cornils Boy Volquart Peter"/>
    <s v="Via Pietrone  12"/>
    <x v="72"/>
    <x v="377"/>
    <s v="www.lalucciola.de"/>
    <s v="info@lalucciola.de"/>
  </r>
  <r>
    <x v="1"/>
    <s v="Casa Pietrone Di Mario Della Schiava"/>
    <s v="Via Pietrone  2"/>
    <x v="72"/>
    <x v="377"/>
    <s v="www.casapietrone.it"/>
    <s v="mariodschiava@gmail.com"/>
  </r>
  <r>
    <x v="3"/>
    <s v="B&amp;B Lec E Lac"/>
    <s v="Via Manciano 7"/>
    <x v="72"/>
    <x v="377"/>
    <s v="www.lecelac.com"/>
    <s v="luisapellicioli@gmail.com"/>
  </r>
  <r>
    <x v="4"/>
    <s v="La Mancianella"/>
    <s v="Via Manciano 14/16"/>
    <x v="72"/>
    <x v="377"/>
    <s v="www.lamancianella.it"/>
    <s v="info@lamancianella.it"/>
  </r>
  <r>
    <x v="3"/>
    <s v="B&amp;B Gli Elfi"/>
    <s v="Via Paganello 15"/>
    <x v="72"/>
    <x v="377"/>
    <s v=""/>
    <s v="silvia.zannini@tin.it; elficupramontana@gmail.com"/>
  </r>
  <r>
    <x v="5"/>
    <s v="Casa Ripa"/>
    <s v="Via Ripa 9"/>
    <x v="72"/>
    <x v="377"/>
    <s v="www.casaripa.com"/>
    <s v="casaripa@gmail.com"/>
  </r>
  <r>
    <x v="1"/>
    <s v="L'Amorino"/>
    <s v="Via Iv Novembre 26"/>
    <x v="72"/>
    <x v="377"/>
    <s v=""/>
    <s v="eva.derrer@bluewin.ch"/>
  </r>
  <r>
    <x v="3"/>
    <s v="B&amp;B Aromantica"/>
    <s v="Via Paganello 4"/>
    <x v="72"/>
    <x v="378"/>
    <s v="www.aromantica.net"/>
    <s v="info@aromantica.net"/>
  </r>
  <r>
    <x v="3"/>
    <s v="B&amp;B Il Sorbo"/>
    <s v="Via Collamato 54"/>
    <x v="73"/>
    <x v="379"/>
    <s v="www.ilsorbo.altervista.org"/>
    <s v="adorno.trab@virgilio.it"/>
  </r>
  <r>
    <x v="3"/>
    <s v="B&amp;B La Casa Dei Papi"/>
    <s v="Fraz. Collamato 15"/>
    <x v="73"/>
    <x v="380"/>
    <s v=""/>
    <s v="info@casadeipapi.it"/>
  </r>
  <r>
    <x v="4"/>
    <s v="La Vita E' Bella"/>
    <s v=""/>
    <x v="73"/>
    <x v="381"/>
    <s v=""/>
    <s v="osteriafricando@libero.it"/>
  </r>
  <r>
    <x v="3"/>
    <s v="La Rosa"/>
    <s v="Via Cuna Della Chiesa 7"/>
    <x v="73"/>
    <x v="379"/>
    <s v=""/>
    <s v="rolando.grimaccia@gmail.com"/>
  </r>
  <r>
    <x v="4"/>
    <s v="Azienda Agricola Attidium Di Cartoni Alice"/>
    <s v="Località Attiggio 61"/>
    <x v="73"/>
    <x v="379"/>
    <s v=""/>
    <s v="attidium@hotmail.it"/>
  </r>
  <r>
    <x v="0"/>
    <s v="Le Quadrelle"/>
    <s v="Frazione Rocchetta 51"/>
    <x v="73"/>
    <x v="382"/>
    <s v="www.castelvecchio.org"/>
    <s v="presidenza@castelvecchio.org"/>
  </r>
  <r>
    <x v="3"/>
    <s v="B&amp;B Porta Del Piano"/>
    <s v="Viale G. Miliani 3"/>
    <x v="73"/>
    <x v="379"/>
    <s v="www.bbportadelpiano.it"/>
    <s v="r.mearelli@gmail.com"/>
  </r>
  <r>
    <x v="3"/>
    <s v="B&amp;B L'Armonia"/>
    <s v="Via Serraloggia 186"/>
    <x v="73"/>
    <x v="379"/>
    <s v=""/>
    <s v="mauriziobuselli19@gmail.com"/>
  </r>
  <r>
    <x v="4"/>
    <s v="La Casa Di Campagna"/>
    <s v="Frazione Bassano 32"/>
    <x v="73"/>
    <x v="383"/>
    <s v="www.lacasadicampagnafabriano.it"/>
    <s v="info@lacasadicampagnafabriano.it"/>
  </r>
  <r>
    <x v="1"/>
    <s v="Antica Dimora"/>
    <s v="Frazione San Donato 159/E"/>
    <x v="73"/>
    <x v="286"/>
    <s v=""/>
    <s v="euro.cesaroni@libero.it"/>
  </r>
  <r>
    <x v="0"/>
    <s v="Tenuta San Cassiano"/>
    <s v="Localita' San Cassiano 35"/>
    <x v="73"/>
    <x v="384"/>
    <s v="www.tenutasancassiano.it"/>
    <s v="info@tenutasancassiano.it"/>
  </r>
  <r>
    <x v="3"/>
    <s v="Villa Censi Mancia"/>
    <s v="Via Gaspare Spontini 2"/>
    <x v="73"/>
    <x v="385"/>
    <s v="www.villacensimancia.it"/>
    <s v="info@villacensimancia.it"/>
  </r>
  <r>
    <x v="1"/>
    <s v="Aia D'Alto"/>
    <s v="Frazione Melano 38/A"/>
    <x v="73"/>
    <x v="379"/>
    <s v="www.aiadalto.it"/>
    <s v="info@aiadalto.it"/>
  </r>
  <r>
    <x v="3"/>
    <s v="B&amp;B Nuova Loggia"/>
    <s v="Via Serraloggia 151"/>
    <x v="73"/>
    <x v="379"/>
    <s v="www.bblelogge.it"/>
    <s v="nuovaloggia@gmail.com"/>
  </r>
  <r>
    <x v="3"/>
    <s v="B&amp;B Il Bosco Di Valargue"/>
    <s v="Frazione Campodiegoli 71"/>
    <x v="73"/>
    <x v="379"/>
    <s v=""/>
    <s v=""/>
  </r>
  <r>
    <x v="3"/>
    <s v="B&amp;B La Tana Della Tigre"/>
    <s v="Frazione Coccore 10"/>
    <x v="73"/>
    <x v="379"/>
    <s v="www.latanadellatigre.com"/>
    <s v="np.tigre@email.it"/>
  </r>
  <r>
    <x v="6"/>
    <s v="Area Sosta Camper - Fabriano"/>
    <s v=""/>
    <x v="73"/>
    <x v="386"/>
    <s v=""/>
    <s v=""/>
  </r>
  <r>
    <x v="6"/>
    <s v="Area Sosta Camper - Poggio San Romualdo"/>
    <s v=""/>
    <x v="73"/>
    <x v="387"/>
    <s v=""/>
    <s v=""/>
  </r>
  <r>
    <x v="4"/>
    <s v="Il Mosaico Del Pensiero"/>
    <s v="Via San Mariano 51"/>
    <x v="73"/>
    <x v="385"/>
    <s v=""/>
    <s v=""/>
  </r>
  <r>
    <x v="3"/>
    <s v="B&amp;B La Casina Del Vicolo Di Sotto"/>
    <s v="Frazione Castelletta 11/Z"/>
    <x v="73"/>
    <x v="379"/>
    <s v="www.lacasinadelvicolodisotto.it"/>
    <s v="info@lacasinadelvicolodisotto.it"/>
  </r>
  <r>
    <x v="4"/>
    <s v="Agriturismo Castelvecchio"/>
    <s v="Via Castelvecchio 48"/>
    <x v="73"/>
    <x v="379"/>
    <s v="www.agriturismocastelvecchio.it"/>
    <s v="info@agriturismocastelvecchio.it"/>
  </r>
  <r>
    <x v="4"/>
    <s v="Agriturismo Stroppa Eleonora"/>
    <s v="La Pieve Moscano 59"/>
    <x v="73"/>
    <x v="379"/>
    <s v=""/>
    <s v="elestroppa84@hotmail.it"/>
  </r>
  <r>
    <x v="4"/>
    <s v="Agriturismo Colle Serrone"/>
    <s v="Frazione Precicchie 19"/>
    <x v="73"/>
    <x v="379"/>
    <s v="www.agriturismocolleserrone.it"/>
    <s v="info@agriturismocolleserrone.it"/>
  </r>
  <r>
    <x v="4"/>
    <s v="Agriturismo Il Vecchio Gelso"/>
    <s v="Frazione Melano 102"/>
    <x v="73"/>
    <x v="379"/>
    <s v="www.ilgelsoagriturismo.com"/>
    <s v="info@ilgelsoagriturismo.com"/>
  </r>
  <r>
    <x v="3"/>
    <s v="B&amp;B Fontefresca"/>
    <s v="Frazione Moscano Vallemontagnana 111"/>
    <x v="73"/>
    <x v="379"/>
    <s v="www.fontefresca.com"/>
    <s v="info@fontefresca.com"/>
  </r>
  <r>
    <x v="4"/>
    <s v="Agriturismo Stroppa Valentina"/>
    <s v="Via Fonte Vecchia  10"/>
    <x v="73"/>
    <x v="388"/>
    <s v=""/>
    <s v="fontevecchia2@libero.it"/>
  </r>
  <r>
    <x v="5"/>
    <s v="Affittacamere Latini Lucia"/>
    <s v="Localita' Civita 43"/>
    <x v="73"/>
    <x v="379"/>
    <s v="www.villagioiacivita.it"/>
    <s v="info@villagioiacivita.it"/>
  </r>
  <r>
    <x v="4"/>
    <s v="Agriturismo San Romualdo"/>
    <s v="Frazione Poggio San Romualdo 1"/>
    <x v="73"/>
    <x v="379"/>
    <s v="www.valdicastro.it"/>
    <s v="info@valdicastro.it"/>
  </r>
  <r>
    <x v="4"/>
    <s v="Agriturismo Fiordaliso"/>
    <s v="Localita' Civita 39"/>
    <x v="73"/>
    <x v="379"/>
    <s v=""/>
    <s v="agri.fiordaliso@libero.it"/>
  </r>
  <r>
    <x v="4"/>
    <s v="Azienda Agraria Rocchetta"/>
    <s v="Frazione Rocchetta 23"/>
    <x v="73"/>
    <x v="379"/>
    <s v=""/>
    <s v="fabio.raggi@alice.it"/>
  </r>
  <r>
    <x v="3"/>
    <s v="B&amp;B Maggiociondolo"/>
    <s v="Frazione Rocchetta 58"/>
    <x v="73"/>
    <x v="379"/>
    <s v="www.maggiociondolo.com"/>
    <s v="bebmaggiociondolo@libero.it"/>
  </r>
  <r>
    <x v="5"/>
    <s v="Locanda Taverna Da Ivo"/>
    <s v="Via Vittorio Veneto 14"/>
    <x v="73"/>
    <x v="379"/>
    <s v=""/>
    <s v="tavernadaivo@tiscali.it"/>
  </r>
  <r>
    <x v="3"/>
    <s v="Antica Loggia"/>
    <s v="Via Serraloggia 188"/>
    <x v="73"/>
    <x v="379"/>
    <s v="www.bblelogge.it"/>
    <s v="nuovaloggia@gmail.com"/>
  </r>
  <r>
    <x v="2"/>
    <s v="Mastro Marino"/>
    <s v="Piazzale Xx Settembre 33"/>
    <x v="73"/>
    <x v="379"/>
    <s v=""/>
    <s v="info@hotelmastromarino.it"/>
  </r>
  <r>
    <x v="4"/>
    <s v="Agriturismo Sascia"/>
    <s v="Via Lamberto Corsi 150"/>
    <x v="73"/>
    <x v="379"/>
    <s v=""/>
    <s v=""/>
  </r>
  <r>
    <x v="7"/>
    <s v="Abbazia Di San Biagio Il Caprile"/>
    <s v="Frazione Campodonico 91/B"/>
    <x v="73"/>
    <x v="379"/>
    <s v="www.sanbiagioincaprile.it"/>
    <s v="hostellosanbiagio@libero.it"/>
  </r>
  <r>
    <x v="5"/>
    <s v="Locanda Del Grillo"/>
    <s v="Frazione Rocchetta 72"/>
    <x v="73"/>
    <x v="379"/>
    <s v="www.marchesedelgrillo.com"/>
    <s v="info@marchesedelgrillo.com"/>
  </r>
  <r>
    <x v="5"/>
    <s v="Camere Villa Dei Tigli Ristorante"/>
    <s v="Località Piaggia D'Olmo 54"/>
    <x v="73"/>
    <x v="379"/>
    <s v="www.villadeitigli.net"/>
    <s v="info@villadeitigli.net"/>
  </r>
  <r>
    <x v="5"/>
    <s v="Del Centro Storico"/>
    <s v="Via Filippo Corridoni 24"/>
    <x v="73"/>
    <x v="379"/>
    <s v=""/>
    <s v="affittacamerecentrostorico@legalmail.it"/>
  </r>
  <r>
    <x v="4"/>
    <s v="Agriturismo Il Gelso"/>
    <s v="Frazione Melano, 102 102"/>
    <x v="73"/>
    <x v="379"/>
    <s v="www.ilgelsoagriturismo.com"/>
    <s v="info@ilgelsoagriturismo.com"/>
  </r>
  <r>
    <x v="4"/>
    <s v="San Lorenzo"/>
    <s v="Frazione San Michele 91"/>
    <x v="73"/>
    <x v="379"/>
    <s v="www.agriturismosanlorenzo.net"/>
    <s v="info@agriturismosanlorenzo.net"/>
  </r>
  <r>
    <x v="4"/>
    <s v="Fattoria La Ginestra"/>
    <s v="Via Serraloggia 203"/>
    <x v="73"/>
    <x v="379"/>
    <s v=""/>
    <s v="anto.marcaccini@libero.it"/>
  </r>
  <r>
    <x v="4"/>
    <s v="Agriturismo Il Faggio"/>
    <s v="Frazione Serradica 137"/>
    <x v="73"/>
    <x v="379"/>
    <s v="www.agriturismoilfaggio.it"/>
    <s v="info@agriturismoilfaggio.it"/>
  </r>
  <r>
    <x v="4"/>
    <s v="Agriturismo &quot;Gocce Di Camarzano&quot;"/>
    <s v="Frazione Moscano   70"/>
    <x v="73"/>
    <x v="379"/>
    <s v="www.goccedicamarzano.it"/>
    <s v="goccedicamarzano@libero.it"/>
  </r>
  <r>
    <x v="2"/>
    <s v="Villa Marchese Del Grillo"/>
    <s v="Frazione Rocchetta 73"/>
    <x v="73"/>
    <x v="379"/>
    <s v="www.marchesedelgrillo.com"/>
    <s v="info@marchesedelgrillo.com"/>
  </r>
  <r>
    <x v="2"/>
    <s v="Borgo Antico"/>
    <s v="Loc.Borgo Tufico 32"/>
    <x v="73"/>
    <x v="389"/>
    <s v="www.hotelborgoanticofabriano.com"/>
    <s v="info@hotelborgoanticofabriano.com"/>
  </r>
  <r>
    <x v="2"/>
    <s v="Gentile Da Fabriano"/>
    <s v="Via Di Vittorio 13B"/>
    <x v="73"/>
    <x v="379"/>
    <s v="www.hotelgentile.it"/>
    <s v="info@hotelgentile.it"/>
  </r>
  <r>
    <x v="2"/>
    <s v="Hotel 2000"/>
    <s v="Via Aurelio Zonghi 1"/>
    <x v="73"/>
    <x v="379"/>
    <s v="www.2000hotel.it"/>
    <s v="info@2000hotel.it"/>
  </r>
  <r>
    <x v="2"/>
    <s v="Janus Hotel Fabriano"/>
    <s v="P.Le Giacomo Matteotti 45"/>
    <x v="73"/>
    <x v="379"/>
    <s v="www.janussocietacooperativa.it"/>
    <s v="info@janussocietacooperativa.it"/>
  </r>
  <r>
    <x v="2"/>
    <s v="Norma"/>
    <s v="Frazione Poggio San Romualdo 1"/>
    <x v="73"/>
    <x v="379"/>
    <s v="www.albergonorma.it"/>
    <s v="info@albergonorma.it"/>
  </r>
  <r>
    <x v="2"/>
    <s v="Hotel Ristorante Pineta"/>
    <s v="Località Campodonico Di Fabriano 102"/>
    <x v="73"/>
    <x v="379"/>
    <s v="www.pinetahotel.com"/>
    <s v="info@pinetahotel.com"/>
  </r>
  <r>
    <x v="3"/>
    <s v="B&amp;B Vetralla"/>
    <s v="Via Cortina San Venanzo 13"/>
    <x v="73"/>
    <x v="379"/>
    <s v="www.bbvetralla.it"/>
    <s v="info@bbvetralla.it"/>
  </r>
  <r>
    <x v="2"/>
    <s v="Residenza La Ceramica"/>
    <s v="Via Della Ceramica 10"/>
    <x v="73"/>
    <x v="379"/>
    <s v="www.residenzalaceramica.com"/>
    <s v="info@residenzalaceramica.com"/>
  </r>
  <r>
    <x v="2"/>
    <s v="Hotel Le Muse"/>
    <s v="Via Cavour 106"/>
    <x v="73"/>
    <x v="379"/>
    <s v=""/>
    <s v="info@hotellemusefabriano.it"/>
  </r>
  <r>
    <x v="3"/>
    <s v="B&amp;B Il Rifugio Del Pittore"/>
    <s v="Via Cavallotti 6"/>
    <x v="73"/>
    <x v="31"/>
    <s v=""/>
    <s v="info@ilrifugiodelpittore.it"/>
  </r>
  <r>
    <x v="0"/>
    <s v="Il Granaio Di Colle Vichinano"/>
    <s v=""/>
    <x v="73"/>
    <x v="390"/>
    <s v="www.homerentitaly.com"/>
    <s v="info@homerentitaly.it"/>
  </r>
  <r>
    <x v="5"/>
    <s v="Bellavista"/>
    <s v="Via Serraloggia 184"/>
    <x v="73"/>
    <x v="379"/>
    <s v=""/>
    <s v="massaf.cfm@libero.it"/>
  </r>
  <r>
    <x v="1"/>
    <s v="Angeloni Stefania"/>
    <s v="Frazione Varano 13/A"/>
    <x v="73"/>
    <x v="379"/>
    <s v=""/>
    <s v="villacolle@libero.it"/>
  </r>
  <r>
    <x v="1"/>
    <s v="Crocetti Sandra"/>
    <s v="Fraz. Coccore  2/A"/>
    <x v="73"/>
    <x v="379"/>
    <s v=""/>
    <s v="scrocetti0206@gmail.com"/>
  </r>
  <r>
    <x v="3"/>
    <s v="B&amp;B Di Gabriele Argignano"/>
    <s v="Argignano  4L"/>
    <x v="73"/>
    <x v="379"/>
    <s v=""/>
    <s v="tinti.gabriele@yahoo.it"/>
  </r>
  <r>
    <x v="0"/>
    <s v="La Castellaia Resort"/>
    <s v="Fraz.Moscano  62"/>
    <x v="73"/>
    <x v="379"/>
    <s v=""/>
    <s v="janus@pec.it"/>
  </r>
  <r>
    <x v="3"/>
    <s v="La Dimora Del Capitano"/>
    <s v="Fogliardi 24"/>
    <x v="73"/>
    <x v="379"/>
    <s v=""/>
    <s v="kristinareds88@yahoo.it"/>
  </r>
  <r>
    <x v="0"/>
    <s v="Tenuta San Cassiano"/>
    <s v="Localita' San Cassiano 38"/>
    <x v="73"/>
    <x v="384"/>
    <s v="www.tenutasancassiano.it"/>
    <s v="info@tenutasancassiano.it"/>
  </r>
  <r>
    <x v="1"/>
    <s v="La Palombaia"/>
    <s v="Frazione Paterno  51"/>
    <x v="73"/>
    <x v="379"/>
    <s v=""/>
    <s v="lapalombaia@postecert.it"/>
  </r>
  <r>
    <x v="3"/>
    <s v="B&amp;B Faberius"/>
    <s v="Via Ramelli 104"/>
    <x v="73"/>
    <x v="379"/>
    <s v=""/>
    <s v="faberiusfabriano@gmail.com"/>
  </r>
  <r>
    <x v="5"/>
    <s v="Residenza Castelletta"/>
    <s v="Località Castelletta 108/A"/>
    <x v="73"/>
    <x v="391"/>
    <s v=""/>
    <s v="info@ilchirottero.it"/>
  </r>
  <r>
    <x v="5"/>
    <s v="La Portella Di Riccardi Paola"/>
    <s v="Via Damiano Chiesa 16"/>
    <x v="73"/>
    <x v="379"/>
    <s v=""/>
    <s v="info@beblaportella.it"/>
  </r>
  <r>
    <x v="3"/>
    <s v="B&amp;B Del Podesta'"/>
    <s v="Corso Della Repubblica 33"/>
    <x v="73"/>
    <x v="379"/>
    <s v=""/>
    <s v="info@bbdelpodesta.it"/>
  </r>
  <r>
    <x v="3"/>
    <s v="C'Era Una Volta"/>
    <s v="Viale Serafini 75"/>
    <x v="73"/>
    <x v="379"/>
    <s v=""/>
    <s v="ceraunavolta.fabriano@gmail.com"/>
  </r>
  <r>
    <x v="3"/>
    <s v="B&amp;B Il Conventino 44"/>
    <s v="Via Conventino 56"/>
    <x v="74"/>
    <x v="320"/>
    <s v="www.bbilconventino44.it"/>
    <s v="m.borsini@alice.it"/>
  </r>
  <r>
    <x v="3"/>
    <s v="B&amp;B Alba Chiara"/>
    <s v="Barcaglione  15"/>
    <x v="74"/>
    <x v="320"/>
    <s v=""/>
    <s v="francagabrielloni@hotmail.com"/>
  </r>
  <r>
    <x v="3"/>
    <s v="B&amp;B Cipriani Marco"/>
    <s v="Via I.Nievo 8"/>
    <x v="74"/>
    <x v="320"/>
    <s v="www.airbnb.it"/>
    <s v="flyout@tiscali.it"/>
  </r>
  <r>
    <x v="5"/>
    <s v="Da Vinci"/>
    <s v="Via Andrea Costa 19"/>
    <x v="74"/>
    <x v="320"/>
    <s v=""/>
    <s v="info@residenzaleonardo.com"/>
  </r>
  <r>
    <x v="2"/>
    <s v="Hotel Touring"/>
    <s v="Via Degli Spagnoli 18"/>
    <x v="74"/>
    <x v="320"/>
    <s v="www.touringhotel.it"/>
    <s v="info@touringhotel.it"/>
  </r>
  <r>
    <x v="2"/>
    <s v="Tenda Verde"/>
    <s v="Via Lorenzo Cesanelli 4"/>
    <x v="74"/>
    <x v="320"/>
    <s v="www.hoteltendaverde.it"/>
    <s v="verdeconero@libero.it - info@hoteltendaverde.it"/>
  </r>
  <r>
    <x v="2"/>
    <s v="Trento-Trieste"/>
    <s v="Via Marsala 22"/>
    <x v="74"/>
    <x v="320"/>
    <s v=""/>
    <s v="albergotrentotrieste@gmail.com"/>
  </r>
  <r>
    <x v="5"/>
    <s v="Moscatelli Paolo"/>
    <s v="Via Antonio Fratti 17"/>
    <x v="74"/>
    <x v="320"/>
    <s v=""/>
    <s v=""/>
  </r>
  <r>
    <x v="5"/>
    <s v="Immobiliare San Vito"/>
    <s v="Via Palombina Vecchia 18"/>
    <x v="74"/>
    <x v="320"/>
    <s v=""/>
    <s v="gardoni.rolando@tiscali.it"/>
  </r>
  <r>
    <x v="5"/>
    <s v="Il Capriccio Di Sapone Anna Maria"/>
    <s v="Ss Adriatica 21"/>
    <x v="74"/>
    <x v="320"/>
    <s v=""/>
    <s v="ristorante.capriccio@libero.it"/>
  </r>
  <r>
    <x v="11"/>
    <s v="Rocca Mare"/>
    <s v="Via Adriatica Snc"/>
    <x v="74"/>
    <x v="320"/>
    <s v="www.campingroccamare.it"/>
    <s v="info@campingroccamare.it"/>
  </r>
  <r>
    <x v="12"/>
    <s v="Solaria Beach Village - Bagni 22 E 23"/>
    <s v="Sottopasso Via Goito Snc Snc"/>
    <x v="74"/>
    <x v="320"/>
    <s v="www.solariabeachvillage.it"/>
    <s v="info@solariabeachvillage.it"/>
  </r>
  <r>
    <x v="3"/>
    <s v="B&amp;B Residenza Leonardo"/>
    <s v="Via Andrea Costa 19"/>
    <x v="74"/>
    <x v="320"/>
    <s v="www.residenzaleonardo.com"/>
    <s v="info@residenzaleonardo.com"/>
  </r>
  <r>
    <x v="5"/>
    <s v="La Rocca Di Prenna Franco"/>
    <s v="Via Clementina 15"/>
    <x v="74"/>
    <x v="320"/>
    <s v=""/>
    <s v="larocca.prenna@gmail.com"/>
  </r>
  <r>
    <x v="12"/>
    <s v="Abbronzatissima"/>
    <s v="Via Cristoforo Colombo 1 1"/>
    <x v="74"/>
    <x v="320"/>
    <s v=""/>
    <s v=""/>
  </r>
  <r>
    <x v="12"/>
    <s v="Bagni La Salute"/>
    <s v="Via Della Stazione 1 1"/>
    <x v="74"/>
    <x v="320"/>
    <s v=""/>
    <s v=""/>
  </r>
  <r>
    <x v="12"/>
    <s v="Picchio Beach - Bagni N° 7/8"/>
    <s v=""/>
    <x v="74"/>
    <x v="320"/>
    <s v="www.picchiobeach.it"/>
    <s v="picchiobeach@gmail.com"/>
  </r>
  <r>
    <x v="12"/>
    <s v="New Tropical"/>
    <s v="Via Palombina Vecchia 1 1"/>
    <x v="74"/>
    <x v="320"/>
    <s v=""/>
    <s v=""/>
  </r>
  <r>
    <x v="12"/>
    <s v="Bagni Dany"/>
    <s v="Via Palombina Vecchia 1 1"/>
    <x v="74"/>
    <x v="320"/>
    <s v=""/>
    <s v=""/>
  </r>
  <r>
    <x v="12"/>
    <s v="La Vela"/>
    <s v=""/>
    <x v="74"/>
    <x v="320"/>
    <s v=""/>
    <s v="zannini.aea@tin.it"/>
  </r>
  <r>
    <x v="12"/>
    <s v="Marcello &amp; Walter S.N.C"/>
    <s v="Via Nino Bixio  18/A"/>
    <x v="74"/>
    <x v="320"/>
    <s v="www.bagnimarcelloevalter.it"/>
    <s v="valtercremonesi90@gmail.com"/>
  </r>
  <r>
    <x v="12"/>
    <s v="Raffycla"/>
    <s v="Via Spagnoli 1 1"/>
    <x v="74"/>
    <x v="320"/>
    <s v=""/>
    <s v=""/>
  </r>
  <r>
    <x v="12"/>
    <s v="Wind Surf"/>
    <s v="Via Palombina Vecchia 1 1"/>
    <x v="74"/>
    <x v="320"/>
    <s v=""/>
    <s v=""/>
  </r>
  <r>
    <x v="12"/>
    <s v="Bagni Vittoria"/>
    <s v="Via Palombina Vecchia 1 1"/>
    <x v="74"/>
    <x v="320"/>
    <s v=""/>
    <s v=""/>
  </r>
  <r>
    <x v="12"/>
    <s v="Nero Di Seppia-Almosi Soc.Coop."/>
    <s v="Via Cristoforo Colombo 1 1"/>
    <x v="74"/>
    <x v="320"/>
    <s v=""/>
    <s v="nerodiseppia.an@gmail.com"/>
  </r>
  <r>
    <x v="12"/>
    <s v="Koco Beach"/>
    <s v="Via Spagnoli 1 1"/>
    <x v="74"/>
    <x v="320"/>
    <s v=""/>
    <s v="kocobeach14@libero.it"/>
  </r>
  <r>
    <x v="12"/>
    <s v="Le Palme"/>
    <s v=""/>
    <x v="74"/>
    <x v="320"/>
    <s v=""/>
    <s v="stabilimento.lepalme@alice.it"/>
  </r>
  <r>
    <x v="12"/>
    <s v="Bagni Fanesi"/>
    <s v="Vicolo Fornace 1 1"/>
    <x v="74"/>
    <x v="320"/>
    <s v=""/>
    <s v=""/>
  </r>
  <r>
    <x v="12"/>
    <s v="Mirco Ed Ale"/>
    <s v="Via Dei Mille 1 1"/>
    <x v="74"/>
    <x v="320"/>
    <s v=""/>
    <s v=""/>
  </r>
  <r>
    <x v="12"/>
    <s v="Lido La Bussola"/>
    <s v="Spiaggia Zona Disco Snc Snc"/>
    <x v="74"/>
    <x v="320"/>
    <s v=""/>
    <s v=""/>
  </r>
  <r>
    <x v="12"/>
    <s v="Le Ragazze"/>
    <s v="Via Flaminia 551 551"/>
    <x v="74"/>
    <x v="320"/>
    <s v=""/>
    <s v="leragazze16@libero.it"/>
  </r>
  <r>
    <x v="12"/>
    <s v="Giemme Bar' S Bagni 18"/>
    <s v="Via Flaminia Snc Snc"/>
    <x v="74"/>
    <x v="320"/>
    <s v="www.giemmebar.it"/>
    <s v="info@giemmebar.it"/>
  </r>
  <r>
    <x v="12"/>
    <s v="Azzurra"/>
    <s v="Via Goito 1 1"/>
    <x v="74"/>
    <x v="320"/>
    <s v=""/>
    <s v=""/>
  </r>
  <r>
    <x v="12"/>
    <s v="Lido Azzurro"/>
    <s v="Via Cristoforo Colombo 1 1"/>
    <x v="74"/>
    <x v="320"/>
    <s v=""/>
    <s v="d.farano@gmail.com"/>
  </r>
  <r>
    <x v="12"/>
    <s v="Bagni Gabbiano"/>
    <s v="Via Cristoforo Colombo 1 1"/>
    <x v="74"/>
    <x v="320"/>
    <s v=""/>
    <s v="M.Spadoni@gruppoapi.com"/>
  </r>
  <r>
    <x v="12"/>
    <s v="Blu"/>
    <s v="Via Flaminia 1 1"/>
    <x v="74"/>
    <x v="320"/>
    <s v=""/>
    <s v="casaliluca@alice.it"/>
  </r>
  <r>
    <x v="12"/>
    <s v="Bagni Subway"/>
    <s v="Via Caprera 1 1"/>
    <x v="74"/>
    <x v="320"/>
    <s v=""/>
    <s v="nicolasbaldoni@yahoo.it"/>
  </r>
  <r>
    <x v="1"/>
    <s v="Appartamento Uso Turistico Laura Carrera"/>
    <s v="Piazza Leonida Bissolati 1"/>
    <x v="74"/>
    <x v="320"/>
    <s v=""/>
    <s v="beagio@yahoo.it"/>
  </r>
  <r>
    <x v="3"/>
    <s v="B&amp;B Il Tesoro Di Mario"/>
    <s v="Via Tesoro 9"/>
    <x v="74"/>
    <x v="320"/>
    <s v="www.iltesorodimario.it"/>
    <s v="info@iltesorodimario.it"/>
  </r>
  <r>
    <x v="3"/>
    <s v="B&amp;B Il Castello"/>
    <s v="Via Castello Di Barcaglione  14"/>
    <x v="74"/>
    <x v="392"/>
    <s v=""/>
    <s v="ilcastellodibarcaglione@gmail.com"/>
  </r>
  <r>
    <x v="5"/>
    <s v="Balcone Del Golfo"/>
    <s v="Via Cameranesi 39"/>
    <x v="74"/>
    <x v="320"/>
    <s v="www.balconedelgolfo.it"/>
    <s v="info@balconedelgolfo.it"/>
  </r>
  <r>
    <x v="12"/>
    <s v="Siesta"/>
    <s v="Via Trieste 1 1"/>
    <x v="74"/>
    <x v="320"/>
    <s v=""/>
    <s v="s.sensini@libero.it"/>
  </r>
  <r>
    <x v="5"/>
    <s v="Grazioso Appartamento"/>
    <s v="Via Leopardi 1/A"/>
    <x v="74"/>
    <x v="320"/>
    <s v=""/>
    <s v="graziosoappartamento@hotmail.com"/>
  </r>
  <r>
    <x v="3"/>
    <s v="B&amp;B La Dimora"/>
    <s v="Via Tommasi 11"/>
    <x v="74"/>
    <x v="393"/>
    <s v=""/>
    <s v="em.menga@alice.it"/>
  </r>
  <r>
    <x v="1"/>
    <s v="Appartamento Uso Turistico Laura Carrera 2"/>
    <s v="Via Bissolati 1"/>
    <x v="74"/>
    <x v="394"/>
    <s v=""/>
    <s v=""/>
  </r>
  <r>
    <x v="5"/>
    <s v="Gambelli - Via Tasso"/>
    <s v="Via Tasso 1"/>
    <x v="74"/>
    <x v="320"/>
    <s v=""/>
    <s v="obms@libero.it"/>
  </r>
  <r>
    <x v="5"/>
    <s v="Gambelli - Via Alfieri"/>
    <s v="Via Alfieri 16"/>
    <x v="74"/>
    <x v="320"/>
    <s v=""/>
    <s v="obms@libero.it"/>
  </r>
  <r>
    <x v="3"/>
    <s v="B&amp;B Vi-Ta"/>
    <s v="Via Consorzio 43"/>
    <x v="74"/>
    <x v="320"/>
    <s v=""/>
    <s v="vi-ta@libero.it"/>
  </r>
  <r>
    <x v="3"/>
    <s v="B&amp;B Tutto Entro 300 Mt"/>
    <s v="Via G. Leopardi 64"/>
    <x v="74"/>
    <x v="320"/>
    <s v=""/>
    <s v="fernandocerioni@libero.it"/>
  </r>
  <r>
    <x v="5"/>
    <s v="Affittacamere F.Lli Rossi"/>
    <s v="Via Dell'Industria  85"/>
    <x v="75"/>
    <x v="395"/>
    <s v=""/>
    <s v="simonerossi1977@libero.it"/>
  </r>
  <r>
    <x v="3"/>
    <s v="B&amp;B Principerto"/>
    <s v="Via San Biagio  110"/>
    <x v="75"/>
    <x v="395"/>
    <s v=""/>
    <s v="robertocantori@libero.it"/>
  </r>
  <r>
    <x v="4"/>
    <s v="Agriturismo La Roverella"/>
    <s v="Via San Pietro 37"/>
    <x v="75"/>
    <x v="395"/>
    <s v="www.laroverella.it"/>
    <s v="info@laroverella.it"/>
  </r>
  <r>
    <x v="3"/>
    <s v="B&amp;B I Tre Pulcini"/>
    <s v="Via Marinuccia Alta 4"/>
    <x v="75"/>
    <x v="395"/>
    <s v="www.itrepulcini.it"/>
    <s v="info@itrepulcini.it"/>
  </r>
  <r>
    <x v="4"/>
    <s v="Agriturismo Villa Centofinestre"/>
    <s v="Via Centofinestre 8"/>
    <x v="75"/>
    <x v="395"/>
    <s v="www.villacentofinestre.com"/>
    <s v="info@villacentofinestre.com"/>
  </r>
  <r>
    <x v="2"/>
    <s v="Hotel Sette Colli"/>
    <s v="Via Gemme 1"/>
    <x v="75"/>
    <x v="395"/>
    <s v="settecolli.it"/>
    <s v="hotel@settecolli.it"/>
  </r>
  <r>
    <x v="3"/>
    <s v="B&amp;B Villa Nicole"/>
    <s v="Via San Biagio 1"/>
    <x v="75"/>
    <x v="396"/>
    <s v="www.villanicole.net"/>
    <s v="info@villanicole.net"/>
  </r>
  <r>
    <x v="3"/>
    <s v="B&amp;B La Vecchia Scuola"/>
    <s v="Via Cesarina 20"/>
    <x v="75"/>
    <x v="395"/>
    <s v=""/>
    <s v="rentrooms.cesarina@gmail.com"/>
  </r>
  <r>
    <x v="3"/>
    <s v="Il Casale Dorato"/>
    <s v="Via Rovigliano 10"/>
    <x v="75"/>
    <x v="395"/>
    <s v=""/>
    <s v="pamadochen@gmail.com"/>
  </r>
  <r>
    <x v="0"/>
    <s v="Country House Lamaddalena"/>
    <s v="Via Storaco 3"/>
    <x v="75"/>
    <x v="395"/>
    <s v="www.agriturismolamaddalena.com"/>
    <s v="info@agriturismolamaddalena.com"/>
  </r>
  <r>
    <x v="4"/>
    <s v="Agriturismo I Baronci"/>
    <s v="Loc. I Baronci 2"/>
    <x v="76"/>
    <x v="397"/>
    <s v=""/>
    <s v=""/>
  </r>
  <r>
    <x v="1"/>
    <s v="Casa Vacanze Garofoli"/>
    <s v="Via Meleto 16"/>
    <x v="76"/>
    <x v="398"/>
    <s v="www.casavacazegarofoli.it"/>
    <s v="amm.battestini@tiscali.it"/>
  </r>
  <r>
    <x v="3"/>
    <s v="B&amp;B Il Posto Delle Farfalle"/>
    <s v="Fraz. Collalto 6"/>
    <x v="76"/>
    <x v="398"/>
    <s v=""/>
    <s v="alida.cipriani@gmail.com"/>
  </r>
  <r>
    <x v="2"/>
    <s v="Magrini Della Genga"/>
    <s v="Localita' Bivio Pandolfi 6"/>
    <x v="76"/>
    <x v="398"/>
    <s v="www.albergomagrini.it"/>
    <s v="info@albergomagrini.it"/>
  </r>
  <r>
    <x v="2"/>
    <s v="Hotel Ristorante Le Grotte"/>
    <s v="Loc. Pontebovesecco 14"/>
    <x v="76"/>
    <x v="399"/>
    <s v="www.hotellegrotte.it"/>
    <s v="info@hotellegrotte.it"/>
  </r>
  <r>
    <x v="8"/>
    <s v="Mons. Giorgio Terruzzi"/>
    <s v="Frazione Foce 4"/>
    <x v="76"/>
    <x v="398"/>
    <s v=""/>
    <s v=""/>
  </r>
  <r>
    <x v="4"/>
    <s v="Agriturismo Il Melo"/>
    <s v="Frazione Meleto 8"/>
    <x v="76"/>
    <x v="398"/>
    <s v=""/>
    <s v=""/>
  </r>
  <r>
    <x v="3"/>
    <s v="B&amp;B Il Revellone"/>
    <s v="Frazione Falcioni 47"/>
    <x v="76"/>
    <x v="398"/>
    <s v="www.revellone.it"/>
    <s v="info@revellone.it"/>
  </r>
  <r>
    <x v="2"/>
    <s v="Il Parco"/>
    <s v="Via Guglielmo Marconi 6"/>
    <x v="76"/>
    <x v="398"/>
    <s v=""/>
    <s v="ristilparco@alice.it"/>
  </r>
  <r>
    <x v="6"/>
    <s v="Area Di Sosta Camper - La Cuna"/>
    <s v=""/>
    <x v="76"/>
    <x v="398"/>
    <s v=""/>
    <s v=""/>
  </r>
  <r>
    <x v="0"/>
    <s v="Airone Country House"/>
    <s v="Frazione Pianello 6"/>
    <x v="76"/>
    <x v="398"/>
    <s v="www.aironebb.it"/>
    <s v="info@aironebb.it"/>
  </r>
  <r>
    <x v="1"/>
    <s v="Ghianda"/>
    <s v="Via Borgo Delle Rondini 11"/>
    <x v="76"/>
    <x v="400"/>
    <s v=""/>
    <s v="angela.meetings@gmail.com"/>
  </r>
  <r>
    <x v="1"/>
    <s v="Camomilla"/>
    <s v="Via Borgo Delle Rondini 11"/>
    <x v="76"/>
    <x v="400"/>
    <s v=""/>
    <s v="angela.meetings@gmail.com"/>
  </r>
  <r>
    <x v="2"/>
    <s v="Hotel Ristorante Terme San Vittore"/>
    <s v="Frazione San Vittore 8"/>
    <x v="76"/>
    <x v="398"/>
    <s v="www.hoteltermesanvittore.com"/>
    <s v="hoteltermesanvittore@gmail.com"/>
  </r>
  <r>
    <x v="1"/>
    <s v="Coletta Laura"/>
    <s v="Fraz. Serrabernacchia 5"/>
    <x v="76"/>
    <x v="401"/>
    <s v=""/>
    <s v="lauraco72@hotmail.com"/>
  </r>
  <r>
    <x v="3"/>
    <s v="B&amp;B La Colombaia"/>
    <s v="Via Serrabernacchia 1"/>
    <x v="76"/>
    <x v="402"/>
    <s v="www.lacolombaia.eu"/>
    <s v="info@lacolombaia.eu"/>
  </r>
  <r>
    <x v="3"/>
    <s v="Le Finestre Sul Centro"/>
    <s v="Corso Giacomo Matteotti 18"/>
    <x v="77"/>
    <x v="403"/>
    <s v="www.lefinestresulcentro.it"/>
    <s v="lefinestresulcentro@gmail.com"/>
  </r>
  <r>
    <x v="4"/>
    <s v="Il Maniero"/>
    <s v="Via Bagnatora 25"/>
    <x v="77"/>
    <x v="403"/>
    <s v="www.agriturismoilmaniero.it"/>
    <s v="info@agriturismoilmaniero.it"/>
  </r>
  <r>
    <x v="3"/>
    <s v="A Casa Di Paola"/>
    <s v="Viale Giovanni Xxiii 6"/>
    <x v="77"/>
    <x v="403"/>
    <s v="www.casapaola.it"/>
    <s v="info@casapaola.it"/>
  </r>
  <r>
    <x v="5"/>
    <s v="Sotto Il Borgo"/>
    <s v="Via Rinaldi 4"/>
    <x v="77"/>
    <x v="403"/>
    <s v="www.sottoilborgo.it"/>
    <s v="info@sottoilborgo.it"/>
  </r>
  <r>
    <x v="3"/>
    <s v="Al Pergolesi"/>
    <s v="Via Mura Orientali 8"/>
    <x v="77"/>
    <x v="403"/>
    <s v="www.alpergolesi.it"/>
    <s v="alpergolesi@gmail.com"/>
  </r>
  <r>
    <x v="3"/>
    <s v="Bed And Breakfast Le Conce"/>
    <s v="Via Delle Conce  9"/>
    <x v="77"/>
    <x v="403"/>
    <s v="www.bebleconce.it"/>
    <s v="info@bebleconce.it"/>
  </r>
  <r>
    <x v="2"/>
    <s v="Hotel Mariani"/>
    <s v="Via Dell' Orfanotrofio 10"/>
    <x v="77"/>
    <x v="403"/>
    <s v="www.hotelmariani.com"/>
    <s v="direzione@hotelmariani.com"/>
  </r>
  <r>
    <x v="3"/>
    <s v="Casa Matilda"/>
    <s v="Via Luigi Mancini 10"/>
    <x v="77"/>
    <x v="403"/>
    <s v=""/>
    <s v="casamatildajesi@hotmail.it"/>
  </r>
  <r>
    <x v="4"/>
    <s v="Colle Di Gangalia"/>
    <s v="Via Castelrosino 44"/>
    <x v="77"/>
    <x v="403"/>
    <s v=""/>
    <s v="fmoroncini@libero.it"/>
  </r>
  <r>
    <x v="3"/>
    <s v="Incentro"/>
    <s v="Via Mura Orientali 20/A"/>
    <x v="77"/>
    <x v="403"/>
    <s v="www.incentrojesi.it"/>
    <s v="info@incentrojesi.it"/>
  </r>
  <r>
    <x v="3"/>
    <s v="Colazione In Giardino"/>
    <s v="Via San Pietro Martire 10"/>
    <x v="77"/>
    <x v="403"/>
    <s v="www.colazioneingiardino.it"/>
    <s v="info@colazioneingiardino.it"/>
  </r>
  <r>
    <x v="3"/>
    <s v="La Luna Dal Borgo"/>
    <s v="Via Rinaldi 4"/>
    <x v="77"/>
    <x v="403"/>
    <s v="www.lunadalborgo.it"/>
    <s v="info@lunadalborgo.it"/>
  </r>
  <r>
    <x v="3"/>
    <s v="B&amp;B Rocca Bella"/>
    <s v="Via Roccabella 15"/>
    <x v="77"/>
    <x v="403"/>
    <s v="www.roccabella.eu"/>
    <s v="info@bedandbreakfast-roccabella.it"/>
  </r>
  <r>
    <x v="3"/>
    <s v="Santa Lucia"/>
    <s v="Via Acquaticcio 14"/>
    <x v="77"/>
    <x v="403"/>
    <s v=""/>
    <s v=""/>
  </r>
  <r>
    <x v="2"/>
    <s v="Dipendenza Hotel Federico Ii"/>
    <s v="Via Ancona 92/Bis"/>
    <x v="77"/>
    <x v="403"/>
    <s v="www.hotelfederico2.it"/>
    <s v="info@hotelfederico2.it"/>
  </r>
  <r>
    <x v="3"/>
    <s v="B&amp;B Casacorno"/>
    <s v="Via Venetica 6"/>
    <x v="77"/>
    <x v="403"/>
    <s v="www.casacorno.it"/>
    <s v="info@casacorno.it"/>
  </r>
  <r>
    <x v="3"/>
    <s v="B&amp;B Vicino... L'Arco"/>
    <s v="Corso Matteotti 89"/>
    <x v="77"/>
    <x v="403"/>
    <s v="www.vicinolarco.altervista.org"/>
    <s v="vicinolarco@yahoo.it"/>
  </r>
  <r>
    <x v="4"/>
    <s v="Ripabianca"/>
    <s v="Via Ripa Bianca 7"/>
    <x v="77"/>
    <x v="403"/>
    <s v="www.ripabianca.com"/>
    <s v="info@ripabianca.com"/>
  </r>
  <r>
    <x v="3"/>
    <s v="Notti Sulle Mura"/>
    <s v="Via Degli Spaldi 16"/>
    <x v="77"/>
    <x v="403"/>
    <s v="www.nottisullemura.it"/>
    <s v="info@nottisullemura.it"/>
  </r>
  <r>
    <x v="3"/>
    <s v="B&amp;B Aesis - La Dolce Collina"/>
    <s v="Via Maccarata 2"/>
    <x v="77"/>
    <x v="403"/>
    <s v="www.marchenet.it/ladolcecollina"/>
    <s v="luigpaol@mercurio.it"/>
  </r>
  <r>
    <x v="2"/>
    <s v="Albergo Italia"/>
    <s v="Viale Trieste 28"/>
    <x v="77"/>
    <x v="403"/>
    <s v=""/>
    <s v=""/>
  </r>
  <r>
    <x v="2"/>
    <s v="Hotel Dei Nani"/>
    <s v="Viale Del Lavoro 34"/>
    <x v="77"/>
    <x v="403"/>
    <s v="www.hoteldeinani.it"/>
    <s v="info@hoteldeinani.it"/>
  </r>
  <r>
    <x v="2"/>
    <s v=" Hotel Federico Ii"/>
    <s v="Via Ancona 92/Bis"/>
    <x v="77"/>
    <x v="403"/>
    <s v="www.hotelfederico2.it"/>
    <s v="info@hotelfederico2.it"/>
  </r>
  <r>
    <x v="3"/>
    <s v="Verziere"/>
    <s v="Via Del Verziere 67/Bis"/>
    <x v="77"/>
    <x v="403"/>
    <s v="www.verzierebb.com"/>
    <s v="info@verzierebb.com"/>
  </r>
  <r>
    <x v="5"/>
    <s v="Le Casette"/>
    <s v="Via G. Mazzini 27"/>
    <x v="77"/>
    <x v="403"/>
    <s v=""/>
    <s v="backstagejesi@gmail.com"/>
  </r>
  <r>
    <x v="3"/>
    <s v="La Fattoria Di Otello"/>
    <s v="Via Della Figuretta 8"/>
    <x v="77"/>
    <x v="403"/>
    <s v=""/>
    <s v="annetta.pat@libero.it"/>
  </r>
  <r>
    <x v="3"/>
    <s v="La Coccinella"/>
    <s v="Via Spina 17"/>
    <x v="77"/>
    <x v="403"/>
    <s v="www.lacoccinellajesi.com"/>
    <s v="bblacoccinellajesi@gmail.com"/>
  </r>
  <r>
    <x v="5"/>
    <s v="Porta Mazzini"/>
    <s v="Via Castelfidardo 2"/>
    <x v="77"/>
    <x v="403"/>
    <s v="www.portamazzini.it"/>
    <s v="portamazzini2015@libero.it"/>
  </r>
  <r>
    <x v="5"/>
    <s v="Affittacamere Luconi"/>
    <s v="Via Pantiere 1"/>
    <x v="77"/>
    <x v="403"/>
    <s v=""/>
    <s v="info@affittacamereluconi.it"/>
  </r>
  <r>
    <x v="3"/>
    <s v="Note Di Jesi"/>
    <s v="Rinaldi 6"/>
    <x v="77"/>
    <x v="403"/>
    <s v=""/>
    <s v="c.ferretti9@gmail.com"/>
  </r>
  <r>
    <x v="0"/>
    <s v="Le Maraclà"/>
    <s v="Via Gangalia Bassa 8"/>
    <x v="77"/>
    <x v="404"/>
    <s v="www.lemaracla.it"/>
    <s v="info@lemaracla.it"/>
  </r>
  <r>
    <x v="3"/>
    <s v="Corte Clementina"/>
    <s v="Via Clementina 18"/>
    <x v="77"/>
    <x v="403"/>
    <s v=""/>
    <s v="loretta.sordoni@gmail.com"/>
  </r>
  <r>
    <x v="5"/>
    <s v="La Saetta"/>
    <s v="Via G. Garibaldi 73"/>
    <x v="77"/>
    <x v="403"/>
    <s v=""/>
    <s v="vbuari@mail.ru"/>
  </r>
  <r>
    <x v="5"/>
    <s v="Maison 022"/>
    <s v="Via Coppetella 14"/>
    <x v="77"/>
    <x v="403"/>
    <s v=""/>
    <s v="booking@maison022.it"/>
  </r>
  <r>
    <x v="3"/>
    <s v="A Due Passi Dal Cielo"/>
    <s v="Viale Della Vittoria 72"/>
    <x v="77"/>
    <x v="403"/>
    <s v=""/>
    <s v="aduepassidalcielo@tim.it"/>
  </r>
  <r>
    <x v="3"/>
    <s v="La Pinta"/>
    <s v="Via Raffaello Sanzio 33"/>
    <x v="77"/>
    <x v="403"/>
    <s v=""/>
    <s v="bblapinta@gmail.com"/>
  </r>
  <r>
    <x v="5"/>
    <s v="Affittacamere Pepito In Citta'"/>
    <s v="Via G. Mazzini 2"/>
    <x v="77"/>
    <x v="403"/>
    <s v=""/>
    <s v="willyvigna@gmail.com"/>
  </r>
  <r>
    <x v="3"/>
    <s v="Gli Alberetti"/>
    <s v="Via Piane 49/A"/>
    <x v="78"/>
    <x v="405"/>
    <s v=""/>
    <s v="marcobruge@tiscali.it"/>
  </r>
  <r>
    <x v="3"/>
    <s v="A Casa Di Nonna Di Croia Mauro"/>
    <s v="Via Abruzzo 7"/>
    <x v="78"/>
    <x v="405"/>
    <s v=""/>
    <s v="maurocroia@alice.it"/>
  </r>
  <r>
    <x v="1"/>
    <s v="Giulio Fiori"/>
    <s v="Via Pergolesi 6"/>
    <x v="78"/>
    <x v="405"/>
    <s v=""/>
    <s v="info@giuliofiori.it"/>
  </r>
  <r>
    <x v="3"/>
    <s v="B&amp;B Holy House"/>
    <s v="Via Verdi 21"/>
    <x v="78"/>
    <x v="405"/>
    <s v="www.holyhouse.it"/>
    <s v="info@holyhouse.it"/>
  </r>
  <r>
    <x v="3"/>
    <s v="B&amp;B A Due Passi"/>
    <s v="Via Asdrubali 42"/>
    <x v="78"/>
    <x v="31"/>
    <s v="www.Aduepassi.Loreto.It"/>
    <s v="info@aduepassiloreto.it"/>
  </r>
  <r>
    <x v="3"/>
    <s v="B&amp;B Lavanda"/>
    <s v="C.So Boccalini 30"/>
    <x v="78"/>
    <x v="405"/>
    <s v="www.lavandabb.it"/>
    <s v="raffaellagervasoni@icloud.it"/>
  </r>
  <r>
    <x v="8"/>
    <s v="Centro Accoglienza Giovanni Paolo Ii"/>
    <s v="Via Montorso 3"/>
    <x v="78"/>
    <x v="405"/>
    <s v="www.giovaniloreto.it"/>
    <s v="info@giovaniloreto.it"/>
  </r>
  <r>
    <x v="2"/>
    <s v="Pensione Piemonte"/>
    <s v="Viale Asdrubali 70"/>
    <x v="78"/>
    <x v="405"/>
    <s v="www.pensionepiemonte.it"/>
    <s v="info@pensionepiemonte.it"/>
  </r>
  <r>
    <x v="0"/>
    <s v="Ceresa'"/>
    <s v="Via Leonessa Snc"/>
    <x v="78"/>
    <x v="405"/>
    <s v=""/>
    <s v="info@bebceresa.it"/>
  </r>
  <r>
    <x v="3"/>
    <s v="B&amp;B Agora'"/>
    <s v="Via Montorso 57/A"/>
    <x v="78"/>
    <x v="405"/>
    <s v="www.agora-bb.it"/>
    <s v="infoagorabb@gmail.com"/>
  </r>
  <r>
    <x v="3"/>
    <s v="Green House Picchio"/>
    <s v="Barca 44"/>
    <x v="78"/>
    <x v="405"/>
    <s v=""/>
    <s v=""/>
  </r>
  <r>
    <x v="3"/>
    <s v="B&amp;B Isa"/>
    <s v="Montorsetto 13"/>
    <x v="78"/>
    <x v="405"/>
    <s v="http://www.bedandbreakfastisa.it/"/>
    <s v="info@bedandbreakfastisa.it"/>
  </r>
  <r>
    <x v="2"/>
    <s v="Loreto"/>
    <s v="C.So Boccalini 60"/>
    <x v="78"/>
    <x v="405"/>
    <s v="www.loretohotel.it"/>
    <s v="hotelloreto@libero.it"/>
  </r>
  <r>
    <x v="2"/>
    <s v="Hotel San Gabriele"/>
    <s v="Via Guglielmo Marconi 22"/>
    <x v="78"/>
    <x v="405"/>
    <s v="www.loretohotel.it"/>
    <s v="hotel.sangabriele@libero.it"/>
  </r>
  <r>
    <x v="2"/>
    <s v="Hotel Pellegrino E Pace"/>
    <s v="Piazza Della Madonna 51/52"/>
    <x v="78"/>
    <x v="405"/>
    <s v="www.pellegrinoepace.com"/>
    <s v="info@pellegrinoepace.com"/>
  </r>
  <r>
    <x v="2"/>
    <s v="La Vecchia Fattoria"/>
    <s v="Via A.Manzoni 19"/>
    <x v="78"/>
    <x v="405"/>
    <s v="www.vecchiafattorialoreto.it"/>
    <s v="lavecchiafattoriasrl@virgilio.it"/>
  </r>
  <r>
    <x v="2"/>
    <s v="La Collina"/>
    <s v="Via San Girolamo  26"/>
    <x v="78"/>
    <x v="405"/>
    <s v=""/>
    <s v="hotelrist.lacollina@libero.it"/>
  </r>
  <r>
    <x v="2"/>
    <s v="Hotel Giardinetto"/>
    <s v="Corso Traiano Boccalini 10"/>
    <x v="78"/>
    <x v="405"/>
    <s v="www.hotelgiardinetto.it"/>
    <s v="booking@hotelgiardinetto.it"/>
  </r>
  <r>
    <x v="2"/>
    <s v="Delfino Azzurro"/>
    <s v="Piazza Giovanni Xxiii 15"/>
    <x v="78"/>
    <x v="405"/>
    <s v="www.hoteldelfinoazzurro.it"/>
    <s v="delfazz@libero.it"/>
  </r>
  <r>
    <x v="2"/>
    <s v="Hotel Centrale Di Paolo E Cinzia Di Frontini Paolo"/>
    <s v="Via Giannuario Solari 5"/>
    <x v="78"/>
    <x v="405"/>
    <s v="www.hotelcentraleloreto.it"/>
    <s v="info@hotelcentraleloreto.it"/>
  </r>
  <r>
    <x v="2"/>
    <s v="Albergo Madonna Di Loreto - Casa Del Clero"/>
    <s v="Via Francesco Asdrubali 104"/>
    <x v="78"/>
    <x v="405"/>
    <s v="www.santuarioloreto.it"/>
    <s v="madonnadiloreto@delegazioneloreto.it"/>
  </r>
  <r>
    <x v="2"/>
    <s v="San Francesco Hotel"/>
    <s v="Via San Francesco 15"/>
    <x v="78"/>
    <x v="405"/>
    <s v="www.loretosanfrancescohotel.it"/>
    <s v="info@loretosanfrancescohotel.it"/>
  </r>
  <r>
    <x v="2"/>
    <s v="Hotel Anna"/>
    <s v="Via Grotte 10"/>
    <x v="78"/>
    <x v="405"/>
    <s v=""/>
    <s v=""/>
  </r>
  <r>
    <x v="2"/>
    <s v="Albergo Giovanni Xxiii"/>
    <s v="Piazza Carlo Sertori 6"/>
    <x v="78"/>
    <x v="405"/>
    <s v=""/>
    <s v="m.alfieri95@gmail.com"/>
  </r>
  <r>
    <x v="8"/>
    <s v="Casa Di Albenga Cong. Orsoline Di Gesu'"/>
    <s v="Via Montereale Vecchio 96"/>
    <x v="78"/>
    <x v="405"/>
    <s v=""/>
    <s v="orsoline.loreto@libero.it"/>
  </r>
  <r>
    <x v="8"/>
    <s v="Villa Scalabrini Loreto - Villa Pio Xii"/>
    <s v="Via Guglielmo Marconi 94"/>
    <x v="78"/>
    <x v="405"/>
    <s v="www.casascalabrini.it"/>
    <s v="segreteria.loreto@scalabrini.net"/>
  </r>
  <r>
    <x v="8"/>
    <s v="Casa Famiglia Di Nazareth"/>
    <s v="Via Montorsetto 7"/>
    <x v="78"/>
    <x v="406"/>
    <s v="www.casafamigliadinazareth.it"/>
    <s v="segreteria@famigliadinazareth.it"/>
  </r>
  <r>
    <x v="8"/>
    <s v="Casa Accoglienza Malati E Pellegrini"/>
    <s v="Piazza Della Madonna 1"/>
    <x v="78"/>
    <x v="405"/>
    <s v="www.santuarioloreto.it"/>
    <s v="casaaccoglienza@delegazioneloreto.it"/>
  </r>
  <r>
    <x v="8"/>
    <s v="Casa Accoglienza Per Pellegrini"/>
    <s v="Via Donato Bramante 121"/>
    <x v="78"/>
    <x v="405"/>
    <s v="www.villaredemptorismater.it"/>
    <s v="villaredmater@gmail.com"/>
  </r>
  <r>
    <x v="8"/>
    <s v="Casa Accoglienza San Giuseppe"/>
    <s v="Via San Francesco 44"/>
    <x v="78"/>
    <x v="405"/>
    <s v="www.casaaccoglienzasangiuseppe.it"/>
    <s v="acc.sangiuseppe@libero.it"/>
  </r>
  <r>
    <x v="5"/>
    <s v="Collemare Snc Villa Al Conero"/>
    <s v=""/>
    <x v="78"/>
    <x v="405"/>
    <s v=""/>
    <s v=""/>
  </r>
  <r>
    <x v="8"/>
    <s v="Casa Di Accoglienza Domus Pacis"/>
    <s v="Via Guglielmo Marconi 2"/>
    <x v="78"/>
    <x v="405"/>
    <s v=""/>
    <s v=""/>
  </r>
  <r>
    <x v="4"/>
    <s v="Agriturismo Case Al Sole"/>
    <s v="Via Sciamannata 1"/>
    <x v="78"/>
    <x v="405"/>
    <s v="www.casealsole.net"/>
    <s v="info@casealsole.net"/>
  </r>
  <r>
    <x v="5"/>
    <s v="Affittacamere Simonetti"/>
    <s v="Piazza Francesco Basili 4"/>
    <x v="78"/>
    <x v="405"/>
    <s v="www.dormialoreto.it"/>
    <s v="contact@affittacameresimonetti.it"/>
  </r>
  <r>
    <x v="8"/>
    <s v="Casa Accoglienza Sacra Famiglia Di Nazareth"/>
    <s v="Via Cesare Maccari 7"/>
    <x v="78"/>
    <x v="405"/>
    <s v=""/>
    <s v="c.sfn@tiscali.it"/>
  </r>
  <r>
    <x v="3"/>
    <s v="B&amp;B Chiaraluce Elena"/>
    <s v="Via Trieste 20 20"/>
    <x v="78"/>
    <x v="405"/>
    <s v=""/>
    <s v="elenachiara34@gmail.com"/>
  </r>
  <r>
    <x v="8"/>
    <s v="Istituto Salesiano Madonna Di Loreto"/>
    <s v="Via San Giovanni Bosco Burbera 7"/>
    <x v="78"/>
    <x v="405"/>
    <s v=""/>
    <s v="loreto-economosdb@donbosco.it"/>
  </r>
  <r>
    <x v="6"/>
    <s v="Area Sosta Camper"/>
    <s v="Via Cesare Maccari 33/A"/>
    <x v="78"/>
    <x v="405"/>
    <s v=""/>
    <s v="info@prolocoloreto.com"/>
  </r>
  <r>
    <x v="3"/>
    <s v="B&amp;B Profumodipane"/>
    <s v="Via Buffolareccia 13"/>
    <x v="78"/>
    <x v="405"/>
    <s v=""/>
    <s v="bbprofumodipane@gmail.com"/>
  </r>
  <r>
    <x v="3"/>
    <s v="B&amp;B La Locanda Del Picchio"/>
    <s v="Via Rossini 9"/>
    <x v="78"/>
    <x v="405"/>
    <s v="www.locandadelpicchio.it"/>
    <s v="info@locandadelpicchio.it"/>
  </r>
  <r>
    <x v="8"/>
    <s v="Terra Dei Fioretti"/>
    <s v="Via Aldo Moro 46"/>
    <x v="78"/>
    <x v="405"/>
    <s v=""/>
    <s v="alessandroangelisanti@alice.it"/>
  </r>
  <r>
    <x v="3"/>
    <s v="Antica Maison"/>
    <s v="Via F.Asdrubali 24"/>
    <x v="78"/>
    <x v="405"/>
    <s v=""/>
    <s v="info@anticamaison.net"/>
  </r>
  <r>
    <x v="3"/>
    <s v="B&amp;B Mariabella Di Catraro Francesco"/>
    <s v="Via Alessandro Manzoni, 28 28"/>
    <x v="78"/>
    <x v="407"/>
    <s v="http://bedandbreakfastmariabella.weebly.com"/>
    <s v="bebmariabella@lbero.it"/>
  </r>
  <r>
    <x v="3"/>
    <s v="B&amp;B I Tre Bassotti"/>
    <s v="Via Bramante 1"/>
    <x v="78"/>
    <x v="405"/>
    <s v=""/>
    <s v="info@itrebassotti.it"/>
  </r>
  <r>
    <x v="3"/>
    <s v="B&amp;B Casale Papa Di Renzetti Costanza"/>
    <s v="Via Banderuola Snc"/>
    <x v="78"/>
    <x v="405"/>
    <s v=""/>
    <s v="casalepapa@gmail.com"/>
  </r>
  <r>
    <x v="2"/>
    <s v="Villa Tetlameya E Zi' Nene"/>
    <s v="Via Villa Costantina 187"/>
    <x v="78"/>
    <x v="405"/>
    <s v="www.ristorantezinene.it"/>
    <s v="ristorantezinene@gmail.com"/>
  </r>
  <r>
    <x v="3"/>
    <s v="B&amp;B Celeste Loreto Conero"/>
    <s v="Piazza Leon Dehon 20"/>
    <x v="78"/>
    <x v="408"/>
    <s v=""/>
    <s v="celesteloretoconero@libero.it"/>
  </r>
  <r>
    <x v="3"/>
    <s v="B&amp;B Vista Sul Conero"/>
    <s v="Via Montorso 21"/>
    <x v="78"/>
    <x v="405"/>
    <s v="www.vistasulconero.it"/>
    <s v="info@vistasulconero.it"/>
  </r>
  <r>
    <x v="3"/>
    <s v="B&amp;B A Portata Di Mare"/>
    <s v="Piazzale Crocefisso 10"/>
    <x v="78"/>
    <x v="405"/>
    <s v="www.bed-and-breakfast-loreto.it"/>
    <s v="aportatadimare@gmail.com"/>
  </r>
  <r>
    <x v="3"/>
    <s v="B&amp;B La Collina Del Cuore"/>
    <s v="Via Generale U. Nobile 2"/>
    <x v="78"/>
    <x v="405"/>
    <s v="www.lacollinanelcuore.com"/>
    <s v="info@lacollinanelcuore.com"/>
  </r>
  <r>
    <x v="5"/>
    <s v="Angolo Divino"/>
    <s v="Via Asdrubali  20"/>
    <x v="78"/>
    <x v="405"/>
    <s v="www.angolo-divino.it"/>
    <s v="info@angolo-divino.it"/>
  </r>
  <r>
    <x v="8"/>
    <s v="Casa Di Accoglienza San Serafino"/>
    <s v="Via Asdrubali 102"/>
    <x v="78"/>
    <x v="405"/>
    <s v="http://www.casaperferieloreto.it"/>
    <s v="info@aler.com"/>
  </r>
  <r>
    <x v="1"/>
    <s v="Giovanni Papa"/>
    <s v=""/>
    <x v="78"/>
    <x v="405"/>
    <s v=""/>
    <s v=""/>
  </r>
  <r>
    <x v="5"/>
    <s v="Il Villino"/>
    <s v=""/>
    <x v="78"/>
    <x v="405"/>
    <s v=""/>
    <s v="info@studiocommercialemarchianiematteucci.191.it"/>
  </r>
  <r>
    <x v="3"/>
    <s v="B&amp;B Il Mare In Mezzo"/>
    <s v="Via Montorso  87"/>
    <x v="78"/>
    <x v="405"/>
    <s v="www.ilmareinmezzo.com"/>
    <s v="info@ilmareinmezzo.com"/>
  </r>
  <r>
    <x v="5"/>
    <s v="La Collina Degli Olivi"/>
    <s v="Via Santa Liberata 41"/>
    <x v="79"/>
    <x v="409"/>
    <s v="www.lacollinadegliolivi.eu"/>
    <s v="info@lacollinadegliolivi.eu"/>
  </r>
  <r>
    <x v="3"/>
    <s v="B&amp;B La Nicchia Di Mercato"/>
    <s v="Via Gaspare Spontini 7"/>
    <x v="79"/>
    <x v="409"/>
    <s v="www.beb.lanicchiadimercato.com/"/>
    <s v="lanicchiadimercato@gmail.com"/>
  </r>
  <r>
    <x v="3"/>
    <s v="B&amp;B Il Quadrifoglio La Siesta"/>
    <s v="Via Risorgimento 167"/>
    <x v="79"/>
    <x v="409"/>
    <s v=""/>
    <s v="info@lasiestamoie.it"/>
  </r>
  <r>
    <x v="3"/>
    <s v="B&amp;B La Moja"/>
    <s v="Via Trieste 15"/>
    <x v="79"/>
    <x v="409"/>
    <s v=""/>
    <s v="carlinoferri@libero.it"/>
  </r>
  <r>
    <x v="4"/>
    <s v="L'Ulivo"/>
    <s v="Via Tufi 14"/>
    <x v="79"/>
    <x v="409"/>
    <s v="www.agriturismolulivo.com"/>
    <s v="info@agriturismolulivo.com"/>
  </r>
  <r>
    <x v="5"/>
    <s v="Al Vecchio Rotone"/>
    <s v="Via Della Chiusa 3"/>
    <x v="79"/>
    <x v="409"/>
    <s v="www.alvecchiorotone.it"/>
    <s v="info@alvecchiorotone.it"/>
  </r>
  <r>
    <x v="4"/>
    <s v="Il Melograno"/>
    <s v="Via Vallati 21"/>
    <x v="79"/>
    <x v="409"/>
    <s v="www.ilmelograno.de"/>
    <s v="information@ilmelograno.de"/>
  </r>
  <r>
    <x v="4"/>
    <s v="La Nicchia Ecologica"/>
    <s v="Via Roncone 11"/>
    <x v="79"/>
    <x v="409"/>
    <s v="www.lanicchiaecologica.it"/>
    <s v="la_nicchia_ecologica@libero.it"/>
  </r>
  <r>
    <x v="2"/>
    <s v="Spontini"/>
    <s v="Via Gaspare Spontini 33"/>
    <x v="79"/>
    <x v="409"/>
    <s v=""/>
    <s v=""/>
  </r>
  <r>
    <x v="2"/>
    <s v="Casa Paolo Vi"/>
    <s v="Via Dei Castelli 7"/>
    <x v="79"/>
    <x v="409"/>
    <s v=""/>
    <s v=""/>
  </r>
  <r>
    <x v="2"/>
    <s v="Hotel La Torre"/>
    <s v="Via Montecarottese 4"/>
    <x v="79"/>
    <x v="409"/>
    <s v="www.hotelristorantelatorre.com"/>
    <s v="info@hotelristorantelatorre.com"/>
  </r>
  <r>
    <x v="2"/>
    <s v="Lidia"/>
    <s v="Via Giacomo Matteotti 7"/>
    <x v="80"/>
    <x v="410"/>
    <s v="www.hotellidia.it"/>
    <s v="info@hotellidia.it"/>
  </r>
  <r>
    <x v="0"/>
    <s v="Il Tiglio"/>
    <s v="Via Fontisa 2"/>
    <x v="80"/>
    <x v="410"/>
    <s v="www.countryhouseiltiglio.it"/>
    <s v="info@countryhouseiltiglio.it"/>
  </r>
  <r>
    <x v="3"/>
    <s v="B&amp;B Casa Fontana"/>
    <s v="Via Panocchia 6"/>
    <x v="80"/>
    <x v="410"/>
    <s v="www.casafontana.com"/>
    <s v="info@casafontana.com"/>
  </r>
  <r>
    <x v="4"/>
    <s v="Villa Federica Agriturismo"/>
    <s v="Via La Villa 9"/>
    <x v="80"/>
    <x v="410"/>
    <s v="www.agriturismovillafederica.it"/>
    <s v="f.zappia@agriturismovillafederica.it"/>
  </r>
  <r>
    <x v="4"/>
    <s v="Colle Delle Stelle"/>
    <s v="Via Panocchia 12"/>
    <x v="80"/>
    <x v="410"/>
    <s v="www.colledellestelle.it"/>
    <s v="info@colledellestelle.it"/>
  </r>
  <r>
    <x v="6"/>
    <s v="Area Di Sosta Per Camper"/>
    <s v="Via Colli 1"/>
    <x v="80"/>
    <x v="410"/>
    <s v="www.comune.mergo.an.it"/>
    <s v="poliziamunicipale@comune.mergo.an.it"/>
  </r>
  <r>
    <x v="3"/>
    <s v="Agosti  Pierfrancesco"/>
    <s v="Via Colli 9"/>
    <x v="80"/>
    <x v="410"/>
    <s v=""/>
    <s v=""/>
  </r>
  <r>
    <x v="3"/>
    <s v="B&amp;B Casa Dei Colli"/>
    <s v="Via Panocchia 18"/>
    <x v="80"/>
    <x v="410"/>
    <s v="www.casadeicolli.com"/>
    <s v="info@casadeicolli.com"/>
  </r>
  <r>
    <x v="5"/>
    <s v="Casa Noci"/>
    <s v="Via Giovanni Xiii 10"/>
    <x v="80"/>
    <x v="410"/>
    <s v=""/>
    <s v="alt.51@gmx.de"/>
  </r>
  <r>
    <x v="1"/>
    <s v="Alexandra Hofmeister"/>
    <s v="Via Castellaro 18"/>
    <x v="80"/>
    <x v="410"/>
    <s v=""/>
    <s v="babsi.hofmeister@web.de"/>
  </r>
  <r>
    <x v="3"/>
    <s v="B&amp;B Valleverde"/>
    <s v="Via Santa Maria Delle Stelle 2"/>
    <x v="80"/>
    <x v="410"/>
    <s v="www.lavalleverde.com"/>
    <s v="info@lavalleverde.com"/>
  </r>
  <r>
    <x v="3"/>
    <s v="B&amp;B Santa Marciana"/>
    <s v="Via Castellaro  13/A"/>
    <x v="80"/>
    <x v="410"/>
    <s v=""/>
    <s v=""/>
  </r>
  <r>
    <x v="3"/>
    <s v="B&amp;B A Casa Di Laura"/>
    <s v="Via Castellaro 5"/>
    <x v="80"/>
    <x v="410"/>
    <s v=""/>
    <s v="bbacasadilaura@gmail.com"/>
  </r>
  <r>
    <x v="1"/>
    <s v="Il Casolare Delle Stelle"/>
    <s v="Via Santa Maria Delle Stelle 8"/>
    <x v="80"/>
    <x v="410"/>
    <s v=""/>
    <s v="nicholasinter@alice.it"/>
  </r>
  <r>
    <x v="2"/>
    <s v="Pineta"/>
    <s v="Via Cassolo 6"/>
    <x v="81"/>
    <x v="411"/>
    <s v="http://www.pinetahotel.net"/>
    <s v="info@pinetahotel.net"/>
  </r>
  <r>
    <x v="3"/>
    <s v="Le Muse Di Parasecoli Cristiano"/>
    <s v="Viale Marconi 5"/>
    <x v="81"/>
    <x v="411"/>
    <s v=""/>
    <s v="bblemuse@alice.it"/>
  </r>
  <r>
    <x v="0"/>
    <s v="Piccolo Eden"/>
    <s v="Via Marche 50"/>
    <x v="81"/>
    <x v="411"/>
    <s v=""/>
    <s v="piccolo.eden.country.house@gmail.com"/>
  </r>
  <r>
    <x v="2"/>
    <s v="Albergo 2000"/>
    <s v="Via Veneto 1"/>
    <x v="81"/>
    <x v="411"/>
    <s v="www.albergo2000.it"/>
    <s v="info@albergo2000.it"/>
  </r>
  <r>
    <x v="5"/>
    <s v="Le Stanze Di Rosa"/>
    <s v="Via Lombardia 42"/>
    <x v="81"/>
    <x v="411"/>
    <s v=""/>
    <s v="claudiacocciarini@outlook.it"/>
  </r>
  <r>
    <x v="3"/>
    <s v="Reillys B&amp;B"/>
    <s v="Via Nicolo 14"/>
    <x v="82"/>
    <x v="412"/>
    <s v=""/>
    <s v="reillysinitaly@yahoo.ie"/>
  </r>
  <r>
    <x v="0"/>
    <s v="Locanda San Francesco Country House Di Anna Bettarelli"/>
    <s v="Contrada Sabbionare 1"/>
    <x v="82"/>
    <x v="412"/>
    <s v="www.locandasanfrancesco.eu"/>
    <s v="locandasanfrancesco@gmx.com; alepacheco@hotmail.it"/>
  </r>
  <r>
    <x v="3"/>
    <s v="Il Sicomoro"/>
    <s v="Via Xxx Luglio 4"/>
    <x v="82"/>
    <x v="412"/>
    <s v=""/>
    <s v="r.chiappetti@alice.it"/>
  </r>
  <r>
    <x v="4"/>
    <s v="Agriturismo Parva Domus"/>
    <s v="Borgo Fornaci 13"/>
    <x v="82"/>
    <x v="412"/>
    <s v="www.agriturismoparvadomus.it"/>
    <s v="info@agriturismoparvadomus.it"/>
  </r>
  <r>
    <x v="4"/>
    <s v="Agriturismo Cadabo' S.S.A."/>
    <s v="Contrada Sant' Angelo 4"/>
    <x v="82"/>
    <x v="412"/>
    <s v="www.cadabo.com"/>
    <s v="info@cadabo.com"/>
  </r>
  <r>
    <x v="4"/>
    <s v="Azienda Agrituristica Canapina"/>
    <s v="Contrada Bagnolo 2"/>
    <x v="82"/>
    <x v="412"/>
    <s v="www.agriturismocanapina.it"/>
    <s v="info@agriturismocanapina.it"/>
  </r>
  <r>
    <x v="4"/>
    <s v="Bacucco"/>
    <s v="Contrada Bacucco 11"/>
    <x v="82"/>
    <x v="412"/>
    <s v="www.bacucco.com"/>
    <s v="info@bacucco.com"/>
  </r>
  <r>
    <x v="0"/>
    <s v="Piagge Del Sole"/>
    <s v="Contrada Costa 4"/>
    <x v="82"/>
    <x v="412"/>
    <s v="www.piaggedelsole.it"/>
    <s v="info@piaggedelsole.it"/>
  </r>
  <r>
    <x v="0"/>
    <s v="Locanda Nemorosa"/>
    <s v=""/>
    <x v="82"/>
    <x v="412"/>
    <s v="www.locandanemorosa.it"/>
    <s v="info@locandanemorosa.it"/>
  </r>
  <r>
    <x v="3"/>
    <s v="B&amp;B Parva Domus"/>
    <s v="Sobborgo Fornaci 15"/>
    <x v="82"/>
    <x v="412"/>
    <s v="www.agriturismoparvadomus.it"/>
    <s v="info@agriturismoparvadomus.it"/>
  </r>
  <r>
    <x v="3"/>
    <s v="B&amp;B Jesa"/>
    <s v="Via Xx Settembre 60"/>
    <x v="82"/>
    <x v="412"/>
    <s v="bbjesa.oneminutesite.it"/>
    <s v="bbjesa@libero.it"/>
  </r>
  <r>
    <x v="4"/>
    <s v="Agriturismo Bio Verde Armonia"/>
    <s v="Via Gualdo  16/A"/>
    <x v="83"/>
    <x v="413"/>
    <s v=""/>
    <s v="vono.ricci@libero.it"/>
  </r>
  <r>
    <x v="5"/>
    <s v="Brezza"/>
    <s v="Via Portonovo 3"/>
    <x v="83"/>
    <x v="413"/>
    <s v=""/>
    <s v="brezzadamare@hotmail.com"/>
  </r>
  <r>
    <x v="4"/>
    <s v="La Nocicchia"/>
    <s v="Via Nocicchia 6"/>
    <x v="83"/>
    <x v="413"/>
    <s v=""/>
    <s v="lanocicchia@gmail.com"/>
  </r>
  <r>
    <x v="4"/>
    <s v="Agriturismo La Palombara"/>
    <s v="Via Palombara 2"/>
    <x v="83"/>
    <x v="413"/>
    <s v=""/>
    <s v=""/>
  </r>
  <r>
    <x v="3"/>
    <s v="B&amp;B Via Marina 56"/>
    <s v="Via Marina 56"/>
    <x v="83"/>
    <x v="413"/>
    <s v="www.viamarina56.it"/>
    <s v="info@viamarina56.it; enzortu@gmail.com"/>
  </r>
  <r>
    <x v="3"/>
    <s v="B&amp;B Fontebella"/>
    <s v="Via Fontebella 17/B"/>
    <x v="83"/>
    <x v="413"/>
    <s v=""/>
    <s v="bbfontebella@libero.it"/>
  </r>
  <r>
    <x v="3"/>
    <s v="B&amp;B Brezza Da Mare"/>
    <s v="Via Portonovo 3"/>
    <x v="83"/>
    <x v="414"/>
    <s v="www.brezzadamare.com"/>
    <s v="brezzadamare@hotmail.com"/>
  </r>
  <r>
    <x v="4"/>
    <s v="La Casa Sull' Albero"/>
    <s v="Via Marina Alta 4"/>
    <x v="83"/>
    <x v="413"/>
    <s v="www.agriturismomarcheok.it"/>
    <s v="distilleria.bio@gmail.com"/>
  </r>
  <r>
    <x v="5"/>
    <s v="Il Podere"/>
    <s v="Via Marina 36"/>
    <x v="83"/>
    <x v="413"/>
    <s v=""/>
    <s v=""/>
  </r>
  <r>
    <x v="3"/>
    <s v="B&amp;B Il Sentiero"/>
    <s v="Via Media 11"/>
    <x v="83"/>
    <x v="413"/>
    <s v=""/>
    <s v="paolo571957@libero.it"/>
  </r>
  <r>
    <x v="12"/>
    <s v="Waikiki"/>
    <s v="Lungomare  1/A 1/A"/>
    <x v="83"/>
    <x v="413"/>
    <s v=""/>
    <s v=""/>
  </r>
  <r>
    <x v="6"/>
    <s v="Area Di Sosta Camper"/>
    <s v=""/>
    <x v="83"/>
    <x v="414"/>
    <s v=""/>
    <s v="easyhelp@email.it"/>
  </r>
  <r>
    <x v="12"/>
    <s v="Lido Azzurro"/>
    <s v="Via Marina 116 116/A"/>
    <x v="83"/>
    <x v="414"/>
    <s v=""/>
    <s v=""/>
  </r>
  <r>
    <x v="12"/>
    <s v="La Cabana Di Pellegrini Ivan"/>
    <s v="Lungomare 142 142"/>
    <x v="83"/>
    <x v="414"/>
    <s v=""/>
    <s v=""/>
  </r>
  <r>
    <x v="12"/>
    <s v="Madame"/>
    <s v="Via Lungomare 61/D 61/D"/>
    <x v="83"/>
    <x v="414"/>
    <s v=""/>
    <s v=""/>
  </r>
  <r>
    <x v="12"/>
    <s v="Il Bertoldo Di Milletti &amp; Di Mattia Sas"/>
    <s v="Via Lungomare 127/A"/>
    <x v="83"/>
    <x v="414"/>
    <s v=""/>
    <s v=""/>
  </r>
  <r>
    <x v="12"/>
    <s v="Bagni Bananas"/>
    <s v="Via Lungomare  139"/>
    <x v="83"/>
    <x v="414"/>
    <s v=""/>
    <s v="paolod.d@virgilio.it"/>
  </r>
  <r>
    <x v="4"/>
    <s v="Il Lanternino"/>
    <s v="Via Ronco 5"/>
    <x v="83"/>
    <x v="413"/>
    <s v="www.illanternino.it"/>
    <s v="info@illanternino.net"/>
  </r>
  <r>
    <x v="12"/>
    <s v="Bagni Paolo"/>
    <s v=""/>
    <x v="83"/>
    <x v="414"/>
    <s v=""/>
    <s v=""/>
  </r>
  <r>
    <x v="12"/>
    <s v="Bagni Heidi"/>
    <s v="Via Lungomare 69/D"/>
    <x v="83"/>
    <x v="414"/>
    <s v=""/>
    <s v="mengucci.marco@alice.it"/>
  </r>
  <r>
    <x v="12"/>
    <s v="Naomi"/>
    <s v="Via Lungomare 1 1"/>
    <x v="83"/>
    <x v="414"/>
    <s v=""/>
    <s v=""/>
  </r>
  <r>
    <x v="12"/>
    <s v="Frontemare"/>
    <s v="Via Lungomare 13/A"/>
    <x v="83"/>
    <x v="414"/>
    <s v=""/>
    <s v=""/>
  </r>
  <r>
    <x v="12"/>
    <s v="Bagni Mirella"/>
    <s v="Lungomare 80/A"/>
    <x v="83"/>
    <x v="414"/>
    <s v="www.albertoberardi.com"/>
    <s v="ristorante@albertoberardi.com"/>
  </r>
  <r>
    <x v="12"/>
    <s v="La Playa"/>
    <s v="Lungomare 26/A 26/A"/>
    <x v="83"/>
    <x v="414"/>
    <s v=""/>
    <s v=""/>
  </r>
  <r>
    <x v="2"/>
    <s v="La Marinella"/>
    <s v="Piazza Ferdinando Magellano 2"/>
    <x v="83"/>
    <x v="413"/>
    <s v="www.lamarinella.it"/>
    <s v="info@lamarinella.it"/>
  </r>
  <r>
    <x v="4"/>
    <s v="Fata"/>
    <s v="Strada Provinciale Croce Buzzo 19/A"/>
    <x v="83"/>
    <x v="413"/>
    <s v=""/>
    <s v="eosedit@hotmail.com"/>
  </r>
  <r>
    <x v="5"/>
    <s v="Affittacamere Le Magnolie"/>
    <s v="Via Ussita 12"/>
    <x v="83"/>
    <x v="413"/>
    <s v=""/>
    <s v="supercristian79@gmail.com"/>
  </r>
  <r>
    <x v="5"/>
    <s v="Ristorante Delle Rose"/>
    <s v="Via Delle Querce 1"/>
    <x v="83"/>
    <x v="413"/>
    <s v=""/>
    <s v="info@ristorantedellerose.it"/>
  </r>
  <r>
    <x v="8"/>
    <s v="Casa Per Ferie Colle Sereno"/>
    <s v="Via Iv Novembre 78"/>
    <x v="83"/>
    <x v="413"/>
    <s v="www.casaperferiecollesereno.it"/>
    <s v="villacollesereno@libero.it"/>
  </r>
  <r>
    <x v="3"/>
    <s v="B&amp;B Verde Armonia"/>
    <s v="Via Gualdo 16/A"/>
    <x v="83"/>
    <x v="413"/>
    <s v=""/>
    <s v="vono.ricci@libero.it"/>
  </r>
  <r>
    <x v="3"/>
    <s v="B&amp;B A Casa Di Ciuciu'"/>
    <s v="Via Santa Veneranda 3"/>
    <x v="83"/>
    <x v="413"/>
    <s v="www.acasadiciuciu.com"/>
    <s v="acasadiciuciu@gmail.com"/>
  </r>
  <r>
    <x v="2"/>
    <s v="Eden Park Hotel"/>
    <s v="Via Piave 2"/>
    <x v="83"/>
    <x v="413"/>
    <s v=""/>
    <s v="info@edenpark-hotel.it"/>
  </r>
  <r>
    <x v="1"/>
    <s v="Novello Guido"/>
    <s v="Via Lungomare 65"/>
    <x v="83"/>
    <x v="413"/>
    <s v=""/>
    <s v=""/>
  </r>
  <r>
    <x v="3"/>
    <s v="B&amp;B Piccolo Borgo"/>
    <s v="Via San Pietro 17"/>
    <x v="83"/>
    <x v="413"/>
    <s v=""/>
    <s v="dorianadegliemili@gmail.com"/>
  </r>
  <r>
    <x v="3"/>
    <s v="B&amp;B La Collinetta Di Bruschini Vittoria"/>
    <s v="Via Ponte Magno 5"/>
    <x v="84"/>
    <x v="415"/>
    <s v="www.lacollinetta.eu"/>
    <s v="info@lacollinetta.eu; la-collinetta@hotmail.com"/>
  </r>
  <r>
    <x v="4"/>
    <s v="Poggio Montali"/>
    <s v="Via Fontestate 6"/>
    <x v="84"/>
    <x v="415"/>
    <s v="www.poggiomontali.it"/>
    <s v="aziendaagricola@poggiomontali.it"/>
  </r>
  <r>
    <x v="4"/>
    <s v="Agriturismo Oliodivino"/>
    <s v="Via Ponte Magno 7"/>
    <x v="84"/>
    <x v="415"/>
    <s v="www.agriturismomarche.net"/>
    <s v="oliodivino@live.it"/>
  </r>
  <r>
    <x v="4"/>
    <s v="Le Terre Di Maluk"/>
    <s v="Via Piana Di Cardinale 37"/>
    <x v="85"/>
    <x v="416"/>
    <s v="www.leterredimaluk.it"/>
    <s v="info@leterredimaluk.it"/>
  </r>
  <r>
    <x v="4"/>
    <s v="La Casa Sull'Albero"/>
    <s v="Via Fonte Delle Cannelle 2"/>
    <x v="85"/>
    <x v="111"/>
    <s v="www.agriturismomarcheok.it"/>
    <s v="distilleria.bio@gmail.com"/>
  </r>
  <r>
    <x v="0"/>
    <s v="Malviano Resort"/>
    <s v="Via Malviano B 5"/>
    <x v="85"/>
    <x v="111"/>
    <s v="www.malviano.com"/>
    <s v="info@malviano.com"/>
  </r>
  <r>
    <x v="0"/>
    <s v="Gli Ulivi Del Monte"/>
    <s v="Via Moruco C 2"/>
    <x v="85"/>
    <x v="111"/>
    <s v="www.gliulividelmonte.it"/>
    <s v="info@gliulividelmonte.it"/>
  </r>
  <r>
    <x v="0"/>
    <s v="Poggio Antico"/>
    <s v="Via Malviano B 1"/>
    <x v="85"/>
    <x v="111"/>
    <s v="www.poggio-antico.com"/>
    <s v="info@muchele.com"/>
  </r>
  <r>
    <x v="3"/>
    <s v="Viadelcampo Di  Serrani Silvia"/>
    <s v="Viale Martiri Della Resistenza 66"/>
    <x v="85"/>
    <x v="111"/>
    <s v="www.viadelcampo.info"/>
    <s v="silviaserrani@virgilio.it"/>
  </r>
  <r>
    <x v="3"/>
    <s v="B&amp;B Da Dany"/>
    <s v=""/>
    <x v="85"/>
    <x v="111"/>
    <s v=""/>
    <s v="bbdadany@libero.it"/>
  </r>
  <r>
    <x v="3"/>
    <s v="B&amp;B La Casetta"/>
    <s v="Via Del Mare 4-6"/>
    <x v="86"/>
    <x v="417"/>
    <s v=""/>
    <s v="moniapacenti73@gmail.com"/>
  </r>
  <r>
    <x v="1"/>
    <s v="Saro' Casolare"/>
    <s v="Via Sant'Amico 64"/>
    <x v="86"/>
    <x v="417"/>
    <s v="www.lacrimasaro.it"/>
    <s v="lacrimasaro@lacrimasaro.it"/>
  </r>
  <r>
    <x v="2"/>
    <s v="Albergo Shanti House Dal Mago"/>
    <s v="Fosso Roberti 1"/>
    <x v="86"/>
    <x v="418"/>
    <s v="www.shantihousedalmago.com"/>
    <s v="info@shantihousedalmago.com"/>
  </r>
  <r>
    <x v="5"/>
    <s v="Vigna S. Amico Country House"/>
    <s v="Via S. Amico 70"/>
    <x v="86"/>
    <x v="418"/>
    <s v="www.vignasantamico.it"/>
    <s v="info@vignasantamico.it"/>
  </r>
  <r>
    <x v="0"/>
    <s v="Il Granaio Dei Pretini"/>
    <s v="Via S.Amico 71"/>
    <x v="86"/>
    <x v="418"/>
    <s v=""/>
    <s v="ilgranaio.piera@libero.it"/>
  </r>
  <r>
    <x v="0"/>
    <s v="Sole Bello Residence Di Camponi Enrico"/>
    <s v="Via Del Mare 64"/>
    <x v="86"/>
    <x v="418"/>
    <s v="www.solebelloitaly.com"/>
    <s v="enricocathy@solebelloitaly.com"/>
  </r>
  <r>
    <x v="0"/>
    <s v="La Gemma Di Sant'Elena"/>
    <s v="Contrada Fosso Roberti 4"/>
    <x v="86"/>
    <x v="417"/>
    <s v=""/>
    <s v="info@villasantelena.com"/>
  </r>
  <r>
    <x v="0"/>
    <s v="La Vita Nuova Srl"/>
    <s v="Via Sant'Amico 52"/>
    <x v="86"/>
    <x v="417"/>
    <s v=""/>
    <s v="peter.vigenon@lavitanuova.it"/>
  </r>
  <r>
    <x v="3"/>
    <s v="B&amp;B Casa Del Gelso"/>
    <s v="Via Sanguineti 18"/>
    <x v="86"/>
    <x v="417"/>
    <s v=""/>
    <s v="fabiotruck@alice.it"/>
  </r>
  <r>
    <x v="3"/>
    <s v="B&amp;B San Felice"/>
    <s v="Via Sanguineti 24"/>
    <x v="86"/>
    <x v="417"/>
    <s v=""/>
    <s v="gillian.arger@gmail.com"/>
  </r>
  <r>
    <x v="5"/>
    <s v="Le Civette"/>
    <s v="Via Morganti 59"/>
    <x v="86"/>
    <x v="417"/>
    <s v="www.casavacanzalecivette.it"/>
    <s v="info@casavacanzalecivette.it"/>
  </r>
  <r>
    <x v="3"/>
    <s v="B&amp;B Vento Del Mare"/>
    <s v="Via Amalfi  63"/>
    <x v="87"/>
    <x v="419"/>
    <s v="www.ventodelmare.it"/>
    <s v="info@ventodelmare.it"/>
  </r>
  <r>
    <x v="3"/>
    <s v="B&amp;B Sabbatini Isolina"/>
    <s v="Via Capri 4"/>
    <x v="87"/>
    <x v="419"/>
    <s v=""/>
    <s v="info@ristorantemariolino.it"/>
  </r>
  <r>
    <x v="3"/>
    <s v="B&amp;B Vivere Il Mare"/>
    <s v="Via Flaminia  162"/>
    <x v="87"/>
    <x v="420"/>
    <s v="www.bbvivereilmare.it"/>
    <s v="info@bbvivereilmare.it"/>
  </r>
  <r>
    <x v="4"/>
    <s v="Agriturismo Hornos"/>
    <s v="Via Marina Seconda 16"/>
    <x v="87"/>
    <x v="420"/>
    <s v="www.agriturismohornos.it"/>
    <s v="info@agriturismohornos.it"/>
  </r>
  <r>
    <x v="5"/>
    <s v="Affittacamere Bellelli Alberto"/>
    <s v="Via Cristoforo Colombo 6"/>
    <x v="87"/>
    <x v="420"/>
    <s v=""/>
    <s v="alberto.bellelli@libero.it"/>
  </r>
  <r>
    <x v="2"/>
    <s v="Hotel Bellavista"/>
    <s v="Via Cristoforo Colombo 5"/>
    <x v="87"/>
    <x v="420"/>
    <s v="www.bellavistahotel.org"/>
    <s v="informazioni@bellavistahotel.org"/>
  </r>
  <r>
    <x v="2"/>
    <s v="Hotel Galassi"/>
    <s v="Via Rimini 11"/>
    <x v="87"/>
    <x v="420"/>
    <s v="www.hotelgalassi.it"/>
    <s v="info@hotelgalassi.it"/>
  </r>
  <r>
    <x v="2"/>
    <s v="Hotel K2"/>
    <s v="Via Ischia 31"/>
    <x v="87"/>
    <x v="420"/>
    <s v="www.hotelk2.com"/>
    <s v="info@hotelk2.com"/>
  </r>
  <r>
    <x v="2"/>
    <s v="Hotel Sorriso"/>
    <s v="Via Flaminia 109"/>
    <x v="87"/>
    <x v="420"/>
    <s v="www.hotelsorrisonumana.it"/>
    <s v="info@hotelsorrisonumana.it"/>
  </r>
  <r>
    <x v="2"/>
    <s v="Hotel Scogliera"/>
    <s v="Via Del Golfo 21"/>
    <x v="87"/>
    <x v="420"/>
    <s v="www.hotelscogliera.com"/>
    <s v="info@hotelscogliera.it"/>
  </r>
  <r>
    <x v="2"/>
    <s v="Hotel Numana Palace"/>
    <s v="Via Litoranea 10"/>
    <x v="87"/>
    <x v="420"/>
    <s v="www.hotelnumanapalace.com"/>
    <s v="hotelnumanapalace@fastnet.it"/>
  </r>
  <r>
    <x v="2"/>
    <s v="Hotel Marcelli"/>
    <s v="Via Litoranea 65"/>
    <x v="87"/>
    <x v="420"/>
    <s v=""/>
    <s v="info@hotelmarcelli.it"/>
  </r>
  <r>
    <x v="2"/>
    <s v="Hotel Kon Tiki"/>
    <s v="Via Ischia 17"/>
    <x v="87"/>
    <x v="420"/>
    <s v="www.hotelkontiki.it"/>
    <s v="info@hotelkontiki.it"/>
  </r>
  <r>
    <x v="3"/>
    <s v="B&amp;B In Riva Al Mare"/>
    <s v="Via Litoranea  191"/>
    <x v="87"/>
    <x v="419"/>
    <s v=""/>
    <s v="liduinovolatili@libero.it"/>
  </r>
  <r>
    <x v="5"/>
    <s v="Residence Il Conero 2"/>
    <s v="Via Del Conero 29"/>
    <x v="87"/>
    <x v="420"/>
    <s v="www.hotelresidenceilconero.it"/>
    <s v="info@hotelresidenceilconero.it"/>
  </r>
  <r>
    <x v="5"/>
    <s v="Adamo Ed Eva Resort"/>
    <s v="Via Costa Verde  Snc"/>
    <x v="87"/>
    <x v="419"/>
    <s v="www.adamoedevanumana.it"/>
    <s v="info@adamoedevanumana.it"/>
  </r>
  <r>
    <x v="3"/>
    <s v="B&amp;B Le Azalee"/>
    <s v="Via Delle Azalee 10"/>
    <x v="87"/>
    <x v="420"/>
    <s v="www.le-azalee.it"/>
    <s v="info@le-azalee.it"/>
  </r>
  <r>
    <x v="2"/>
    <s v="Albergo Cantarini"/>
    <s v="Via Litoranea 90"/>
    <x v="87"/>
    <x v="420"/>
    <s v="www.albergocantarini.com"/>
    <s v="albergocantarini@gmail.com"/>
  </r>
  <r>
    <x v="5"/>
    <s v="Residence Gigli"/>
    <s v="Via Ischia 40"/>
    <x v="87"/>
    <x v="420"/>
    <s v=""/>
    <s v="info@giglihotels.com"/>
  </r>
  <r>
    <x v="12"/>
    <s v="Miramare"/>
    <s v="Via Litoranea 131 131"/>
    <x v="87"/>
    <x v="419"/>
    <s v=""/>
    <s v="alessandro.nobis85@yahoo.it"/>
  </r>
  <r>
    <x v="12"/>
    <s v="Crystal 37"/>
    <s v="Via Litoranea 207"/>
    <x v="87"/>
    <x v="420"/>
    <s v=""/>
    <s v="balneare.crystal37@yahoo.it"/>
  </r>
  <r>
    <x v="5"/>
    <s v="Baia Del Conero"/>
    <s v="Via Rimini 6"/>
    <x v="87"/>
    <x v="31"/>
    <s v=""/>
    <s v=""/>
  </r>
  <r>
    <x v="3"/>
    <s v="B&amp;B Da Rita"/>
    <s v="Via Amalfi  69"/>
    <x v="87"/>
    <x v="420"/>
    <s v="www.laperladelconerobb.it"/>
    <s v="info@laperladelconerobb.it"/>
  </r>
  <r>
    <x v="3"/>
    <s v="B&amp;B La Perla Del Conero"/>
    <s v="Via Amalfi  71"/>
    <x v="87"/>
    <x v="420"/>
    <s v="www.laperladelconerobb.it"/>
    <s v="info@laperladelconerobb.it"/>
  </r>
  <r>
    <x v="3"/>
    <s v="B&amp;B I Colori Del Conero"/>
    <s v="Via Colle Piceno 42"/>
    <x v="87"/>
    <x v="420"/>
    <s v="www.icoloridelconero.it"/>
    <s v="info@icoloridelconero.it"/>
  </r>
  <r>
    <x v="5"/>
    <s v="Residence Le Ali Del Conero"/>
    <s v="Via Ischia 36"/>
    <x v="87"/>
    <x v="421"/>
    <s v="www.lealidelconero.com"/>
    <s v="info@lealidelconero.com"/>
  </r>
  <r>
    <x v="5"/>
    <s v="Amare Numana"/>
    <s v="Via Colle Piceno 3"/>
    <x v="87"/>
    <x v="422"/>
    <s v="www.amarenumana.it"/>
    <s v="info@amarenumana.it"/>
  </r>
  <r>
    <x v="3"/>
    <s v="B&amp;B Dormo Al Mare"/>
    <s v="Via Capri 5"/>
    <x v="87"/>
    <x v="420"/>
    <s v="www.dormoalmare.com"/>
    <s v="eleonora@dormoalmare.com"/>
  </r>
  <r>
    <x v="3"/>
    <s v="B&amp;B Verde Sul Mare"/>
    <s v="Via Poggio Del Sole 69"/>
    <x v="87"/>
    <x v="420"/>
    <s v="www.verdesulmare.it"/>
    <s v="info@verdesulmare.it"/>
  </r>
  <r>
    <x v="5"/>
    <s v="Tempocasa"/>
    <s v="Via Roma 17"/>
    <x v="87"/>
    <x v="420"/>
    <s v="www.tempocasa.it"/>
    <s v="numana@tempocasa.it"/>
  </r>
  <r>
    <x v="3"/>
    <s v="B&amp;B Da Bianchina"/>
    <s v="Via Leopardi 12"/>
    <x v="87"/>
    <x v="420"/>
    <s v=""/>
    <s v="dabianchina@libero.it"/>
  </r>
  <r>
    <x v="12"/>
    <s v="Les Parasols"/>
    <s v="Via Litoranea 23 23"/>
    <x v="87"/>
    <x v="419"/>
    <s v=""/>
    <s v="superroberto67@hotmail.com"/>
  </r>
  <r>
    <x v="0"/>
    <s v="Country House La Martina"/>
    <s v="Via Marina Ii 8"/>
    <x v="87"/>
    <x v="420"/>
    <s v=""/>
    <s v="info@agriturismohornos.it"/>
  </r>
  <r>
    <x v="5"/>
    <s v="Affittacamere Morelli"/>
    <s v="Via Flaminia 5"/>
    <x v="87"/>
    <x v="420"/>
    <s v="Www.morellicamerenumana.it"/>
    <s v="Info@morellicamerenumana.it"/>
  </r>
  <r>
    <x v="2"/>
    <s v="Hotel Alexander"/>
    <s v="Via Litoranea 232"/>
    <x v="87"/>
    <x v="420"/>
    <s v="www.ha-alexander.it"/>
    <s v="info@ha-alexander.it"/>
  </r>
  <r>
    <x v="5"/>
    <s v="Conero Mare Verde 2"/>
    <s v="Via Mare Verde 85"/>
    <x v="87"/>
    <x v="420"/>
    <s v=""/>
    <s v="info@coneromareverde.it; frapi72@me.com"/>
  </r>
  <r>
    <x v="1"/>
    <s v="Meri Cantori"/>
    <s v="Via Colle Piceno 24"/>
    <x v="87"/>
    <x v="420"/>
    <s v=""/>
    <s v="antonello.baldini@gmail.com"/>
  </r>
  <r>
    <x v="1"/>
    <s v="Marchetti Giulia"/>
    <s v="Via Milano 8"/>
    <x v="87"/>
    <x v="420"/>
    <s v=""/>
    <s v=""/>
  </r>
  <r>
    <x v="5"/>
    <s v="La Torre Camere"/>
    <s v="Via Della Torre 42"/>
    <x v="87"/>
    <x v="420"/>
    <s v="latorrecamere.com"/>
    <s v="alessandrabaldoni@hotmail.it"/>
  </r>
  <r>
    <x v="3"/>
    <s v="B&amp;B Arbuatti Antonio"/>
    <s v="Via Ischia 62"/>
    <x v="87"/>
    <x v="420"/>
    <s v=""/>
    <s v=""/>
  </r>
  <r>
    <x v="3"/>
    <s v="B&amp;B A Due Passi Dal Mare"/>
    <s v="Via Colle Piceno 6"/>
    <x v="87"/>
    <x v="420"/>
    <s v="www.aduepassidalmare.info"/>
    <s v="info@aduepassidalmare.info"/>
  </r>
  <r>
    <x v="2"/>
    <s v="Hotel Centro Vacanze De Angelis"/>
    <s v="Via Castelfidardo 1"/>
    <x v="87"/>
    <x v="420"/>
    <s v="www.villaggiocentrovacanzedeangelis.it"/>
    <s v="info@villaggiocentrovacanzedeangelis.it"/>
  </r>
  <r>
    <x v="5"/>
    <s v="Casa Montironi"/>
    <s v="Via Costa Verde 4"/>
    <x v="87"/>
    <x v="419"/>
    <s v="www.casamontironi.it"/>
    <s v="info@casamontironi.it"/>
  </r>
  <r>
    <x v="5"/>
    <s v="Affittacamere La Piazzetta"/>
    <s v="Via Venezia 29"/>
    <x v="87"/>
    <x v="420"/>
    <s v=""/>
    <s v=""/>
  </r>
  <r>
    <x v="12"/>
    <s v="La Piccola Spiaggia"/>
    <s v="Via Litoranea  191"/>
    <x v="87"/>
    <x v="420"/>
    <s v=""/>
    <s v=""/>
  </r>
  <r>
    <x v="5"/>
    <s v="Conero Mare Verde 1"/>
    <s v="Via Mare Verde 85"/>
    <x v="87"/>
    <x v="420"/>
    <s v=""/>
    <s v="info@coneromareverde.it"/>
  </r>
  <r>
    <x v="10"/>
    <s v="Aparthotel Il Conero 2"/>
    <s v="Via Del Conero 29"/>
    <x v="87"/>
    <x v="420"/>
    <s v="www.hotelresidenceilconero.it"/>
    <s v="info@hotelresidenceilconero.it"/>
  </r>
  <r>
    <x v="3"/>
    <s v="Conero B&amp;B"/>
    <s v="Via Amalfi 73"/>
    <x v="87"/>
    <x v="419"/>
    <s v="www.conerobb.it"/>
    <s v="conerobb@gmail.com"/>
  </r>
  <r>
    <x v="5"/>
    <s v="Affittacamere Acqua Salata"/>
    <s v="Via Augusto Elia 1"/>
    <x v="87"/>
    <x v="420"/>
    <s v="www.affittacamerenumana.it"/>
    <s v="info@affittacamerenumana.it"/>
  </r>
  <r>
    <x v="5"/>
    <s v="Affittacamere Velia Mare Elite"/>
    <s v="Via Della Sirena 3"/>
    <x v="87"/>
    <x v="420"/>
    <s v="www.veliamarenumana.it"/>
    <s v="veliamarecamere@libero.it"/>
  </r>
  <r>
    <x v="5"/>
    <s v="Affittacamere  La Piazzetta 2"/>
    <s v="Piazzale Delle Tremiti  5"/>
    <x v="87"/>
    <x v="420"/>
    <s v=""/>
    <s v="info@camerenumana.it"/>
  </r>
  <r>
    <x v="5"/>
    <s v="Casa Vacanze Giulia"/>
    <s v="Via Castelfidardo 31"/>
    <x v="87"/>
    <x v="420"/>
    <s v="www.ilcasaledigiulia.it"/>
    <s v="info@casavacanzegiulia.it"/>
  </r>
  <r>
    <x v="12"/>
    <s v="30 Nodi"/>
    <s v="Via Del Golfo  25"/>
    <x v="87"/>
    <x v="420"/>
    <s v=""/>
    <s v="alexpanocchi@hotmail.com"/>
  </r>
  <r>
    <x v="2"/>
    <s v="Hotel Giardino Dipendenza"/>
    <s v=""/>
    <x v="87"/>
    <x v="420"/>
    <s v="www.hotelgiardino.com"/>
    <s v="info@hotelgiardino.com"/>
  </r>
  <r>
    <x v="5"/>
    <s v="Affittacamere Angela'S Room"/>
    <s v="Via Milano 4"/>
    <x v="87"/>
    <x v="419"/>
    <s v="www.numanarooms.com"/>
    <s v="info@numanarooms.com"/>
  </r>
  <r>
    <x v="0"/>
    <s v="Le Fiabe"/>
    <s v="Via Lauretana 19"/>
    <x v="87"/>
    <x v="420"/>
    <s v="www.giglihotels.com"/>
    <s v="lefiabe@giglihotels.com"/>
  </r>
  <r>
    <x v="3"/>
    <s v="Il Giglio Del Conero 1"/>
    <s v=""/>
    <x v="87"/>
    <x v="420"/>
    <s v=""/>
    <s v="info@gigliodelconero.it"/>
  </r>
  <r>
    <x v="3"/>
    <s v="Il Giglio Del Conero 2"/>
    <s v="Montalbano 27"/>
    <x v="87"/>
    <x v="420"/>
    <s v=""/>
    <s v="info@gigliodelconero.it"/>
  </r>
  <r>
    <x v="12"/>
    <s v="La Citta' Ideale"/>
    <s v=""/>
    <x v="87"/>
    <x v="423"/>
    <s v=""/>
    <s v=""/>
  </r>
  <r>
    <x v="3"/>
    <s v="B&amp;B Roberta"/>
    <s v="Via Litoranea 76"/>
    <x v="87"/>
    <x v="420"/>
    <s v="www.bebroberta.com"/>
    <s v="b.end.b.roberta@gmail.com"/>
  </r>
  <r>
    <x v="5"/>
    <s v="Casaconero.It"/>
    <s v="Via Litoranea 167"/>
    <x v="87"/>
    <x v="420"/>
    <s v="www.casaconero.it"/>
    <s v="info@casaconero.it"/>
  </r>
  <r>
    <x v="3"/>
    <s v="B&amp;B Poggio Del Sole"/>
    <s v="Via Poggio Del Sole 42/44"/>
    <x v="87"/>
    <x v="420"/>
    <s v=""/>
    <s v="info@poggiodelsole.it"/>
  </r>
  <r>
    <x v="3"/>
    <s v="B&amp;B Le Margherite Di Mariella Svergola"/>
    <s v="Via Circonvallazione Conero 31"/>
    <x v="87"/>
    <x v="420"/>
    <s v=""/>
    <s v="info@lemargheritenumana.com"/>
  </r>
  <r>
    <x v="14"/>
    <s v="Camping Riviera Village"/>
    <s v="Via Montalbano 20"/>
    <x v="87"/>
    <x v="420"/>
    <s v="www.campingriviera.it"/>
    <s v="info@campingriviera.it"/>
  </r>
  <r>
    <x v="5"/>
    <s v="Affittacamere I Vicoli"/>
    <s v="Via Roma 120"/>
    <x v="87"/>
    <x v="420"/>
    <s v="www.ivicoli.it"/>
    <s v="info@ivicoli.it"/>
  </r>
  <r>
    <x v="4"/>
    <s v="Agriturismo Casa Rossi"/>
    <s v="Via Marina Seconda 2"/>
    <x v="87"/>
    <x v="420"/>
    <s v=""/>
    <s v="agriturismocasarossi@gmail.com"/>
  </r>
  <r>
    <x v="5"/>
    <s v="Residence Le Palme"/>
    <s v="Via Ischia  68/72A"/>
    <x v="87"/>
    <x v="419"/>
    <s v="www.residencelepalme.com"/>
    <s v="info@residencelepalme.com"/>
  </r>
  <r>
    <x v="2"/>
    <s v="Vila Bahia"/>
    <s v="Via Recanati 28"/>
    <x v="87"/>
    <x v="420"/>
    <s v="www.vilabahia.it"/>
    <s v="info@vilabahia.it"/>
  </r>
  <r>
    <x v="5"/>
    <s v="I Gabbiani"/>
    <s v="Via Sorrento 32"/>
    <x v="87"/>
    <x v="420"/>
    <s v=""/>
    <s v=""/>
  </r>
  <r>
    <x v="5"/>
    <s v="L'Agave"/>
    <s v="Via Ascoli Piceno 6"/>
    <x v="87"/>
    <x v="419"/>
    <s v=""/>
    <s v="info@appartamenti-vacanze-mare-agave.com"/>
  </r>
  <r>
    <x v="5"/>
    <s v="Oasi Mare"/>
    <s v="Via Recanati 11"/>
    <x v="87"/>
    <x v="420"/>
    <s v="www.oasimare.com"/>
    <s v="oasimare@alice.it"/>
  </r>
  <r>
    <x v="3"/>
    <s v="B&amp;B Isabella"/>
    <s v="Via Litoranea 187"/>
    <x v="87"/>
    <x v="420"/>
    <s v="www.bebisa.it"/>
    <s v="beb05isa@virgilio.it"/>
  </r>
  <r>
    <x v="12"/>
    <s v="Corallo Summer Village"/>
    <s v="Via Litoranea 1 1"/>
    <x v="87"/>
    <x v="420"/>
    <s v="www.corallovillage.it"/>
    <s v="info@corallovillage.it"/>
  </r>
  <r>
    <x v="12"/>
    <s v="Centro Vacanze On The Beach"/>
    <s v="Via Litoranea 211 211"/>
    <x v="87"/>
    <x v="419"/>
    <s v="www.centrovacanzeonthebeach.it"/>
    <s v="info@centrovacanzeonthebeach.it"/>
  </r>
  <r>
    <x v="12"/>
    <s v="Dal Pescatore"/>
    <s v="Via Litoranea 215 215"/>
    <x v="87"/>
    <x v="419"/>
    <s v=""/>
    <s v="dalpescatoresrl@gmail.com"/>
  </r>
  <r>
    <x v="12"/>
    <s v="Hotel Marcelli"/>
    <s v="Via Litoranea 65 65"/>
    <x v="87"/>
    <x v="419"/>
    <s v=""/>
    <s v="info@hotelmarcelli.it"/>
  </r>
  <r>
    <x v="12"/>
    <s v="Taunus"/>
    <s v="Via Litoranea 1 19"/>
    <x v="87"/>
    <x v="419"/>
    <s v=""/>
    <s v=""/>
  </r>
  <r>
    <x v="12"/>
    <s v="Cavalluccio Di Mare"/>
    <s v="Via Litoranea  9"/>
    <x v="87"/>
    <x v="420"/>
    <s v=""/>
    <s v="silau@libero.it"/>
  </r>
  <r>
    <x v="12"/>
    <s v="La Perla"/>
    <s v="Via Litoranea 21 21"/>
    <x v="87"/>
    <x v="420"/>
    <s v="www.laperlaristorante.it"/>
    <s v="info@laperlaristornte.it"/>
  </r>
  <r>
    <x v="12"/>
    <s v="Hotel Numana Palace"/>
    <s v="Via Litoranea 10 10"/>
    <x v="87"/>
    <x v="420"/>
    <s v="www.HOTELNUMANAPALACE.COM"/>
    <s v="hotelnumanapalace@fastnet.it"/>
  </r>
  <r>
    <x v="12"/>
    <s v="Il Libeccio"/>
    <s v="Via Litoranea 213 213"/>
    <x v="87"/>
    <x v="419"/>
    <s v=""/>
    <s v=""/>
  </r>
  <r>
    <x v="12"/>
    <s v="Orlando"/>
    <s v="Via Litoranea 205 205"/>
    <x v="87"/>
    <x v="419"/>
    <s v=""/>
    <s v="micuccimedardo2008@libero.it"/>
  </r>
  <r>
    <x v="12"/>
    <s v="Sirena"/>
    <s v="Via Del Golfo  26"/>
    <x v="87"/>
    <x v="420"/>
    <s v=""/>
    <s v="alexpanocchi@hotmail.com"/>
  </r>
  <r>
    <x v="12"/>
    <s v="La Spiaggiola"/>
    <s v="Via Cristoforo Colombo 1 1"/>
    <x v="87"/>
    <x v="420"/>
    <s v=""/>
    <s v="laspiaggiola@tin.it"/>
  </r>
  <r>
    <x v="12"/>
    <s v="La Capannina"/>
    <s v="Via Litoranea 209 209"/>
    <x v="87"/>
    <x v="420"/>
    <s v=""/>
    <s v=""/>
  </r>
  <r>
    <x v="12"/>
    <s v="Da Marino"/>
    <s v="Via Litoranea 3 3"/>
    <x v="87"/>
    <x v="420"/>
    <s v="www.stabilimentodamarino.it"/>
    <s v="stabilimentodamarino@live.it"/>
  </r>
  <r>
    <x v="12"/>
    <s v="Il Cucale"/>
    <s v="Via Litoranea 103 103"/>
    <x v="87"/>
    <x v="419"/>
    <s v=""/>
    <s v=""/>
  </r>
  <r>
    <x v="12"/>
    <s v="La Lanterna"/>
    <s v="Piazza Miramare 7 7"/>
    <x v="87"/>
    <x v="419"/>
    <s v=""/>
    <s v="mauromarce@alice.it"/>
  </r>
  <r>
    <x v="12"/>
    <s v="Bellariva"/>
    <s v="Via Litoranea 11 11"/>
    <x v="87"/>
    <x v="420"/>
    <s v=""/>
    <s v="romina@hotelgiardino.com"/>
  </r>
  <r>
    <x v="12"/>
    <s v="Arcobaleno N 36"/>
    <s v="Via Litoranea Snc Snc"/>
    <x v="87"/>
    <x v="419"/>
    <s v=""/>
    <s v=""/>
  </r>
  <r>
    <x v="12"/>
    <s v="Eden Gigli"/>
    <s v="Via Angiolo Morelli 11 11"/>
    <x v="87"/>
    <x v="420"/>
    <s v="www.giglihotels.com"/>
    <s v="amministrazione@giglihotels.com"/>
  </r>
  <r>
    <x v="12"/>
    <s v="La Rotonda Gigli"/>
    <s v="Via Capri,29 1 1"/>
    <x v="87"/>
    <x v="419"/>
    <s v="www.giglihotels.com"/>
    <s v="rotondagigli@giglihotels.com"/>
  </r>
  <r>
    <x v="12"/>
    <s v="Balneare Europa N 28"/>
    <s v="Via Litoranea 149"/>
    <x v="87"/>
    <x v="420"/>
    <s v=""/>
    <s v="bagni_europa@libero.it"/>
  </r>
  <r>
    <x v="12"/>
    <s v="Bagni Amedeo N 23"/>
    <s v="Via Litoranea 1 1"/>
    <x v="87"/>
    <x v="419"/>
    <s v=""/>
    <s v="gianlucalucesoli@alice.it"/>
  </r>
  <r>
    <x v="12"/>
    <s v="I Tamerici"/>
    <s v="Via Litoranea 209 209"/>
    <x v="87"/>
    <x v="420"/>
    <s v=""/>
    <s v=""/>
  </r>
  <r>
    <x v="12"/>
    <s v="Conero Azzurro"/>
    <s v="Via Litoranea 1 1"/>
    <x v="87"/>
    <x v="419"/>
    <s v="www.coneroazzurro.it"/>
    <s v="info@coneroazzurro.it"/>
  </r>
  <r>
    <x v="12"/>
    <s v="Fior Di Mare"/>
    <s v="Via Cristoforo Colombo 14"/>
    <x v="87"/>
    <x v="420"/>
    <s v=""/>
    <s v="ltiffi@alice.it"/>
  </r>
  <r>
    <x v="12"/>
    <s v="Florida 16"/>
    <s v="Via Litoranea 13 13"/>
    <x v="87"/>
    <x v="420"/>
    <s v=""/>
    <s v="luipaoconero@hotmail.it"/>
  </r>
  <r>
    <x v="12"/>
    <s v="La Bussola"/>
    <s v="Via Litoranea 1 1"/>
    <x v="87"/>
    <x v="420"/>
    <s v=""/>
    <s v="info@residencemarcelli.it"/>
  </r>
  <r>
    <x v="12"/>
    <s v="Marcelli"/>
    <s v="Via Litoranea 202 202"/>
    <x v="87"/>
    <x v="419"/>
    <s v=""/>
    <s v=""/>
  </r>
  <r>
    <x v="12"/>
    <s v="Lido Azzurro N 11"/>
    <s v="Via Litoranea 3/A 3/A"/>
    <x v="87"/>
    <x v="420"/>
    <s v=""/>
    <s v=""/>
  </r>
  <r>
    <x v="12"/>
    <s v="La Conchiglia"/>
    <s v="Via Litoranea 7 7"/>
    <x v="87"/>
    <x v="420"/>
    <s v=""/>
    <s v=""/>
  </r>
  <r>
    <x v="12"/>
    <s v="Scogliera"/>
    <s v=""/>
    <x v="87"/>
    <x v="420"/>
    <s v="www.hotelscogliera.com"/>
    <s v="info@hotelscogliera.it"/>
  </r>
  <r>
    <x v="12"/>
    <s v="Numana Blu"/>
    <s v="Via Litoranea 227 227"/>
    <x v="87"/>
    <x v="419"/>
    <s v="www.numanablubalneare.it"/>
    <s v="info@numanablubalneare.it"/>
  </r>
  <r>
    <x v="5"/>
    <s v="Iura Fausto"/>
    <s v="Via Rimini 14"/>
    <x v="87"/>
    <x v="420"/>
    <s v=""/>
    <s v=""/>
  </r>
  <r>
    <x v="12"/>
    <s v="Kon Tiki"/>
    <s v="Via Litoranea 205 205"/>
    <x v="87"/>
    <x v="419"/>
    <s v="www.hotelkontiki.it"/>
    <s v="info@hotelkontiki.it"/>
  </r>
  <r>
    <x v="12"/>
    <s v="Hotel Sorriso"/>
    <s v=""/>
    <x v="87"/>
    <x v="420"/>
    <s v="www.hotelsorrisonumana.it"/>
    <s v="info@hotelsorrisonumana.it"/>
  </r>
  <r>
    <x v="12"/>
    <s v="Dama Blu"/>
    <s v="Via Litoranea 209/A"/>
    <x v="87"/>
    <x v="424"/>
    <s v=""/>
    <s v=""/>
  </r>
  <r>
    <x v="12"/>
    <s v="La Sirenetta"/>
    <s v="Via Litoranea 17 17"/>
    <x v="87"/>
    <x v="420"/>
    <s v=""/>
    <s v=""/>
  </r>
  <r>
    <x v="12"/>
    <s v="Crazy Beach"/>
    <s v="Via Litoranea 1 1"/>
    <x v="87"/>
    <x v="419"/>
    <s v=""/>
    <s v=""/>
  </r>
  <r>
    <x v="12"/>
    <s v="La Rosa Dei Venti"/>
    <s v="Via Litoranea 213 213"/>
    <x v="87"/>
    <x v="419"/>
    <s v=""/>
    <s v="stefano_orlandini@alice.it"/>
  </r>
  <r>
    <x v="12"/>
    <s v="Marisol"/>
    <s v="Via Litoranea 1 1"/>
    <x v="87"/>
    <x v="419"/>
    <s v=""/>
    <s v=""/>
  </r>
  <r>
    <x v="12"/>
    <s v="L'Approdo"/>
    <s v="Via Litoranea 201 201"/>
    <x v="87"/>
    <x v="419"/>
    <s v=""/>
    <s v=""/>
  </r>
  <r>
    <x v="12"/>
    <s v="Donatella"/>
    <s v=""/>
    <x v="87"/>
    <x v="419"/>
    <s v=""/>
    <s v="donatellazz61@gmail com"/>
  </r>
  <r>
    <x v="12"/>
    <s v="Stella Marina"/>
    <s v="Via Del Golfo 27 27"/>
    <x v="87"/>
    <x v="420"/>
    <s v="www.bagnistellamarina.it"/>
    <s v="info@bagnistellamarina.it"/>
  </r>
  <r>
    <x v="5"/>
    <s v="Verde Giada"/>
    <s v="Via Litoranea 46"/>
    <x v="87"/>
    <x v="420"/>
    <s v=""/>
    <s v="rosalba.compagnucci@libero.it"/>
  </r>
  <r>
    <x v="10"/>
    <s v="Damablu"/>
    <s v="Via Litoranea 220"/>
    <x v="87"/>
    <x v="420"/>
    <s v="www.damablu.it"/>
    <s v="info@damablu.it"/>
  </r>
  <r>
    <x v="2"/>
    <s v="Hotel Giardino Suite&amp;Wellness"/>
    <s v="Via Circonvallazione Conero 19"/>
    <x v="87"/>
    <x v="420"/>
    <s v="www.hotelgiardino.com"/>
    <s v="info@hotelgiardino.com"/>
  </r>
  <r>
    <x v="2"/>
    <s v="Hotel Baby Gigli Meuble'"/>
    <s v="Via Litoranea 1"/>
    <x v="87"/>
    <x v="420"/>
    <s v=""/>
    <s v="babygigli@giglihotels.com"/>
  </r>
  <r>
    <x v="2"/>
    <s v="Hotel Alessandra"/>
    <s v="Via Risorgimento 11"/>
    <x v="87"/>
    <x v="420"/>
    <s v="www.hotelalessandra.it"/>
    <s v="info@hotelalessandra.it"/>
  </r>
  <r>
    <x v="2"/>
    <s v="Teresa A Mare"/>
    <s v="Via Del Golfo 26"/>
    <x v="87"/>
    <x v="420"/>
    <s v="www.hotelteresamare.com"/>
    <s v="info@hotelteresamare.com"/>
  </r>
  <r>
    <x v="2"/>
    <s v="Hotel Eden Gigli"/>
    <s v="Viale Angiolo Morelli 11"/>
    <x v="87"/>
    <x v="420"/>
    <s v=""/>
    <s v="info@giglihotels.com"/>
  </r>
  <r>
    <x v="2"/>
    <s v="Hotel Villa Sirena"/>
    <s v="Via Del Golfo 24"/>
    <x v="87"/>
    <x v="420"/>
    <s v=""/>
    <s v="info@villasirena.it"/>
  </r>
  <r>
    <x v="2"/>
    <s v="Meuble' La Spiaggiola"/>
    <s v="Via Cristoforo Colombo  12"/>
    <x v="87"/>
    <x v="420"/>
    <s v="www.laspiaggiola.it"/>
    <s v="info@laspiaggiola.it"/>
  </r>
  <r>
    <x v="2"/>
    <s v="Hotel Mimosa"/>
    <s v="Via Ischia 115"/>
    <x v="87"/>
    <x v="420"/>
    <s v=""/>
    <s v="hotelmimosamarcelli@gmail.com"/>
  </r>
  <r>
    <x v="4"/>
    <s v="Le Grange"/>
    <s v="Via Marina Seconda 1"/>
    <x v="87"/>
    <x v="420"/>
    <s v=""/>
    <s v="gioacchini.cristina@libero.it"/>
  </r>
  <r>
    <x v="5"/>
    <s v="Ristorante Mariolino"/>
    <s v="Via Capri 17"/>
    <x v="87"/>
    <x v="420"/>
    <s v=""/>
    <s v="info@ristorantemariolino.it; santo8177@tiscali.it"/>
  </r>
  <r>
    <x v="5"/>
    <s v="Affittacamere Villa Pucci  Di Pucci Ursula"/>
    <s v="Via Cristoforo Colombo 4"/>
    <x v="87"/>
    <x v="420"/>
    <s v="www.villapucci.it"/>
    <s v="info@villapucci.it"/>
  </r>
  <r>
    <x v="5"/>
    <s v="Velia Mare (Bacchelli Bianca Maria)"/>
    <s v="Via Roma 13"/>
    <x v="87"/>
    <x v="420"/>
    <s v="www.veliamarenumana.it"/>
    <s v="veliamarecamere@libero.it"/>
  </r>
  <r>
    <x v="5"/>
    <s v="Velia Mare (Bacchelli Bianca Maria)"/>
    <s v="Via Flaminia 92"/>
    <x v="87"/>
    <x v="420"/>
    <s v="www.veliamarenumana.it"/>
    <s v="veliamarecamere@libero.it"/>
  </r>
  <r>
    <x v="5"/>
    <s v="Villa Mirella"/>
    <s v="Via Litoranea 192"/>
    <x v="87"/>
    <x v="420"/>
    <s v=""/>
    <s v="info@residencemarcelli.it"/>
  </r>
  <r>
    <x v="5"/>
    <s v="La Bouganvillea"/>
    <s v="Via Risorgimento 39"/>
    <x v="87"/>
    <x v="420"/>
    <s v=""/>
    <s v="affittacamerebuganvillea@gmail.com"/>
  </r>
  <r>
    <x v="3"/>
    <s v="B&amp;B Nubicuculia"/>
    <s v="Via Dei Pini 20"/>
    <x v="87"/>
    <x v="420"/>
    <s v=""/>
    <s v="nubicuculiabeb@hotmail.com"/>
  </r>
  <r>
    <x v="5"/>
    <s v="Residence Saint Tropez"/>
    <s v="Via Litoranea 132"/>
    <x v="87"/>
    <x v="420"/>
    <s v="www.agenziaimmobiliarearbuatti.com"/>
    <s v="antoine.arbuatti@tiscali.it"/>
  </r>
  <r>
    <x v="5"/>
    <s v="Marcelli Miranda"/>
    <s v="Via Amalfi 13"/>
    <x v="87"/>
    <x v="420"/>
    <s v=""/>
    <s v="cicconi.romina@alice.it"/>
  </r>
  <r>
    <x v="5"/>
    <s v="Residence Marcelli"/>
    <s v="Via Rimini 6"/>
    <x v="87"/>
    <x v="420"/>
    <s v=""/>
    <s v="info@residencemarcelli.it"/>
  </r>
  <r>
    <x v="5"/>
    <s v="Dama S.A.S Di Agazzani Marco &amp; C."/>
    <s v="Via Litoranea 356"/>
    <x v="87"/>
    <x v="420"/>
    <s v="www.damablu.it"/>
    <s v="info@damablu.it"/>
  </r>
  <r>
    <x v="5"/>
    <s v="Casa Vacanze"/>
    <s v="Via Litoranea 92"/>
    <x v="87"/>
    <x v="420"/>
    <s v="www.agenziacasavacanze.it"/>
    <s v="info@agenziacasavacanze.it"/>
  </r>
  <r>
    <x v="5"/>
    <s v="Immobiliare Turistica Branchini"/>
    <s v="Via Litoranea 37"/>
    <x v="87"/>
    <x v="420"/>
    <s v="www.immobiliarebranchini.it"/>
    <s v="info@immobiliarebranchini.it"/>
  </r>
  <r>
    <x v="5"/>
    <s v="Residence La Ginestra"/>
    <s v="Via Castelfidardo 49"/>
    <x v="87"/>
    <x v="420"/>
    <s v="www.residencenumana.com"/>
    <s v="info@residencenumana.com"/>
  </r>
  <r>
    <x v="5"/>
    <s v="Le Stagioni Del Conero (Sturba Cristiana)"/>
    <s v="Via Flaminia 96"/>
    <x v="87"/>
    <x v="420"/>
    <s v="www.stagionidelconero.it"/>
    <s v="info@stagionidelconero.it"/>
  </r>
  <r>
    <x v="5"/>
    <s v="Il Conero Mare Di Pincini Carla"/>
    <s v="Via Litoranea 1"/>
    <x v="87"/>
    <x v="420"/>
    <s v=""/>
    <s v="info@ilconero-mare.it"/>
  </r>
  <r>
    <x v="5"/>
    <s v="Residence Lido Azzurro (Emanuela Torresi)"/>
    <s v="Via Costa Verde 2"/>
    <x v="87"/>
    <x v="425"/>
    <s v=""/>
    <s v="info@lidoazzurronumana.it"/>
  </r>
  <r>
    <x v="5"/>
    <s v="Adriatica"/>
    <s v="Via Del Porto 42"/>
    <x v="87"/>
    <x v="420"/>
    <s v="www.affitticonero.com"/>
    <s v="immobiliareadriatica@tiscali.it"/>
  </r>
  <r>
    <x v="5"/>
    <s v="Agenzia Immobiliare Maiolini"/>
    <s v="Via Litoranea 179"/>
    <x v="87"/>
    <x v="420"/>
    <s v="www.maiolini.it"/>
    <s v="agenzia@maiolini.it"/>
  </r>
  <r>
    <x v="14"/>
    <s v="Club Centro Vacanze"/>
    <s v="Via Castelfidardo 1"/>
    <x v="87"/>
    <x v="420"/>
    <s v="www.villaggiocentrovacanzedeangelis.it"/>
    <s v="info@villaggiocentrovacanzedeangelis.it"/>
  </r>
  <r>
    <x v="14"/>
    <s v="Conero Azzurro"/>
    <s v="Via Castelfidardo 80"/>
    <x v="87"/>
    <x v="420"/>
    <s v="www.coneroazzurro.it"/>
    <s v="info@coneroazzurro.it"/>
  </r>
  <r>
    <x v="11"/>
    <s v="Campeggio Numana Blu"/>
    <s v="Via Costaverde 37"/>
    <x v="87"/>
    <x v="425"/>
    <s v="www.numanablu.it"/>
    <s v="info@numanablu.it"/>
  </r>
  <r>
    <x v="5"/>
    <s v="Caletta Del Conero"/>
    <s v="Via Litoranea 116"/>
    <x v="87"/>
    <x v="420"/>
    <s v="http://calettadelconero.it"/>
    <s v="info@calettadelconero.it"/>
  </r>
  <r>
    <x v="12"/>
    <s v="Eugenio Fioranelli"/>
    <s v="Via Litoranea 5 5/7"/>
    <x v="87"/>
    <x v="420"/>
    <s v=""/>
    <s v="fioranellieugenio@pec.it"/>
  </r>
  <r>
    <x v="3"/>
    <s v="B&amp;B Sapore Di Sale"/>
    <s v="Via Pesaro 1"/>
    <x v="87"/>
    <x v="420"/>
    <s v=""/>
    <s v="bedbreakfastsaporedisale@hotmail.com"/>
  </r>
  <r>
    <x v="5"/>
    <s v="Taunus Vacanze"/>
    <s v="Via Delle Acacie 101"/>
    <x v="87"/>
    <x v="420"/>
    <s v=""/>
    <s v="vacanze@taunus.it"/>
  </r>
  <r>
    <x v="1"/>
    <s v="Case Affari S.R.L."/>
    <s v="Via Litoranea / Via Pesaro 173/67"/>
    <x v="87"/>
    <x v="420"/>
    <s v=""/>
    <s v="info@caseaffarigroup.it"/>
  </r>
  <r>
    <x v="5"/>
    <s v="La Battigia"/>
    <s v="Via Litoranea 84"/>
    <x v="87"/>
    <x v="420"/>
    <s v=""/>
    <s v="albergocantarini@gmail.com"/>
  </r>
  <r>
    <x v="1"/>
    <s v="Paola Frontini"/>
    <s v="Via Dei Tigli 7"/>
    <x v="87"/>
    <x v="420"/>
    <s v=""/>
    <s v="info@ergoart.it"/>
  </r>
  <r>
    <x v="1"/>
    <s v="Biagioli Bruno"/>
    <s v="Via Milano 10"/>
    <x v="87"/>
    <x v="420"/>
    <s v=""/>
    <s v="simonebiagioli@hotmail.it"/>
  </r>
  <r>
    <x v="1"/>
    <s v="Bacchelli Fiorella"/>
    <s v="Via Iv Novembre 26"/>
    <x v="87"/>
    <x v="420"/>
    <s v=""/>
    <s v="info@operaarte.it"/>
  </r>
  <r>
    <x v="1"/>
    <s v="Riva Cristina"/>
    <s v="Via Sorrento 41"/>
    <x v="87"/>
    <x v="420"/>
    <s v=""/>
    <s v="cristina.riva.gemc@alice.it"/>
  </r>
  <r>
    <x v="5"/>
    <s v="Fued Immobiliare Srl App.Ti Numana"/>
    <s v="Via Ascoli Piceno 33"/>
    <x v="87"/>
    <x v="420"/>
    <s v=""/>
    <s v="info@fuedimmobiliare.it"/>
  </r>
  <r>
    <x v="5"/>
    <s v="Conero Suites"/>
    <s v="Via Mare Verde Anc"/>
    <x v="87"/>
    <x v="420"/>
    <s v="www.conerosuites.it"/>
    <s v="info@conerosuites.it"/>
  </r>
  <r>
    <x v="1"/>
    <s v="Lucesole Maila"/>
    <s v="Via Castelfidardo 19"/>
    <x v="87"/>
    <x v="419"/>
    <s v=""/>
    <s v="lucesole@hotmail.com"/>
  </r>
  <r>
    <x v="5"/>
    <s v="Vivere Numana"/>
    <s v="Via Roma 1"/>
    <x v="87"/>
    <x v="420"/>
    <s v=""/>
    <s v="valerio_balestrieri@yahoo.ti"/>
  </r>
  <r>
    <x v="1"/>
    <s v="Pierantoni Roberto"/>
    <s v="Via Macerata 40"/>
    <x v="87"/>
    <x v="420"/>
    <s v=""/>
    <s v="roberto.pierantoni@gmail.com"/>
  </r>
  <r>
    <x v="5"/>
    <s v="Taunus Vacanze"/>
    <s v="Via Giacomo Matteotti 24"/>
    <x v="87"/>
    <x v="420"/>
    <s v=""/>
    <s v="bontempi@taunus.it"/>
  </r>
  <r>
    <x v="3"/>
    <s v="B&amp;B Saramare"/>
    <s v="Via Loreto 37"/>
    <x v="87"/>
    <x v="420"/>
    <s v=""/>
    <s v="saraalcantarini@yahoo.it"/>
  </r>
  <r>
    <x v="5"/>
    <s v="Affittacamere Da Sabri"/>
    <s v="Via Risorgimento 77"/>
    <x v="87"/>
    <x v="420"/>
    <s v=""/>
    <s v="sabrinazo@hotmail.com"/>
  </r>
  <r>
    <x v="1"/>
    <s v="Appartamento Babini Marcello"/>
    <s v="Svarchi Bassi  32"/>
    <x v="87"/>
    <x v="420"/>
    <s v=""/>
    <s v="marcello.babini@libero.it"/>
  </r>
  <r>
    <x v="5"/>
    <s v="Il Conero Di Sara"/>
    <s v="Litoranea  89"/>
    <x v="87"/>
    <x v="420"/>
    <s v="www.appartamenticonerosara.com"/>
    <s v="ilconerodisara@gmail.com"/>
  </r>
  <r>
    <x v="5"/>
    <s v="Villa Dea Affittacamere"/>
    <s v="Via C. Colombo, 6"/>
    <x v="87"/>
    <x v="420"/>
    <s v=""/>
    <s v="info@villapucci.it"/>
  </r>
  <r>
    <x v="5"/>
    <s v="Affittacamere Residence Le Palme"/>
    <s v="Via Amalfi Snc"/>
    <x v="87"/>
    <x v="420"/>
    <s v=""/>
    <s v="info@residencelepalme.com"/>
  </r>
  <r>
    <x v="3"/>
    <s v="B&amp;B La Calletta 37"/>
    <s v="Via Venezia  37"/>
    <x v="87"/>
    <x v="419"/>
    <s v=""/>
    <s v="iceberg59@libero.it"/>
  </r>
  <r>
    <x v="5"/>
    <s v="Conero Infinito 1"/>
    <s v="Viale Mareverde Snc"/>
    <x v="87"/>
    <x v="420"/>
    <s v=""/>
    <s v="info@coneroinfinito.it"/>
  </r>
  <r>
    <x v="5"/>
    <s v="Ragni Giuseppe"/>
    <s v="Via Del Porto 42"/>
    <x v="87"/>
    <x v="420"/>
    <s v="www.affitticonero.com"/>
    <s v="gragni@ragnisirolo.it"/>
  </r>
  <r>
    <x v="3"/>
    <s v="Casa Soresina"/>
    <s v="Via Torre 6/B"/>
    <x v="88"/>
    <x v="426"/>
    <s v="www.casasoresina.com"/>
    <s v="cri64gigli@gmail.com"/>
  </r>
  <r>
    <x v="3"/>
    <s v="B&amp;B Villa Malacari"/>
    <s v="Via E. Malacari 6"/>
    <x v="88"/>
    <x v="426"/>
    <s v=""/>
    <s v="villamalacari@malacari.it"/>
  </r>
  <r>
    <x v="3"/>
    <s v="B&amp;B Gym &amp; Tennis Il Falco"/>
    <s v="Via Pago Sn"/>
    <x v="88"/>
    <x v="426"/>
    <s v=""/>
    <s v="marco.tamberi@profilomagazine.it"/>
  </r>
  <r>
    <x v="4"/>
    <s v="L'Arcobaleno"/>
    <s v="Via Torre 10"/>
    <x v="88"/>
    <x v="426"/>
    <s v="www.agriturismo-arcobaleno.org"/>
    <s v="agriturismoarcobaleno@gmail.com"/>
  </r>
  <r>
    <x v="3"/>
    <s v="B&amp;B Lola"/>
    <s v="Via Massa 7"/>
    <x v="88"/>
    <x v="426"/>
    <s v=""/>
    <s v="info@bblola.it"/>
  </r>
  <r>
    <x v="4"/>
    <s v="Casale Il Gallo Bianco Di Mazzoni Massimiliano &amp; C."/>
    <s v="Via Aspio 2"/>
    <x v="88"/>
    <x v="426"/>
    <s v="www.casaleilgallobianco.it"/>
    <s v="info@casaleilgallobianco.it"/>
  </r>
  <r>
    <x v="4"/>
    <s v="Le Vergare"/>
    <s v="Via Traversa Massa 3"/>
    <x v="88"/>
    <x v="426"/>
    <s v="www.agriturismolevergare.com"/>
    <s v="agriturismolevergare@alice.it"/>
  </r>
  <r>
    <x v="3"/>
    <s v="B&amp;B La Casetta"/>
    <s v="Via Molino 1"/>
    <x v="88"/>
    <x v="426"/>
    <s v="www.lacasettaoffagna.ea23.com"/>
    <s v="lacasetta.bedandbreakfast@gmail.com"/>
  </r>
  <r>
    <x v="2"/>
    <s v="Il Ristoro Del Viandante"/>
    <s v="Via Dei Bastioni 12"/>
    <x v="88"/>
    <x v="426"/>
    <s v=""/>
    <s v="danilo@cecconisrl.it; direzione@albergoconcorde.it"/>
  </r>
  <r>
    <x v="3"/>
    <s v="B&amp;B La Collina Dorata"/>
    <s v="Via Torre 26"/>
    <x v="88"/>
    <x v="426"/>
    <s v="www.lacollinadorata.it"/>
    <s v="lacollinadorata@gmail.com"/>
  </r>
  <r>
    <x v="4"/>
    <s v="Azienda Agricola Marconi Katia"/>
    <s v="Via Liscia 8"/>
    <x v="88"/>
    <x v="426"/>
    <s v=""/>
    <s v="carlo.cap@alice.it"/>
  </r>
  <r>
    <x v="3"/>
    <s v="B&amp;B Il Punto Magico"/>
    <s v="Via Pago 7"/>
    <x v="88"/>
    <x v="426"/>
    <s v="www.ilpuntomagico.it"/>
    <s v="info@ilpuntomagico.it"/>
  </r>
  <r>
    <x v="3"/>
    <s v="B&amp;B Templari Nelle Marche"/>
    <s v="Via Della Commenda 2"/>
    <x v="89"/>
    <x v="427"/>
    <s v="www.templarinellemarche.it"/>
    <s v="collesanfilippo@gmail.com"/>
  </r>
  <r>
    <x v="3"/>
    <s v="B&amp;B Paolo Vitali De Bonda"/>
    <s v="Piazza Gramsci 1"/>
    <x v="89"/>
    <x v="428"/>
    <s v=""/>
    <s v="studiolegalevitali@hotmail.it"/>
  </r>
  <r>
    <x v="3"/>
    <s v="B&amp;B I Ciliegi"/>
    <s v="Via Molino Mensa 103"/>
    <x v="89"/>
    <x v="428"/>
    <s v="www.iciliegi.com"/>
    <s v="info@iciliegi.com"/>
  </r>
  <r>
    <x v="3"/>
    <s v="B&amp;B Le Stanze Di Carlotta"/>
    <s v="Via Molino Guarnieri 35"/>
    <x v="89"/>
    <x v="428"/>
    <s v="www.lestanzedicarlotta.it"/>
    <s v="info@lestanzedicarlotta.it"/>
  </r>
  <r>
    <x v="6"/>
    <s v="Area Di Sosta Camper"/>
    <s v=""/>
    <x v="89"/>
    <x v="428"/>
    <s v=""/>
    <s v="info@parko.it"/>
  </r>
  <r>
    <x v="0"/>
    <s v="Villa Coralia"/>
    <s v="Via Abbadia 22"/>
    <x v="89"/>
    <x v="428"/>
    <s v=""/>
    <s v="info@villacoralia.it"/>
  </r>
  <r>
    <x v="3"/>
    <s v="B&amp;B Tache"/>
    <s v="Via Montegallo 27"/>
    <x v="89"/>
    <x v="428"/>
    <s v=""/>
    <s v="montegallo.tache@gmail.com"/>
  </r>
  <r>
    <x v="3"/>
    <s v="B&amp;B Villa Coralia"/>
    <s v="Via Abbadia 26"/>
    <x v="89"/>
    <x v="428"/>
    <s v=""/>
    <s v="info@villacoralia.it"/>
  </r>
  <r>
    <x v="3"/>
    <s v="B&amp;B Abbadia 14"/>
    <s v="Via Abbadia 14"/>
    <x v="89"/>
    <x v="428"/>
    <s v="www.abbadia14.it"/>
    <s v="bnbabbadia14@gmail.com"/>
  </r>
  <r>
    <x v="3"/>
    <s v="B&amp;B Antico Pomerio"/>
    <s v="Via Matteotti 18"/>
    <x v="89"/>
    <x v="428"/>
    <s v="www.bb-anticopomerio.it"/>
    <s v="info@bb-anticopomerio.it"/>
  </r>
  <r>
    <x v="2"/>
    <s v="G Hotel"/>
    <s v="Via Sbrozzola 26"/>
    <x v="89"/>
    <x v="428"/>
    <s v="www.ghotelancona.it"/>
    <s v="info@ghotelancona.it"/>
  </r>
  <r>
    <x v="3"/>
    <s v="B&amp;B San Valentino"/>
    <s v="Via Sanvalentino 50"/>
    <x v="89"/>
    <x v="428"/>
    <s v="www.bbsanvalentino.it"/>
    <s v="info@bbsanvalentino.it; l.frampolli@gmail.com"/>
  </r>
  <r>
    <x v="5"/>
    <s v="Affittacamere Pavoni"/>
    <s v="Via Ancona 66"/>
    <x v="89"/>
    <x v="428"/>
    <s v=""/>
    <s v="marcopav@email.com"/>
  </r>
  <r>
    <x v="3"/>
    <s v="B&amp;B Nottedi Di Francesco Pirani"/>
    <s v="Via Molino Guarnieri 27"/>
    <x v="89"/>
    <x v="428"/>
    <s v="www.bbnottedi.it"/>
    <s v="anna@bbnottedi.it"/>
  </r>
  <r>
    <x v="3"/>
    <s v="Villa Belvedere Degli Ulivi Di Caprioni Carlo"/>
    <s v="Via Corticelli 9"/>
    <x v="89"/>
    <x v="428"/>
    <s v="www.villaosimo.com"/>
    <s v="info@villaosimo.com"/>
  </r>
  <r>
    <x v="3"/>
    <s v="Bed &amp; Breakfast Poggio Carolina"/>
    <s v="Via Flaminia Prima 11"/>
    <x v="89"/>
    <x v="428"/>
    <s v="www.poggiocarolina.it"/>
    <s v="info@poggiocarolina.it"/>
  </r>
  <r>
    <x v="3"/>
    <s v="B&amp;B Villa Maria"/>
    <s v="Via Don Ciavattini 4"/>
    <x v="89"/>
    <x v="428"/>
    <s v="www.villamariaosimo.it"/>
    <s v="info@villamariaosimo.it"/>
  </r>
  <r>
    <x v="4"/>
    <s v="La Natura Del Monte"/>
    <s v="Via Chiaravallese 85"/>
    <x v="89"/>
    <x v="428"/>
    <s v="www.lanaturadelmonte.it"/>
    <s v="info@lanaturadelmonte.it"/>
  </r>
  <r>
    <x v="0"/>
    <s v="Airone Country House"/>
    <s v="Via Chiaravallese 154"/>
    <x v="89"/>
    <x v="428"/>
    <s v="www.aironecountryhouse.it"/>
    <s v="info@aironecountryhouse.it"/>
  </r>
  <r>
    <x v="3"/>
    <s v="B&amp;B Capitanelli Stefano"/>
    <s v="Via Don Ciavattini 2"/>
    <x v="89"/>
    <x v="428"/>
    <s v=""/>
    <s v="cs101@tiscali.it"/>
  </r>
  <r>
    <x v="3"/>
    <s v="B&amp;B Il Borgo"/>
    <s v="Via Trento 17"/>
    <x v="89"/>
    <x v="428"/>
    <s v="www.ilborgodiosimo.it"/>
    <s v="agenziadorimarco@yahoo.it"/>
  </r>
  <r>
    <x v="3"/>
    <s v="B&amp;B Casa Della Luce Dorata"/>
    <s v="Via Fosso 39"/>
    <x v="89"/>
    <x v="428"/>
    <s v=""/>
    <s v="info@casadellalucedorata.it"/>
  </r>
  <r>
    <x v="3"/>
    <s v="B&amp;B Campodisole"/>
    <s v="Via San Paterniano 8"/>
    <x v="89"/>
    <x v="428"/>
    <s v="www.bbcampodisole.it"/>
    <s v="info@bbcampodisole.it"/>
  </r>
  <r>
    <x v="3"/>
    <s v="B&amp;B Doremi"/>
    <s v="Via Fontanelle Passatempo 24"/>
    <x v="89"/>
    <x v="429"/>
    <s v=""/>
    <s v="info@doremi-osimo.com"/>
  </r>
  <r>
    <x v="4"/>
    <s v="Le Bucoliche"/>
    <s v=""/>
    <x v="89"/>
    <x v="430"/>
    <s v="www.lebucoliche.it"/>
    <s v="info@lebucoliche.it"/>
  </r>
  <r>
    <x v="3"/>
    <s v="B&amp;B Casa Dei Pini Di Agostinelli Giuseppina"/>
    <s v="Via Montecerno 6"/>
    <x v="89"/>
    <x v="431"/>
    <s v="www.casadeipini.eu"/>
    <s v="info@casadeipini.eu"/>
  </r>
  <r>
    <x v="0"/>
    <s v="La Commenda"/>
    <s v="Via Della Commenda 1"/>
    <x v="89"/>
    <x v="428"/>
    <s v="www.lacommenda.net"/>
    <s v="info@lacommenda.net"/>
  </r>
  <r>
    <x v="3"/>
    <s v="B&amp;B Loggia Dei Mercanti"/>
    <s v="Via E. Soderini 8"/>
    <x v="89"/>
    <x v="428"/>
    <s v="www.allevamentologgiadeimercanti.com"/>
    <s v="info@allevamentologgiadeimercanti.it"/>
  </r>
  <r>
    <x v="4"/>
    <s v="Agriturismo Azzurro"/>
    <s v="Via San Valentino 61"/>
    <x v="89"/>
    <x v="428"/>
    <s v="www.agriturismoazzurro.it"/>
    <s v="info@agriturismoazzurro.it"/>
  </r>
  <r>
    <x v="8"/>
    <s v="San Giuseppe Da Copertino"/>
    <s v="Piazza Gallo 10"/>
    <x v="89"/>
    <x v="428"/>
    <s v="www.sangiuseppedacopertino.net"/>
    <s v="cognigni.sergio@yahoo.it"/>
  </r>
  <r>
    <x v="2"/>
    <s v="Cristoforo Colombo"/>
    <s v="Via Adriatica 310"/>
    <x v="89"/>
    <x v="428"/>
    <s v="www.cristoforo-colombo.com"/>
    <s v="info@cristoforo-colombo.com"/>
  </r>
  <r>
    <x v="2"/>
    <s v="La Fonte"/>
    <s v="Via Fonte Magna 33"/>
    <x v="89"/>
    <x v="428"/>
    <s v="www.hotellafonte.it"/>
    <s v="info@hotellafonte.it"/>
  </r>
  <r>
    <x v="2"/>
    <s v="Palace Del Conero"/>
    <s v="Via Grandi 6"/>
    <x v="89"/>
    <x v="428"/>
    <s v="www.hpconero.it"/>
    <s v="info@hpconero.it"/>
  </r>
  <r>
    <x v="3"/>
    <s v="B&amp;B Il Gelsomino"/>
    <s v="Via 2 Giugno 12"/>
    <x v="89"/>
    <x v="428"/>
    <s v=""/>
    <s v="bedilgelsomino@gmail.com"/>
  </r>
  <r>
    <x v="3"/>
    <s v="B&amp;B Montegallo"/>
    <s v="Via Montegallo 11"/>
    <x v="89"/>
    <x v="61"/>
    <s v="www.bbmontegallo.com"/>
    <s v="bbmontegallo@gmail.com"/>
  </r>
  <r>
    <x v="4"/>
    <s v="Casale San Filippo"/>
    <s v="Via Mucciolina 17"/>
    <x v="89"/>
    <x v="428"/>
    <s v=""/>
    <s v="casalesanfilippo@hotmail.com"/>
  </r>
  <r>
    <x v="3"/>
    <s v="La Casa Storta"/>
    <s v="Via Guasino 5"/>
    <x v="89"/>
    <x v="428"/>
    <s v="www.bblacasastorta.it"/>
    <s v="bblacasastorta@gmail.com"/>
  </r>
  <r>
    <x v="3"/>
    <s v="Attico Luce"/>
    <s v="Vicolo Nicolò Romani 3"/>
    <x v="89"/>
    <x v="428"/>
    <s v="www.bbatticoluce.it"/>
    <s v="a.badialetti@gmail.com"/>
  </r>
  <r>
    <x v="5"/>
    <s v="Bellafiora Affittacamere Di Tonti Cinzia"/>
    <s v="Bellafiora 18"/>
    <x v="89"/>
    <x v="428"/>
    <s v="www.bellafiora.it"/>
    <s v="info@bellafiora.it"/>
  </r>
  <r>
    <x v="3"/>
    <s v="Alla Bigattiera"/>
    <s v="Via Montefanese 161"/>
    <x v="89"/>
    <x v="429"/>
    <s v=""/>
    <s v="allabigattiera@gmail.com"/>
  </r>
  <r>
    <x v="3"/>
    <s v="B&amp;B La Foresteria"/>
    <s v="Via Coppa 8"/>
    <x v="89"/>
    <x v="428"/>
    <s v=""/>
    <s v="info@mediaservicesrl.info;"/>
  </r>
  <r>
    <x v="5"/>
    <s v="Antistress Affittacamere"/>
    <s v="Via San Giovanni 20"/>
    <x v="89"/>
    <x v="428"/>
    <s v="www.antystress.it"/>
    <s v="fcantori@libero.it"/>
  </r>
  <r>
    <x v="2"/>
    <s v="La Cantinella"/>
    <s v="Via G. Amendola 1"/>
    <x v="90"/>
    <x v="432"/>
    <s v="www.lacantinella.net"/>
    <s v="info@lacantinella.net"/>
  </r>
  <r>
    <x v="1"/>
    <s v="La Casa Di Lenu'"/>
    <s v="Via G. Matteotti 1"/>
    <x v="90"/>
    <x v="432"/>
    <s v=""/>
    <s v="eleonoragiovanetti@gmail.com"/>
  </r>
  <r>
    <x v="1"/>
    <s v="Bartoloni Giannina"/>
    <s v="Via San Gregorio 60"/>
    <x v="90"/>
    <x v="432"/>
    <s v=""/>
    <s v="silvia.r@consulservice.info"/>
  </r>
  <r>
    <x v="3"/>
    <s v="B&amp;B Gebauer Petra"/>
    <s v="Santo Stefano  1"/>
    <x v="90"/>
    <x v="432"/>
    <s v=""/>
    <s v="petragebauer@libero.it"/>
  </r>
  <r>
    <x v="0"/>
    <s v="Villa Olesia"/>
    <s v="Via Solindio 3"/>
    <x v="90"/>
    <x v="432"/>
    <s v="www.villaolesia.it"/>
    <s v="info@villaolesia.it"/>
  </r>
  <r>
    <x v="3"/>
    <s v="B&amp;B Le Dive"/>
    <s v="Via G. Pascoli 8"/>
    <x v="90"/>
    <x v="432"/>
    <s v=""/>
    <s v="bbledive@hotmail.com"/>
  </r>
  <r>
    <x v="5"/>
    <s v="Sotto La Quercia"/>
    <s v="Via Territoriale  19"/>
    <x v="90"/>
    <x v="432"/>
    <s v="www.sottolaquercia.eu"/>
    <s v="info@sottolaquercia.eu"/>
  </r>
  <r>
    <x v="11"/>
    <s v="L Pre"/>
    <s v="Via Giacomo Matteotti 45"/>
    <x v="90"/>
    <x v="432"/>
    <s v="www.lpre.it"/>
    <s v="info@lpre.it"/>
  </r>
  <r>
    <x v="4"/>
    <s v="Agriturismo Paradiso"/>
    <s v="Via Del Paradiso 10"/>
    <x v="90"/>
    <x v="432"/>
    <s v=""/>
    <s v=""/>
  </r>
  <r>
    <x v="0"/>
    <s v="La Ragola"/>
    <s v="Via San Bonaventura 8"/>
    <x v="90"/>
    <x v="432"/>
    <s v="www.ragola.it"/>
    <s v="info@ragola.it"/>
  </r>
  <r>
    <x v="3"/>
    <s v="B&amp;B Mammamaria"/>
    <s v="Via Del Paradiso 9"/>
    <x v="90"/>
    <x v="432"/>
    <s v=""/>
    <s v="papetti@interfree.it"/>
  </r>
  <r>
    <x v="4"/>
    <s v="Agriturismo Pozzosanto"/>
    <s v="Via Del Pozzosanto 11"/>
    <x v="90"/>
    <x v="432"/>
    <s v="www.agriturismopozzosanto.it"/>
    <s v="info@agriturismopozzosanto.it"/>
  </r>
  <r>
    <x v="3"/>
    <s v="B&amp;B Casa Lina"/>
    <s v="Via Monnea 9"/>
    <x v="90"/>
    <x v="432"/>
    <s v="www.casalina.ea29.com"/>
    <s v="casa-lina@libero.it"/>
  </r>
  <r>
    <x v="3"/>
    <s v="B&amp;B Casamori"/>
    <s v="Via Gramsci 52"/>
    <x v="90"/>
    <x v="432"/>
    <s v=""/>
    <s v="roberto.amori@tin.it"/>
  </r>
  <r>
    <x v="3"/>
    <s v="B&amp;B Le 2 Farfalle"/>
    <s v="Via Montemarciano 45"/>
    <x v="90"/>
    <x v="432"/>
    <s v=""/>
    <s v="rosella.marinelli@alice.it"/>
  </r>
  <r>
    <x v="1"/>
    <s v="Casa Dei Carli"/>
    <s v="Via Matteotti 1"/>
    <x v="90"/>
    <x v="432"/>
    <s v=""/>
    <s v="cristina.carbini@gmail.com"/>
  </r>
  <r>
    <x v="5"/>
    <s v="Locanda Al Circolo Ippico"/>
    <s v="Via Jesi 19"/>
    <x v="90"/>
    <x v="432"/>
    <s v=""/>
    <s v="locandacircoloippicosas@legalmail.it"/>
  </r>
  <r>
    <x v="3"/>
    <s v="B&amp;B Druparosa"/>
    <s v="Via Vaccarilese 17"/>
    <x v="90"/>
    <x v="433"/>
    <s v="www.druparosa.it"/>
    <s v="druparosa@gmail.com"/>
  </r>
  <r>
    <x v="3"/>
    <s v="B&amp;B Il Casale Del Sole"/>
    <s v="Via Jesi 21"/>
    <x v="90"/>
    <x v="432"/>
    <s v=""/>
    <s v="ilcasaledelsole@virgilio.it"/>
  </r>
  <r>
    <x v="3"/>
    <s v="Il Pettirosso"/>
    <s v="Via San Bonaventura 12"/>
    <x v="90"/>
    <x v="434"/>
    <s v="www.pettirosso.eu"/>
    <s v="galemar24@gmail.com"/>
  </r>
  <r>
    <x v="3"/>
    <s v="B&amp;B Ostra Che Bello"/>
    <s v="Via Ringhiera 10"/>
    <x v="90"/>
    <x v="432"/>
    <s v="www.ostrachebello.com"/>
    <s v="info@ostrachebello.com"/>
  </r>
  <r>
    <x v="3"/>
    <s v="B&amp;B Il Leccino"/>
    <s v="Via Santa Croce 26"/>
    <x v="91"/>
    <x v="435"/>
    <s v="www.illeccino.it"/>
    <s v="irenepancotti@libero.it;"/>
  </r>
  <r>
    <x v="3"/>
    <s v="Casa D'Ambra Bed &amp; Breakfast"/>
    <s v="Contrada Pescara 10"/>
    <x v="91"/>
    <x v="435"/>
    <s v=""/>
    <s v="giancarlo@casadambra.org"/>
  </r>
  <r>
    <x v="1"/>
    <s v="Falleroni Tonino"/>
    <s v="Contrada Pioli 6"/>
    <x v="91"/>
    <x v="435"/>
    <s v=""/>
    <s v="info@osteriaispiazzi.com"/>
  </r>
  <r>
    <x v="0"/>
    <s v="Domus Mariae"/>
    <s v="Contrada Nevola 2"/>
    <x v="91"/>
    <x v="435"/>
    <s v="www.domusmariae.info"/>
    <s v="info@domusmariae.info"/>
  </r>
  <r>
    <x v="4"/>
    <s v="Agriturismo Fattoria Brignoni"/>
    <s v="Contrada Brancasecca 25"/>
    <x v="91"/>
    <x v="435"/>
    <s v="www.fattoriabrignoni.com"/>
    <s v="info@fattoriabrignoni.com"/>
  </r>
  <r>
    <x v="3"/>
    <s v="Bed &amp; Breakfast Gaia"/>
    <s v="Via Gambacane 7"/>
    <x v="91"/>
    <x v="435"/>
    <s v=""/>
    <s v="catiarastelli@gmail.com"/>
  </r>
  <r>
    <x v="5"/>
    <s v="Il Sentiero"/>
    <s v="Contrada Cona 45"/>
    <x v="91"/>
    <x v="435"/>
    <s v=""/>
    <s v="info@il-sentiero.info"/>
  </r>
  <r>
    <x v="4"/>
    <s v="Le Muracce"/>
    <s v="Contrada Molino 7"/>
    <x v="91"/>
    <x v="435"/>
    <s v="www.agriturismolemurace.it"/>
    <s v="lemuracce@libero.it"/>
  </r>
  <r>
    <x v="3"/>
    <s v="B&amp;B Agli Ulivi Di Mascio"/>
    <s v="Via Metola 5"/>
    <x v="91"/>
    <x v="435"/>
    <s v=""/>
    <s v="luca.gregorini@virgilio.it"/>
  </r>
  <r>
    <x v="0"/>
    <s v="Casavostrasuites"/>
    <s v="Contrada Santa Elisabetta  5"/>
    <x v="91"/>
    <x v="436"/>
    <s v=""/>
    <s v="alessiocianseren@me.com"/>
  </r>
  <r>
    <x v="0"/>
    <s v="Costa Del Molino"/>
    <s v="Coste Del Molino 1/A"/>
    <x v="92"/>
    <x v="437"/>
    <s v=""/>
    <s v="sistemfe@tin.it"/>
  </r>
  <r>
    <x v="3"/>
    <s v="B&amp;B La Casetta Del Vecchio Molino"/>
    <s v="Via Costa Del Molino 18"/>
    <x v="92"/>
    <x v="437"/>
    <s v="www.casettadelvecchiomolino.com"/>
    <s v="gloria.squadroni@virgilio.it"/>
  </r>
  <r>
    <x v="3"/>
    <s v="B&amp;B Terra Mossa"/>
    <s v="Via Santa Maria Del Monte  8"/>
    <x v="92"/>
    <x v="437"/>
    <s v="www.bbterramossa.it"/>
    <s v="info@bbterramossa.it"/>
  </r>
  <r>
    <x v="3"/>
    <s v="B&amp;B Timeout"/>
    <s v="Via Della Baviera 21"/>
    <x v="93"/>
    <x v="438"/>
    <s v="www.bbpolverigi.it"/>
    <s v="info@bb-timeout.it"/>
  </r>
  <r>
    <x v="3"/>
    <s v="B&amp;B Liola'"/>
    <s v="Via Bagno 27"/>
    <x v="93"/>
    <x v="438"/>
    <s v="www.liolabb.com"/>
    <s v="info@liolabb.com"/>
  </r>
  <r>
    <x v="3"/>
    <s v="B&amp;B Casale Le Radici"/>
    <s v="Via San Vincenzo  7"/>
    <x v="93"/>
    <x v="438"/>
    <s v="www.casaleleradici.com"/>
    <s v="info@casaleleradici.com"/>
  </r>
  <r>
    <x v="3"/>
    <s v="Bed &amp; Breakfast Il Duca"/>
    <s v="Via Acquasalata 13"/>
    <x v="93"/>
    <x v="438"/>
    <s v="www.ilduca.eu"/>
    <s v="b.b.ilduca@gmail.com"/>
  </r>
  <r>
    <x v="4"/>
    <s v="Agriturismo La Quiete"/>
    <s v="Via Mazzangrugno 24"/>
    <x v="93"/>
    <x v="438"/>
    <s v="www.agriturismolaquiete.net"/>
    <s v="info@agriturismolaquiete.net"/>
  </r>
  <r>
    <x v="2"/>
    <s v="Hotel Duranti"/>
    <s v="Via San Giovanni 10"/>
    <x v="93"/>
    <x v="438"/>
    <s v="hotelduranti.it"/>
    <s v="duranti.daniela@alice.it"/>
  </r>
  <r>
    <x v="3"/>
    <s v="B&amp;B La Casina Di Gina"/>
    <s v="Via Mulino Di San Filippo 11"/>
    <x v="93"/>
    <x v="439"/>
    <s v=""/>
    <s v="bassotti2010@hotmail.com"/>
  </r>
  <r>
    <x v="4"/>
    <s v="Lacrimarte"/>
    <s v="Via Roncolina 12"/>
    <x v="93"/>
    <x v="439"/>
    <s v=""/>
    <s v="riccardomoroder@gmail.com; lacrimarte@gmail.com"/>
  </r>
  <r>
    <x v="0"/>
    <s v="Al Massimo Country House"/>
    <s v="Contrada Santa Maria 23"/>
    <x v="94"/>
    <x v="440"/>
    <s v=""/>
    <s v="almassimo@email.it"/>
  </r>
  <r>
    <x v="0"/>
    <s v="Il Casale Del Baco"/>
    <s v="Contrada Santa Maria 23"/>
    <x v="94"/>
    <x v="440"/>
    <s v="www.casaledelbaco.it"/>
    <s v="info@casaledelbaco.it"/>
  </r>
  <r>
    <x v="4"/>
    <s v="Croce Del Moro"/>
    <s v="Via Contrada Tassanare 5"/>
    <x v="94"/>
    <x v="440"/>
    <s v="www.crocedelmoro.it"/>
    <s v="info@crocedelmoro.it"/>
  </r>
  <r>
    <x v="4"/>
    <s v="Le Colline"/>
    <s v="Via Fondiglie 68"/>
    <x v="94"/>
    <x v="440"/>
    <s v="www.agriturismolecolline.eu"/>
    <s v="info@agriturismolecolline.eu"/>
  </r>
  <r>
    <x v="4"/>
    <s v="Azienda Agrituristica La Sorgente"/>
    <s v="Via Fondiglie 24"/>
    <x v="94"/>
    <x v="440"/>
    <s v="www.agriturismolecolline.eu"/>
    <s v="info@agriturismolecolline.eu"/>
  </r>
  <r>
    <x v="4"/>
    <s v="Pratelli Sei"/>
    <s v="Contrada Pratelli 6"/>
    <x v="94"/>
    <x v="440"/>
    <s v="www.pratellisei.com"/>
    <s v="info@pratellisei.com"/>
  </r>
  <r>
    <x v="3"/>
    <s v="B&amp;B Di Galeassi Franco"/>
    <s v="Via Giovan Battista Pergolesi 29"/>
    <x v="94"/>
    <x v="440"/>
    <s v=""/>
    <s v="franco.galeassi@gmail.com"/>
  </r>
  <r>
    <x v="0"/>
    <s v="Vittoria Il Graditempo"/>
    <s v="Contrada Pratelli 57"/>
    <x v="94"/>
    <x v="440"/>
    <s v="www.vittoria-ilgraditempo.it"/>
    <s v="info@vittoria-ilgraditempo.it"/>
  </r>
  <r>
    <x v="6"/>
    <s v="Area Di Sosta Camper - Rosora"/>
    <s v=""/>
    <x v="94"/>
    <x v="440"/>
    <s v=""/>
    <s v=""/>
  </r>
  <r>
    <x v="3"/>
    <s v="B&amp;B Casa Di Campagna"/>
    <s v="Via Santa Maria  1/A"/>
    <x v="94"/>
    <x v="440"/>
    <s v=""/>
    <s v="roberta.morbidelli@libero.it"/>
  </r>
  <r>
    <x v="3"/>
    <s v="B&amp;B Casa Delle Noci"/>
    <s v="C.Da Santa Maria 9"/>
    <x v="94"/>
    <x v="441"/>
    <s v="www.casadellenoci.it"/>
    <s v="casa.noci@gmail.com"/>
  </r>
  <r>
    <x v="3"/>
    <s v="B&amp;B All'Ombra Degli Ulivi"/>
    <s v="Via Dell' Unione 17"/>
    <x v="95"/>
    <x v="442"/>
    <s v=""/>
    <s v="ombraulivimarche@gmail.com"/>
  </r>
  <r>
    <x v="3"/>
    <s v="B&amp;B L'Antico"/>
    <s v="Via Montelatiere 78"/>
    <x v="95"/>
    <x v="442"/>
    <s v=""/>
    <s v="laura.f_1989@hotmail.it"/>
  </r>
  <r>
    <x v="4"/>
    <s v="Tenuta San Marcello"/>
    <s v="Via Melano 30"/>
    <x v="95"/>
    <x v="442"/>
    <s v="www.tenutasanmarcello.net"/>
    <s v="info@tenutasanmarcello.net"/>
  </r>
  <r>
    <x v="4"/>
    <s v="I Ciliegi Del Checco"/>
    <s v="Via Serra 71"/>
    <x v="95"/>
    <x v="442"/>
    <s v="www.iciliegidelchecco.com"/>
    <s v="iciliegidelchecco@virgilio.it"/>
  </r>
  <r>
    <x v="2"/>
    <s v="Morobello"/>
    <s v="Via Serra 27"/>
    <x v="95"/>
    <x v="442"/>
    <s v="www.morobello.it"/>
    <s v="info@morobello.it"/>
  </r>
  <r>
    <x v="1"/>
    <s v="Goodair Julie Karen"/>
    <s v="Via Serra 60"/>
    <x v="95"/>
    <x v="442"/>
    <s v=""/>
    <s v="jkg.trecipressi@gmail.com"/>
  </r>
  <r>
    <x v="4"/>
    <s v="Filodivino"/>
    <s v="Via Serra 46"/>
    <x v="95"/>
    <x v="442"/>
    <s v="www.filodivino.it"/>
    <s v="info@filodivino.it"/>
  </r>
  <r>
    <x v="3"/>
    <s v="B&amp;B Il Vecchio Nespolo"/>
    <s v="Via Serra 106"/>
    <x v="95"/>
    <x v="442"/>
    <s v="www.ilvecchionespolo.it"/>
    <s v="Info@ilvecchionespolo.it"/>
  </r>
  <r>
    <x v="5"/>
    <s v="Rooms Di Matteo Affittacamere"/>
    <s v="Via Castellaro 14"/>
    <x v="96"/>
    <x v="443"/>
    <s v=""/>
    <s v=""/>
  </r>
  <r>
    <x v="5"/>
    <s v="La Terrazza"/>
    <s v="Via Roma 18"/>
    <x v="97"/>
    <x v="444"/>
    <s v=""/>
    <s v="vbuari@mail.ru"/>
  </r>
  <r>
    <x v="3"/>
    <s v="Montecchiesi Luciano Via Gramsci 12"/>
    <s v="Via Gramsci 12"/>
    <x v="97"/>
    <x v="444"/>
    <s v=""/>
    <s v="montecchiesiluciano@yahoo.it"/>
  </r>
  <r>
    <x v="3"/>
    <s v="Montecchiesi Luciano Via Gramsci 10/B"/>
    <s v="Via Gramsci 10/B"/>
    <x v="97"/>
    <x v="444"/>
    <s v=""/>
    <s v="montecchiesiluciano@yahoo.it"/>
  </r>
  <r>
    <x v="3"/>
    <s v="Il Giardino Delle Rose"/>
    <s v="Via Scarpara Alta  1/A"/>
    <x v="97"/>
    <x v="444"/>
    <s v="www.giardinodellerose.eu"/>
    <s v="gnitrati@studionitrati.it"/>
  </r>
  <r>
    <x v="4"/>
    <s v="I Duchi Pellegrini"/>
    <s v="Via Scarpara Alta 16/A"/>
    <x v="97"/>
    <x v="444"/>
    <s v=""/>
    <s v="iduchipellegrini@libero.it"/>
  </r>
  <r>
    <x v="2"/>
    <s v="Country Hotel Sassoferrato"/>
    <s v="Località Piano 114/G"/>
    <x v="98"/>
    <x v="445"/>
    <s v="www.countryhotelsassoferrato.191.it"/>
    <s v="info@countryhotelsassoferrato.191.it"/>
  </r>
  <r>
    <x v="2"/>
    <s v="Appennino"/>
    <s v="Piazza Gramsci 31"/>
    <x v="98"/>
    <x v="446"/>
    <s v=""/>
    <s v=""/>
  </r>
  <r>
    <x v="4"/>
    <s v="Colmeru'"/>
    <s v="Localita' Colmeroni 6"/>
    <x v="98"/>
    <x v="446"/>
    <s v=""/>
    <s v="vecchi1958@alice.it"/>
  </r>
  <r>
    <x v="3"/>
    <s v="B&amp;B Cappellini Palmiro"/>
    <s v="Frazione Cabernardi 31"/>
    <x v="98"/>
    <x v="446"/>
    <s v=""/>
    <s v=""/>
  </r>
  <r>
    <x v="7"/>
    <s v="Ostello Il Volto Santo"/>
    <s v="Frazione Coldellanoce 8"/>
    <x v="98"/>
    <x v="446"/>
    <s v="www.cadnet.marche.it/coldellanoce"/>
    <s v=""/>
  </r>
  <r>
    <x v="0"/>
    <s v="Raffaello Residence"/>
    <s v="Via G. Leopardi 34"/>
    <x v="98"/>
    <x v="446"/>
    <s v="www.raffaelloresidence.it"/>
    <s v="info@raffaelloresidence.it"/>
  </r>
  <r>
    <x v="5"/>
    <s v="Lilliput"/>
    <s v="Via La Pace 17"/>
    <x v="98"/>
    <x v="446"/>
    <s v=""/>
    <s v="info@officinatonialdo.com"/>
  </r>
  <r>
    <x v="4"/>
    <s v="Azienda Agrituristica Le Perelle"/>
    <s v="Loc. Perelle 10"/>
    <x v="98"/>
    <x v="447"/>
    <s v="www.leperelle.com"/>
    <s v="leperelle@gmail.com"/>
  </r>
  <r>
    <x v="5"/>
    <s v="Colonia Montelago"/>
    <s v="Frazione Montelago 69"/>
    <x v="98"/>
    <x v="446"/>
    <s v=""/>
    <s v=""/>
  </r>
  <r>
    <x v="4"/>
    <s v="Il Gorghetto"/>
    <s v="Localita' Molino Di Castagna 8"/>
    <x v="98"/>
    <x v="446"/>
    <s v="www.ilgorghetto.it"/>
    <s v="info@ilgorghetto.it"/>
  </r>
  <r>
    <x v="5"/>
    <s v="Casa Vacanze Il Tartufo Di Stroo Benjamin"/>
    <s v="Loc. Bosco Rotondo 3"/>
    <x v="98"/>
    <x v="448"/>
    <s v=""/>
    <s v="casatartufo@gmail.com"/>
  </r>
  <r>
    <x v="2"/>
    <s v="Albergo Della Strega"/>
    <s v="Loc.Valdomo 9"/>
    <x v="98"/>
    <x v="449"/>
    <s v="www.albergodellastrega.it"/>
    <s v="info@albergodellastrega.it"/>
  </r>
  <r>
    <x v="5"/>
    <s v="Country Residence"/>
    <s v="Localita' Piano 134/I"/>
    <x v="98"/>
    <x v="446"/>
    <s v=""/>
    <s v=""/>
  </r>
  <r>
    <x v="5"/>
    <s v="Federico I"/>
    <s v="Largo San Cristoforo 2"/>
    <x v="98"/>
    <x v="446"/>
    <s v=""/>
    <s v="info@countryhousefederico.it"/>
  </r>
  <r>
    <x v="3"/>
    <s v="Cristina B&amp;B"/>
    <s v="Via Pergolesi 6"/>
    <x v="98"/>
    <x v="446"/>
    <s v="www.bb-cristina.it"/>
    <s v="info@bb-cristina.it"/>
  </r>
  <r>
    <x v="0"/>
    <s v="Villa Di Monterosso"/>
    <s v="Loc.Villa 1"/>
    <x v="98"/>
    <x v="450"/>
    <s v=""/>
    <s v="studio.mazen@libero.it"/>
  </r>
  <r>
    <x v="4"/>
    <s v="Antico Muro"/>
    <s v="Via Sentinate 3"/>
    <x v="98"/>
    <x v="451"/>
    <s v="www.agriturismoanticomuro.it"/>
    <s v="agriturismoanticomuro@gmail.com"/>
  </r>
  <r>
    <x v="4"/>
    <s v="Mass-Hans Valdifiori Di Cipriani"/>
    <s v="Via Torre Di Murazzano Snc"/>
    <x v="98"/>
    <x v="452"/>
    <s v=""/>
    <s v="info@valdifiori.nl"/>
  </r>
  <r>
    <x v="5"/>
    <s v="Palazzo Bentivoglio"/>
    <s v="Via Bentivoglio 14"/>
    <x v="98"/>
    <x v="446"/>
    <s v="http://palazzobentivoglio.blogspot.it"/>
    <s v="palazzobentivoglio@gmail.com"/>
  </r>
  <r>
    <x v="1"/>
    <s v="Vicolo Santa Chiara"/>
    <s v="Vicolo Santa Chiara 1"/>
    <x v="98"/>
    <x v="446"/>
    <s v=""/>
    <s v="info@vicolosantachiara.it"/>
  </r>
  <r>
    <x v="11"/>
    <s v="Casa Tartufo"/>
    <s v="Loc. Bosco Rotondo 3/A"/>
    <x v="98"/>
    <x v="446"/>
    <s v="www.vakantieinitalie.com"/>
    <s v="casatartufo@gmail.com"/>
  </r>
  <r>
    <x v="4"/>
    <s v="Azienda Agrituristica Il Castellaro"/>
    <s v="Località Colle Di Murazzano 8"/>
    <x v="98"/>
    <x v="453"/>
    <s v="www.agriturismoilcastellaro.it"/>
    <s v="paris.castellaro@gmail.com"/>
  </r>
  <r>
    <x v="3"/>
    <s v="B&amp;B Volti Di Pietra"/>
    <s v="Località Monte 1"/>
    <x v="98"/>
    <x v="454"/>
    <s v="http://www.voltidipietra.com"/>
    <s v="info@voltidipietra.com"/>
  </r>
  <r>
    <x v="4"/>
    <s v="Biducci Azienda Agricola"/>
    <s v="Via Cerqueto 1"/>
    <x v="98"/>
    <x v="446"/>
    <s v=""/>
    <s v="biducci@libero.it"/>
  </r>
  <r>
    <x v="5"/>
    <s v="Affittacamere Pettinelli"/>
    <s v="Via Merolli 10"/>
    <x v="98"/>
    <x v="446"/>
    <s v=""/>
    <s v=""/>
  </r>
  <r>
    <x v="0"/>
    <s v="Il Sogno Di Tino"/>
    <s v="Via Croce  18"/>
    <x v="98"/>
    <x v="455"/>
    <s v=""/>
    <s v="sole.cav@virgilio.it"/>
  </r>
  <r>
    <x v="1"/>
    <s v="Il Tiglio"/>
    <s v="Via Sassetello 6"/>
    <x v="98"/>
    <x v="456"/>
    <s v=""/>
    <s v="iltiglio2015@gmail.com"/>
  </r>
  <r>
    <x v="4"/>
    <s v="Coldemagna"/>
    <s v="Via Coldemagna 31"/>
    <x v="98"/>
    <x v="446"/>
    <s v=""/>
    <s v="coldemagna@gmail.com"/>
  </r>
  <r>
    <x v="2"/>
    <s v="Hotel Nuovo Diana"/>
    <s v="Lungomare Leonardo Da Vinci 81"/>
    <x v="99"/>
    <x v="457"/>
    <s v=""/>
    <s v="hotelnuovodiana@adriatic-sea.com"/>
  </r>
  <r>
    <x v="4"/>
    <s v="Agriturismo I Ciliegi"/>
    <s v="Via Del Casale 3"/>
    <x v="99"/>
    <x v="458"/>
    <s v="www.agriturismoiciliegi.it"/>
    <s v="tiziana-c@libero.it"/>
  </r>
  <r>
    <x v="0"/>
    <s v="L'Arca Di Sabrina"/>
    <s v="Strada Del Cavallo  79"/>
    <x v="99"/>
    <x v="459"/>
    <s v=""/>
    <s v="larcadisabrina@sicurezzapostale.it"/>
  </r>
  <r>
    <x v="2"/>
    <s v="Hotel Cristallo"/>
    <s v="Lungomare Alighieri 2"/>
    <x v="99"/>
    <x v="457"/>
    <s v=""/>
    <s v="info@mastruccizoppini.it"/>
  </r>
  <r>
    <x v="3"/>
    <s v="B&amp;B La Rana"/>
    <s v="Via Camposanto Vecchio 53"/>
    <x v="99"/>
    <x v="457"/>
    <s v=""/>
    <s v="marcosignoriluigi@alice.it"/>
  </r>
  <r>
    <x v="2"/>
    <s v="Hotel Ristorante Pizzeria Chiar Di Luna"/>
    <s v="Via A.Panzini 19"/>
    <x v="99"/>
    <x v="457"/>
    <s v="http://ginnoxp.wix.com/chiardiluna"/>
    <s v="solesoridente@gmail.com"/>
  </r>
  <r>
    <x v="3"/>
    <s v="B&amp;B Rosella"/>
    <s v="Via Vespucci 5/C"/>
    <x v="99"/>
    <x v="457"/>
    <s v=""/>
    <s v="fede.brt@libero.it"/>
  </r>
  <r>
    <x v="2"/>
    <s v="Hotel Villa Del Mare"/>
    <s v="Via Sardegna 4"/>
    <x v="99"/>
    <x v="457"/>
    <s v="www.villadelmare.it"/>
    <s v="hotel@villadelmare.it"/>
  </r>
  <r>
    <x v="5"/>
    <s v="Mencucci Carlo"/>
    <s v="Via Ugo Bassi  15/A"/>
    <x v="99"/>
    <x v="457"/>
    <s v=""/>
    <s v="carlo.mencucci@teletu.it"/>
  </r>
  <r>
    <x v="10"/>
    <s v="Residence Senbhotel 1"/>
    <s v="Viale Bonopera 32"/>
    <x v="99"/>
    <x v="457"/>
    <s v="www.senbhotel.it"/>
    <s v="info@senbhotel.it"/>
  </r>
  <r>
    <x v="10"/>
    <s v="Residence Senbhotel 2"/>
    <s v="Via Bonopera 32"/>
    <x v="99"/>
    <x v="457"/>
    <s v="www.senbhotel.it"/>
    <s v="info@senbhotel.it"/>
  </r>
  <r>
    <x v="3"/>
    <s v="B&amp;B Vista Mare"/>
    <s v="Via Villanova 2/B"/>
    <x v="99"/>
    <x v="458"/>
    <s v=""/>
    <s v="sylvanacatalani@gmail.com"/>
  </r>
  <r>
    <x v="3"/>
    <s v="B&amp;B Sotto Le Logge"/>
    <s v="Via Portici Ercolani 53"/>
    <x v="99"/>
    <x v="457"/>
    <s v=""/>
    <s v="kimmiky@tiscali.it"/>
  </r>
  <r>
    <x v="5"/>
    <s v="Lanterna Blu"/>
    <s v="S.S. Adriatica 132"/>
    <x v="99"/>
    <x v="457"/>
    <s v="www.affittacamerelanternablu.it"/>
    <s v="marco.quattrini@alice.it"/>
  </r>
  <r>
    <x v="3"/>
    <s v="B&amp;B Corrado Raffaele"/>
    <s v="Via F.Lli Bandiera 28"/>
    <x v="99"/>
    <x v="457"/>
    <s v=""/>
    <s v="consorzio.costruttori@legalmail.it"/>
  </r>
  <r>
    <x v="4"/>
    <s v="Il Gallo Senone Resort"/>
    <s v="Strada Del Crocifisso 171"/>
    <x v="99"/>
    <x v="457"/>
    <s v="www.ilgallosenone.it"/>
    <s v="info@ilgallosenone.it"/>
  </r>
  <r>
    <x v="0"/>
    <s v="Beatrice"/>
    <s v="Via San Gaudenzio 1"/>
    <x v="99"/>
    <x v="457"/>
    <s v=""/>
    <s v="lanuovabraceria@libero.it"/>
  </r>
  <r>
    <x v="3"/>
    <s v="B&amp;B La Casa Del Viaggiatore"/>
    <s v="Via Quintino Sella 19"/>
    <x v="99"/>
    <x v="457"/>
    <s v="www.casadelviaggiatoresenigallia.it"/>
    <s v="info@casadelviaggiatoresenigallia.it"/>
  </r>
  <r>
    <x v="5"/>
    <s v="Villa Sabra"/>
    <s v="Via Puglie 4"/>
    <x v="99"/>
    <x v="457"/>
    <s v=""/>
    <s v="sabrahotel@yahoo.com"/>
  </r>
  <r>
    <x v="1"/>
    <s v="Magi Maria App.To Via Ariosto"/>
    <s v="Via Ariosto 2"/>
    <x v="99"/>
    <x v="457"/>
    <s v=""/>
    <s v="livi55@libero.it"/>
  </r>
  <r>
    <x v="1"/>
    <s v="Magi Maria App.To Via Fogazzaro"/>
    <s v="Via Fogazzaro 3"/>
    <x v="99"/>
    <x v="457"/>
    <s v=""/>
    <s v="livi55@libero.it"/>
  </r>
  <r>
    <x v="1"/>
    <s v="Pianelli Susi Maria"/>
    <s v="Via R. Sanzio  223"/>
    <x v="99"/>
    <x v="457"/>
    <s v=""/>
    <s v="susy.pianelli@libero.it"/>
  </r>
  <r>
    <x v="1"/>
    <s v="Mazzarini Danilo"/>
    <s v="Via Raffaello Sanzio 203/2E"/>
    <x v="99"/>
    <x v="457"/>
    <s v=""/>
    <s v="danilomazzarini@alice.it"/>
  </r>
  <r>
    <x v="3"/>
    <s v="Lulicanda"/>
    <s v="Via Scornabecco 82"/>
    <x v="99"/>
    <x v="460"/>
    <s v=""/>
    <s v="lulicanda@gmail.com"/>
  </r>
  <r>
    <x v="1"/>
    <s v="Mori Giancarlo App.To Mameli 113"/>
    <s v="Lungomare Mameli 113"/>
    <x v="99"/>
    <x v="457"/>
    <s v=""/>
    <s v="carlobelli2013@gmail.com"/>
  </r>
  <r>
    <x v="1"/>
    <s v="Mori Giancarlo App.To Mameli 112 (1)"/>
    <s v="Lungomare Mameli 112"/>
    <x v="99"/>
    <x v="457"/>
    <s v=""/>
    <s v="carlobelli2013@gmail.com"/>
  </r>
  <r>
    <x v="1"/>
    <s v="Mori Giancarlo App.To Mameli 112 (2)"/>
    <s v="Lungomare Mameli 112"/>
    <x v="99"/>
    <x v="457"/>
    <s v=""/>
    <s v="carlobelli2013@gmail.com"/>
  </r>
  <r>
    <x v="1"/>
    <s v="Casagrande Albano Carla"/>
    <s v="Lungomare Mameli 251/A"/>
    <x v="99"/>
    <x v="457"/>
    <s v=""/>
    <s v="affittiestivi@belenchia.com"/>
  </r>
  <r>
    <x v="1"/>
    <s v="Consoli Anna Rita"/>
    <s v="Lungomare Mameli 265"/>
    <x v="99"/>
    <x v="457"/>
    <s v=""/>
    <s v="info@dimoraimmobiliare.it"/>
  </r>
  <r>
    <x v="1"/>
    <s v="Alfonsi Stefania"/>
    <s v="Via Ariosto 5"/>
    <x v="99"/>
    <x v="457"/>
    <s v=""/>
    <s v="fiorettileonardo@libero.it"/>
  </r>
  <r>
    <x v="1"/>
    <s v="Mauro Mancini"/>
    <s v="Via B. Buozzi 10"/>
    <x v="99"/>
    <x v="457"/>
    <s v=""/>
    <s v="mauro_mancini@hotmail.it"/>
  </r>
  <r>
    <x v="1"/>
    <s v="Contardi Giovanni"/>
    <s v="Via Istria 4"/>
    <x v="99"/>
    <x v="457"/>
    <s v=""/>
    <s v="g.contardi@pcprocessingcenter.191.it"/>
  </r>
  <r>
    <x v="1"/>
    <s v="Spadini Alice App.To Piano Secondo"/>
    <s v="Lungomare Italia 80"/>
    <x v="99"/>
    <x v="457"/>
    <s v=""/>
    <s v="83alicespadini@libero.it"/>
  </r>
  <r>
    <x v="1"/>
    <s v="Spadini Alice App.To Piano Terra"/>
    <s v="Lungomare Italia 78"/>
    <x v="99"/>
    <x v="457"/>
    <s v=""/>
    <s v="83alicespadini@libero.it"/>
  </r>
  <r>
    <x v="1"/>
    <s v="Bartolini Egidio"/>
    <s v="Strada Della Marina-Scapezzano 266/C"/>
    <x v="99"/>
    <x v="457"/>
    <s v=""/>
    <s v="bartolini.egidio@gmail.com"/>
  </r>
  <r>
    <x v="1"/>
    <s v="Piergentili Emanuela"/>
    <s v="Via Podesti 133"/>
    <x v="99"/>
    <x v="457"/>
    <s v=""/>
    <s v="emanuela.piergentili@interno.it"/>
  </r>
  <r>
    <x v="1"/>
    <s v="Balducci Cristina"/>
    <s v="Via Renato Ciucci 13"/>
    <x v="99"/>
    <x v="457"/>
    <s v=""/>
    <s v="cristina.balducci@hotmail.it"/>
  </r>
  <r>
    <x v="1"/>
    <s v="Bigelli Giancarlo"/>
    <s v="Via Mameli 1"/>
    <x v="99"/>
    <x v="457"/>
    <s v=""/>
    <s v="bigelli.giancarlo@pec.it"/>
  </r>
  <r>
    <x v="1"/>
    <s v="Andriani Anna"/>
    <s v="Via Istria 1"/>
    <x v="99"/>
    <x v="457"/>
    <s v=""/>
    <s v="affittiestivi@belenchia.com"/>
  </r>
  <r>
    <x v="1"/>
    <s v="Bacchiocchi Carlo"/>
    <s v="Via S. Giovanni  5"/>
    <x v="99"/>
    <x v="457"/>
    <s v=""/>
    <s v="annamaria.bocconi@gmail.it"/>
  </r>
  <r>
    <x v="1"/>
    <s v="Simonetti Luciana"/>
    <s v="Via Spontini 48"/>
    <x v="99"/>
    <x v="461"/>
    <s v=""/>
    <s v="affittiestivi@belenchia.com"/>
  </r>
  <r>
    <x v="1"/>
    <s v="Errico Vincenzo"/>
    <s v="Via Sardegna 1"/>
    <x v="99"/>
    <x v="457"/>
    <s v=""/>
    <s v="titti@cedsbarbati.it"/>
  </r>
  <r>
    <x v="1"/>
    <s v="Santolini Stefania"/>
    <s v="Via Zara 6"/>
    <x v="99"/>
    <x v="457"/>
    <s v=""/>
    <s v="affittiestivi@belenchia.com"/>
  </r>
  <r>
    <x v="1"/>
    <s v="Porfido Luigi"/>
    <s v="Lungomare Mameli  265"/>
    <x v="99"/>
    <x v="457"/>
    <s v=""/>
    <s v="affittiestivi@belenchia.com"/>
  </r>
  <r>
    <x v="1"/>
    <s v="Bilei Maria Teresa"/>
    <s v="Lungomare Alighieri 28"/>
    <x v="99"/>
    <x v="457"/>
    <s v=""/>
    <s v="affittiestivi@belenchia.com"/>
  </r>
  <r>
    <x v="1"/>
    <s v="Burattini Nazzareno"/>
    <s v="Lungomare Mameli 93"/>
    <x v="99"/>
    <x v="457"/>
    <s v=""/>
    <s v="affittiestivi@belenchia.com"/>
  </r>
  <r>
    <x v="1"/>
    <s v="Mattoli Maria"/>
    <s v="Via Puglie  7"/>
    <x v="99"/>
    <x v="457"/>
    <s v=""/>
    <s v="affittiestivi@belenchia.com"/>
  </r>
  <r>
    <x v="1"/>
    <s v="Bevilacqua Alessandra"/>
    <s v="Viale Bonopera 34"/>
    <x v="99"/>
    <x v="457"/>
    <s v=""/>
    <s v="affittiestivi@belenchia.com"/>
  </r>
  <r>
    <x v="3"/>
    <s v="La Viola"/>
    <s v="Piazzale Cairoli 2"/>
    <x v="99"/>
    <x v="457"/>
    <s v=""/>
    <s v="bologninifabrizio@libero.it"/>
  </r>
  <r>
    <x v="1"/>
    <s v="Baldini Giovanni App.To Piano Primo"/>
    <s v="Via Podesti 226"/>
    <x v="99"/>
    <x v="457"/>
    <s v=""/>
    <s v="affittiestivi@belenchia.com"/>
  </r>
  <r>
    <x v="1"/>
    <s v="Simonetti Lorella"/>
    <s v="Via Delle Genziane 14"/>
    <x v="99"/>
    <x v="457"/>
    <s v=""/>
    <s v="affittestivi@belenchia.com"/>
  </r>
  <r>
    <x v="1"/>
    <s v="Gasperini Donatella"/>
    <s v="Via Puccini 4"/>
    <x v="99"/>
    <x v="457"/>
    <s v=""/>
    <s v="affittiestivi@belenchia.com"/>
  </r>
  <r>
    <x v="1"/>
    <s v="Pieralisi Gianna"/>
    <s v="Via Lungomare Alighieri  28"/>
    <x v="99"/>
    <x v="457"/>
    <s v=""/>
    <s v="affittiestivi@belenchia.com"/>
  </r>
  <r>
    <x v="1"/>
    <s v="Marmugi Mauro"/>
    <s v="Via Mameli 242/B"/>
    <x v="99"/>
    <x v="457"/>
    <s v=""/>
    <s v="info@dimoraimmobiliare.it"/>
  </r>
  <r>
    <x v="1"/>
    <s v="Ripesi Rolando"/>
    <s v="Lungomare Italia 123"/>
    <x v="99"/>
    <x v="462"/>
    <s v=""/>
    <s v="rolandoripesi@libero.it"/>
  </r>
  <r>
    <x v="1"/>
    <s v="Manfredi Viviana"/>
    <s v="Via Mondolfo 22"/>
    <x v="99"/>
    <x v="457"/>
    <s v=""/>
    <s v=""/>
  </r>
  <r>
    <x v="1"/>
    <s v="Ripesi Angela"/>
    <s v="Lungomare Italia 123"/>
    <x v="99"/>
    <x v="462"/>
    <s v=""/>
    <s v="angela@eos-web.it"/>
  </r>
  <r>
    <x v="1"/>
    <s v="Mazzanti Gianfranco"/>
    <s v="Via Bari  1/A"/>
    <x v="99"/>
    <x v="457"/>
    <s v=""/>
    <s v="affittiestivi@belenchia.com"/>
  </r>
  <r>
    <x v="1"/>
    <s v="Mecocci Andrea"/>
    <s v="Via Terza Strada 47/A"/>
    <x v="99"/>
    <x v="457"/>
    <s v=""/>
    <s v="info@dimoraimmobiliare.it"/>
  </r>
  <r>
    <x v="3"/>
    <s v="Il Nido Sul Tetto Di Marchetti Anna"/>
    <s v="Via R. Sanzio 353/A"/>
    <x v="99"/>
    <x v="457"/>
    <s v=""/>
    <s v="annamarchetti56@libero.it"/>
  </r>
  <r>
    <x v="1"/>
    <s v="Simoncelli Paola"/>
    <s v="Via Feltrini 15"/>
    <x v="99"/>
    <x v="457"/>
    <s v=""/>
    <s v="vangelina@alice.it"/>
  </r>
  <r>
    <x v="1"/>
    <s v="Casabianca Paola"/>
    <s v="Via Montegrappa 16"/>
    <x v="99"/>
    <x v="457"/>
    <s v=""/>
    <s v="paola.gasperini@confartigianatoimprese.net"/>
  </r>
  <r>
    <x v="1"/>
    <s v="Mazzanti Elena App.To Via Basilicata"/>
    <s v="Via Rieti  50"/>
    <x v="99"/>
    <x v="457"/>
    <s v=""/>
    <s v="affittiestivi@belenchia.com"/>
  </r>
  <r>
    <x v="1"/>
    <s v="Contini Mirco"/>
    <s v="Via Basilicata 3/C"/>
    <x v="99"/>
    <x v="457"/>
    <s v=""/>
    <s v="affittiestivi@belenchia.com"/>
  </r>
  <r>
    <x v="1"/>
    <s v="Mazzanti Elena App.To Via Rieti"/>
    <s v="Via Rieti 50"/>
    <x v="99"/>
    <x v="457"/>
    <s v=""/>
    <s v="affittiestivi@belenchia.com"/>
  </r>
  <r>
    <x v="1"/>
    <s v="Quadrini Lorenza Paola"/>
    <s v="Via Bologna  2/B"/>
    <x v="99"/>
    <x v="457"/>
    <s v=""/>
    <s v="affittiestivi@belenchia.com"/>
  </r>
  <r>
    <x v="1"/>
    <s v="Benelli Andrea"/>
    <s v="Via Tagliamento 7"/>
    <x v="99"/>
    <x v="457"/>
    <s v=""/>
    <s v="affitiestivi@belenchia.com"/>
  </r>
  <r>
    <x v="1"/>
    <s v="Marchegiani Paolo"/>
    <s v="Lungomare Italia 30/A"/>
    <x v="99"/>
    <x v="457"/>
    <s v=""/>
    <s v="affittiestivi@belenchia.com"/>
  </r>
  <r>
    <x v="1"/>
    <s v="Silvestrini Liviana App.To Viale Sorrento"/>
    <s v="Viale Sorrento 23/A"/>
    <x v="99"/>
    <x v="462"/>
    <s v=""/>
    <s v="bbfontebella@libero.it"/>
  </r>
  <r>
    <x v="1"/>
    <s v="Silvestrini Liviana App.To Via Degli Ulivi"/>
    <s v="Via Degli Ulivi 77"/>
    <x v="99"/>
    <x v="457"/>
    <s v=""/>
    <s v="bbfontebella@libero.it"/>
  </r>
  <r>
    <x v="1"/>
    <s v="Marcantoni Alberto"/>
    <s v="Lungomare Mameli 93"/>
    <x v="99"/>
    <x v="457"/>
    <s v=""/>
    <s v="affittiestivi@belenchia.com"/>
  </r>
  <r>
    <x v="1"/>
    <s v="Riccardi Sandro"/>
    <s v="Via Raffaello Sanzio 186"/>
    <x v="99"/>
    <x v="457"/>
    <s v=""/>
    <s v="sandro.riccardi@alice.it"/>
  </r>
  <r>
    <x v="1"/>
    <s v="Tomassoni Giuliana"/>
    <s v="Umberto Giordano 31"/>
    <x v="99"/>
    <x v="457"/>
    <s v=""/>
    <s v="senigallia@pec.confartigianato.it"/>
  </r>
  <r>
    <x v="1"/>
    <s v="Baldini Giovanni App.To Piano Terra"/>
    <s v="Podesti 226"/>
    <x v="99"/>
    <x v="457"/>
    <s v=""/>
    <s v="comeacasa@sicurezzapostale.it"/>
  </r>
  <r>
    <x v="1"/>
    <s v="Moruzzi Sara (App. N. 53)"/>
    <s v="Via Pergolesi 53"/>
    <x v="99"/>
    <x v="457"/>
    <s v=""/>
    <s v="sguzzo60@gmail.com"/>
  </r>
  <r>
    <x v="1"/>
    <s v="Moruzzi Sara (App. N. 51)"/>
    <s v="Via Pergolesi  51"/>
    <x v="99"/>
    <x v="457"/>
    <s v=""/>
    <s v="sguzzo60@gmail.com"/>
  </r>
  <r>
    <x v="1"/>
    <s v="Moruzzi Sara (App. N. 45)"/>
    <s v="Via Pergolesi 45"/>
    <x v="99"/>
    <x v="457"/>
    <s v=""/>
    <s v="sguzzo60@gmail.com"/>
  </r>
  <r>
    <x v="3"/>
    <s v="B&amp;B Le Grazie"/>
    <s v="Strada Comunale Grazie 14/C"/>
    <x v="99"/>
    <x v="457"/>
    <s v=""/>
    <s v=""/>
  </r>
  <r>
    <x v="1"/>
    <s v="Zaccaro Roberto"/>
    <s v="Via R. Sanzio 10/1"/>
    <x v="99"/>
    <x v="457"/>
    <s v=""/>
    <s v="savino.zaccaro@ingpec.eu"/>
  </r>
  <r>
    <x v="1"/>
    <s v="Cappelletti Elsa"/>
    <s v="Lungomare Alighieri 14"/>
    <x v="99"/>
    <x v="457"/>
    <s v=""/>
    <s v="affittiestivi@belenchia.com"/>
  </r>
  <r>
    <x v="1"/>
    <s v="Sagrati Alberto App.To Via Pierelli"/>
    <s v="Via Pierelli 41"/>
    <x v="99"/>
    <x v="457"/>
    <s v=""/>
    <s v="affittiestivi@belenchia.com"/>
  </r>
  <r>
    <x v="1"/>
    <s v="Schiaroli Valentina"/>
    <s v="Via Prima Strada  35"/>
    <x v="99"/>
    <x v="463"/>
    <s v=""/>
    <s v="orietta_59@libero.it"/>
  </r>
  <r>
    <x v="1"/>
    <s v="Fosci Antonio"/>
    <s v="Viale Dei Gerani 11"/>
    <x v="99"/>
    <x v="457"/>
    <s v=""/>
    <s v="affittiestivi@belenchia.com"/>
  </r>
  <r>
    <x v="1"/>
    <s v="Sagrati Enza"/>
    <s v="Lungomare Mameli 93"/>
    <x v="99"/>
    <x v="457"/>
    <s v=""/>
    <s v="affittiestivi@senigallia.it"/>
  </r>
  <r>
    <x v="1"/>
    <s v="Ciarrocchi Anna Rita"/>
    <s v="Piazza Cameranesi 2"/>
    <x v="99"/>
    <x v="457"/>
    <s v=""/>
    <s v="annaritaciarrocchi@yahoo.it"/>
  </r>
  <r>
    <x v="1"/>
    <s v="Principi Leonardo"/>
    <s v="Via Gramsci 29"/>
    <x v="99"/>
    <x v="457"/>
    <s v=""/>
    <s v="affittiestivi@belenchia.com"/>
  </r>
  <r>
    <x v="1"/>
    <s v="Micci Lamberto"/>
    <s v="Via Strada Terza 34/C"/>
    <x v="99"/>
    <x v="457"/>
    <s v=""/>
    <s v="lamberto_micci@libero.it"/>
  </r>
  <r>
    <x v="1"/>
    <s v="Gramaccioni Gianfranco"/>
    <s v="Via Mercantini 15"/>
    <x v="99"/>
    <x v="457"/>
    <s v=""/>
    <s v="affittiestivi@belenchia.com"/>
  </r>
  <r>
    <x v="1"/>
    <s v="Galli Giancarlo"/>
    <s v="Piazza Giordano Bruno 14"/>
    <x v="99"/>
    <x v="457"/>
    <s v=""/>
    <s v="unotredigalli@gmail.com"/>
  </r>
  <r>
    <x v="1"/>
    <s v="Pancotti Luca"/>
    <s v="Via Solferino 14"/>
    <x v="99"/>
    <x v="457"/>
    <s v=""/>
    <s v="avv.lucapancotti@trianieassociati.it"/>
  </r>
  <r>
    <x v="1"/>
    <s v="Zaccaro Savino 125/B"/>
    <s v="Via R. Sanzio 125/B"/>
    <x v="99"/>
    <x v="457"/>
    <s v=""/>
    <s v="ing.savinozaccaro@gmail.com"/>
  </r>
  <r>
    <x v="1"/>
    <s v="Zaccaro Savino 125/C"/>
    <s v="Via R. Sanzio 125/C"/>
    <x v="99"/>
    <x v="457"/>
    <s v=""/>
    <s v="ing.savinozaccaro@gmail.com"/>
  </r>
  <r>
    <x v="1"/>
    <s v="Piazzolla Adriana"/>
    <s v="Via Vivaldi 4"/>
    <x v="99"/>
    <x v="457"/>
    <s v=""/>
    <s v="affittiestivi@belenchia.com"/>
  </r>
  <r>
    <x v="1"/>
    <s v="Maiolatesi Giampaolo"/>
    <s v="Via Pierelli 33"/>
    <x v="99"/>
    <x v="457"/>
    <s v=""/>
    <s v="affittiestivi@belenchia.com"/>
  </r>
  <r>
    <x v="1"/>
    <s v="Morganti Valter"/>
    <s v="Lungomare Mameli 9"/>
    <x v="99"/>
    <x v="457"/>
    <s v=""/>
    <s v="valter.morganti@tin.it"/>
  </r>
  <r>
    <x v="1"/>
    <s v="Moroni Giancarlo"/>
    <s v="Via Fratti-Scapezzano 30"/>
    <x v="99"/>
    <x v="457"/>
    <s v=""/>
    <s v="moroni.tataio@libero.it"/>
  </r>
  <r>
    <x v="1"/>
    <s v="Gori Laura"/>
    <s v="Lungomare Mameli 240"/>
    <x v="99"/>
    <x v="457"/>
    <s v=""/>
    <s v="affittiestivi@belenchia.com"/>
  </r>
  <r>
    <x v="1"/>
    <s v="Simoncioni Rossana App.To 27"/>
    <s v="Via Gioberti 27"/>
    <x v="99"/>
    <x v="457"/>
    <s v=""/>
    <s v="maxcecchini@libero.it"/>
  </r>
  <r>
    <x v="1"/>
    <s v="Simoncioni Rossana App.To 25"/>
    <s v="Via Gioberti 25"/>
    <x v="99"/>
    <x v="457"/>
    <s v=""/>
    <s v="maxcecchini@libero.it"/>
  </r>
  <r>
    <x v="1"/>
    <s v="Manizza Marco"/>
    <s v="Via Trieste 16"/>
    <x v="99"/>
    <x v="457"/>
    <s v=""/>
    <s v="affittiestivi@belenchia.com"/>
  </r>
  <r>
    <x v="1"/>
    <s v="Santini Paolo"/>
    <s v="Via Mameli 229/A"/>
    <x v="99"/>
    <x v="457"/>
    <s v=""/>
    <s v="paolo.santini@cisl.it"/>
  </r>
  <r>
    <x v="1"/>
    <s v="Cursi Quinto"/>
    <s v="Lungomare Mameli 118/B"/>
    <x v="99"/>
    <x v="457"/>
    <s v=""/>
    <s v="quinto.cursi@email.it"/>
  </r>
  <r>
    <x v="1"/>
    <s v="Manieri Primo"/>
    <s v="Via Vi Strada Cesano 11"/>
    <x v="99"/>
    <x v="457"/>
    <s v=""/>
    <s v="elegant@tin.it"/>
  </r>
  <r>
    <x v="1"/>
    <s v="Scarpone Nicola"/>
    <s v="Via Verdi 103/D"/>
    <x v="99"/>
    <x v="457"/>
    <s v=""/>
    <s v="nicolamarev@libero.it"/>
  </r>
  <r>
    <x v="1"/>
    <s v="Galimberti Ilaria"/>
    <s v="Via Pierelli  1A"/>
    <x v="99"/>
    <x v="457"/>
    <s v=""/>
    <s v="ilariagal@hotmail.it"/>
  </r>
  <r>
    <x v="1"/>
    <s v="Brun Maria"/>
    <s v="Via Podesti 71"/>
    <x v="99"/>
    <x v="457"/>
    <s v=""/>
    <s v="affittiestivi@belenchia.com"/>
  </r>
  <r>
    <x v="1"/>
    <s v="Bruschi Leonello"/>
    <s v="Via Gioberti 17/B"/>
    <x v="99"/>
    <x v="457"/>
    <s v=""/>
    <s v="bruschileonello@sicurezzapostale.it"/>
  </r>
  <r>
    <x v="1"/>
    <s v="Catani Stefano"/>
    <s v="Lungomare Mameli 240"/>
    <x v="99"/>
    <x v="457"/>
    <s v=""/>
    <s v="affittestivi@belenchia.com"/>
  </r>
  <r>
    <x v="1"/>
    <s v="Azzaroni Liliana"/>
    <s v="Via Volta 29"/>
    <x v="99"/>
    <x v="457"/>
    <s v=""/>
    <s v="affittiestivi@belenchia.com"/>
  </r>
  <r>
    <x v="1"/>
    <s v="Cingolani Mirella"/>
    <s v="Lungomare Italia 8/A"/>
    <x v="99"/>
    <x v="457"/>
    <s v=""/>
    <s v="susysartini@gmail.com"/>
  </r>
  <r>
    <x v="1"/>
    <s v="Ambrogi Claudio"/>
    <s v="Piazzale Libertà 12"/>
    <x v="99"/>
    <x v="457"/>
    <s v=""/>
    <s v="affittiestivi@belenchia.com"/>
  </r>
  <r>
    <x v="1"/>
    <s v="Roberti Lucio"/>
    <s v="Lungomare Mameli 240"/>
    <x v="99"/>
    <x v="457"/>
    <s v=""/>
    <s v="affittiestivi@belenchia.com"/>
  </r>
  <r>
    <x v="1"/>
    <s v="Roberti Luca"/>
    <s v="Lungomare Mameli 240"/>
    <x v="99"/>
    <x v="457"/>
    <s v=""/>
    <s v="affittestivi@belenchia.com"/>
  </r>
  <r>
    <x v="1"/>
    <s v="Angelini Giuliana"/>
    <s v="Via Puglie 1"/>
    <x v="99"/>
    <x v="457"/>
    <s v=""/>
    <s v="affittiestivi@belenchia.com"/>
  </r>
  <r>
    <x v="1"/>
    <s v="Ciunci Renato Pasquale"/>
    <s v="Lungomare Da Vinci 63"/>
    <x v="99"/>
    <x v="457"/>
    <s v=""/>
    <s v="affittiestivi@belenchia.com"/>
  </r>
  <r>
    <x v="1"/>
    <s v="Principi Emiliano"/>
    <s v="Piazza Andrea Doria 2"/>
    <x v="99"/>
    <x v="457"/>
    <s v=""/>
    <s v="affittiestivi@belenchia.com"/>
  </r>
  <r>
    <x v="1"/>
    <s v="Mancini Mauro"/>
    <s v="Lungomare D. Alighieri 22/B"/>
    <x v="99"/>
    <x v="457"/>
    <s v=""/>
    <s v="affittiestivi@belenchia.com"/>
  </r>
  <r>
    <x v="3"/>
    <s v="A Casa Di Nonna Linda"/>
    <s v="Via Gherardi 54"/>
    <x v="99"/>
    <x v="457"/>
    <s v=""/>
    <s v="info@acasadinonnalinda.it"/>
  </r>
  <r>
    <x v="1"/>
    <s v="Vici Mauro"/>
    <s v="Via Tommaseo 12"/>
    <x v="99"/>
    <x v="457"/>
    <s v=""/>
    <s v="vicimauro9@gmail.com"/>
  </r>
  <r>
    <x v="3"/>
    <s v="Casa Margherita"/>
    <s v="Amendola  25"/>
    <x v="99"/>
    <x v="457"/>
    <s v=""/>
    <s v="catipernini@gmail.com"/>
  </r>
  <r>
    <x v="2"/>
    <s v="Villa Pina"/>
    <s v="Via Podesti 158"/>
    <x v="99"/>
    <x v="457"/>
    <s v="www.villapina.it"/>
    <s v="info@mastruccizoppini.it"/>
  </r>
  <r>
    <x v="3"/>
    <s v="Trecentolivi"/>
    <s v="Strada Torre Campetto  105"/>
    <x v="99"/>
    <x v="457"/>
    <s v=""/>
    <s v="niki31@inwind.it;"/>
  </r>
  <r>
    <x v="2"/>
    <s v="Hotel Royal"/>
    <s v="Lungomare Alighieri 146"/>
    <x v="99"/>
    <x v="457"/>
    <s v="www.hotelroyalsenigallia.it"/>
    <s v="info@hotelroyalsenigallia.it"/>
  </r>
  <r>
    <x v="1"/>
    <s v="Casagrande Gigliola"/>
    <s v="Via Raffaello Sanzio 399"/>
    <x v="99"/>
    <x v="457"/>
    <s v=""/>
    <s v="fulvia.fratesi@gmail.com"/>
  </r>
  <r>
    <x v="1"/>
    <s v="Ruzziconi Maria Paola"/>
    <s v="Lungomare Mameli - Terzo Piano 265"/>
    <x v="99"/>
    <x v="457"/>
    <s v=""/>
    <s v="affittiestivi@belenchia.com"/>
  </r>
  <r>
    <x v="1"/>
    <s v="Cioni Isabella Margherita"/>
    <s v="Via Rieti 11"/>
    <x v="99"/>
    <x v="457"/>
    <s v=""/>
    <s v=""/>
  </r>
  <r>
    <x v="1"/>
    <s v="Sartini Pino"/>
    <s v="Lungomare Italia 44"/>
    <x v="99"/>
    <x v="457"/>
    <s v=""/>
    <s v="sara.sartini@libero.it"/>
  </r>
  <r>
    <x v="1"/>
    <s v="Mazzaola Angelo"/>
    <s v="Via L'Aquila  9"/>
    <x v="99"/>
    <x v="457"/>
    <s v=""/>
    <s v="affittiestivi@belenchia.com"/>
  </r>
  <r>
    <x v="1"/>
    <s v="Favi Umberto"/>
    <s v="Via Pierelli 29"/>
    <x v="99"/>
    <x v="457"/>
    <s v=""/>
    <s v="affittiestivi@belenchia.com"/>
  </r>
  <r>
    <x v="1"/>
    <s v="Marchetti Alessandra"/>
    <s v="Lungomare Leonardo Da Vinci 21/A"/>
    <x v="99"/>
    <x v="457"/>
    <s v=""/>
    <s v="senigallia@confcommerciomarchecentrali.it"/>
  </r>
  <r>
    <x v="1"/>
    <s v="Pierantoni Gabriella"/>
    <s v="Via Puglie 7"/>
    <x v="99"/>
    <x v="457"/>
    <s v=""/>
    <s v="affittiestivi@belenchia.com"/>
  </r>
  <r>
    <x v="1"/>
    <s v="De Angelis Rosalba"/>
    <s v="Via Mondolfo 32"/>
    <x v="99"/>
    <x v="457"/>
    <s v=""/>
    <s v=""/>
  </r>
  <r>
    <x v="1"/>
    <s v="Ilari Serenella"/>
    <s v="Lungomare Dante Alighieri 14"/>
    <x v="99"/>
    <x v="457"/>
    <s v=""/>
    <s v="affittiestivi@belenchia.com"/>
  </r>
  <r>
    <x v="1"/>
    <s v="Sagrati Alberto App.To Via Puglie"/>
    <s v="Via Puglie 7"/>
    <x v="99"/>
    <x v="457"/>
    <s v=""/>
    <s v="affittiestivi@belenchia.com"/>
  </r>
  <r>
    <x v="1"/>
    <s v="Bellagamba Rita"/>
    <s v="Via R. Ciucci 8"/>
    <x v="99"/>
    <x v="457"/>
    <s v=""/>
    <s v="rita.bellagamba@gmail.com"/>
  </r>
  <r>
    <x v="1"/>
    <s v="Benigni Michela"/>
    <s v="Via Lungomare Mameli 242/B"/>
    <x v="99"/>
    <x v="457"/>
    <s v=""/>
    <s v="essepic@sicurezzapostale.it"/>
  </r>
  <r>
    <x v="1"/>
    <s v="Concettoni Lucia"/>
    <s v="Piazzale Della Liberta'  4/B"/>
    <x v="99"/>
    <x v="457"/>
    <s v=""/>
    <s v="affittiestivi@belenchia.com"/>
  </r>
  <r>
    <x v="1"/>
    <s v="Sbrozzi Emilio"/>
    <s v="Lungomare Alighieri 14"/>
    <x v="99"/>
    <x v="457"/>
    <s v=""/>
    <s v="affittiestivi@belenchia.com"/>
  </r>
  <r>
    <x v="3"/>
    <s v="Calvino Brozzesi"/>
    <s v="Lungomare G. Marconi 25"/>
    <x v="99"/>
    <x v="457"/>
    <s v=""/>
    <s v="calvinobrozzesi@tin.it"/>
  </r>
  <r>
    <x v="3"/>
    <s v="B&amp;B Centro Storico"/>
    <s v="Via Mastai Ferretti 54"/>
    <x v="99"/>
    <x v="457"/>
    <s v=""/>
    <s v="pcicetti@libero.it"/>
  </r>
  <r>
    <x v="2"/>
    <s v="Hotel Mastai"/>
    <s v="Via Abbagnano 12"/>
    <x v="99"/>
    <x v="457"/>
    <s v="www.hotelmastaisenigallia.it"/>
    <s v="info@hotelmastai.it"/>
  </r>
  <r>
    <x v="5"/>
    <s v="Appartamenti Lungomare Italia"/>
    <s v="Lungomare Italia 3/B"/>
    <x v="99"/>
    <x v="457"/>
    <s v=""/>
    <s v="info@villaggiocampingblu.com"/>
  </r>
  <r>
    <x v="5"/>
    <s v="Appartamenti Lungomare Alighieri"/>
    <s v="Lungomare Alighieri 14/A"/>
    <x v="99"/>
    <x v="457"/>
    <s v=""/>
    <s v="info@villaggiocampingblu.com"/>
  </r>
  <r>
    <x v="7"/>
    <s v="Ostello Le Dune"/>
    <s v="Lungomare Leonardo Da Vinci 6"/>
    <x v="99"/>
    <x v="457"/>
    <s v="www.uisp.it/senigallia"/>
    <s v="senigallia@uisp.it"/>
  </r>
  <r>
    <x v="3"/>
    <s v="B&amp;B Tra La Rocca E Il Mare"/>
    <s v="Via Bonopera 1"/>
    <x v="99"/>
    <x v="457"/>
    <s v=""/>
    <s v="carottip@gmail.com"/>
  </r>
  <r>
    <x v="11"/>
    <s v="Domus"/>
    <s v="Lungomare Leonardo Da Vinci 8"/>
    <x v="99"/>
    <x v="457"/>
    <s v="www.campingdomus.it"/>
    <s v="campingdomus@gmail.com"/>
  </r>
  <r>
    <x v="5"/>
    <s v="Da Adamo Osteria  E Locanda"/>
    <s v="Strada Comunale Grazie 8"/>
    <x v="99"/>
    <x v="457"/>
    <s v=""/>
    <s v="osteriadadamo@icloud.com"/>
  </r>
  <r>
    <x v="4"/>
    <s v="Villa Savignano"/>
    <s v="Strada Di Savignano 253"/>
    <x v="99"/>
    <x v="464"/>
    <s v="www.agriturismovillasavignano.it"/>
    <s v="borisbart@alice.it"/>
  </r>
  <r>
    <x v="3"/>
    <s v="B&amp;B Il Papavero"/>
    <s v="Strada Provinciale Arceviese 98"/>
    <x v="99"/>
    <x v="457"/>
    <s v=""/>
    <s v="claudia.b@lemarche.it"/>
  </r>
  <r>
    <x v="3"/>
    <s v="B&amp;B Casatorricelli"/>
    <s v="Via Torricelli 11/A"/>
    <x v="99"/>
    <x v="457"/>
    <s v=""/>
    <s v="info@casatorricelli.it"/>
  </r>
  <r>
    <x v="3"/>
    <s v="B&amp;B Fonte Antica"/>
    <s v="Strada Dei Cappuccini 11"/>
    <x v="99"/>
    <x v="460"/>
    <s v=""/>
    <s v="marilenamoroni@libero.it"/>
  </r>
  <r>
    <x v="3"/>
    <s v="B&amp;B Via Della Marina 3"/>
    <s v="Strada Della Marina 3"/>
    <x v="99"/>
    <x v="457"/>
    <s v=""/>
    <s v="vmontesi@yahoo.com"/>
  </r>
  <r>
    <x v="0"/>
    <s v="Il Campetto"/>
    <s v="Strada Torre Campetto  130"/>
    <x v="99"/>
    <x v="457"/>
    <s v=""/>
    <s v="info@bertigroup.it"/>
  </r>
  <r>
    <x v="5"/>
    <s v="The Nello'S Holiday Houses"/>
    <s v="Via Lungomare 95"/>
    <x v="99"/>
    <x v="457"/>
    <s v=""/>
    <s v="stpellegrini_daniele@tiscali.it"/>
  </r>
  <r>
    <x v="5"/>
    <s v="Tenenti Rosanna"/>
    <s v="Via Lungomare Da Vinci 95"/>
    <x v="99"/>
    <x v="457"/>
    <s v=""/>
    <s v="stpellegrini_daniele@tiscali.it"/>
  </r>
  <r>
    <x v="3"/>
    <s v="B&amp;B La Parisienne"/>
    <s v="G. Fiorini 13"/>
    <x v="99"/>
    <x v="457"/>
    <s v="www.bblaparisienne.it"/>
    <s v="luciano.girolimetti@tiscali.it"/>
  </r>
  <r>
    <x v="3"/>
    <s v="B&amp;B Al Vivere Verde"/>
    <s v="Via Bramante  9/C"/>
    <x v="99"/>
    <x v="457"/>
    <s v=""/>
    <s v="alvivereverde@virgilio.it"/>
  </r>
  <r>
    <x v="3"/>
    <s v="B&amp;B La Rosa Di Sabbia"/>
    <s v="Lungomare Marconi 30"/>
    <x v="99"/>
    <x v="457"/>
    <s v=""/>
    <s v=""/>
  </r>
  <r>
    <x v="10"/>
    <s v="Residence America"/>
    <s v="Lungomare Alighieri 84"/>
    <x v="99"/>
    <x v="457"/>
    <s v=""/>
    <s v="studio.verdini@libero.it"/>
  </r>
  <r>
    <x v="3"/>
    <s v="B&amp;B Villa Giulia"/>
    <s v="Strada Com.Le Filetto 1"/>
    <x v="99"/>
    <x v="457"/>
    <s v=""/>
    <s v="villagiuliasenigallia@gmail.com"/>
  </r>
  <r>
    <x v="2"/>
    <s v="Hotel Trieste Dipendenza 1"/>
    <s v="Via Trieste 25"/>
    <x v="99"/>
    <x v="457"/>
    <s v="www.hotelpensionetrieste.com"/>
    <s v="info@hotelpensionetrieste.com"/>
  </r>
  <r>
    <x v="2"/>
    <s v="Hotel Trieste Dipendenza 2"/>
    <s v="Via Trieste 29"/>
    <x v="99"/>
    <x v="457"/>
    <s v="www.hotelpensionetrieste.com"/>
    <s v="info@hotelpensionetrieste.com"/>
  </r>
  <r>
    <x v="2"/>
    <s v="Hotel Trieste Dipendenza 3"/>
    <s v="Via Trieste 32"/>
    <x v="99"/>
    <x v="457"/>
    <s v="www.hotelpensionetrieste.com"/>
    <s v="info@hotelpensionetrieste.com"/>
  </r>
  <r>
    <x v="3"/>
    <s v="B&amp;B Nonna Rina"/>
    <s v="Via Mazzini 38"/>
    <x v="99"/>
    <x v="465"/>
    <s v="www.nonnarina.altervista.org"/>
    <s v="buccisabrina@virgilio.it"/>
  </r>
  <r>
    <x v="10"/>
    <s v="Avana"/>
    <s v="Via Perugia 5"/>
    <x v="99"/>
    <x v="457"/>
    <s v=""/>
    <s v="info@residenceavana.it"/>
  </r>
  <r>
    <x v="3"/>
    <s v="B&amp;B A Due Passi Dal Mare"/>
    <s v="Via Strada Terza 28"/>
    <x v="99"/>
    <x v="457"/>
    <s v=""/>
    <s v="ginmaur1@tin.it"/>
  </r>
  <r>
    <x v="2"/>
    <s v="Hotel Villa Sorriso"/>
    <s v="Lungomare Alighieri 98"/>
    <x v="99"/>
    <x v="457"/>
    <s v="hotelvillasorriso.altervista.org"/>
    <s v="hotelvillasorrisosenigallia@gmail.com"/>
  </r>
  <r>
    <x v="3"/>
    <s v="B&amp;B La Pennica"/>
    <s v="Strada Berardinelli Scapezzano 294"/>
    <x v="99"/>
    <x v="457"/>
    <s v=""/>
    <s v="info@lapennica.it"/>
  </r>
  <r>
    <x v="3"/>
    <s v="B&amp;B A Mare Di Paladini Patrizia"/>
    <s v="Lungomare Italia 8"/>
    <x v="99"/>
    <x v="457"/>
    <s v="amarebedandbreakfast.wordpress.com"/>
    <s v="bbamare@gmail.com"/>
  </r>
  <r>
    <x v="3"/>
    <s v="B&amp;B Antico Gelso"/>
    <s v="Strada Della Donnella 116"/>
    <x v="99"/>
    <x v="457"/>
    <s v=""/>
    <s v="info@bbanticogelso.it"/>
  </r>
  <r>
    <x v="3"/>
    <s v="B&amp;B Flat"/>
    <s v="Via Marche 83"/>
    <x v="99"/>
    <x v="457"/>
    <s v=""/>
    <s v=""/>
  </r>
  <r>
    <x v="0"/>
    <s v="Casa Onda"/>
    <s v="Via Cannella 26"/>
    <x v="99"/>
    <x v="466"/>
    <s v="http://www.casaonda.com"/>
    <s v="info@casaonda.com"/>
  </r>
  <r>
    <x v="3"/>
    <s v="B&amp;B A Casa Di Sara"/>
    <s v="Frazione San Silvestro Strada Intercomunale 146"/>
    <x v="99"/>
    <x v="457"/>
    <s v="www.acasadisara.com"/>
    <s v="acasadisara@libero.it"/>
  </r>
  <r>
    <x v="0"/>
    <s v="Taverna Dei Guelfi"/>
    <s v="Strada Provinciale Corinaldese 57"/>
    <x v="99"/>
    <x v="457"/>
    <s v=""/>
    <s v="info@tavernadeiguelfi.com"/>
  </r>
  <r>
    <x v="3"/>
    <s v="B&amp;B Una Rotonda Sul Mare"/>
    <s v="Lungomare Marconi 16"/>
    <x v="99"/>
    <x v="457"/>
    <s v=""/>
    <s v="marinella.marchetti3@gmail.com"/>
  </r>
  <r>
    <x v="6"/>
    <s v="Area Di Sosta Camper"/>
    <s v="Via Francesco Podesti 234"/>
    <x v="99"/>
    <x v="457"/>
    <s v=""/>
    <s v=""/>
  </r>
  <r>
    <x v="3"/>
    <s v="B&amp;B A Casa Di Mauro"/>
    <s v="Strada Querciabella 179"/>
    <x v="99"/>
    <x v="467"/>
    <s v=""/>
    <s v="maurowiller@alice.it"/>
  </r>
  <r>
    <x v="3"/>
    <s v="B&amp;B Il Gelso"/>
    <s v="Strada Fabbrici Ville 60"/>
    <x v="99"/>
    <x v="457"/>
    <s v=""/>
    <s v="info@gelsoincollina.it"/>
  </r>
  <r>
    <x v="4"/>
    <s v="Il Vecchio Scornabecco"/>
    <s v="Strada Scornabecco 85"/>
    <x v="99"/>
    <x v="460"/>
    <s v="www.ilvecchioscornabecco.com"/>
    <s v="info@ilvecchioscornabecco.com"/>
  </r>
  <r>
    <x v="1"/>
    <s v="Domus Marina"/>
    <s v="Lungomare Italia 84"/>
    <x v="99"/>
    <x v="462"/>
    <s v="www.domusmacerata.it"/>
    <s v="sangiuliano@domusmacerata.it"/>
  </r>
  <r>
    <x v="0"/>
    <s v="Country House Sant'Angelo"/>
    <s v="Strada Costa Dei Fabbri 221"/>
    <x v="99"/>
    <x v="468"/>
    <s v="www.countryhousesantangelo.it"/>
    <s v="pamelabacolini@libero.it"/>
  </r>
  <r>
    <x v="3"/>
    <s v="B&amp;B La Cercua"/>
    <s v=""/>
    <x v="99"/>
    <x v="469"/>
    <s v="www.lacercua.com"/>
    <s v="info@lacercua.com"/>
  </r>
  <r>
    <x v="4"/>
    <s v="La Tamerice"/>
    <s v="Strada Torre Campetto 114"/>
    <x v="99"/>
    <x v="470"/>
    <s v="www.agriturismolatamerice.it"/>
    <s v="agriturismo.latamerice@gmail.com"/>
  </r>
  <r>
    <x v="3"/>
    <s v="B&amp;B Lo Scornabecco"/>
    <s v="Via Antonio Fratti 18"/>
    <x v="99"/>
    <x v="460"/>
    <s v="www.loscornabecco.it"/>
    <s v="loscornabecco@alice.it"/>
  </r>
  <r>
    <x v="11"/>
    <s v="Villaggio Camping Blu"/>
    <s v="Lungomare Italia 3/B"/>
    <x v="99"/>
    <x v="457"/>
    <s v="www.villaggiocampingblu.com"/>
    <s v="info@villaggiocampingblu.com"/>
  </r>
  <r>
    <x v="10"/>
    <s v="La Nave"/>
    <s v="Lungomare Leonardo Da Vinci N 13 13"/>
    <x v="99"/>
    <x v="457"/>
    <s v="www.residencelanave.it"/>
    <s v="info@residencelanave.it"/>
  </r>
  <r>
    <x v="3"/>
    <s v="Lunazzurra"/>
    <s v="Via A. Caro 31"/>
    <x v="99"/>
    <x v="457"/>
    <s v="https://sites.google.com/site/bblunazzurrasenigallia/"/>
    <s v="lunazzurra.b.b@gmail.com"/>
  </r>
  <r>
    <x v="4"/>
    <s v="La Quercia Del Saggio"/>
    <s v="Strada Comunale Morro D' Alba 5"/>
    <x v="99"/>
    <x v="457"/>
    <s v="www.laquerciadelsaggio.it"/>
    <s v="laquerciadelsaggio@gmail.com"/>
  </r>
  <r>
    <x v="3"/>
    <s v="B&amp;B Raggio Di Luna"/>
    <s v="Localita' Casini Soccorso 29"/>
    <x v="99"/>
    <x v="457"/>
    <s v="www.ilraggiodiluna.it"/>
    <s v="bbraggiodiluna@alice.it"/>
  </r>
  <r>
    <x v="3"/>
    <s v="B&amp;B Mistretta Rossana"/>
    <s v="Frazione San Silvestro Strada Squartagallo 131"/>
    <x v="99"/>
    <x v="457"/>
    <s v=""/>
    <s v="rossanamistretta@hotmail.it"/>
  </r>
  <r>
    <x v="2"/>
    <s v="Caggiari"/>
    <s v="Lungomare Alighieri 130"/>
    <x v="99"/>
    <x v="457"/>
    <s v="www.hotelcaggiari.it"/>
    <s v="info@hotelcaggiari.it"/>
  </r>
  <r>
    <x v="8"/>
    <s v="Centro Le Dune"/>
    <s v="Lungomare Leonardo Da Vinci 6"/>
    <x v="99"/>
    <x v="457"/>
    <s v=""/>
    <s v="senigallia@uisp.it"/>
  </r>
  <r>
    <x v="2"/>
    <s v="Dei Galli"/>
    <s v="Lungomare Mameli 226"/>
    <x v="99"/>
    <x v="457"/>
    <s v="www.hoteldeigalli.it"/>
    <s v="info@hoteldeigalli.it"/>
  </r>
  <r>
    <x v="2"/>
    <s v="Hamburg"/>
    <s v="Via Rieti 104"/>
    <x v="99"/>
    <x v="457"/>
    <s v="www.hotelhamburg.it"/>
    <s v="hotelhamburg@libero.it"/>
  </r>
  <r>
    <x v="2"/>
    <s v="Bice"/>
    <s v="Viale Giacomo Leopardi 105"/>
    <x v="99"/>
    <x v="457"/>
    <s v="www.albergobice.it"/>
    <s v="info@albergobice.it"/>
  </r>
  <r>
    <x v="2"/>
    <s v="Giulietta"/>
    <s v="Via Rieti 56"/>
    <x v="99"/>
    <x v="457"/>
    <s v="www.hotelgiulietta.it"/>
    <s v="info@hotelgiulietta.it"/>
  </r>
  <r>
    <x v="2"/>
    <s v="Gabbiano"/>
    <s v="Lungomare Leonardo Da Vinci 91"/>
    <x v="99"/>
    <x v="457"/>
    <s v="www.gabbiano-senigallia.com"/>
    <s v="hotelgabbiano@gmail.com"/>
  </r>
  <r>
    <x v="2"/>
    <s v="Hotel Sabra"/>
    <s v="Via Puglie 4"/>
    <x v="99"/>
    <x v="457"/>
    <s v="www.hotelsabra.it"/>
    <s v="info@hotelsabra.it"/>
  </r>
  <r>
    <x v="2"/>
    <s v="Azzurra"/>
    <s v="Via La Spezia 1"/>
    <x v="99"/>
    <x v="457"/>
    <s v="www.hotelazzurrasenigallia.it"/>
    <s v="info@hotelazzurrasenigallia.com"/>
  </r>
  <r>
    <x v="2"/>
    <s v="Senbhotel"/>
    <s v="Viale Pietro Bonopera 32"/>
    <x v="99"/>
    <x v="457"/>
    <s v="www.senbhotel.it"/>
    <s v="info@senbhotel.it"/>
  </r>
  <r>
    <x v="2"/>
    <s v="Duchi Della Rovere"/>
    <s v="Via Filippo Corridoni 3"/>
    <x v="99"/>
    <x v="457"/>
    <s v="www.hotelduchidellarovere.it"/>
    <s v="info@hotelduchidellarovere.it"/>
  </r>
  <r>
    <x v="2"/>
    <s v="Del Sole"/>
    <s v="Lungomare Alighieri 118"/>
    <x v="99"/>
    <x v="457"/>
    <s v=""/>
    <s v="wallypower1182009@hotmail.it"/>
  </r>
  <r>
    <x v="2"/>
    <s v="Hotel Ritz"/>
    <s v="Lungomare Alighieri 142"/>
    <x v="99"/>
    <x v="457"/>
    <s v="www.hritz.it"/>
    <s v="info@hritz.it"/>
  </r>
  <r>
    <x v="2"/>
    <s v="Grand Hotel Excelsior"/>
    <s v="Lungomare Alighieri 150"/>
    <x v="99"/>
    <x v="457"/>
    <s v="www.ghe.it"/>
    <s v="info@ghe.it"/>
  </r>
  <r>
    <x v="2"/>
    <s v="City"/>
    <s v="Lungomare Alighieri 14"/>
    <x v="99"/>
    <x v="457"/>
    <s v="www.cityhotel.it"/>
    <s v="info@cityhotel.it"/>
  </r>
  <r>
    <x v="2"/>
    <s v="Universal"/>
    <s v="Lungomare Mameli 47"/>
    <x v="99"/>
    <x v="457"/>
    <s v="www.hoteluniversal.it"/>
    <s v="info@hoteluniversal.it"/>
  </r>
  <r>
    <x v="2"/>
    <s v="Eleonora"/>
    <s v="Lungomare Marconi 2"/>
    <x v="99"/>
    <x v="457"/>
    <s v="www.albergoeleonora.191.it"/>
    <s v="eleonora.carbonari@libero.it;"/>
  </r>
  <r>
    <x v="2"/>
    <s v="Continental"/>
    <s v="Lungomare Alighieri 126"/>
    <x v="99"/>
    <x v="457"/>
    <s v="www.ilcontinental.com"/>
    <s v="info@ilcontinental.com"/>
  </r>
  <r>
    <x v="2"/>
    <s v="Sayonara"/>
    <s v="Lungomare Mameli 114"/>
    <x v="99"/>
    <x v="457"/>
    <s v="www.hotelsayonarasenigallia.it"/>
    <s v="info@hotelsayonarasenigallia.it"/>
  </r>
  <r>
    <x v="2"/>
    <s v="Trocadero"/>
    <s v="Via Carlo Goldoni 46"/>
    <x v="99"/>
    <x v="457"/>
    <s v=""/>
    <s v="corradopianelli@gmail.com"/>
  </r>
  <r>
    <x v="2"/>
    <s v="Rita"/>
    <s v="Lungomare Mameli  138"/>
    <x v="99"/>
    <x v="457"/>
    <s v="www.raggiazzurro.it"/>
    <s v="prenotazioni@raggiazzurro.it"/>
  </r>
  <r>
    <x v="2"/>
    <s v="Simona"/>
    <s v="Via Pisa 4"/>
    <x v="99"/>
    <x v="457"/>
    <s v="www.albergosimona.it"/>
    <s v="info@albergosimona.it"/>
  </r>
  <r>
    <x v="2"/>
    <s v="Primavera"/>
    <s v="Lungomare Mameli 136"/>
    <x v="99"/>
    <x v="457"/>
    <s v="www.albergoprimaverasenigallia.it"/>
    <s v="info@albergoprimaverasenigallia.it"/>
  </r>
  <r>
    <x v="2"/>
    <s v="Moretti"/>
    <s v="Via Raffaello Sanzio 82"/>
    <x v="99"/>
    <x v="457"/>
    <s v="www.hotelmoretti.com"/>
    <s v="info@hotelmoretti.com"/>
  </r>
  <r>
    <x v="2"/>
    <s v="Hotel Vienna"/>
    <s v="Via Rieti 41"/>
    <x v="99"/>
    <x v="457"/>
    <s v="www.vienna-hotel.it"/>
    <s v="info@vienna-hotel.it"/>
  </r>
  <r>
    <x v="2"/>
    <s v="Hotel Trieste"/>
    <s v="Via Trieste 27"/>
    <x v="99"/>
    <x v="457"/>
    <s v="www.hotelpensionetrieste.com"/>
    <s v="info@hotelpensionetrieste.com"/>
  </r>
  <r>
    <x v="2"/>
    <s v="Delfino"/>
    <s v="Lungomare Mameli 43"/>
    <x v="99"/>
    <x v="457"/>
    <s v="www.hoteldelfino.net"/>
    <s v="info@hoteldelfino.net"/>
  </r>
  <r>
    <x v="2"/>
    <s v="Albergo Elena"/>
    <s v="Via Carlo Goldoni 22"/>
    <x v="99"/>
    <x v="457"/>
    <s v="www.hotelelena.net"/>
    <s v="info@hotelelena.net"/>
  </r>
  <r>
    <x v="2"/>
    <s v="Europa"/>
    <s v="Lungomare Alighieri 11"/>
    <x v="99"/>
    <x v="457"/>
    <s v="www.hoteleuropa-an.it"/>
    <s v="info@hoteleuropa-an.it"/>
  </r>
  <r>
    <x v="2"/>
    <s v="Corallo"/>
    <s v="Lungomare Mameli 66"/>
    <x v="99"/>
    <x v="457"/>
    <s v="www.hcorallo.it"/>
    <s v="info@hcorallo.it"/>
  </r>
  <r>
    <x v="2"/>
    <s v="Cristina"/>
    <s v="Via Rieti 10"/>
    <x v="99"/>
    <x v="457"/>
    <s v="www.hotelcristina.net"/>
    <s v="info@hotelcristina.net"/>
  </r>
  <r>
    <x v="2"/>
    <s v="Hotel De La Ville"/>
    <s v="Lungomare Marconi 35"/>
    <x v="99"/>
    <x v="457"/>
    <s v="www.h-delaville.it"/>
    <s v="info@h-delaville.it"/>
  </r>
  <r>
    <x v="2"/>
    <s v="Pensione Licia"/>
    <s v="Lungomare Leonardo Da Vinci 50"/>
    <x v="99"/>
    <x v="457"/>
    <s v="www.pensionelicia.it"/>
    <s v="pensione-licia@libero.it"/>
  </r>
  <r>
    <x v="2"/>
    <s v="Hotel Souvenir"/>
    <s v="Lungomare Leonardo Da Vinci 21"/>
    <x v="99"/>
    <x v="457"/>
    <s v="www.hotelsouvenir.it"/>
    <s v="info@hotelsouvenir.it"/>
  </r>
  <r>
    <x v="2"/>
    <s v="Majestic"/>
    <s v="Lungomare Alighieri 124"/>
    <x v="99"/>
    <x v="457"/>
    <s v="www.hmajestic.com"/>
    <s v="info@hmajestic.com"/>
  </r>
  <r>
    <x v="11"/>
    <s v="Raggio Di Luna"/>
    <s v="Lungomare Leonardo Da Vinci 60"/>
    <x v="99"/>
    <x v="457"/>
    <s v=""/>
    <s v=""/>
  </r>
  <r>
    <x v="11"/>
    <s v="Holiday"/>
    <s v="Lungomare Leonardo Da Vinci 46Bis"/>
    <x v="99"/>
    <x v="457"/>
    <s v="www.campingholiday.net"/>
    <s v="info@campingholiday.net"/>
  </r>
  <r>
    <x v="11"/>
    <s v="Spiaggia Di Velluto"/>
    <s v=""/>
    <x v="99"/>
    <x v="457"/>
    <s v="www.campingspiaggiadivelluto.it"/>
    <s v="info@campingspiaggiadivelluto.it"/>
  </r>
  <r>
    <x v="11"/>
    <s v="Summerland"/>
    <s v="Via Francesco Podesti 236"/>
    <x v="99"/>
    <x v="457"/>
    <s v="www.campingsummerland.it"/>
    <s v="info@campingsummerland.it"/>
  </r>
  <r>
    <x v="11"/>
    <s v="Onda Blu"/>
    <s v="Lungomare Leonardo Da Vinci 75"/>
    <x v="99"/>
    <x v="457"/>
    <s v=""/>
    <s v="baruccarenato@gmail.com"/>
  </r>
  <r>
    <x v="11"/>
    <s v="Playa"/>
    <s v="Lungomare Leonardo Da Vinci 72"/>
    <x v="99"/>
    <x v="457"/>
    <s v=""/>
    <s v="baruccarenato@gmail.com"/>
  </r>
  <r>
    <x v="11"/>
    <s v="Smeraldo"/>
    <s v="Lungomare Leonardo Da Vinci 44/F"/>
    <x v="99"/>
    <x v="457"/>
    <s v=""/>
    <s v="campingsmeraldo1@hotmail.it"/>
  </r>
  <r>
    <x v="5"/>
    <s v="Residence Mare Verde (Ferro Giovanni Francesco &amp; C. S.A.S)"/>
    <s v="Via Umberto Giordano 44"/>
    <x v="99"/>
    <x v="457"/>
    <s v="www.mareverde.it"/>
    <s v="info@mareverde.it - mareverde@netpec.net"/>
  </r>
  <r>
    <x v="5"/>
    <s v="Appartamenti Regni"/>
    <s v="Via Francesco Podesti 149"/>
    <x v="99"/>
    <x v="457"/>
    <s v="www.residenceregni.it"/>
    <s v="fabregni@tin.it"/>
  </r>
  <r>
    <x v="11"/>
    <s v="Green Camping"/>
    <s v="Strada Alderana 8"/>
    <x v="99"/>
    <x v="457"/>
    <s v="www.greencamping.it"/>
    <s v="info@greencamping.it"/>
  </r>
  <r>
    <x v="11"/>
    <s v="Cortina"/>
    <s v="Lungomare Italia 1"/>
    <x v="99"/>
    <x v="457"/>
    <s v="www.campingcortina.com www.campingcortina.net"/>
    <s v="camping.cortina@libero.it"/>
  </r>
  <r>
    <x v="11"/>
    <s v="Camping Adriatico"/>
    <s v="Strada Statale Adriatica Sud 264/B"/>
    <x v="99"/>
    <x v="462"/>
    <s v="www.campeggioadriatico.com"/>
    <s v="info@campeggioadriatico.com"/>
  </r>
  <r>
    <x v="14"/>
    <s v="Villaggio Turistico Benvivere"/>
    <s v="Lungomare Leonardo Da Vinci 54 Bis"/>
    <x v="99"/>
    <x v="457"/>
    <s v="www.benvivere.com"/>
    <s v="benvivere@libero.it"/>
  </r>
  <r>
    <x v="11"/>
    <s v="Mare Verde"/>
    <s v="Lungomare Leonardo Da Vinci 95"/>
    <x v="99"/>
    <x v="457"/>
    <s v=""/>
    <s v=""/>
  </r>
  <r>
    <x v="11"/>
    <s v="Liana"/>
    <s v="Lungomare Leonardo Da Vinci 54"/>
    <x v="99"/>
    <x v="457"/>
    <s v="www.campingliana.it"/>
    <s v="info@campingliana.it"/>
  </r>
  <r>
    <x v="4"/>
    <s v="Pancotti Alessandro"/>
    <s v="Strada San Michele Molinello 1"/>
    <x v="99"/>
    <x v="460"/>
    <s v=""/>
    <s v="a.pancotti@alice.it"/>
  </r>
  <r>
    <x v="4"/>
    <s v="Il Rifugio"/>
    <s v="Strada Provinciale Sant'Angelo 210/A"/>
    <x v="99"/>
    <x v="457"/>
    <s v="www.agriturismoilrifugio.com"/>
    <s v="info@agriturismoilrifugio.com"/>
  </r>
  <r>
    <x v="2"/>
    <s v="Roma"/>
    <s v="Lungomare Leonardo Da Vinci 20"/>
    <x v="99"/>
    <x v="457"/>
    <s v="www.hotelroma.net"/>
    <s v="info@hotelroma.net"/>
  </r>
  <r>
    <x v="2"/>
    <s v="Senigallia"/>
    <s v="Lungomare Alighieri 34"/>
    <x v="99"/>
    <x v="457"/>
    <s v="www.hotelsenigallia.net"/>
    <s v="info@hotelsenigallia.net"/>
  </r>
  <r>
    <x v="2"/>
    <s v="Sirena"/>
    <s v="Lungomare Alighieri 78"/>
    <x v="99"/>
    <x v="457"/>
    <s v="www.hotelsirena.com"/>
    <s v="info@hotelsirena.com"/>
  </r>
  <r>
    <x v="2"/>
    <s v="Tritone"/>
    <s v="Lungomare Leonardo Da Vinci 18"/>
    <x v="99"/>
    <x v="457"/>
    <s v="www.hoteltritone.net"/>
    <s v="info@hoteltritone.net"/>
  </r>
  <r>
    <x v="2"/>
    <s v="Hollywood"/>
    <s v="Lungomare Alighieri 62"/>
    <x v="99"/>
    <x v="457"/>
    <s v="www.hotel-hollywood.it"/>
    <s v="info@hotel-hollywood.it"/>
  </r>
  <r>
    <x v="2"/>
    <s v="Hotel Lori"/>
    <s v="Lungomare Italia 28"/>
    <x v="99"/>
    <x v="462"/>
    <s v="www.hotellori.com"/>
    <s v="hotellori@gmail.com"/>
  </r>
  <r>
    <x v="2"/>
    <s v="Le Querce"/>
    <s v="Via Umberto Giordano 20"/>
    <x v="99"/>
    <x v="457"/>
    <s v="www.hotellequerce.com"/>
    <s v="info@hotellequerce.com"/>
  </r>
  <r>
    <x v="2"/>
    <s v="La Vela"/>
    <s v="Piazzale Nino Bixio 35"/>
    <x v="99"/>
    <x v="457"/>
    <s v="www.lavelasenigallia.it"/>
    <s v="info@lavelasenigallia.it"/>
  </r>
  <r>
    <x v="2"/>
    <s v="Baltic"/>
    <s v="Lungomare Alighieri 90"/>
    <x v="99"/>
    <x v="457"/>
    <s v="www.hotelbalticsenigallia.it"/>
    <s v="info@hotelbalticsenigallia.it"/>
  </r>
  <r>
    <x v="2"/>
    <s v="Hotel Bel Sit"/>
    <s v="Via Dei Cappuccini  15"/>
    <x v="99"/>
    <x v="457"/>
    <s v="www.belsit.net"/>
    <s v="info@belsit.net"/>
  </r>
  <r>
    <x v="2"/>
    <s v="Bologna"/>
    <s v="Lungomare Mameli 57"/>
    <x v="99"/>
    <x v="457"/>
    <s v="www.hbologna.net"/>
    <s v="info@hbologna.net"/>
  </r>
  <r>
    <x v="2"/>
    <s v="Ambasciatori"/>
    <s v="Lungomare Leonardo Da Vinci 92"/>
    <x v="99"/>
    <x v="457"/>
    <s v="www.ambasciatorisenigallia.it"/>
    <s v="info@ambasciatorisenigallia.it"/>
  </r>
  <r>
    <x v="2"/>
    <s v="Atlantic"/>
    <s v="Lungomare Italia 8"/>
    <x v="99"/>
    <x v="457"/>
    <s v="www.atlantic-hotel.it"/>
    <s v="info@atlantic-hotel.it"/>
  </r>
  <r>
    <x v="2"/>
    <s v="Hotel Beaurivage"/>
    <s v="Lungomare Marconi 28"/>
    <x v="99"/>
    <x v="457"/>
    <s v="www.hotelbeaurivagesenigallia.com"/>
    <s v="info@hotelbeaurivagesenigallia.com"/>
  </r>
  <r>
    <x v="2"/>
    <s v="Perla"/>
    <s v="Lungomare Leonardo Da Vinci 22"/>
    <x v="99"/>
    <x v="457"/>
    <s v="www.hotel-perla.net"/>
    <s v="hotelperla2003@libero.it"/>
  </r>
  <r>
    <x v="2"/>
    <s v="Italia"/>
    <s v="Lungomare Dante Alighieri 108"/>
    <x v="99"/>
    <x v="457"/>
    <s v="www.hotelitalia-senigallia.it"/>
    <s v="hotelitalia.senigallia@gmail.com"/>
  </r>
  <r>
    <x v="2"/>
    <s v="International"/>
    <s v="Lungomare Mameli 44"/>
    <x v="99"/>
    <x v="457"/>
    <s v="www.hotelinternationalsenigallia.com"/>
    <s v="info@hotelinternationalsenigallia.com"/>
  </r>
  <r>
    <x v="2"/>
    <s v="Mareblu'"/>
    <s v="Lungomare Mameli 50"/>
    <x v="99"/>
    <x v="457"/>
    <s v="www.hotel-mareblu.it"/>
    <s v="info@hotel-mareblu.it"/>
  </r>
  <r>
    <x v="2"/>
    <s v="Argentina"/>
    <s v="Lungomare Alighieri 82"/>
    <x v="99"/>
    <x v="457"/>
    <s v="www.hargentina.com"/>
    <s v="info@hargentina.com"/>
  </r>
  <r>
    <x v="2"/>
    <s v="Olympia"/>
    <s v="Lungomare Leonardo Da Vinci 1"/>
    <x v="99"/>
    <x v="457"/>
    <s v="www.hotelolympiasenigallia.it"/>
    <s v="info@hotelolympiasenigallia.it"/>
  </r>
  <r>
    <x v="2"/>
    <s v="Massi"/>
    <s v="Piazzale Rosa Morandi 10"/>
    <x v="99"/>
    <x v="457"/>
    <s v="www.italiaabc.it"/>
    <s v="hotelmassi@virgilio.it"/>
  </r>
  <r>
    <x v="2"/>
    <s v="Nettuno"/>
    <s v="Lungomare Leonardo Da Vinci 19"/>
    <x v="99"/>
    <x v="457"/>
    <s v="www.hotelnettuno.org"/>
    <s v="info@hotelnettuno.org"/>
  </r>
  <r>
    <x v="2"/>
    <s v="Lucia"/>
    <s v="Lungomare Leonardo Da Vinci 91"/>
    <x v="99"/>
    <x v="457"/>
    <s v="www.albergolucia.net"/>
    <s v="info@albergolucia.net"/>
  </r>
  <r>
    <x v="2"/>
    <s v="Fiorella"/>
    <s v="Via Puglia 12"/>
    <x v="99"/>
    <x v="457"/>
    <s v="www.hotel-fiorella.it"/>
    <s v="info@hotel-fiorella.it"/>
  </r>
  <r>
    <x v="2"/>
    <s v="Caraibi"/>
    <s v="Prima Strada 23"/>
    <x v="99"/>
    <x v="463"/>
    <s v="www.caraibihotel.it"/>
    <s v="info@caraibihotel.it"/>
  </r>
  <r>
    <x v="2"/>
    <s v="Regina"/>
    <s v="Lungomare Alighieri 5"/>
    <x v="99"/>
    <x v="457"/>
    <s v="www.albergoregina.it"/>
    <s v="info@albergoregina.it"/>
  </r>
  <r>
    <x v="2"/>
    <s v="Rex"/>
    <s v="Lungomare Italia 67"/>
    <x v="99"/>
    <x v="457"/>
    <s v="www.hotelrexsenigallia.it"/>
    <s v="info@hotelrexsenigallia.it"/>
  </r>
  <r>
    <x v="2"/>
    <s v="Faro"/>
    <s v="Lungomare Mameli 110"/>
    <x v="99"/>
    <x v="457"/>
    <s v="www.hotel-faro.it"/>
    <s v="mily80@libero.it"/>
  </r>
  <r>
    <x v="2"/>
    <s v="Metropol"/>
    <s v="Lungomare Leonardo Da Vinci 11"/>
    <x v="99"/>
    <x v="457"/>
    <s v="www.hotelmetropolsenigallia.it  e  com"/>
    <s v="info@hotelmetropolsenigallia.it"/>
  </r>
  <r>
    <x v="2"/>
    <s v="Ancore"/>
    <s v="Lungomare Mameli 243"/>
    <x v="99"/>
    <x v="457"/>
    <s v="www.hotelancore.it"/>
    <s v="info@hotelancore.it"/>
  </r>
  <r>
    <x v="2"/>
    <s v="Conchiglia"/>
    <s v="Via Rieti 132"/>
    <x v="99"/>
    <x v="457"/>
    <s v="www.hconchiglia.com"/>
    <s v="info@hconchiglia.com"/>
  </r>
  <r>
    <x v="2"/>
    <s v="Venezia"/>
    <s v="Via Rieti 68"/>
    <x v="99"/>
    <x v="457"/>
    <s v="www.hotelveneziasenigallia.com"/>
    <s v="hotel.venezia@libero.it"/>
  </r>
  <r>
    <x v="2"/>
    <s v="Hotel Paradiso"/>
    <s v="Via Abruzzi 7"/>
    <x v="99"/>
    <x v="457"/>
    <s v="www.hotelparadisosenigallia.it"/>
    <s v="info@hotelparadisosenigallia.it"/>
  </r>
  <r>
    <x v="2"/>
    <s v="Turistica"/>
    <s v="Via Rieti 14"/>
    <x v="99"/>
    <x v="457"/>
    <s v="www.hotelturistica.it"/>
    <s v="hotelturistica@libero.it"/>
  </r>
  <r>
    <x v="0"/>
    <s v="Locanda Strada Della Marina"/>
    <s v="Strada Della Marina 265"/>
    <x v="99"/>
    <x v="457"/>
    <s v=""/>
    <s v="astro.gest_@libero.it"/>
  </r>
  <r>
    <x v="0"/>
    <s v="Antica Armonia"/>
    <s v="Strada Del Soccorso 17"/>
    <x v="99"/>
    <x v="457"/>
    <s v="www.anticarmonia.it"/>
    <s v="anticaarmonia@libero.it"/>
  </r>
  <r>
    <x v="0"/>
    <s v="Finis Africae"/>
    <s v="Strada Provinciale Sant' Angelo 155"/>
    <x v="99"/>
    <x v="457"/>
    <s v="www.finisafricae.com"/>
    <s v="info@finisafricae.info"/>
  </r>
  <r>
    <x v="2"/>
    <s v="Albergo Bice Dependance"/>
    <s v="Viale Giacomo Leopardi 105"/>
    <x v="99"/>
    <x v="457"/>
    <s v="www.albergobice.it"/>
    <s v="info@albergobice.it"/>
  </r>
  <r>
    <x v="4"/>
    <s v="Agriturismo La Marazzana"/>
    <s v="Strada Provinciale Corinaldese 105"/>
    <x v="99"/>
    <x v="457"/>
    <s v="www.lamarazzana.it"/>
    <s v="info@lamarazzana.it"/>
  </r>
  <r>
    <x v="12"/>
    <s v="Bagni Blu Beach N° 126"/>
    <s v="Lungomare Leonardo Da Vinci 126 126"/>
    <x v="99"/>
    <x v="457"/>
    <s v=""/>
    <s v="MICHI.C73@LIBERO.IT"/>
  </r>
  <r>
    <x v="12"/>
    <s v="Bagni Hotel Gabbiano N° 140"/>
    <s v="Lungomare Leonardo Da Vinci 91 91"/>
    <x v="99"/>
    <x v="457"/>
    <s v=""/>
    <s v=""/>
  </r>
  <r>
    <x v="12"/>
    <s v="Bagni Clipper N° 147"/>
    <s v="Lungomare Italia 1 1"/>
    <x v="99"/>
    <x v="457"/>
    <s v=""/>
    <s v=""/>
  </r>
  <r>
    <x v="12"/>
    <s v="Bagni N.130"/>
    <s v="Lungomare Leonardo Da Vinci 130 130"/>
    <x v="99"/>
    <x v="457"/>
    <s v=""/>
    <s v=""/>
  </r>
  <r>
    <x v="12"/>
    <s v="Bagni Lucia N.139"/>
    <s v="Lungomare Leonardo Da Vinci 91 91"/>
    <x v="99"/>
    <x v="457"/>
    <s v="www.albergolucia.net"/>
    <s v="info@albergolucia.net"/>
  </r>
  <r>
    <x v="12"/>
    <s v="Bagni N.107 Stella Marina"/>
    <s v="Lungomare Leonardo Da Vinci 107 107"/>
    <x v="99"/>
    <x v="457"/>
    <s v=""/>
    <s v=""/>
  </r>
  <r>
    <x v="12"/>
    <s v="Bagni Bano N.114"/>
    <s v="Lungomare Leonardo Da Vinci 114 114"/>
    <x v="99"/>
    <x v="457"/>
    <s v=""/>
    <s v="rirogemma@gmail.it"/>
  </r>
  <r>
    <x v="2"/>
    <s v="Terrazza Marconi"/>
    <s v="Lungomare Marconi 37"/>
    <x v="99"/>
    <x v="457"/>
    <s v="www.terrazzamarconi.it"/>
    <s v="info@terrazzamarconi.it"/>
  </r>
  <r>
    <x v="3"/>
    <s v="B&amp;B Querciabella"/>
    <s v="Strada Querciabella 185"/>
    <x v="99"/>
    <x v="457"/>
    <s v="www.bbquerciabella.it"/>
    <s v="querciabella@hotmail.it"/>
  </r>
  <r>
    <x v="0"/>
    <s v="Country House La Madonnina"/>
    <s v="Frazione Filetto Via Cavallo Montirone 211"/>
    <x v="99"/>
    <x v="457"/>
    <s v="www.countryhouselamadonnina.it"/>
    <s v="info@countryhouselamadonnina.it"/>
  </r>
  <r>
    <x v="3"/>
    <s v="B&amp;B Casa Fuori Casa"/>
    <s v="Via G.Vico 7"/>
    <x v="99"/>
    <x v="457"/>
    <s v="www.casafuoricasa.it"/>
    <s v="info@casafuoricasa.it"/>
  </r>
  <r>
    <x v="3"/>
    <s v="B&amp;B A Casa Mia"/>
    <s v="Localita' Casini Soccorso 7"/>
    <x v="99"/>
    <x v="457"/>
    <s v="www.acasamiavacanze.it"/>
    <s v="a.casamia@virgilio.it"/>
  </r>
  <r>
    <x v="3"/>
    <s v="B&amp;B &quot;Il Grano E Le Stelle&quot; Relais"/>
    <s v="Strada Fabbrici Ville 92"/>
    <x v="99"/>
    <x v="457"/>
    <s v="www.ilgranoelestelle.com"/>
    <s v="ilgranoelestelle@gmail.com"/>
  </r>
  <r>
    <x v="4"/>
    <s v="Agriturismo Oasi  Bio Verde Marina"/>
    <s v="Strada Del Ferriero 247"/>
    <x v="99"/>
    <x v="457"/>
    <s v="www.oasibioverdemarina.it"/>
    <s v="oasibioverdemarina@libero.it"/>
  </r>
  <r>
    <x v="12"/>
    <s v="Bagni Elena N° 45"/>
    <s v="Lungomare Marconi 1 1"/>
    <x v="99"/>
    <x v="457"/>
    <s v=""/>
    <s v=""/>
  </r>
  <r>
    <x v="12"/>
    <s v="Bagni Cinquantuno N° 20"/>
    <s v="Lungomare Mameli 1 1"/>
    <x v="99"/>
    <x v="457"/>
    <s v=""/>
    <s v=""/>
  </r>
  <r>
    <x v="12"/>
    <s v="Bagni N° 64 - Apapaya"/>
    <s v="Lungomare Alighieri 64 64"/>
    <x v="99"/>
    <x v="457"/>
    <s v=""/>
    <s v=""/>
  </r>
  <r>
    <x v="12"/>
    <s v="Bagni N° 77"/>
    <s v="Lungomare Alighieri 77 77"/>
    <x v="99"/>
    <x v="457"/>
    <s v=""/>
    <s v="filippo.borioni@hotmail.it"/>
  </r>
  <r>
    <x v="12"/>
    <s v="Spritz Beach"/>
    <s v="Lungomare Mameli 1 1"/>
    <x v="99"/>
    <x v="457"/>
    <s v=""/>
    <s v="elisa21@alice.it"/>
  </r>
  <r>
    <x v="12"/>
    <s v="Stella Marina N 65"/>
    <s v="Lungomare Alighieri 65 65"/>
    <x v="99"/>
    <x v="457"/>
    <s v=""/>
    <s v=""/>
  </r>
  <r>
    <x v="12"/>
    <s v="Bagni Bora Bora N° 42"/>
    <s v="Lungomare Marconi 1 1"/>
    <x v="99"/>
    <x v="457"/>
    <s v=""/>
    <s v=""/>
  </r>
  <r>
    <x v="12"/>
    <s v="Hotel Hollywood - Bagni N° 76"/>
    <s v="Lungomare Alighieri 76 76"/>
    <x v="99"/>
    <x v="457"/>
    <s v=""/>
    <s v=""/>
  </r>
  <r>
    <x v="12"/>
    <s v="Bagni Sirena N° 78"/>
    <s v="Lungomare Alighieri 78 78"/>
    <x v="99"/>
    <x v="457"/>
    <s v=""/>
    <s v=""/>
  </r>
  <r>
    <x v="12"/>
    <s v="Bagni Atlantic N° 157"/>
    <s v="Lungomare Italia 1 1"/>
    <x v="99"/>
    <x v="457"/>
    <s v=""/>
    <s v=""/>
  </r>
  <r>
    <x v="12"/>
    <s v="Bagni Onda Verde N° 13"/>
    <s v="Lungomare Mameli 1 1"/>
    <x v="99"/>
    <x v="457"/>
    <s v=""/>
    <s v=""/>
  </r>
  <r>
    <x v="12"/>
    <s v="Senigallia Beach Bagni N° 63"/>
    <s v="Lungomare Alighieri 63 63"/>
    <x v="99"/>
    <x v="457"/>
    <s v=""/>
    <s v=""/>
  </r>
  <r>
    <x v="12"/>
    <s v="Bagni Arcobaleno N 52"/>
    <s v="Piazzale Della Liberta' 1 1"/>
    <x v="99"/>
    <x v="457"/>
    <s v=""/>
    <s v=""/>
  </r>
  <r>
    <x v="12"/>
    <s v="Bagni Roberto N° 44"/>
    <s v="Lungomare Marconi 1 1"/>
    <x v="99"/>
    <x v="457"/>
    <s v=""/>
    <s v=""/>
  </r>
  <r>
    <x v="12"/>
    <s v="Bagni Marta N° 55"/>
    <s v="Lungomare Alighieri 55 55"/>
    <x v="99"/>
    <x v="457"/>
    <s v=""/>
    <s v=""/>
  </r>
  <r>
    <x v="12"/>
    <s v="Bagni N° 4 Mille Bolle Blu"/>
    <s v="Lungomare Mameli 4 4"/>
    <x v="99"/>
    <x v="457"/>
    <s v=""/>
    <s v=""/>
  </r>
  <r>
    <x v="12"/>
    <s v="Bagni N° 5"/>
    <s v="Lungomare Mameli 1 1"/>
    <x v="99"/>
    <x v="457"/>
    <s v=""/>
    <s v=""/>
  </r>
  <r>
    <x v="12"/>
    <s v="Bagni Club Tre C N° 30"/>
    <s v="Lungomare Mameli 30 30"/>
    <x v="99"/>
    <x v="457"/>
    <s v=""/>
    <s v="super3c@libero.it"/>
  </r>
  <r>
    <x v="12"/>
    <s v="Bagni Mafalda N° 56"/>
    <s v="Lungomare Alighieri 56 56"/>
    <x v="99"/>
    <x v="457"/>
    <s v=""/>
    <s v=""/>
  </r>
  <r>
    <x v="12"/>
    <s v="Bagni Blasco N° 132"/>
    <s v="Lungomare Leonardo Da Vinci 132 132"/>
    <x v="99"/>
    <x v="457"/>
    <s v="www.bagniblasco.it"/>
    <s v="bagniblasco@bagniblasco.it"/>
  </r>
  <r>
    <x v="12"/>
    <s v="Bagni Carlini N° 51"/>
    <s v="Lungomare Marconi 51 51"/>
    <x v="99"/>
    <x v="457"/>
    <s v=""/>
    <s v=""/>
  </r>
  <r>
    <x v="12"/>
    <s v="Bagni Paola N° 58 - Un Posto Al Sole"/>
    <s v="Lungomare Alighieri 58 58"/>
    <x v="99"/>
    <x v="457"/>
    <s v=""/>
    <s v=""/>
  </r>
  <r>
    <x v="12"/>
    <s v="Bagni Giuliana N° 12"/>
    <s v="Lungomare Mameli 1 1"/>
    <x v="99"/>
    <x v="457"/>
    <s v=""/>
    <s v=""/>
  </r>
  <r>
    <x v="12"/>
    <s v="Bagni Mare Mio N° 50"/>
    <s v="Lungomare Marconi 1 1"/>
    <x v="99"/>
    <x v="457"/>
    <s v=""/>
    <s v=""/>
  </r>
  <r>
    <x v="12"/>
    <s v="Bagni Billy N° 54"/>
    <s v="Lungomare Alighieri 54 54"/>
    <x v="99"/>
    <x v="457"/>
    <s v=""/>
    <s v=""/>
  </r>
  <r>
    <x v="12"/>
    <s v="Bagni Le Palme N° 61"/>
    <s v="Lungomare Alighieri 61 61"/>
    <x v="99"/>
    <x v="457"/>
    <s v=""/>
    <s v=""/>
  </r>
  <r>
    <x v="12"/>
    <s v="Bagni Paola &amp; Roberto N° 138"/>
    <s v="Lungomare Leonardo Da Vinci 138 138"/>
    <x v="99"/>
    <x v="457"/>
    <s v=""/>
    <s v="leonnam@libero.it"/>
  </r>
  <r>
    <x v="12"/>
    <s v="Bagni Mara N° 80/81"/>
    <s v="Lungomare Alighieri 80 80"/>
    <x v="99"/>
    <x v="457"/>
    <s v=""/>
    <s v=""/>
  </r>
  <r>
    <x v="12"/>
    <s v="Il Piccolo Lido - Bagni N° 68"/>
    <s v=""/>
    <x v="99"/>
    <x v="457"/>
    <s v=""/>
    <s v=""/>
  </r>
  <r>
    <x v="12"/>
    <s v="Bagni Vittoria N 105/106"/>
    <s v=""/>
    <x v="99"/>
    <x v="457"/>
    <s v=""/>
    <s v="bagnivittoria105@gmail.com"/>
  </r>
  <r>
    <x v="12"/>
    <s v="Bagni Onda Blu N° 74"/>
    <s v="Lungomare Alighieri 74 74"/>
    <x v="99"/>
    <x v="457"/>
    <s v=""/>
    <s v=""/>
  </r>
  <r>
    <x v="0"/>
    <s v="Verde Mare"/>
    <s v="Via Delle Vigne 273"/>
    <x v="99"/>
    <x v="471"/>
    <s v=""/>
    <s v="verdemarech@tiscali.it"/>
  </r>
  <r>
    <x v="12"/>
    <s v="Tommi  38"/>
    <s v="Lungomare Mameli 38 38"/>
    <x v="99"/>
    <x v="457"/>
    <s v="www.bagnitommi.it"/>
    <s v="info@bagnitommi.it"/>
  </r>
  <r>
    <x v="12"/>
    <s v="Crazy Beach - Ciacci Mauro - Bagni N° 131"/>
    <s v="Lungomare Leonardo Da Vinci 1 1"/>
    <x v="99"/>
    <x v="457"/>
    <s v=""/>
    <s v=""/>
  </r>
  <r>
    <x v="12"/>
    <s v="Bagni N° 118"/>
    <s v="Lungomare Leonardo Da Vinci 1 1"/>
    <x v="99"/>
    <x v="457"/>
    <s v=""/>
    <s v=""/>
  </r>
  <r>
    <x v="12"/>
    <s v="Bagni Lucarelli Uliano N 135/136"/>
    <s v="Lungomare Leonardo Da Vinci 1 1"/>
    <x v="99"/>
    <x v="457"/>
    <s v=""/>
    <s v=""/>
  </r>
  <r>
    <x v="12"/>
    <s v="Albergo Del Sole - Bagni N° 90"/>
    <s v="Lungomare Alighieri 100 100"/>
    <x v="99"/>
    <x v="457"/>
    <s v=""/>
    <s v=""/>
  </r>
  <r>
    <x v="12"/>
    <s v="Bagni Hotel Caraibi N 3"/>
    <s v="I Strada 23  3"/>
    <x v="99"/>
    <x v="457"/>
    <s v="www.caraibihotel.it"/>
    <s v="info@caraibihotel.it"/>
  </r>
  <r>
    <x v="12"/>
    <s v="Il Piccolo Lido - Bagni N° 67"/>
    <s v="Lungomare Alighieri 67 67"/>
    <x v="99"/>
    <x v="457"/>
    <s v=""/>
    <s v=""/>
  </r>
  <r>
    <x v="12"/>
    <s v="Bagni Bikini Beach N° 39"/>
    <s v="Lungomare Mameli 1 1"/>
    <x v="99"/>
    <x v="457"/>
    <s v=""/>
    <s v=""/>
  </r>
  <r>
    <x v="12"/>
    <s v="Bagni Miami Beach N° 100"/>
    <s v="Lungomare Leonardo Da Vinci 2 2"/>
    <x v="99"/>
    <x v="457"/>
    <s v=""/>
    <s v=""/>
  </r>
  <r>
    <x v="12"/>
    <s v="Bagni 102 N° 85"/>
    <s v="Lungomare Alighieri 85 85"/>
    <x v="99"/>
    <x v="457"/>
    <s v=""/>
    <s v=""/>
  </r>
  <r>
    <x v="12"/>
    <s v="Bagni Irma N° 75"/>
    <s v="Lungomare Alighieri 75 75"/>
    <x v="99"/>
    <x v="457"/>
    <s v=""/>
    <s v=""/>
  </r>
  <r>
    <x v="12"/>
    <s v="Bagni Sole Blu N° 60"/>
    <s v="Lungomare Alighieri 7 7"/>
    <x v="99"/>
    <x v="457"/>
    <s v="www.bagnisoleblu.it"/>
    <s v="massimo@bagnisoleblu.it"/>
  </r>
  <r>
    <x v="12"/>
    <s v="Bagni Delfino N° 2"/>
    <s v="Via Strada Prima 7 7"/>
    <x v="99"/>
    <x v="463"/>
    <s v=""/>
    <s v=""/>
  </r>
  <r>
    <x v="12"/>
    <s v="Bagni Maria N° 94"/>
    <s v="Lungomare Alighieri 94 94"/>
    <x v="99"/>
    <x v="457"/>
    <s v=""/>
    <s v=""/>
  </r>
  <r>
    <x v="12"/>
    <s v="Bagni Ciro N° 19"/>
    <s v="Lungomare Mameli 1 1"/>
    <x v="99"/>
    <x v="457"/>
    <s v=""/>
    <s v=""/>
  </r>
  <r>
    <x v="12"/>
    <s v="Eurobeach - Bagni N° 162"/>
    <s v="Lungomare Italia 1 1"/>
    <x v="99"/>
    <x v="462"/>
    <s v=""/>
    <s v="info@hotelrex.tv"/>
  </r>
  <r>
    <x v="12"/>
    <s v="Bagni N 116"/>
    <s v="Lungomare Leonardo Da Vinci 21 21"/>
    <x v="99"/>
    <x v="457"/>
    <s v="www.hotelsouvenir.it"/>
    <s v="info@hotelsouvenir.it"/>
  </r>
  <r>
    <x v="12"/>
    <s v="Bagni 124 Di Manizza Michele"/>
    <s v="Lungomare Leonardo Da Vinci 124 124"/>
    <x v="99"/>
    <x v="457"/>
    <s v=""/>
    <s v="info@spiaggiasenigallia.it"/>
  </r>
  <r>
    <x v="12"/>
    <s v="Bagni Virgilio &amp; Marco N° 46"/>
    <s v="Lungomare Marconi 1 1"/>
    <x v="99"/>
    <x v="457"/>
    <s v=""/>
    <s v=""/>
  </r>
  <r>
    <x v="12"/>
    <s v="Bagni Bora Bora N° 43"/>
    <s v="Lungomare Marconi 1 1"/>
    <x v="99"/>
    <x v="457"/>
    <s v=""/>
    <s v=""/>
  </r>
  <r>
    <x v="12"/>
    <s v="Bagni Sandra N° 32"/>
    <s v="Lungomare Mameli 1 1"/>
    <x v="99"/>
    <x v="457"/>
    <s v=" www.bagnisandra.it"/>
    <s v="info@bagnisandra.it"/>
  </r>
  <r>
    <x v="12"/>
    <s v="Bagni Nella N° 57"/>
    <s v="Lungomare Alighieri 57 57"/>
    <x v="99"/>
    <x v="457"/>
    <s v=""/>
    <s v="bagninella57@libero.it"/>
  </r>
  <r>
    <x v="12"/>
    <s v="Nord Marine Bagni N° 16"/>
    <s v="Lungomare Mameli 1 1"/>
    <x v="99"/>
    <x v="457"/>
    <s v=""/>
    <s v=""/>
  </r>
  <r>
    <x v="12"/>
    <s v="Bagni Grand Hotel Excelsior N° 97"/>
    <s v="Lungomare Alighieri 97 97"/>
    <x v="99"/>
    <x v="457"/>
    <s v="www.ghe.it"/>
    <s v="ghexcelsior@tin.it"/>
  </r>
  <r>
    <x v="12"/>
    <s v="Hotel Elena - Bagni N° 18"/>
    <s v="Lungomare Mameli 18 18"/>
    <x v="99"/>
    <x v="457"/>
    <s v=""/>
    <s v=""/>
  </r>
  <r>
    <x v="12"/>
    <s v="Hotel Ritz - Bagni N° 95"/>
    <s v=""/>
    <x v="99"/>
    <x v="457"/>
    <s v=""/>
    <s v=""/>
  </r>
  <r>
    <x v="12"/>
    <s v="Hotel Majestic Di Urbani Grazia - Bagni N° 91"/>
    <s v="Lungomare Alighieri 124 124"/>
    <x v="99"/>
    <x v="457"/>
    <s v="www.hmajestic.com"/>
    <s v="info@hmajestic.com"/>
  </r>
  <r>
    <x v="12"/>
    <s v="Bagni N° 141"/>
    <s v="Lungomare Leonardo Da Vinci 92 92"/>
    <x v="99"/>
    <x v="457"/>
    <s v=""/>
    <s v=""/>
  </r>
  <r>
    <x v="0"/>
    <s v="La Collina Del Lago"/>
    <s v="Frazione Montignano Via Della Draga 9"/>
    <x v="99"/>
    <x v="457"/>
    <s v=""/>
    <s v=""/>
  </r>
  <r>
    <x v="12"/>
    <s v="Eurobeach - Albonetti Silvana - Bagni N° 161"/>
    <s v="Lungomare Italia 1 1"/>
    <x v="99"/>
    <x v="457"/>
    <s v=""/>
    <s v="info@hotelrex.tv"/>
  </r>
  <r>
    <x v="12"/>
    <s v="Bagni Da Claudio N° 137"/>
    <s v="Lungomare Leonardo Da Vinci 1 1"/>
    <x v="99"/>
    <x v="457"/>
    <s v=""/>
    <s v=""/>
  </r>
  <r>
    <x v="12"/>
    <s v="Bagni N° 159"/>
    <s v="Lungomare Italia 1 1"/>
    <x v="99"/>
    <x v="457"/>
    <s v=""/>
    <s v=""/>
  </r>
  <r>
    <x v="12"/>
    <s v="Bagni Armando N° 98"/>
    <s v="Lungomare Alighieri 98 98"/>
    <x v="99"/>
    <x v="457"/>
    <s v=""/>
    <s v="sssteambro@hotmail.it"/>
  </r>
  <r>
    <x v="12"/>
    <s v="Bagni Mario N° 121"/>
    <s v="Lungomare Leonardo Da Vinci 1 1"/>
    <x v="99"/>
    <x v="457"/>
    <s v=""/>
    <s v=""/>
  </r>
  <r>
    <x v="12"/>
    <s v="Bagni Hotel International N° 34"/>
    <s v="Lungomare Mameli 1 1"/>
    <x v="99"/>
    <x v="457"/>
    <s v="www.hotelinternationalsenigallia.com"/>
    <s v="info@hotelinternationalsenigallia.com"/>
  </r>
  <r>
    <x v="12"/>
    <s v="Lido Bagni N° 82"/>
    <s v="Lungomare Alighieri 82 82"/>
    <x v="99"/>
    <x v="457"/>
    <s v=""/>
    <s v="robyangletti@libero.it"/>
  </r>
  <r>
    <x v="12"/>
    <s v="Bagni Albergo Regina"/>
    <s v="Lungomare Alighieri 20 20"/>
    <x v="99"/>
    <x v="457"/>
    <s v="www.albergoregina.it"/>
    <s v="info@albergoregina.it"/>
  </r>
  <r>
    <x v="12"/>
    <s v="Hawaii Beach - Bagni N° 29 Bis"/>
    <s v="Lungomare Mameli 1 1"/>
    <x v="99"/>
    <x v="457"/>
    <s v=""/>
    <s v=""/>
  </r>
  <r>
    <x v="12"/>
    <s v="Bagni Firmina N° 84"/>
    <s v="Lungomare Alighieri 84 84"/>
    <x v="99"/>
    <x v="457"/>
    <s v=""/>
    <s v=""/>
  </r>
  <r>
    <x v="12"/>
    <s v="Bagni Hotel Universal N 33"/>
    <s v="Lungomare Mameli 1 1"/>
    <x v="99"/>
    <x v="457"/>
    <s v=""/>
    <s v="info@hoteluniversal.it"/>
  </r>
  <r>
    <x v="12"/>
    <s v="Soleado - Bagni N 146"/>
    <s v="Lungomare Leonardo Da Vinci 1 1"/>
    <x v="99"/>
    <x v="457"/>
    <s v=""/>
    <s v=""/>
  </r>
  <r>
    <x v="12"/>
    <s v="Bagni Dino N 96"/>
    <s v="Lungomare Alighieri 96 96"/>
    <x v="99"/>
    <x v="457"/>
    <s v=""/>
    <s v=""/>
  </r>
  <r>
    <x v="12"/>
    <s v="Bagni Armando (Solo Rimessaggio)"/>
    <s v="Lungomare Alighieri 15 15"/>
    <x v="99"/>
    <x v="457"/>
    <s v=""/>
    <s v=""/>
  </r>
  <r>
    <x v="12"/>
    <s v="Bagni Renato N° 133"/>
    <s v="Lungomare Leonardo Da Vinci 1 1"/>
    <x v="99"/>
    <x v="457"/>
    <s v=""/>
    <s v="g.barucca@uniupn.it"/>
  </r>
  <r>
    <x v="12"/>
    <s v="Giallo Sole S.A.S Di Mancini Simone &amp; C. - Bagni N° 40"/>
    <s v="Lungomare Mameli 1 1"/>
    <x v="99"/>
    <x v="457"/>
    <s v=""/>
    <s v="infobagnigiallosole@tiscali.it"/>
  </r>
  <r>
    <x v="12"/>
    <s v="Bagni Virgilio N 83"/>
    <s v="Lungomare Alighieri 83 83"/>
    <x v="99"/>
    <x v="457"/>
    <s v=""/>
    <s v=""/>
  </r>
  <r>
    <x v="12"/>
    <s v="Bagni Nella N° 49"/>
    <s v="Lungomare Marconi 1 1"/>
    <x v="99"/>
    <x v="457"/>
    <s v=""/>
    <s v=""/>
  </r>
  <r>
    <x v="12"/>
    <s v="Bagni Maracaibo N° 128"/>
    <s v="Lungomare Leonardo Da Vinci 1 1"/>
    <x v="99"/>
    <x v="457"/>
    <s v="www.residencelanave.it"/>
    <s v="info@residencelanave.it"/>
  </r>
  <r>
    <x v="12"/>
    <s v="Bagni Andrea N° 24"/>
    <s v="Lungomare Mameli 1 1"/>
    <x v="99"/>
    <x v="457"/>
    <s v=""/>
    <s v=""/>
  </r>
  <r>
    <x v="12"/>
    <s v="Teresa Bagni N° 142"/>
    <s v="Lungomare Leonardo Da Vinci  95"/>
    <x v="99"/>
    <x v="457"/>
    <s v=""/>
    <s v=""/>
  </r>
  <r>
    <x v="12"/>
    <s v="Bagni Maria N° 21"/>
    <s v="Lungomare Mameli 1 1"/>
    <x v="99"/>
    <x v="457"/>
    <s v=""/>
    <s v=""/>
  </r>
  <r>
    <x v="12"/>
    <s v="Bagni Cristina N° 70/71"/>
    <s v="Lungomare Alighieri 70 70"/>
    <x v="99"/>
    <x v="457"/>
    <s v=""/>
    <s v=""/>
  </r>
  <r>
    <x v="12"/>
    <s v="Bagni Bruna N° 69"/>
    <s v="Lungomare Alighieri 69 69"/>
    <x v="99"/>
    <x v="457"/>
    <s v=""/>
    <s v=""/>
  </r>
  <r>
    <x v="12"/>
    <s v="Bagni Roby N° 26"/>
    <s v="Lungomare Mameli 1 1"/>
    <x v="99"/>
    <x v="457"/>
    <s v=""/>
    <s v="robcur@libero.it"/>
  </r>
  <r>
    <x v="12"/>
    <s v="Bagni Pat N° 89"/>
    <s v="Lungomare Alighieri 89 89"/>
    <x v="99"/>
    <x v="457"/>
    <s v=""/>
    <s v=""/>
  </r>
  <r>
    <x v="12"/>
    <s v="Bagni Andrea N° 37"/>
    <s v="Lungomare Mameli 1 1"/>
    <x v="99"/>
    <x v="457"/>
    <s v=""/>
    <s v=""/>
  </r>
  <r>
    <x v="12"/>
    <s v="Bagni Hotel Bologna N° 29"/>
    <s v="Lungomare Mameli 57 57"/>
    <x v="99"/>
    <x v="457"/>
    <s v="www.hbologna.net"/>
    <s v="info@hbologna.net"/>
  </r>
  <r>
    <x v="12"/>
    <s v="Bagni N° 93"/>
    <s v="Lungomare Alighieri  93"/>
    <x v="99"/>
    <x v="457"/>
    <s v=""/>
    <s v=""/>
  </r>
  <r>
    <x v="12"/>
    <s v="Bagni Italo N° 92"/>
    <s v="Lungomare Alighieri 92 92"/>
    <x v="99"/>
    <x v="457"/>
    <s v=""/>
    <s v=""/>
  </r>
  <r>
    <x v="12"/>
    <s v="Bagni N° 17 - Baia Del Faro"/>
    <s v="Lungomare Mameli 1 1"/>
    <x v="99"/>
    <x v="457"/>
    <s v="www.baiadelfaro.it"/>
    <s v="info@baiadelfaro.it"/>
  </r>
  <r>
    <x v="12"/>
    <s v="Hotel Mareblu' - Bagni N° 31"/>
    <s v="Lungomare Mameli 50 50"/>
    <x v="99"/>
    <x v="457"/>
    <s v=""/>
    <s v=""/>
  </r>
  <r>
    <x v="12"/>
    <s v="Bagni N° 86"/>
    <s v="Lungomare Alighieri 77 77"/>
    <x v="99"/>
    <x v="457"/>
    <s v=""/>
    <s v=""/>
  </r>
  <r>
    <x v="12"/>
    <s v="Giovanni E Olga - Bagni N° 11"/>
    <s v="Lungomare Mameli 1 1"/>
    <x v="99"/>
    <x v="457"/>
    <s v=""/>
    <s v=""/>
  </r>
  <r>
    <x v="12"/>
    <s v="Bagni Gisella &amp; Ivano N° 111"/>
    <s v="Lungomare Leonardo Da Vinci 1 1"/>
    <x v="99"/>
    <x v="457"/>
    <s v=""/>
    <s v="matias81@fastwebnet.it"/>
  </r>
  <r>
    <x v="12"/>
    <s v="Villaggio Turistico Benvivere - Bagni 127"/>
    <s v="Lungomare Leonardo Da Vinci 54 54"/>
    <x v="99"/>
    <x v="457"/>
    <s v="www.benvivere.com"/>
    <s v="benvivere@libero.it"/>
  </r>
  <r>
    <x v="12"/>
    <s v="Bahya Blanca"/>
    <s v="Lungomare Italia 151 151"/>
    <x v="99"/>
    <x v="457"/>
    <s v="www.campingcortina.net"/>
    <s v="camping.cortina@libero.it"/>
  </r>
  <r>
    <x v="12"/>
    <s v="Ollie Club - Bagni N° 120"/>
    <s v="Lungomare Leonardo Da Vinci 1 1"/>
    <x v="99"/>
    <x v="457"/>
    <s v=""/>
    <s v=""/>
  </r>
  <r>
    <x v="12"/>
    <s v="Bagni N° 14"/>
    <s v="Lungomare Mameli 14 14"/>
    <x v="99"/>
    <x v="457"/>
    <s v="www.bagni14.it"/>
    <s v="info@bagni14.it"/>
  </r>
  <r>
    <x v="12"/>
    <s v="Bagni Gabriele N° 115"/>
    <s v="Lungomare Leonardo Da Vinci 1 1"/>
    <x v="99"/>
    <x v="457"/>
    <s v=""/>
    <s v=""/>
  </r>
  <r>
    <x v="12"/>
    <s v="Bagni M.  N. 48"/>
    <s v="Lungomare Marconi 1 1"/>
    <x v="99"/>
    <x v="457"/>
    <s v=""/>
    <s v=""/>
  </r>
  <r>
    <x v="12"/>
    <s v="Bagni Paola N° 122"/>
    <s v="Lungomare Leonardo Da Vinci 122 122"/>
    <x v="99"/>
    <x v="457"/>
    <s v=""/>
    <s v=""/>
  </r>
  <r>
    <x v="12"/>
    <s v="Sole 2000 - Bagni N° 134"/>
    <s v="Lungomare Leonardo Da Vinci 1 1"/>
    <x v="99"/>
    <x v="457"/>
    <s v=""/>
    <s v=""/>
  </r>
  <r>
    <x v="12"/>
    <s v="Bagni Alda - Bagni N° 88"/>
    <s v="Lungomare Alighieri 88 88"/>
    <x v="99"/>
    <x v="457"/>
    <s v=""/>
    <s v=""/>
  </r>
  <r>
    <x v="12"/>
    <s v="Bagni Renato N° 148"/>
    <s v="Lungomare Italia 1 1"/>
    <x v="99"/>
    <x v="457"/>
    <s v=""/>
    <s v=""/>
  </r>
  <r>
    <x v="12"/>
    <s v="Bagni 2000 N° 53"/>
    <s v="Lungomare Alighieri 53 53"/>
    <x v="99"/>
    <x v="457"/>
    <s v=""/>
    <s v=""/>
  </r>
  <r>
    <x v="12"/>
    <s v="Baia Di Ponente - Bagni N° 28"/>
    <s v="Lungomare Mameli 1 1"/>
    <x v="99"/>
    <x v="457"/>
    <s v=""/>
    <s v=""/>
  </r>
  <r>
    <x v="12"/>
    <s v="Bagni N° 87 Da Flaviana"/>
    <s v="Lungomare Alighieri 87 87"/>
    <x v="99"/>
    <x v="457"/>
    <s v=""/>
    <s v=""/>
  </r>
  <r>
    <x v="12"/>
    <s v="Bagni Licia N° 99"/>
    <s v="Lungomare Alighieri 99 99"/>
    <x v="99"/>
    <x v="457"/>
    <s v=""/>
    <s v=""/>
  </r>
  <r>
    <x v="12"/>
    <s v="Bagni N° 117 La Perla"/>
    <s v="Lungomare Leonardo Da Vinci 1 1"/>
    <x v="99"/>
    <x v="457"/>
    <s v=""/>
    <s v=""/>
  </r>
  <r>
    <x v="12"/>
    <s v="Bagni Paradiso N° 62"/>
    <s v="Lungomare Alighieri 62 62"/>
    <x v="99"/>
    <x v="457"/>
    <s v=""/>
    <s v="simodesa@libero.it"/>
  </r>
  <r>
    <x v="12"/>
    <s v="Bagni Nettuno N° 113"/>
    <s v="Lungomare Leonardo Da Vinci 1 1"/>
    <x v="99"/>
    <x v="457"/>
    <s v=""/>
    <s v=""/>
  </r>
  <r>
    <x v="12"/>
    <s v="Blue Note Beach  N° 158"/>
    <s v="Lungomare Italia 28 28"/>
    <x v="99"/>
    <x v="457"/>
    <s v=""/>
    <s v=""/>
  </r>
  <r>
    <x v="12"/>
    <s v="Bagni Florisa N° 8"/>
    <s v="Lungomare Mameli 1 1"/>
    <x v="99"/>
    <x v="457"/>
    <s v=""/>
    <s v=""/>
  </r>
  <r>
    <x v="12"/>
    <s v="Bagni Carlo E Armanda N° 79"/>
    <s v="Lungomare Alighieri 79 79"/>
    <x v="99"/>
    <x v="457"/>
    <s v="www.bagni79.it"/>
    <s v="piva@bagni79.it"/>
  </r>
  <r>
    <x v="12"/>
    <s v="Bagni Massimo N° 112"/>
    <s v="Lungomare Leonardo Da Vinci 1 1"/>
    <x v="99"/>
    <x v="457"/>
    <s v=""/>
    <s v="menotti.massimo@alice.it"/>
  </r>
  <r>
    <x v="12"/>
    <s v="Bagni Di Sole N° 27"/>
    <s v="Lungomare Mameli 1 1"/>
    <x v="99"/>
    <x v="457"/>
    <s v=""/>
    <s v=""/>
  </r>
  <r>
    <x v="12"/>
    <s v="Bagni Gabriella N° 66"/>
    <s v="Lungomare Alighieri 66 66"/>
    <x v="99"/>
    <x v="457"/>
    <s v=""/>
    <s v=""/>
  </r>
  <r>
    <x v="12"/>
    <s v="Bagni N° 7"/>
    <s v="Lungomare Mameli 1 1"/>
    <x v="99"/>
    <x v="457"/>
    <s v=""/>
    <s v=""/>
  </r>
  <r>
    <x v="12"/>
    <s v="L'Ily Beach - Bagni N° 36"/>
    <s v="Lungomare Mameli 1 1"/>
    <x v="99"/>
    <x v="457"/>
    <s v=""/>
    <s v=""/>
  </r>
  <r>
    <x v="12"/>
    <s v="Bagni Gabbiano N° 25"/>
    <s v="Lungomare Mameli 77 77"/>
    <x v="99"/>
    <x v="457"/>
    <s v=""/>
    <s v=""/>
  </r>
  <r>
    <x v="12"/>
    <s v="Bagni  Beach Break N° 160"/>
    <s v="Lungomare Italia 160 160"/>
    <x v="99"/>
    <x v="457"/>
    <s v=""/>
    <s v=""/>
  </r>
  <r>
    <x v="12"/>
    <s v="Bagni Anna Maria N° 47"/>
    <s v="Lungomare Marconi 1 1"/>
    <x v="99"/>
    <x v="457"/>
    <s v=""/>
    <s v=""/>
  </r>
  <r>
    <x v="12"/>
    <s v="Bagni Caterina N° 41"/>
    <s v="Lungomare Mameli 1 1"/>
    <x v="99"/>
    <x v="457"/>
    <s v=""/>
    <s v=""/>
  </r>
  <r>
    <x v="5"/>
    <s v="Coquus Fornacis"/>
    <s v="Via Fornace 7"/>
    <x v="100"/>
    <x v="472"/>
    <s v="www.coquusfornacis.it"/>
    <s v="info@coquusfornacis.it"/>
  </r>
  <r>
    <x v="0"/>
    <s v="L'Infinito"/>
    <s v="Via Fornace 4"/>
    <x v="100"/>
    <x v="472"/>
    <s v=""/>
    <s v="info@linfinitocountry.it"/>
  </r>
  <r>
    <x v="4"/>
    <s v="La Tana Del Ghiro"/>
    <s v="Via Spineto 2"/>
    <x v="100"/>
    <x v="472"/>
    <s v=""/>
    <s v="appartamenti@latanadelghiro.net"/>
  </r>
  <r>
    <x v="4"/>
    <s v="Agriturist La Fonte"/>
    <s v="Via Farneto 20"/>
    <x v="100"/>
    <x v="472"/>
    <s v="www.agrituristlafonte.it"/>
    <s v="lafonte@agrituristlafonte.it"/>
  </r>
  <r>
    <x v="6"/>
    <s v="Area Di Sosta Camper"/>
    <s v=""/>
    <x v="100"/>
    <x v="472"/>
    <s v=""/>
    <s v=""/>
  </r>
  <r>
    <x v="3"/>
    <s v="B&amp;B Palazzo Del Podesta'"/>
    <s v="Via G. Garibaldi 63"/>
    <x v="100"/>
    <x v="472"/>
    <s v="www.bebpalazzodelpodesta.altervista.org"/>
    <s v="federici.ico@gmail.com; federici.ico@libero.it"/>
  </r>
  <r>
    <x v="3"/>
    <s v="B&amp;B Il Pozzo Di Vivalpa"/>
    <s v="Via S. Sebastiano  6"/>
    <x v="100"/>
    <x v="472"/>
    <s v="www.ilpozzodivivalpa.com"/>
    <s v="vivalpabandb@gmail.com; vito.valente@alice.it"/>
  </r>
  <r>
    <x v="1"/>
    <s v="Scarpelli Andrea"/>
    <s v="Via Santa Maria 44"/>
    <x v="100"/>
    <x v="472"/>
    <s v=""/>
    <s v="a_scarpelli@yahoo.it"/>
  </r>
  <r>
    <x v="4"/>
    <s v="Agriturismo Il Picchio Verde Di Valentini Sara"/>
    <s v="Via Sant'Angelo 3"/>
    <x v="100"/>
    <x v="472"/>
    <s v="www.agriturismoilpicchioverde.it"/>
    <s v="info@valentinibiomarche.it"/>
  </r>
  <r>
    <x v="5"/>
    <s v="Borgo Farneto"/>
    <s v="Via Farneto 24"/>
    <x v="100"/>
    <x v="473"/>
    <s v="www.borgofarneto.it"/>
    <s v="sabine.telser@virgilio.it"/>
  </r>
  <r>
    <x v="1"/>
    <s v="Giancamilli Lino"/>
    <s v="Via Roccuccio 7"/>
    <x v="100"/>
    <x v="472"/>
    <s v=""/>
    <s v="lino.giancamilli@libero.it"/>
  </r>
  <r>
    <x v="0"/>
    <s v="La Giara Di Tenuta Mattei"/>
    <s v="Via San Paterniano 18"/>
    <x v="100"/>
    <x v="472"/>
    <s v=""/>
    <s v="stefania.palazzesi@gmail.com"/>
  </r>
  <r>
    <x v="3"/>
    <s v="B&amp;B Le Stanze Del Chiostro"/>
    <s v="Piazza Gramsci 15"/>
    <x v="100"/>
    <x v="472"/>
    <s v=""/>
    <s v="lestanzedelchiostro@gmail.com"/>
  </r>
  <r>
    <x v="3"/>
    <s v="B&amp;B Abbazia Sant'Elena"/>
    <s v="Via Sant'Elena 34"/>
    <x v="101"/>
    <x v="474"/>
    <s v=""/>
    <s v="info@abbaziasantelena.com"/>
  </r>
  <r>
    <x v="0"/>
    <s v="Country House Le Grazie"/>
    <s v="C.Da Forchiusa 101"/>
    <x v="101"/>
    <x v="475"/>
    <s v="www.countryhouselegrazie.it"/>
    <s v="info@countryhouselegrazie.it"/>
  </r>
  <r>
    <x v="3"/>
    <s v="B&amp;B Il Grande Albero"/>
    <s v="C.Da Forchiusa 99"/>
    <x v="101"/>
    <x v="475"/>
    <s v=""/>
    <s v="gilberto.sorci@libero.it"/>
  </r>
  <r>
    <x v="3"/>
    <s v="Su Nuraghe"/>
    <s v="Via Esinate Castellaro 11"/>
    <x v="101"/>
    <x v="475"/>
    <s v=""/>
    <s v=""/>
  </r>
  <r>
    <x v="1"/>
    <s v="Mercanti Enrica"/>
    <s v="Contrada Forchiusa 99"/>
    <x v="101"/>
    <x v="475"/>
    <s v=""/>
    <s v="gilberto.sorci@libero.it"/>
  </r>
  <r>
    <x v="4"/>
    <s v="Martelletto"/>
    <s v="Certine 12"/>
    <x v="101"/>
    <x v="476"/>
    <s v="www.martelletto.it"/>
    <s v="info@martelletto.it"/>
  </r>
  <r>
    <x v="6"/>
    <s v="Area Di Sosta Camper"/>
    <s v=""/>
    <x v="101"/>
    <x v="477"/>
    <s v=""/>
    <s v=""/>
  </r>
  <r>
    <x v="3"/>
    <s v="B&amp;B Fontecorona"/>
    <s v="Via Don Minzoni 1"/>
    <x v="101"/>
    <x v="475"/>
    <s v="www.fontecorona.it"/>
    <s v="loretta.cantiani@gmail.com"/>
  </r>
  <r>
    <x v="8"/>
    <s v="Casa Per Ferie Palazzo Menarini"/>
    <s v="Via Roma 11"/>
    <x v="101"/>
    <x v="475"/>
    <s v="www.teatrogiovani.eu"/>
    <s v="atg@teatrogiovani.com"/>
  </r>
  <r>
    <x v="3"/>
    <s v="B&amp;B Casa Del Pellegrino Da Franci"/>
    <s v="Via Antonio Gramsci 2"/>
    <x v="101"/>
    <x v="475"/>
    <s v="www.lemarcheaserra.it"/>
    <s v="neri_tonino@yahoo.it"/>
  </r>
  <r>
    <x v="3"/>
    <s v="B&amp;B Tuttaterra"/>
    <s v="Via Serralta 28"/>
    <x v="101"/>
    <x v="475"/>
    <s v="www.tuttaterra.it"/>
    <s v="info@tuttaterra.it"/>
  </r>
  <r>
    <x v="3"/>
    <s v="B&amp;B Casa Valfiorita"/>
    <s v="Via Matteotti 7"/>
    <x v="101"/>
    <x v="475"/>
    <s v="www.casavalfiorita.it"/>
    <s v="info@casavalfiorita.it"/>
  </r>
  <r>
    <x v="4"/>
    <s v="Amico"/>
    <s v="Via Serralta 34/C"/>
    <x v="101"/>
    <x v="475"/>
    <s v=""/>
    <s v="terreboneagricola@gmail.com"/>
  </r>
  <r>
    <x v="5"/>
    <s v="Le Copertelle"/>
    <s v="Via G. Leopardi 03/A"/>
    <x v="101"/>
    <x v="475"/>
    <s v="www.lecopertelle.com"/>
    <s v="info@lecopertelle.com"/>
  </r>
  <r>
    <x v="4"/>
    <s v="L'Alboreto Salvatico"/>
    <s v="Contrada Forchiusa 62"/>
    <x v="101"/>
    <x v="475"/>
    <s v="www.lalboretosalvatico.com"/>
    <s v="merciaiait@hotmail.it"/>
  </r>
  <r>
    <x v="4"/>
    <s v="Fattoria Fontegeloni"/>
    <s v="Loc. Fontegeloni 21"/>
    <x v="101"/>
    <x v="475"/>
    <s v="www.fattoriafontegeloni.it"/>
    <s v="fattoria.fontegeloni@virgilio.it"/>
  </r>
  <r>
    <x v="4"/>
    <s v="La Becerca"/>
    <s v="Via Becerca 1"/>
    <x v="101"/>
    <x v="478"/>
    <s v="www.becerca.it"/>
    <s v="becerca@becerca.it"/>
  </r>
  <r>
    <x v="7"/>
    <s v="Casa Per Ferie Cruciani"/>
    <s v="Via Roma 18"/>
    <x v="101"/>
    <x v="475"/>
    <s v="www.casacruciani.com"/>
    <s v=""/>
  </r>
  <r>
    <x v="4"/>
    <s v="Fattoria Italia"/>
    <s v="Contrada Serralta 1"/>
    <x v="101"/>
    <x v="475"/>
    <s v=""/>
    <s v="arnaldo.micciarelli@libero.it"/>
  </r>
  <r>
    <x v="4"/>
    <s v="Agriturismo Bio La Tana Del Lele"/>
    <s v="Localita' Madonna Delle Stelle 1"/>
    <x v="101"/>
    <x v="475"/>
    <s v="www.latanadellele.com"/>
    <s v="latanadellele@alice.it"/>
  </r>
  <r>
    <x v="4"/>
    <s v="Le Querce"/>
    <s v="Contrada Forchiusa 65"/>
    <x v="101"/>
    <x v="475"/>
    <s v="www.agriturismolequerce.it"/>
    <s v="info@agriturismolequerce.it"/>
  </r>
  <r>
    <x v="4"/>
    <s v="Chiaraluce Rita"/>
    <s v="Contrada Forchiusa 97"/>
    <x v="101"/>
    <x v="475"/>
    <s v=""/>
    <s v="agritur.chiaraluce@alice.it"/>
  </r>
  <r>
    <x v="3"/>
    <s v="B&amp;B La Mansueta"/>
    <s v="Localita' Sasso Campagna 13"/>
    <x v="101"/>
    <x v="475"/>
    <s v=""/>
    <s v="lamansueta@gmail.com"/>
  </r>
  <r>
    <x v="3"/>
    <s v="B&amp;B La Calanca"/>
    <s v="Localita' Rotorscio 12"/>
    <x v="101"/>
    <x v="475"/>
    <s v="www.bblacalanca.it"/>
    <s v="lacalanca@libero.it"/>
  </r>
  <r>
    <x v="3"/>
    <s v="Il Colle"/>
    <s v="Piazza Augusto Filippi 1"/>
    <x v="101"/>
    <x v="475"/>
    <s v="www.ilcollebb.it"/>
    <s v="info@ilcollebb.it"/>
  </r>
  <r>
    <x v="12"/>
    <s v="Arturo"/>
    <s v="Spiaggia Urbani 1 1"/>
    <x v="102"/>
    <x v="479"/>
    <s v="www.arturoresidencesirolo.com"/>
    <s v="arturoresidence@hotmail.it"/>
  </r>
  <r>
    <x v="12"/>
    <s v="Da Peppe"/>
    <s v="Via Accesso Spiaggia 1 1"/>
    <x v="102"/>
    <x v="480"/>
    <s v=""/>
    <s v=""/>
  </r>
  <r>
    <x v="12"/>
    <s v="Da Roberto"/>
    <s v="Via Del Gelso  24"/>
    <x v="102"/>
    <x v="480"/>
    <s v=""/>
    <s v=""/>
  </r>
  <r>
    <x v="12"/>
    <s v="Da Marco"/>
    <s v=""/>
    <x v="102"/>
    <x v="480"/>
    <s v=""/>
    <s v="polo.anna@alice.it"/>
  </r>
  <r>
    <x v="12"/>
    <s v="Da Giustina"/>
    <s v=""/>
    <x v="102"/>
    <x v="480"/>
    <s v=""/>
    <s v=""/>
  </r>
  <r>
    <x v="12"/>
    <s v="Silvio Sud 1, 3"/>
    <s v="Spiaggia S.Michele Sassi Neri 1,3 1,3"/>
    <x v="102"/>
    <x v="481"/>
    <s v="www.stabilimentobalnearedasilvio.it"/>
    <s v="info@stabilimentobalnearedasilvio.it"/>
  </r>
  <r>
    <x v="5"/>
    <s v="Mengani Graziella"/>
    <s v="Via Giovanni Xxiii 6"/>
    <x v="102"/>
    <x v="480"/>
    <s v=""/>
    <s v=""/>
  </r>
  <r>
    <x v="3"/>
    <s v="Zaratan B&amp;B Di Massini Marta"/>
    <s v="Via Cavour 43"/>
    <x v="102"/>
    <x v="480"/>
    <s v="www.zaratan.it"/>
    <s v="info@zaratan.it"/>
  </r>
  <r>
    <x v="0"/>
    <s v="Country House Villa Clelia"/>
    <s v="Via Piani D' Aspio 1"/>
    <x v="102"/>
    <x v="480"/>
    <s v=""/>
    <s v="info@villa-clelia.it"/>
  </r>
  <r>
    <x v="5"/>
    <s v="Villa Eva"/>
    <s v="Via Giotto 5"/>
    <x v="102"/>
    <x v="480"/>
    <s v="www.hotelemiliana.it"/>
    <s v="info@hotelemiliana.it"/>
  </r>
  <r>
    <x v="2"/>
    <s v="Relais Valcastagno"/>
    <s v="Via Monte Freddo 12"/>
    <x v="102"/>
    <x v="480"/>
    <s v="www.valcastagno.it"/>
    <s v="info@valcastagno.it"/>
  </r>
  <r>
    <x v="5"/>
    <s v="Arra Camere Di Dolcini Andrea"/>
    <s v="Via Giulietti 39"/>
    <x v="102"/>
    <x v="480"/>
    <s v=""/>
    <s v="arracamere@gmail.com"/>
  </r>
  <r>
    <x v="2"/>
    <s v="Hotel Meuble' Le Cave"/>
    <s v="Via Monte Conero 2"/>
    <x v="102"/>
    <x v="480"/>
    <s v=""/>
    <s v="info@le-cave.it"/>
  </r>
  <r>
    <x v="2"/>
    <s v="Hotel Ristorante Conchiglia Verde"/>
    <s v="Via Giovanni Xxiii 12"/>
    <x v="102"/>
    <x v="480"/>
    <s v="www.conchigliaverde.it"/>
    <s v="info@conchigliaverde.it"/>
  </r>
  <r>
    <x v="2"/>
    <s v="Hotel Emiliana"/>
    <s v="Via Raffaello Sanzio 2"/>
    <x v="102"/>
    <x v="480"/>
    <s v="www.hotelemiliana.it"/>
    <s v="info@hotelemiliana.it"/>
  </r>
  <r>
    <x v="2"/>
    <s v="Arturo"/>
    <s v="Via Spiaggia 1"/>
    <x v="102"/>
    <x v="480"/>
    <s v="www.arturoresidencesirolo.com"/>
    <s v="arturoresidence@hotmail.it"/>
  </r>
  <r>
    <x v="2"/>
    <s v="Hotel Beatrice"/>
    <s v="Via Vallone 1"/>
    <x v="102"/>
    <x v="480"/>
    <s v="www.beatricehotel.it"/>
    <s v="info@beatricehotel.it"/>
  </r>
  <r>
    <x v="2"/>
    <s v="Hotel Il Parco"/>
    <s v="Via Giulietti 58"/>
    <x v="102"/>
    <x v="480"/>
    <s v="www.hotelilparco.it"/>
    <s v="info@hotelilparco.it"/>
  </r>
  <r>
    <x v="2"/>
    <s v="Hotel Stella"/>
    <s v="Via Giulietti 9"/>
    <x v="102"/>
    <x v="480"/>
    <s v="www.stellahotel.it"/>
    <s v="info@stellahotel.it"/>
  </r>
  <r>
    <x v="2"/>
    <s v="Rocco Locanda &amp; Ristorante"/>
    <s v="Via Torrione 1"/>
    <x v="102"/>
    <x v="480"/>
    <s v="www.locandarocco.it"/>
    <s v="info@locandarocco.it"/>
  </r>
  <r>
    <x v="2"/>
    <s v="Hotel Monteconero"/>
    <s v="Via Monteconero 26"/>
    <x v="102"/>
    <x v="480"/>
    <s v="www.hotelmonteconero.it"/>
    <s v="info@hotelmonteconero.it"/>
  </r>
  <r>
    <x v="4"/>
    <s v="Il Ritorno"/>
    <s v="Via Piani D' Aspio 12"/>
    <x v="102"/>
    <x v="480"/>
    <s v="www.ilritorno.com"/>
    <s v="info@ilritorno.com"/>
  </r>
  <r>
    <x v="4"/>
    <s v="Il Betellico Di Camilletti Luigi"/>
    <s v="Via Betellico 15"/>
    <x v="102"/>
    <x v="482"/>
    <s v=""/>
    <s v="roberto.camilletti@alice.it"/>
  </r>
  <r>
    <x v="5"/>
    <s v="Camere Alisa"/>
    <s v="Via Moricone 7"/>
    <x v="102"/>
    <x v="480"/>
    <s v=""/>
    <s v="info@campingreno.eu"/>
  </r>
  <r>
    <x v="5"/>
    <s v="Camere Zimmer Sirolo"/>
    <s v="Via Giulietti 46"/>
    <x v="102"/>
    <x v="480"/>
    <s v="www.zimmersirolo.it"/>
    <s v="info@zimmersirolo.it"/>
  </r>
  <r>
    <x v="5"/>
    <s v="Camere Da Aldo"/>
    <s v="Via Giulietti 60"/>
    <x v="102"/>
    <x v="480"/>
    <s v="www.daaldo.it"/>
    <s v="aldo.camere@libero.it"/>
  </r>
  <r>
    <x v="5"/>
    <s v="Camere La Fonte"/>
    <s v="Via La Fonte 15"/>
    <x v="102"/>
    <x v="480"/>
    <s v=""/>
    <s v="camerelafonte.sirolo@alice.it"/>
  </r>
  <r>
    <x v="11"/>
    <s v="Reno"/>
    <s v="Via Morricone 7"/>
    <x v="102"/>
    <x v="480"/>
    <s v=""/>
    <s v="info@campingreno.eu"/>
  </r>
  <r>
    <x v="5"/>
    <s v="Valcastagno Residence"/>
    <s v="Via Monte Freddo 11"/>
    <x v="102"/>
    <x v="480"/>
    <s v="www.valcastagno.it"/>
    <s v="info@valcastagno.it"/>
  </r>
  <r>
    <x v="5"/>
    <s v="Appartamenti Annalisa Mengani"/>
    <s v="Via Marconi 2"/>
    <x v="102"/>
    <x v="480"/>
    <s v="www.campingreno.eu"/>
    <s v="info@campingreno.eu"/>
  </r>
  <r>
    <x v="11"/>
    <s v="Camping Internazionale"/>
    <s v="Via San Michele 10"/>
    <x v="102"/>
    <x v="480"/>
    <s v="www.campinginternazionale.com"/>
    <s v="info@campinginternazionale.com"/>
  </r>
  <r>
    <x v="3"/>
    <s v="B&amp;B La Fabula"/>
    <s v="Via Monte Colombo 11"/>
    <x v="102"/>
    <x v="483"/>
    <s v="www.lafabula.it"/>
    <s v="info@lafabula.it"/>
  </r>
  <r>
    <x v="5"/>
    <s v="3 Jolie"/>
    <s v="Viale Caduti Del Lavoro 1"/>
    <x v="102"/>
    <x v="480"/>
    <s v="www.cameresirolo.com"/>
    <s v="info@cameresirolo.com"/>
  </r>
  <r>
    <x v="3"/>
    <s v="B&amp;B Il Maestrale"/>
    <s v="Via Giulietti 78"/>
    <x v="102"/>
    <x v="480"/>
    <s v=""/>
    <s v="luigi.giampieri@virgilio.it"/>
  </r>
  <r>
    <x v="3"/>
    <s v="B&amp;B L'Infinito"/>
    <s v="Via Mortarolo 1"/>
    <x v="102"/>
    <x v="480"/>
    <s v="www.bb-infinito.com"/>
    <s v="info@bb-infinito.com"/>
  </r>
  <r>
    <x v="5"/>
    <s v="Camere Il Parco"/>
    <s v="Via Giulietti 33"/>
    <x v="102"/>
    <x v="480"/>
    <s v="www.hotelilparco.it"/>
    <s v="info@hotelilparco.it"/>
  </r>
  <r>
    <x v="3"/>
    <s v="B&amp;B San Lorenzo Country House"/>
    <s v="Via Madonnina 1"/>
    <x v="102"/>
    <x v="480"/>
    <s v=""/>
    <s v="info@plarossi.it"/>
  </r>
  <r>
    <x v="3"/>
    <s v="B&amp;B Sea View"/>
    <s v="Via San Michele 8"/>
    <x v="102"/>
    <x v="480"/>
    <s v="www.seaview.it"/>
    <s v="info@seaview.it"/>
  </r>
  <r>
    <x v="0"/>
    <s v="Acanto Country House"/>
    <s v="Via Ancarano 18"/>
    <x v="102"/>
    <x v="480"/>
    <s v="www.acantocountryhouse.com"/>
    <s v="info@acantocountryhouse.com"/>
  </r>
  <r>
    <x v="0"/>
    <s v="Borgo Rosso"/>
    <s v="Via Aldo Davanzali 6"/>
    <x v="102"/>
    <x v="480"/>
    <s v="www.countryhousesirolo.it"/>
    <s v="borgorosso@fioranelli.com"/>
  </r>
  <r>
    <x v="2"/>
    <s v="Hotel Sirolo"/>
    <s v="Via Grilli 26"/>
    <x v="102"/>
    <x v="480"/>
    <s v="www.hotel-sirolo.eu"/>
    <s v="info@hotel-sirolo.eu"/>
  </r>
  <r>
    <x v="5"/>
    <s v="Villa Gigli"/>
    <s v="Via San Francesco 2"/>
    <x v="102"/>
    <x v="480"/>
    <s v=""/>
    <s v="info@villagigli.it"/>
  </r>
  <r>
    <x v="5"/>
    <s v="Angela Camere Sirolo"/>
    <s v="Via Del Leccio 2"/>
    <x v="102"/>
    <x v="480"/>
    <s v=""/>
    <s v="angelacamere@libero.it"/>
  </r>
  <r>
    <x v="2"/>
    <s v="Terrazzamare"/>
    <s v="Via San Michele 6/8"/>
    <x v="102"/>
    <x v="480"/>
    <s v=""/>
    <s v="terrazzamare.sirolo@libero.it"/>
  </r>
  <r>
    <x v="5"/>
    <s v="Mare'"/>
    <s v="Via Del Gelso 15"/>
    <x v="102"/>
    <x v="480"/>
    <s v=""/>
    <s v="info@maresirolo.it"/>
  </r>
  <r>
    <x v="5"/>
    <s v="Sottovoce"/>
    <s v="Via Del Gelso 17"/>
    <x v="102"/>
    <x v="480"/>
    <s v="www.sottovocesirolo.it"/>
    <s v="info@sottovocesirolo.it"/>
  </r>
  <r>
    <x v="5"/>
    <s v="Camera Con Vista...Mare (Blu Panoramic)"/>
    <s v="Via San Michele 6/8"/>
    <x v="102"/>
    <x v="480"/>
    <s v=""/>
    <s v="aldo.camere@libero.it"/>
  </r>
  <r>
    <x v="5"/>
    <s v="Il Vicolo Relais"/>
    <s v="Via Garibaldi 36"/>
    <x v="102"/>
    <x v="480"/>
    <s v="www.ilvicolosirolo.it"/>
    <s v="info@ilvicolosirolo.it"/>
  </r>
  <r>
    <x v="11"/>
    <s v="Tobacco Road Music Club"/>
    <s v="Via Pescheria 9"/>
    <x v="102"/>
    <x v="480"/>
    <s v=""/>
    <s v="claudfelix47@yahoo.it"/>
  </r>
  <r>
    <x v="3"/>
    <s v="B&amp;B Colle Del Sole"/>
    <s v="Via Piani D'Aspio 3"/>
    <x v="102"/>
    <x v="484"/>
    <s v="www.colledelsolesirolo.it"/>
    <s v="info@colledelsolesirolo.it"/>
  </r>
  <r>
    <x v="3"/>
    <s v="B&amp;B Il Concio"/>
    <s v="Via Concio 2A"/>
    <x v="102"/>
    <x v="485"/>
    <s v="www.ilconcio.it"/>
    <s v="info@ilconcio.it"/>
  </r>
  <r>
    <x v="4"/>
    <s v="Fiori Di Campo"/>
    <s v="Via Concio 5"/>
    <x v="102"/>
    <x v="480"/>
    <s v=""/>
    <s v="roberta.raffaelli@tiscali.it"/>
  </r>
  <r>
    <x v="3"/>
    <s v="B&amp;B Casamici"/>
    <s v="Via Madonnina 3"/>
    <x v="102"/>
    <x v="483"/>
    <s v="facebook casamici b&amp;b"/>
    <s v="casamicisirolo@gmail.com"/>
  </r>
  <r>
    <x v="3"/>
    <s v="B&amp;B Le Nereidi"/>
    <s v="Via Mazzini 17"/>
    <x v="102"/>
    <x v="486"/>
    <s v="www.lenereidisirolo.com"/>
    <s v="info@lenereidisirolo.com"/>
  </r>
  <r>
    <x v="4"/>
    <s v="Sentiero Delle Fiabe"/>
    <s v="Via Betellico 15/C"/>
    <x v="102"/>
    <x v="480"/>
    <s v="www.cordusio.org"/>
    <s v="sentierodellefiabe@hotmail.it"/>
  </r>
  <r>
    <x v="3"/>
    <s v="B&amp;B Alle Pendici Del Conero Ii"/>
    <s v="Via Montecolombo 32"/>
    <x v="102"/>
    <x v="480"/>
    <s v="www.immobiliaresirolo.it/camere"/>
    <s v="info@fuedimmobiliare.it"/>
  </r>
  <r>
    <x v="3"/>
    <s v="B&amp;B La Libellula Del Conero"/>
    <s v="Via Picchi 13"/>
    <x v="102"/>
    <x v="480"/>
    <s v="www.lalibelluladelconero.com"/>
    <s v="aledaina@live.it"/>
  </r>
  <r>
    <x v="3"/>
    <s v="B&amp;B Al Coppo"/>
    <s v="Via Coppo 22/A"/>
    <x v="102"/>
    <x v="480"/>
    <s v="www.alcoppo.com"/>
    <s v="info@alcoppo.com"/>
  </r>
  <r>
    <x v="3"/>
    <s v="B&amp;B Le Stanze Di Gio"/>
    <s v="Via Piani D'Aspio 14"/>
    <x v="102"/>
    <x v="110"/>
    <s v=""/>
    <s v="lestanzedigio@libero.it"/>
  </r>
  <r>
    <x v="3"/>
    <s v="B&amp;B Alle Pendici Del Conero"/>
    <s v="Via Montecolombo 32"/>
    <x v="102"/>
    <x v="480"/>
    <s v="www.conerobedandbreakfast.it"/>
    <s v="info@allependicidelconero.it"/>
  </r>
  <r>
    <x v="5"/>
    <s v="Le Note Del Conero"/>
    <s v="Via Del Corbezzolo 6"/>
    <x v="102"/>
    <x v="480"/>
    <s v=""/>
    <s v="rosanna.nicoletti@gmail.com"/>
  </r>
  <r>
    <x v="3"/>
    <s v="B&amp;B Casa Del Gelso"/>
    <s v="Via Del Gelso  26"/>
    <x v="102"/>
    <x v="480"/>
    <s v=""/>
    <s v="pieroantonucci@libero.it"/>
  </r>
  <r>
    <x v="5"/>
    <s v="Affittacamere Le Tre Sorelle"/>
    <s v="Via Grilli 4"/>
    <x v="102"/>
    <x v="480"/>
    <s v=""/>
    <s v="info@affittacamereletresorelle.it"/>
  </r>
  <r>
    <x v="0"/>
    <s v="9 Camere"/>
    <s v="Via Cave 5"/>
    <x v="102"/>
    <x v="480"/>
    <s v="www.novecamere.it"/>
    <s v="info@novecamere.it"/>
  </r>
  <r>
    <x v="0"/>
    <s v="L'Antico Mulino"/>
    <s v="Via Molini Ii  7"/>
    <x v="102"/>
    <x v="480"/>
    <s v="www.lanticomulino.it"/>
    <s v="info@lanticomulino.it"/>
  </r>
  <r>
    <x v="5"/>
    <s v="Daniela Camere"/>
    <s v="Via Le Vigne 2/A"/>
    <x v="102"/>
    <x v="480"/>
    <s v="www.conero.it"/>
    <s v="info@danielacameresirolo.it"/>
  </r>
  <r>
    <x v="5"/>
    <s v="Il Casale Di Giulia"/>
    <s v="Via Ancarano 15"/>
    <x v="102"/>
    <x v="480"/>
    <s v="www.ilcasaledigiulia.it"/>
    <s v="info@ilcasaledigiulia.it"/>
  </r>
  <r>
    <x v="14"/>
    <s v="Green Garden"/>
    <s v="Via Peschiera 3"/>
    <x v="102"/>
    <x v="480"/>
    <s v="www.greengardencamping.it"/>
    <s v="info@greengardencamping.it"/>
  </r>
  <r>
    <x v="3"/>
    <s v="Sirolo My House"/>
    <s v="Via Sant'Antonio Snc"/>
    <x v="102"/>
    <x v="480"/>
    <s v=""/>
    <s v="marcosimo-email@libero.it"/>
  </r>
  <r>
    <x v="3"/>
    <s v="Sirolo Summer"/>
    <s v="Piazza 8 Marzo 3"/>
    <x v="102"/>
    <x v="480"/>
    <s v=""/>
    <s v="appartamentosummer@gmail.com"/>
  </r>
  <r>
    <x v="5"/>
    <s v="Fued Immobiliare Srl App.Ti Sirolo"/>
    <s v="Via Maratta 8"/>
    <x v="102"/>
    <x v="480"/>
    <s v=""/>
    <s v="info@fuedimmobiliare.it"/>
  </r>
  <r>
    <x v="1"/>
    <s v="Il Vecchio Mandorlo"/>
    <s v="Via Ancarano 8"/>
    <x v="102"/>
    <x v="480"/>
    <s v=""/>
    <s v="massibargi@libero.it"/>
  </r>
  <r>
    <x v="3"/>
    <s v="Le Rose B&amp;B"/>
    <s v="Via Gaudenti 5"/>
    <x v="102"/>
    <x v="480"/>
    <s v="www.lerosesirolo.it"/>
    <s v="info@lerosesirolo.it"/>
  </r>
  <r>
    <x v="3"/>
    <s v="B&amp;B La Lavanda Del Borgo Bis"/>
    <s v="Via San Lorenzo 5"/>
    <x v="102"/>
    <x v="480"/>
    <s v=""/>
    <s v="lalavandadelborgo@libero.it"/>
  </r>
  <r>
    <x v="3"/>
    <s v="Alloggio Fiori D'Olmo"/>
    <s v="Sant'Antonio  38/A"/>
    <x v="102"/>
    <x v="480"/>
    <s v="www.fioridolmo.it"/>
    <s v="info@fioridolmo.it"/>
  </r>
  <r>
    <x v="3"/>
    <s v="B&amp;B Al Vecchio Olmo"/>
    <s v="Moricone 2"/>
    <x v="102"/>
    <x v="480"/>
    <s v=""/>
    <s v="info@alvecchioolmo.it"/>
  </r>
  <r>
    <x v="4"/>
    <s v="Rossococomero"/>
    <s v="Betellico 29"/>
    <x v="102"/>
    <x v="480"/>
    <s v=""/>
    <s v="ida.donninelli@virgilio.it"/>
  </r>
  <r>
    <x v="3"/>
    <s v="La Ginestra"/>
    <s v="Cave  12"/>
    <x v="102"/>
    <x v="480"/>
    <s v="www.laginestrasirolo.it"/>
    <s v="direzione@laginestrasirolo.it"/>
  </r>
  <r>
    <x v="3"/>
    <s v="B&amp;B A Casa Mia"/>
    <s v="Via Madonnina 43"/>
    <x v="102"/>
    <x v="480"/>
    <s v=""/>
    <s v="lucia.pigliapoco@gmail.com"/>
  </r>
  <r>
    <x v="5"/>
    <s v="Villa Vetta Marina"/>
    <s v="San Francesco  21"/>
    <x v="102"/>
    <x v="480"/>
    <s v=""/>
    <s v="vaselli.roberto.sirolo@tin.it"/>
  </r>
  <r>
    <x v="3"/>
    <s v="B&amp;B Le Due Palme"/>
    <s v="Via San Michele 3"/>
    <x v="102"/>
    <x v="480"/>
    <s v="www.leduepalmesirolo.it"/>
    <s v="info@leduepalmesirolo.it"/>
  </r>
  <r>
    <x v="3"/>
    <s v="B&amp;B La Lavanda Del Borgo"/>
    <s v="Via Capo D'Acqua 4"/>
    <x v="102"/>
    <x v="480"/>
    <s v=""/>
    <s v="lalavandadelborgo@libero.it"/>
  </r>
  <r>
    <x v="3"/>
    <s v="B&amp;B Villa Ghirardelli"/>
    <s v="Via Pescheria 32"/>
    <x v="102"/>
    <x v="480"/>
    <s v="www.villaghirardelli.it"/>
    <s v="villaghirardelli@gmail.com"/>
  </r>
  <r>
    <x v="2"/>
    <s v="Conero Camere"/>
    <s v="Via Grilli 14"/>
    <x v="102"/>
    <x v="480"/>
    <s v="www.conerocamere.com"/>
    <s v="info@conerocamere.com"/>
  </r>
  <r>
    <x v="3"/>
    <s v="Tra Gli Alberi E Il Mare"/>
    <s v="Via S. Antonio 44"/>
    <x v="102"/>
    <x v="480"/>
    <s v=""/>
    <s v="paolapucci5@libero.it"/>
  </r>
  <r>
    <x v="2"/>
    <s v="Relais Del Borgo Hotel &amp; Spa"/>
    <s v="Via Solferino 4"/>
    <x v="103"/>
    <x v="487"/>
    <s v="www.relaisdelborgo.com"/>
    <s v="info@relaisdelborgo.it"/>
  </r>
  <r>
    <x v="6"/>
    <s v="Area Di Sosta Camper"/>
    <s v=""/>
    <x v="103"/>
    <x v="487"/>
    <s v=""/>
    <s v=""/>
  </r>
  <r>
    <x v="3"/>
    <s v="La Casa Delle Rondini B&amp;B"/>
    <s v="Contrada Campagliano 5"/>
    <x v="103"/>
    <x v="487"/>
    <s v="www.ilcasaledellerondini.it"/>
    <s v="info@ilcasaledellerondini.it"/>
  </r>
  <r>
    <x v="3"/>
    <s v="B&amp;B Ca' Del Cardo"/>
    <s v="Contrada Coste 72"/>
    <x v="103"/>
    <x v="487"/>
    <s v="www.cadelcardo.com"/>
    <s v="cardo@cadelcardo.it; cardo@cadelcardo.com"/>
  </r>
  <r>
    <x v="4"/>
    <s v="Segnavento"/>
    <s v="C.Da Salmagina 7"/>
    <x v="103"/>
    <x v="487"/>
    <s v=""/>
    <s v="info@zaccagnini.it; amministrazione@zaccagnini.it"/>
  </r>
  <r>
    <x v="0"/>
    <s v="La Ciminiera 1846"/>
    <s v="Contrada Santa Caterina 18"/>
    <x v="103"/>
    <x v="487"/>
    <s v="www.laciminiera.it"/>
    <s v="info@laciminiera.it"/>
  </r>
  <r>
    <x v="2"/>
    <s v="Belvedere"/>
    <s v="Via Redipuglia 1"/>
    <x v="103"/>
    <x v="487"/>
    <s v="www.giubbi.com"/>
    <s v="info@giubbi.com"/>
  </r>
  <r>
    <x v="4"/>
    <s v="Coloccini Antonio"/>
    <s v="Contrada Santa Caterina 1"/>
    <x v="103"/>
    <x v="487"/>
    <s v=""/>
    <s v=""/>
  </r>
  <r>
    <x v="10"/>
    <s v="Residence Oasi"/>
    <s v="Via Marco Biagi 1"/>
    <x v="103"/>
    <x v="488"/>
    <s v="www.oasistaffolo.it"/>
    <s v="oasi.srl@libero.it"/>
  </r>
  <r>
    <x v="2"/>
    <s v="Tenuta Il Giogo"/>
    <s v="Via Fonti 5"/>
    <x v="104"/>
    <x v="489"/>
    <s v="www.ilgiogo.it"/>
    <s v="info@ilgiogo.it"/>
  </r>
  <r>
    <x v="3"/>
    <s v="B&amp;B La Casa Degli Ulivi. Art &amp; Residence"/>
    <s v="Via San Pietro 7"/>
    <x v="104"/>
    <x v="490"/>
    <s v="www.lacasadegliulivi.eu"/>
    <s v="ipermanyer@yahoo.it"/>
  </r>
  <r>
    <x v="3"/>
    <s v="B&amp;B Senigallia Di Andreani Marina"/>
    <s v="Via San Pietro, 11"/>
    <x v="104"/>
    <x v="491"/>
    <s v="www.bandbsenigallia.it"/>
    <s v="info@bandbsenigallia.it"/>
  </r>
  <r>
    <x v="3"/>
    <s v="B&amp;B Il Piccione Viaggiatore"/>
    <s v="Via Martuccia  23"/>
    <x v="104"/>
    <x v="492"/>
    <s v="www.ilpiccioneviaggiatore.eu"/>
    <s v="campagna@ilpiccioneviaggiatore.eu"/>
  </r>
  <r>
    <x v="3"/>
    <s v="B&amp;B Dimora Storica Castello Di Monterado"/>
    <s v="Piazza Roma 18"/>
    <x v="104"/>
    <x v="493"/>
    <s v="www.castellodimonterado.it"/>
    <s v="info@castellodimonterado.it"/>
  </r>
  <r>
    <x v="4"/>
    <s v="Agriturismo Il Prato"/>
    <s v="Via Giacomo Matteotti 13"/>
    <x v="104"/>
    <x v="158"/>
    <s v="www.agriturismo-ilprato.com"/>
    <s v="info@agriturismo-ilprato.com"/>
  </r>
  <r>
    <x v="4"/>
    <s v="Agriturist L'Ulivo"/>
    <s v="Via Valliscie 9B"/>
    <x v="104"/>
    <x v="490"/>
    <s v=""/>
    <s v="agrituristlulivo@hotmail.it"/>
  </r>
  <r>
    <x v="3"/>
    <s v="B&amp;B Luna Bianca Di Ciarloni Rossana"/>
    <s v="Via Gualdo  11"/>
    <x v="104"/>
    <x v="494"/>
    <s v="www.bblunabianca.it"/>
    <s v="info@bblunabianca.it"/>
  </r>
  <r>
    <x v="3"/>
    <s v="B&amp;B Viasanmoro"/>
    <s v="Via San Moro 10"/>
    <x v="104"/>
    <x v="158"/>
    <s v="www.viasanmoro.org"/>
    <s v="info@viasanmoro.org; zanzara97@libero.it"/>
  </r>
  <r>
    <x v="3"/>
    <s v="B&amp;B Villa Delle Principesse"/>
    <s v="Via Gualdo 12"/>
    <x v="104"/>
    <x v="158"/>
    <s v="www.villadelleprincipesse.com"/>
    <s v="perini.francesco96@gmail.com"/>
  </r>
  <r>
    <x v="0"/>
    <s v="Solea"/>
    <s v="Via Santa Lucia 6"/>
    <x v="104"/>
    <x v="158"/>
    <s v="www.soleahotel.com"/>
    <s v="info@soleahotel.com"/>
  </r>
  <r>
    <x v="4"/>
    <s v="Agriturismo Le Fontanelle"/>
    <s v="Via Piagiolino 6"/>
    <x v="104"/>
    <x v="495"/>
    <s v=""/>
    <s v="canoba@libero.it"/>
  </r>
  <r>
    <x v="3"/>
    <s v="B&amp;B Casale Civetta"/>
    <s v="Via Consolazione 20"/>
    <x v="104"/>
    <x v="496"/>
    <s v=""/>
    <s v="daniele.pierfederici@tiscali.it"/>
  </r>
  <r>
    <x v="3"/>
    <s v="B&amp;B Nido Sulle Colline"/>
    <s v="Via San Francesco 2"/>
    <x v="104"/>
    <x v="490"/>
    <s v=""/>
    <s v="info@nidosullecolline.eu"/>
  </r>
  <r>
    <x v="3"/>
    <s v="Casachiara"/>
    <s v="Via Santa Marina 4"/>
    <x v="104"/>
    <x v="497"/>
    <s v="www.casachiara.ue"/>
    <s v="sylvia@casachiara.eu"/>
  </r>
  <r>
    <x v="1"/>
    <s v="Boccarossa Silvia"/>
    <s v="Via Dante Alighieri 32"/>
    <x v="104"/>
    <x v="490"/>
    <s v=""/>
    <s v="broccoligianluca@libero.it"/>
  </r>
  <r>
    <x v="1"/>
    <s v="Villa Pedossa, Your Country Escape!"/>
    <s v="Gualdo 15"/>
    <x v="104"/>
    <x v="498"/>
    <s v="www.villapedossa.it"/>
    <s v="info@villapedossa.it"/>
  </r>
  <r>
    <x v="6"/>
    <s v="Area Sosta Camper"/>
    <s v=""/>
    <x v="105"/>
    <x v="499"/>
    <s v=""/>
    <s v="ale.pagliuca60@tin.it"/>
  </r>
  <r>
    <x v="4"/>
    <s v="Villa Arsicci"/>
    <s v="Via Arsicci 3"/>
    <x v="105"/>
    <x v="500"/>
    <s v="www.agriturismovillaarsicci.it"/>
    <s v="primuccisargenti@libero.it"/>
  </r>
  <r>
    <x v="4"/>
    <s v="Lago La Trota"/>
    <s v="C.Da Favete Snc"/>
    <x v="105"/>
    <x v="500"/>
    <s v=""/>
    <s v="zyxgian@gmail.com"/>
  </r>
  <r>
    <x v="3"/>
    <s v="B&amp;B Lupus In Fabula"/>
    <s v="Strada Pian Dell'Elmo Snc"/>
    <x v="105"/>
    <x v="501"/>
    <s v="www.lupusinfabula-bed-breakfast.it"/>
    <s v="ale.pagliuca@tin.it"/>
  </r>
  <r>
    <x v="3"/>
    <s v="B&amp;B Da Silva Vera Lucia"/>
    <s v="Via Figuretta 8"/>
    <x v="105"/>
    <x v="502"/>
    <s v=""/>
    <s v="veraluce@libero.it"/>
  </r>
  <r>
    <x v="2"/>
    <s v="Hotel Miro'"/>
    <s v="Piazzale Cesare Battisti 12"/>
    <x v="105"/>
    <x v="500"/>
    <s v="www.miro-hotel.it"/>
    <s v="info@miro-hotel.it"/>
  </r>
  <r>
    <x v="0"/>
    <s v="Country House L'Abbazia"/>
    <s v="Contrada Sant' Urbano 5"/>
    <x v="105"/>
    <x v="500"/>
    <s v="www.abbaziasanturbano.it"/>
    <s v="abbaziasanturbano@libero.it"/>
  </r>
  <r>
    <x v="4"/>
    <s v="Alloggio Agrituristico Colleverde"/>
    <s v="Contrada Cozzi 1"/>
    <x v="105"/>
    <x v="500"/>
    <s v="www.agriturismocolleverde.eu"/>
    <s v="paolo.ferrucci@virgilio.it"/>
  </r>
  <r>
    <x v="4"/>
    <s v="Agriturismo La Casa Del Sole"/>
    <s v="Via San Salvatore 1"/>
    <x v="105"/>
    <x v="500"/>
    <s v="www.agriturismonellemarche.it"/>
    <s v="deluca_rosanna@virgilio.it"/>
  </r>
  <r>
    <x v="4"/>
    <s v="Agriturismo Santa Maria Del Gallo"/>
    <s v="Contrada Santa Maria 7"/>
    <x v="105"/>
    <x v="500"/>
    <s v="www.santamariadelgallo.it"/>
    <s v="mimmo.gallo@tiscali.it"/>
  </r>
  <r>
    <x v="2"/>
    <s v="Villa Verdefiore"/>
    <s v="Contrada Verde Fiore 37"/>
    <x v="106"/>
    <x v="503"/>
    <s v="www.villaverdefiore.it"/>
    <s v="info@villaverdefiore.it"/>
  </r>
  <r>
    <x v="0"/>
    <s v="Country House Dei Segreti"/>
    <s v="Contrada Verde Fiore 1"/>
    <x v="106"/>
    <x v="503"/>
    <s v="www.osteriadeisegreti.com"/>
    <s v="info@osteriadeisegreti.com"/>
  </r>
  <r>
    <x v="0"/>
    <s v="Il Giardino Degli Ulivi"/>
    <s v="Contrada Forano 29"/>
    <x v="106"/>
    <x v="503"/>
    <s v="www.algiardinodegliulivi.it"/>
    <s v="info@algiardinodegliulivi.it"/>
  </r>
  <r>
    <x v="0"/>
    <s v="La Colombaia Srl"/>
    <s v="C.Da Cardeggiano 10"/>
    <x v="106"/>
    <x v="503"/>
    <s v="www.la-colombaia.it"/>
    <s v="info@la-colombaia.it"/>
  </r>
  <r>
    <x v="6"/>
    <s v="Area Di Sosta Camper"/>
    <s v=""/>
    <x v="106"/>
    <x v="503"/>
    <s v=""/>
    <s v=""/>
  </r>
  <r>
    <x v="4"/>
    <s v="Agriturismo Forano Casa Le Piagge"/>
    <s v="Contrada Forano 44"/>
    <x v="106"/>
    <x v="503"/>
    <s v="www.fattoriaforano.it"/>
    <s v="agriturismoforano@yahoo.it"/>
  </r>
  <r>
    <x v="3"/>
    <s v="Dolce Dimora"/>
    <s v="Contrada Campo Di Bove 6"/>
    <x v="106"/>
    <x v="503"/>
    <s v=""/>
    <s v="bbdolcedimora@gmail.com"/>
  </r>
  <r>
    <x v="4"/>
    <s v="Il Leccino"/>
    <s v="Via San Giorgio 63"/>
    <x v="107"/>
    <x v="142"/>
    <s v=""/>
    <s v="patrizio.scarpacci@geopec.it"/>
  </r>
  <r>
    <x v="3"/>
    <s v="B&amp;B La Mimosa"/>
    <s v="Via Palmiro Togliatti 10"/>
    <x v="107"/>
    <x v="504"/>
    <s v=""/>
    <s v="tamaracapradossi@gmail.com"/>
  </r>
  <r>
    <x v="4"/>
    <s v="Fornaci Sabine"/>
    <s v="Via Fornaci Sabine 4"/>
    <x v="107"/>
    <x v="504"/>
    <s v="www.fornacisabine.com"/>
    <s v="info@fornacisabine.com"/>
  </r>
  <r>
    <x v="3"/>
    <s v="B&amp;B La Pinturetta"/>
    <s v="Via Fornaci 26"/>
    <x v="107"/>
    <x v="504"/>
    <s v="www.lapinturetta.com"/>
    <s v="info@lapinturetta.com"/>
  </r>
  <r>
    <x v="1"/>
    <s v="La Casa Di Dora Di Salvatori Giuliano"/>
    <s v="Via Europa 28"/>
    <x v="107"/>
    <x v="504"/>
    <s v=""/>
    <s v=""/>
  </r>
  <r>
    <x v="0"/>
    <s v="Palazzo Bonfranceschi Residenza D'Epoca"/>
    <s v=""/>
    <x v="107"/>
    <x v="486"/>
    <s v="www.palazzobonfranceschi.it"/>
    <s v="palazzobonfranceschi@gmail.com"/>
  </r>
  <r>
    <x v="5"/>
    <s v="Azienda Agricola Coroncina Di Moschini Melania"/>
    <s v="Via Fossa 1"/>
    <x v="107"/>
    <x v="504"/>
    <s v="www.agriturismocoroncina.it"/>
    <s v="info@agriturismocoroncina.it"/>
  </r>
  <r>
    <x v="3"/>
    <s v="B&amp;B Antegiano"/>
    <s v="Via Madonna D'Antegiano  3"/>
    <x v="107"/>
    <x v="504"/>
    <s v="www.bbantegiano.com"/>
    <s v="v.leonangeli@alice.it"/>
  </r>
  <r>
    <x v="4"/>
    <s v="Agriturismo La Fonte"/>
    <s v="Via Sodere 1"/>
    <x v="107"/>
    <x v="504"/>
    <s v="www.la-fonte.it"/>
    <s v=""/>
  </r>
  <r>
    <x v="3"/>
    <s v="B&amp;B Il Villino"/>
    <s v="Via Giuseppe Piccioni 3"/>
    <x v="107"/>
    <x v="504"/>
    <s v="www.il-villino.com/contattaci"/>
    <s v="info@il-villino.com"/>
  </r>
  <r>
    <x v="2"/>
    <s v="Pintura"/>
    <s v="Piazzale Pintura 1"/>
    <x v="108"/>
    <x v="505"/>
    <s v=""/>
    <s v=""/>
  </r>
  <r>
    <x v="2"/>
    <s v="La Capanna"/>
    <s v="Piazzale Pintura 5"/>
    <x v="108"/>
    <x v="505"/>
    <s v=""/>
    <s v="mariodalesio@hotmail.com"/>
  </r>
  <r>
    <x v="3"/>
    <s v="B&amp;B Cristina &amp; Laura Di Maggi Maria Gabriella"/>
    <s v="Via Dei Sibillini 1"/>
    <x v="108"/>
    <x v="506"/>
    <s v=""/>
    <s v="gabriella_maggi@ibero.it"/>
  </r>
  <r>
    <x v="1"/>
    <s v="La Kumari Di Bisconti Leonardo"/>
    <s v="Via Dei Sibillini 1"/>
    <x v="108"/>
    <x v="506"/>
    <s v=""/>
    <s v="biscontileonardo@yahoo.it"/>
  </r>
  <r>
    <x v="4"/>
    <s v="Agriturismo Colle Casini Cortesi"/>
    <s v=""/>
    <x v="109"/>
    <x v="507"/>
    <s v="www.agriturismocollecasinicortesi.it"/>
    <s v="info@agriturismocollecasinicortesi.it"/>
  </r>
  <r>
    <x v="3"/>
    <s v="Mazzamurello"/>
    <s v="Contrada Acquaviva Snc"/>
    <x v="109"/>
    <x v="508"/>
    <s v="www.mazzamurello.it"/>
    <s v="gaortali@gmail.com"/>
  </r>
  <r>
    <x v="1"/>
    <s v="Segala Beatrice"/>
    <s v="Contrada Colcù 1"/>
    <x v="109"/>
    <x v="507"/>
    <s v=""/>
    <s v="beatrice@segalarenzo.it"/>
  </r>
  <r>
    <x v="3"/>
    <s v="B&amp;B Bea Villa Bea"/>
    <s v="Contrada Colcù 1"/>
    <x v="109"/>
    <x v="507"/>
    <s v=""/>
    <s v="beavillabea@gmail.com"/>
  </r>
  <r>
    <x v="4"/>
    <s v="Agriturismo Villa Ninetta"/>
    <s v="C.Da San Pietro 4"/>
    <x v="109"/>
    <x v="507"/>
    <s v="www.villaninetta.com"/>
    <s v="agriturismovillaninetta@gmail.com"/>
  </r>
  <r>
    <x v="2"/>
    <s v="Tesoro"/>
    <s v="Viale Giacomo Matteotti 27"/>
    <x v="109"/>
    <x v="507"/>
    <s v="www.hoteltesoro.it"/>
    <s v="info@hoteltesoro.it"/>
  </r>
  <r>
    <x v="4"/>
    <s v="Il Frutteto"/>
    <s v="Contrada Acquaviva Snc"/>
    <x v="109"/>
    <x v="507"/>
    <s v="www.frutteto.info"/>
    <s v="info@frutteto.info"/>
  </r>
  <r>
    <x v="3"/>
    <s v="Il Nido Del Cuculo"/>
    <s v="Contrada Colcu' 12"/>
    <x v="109"/>
    <x v="507"/>
    <s v="www.ilnidodelcuculo.it"/>
    <s v="susannafab@tiscali.it"/>
  </r>
  <r>
    <x v="6"/>
    <s v="Area Di Sosta Camper"/>
    <s v=""/>
    <x v="109"/>
    <x v="507"/>
    <s v=""/>
    <s v=""/>
  </r>
  <r>
    <x v="5"/>
    <s v="Case E Appartamenti Vacanze Dibiagi Fausto"/>
    <s v="Localita' Borgo Pievefavera 50"/>
    <x v="109"/>
    <x v="507"/>
    <s v=""/>
    <s v="vacancaldarola@calde2958.it"/>
  </r>
  <r>
    <x v="3"/>
    <s v="La Casa Di Rosa"/>
    <s v=""/>
    <x v="109"/>
    <x v="507"/>
    <s v=""/>
    <s v=""/>
  </r>
  <r>
    <x v="3"/>
    <s v="B&amp;B Casa Rocca"/>
    <s v="Piazzale Della Vittoria 3"/>
    <x v="110"/>
    <x v="509"/>
    <s v=""/>
    <s v="annazampetti@hotmail.it"/>
  </r>
  <r>
    <x v="3"/>
    <s v="B&amp;B Valle San Martino"/>
    <s v="Localita' Valle Raggiano 12"/>
    <x v="110"/>
    <x v="509"/>
    <s v=""/>
    <s v=""/>
  </r>
  <r>
    <x v="3"/>
    <s v="B&amp;B Agnano Piccolo"/>
    <s v="Localita' Poggio Maddalena 1"/>
    <x v="110"/>
    <x v="509"/>
    <s v=""/>
    <s v="simonettafonseca@virgilio.it"/>
  </r>
  <r>
    <x v="4"/>
    <s v="Agriturismo La Loggia"/>
    <s v="Loc.Tirello 6"/>
    <x v="110"/>
    <x v="510"/>
    <s v="www.agriturismolaloggia.com"/>
    <s v="info@agriturismolaloggia.com"/>
  </r>
  <r>
    <x v="3"/>
    <s v="B&amp;B Viale Dei Tigli"/>
    <s v="Via Berta 2"/>
    <x v="110"/>
    <x v="509"/>
    <s v=""/>
    <s v="ilvialedeitigli@libero.it"/>
  </r>
  <r>
    <x v="0"/>
    <s v="La Locanda Dell' Istrice"/>
    <s v="Frazione Rocca D' Aiello 1"/>
    <x v="110"/>
    <x v="509"/>
    <s v="www.locandadellistrice.it"/>
    <s v="info@locandadellistrice.it"/>
  </r>
  <r>
    <x v="0"/>
    <s v="Relais Villa Fornari"/>
    <s v="Localita' Calvie 2"/>
    <x v="110"/>
    <x v="509"/>
    <s v="www.villafornari.it"/>
    <s v="info@villafornari.it"/>
  </r>
  <r>
    <x v="0"/>
    <s v="Country House Calvie"/>
    <s v="Localita' Calvie 2"/>
    <x v="110"/>
    <x v="509"/>
    <s v="www.lecalvie.it"/>
    <s v="info@lecalvie.it"/>
  </r>
  <r>
    <x v="6"/>
    <s v="Area Sosta Camper - Camerino"/>
    <s v=""/>
    <x v="110"/>
    <x v="509"/>
    <s v="www.comune.camerino.mc.net"/>
    <s v="gianfranco.carimini@camerino.sinp.net"/>
  </r>
  <r>
    <x v="3"/>
    <s v="B&amp;B Borgo Colle Piano"/>
    <s v="Loc. Colle Piano 1"/>
    <x v="110"/>
    <x v="511"/>
    <s v="www.bbcollepiano.com"/>
    <s v="info@bbcollepiano.com"/>
  </r>
  <r>
    <x v="0"/>
    <s v="Country House Varano"/>
    <s v="Frazione Santa Lucia 3"/>
    <x v="110"/>
    <x v="509"/>
    <s v="www.varanocountryhouse.com"/>
    <s v="agasnc@libero.it"/>
  </r>
  <r>
    <x v="8"/>
    <s v="Casa Della Gioventu'"/>
    <s v="Via Ugo Betti 39"/>
    <x v="110"/>
    <x v="509"/>
    <s v=""/>
    <s v="cdgorac@yahoo.it"/>
  </r>
  <r>
    <x v="4"/>
    <s v="La Collina Dei Ciliegi"/>
    <s v="Frazione Colle Altino 7"/>
    <x v="110"/>
    <x v="509"/>
    <s v=""/>
    <s v=""/>
  </r>
  <r>
    <x v="1"/>
    <s v="Borgo Belvederi"/>
    <s v="Frazione Valle Vegenana 1"/>
    <x v="110"/>
    <x v="509"/>
    <s v=""/>
    <s v="borgo@belvederi.com"/>
  </r>
  <r>
    <x v="3"/>
    <s v="B&amp;B Prima O Poi"/>
    <s v="Localita' Pontinia 8"/>
    <x v="110"/>
    <x v="512"/>
    <s v=""/>
    <s v="b_bprimaopoi@libero.it"/>
  </r>
  <r>
    <x v="8"/>
    <s v="Residenza Bongiovanni"/>
    <s v="Via B. Bongiovanni 13"/>
    <x v="110"/>
    <x v="509"/>
    <s v=""/>
    <s v=""/>
  </r>
  <r>
    <x v="3"/>
    <s v="B&amp;B Acanto Garden"/>
    <s v="Loc. Varano Di Sopra 14"/>
    <x v="110"/>
    <x v="513"/>
    <s v="www.acantogarden.com"/>
    <s v="emanuelataccari@gmail.com"/>
  </r>
  <r>
    <x v="3"/>
    <s v="B&amp;B Happy Houses"/>
    <s v="Viale Emilio Betti 15"/>
    <x v="110"/>
    <x v="31"/>
    <s v="www.Happyhouses.It"/>
    <s v="info@happyhouses.it"/>
  </r>
  <r>
    <x v="3"/>
    <s v="B&amp;B Leone"/>
    <s v="Viale Giacomo Leopardi 59"/>
    <x v="110"/>
    <x v="509"/>
    <s v=""/>
    <s v="info@b&amp;bcollepiano.com"/>
  </r>
  <r>
    <x v="5"/>
    <s v="Villa Maria"/>
    <s v="Via Girolamo Di Giovanni 41"/>
    <x v="110"/>
    <x v="509"/>
    <s v=""/>
    <s v="artigianedilsrl@legalmail.it"/>
  </r>
  <r>
    <x v="3"/>
    <s v="B&amp;B Tenuta Gorgiano"/>
    <s v="Località Gorgiano 2"/>
    <x v="110"/>
    <x v="514"/>
    <s v=""/>
    <s v="as.gorgiano@gmail.com"/>
  </r>
  <r>
    <x v="4"/>
    <s v="Fattoria Di Cignano"/>
    <s v="Via Cignano 5"/>
    <x v="110"/>
    <x v="515"/>
    <s v=""/>
    <s v=""/>
  </r>
  <r>
    <x v="3"/>
    <s v="B&amp;B Francioni Donatella"/>
    <s v="Frazione Valdiea 9"/>
    <x v="110"/>
    <x v="509"/>
    <s v=""/>
    <s v=""/>
  </r>
  <r>
    <x v="4"/>
    <s v="Agriturismo Le Cortine"/>
    <s v="Via Andrea D' Accorso 75"/>
    <x v="110"/>
    <x v="509"/>
    <s v="www.lecortine.com"/>
    <s v="info@lecortine.com"/>
  </r>
  <r>
    <x v="4"/>
    <s v="Agriturismo La Marca"/>
    <s v="Localita' Mecciano 1"/>
    <x v="110"/>
    <x v="509"/>
    <s v="www.agriturismolamarca.com"/>
    <s v="aglamarca@libero.it"/>
  </r>
  <r>
    <x v="4"/>
    <s v="Agriturismo Dragoncello"/>
    <s v="Via Pieragostini 10"/>
    <x v="110"/>
    <x v="509"/>
    <s v="www.agriturismo-dragoncello.com"/>
    <s v="info@agriturismo-dragoncello.com"/>
  </r>
  <r>
    <x v="4"/>
    <s v="Agriturismo Le Arcate Di Sant'Angelo"/>
    <s v="Localita' Morrone 13"/>
    <x v="110"/>
    <x v="509"/>
    <s v="www.arcatedisantangelo.it"/>
    <s v="learcatedisantangelo@libero.it"/>
  </r>
  <r>
    <x v="0"/>
    <s v="Country House Pappafo'"/>
    <s v="Localita' Montagnano 98"/>
    <x v="110"/>
    <x v="509"/>
    <s v=""/>
    <s v=""/>
  </r>
  <r>
    <x v="3"/>
    <s v="B&amp;B Palomba"/>
    <s v="Località Palombare 2"/>
    <x v="110"/>
    <x v="516"/>
    <s v="www.palomba.it"/>
    <s v="info@palomba.it"/>
  </r>
  <r>
    <x v="3"/>
    <s v="Marggraf Mary Cecilia"/>
    <s v="Frazione Costa San Severo 8"/>
    <x v="110"/>
    <x v="509"/>
    <s v="www.costasansevero.it"/>
    <s v="ulimary@costasansevero.com"/>
  </r>
  <r>
    <x v="3"/>
    <s v="B&amp;B Caselunghe Country House"/>
    <s v="Localita' Caselunghe 2"/>
    <x v="110"/>
    <x v="509"/>
    <s v="www.camerino-caselunghe.it"/>
    <s v="info@camerino-caselunghe.it"/>
  </r>
  <r>
    <x v="2"/>
    <s v="I Duchi"/>
    <s v="Via Varino Favorino 72"/>
    <x v="110"/>
    <x v="509"/>
    <s v="www.hoteliduchi.com"/>
    <s v="info@hoteliduchi.com"/>
  </r>
  <r>
    <x v="2"/>
    <s v="Roma"/>
    <s v="Piazza Giuseppe Garibaldi 6"/>
    <x v="110"/>
    <x v="509"/>
    <s v=""/>
    <s v=""/>
  </r>
  <r>
    <x v="2"/>
    <s v="Il Cavaliere"/>
    <s v="Via Mariani 35"/>
    <x v="110"/>
    <x v="509"/>
    <s v="www.hotelilcavaliere.com"/>
    <s v="info@hotelilcavaliere.com"/>
  </r>
  <r>
    <x v="2"/>
    <s v="Del Sole"/>
    <s v="Via Mariani 59"/>
    <x v="110"/>
    <x v="509"/>
    <s v=""/>
    <s v=""/>
  </r>
  <r>
    <x v="3"/>
    <s v="B&amp;B Country - La Contea"/>
    <s v="Frazione Statte 1"/>
    <x v="110"/>
    <x v="509"/>
    <s v=""/>
    <s v="mmseri@virgilio.it"/>
  </r>
  <r>
    <x v="4"/>
    <s v="La Cavallina"/>
    <s v="Via Mariani 13"/>
    <x v="110"/>
    <x v="509"/>
    <s v="www.lacavallina.it"/>
    <s v="agriturismo.lacavallina@gmail.com"/>
  </r>
  <r>
    <x v="4"/>
    <s v="Cerere"/>
    <s v="Localita' Case Beri 1"/>
    <x v="110"/>
    <x v="509"/>
    <s v=""/>
    <s v=""/>
  </r>
  <r>
    <x v="5"/>
    <s v="Residenza Largo Valentini"/>
    <s v="Largo Valentini 4"/>
    <x v="110"/>
    <x v="509"/>
    <s v=""/>
    <s v=""/>
  </r>
  <r>
    <x v="5"/>
    <s v="Casaroli Silvano"/>
    <s v="Via Conti Di Borgo 77"/>
    <x v="110"/>
    <x v="509"/>
    <s v=""/>
    <s v="silvanocasaroli@libero.it"/>
  </r>
  <r>
    <x v="8"/>
    <s v="Collegio Bongiovanni"/>
    <s v="Via B. Bongiovanni 7"/>
    <x v="110"/>
    <x v="509"/>
    <s v="www.collegiobongiovanni.it"/>
    <s v="info@collegiobongiovanni.it"/>
  </r>
  <r>
    <x v="8"/>
    <s v="Residence Venanzina Pennesi"/>
    <s v=""/>
    <x v="110"/>
    <x v="509"/>
    <s v=""/>
    <s v=""/>
  </r>
  <r>
    <x v="3"/>
    <s v="B&amp;B Dai Nonni"/>
    <s v="Loc. Arcofiato 14"/>
    <x v="110"/>
    <x v="509"/>
    <s v="www.dainonni.it"/>
    <s v="info@dainonni.it"/>
  </r>
  <r>
    <x v="5"/>
    <s v="Residence I Girasoli"/>
    <s v="Frazione San Marcello 24"/>
    <x v="110"/>
    <x v="509"/>
    <s v="www.residenceigirasoli.it"/>
    <s v="info@residenceigirasoli.it"/>
  </r>
  <r>
    <x v="5"/>
    <s v="In Town Luxury House"/>
    <s v="Via Roma 12"/>
    <x v="110"/>
    <x v="509"/>
    <s v="www.intowncamerino.com"/>
    <s v="info@intowncamerino.com"/>
  </r>
  <r>
    <x v="3"/>
    <s v="B&amp;B Restoqui"/>
    <s v="Via Varino Favorino 8"/>
    <x v="110"/>
    <x v="509"/>
    <s v=""/>
    <s v="restoquibeb@gmail.com"/>
  </r>
  <r>
    <x v="5"/>
    <s v="Alla Scoperta Delle Marche"/>
    <s v="Via Andrea D'Accorso Snc"/>
    <x v="110"/>
    <x v="509"/>
    <s v="www.allascopertadellemarche.it"/>
    <s v="sctacchi@libero.it"/>
  </r>
  <r>
    <x v="0"/>
    <s v="Villa Claudi"/>
    <s v="Fraz. Raggiano 16"/>
    <x v="110"/>
    <x v="517"/>
    <s v="www.villaclaudi.it"/>
    <s v="giovannaclaudi@gmail.com"/>
  </r>
  <r>
    <x v="3"/>
    <s v="La Dimora Dell'Arciere"/>
    <s v="Piazza Mazzini 5"/>
    <x v="110"/>
    <x v="509"/>
    <s v=""/>
    <s v="ladimoradellarciere@gmail.com"/>
  </r>
  <r>
    <x v="5"/>
    <s v="Affittacamere Leopardi 59"/>
    <s v="G. Leopardi 59"/>
    <x v="110"/>
    <x v="509"/>
    <s v=""/>
    <s v="amministrazone@6tour.com"/>
  </r>
  <r>
    <x v="0"/>
    <s v="Country House Colle Ridente"/>
    <s v="Localita' Colle Ridente  2"/>
    <x v="110"/>
    <x v="518"/>
    <s v=""/>
    <s v="info@colleridente.it"/>
  </r>
  <r>
    <x v="5"/>
    <s v="Affittacamere Tiepolo 4"/>
    <s v="Tiepolo  4"/>
    <x v="110"/>
    <x v="509"/>
    <s v=""/>
    <s v="amministrazione@6tour.com"/>
  </r>
  <r>
    <x v="4"/>
    <s v="Al Respiro Nel Bosco"/>
    <s v="Contrada Colvenale 10"/>
    <x v="111"/>
    <x v="519"/>
    <s v="www.alrespironelbosco.it"/>
    <s v="lucaematilde@alrespironelbosco.it"/>
  </r>
  <r>
    <x v="4"/>
    <s v="La Casa Sul Fiume"/>
    <s v="Contrada Ceca 2"/>
    <x v="111"/>
    <x v="519"/>
    <s v=""/>
    <s v="yaspo@mail.ru"/>
  </r>
  <r>
    <x v="7"/>
    <s v="Commune Terre Campi Rotundi"/>
    <s v="Vicolo Giglioni 4"/>
    <x v="111"/>
    <x v="519"/>
    <s v=""/>
    <s v="sindaco@camporotondo.sinp.net"/>
  </r>
  <r>
    <x v="1"/>
    <s v="Casa Vacanza Borgo Vecchio"/>
    <s v="Via Circonvallazione 15"/>
    <x v="111"/>
    <x v="519"/>
    <s v=""/>
    <s v="aloisa89@libero.it; annarita.bocci55@libero.it"/>
  </r>
  <r>
    <x v="3"/>
    <s v="B&amp;B  Al Respiro Nel Bosco Di Giacomazzi Luca"/>
    <s v="Contrada Colvenale 10"/>
    <x v="111"/>
    <x v="519"/>
    <s v="www.alrespironelbosco.it"/>
    <s v="lucaematilde@alrespironelbosco.it"/>
  </r>
  <r>
    <x v="3"/>
    <s v="Country  B&amp;B Il Volo Del Falco"/>
    <s v="Contrada Colvenale 18"/>
    <x v="111"/>
    <x v="519"/>
    <s v="www.ilvolodelfalco.com"/>
    <s v="cristianobibini@hotmail.it"/>
  </r>
  <r>
    <x v="0"/>
    <s v="Villa Casabianca"/>
    <s v="Localita' Smoglie 1"/>
    <x v="112"/>
    <x v="520"/>
    <s v="www.villacasabianca1573.it"/>
    <s v="info@villacasabianca1573.it"/>
  </r>
  <r>
    <x v="4"/>
    <s v="Agriturismo Rotabella"/>
    <s v="Localita' Seano 1"/>
    <x v="112"/>
    <x v="520"/>
    <s v="www.rotabella.it"/>
    <s v="stefanobonifazi@hotmail.it"/>
  </r>
  <r>
    <x v="4"/>
    <s v="Pietra Maula Agriturismo"/>
    <s v="Loc. Stroppigliosi 9"/>
    <x v="112"/>
    <x v="521"/>
    <s v="www.pietramaula.it"/>
    <s v="info@pietramaula.it"/>
  </r>
  <r>
    <x v="5"/>
    <s v="Le Magnolie"/>
    <s v="Via E. Mattei 69"/>
    <x v="112"/>
    <x v="520"/>
    <s v="www.residenzalemagnolie.it"/>
    <s v=""/>
  </r>
  <r>
    <x v="5"/>
    <s v="Le Tre Querce"/>
    <s v="Via Vallone 2"/>
    <x v="112"/>
    <x v="520"/>
    <s v="http://letrequerce.wordpress.com/"/>
    <s v="gmassei@gmail.com"/>
  </r>
  <r>
    <x v="3"/>
    <s v="B&amp;B Casa Belveder"/>
    <s v="Loc. Carsignano 50"/>
    <x v="112"/>
    <x v="520"/>
    <s v="www.casabelveder.it"/>
    <s v="info@casabelveder.it"/>
  </r>
  <r>
    <x v="4"/>
    <s v="Ai Ranghi"/>
    <s v="Via Ranghi 1"/>
    <x v="112"/>
    <x v="520"/>
    <s v=""/>
    <s v="albertoroversi2@virgilio.it"/>
  </r>
  <r>
    <x v="4"/>
    <s v="Il Giardino Degli Ulivi"/>
    <s v="Via Crucianelli 54"/>
    <x v="112"/>
    <x v="520"/>
    <s v="www.ilgiardinodegliulivi.com"/>
    <s v="info@ilgiardinodegliulivi.com"/>
  </r>
  <r>
    <x v="4"/>
    <s v="Il Casato"/>
    <s v="Localita' Vasconi 11/A"/>
    <x v="112"/>
    <x v="520"/>
    <s v="www.agriturismoilcasato.it"/>
    <s v="info@agriturismoilcasato.it"/>
  </r>
  <r>
    <x v="2"/>
    <s v="Bellavista"/>
    <s v="Via Sant' Anna 11"/>
    <x v="112"/>
    <x v="520"/>
    <s v="www.hotelbellavista.info"/>
    <s v="posta@hotelbellavista.info"/>
  </r>
  <r>
    <x v="2"/>
    <s v="Panorama"/>
    <s v="Via Del Colle 7"/>
    <x v="112"/>
    <x v="522"/>
    <s v=""/>
    <s v="hotelpanorama2006@libero.it; panorama81@libero.it"/>
  </r>
  <r>
    <x v="4"/>
    <s v="Agriturismo Torraimuni"/>
    <s v="Loc. Roccafranca 2"/>
    <x v="112"/>
    <x v="523"/>
    <s v=""/>
    <s v="ssvbpc@tin.it"/>
  </r>
  <r>
    <x v="0"/>
    <s v="Selvicolle Country House"/>
    <s v="Loc. Nani 4 4"/>
    <x v="112"/>
    <x v="524"/>
    <s v="www.selvicolle.com"/>
    <s v="info@selvicolle.com"/>
  </r>
  <r>
    <x v="3"/>
    <s v="Bovetti Luciano"/>
    <s v="Localita' Seano 6"/>
    <x v="112"/>
    <x v="520"/>
    <s v=""/>
    <s v="federico.bovetti@gmail.com"/>
  </r>
  <r>
    <x v="2"/>
    <s v="Borgo Lanciano"/>
    <s v="Localita' Lanciano 5"/>
    <x v="112"/>
    <x v="520"/>
    <s v="www.borgolanciano.it"/>
    <s v="info@borgolanciano.it"/>
  </r>
  <r>
    <x v="3"/>
    <s v="B&amp;B Brezza Del Parco"/>
    <s v="Via Santa Lucia 106"/>
    <x v="113"/>
    <x v="438"/>
    <s v=""/>
    <s v=""/>
  </r>
  <r>
    <x v="2"/>
    <s v="Dal Navigante"/>
    <s v="Loc. Nocelleto 28"/>
    <x v="113"/>
    <x v="525"/>
    <s v=""/>
    <s v=""/>
  </r>
  <r>
    <x v="2"/>
    <s v="La Fiorita"/>
    <s v="Localita' Spina Di Gualdo 1"/>
    <x v="113"/>
    <x v="525"/>
    <s v=""/>
    <s v=""/>
  </r>
  <r>
    <x v="4"/>
    <s v="Il Poggio"/>
    <s v="Via San Martino 89"/>
    <x v="113"/>
    <x v="525"/>
    <s v=""/>
    <s v=""/>
  </r>
  <r>
    <x v="11"/>
    <s v="Monte Prata"/>
    <s v=""/>
    <x v="113"/>
    <x v="526"/>
    <s v="www.campingmonteprata.it"/>
    <s v="info@campingmonteprata.it"/>
  </r>
  <r>
    <x v="8"/>
    <s v="Monastero Delle Benedettine Di S. Liberatore"/>
    <s v="Via Santo Stefano 58"/>
    <x v="113"/>
    <x v="525"/>
    <s v=""/>
    <s v="sbp.castello@yahoo.it"/>
  </r>
  <r>
    <x v="3"/>
    <s v="B&amp;B La Stanza Delle Fate"/>
    <s v="Via Belvedere 192"/>
    <x v="113"/>
    <x v="525"/>
    <s v=""/>
    <s v="info@lestanzedellefate.it"/>
  </r>
  <r>
    <x v="3"/>
    <s v="B&amp;B Sentieri Sibillini"/>
    <s v="Via Belvedere 29"/>
    <x v="113"/>
    <x v="527"/>
    <s v=""/>
    <s v="stefaniaservili@gmail.com"/>
  </r>
  <r>
    <x v="6"/>
    <s v="Area Sosta Camper Via B. Vittazzi"/>
    <s v=""/>
    <x v="113"/>
    <x v="528"/>
    <s v=""/>
    <s v="segreteria@castelsantangelo.sinp.net"/>
  </r>
  <r>
    <x v="3"/>
    <s v="B&amp;B Cascina Dell'Orso"/>
    <s v="Via Belvedere 185"/>
    <x v="113"/>
    <x v="525"/>
    <s v=""/>
    <s v=""/>
  </r>
  <r>
    <x v="3"/>
    <s v="B&amp;B Petrucci Emanuela N° 12"/>
    <s v="Via Bernardino Vittazzi 1"/>
    <x v="113"/>
    <x v="525"/>
    <s v=""/>
    <s v=""/>
  </r>
  <r>
    <x v="3"/>
    <s v="B&amp;B Petrucci Emanuela N° 14"/>
    <s v="Via Bernardino Vittazzi 1"/>
    <x v="113"/>
    <x v="525"/>
    <s v="www.fontedellangelo.it"/>
    <s v="fontedellangelo@gmail.com"/>
  </r>
  <r>
    <x v="0"/>
    <s v="Palazzo Simonelli"/>
    <s v="Contrada Tribbio 1"/>
    <x v="114"/>
    <x v="529"/>
    <s v="www.palazzosimonelli.it"/>
    <s v="info@palazzosimonelli.it"/>
  </r>
  <r>
    <x v="4"/>
    <s v="L'Incanto Dei Sibillini"/>
    <s v=""/>
    <x v="114"/>
    <x v="529"/>
    <s v="www.incantodeisibillini.it"/>
    <s v=""/>
  </r>
  <r>
    <x v="0"/>
    <s v="Azienda Agricola Forestale Casigliano Dei Sibillini"/>
    <s v=""/>
    <x v="114"/>
    <x v="530"/>
    <s v="www.incantodeisibillini.it"/>
    <s v=""/>
  </r>
  <r>
    <x v="4"/>
    <s v="Agriturismo Coldipietra"/>
    <s v="C.Da Coldipietra Snc"/>
    <x v="114"/>
    <x v="529"/>
    <s v="www.coldipietra.com"/>
    <s v="coldipietra@coldipietra.com"/>
  </r>
  <r>
    <x v="1"/>
    <s v="Noden Rosemary Diana Marshall"/>
    <s v=""/>
    <x v="114"/>
    <x v="529"/>
    <s v=""/>
    <s v=""/>
  </r>
  <r>
    <x v="4"/>
    <s v="La Corte Di Maregnano"/>
    <s v="Via Maregnano 11"/>
    <x v="114"/>
    <x v="529"/>
    <s v=""/>
    <s v="luca.ansovini@libero.it"/>
  </r>
  <r>
    <x v="1"/>
    <s v="Casa Santancini Di Dawn Colclough"/>
    <s v="C.Da Prati 1"/>
    <x v="114"/>
    <x v="529"/>
    <s v=""/>
    <s v="colclough_italy@yahoo.co.uk"/>
  </r>
  <r>
    <x v="4"/>
    <s v="Bucossi Patrizia"/>
    <s v="C.Da Giardoni 1"/>
    <x v="114"/>
    <x v="529"/>
    <s v=""/>
    <s v=""/>
  </r>
  <r>
    <x v="4"/>
    <s v="Il Carbonaio"/>
    <s v=""/>
    <x v="114"/>
    <x v="531"/>
    <s v=""/>
    <s v="ilcarbonaio@alice.it"/>
  </r>
  <r>
    <x v="4"/>
    <s v="La Valle"/>
    <s v="Contrada Valle 1"/>
    <x v="114"/>
    <x v="529"/>
    <s v=""/>
    <s v="go.studioottavi@yahoo.it"/>
  </r>
  <r>
    <x v="4"/>
    <s v="L'Ombra Delle Querce Di Borroni Aurelio"/>
    <s v=""/>
    <x v="114"/>
    <x v="532"/>
    <s v=""/>
    <s v="aurelioborroni@alice.it"/>
  </r>
  <r>
    <x v="4"/>
    <s v="Agriturismo L' Olmo Di Casigliano"/>
    <s v="Localita' Casigliano 1"/>
    <x v="114"/>
    <x v="530"/>
    <s v="www.olmodicasigliano.it"/>
    <s v="info@olmodicasigliano.it"/>
  </r>
  <r>
    <x v="4"/>
    <s v="La Corte Sul Lago"/>
    <s v="Frazione Moscosi 33/41"/>
    <x v="115"/>
    <x v="533"/>
    <s v="www.lacortesullago.it"/>
    <s v="info@lacortesullago.it"/>
  </r>
  <r>
    <x v="3"/>
    <s v="B&amp;B Casa Di Nonno Ure'"/>
    <s v="Localita' Sant' Obrizio 1"/>
    <x v="115"/>
    <x v="533"/>
    <s v=""/>
    <s v=""/>
  </r>
  <r>
    <x v="0"/>
    <s v="Country House I Mori"/>
    <s v="Localita' Pettovallone 1"/>
    <x v="115"/>
    <x v="533"/>
    <s v="www.imori.net"/>
    <s v="info@imori.net"/>
  </r>
  <r>
    <x v="0"/>
    <s v="I Ponti Soc. Coop."/>
    <s v="Localita' Santa Maria Candelora 1"/>
    <x v="115"/>
    <x v="533"/>
    <s v=""/>
    <s v="santori.giuseppe@tiscali.it"/>
  </r>
  <r>
    <x v="0"/>
    <s v="Country House  Binnella Di Trillini Riccardo"/>
    <s v="Localita' Saltregna 3"/>
    <x v="115"/>
    <x v="533"/>
    <s v=""/>
    <s v="countryhousebinnella@gmail.com"/>
  </r>
  <r>
    <x v="0"/>
    <s v="Country House Il Prato Di Zanconi Paolo"/>
    <s v="Via Giacomo Puccini 2"/>
    <x v="115"/>
    <x v="533"/>
    <s v=""/>
    <s v="paolozanconi@gmail.com"/>
  </r>
  <r>
    <x v="0"/>
    <s v="La Tana Della Lepre"/>
    <s v="Loc. Saltregna 8/A"/>
    <x v="115"/>
    <x v="533"/>
    <s v="www.latanadellalepre.com"/>
    <s v="info@latanadellalepre.com"/>
  </r>
  <r>
    <x v="4"/>
    <s v="La Bottega Dei Sapori"/>
    <s v="Localita' Castreccioni 19"/>
    <x v="115"/>
    <x v="533"/>
    <s v=""/>
    <s v="pina.c2013@libero.it"/>
  </r>
  <r>
    <x v="4"/>
    <s v="Fattoria Fonte Pennici"/>
    <s v="Localita' Coppo 17"/>
    <x v="115"/>
    <x v="533"/>
    <s v="www.agriturismofontepennici.it"/>
    <s v="info@agriturismofontepennici.it"/>
  </r>
  <r>
    <x v="4"/>
    <s v="Agriturismo Gli Ulivi"/>
    <s v="Localita' Capovilla 6"/>
    <x v="115"/>
    <x v="533"/>
    <s v="www.gli-ulivi.it"/>
    <s v="gliulivig@libero.it"/>
  </r>
  <r>
    <x v="4"/>
    <s v="Villa Pia"/>
    <s v="Frazione Botontano 62"/>
    <x v="115"/>
    <x v="533"/>
    <s v=""/>
    <s v="infolavineria@gmail.com"/>
  </r>
  <r>
    <x v="3"/>
    <s v="Natura E Profumi ...Ed Anche Sapori"/>
    <s v="Localita' Domo 17"/>
    <x v="115"/>
    <x v="533"/>
    <s v=""/>
    <s v=""/>
  </r>
  <r>
    <x v="3"/>
    <s v="B&amp;B Cima Delle Stelle"/>
    <s v="Via F. M. Raffaelli 1"/>
    <x v="115"/>
    <x v="533"/>
    <s v="www.cimadellestelle.com"/>
    <s v="battagliacorrado@libero.it"/>
  </r>
  <r>
    <x v="3"/>
    <s v="B&amp;B Ziamelia"/>
    <s v="Frazione Colognola 29A 1"/>
    <x v="115"/>
    <x v="533"/>
    <s v="www.ziamelia.it"/>
    <s v="daniela@ziamelia.it"/>
  </r>
  <r>
    <x v="3"/>
    <s v="B&amp;B Cerquatti"/>
    <s v="Via Dei Cerquatti 26"/>
    <x v="115"/>
    <x v="533"/>
    <s v="www.cingolibeb.it"/>
    <s v="luigi.ciattaglia@alice.it"/>
  </r>
  <r>
    <x v="3"/>
    <s v="B&amp;B Casa Silvestri"/>
    <s v="Via Luigi Ferri 2"/>
    <x v="115"/>
    <x v="533"/>
    <s v="www.bebcasasilvestri.com"/>
    <s v="pieroalfei@gmail.com"/>
  </r>
  <r>
    <x v="3"/>
    <s v="B&amp;B Al Mago Ranch Con Scuola D'Equitazione"/>
    <s v="Loc. Lipparelli 2"/>
    <x v="115"/>
    <x v="533"/>
    <s v="www.magoranch.com"/>
    <s v="info@magoranch.com"/>
  </r>
  <r>
    <x v="2"/>
    <s v="Acquaparco Verde Azzurro"/>
    <s v="Localita' San Faustino 6"/>
    <x v="115"/>
    <x v="533"/>
    <s v="www.verdeazzurro.it"/>
    <s v="info@verdeazzurro.it"/>
  </r>
  <r>
    <x v="2"/>
    <s v="Villa Ugolini"/>
    <s v="Localita' Sant' Anastasio 1"/>
    <x v="115"/>
    <x v="533"/>
    <s v="www.villaugolini.it"/>
    <s v="raffaela.rango@tiscali.it"/>
  </r>
  <r>
    <x v="2"/>
    <s v="La Pineta"/>
    <s v="Via Villa Pozzo 132"/>
    <x v="115"/>
    <x v="534"/>
    <s v=""/>
    <s v="lapineta2006@libero.it"/>
  </r>
  <r>
    <x v="2"/>
    <s v="Antica Taverna Alla Selva"/>
    <s v="Via Cicerone 1"/>
    <x v="115"/>
    <x v="533"/>
    <s v="www.tavernaallaselva.it"/>
    <s v="tavernaallaselva@gmail.com"/>
  </r>
  <r>
    <x v="2"/>
    <s v="Tetto Delle Marche"/>
    <s v="Via E. Cristianopoli 47"/>
    <x v="115"/>
    <x v="533"/>
    <s v="www.hoteltettodellemarche.it"/>
    <s v="info@hoteltettodellemarche.it"/>
  </r>
  <r>
    <x v="1"/>
    <s v="Ziamelia"/>
    <s v="Via Colognola 29/A"/>
    <x v="115"/>
    <x v="533"/>
    <s v=""/>
    <s v="daniela@ziamelia.it"/>
  </r>
  <r>
    <x v="0"/>
    <s v="La Quercia"/>
    <s v="Localita' Castreccioni 13"/>
    <x v="115"/>
    <x v="535"/>
    <s v="www.laquerciacingoli.com"/>
    <s v="lucaman69@mail.com"/>
  </r>
  <r>
    <x v="3"/>
    <s v="B&amp;B Florida"/>
    <s v="Località Campana 2"/>
    <x v="115"/>
    <x v="533"/>
    <s v=""/>
    <s v=""/>
  </r>
  <r>
    <x v="6"/>
    <s v="Area Di Sosta Attrezzata Balcone Delle Marche"/>
    <s v=""/>
    <x v="115"/>
    <x v="536"/>
    <s v=""/>
    <s v="atcprolococingoli@gmail.com"/>
  </r>
  <r>
    <x v="1"/>
    <s v="Casalba"/>
    <s v="Via Cicerone 3"/>
    <x v="115"/>
    <x v="537"/>
    <s v="www.casalba.it"/>
    <s v="info@casalba.it"/>
  </r>
  <r>
    <x v="3"/>
    <s v="Il Gallo Di Pettovallone"/>
    <s v="Via Pettovallone 24,24B"/>
    <x v="115"/>
    <x v="533"/>
    <s v="www.pettovallone.it"/>
    <s v="pettovallone@gmail.com"/>
  </r>
  <r>
    <x v="4"/>
    <s v="Colle Sul Lago"/>
    <s v="Loc. Castreccioni 15"/>
    <x v="115"/>
    <x v="533"/>
    <s v="http://collesullago.com"/>
    <s v="info@collesullago.com"/>
  </r>
  <r>
    <x v="4"/>
    <s v="Agriturismo I Mori"/>
    <s v="Loc.Pettovallone 1"/>
    <x v="115"/>
    <x v="538"/>
    <s v="www.imori.net"/>
    <s v="info@imori.net"/>
  </r>
  <r>
    <x v="3"/>
    <s v="La Scaglia Rossa Di Stefania Cicarilli"/>
    <s v="Via Cappuccini 5"/>
    <x v="115"/>
    <x v="533"/>
    <s v="www.ilfocolarecingoli.it"/>
    <s v="info@ilfocolarecingoli.it"/>
  </r>
  <r>
    <x v="8"/>
    <s v="Casa Per Ferie In Via S. Esuperanzio"/>
    <s v="Via Sant'Esuperanzio 51"/>
    <x v="115"/>
    <x v="533"/>
    <s v=""/>
    <s v="salvuccis@libero.it"/>
  </r>
  <r>
    <x v="5"/>
    <s v="Il Focolare Di Cicarilli Stefania"/>
    <s v="Via Orazio Avicenna 8"/>
    <x v="115"/>
    <x v="533"/>
    <s v="www.ilfocolarecingoli.it"/>
    <s v="info@ilfocolarecingoli.it"/>
  </r>
  <r>
    <x v="3"/>
    <s v="B&amp;B San Paterniano"/>
    <s v="Via San Paterniano 3"/>
    <x v="115"/>
    <x v="533"/>
    <s v="www.sanpaterniano.com"/>
    <s v="info@sanpaterniano.com"/>
  </r>
  <r>
    <x v="0"/>
    <s v="Postiglione Della Castelletta"/>
    <s v="Localita' Lioni 20"/>
    <x v="115"/>
    <x v="533"/>
    <s v="www.postiglionecountryhouse.com"/>
    <s v="postiglionec@email.it"/>
  </r>
  <r>
    <x v="0"/>
    <s v="Country House Di Capodimonte Marisa"/>
    <s v="Frazione Pozzo 37"/>
    <x v="115"/>
    <x v="533"/>
    <s v="www.casalefabrizi.it"/>
    <s v="info@casalefabrizi.it"/>
  </r>
  <r>
    <x v="3"/>
    <s v="B&amp;B Col Di Luna"/>
    <s v="Avenale,1 1"/>
    <x v="115"/>
    <x v="533"/>
    <s v="www.coldiluna.com"/>
    <s v="info@coldiluna.com"/>
  </r>
  <r>
    <x v="3"/>
    <s v="B&amp;B Emiliani Graziella"/>
    <s v="Localita' Marcucci 16"/>
    <x v="115"/>
    <x v="533"/>
    <s v=""/>
    <s v=""/>
  </r>
  <r>
    <x v="4"/>
    <s v="Villa Margherita"/>
    <s v="Loc. Coppo 11"/>
    <x v="115"/>
    <x v="539"/>
    <s v="www.agriturismofontepennici.it"/>
    <s v="info@agriturismofonteppenici.it"/>
  </r>
  <r>
    <x v="3"/>
    <s v="B&amp;B Di Wealthal Perry Gregory"/>
    <s v="Localita' Palazzo Avenale 40"/>
    <x v="115"/>
    <x v="533"/>
    <s v="www.peritalia.com"/>
    <s v="gregoryperry@libero.it"/>
  </r>
  <r>
    <x v="3"/>
    <s v="B&amp;B Nido Delle Rondini"/>
    <s v="Via Benedetto Da Cingoli 1"/>
    <x v="115"/>
    <x v="533"/>
    <s v=""/>
    <s v="ilnidodellerondini@gmail.com"/>
  </r>
  <r>
    <x v="3"/>
    <s v="B&amp;B La Chioca"/>
    <s v="Via Delle Filande 3"/>
    <x v="115"/>
    <x v="533"/>
    <s v="www.beblachioca.it"/>
    <s v="michelec87@alice.it"/>
  </r>
  <r>
    <x v="11"/>
    <s v="Campeggio Sparaceto Di Falappa Jacopo"/>
    <s v=""/>
    <x v="115"/>
    <x v="533"/>
    <s v=""/>
    <s v="campingsparaceto@libero.it"/>
  </r>
  <r>
    <x v="3"/>
    <s v="B&amp;B La Capuccina Di Capucci Alessandro"/>
    <s v="Via Catafolle  24"/>
    <x v="115"/>
    <x v="540"/>
    <s v=""/>
    <s v="monica.tronconi@tronconi.it"/>
  </r>
  <r>
    <x v="3"/>
    <s v="B&amp;B Ormerod Thomas Jeremy"/>
    <s v="Loc.Campo Di Bove 2"/>
    <x v="115"/>
    <x v="541"/>
    <s v=""/>
    <s v="info@lemarchelettings.it"/>
  </r>
  <r>
    <x v="3"/>
    <s v="B&amp;B Ormerod Jacqueline"/>
    <s v="Loc.Campo Di Bove 2/A"/>
    <x v="115"/>
    <x v="541"/>
    <s v=""/>
    <s v="info@lemarchelettings.it"/>
  </r>
  <r>
    <x v="3"/>
    <s v="Villa Castelletta"/>
    <s v="Localita' Castelletta 32"/>
    <x v="115"/>
    <x v="533"/>
    <s v=""/>
    <s v="info@villacastelletta.com"/>
  </r>
  <r>
    <x v="3"/>
    <s v="B&amp;B Verde Smeraldo"/>
    <s v="Localita' Castreccioni 46"/>
    <x v="115"/>
    <x v="533"/>
    <s v="www.ristorantelosmeraldo.it"/>
    <s v="claudiasmeraldo@alice.it"/>
  </r>
  <r>
    <x v="0"/>
    <s v="Country House Il Molino"/>
    <s v="Localita' Pian Della Pieve 60"/>
    <x v="115"/>
    <x v="533"/>
    <s v=""/>
    <s v=""/>
  </r>
  <r>
    <x v="0"/>
    <s v="Numero7"/>
    <s v="Localita' Saltregna 7"/>
    <x v="115"/>
    <x v="533"/>
    <s v="www.numero7.eu"/>
    <s v="numero7.cingoli@hotmail.com"/>
  </r>
  <r>
    <x v="5"/>
    <s v="Sienaert Koen Case Ed Appartamenti Per Vacanze"/>
    <s v="Via Monnece 11"/>
    <x v="115"/>
    <x v="542"/>
    <s v=""/>
    <s v=""/>
  </r>
  <r>
    <x v="3"/>
    <s v="Casa De Nonna Peppa"/>
    <s v="Contrada Botontano 22"/>
    <x v="115"/>
    <x v="533"/>
    <s v=""/>
    <s v=""/>
  </r>
  <r>
    <x v="3"/>
    <s v="B&amp;B Amor Di Lavanda"/>
    <s v="Localita' Fonte Del Piano 1"/>
    <x v="115"/>
    <x v="543"/>
    <s v=""/>
    <s v="logiudice_alessandra@hotmail.it"/>
  </r>
  <r>
    <x v="3"/>
    <s v="Da Maria Di Paciarotti Paola"/>
    <s v="Pio Viii Castiglioni 32"/>
    <x v="115"/>
    <x v="533"/>
    <s v=""/>
    <s v="p.paciarotti@alice.it"/>
  </r>
  <r>
    <x v="1"/>
    <s v="Il Mare Accanto"/>
    <s v="Lung.Nord Iv Novembre  284"/>
    <x v="116"/>
    <x v="544"/>
    <s v=""/>
    <s v="enzobagalini@tiscali.it"/>
  </r>
  <r>
    <x v="5"/>
    <s v="Maurizio Macellari"/>
    <s v="Via De Pineto 1"/>
    <x v="116"/>
    <x v="544"/>
    <s v=""/>
    <s v="mauriziomacellari64@gmail.com"/>
  </r>
  <r>
    <x v="3"/>
    <s v="L'Airone"/>
    <s v="Porta Pia 12/A"/>
    <x v="116"/>
    <x v="544"/>
    <s v="www.beblairone.it"/>
    <s v="info@beblairone.it"/>
  </r>
  <r>
    <x v="3"/>
    <s v="B&amp;B La Torre"/>
    <s v="Via Gorizia 82"/>
    <x v="116"/>
    <x v="544"/>
    <s v="http://latorrebbcivitanov.wix.com/torre"/>
    <s v="latorrebbcivitanova@gmail.com"/>
  </r>
  <r>
    <x v="3"/>
    <s v="B&amp;B Villa Silvio"/>
    <s v="C.Da San Savino 18/A"/>
    <x v="116"/>
    <x v="544"/>
    <s v="www.villasilvio.com"/>
    <s v="info@villasilvio.com"/>
  </r>
  <r>
    <x v="3"/>
    <s v="B&amp;B Il Mandorlo"/>
    <s v="C.Da Mornano 65"/>
    <x v="116"/>
    <x v="545"/>
    <s v="www.ilmandorlobb.it"/>
    <s v="info@ilmandorlobb.it"/>
  </r>
  <r>
    <x v="3"/>
    <s v="B&amp;B Fonte Giulia"/>
    <s v="Via Fonte Giulia 47"/>
    <x v="116"/>
    <x v="546"/>
    <s v="www.bebfontegiulia.com"/>
    <s v="info@bebfontegiulia.com"/>
  </r>
  <r>
    <x v="12"/>
    <s v="Shada"/>
    <s v="Lungomare Piermanni 10/A"/>
    <x v="116"/>
    <x v="544"/>
    <s v=""/>
    <s v="acruciani@new-system.it"/>
  </r>
  <r>
    <x v="3"/>
    <s v="B&amp;B Mattia Mercuri"/>
    <s v="Via Castellara 14/3"/>
    <x v="116"/>
    <x v="544"/>
    <s v=""/>
    <s v="rosatilula@gmail.it"/>
  </r>
  <r>
    <x v="5"/>
    <s v="Affittacamere Casa Relax"/>
    <s v="Via Indipendenza 63/E"/>
    <x v="116"/>
    <x v="544"/>
    <s v=""/>
    <s v="ciontea@tiscali.it"/>
  </r>
  <r>
    <x v="5"/>
    <s v="Dolci Notte Di Maga Cacao"/>
    <s v="Via Pola 12"/>
    <x v="116"/>
    <x v="544"/>
    <s v=""/>
    <s v="samuelastak@libero.it"/>
  </r>
  <r>
    <x v="3"/>
    <s v="B&amp;B La Rosa"/>
    <s v="Via T.Tasso 41"/>
    <x v="116"/>
    <x v="544"/>
    <s v=""/>
    <s v="beblarosacivitanova@gmail.com"/>
  </r>
  <r>
    <x v="0"/>
    <s v="Moretti Country House"/>
    <s v="Contrada Piane Chienti 257"/>
    <x v="116"/>
    <x v="544"/>
    <s v="www.moretticountryhouse.com"/>
    <s v="agata@moretticountryhouse.com"/>
  </r>
  <r>
    <x v="3"/>
    <s v="B&amp;B Aratro E Rosmarino"/>
    <s v="Via San Domenico 40"/>
    <x v="116"/>
    <x v="544"/>
    <s v=""/>
    <s v="rogante.ambra@gmail.com"/>
  </r>
  <r>
    <x v="3"/>
    <s v="B&amp;B Orchidea House"/>
    <s v="Via Tasso 9"/>
    <x v="116"/>
    <x v="544"/>
    <s v="orchideacivitanova.wix.com/orchideahouse"/>
    <s v="orchideahousecivitanova@gmail.com"/>
  </r>
  <r>
    <x v="3"/>
    <s v="B&amp;B A Casa Tua"/>
    <s v="Via Giovanni Pascoli 18"/>
    <x v="116"/>
    <x v="544"/>
    <s v=""/>
    <s v="bandbacasatua@gmail.com"/>
  </r>
  <r>
    <x v="3"/>
    <s v="B&amp;B Portocivitanova"/>
    <s v="Via Vittorio Veneto 63"/>
    <x v="116"/>
    <x v="544"/>
    <s v=""/>
    <s v="peretti5@alice.it"/>
  </r>
  <r>
    <x v="3"/>
    <s v="Airis B&amp;B"/>
    <s v="Via Marco Polo 54/B"/>
    <x v="116"/>
    <x v="544"/>
    <s v=""/>
    <s v="airis.bnb@gmail.com"/>
  </r>
  <r>
    <x v="5"/>
    <s v="La Lampara S.N.C. Di Broccolo Roberto"/>
    <s v="Viale Iv Novembre 290"/>
    <x v="116"/>
    <x v="544"/>
    <s v=""/>
    <s v="la.lamparasnc@legalmail.it"/>
  </r>
  <r>
    <x v="3"/>
    <s v="Antico Casale Napoleonico Fossa Cieca"/>
    <s v="Contrada Foce Asola  24"/>
    <x v="116"/>
    <x v="544"/>
    <s v=""/>
    <s v="vincenzo.vigilia@libero.it"/>
  </r>
  <r>
    <x v="3"/>
    <s v="B&amp;B Calipso"/>
    <s v="Pier Delle Vigne  2"/>
    <x v="116"/>
    <x v="544"/>
    <s v=""/>
    <s v="calipso2016@libero.it"/>
  </r>
  <r>
    <x v="3"/>
    <s v="B&amp;B La Suite"/>
    <s v="Via Civitanova 80"/>
    <x v="116"/>
    <x v="544"/>
    <s v=""/>
    <s v="lasuitecivitanova@gmail.com"/>
  </r>
  <r>
    <x v="3"/>
    <s v="A Casa Di Peter"/>
    <s v="Via O.Marchetti 24"/>
    <x v="116"/>
    <x v="544"/>
    <s v=""/>
    <s v="pietro.forani@virgilio.it"/>
  </r>
  <r>
    <x v="3"/>
    <s v="La Casa Di Titti"/>
    <s v="Via Tripoli 20"/>
    <x v="116"/>
    <x v="544"/>
    <s v=""/>
    <s v="lacasadititti20@gmail.com"/>
  </r>
  <r>
    <x v="3"/>
    <s v="Il Sestante"/>
    <s v="Via Vasco De Gama 164"/>
    <x v="116"/>
    <x v="544"/>
    <s v=""/>
    <s v="ilsestantebb@gmail.com"/>
  </r>
  <r>
    <x v="3"/>
    <s v="Domar"/>
    <s v="Via Della Carena 61"/>
    <x v="116"/>
    <x v="544"/>
    <s v=""/>
    <s v=""/>
  </r>
  <r>
    <x v="3"/>
    <s v="Il Poggetto"/>
    <s v="Via Maranello 21"/>
    <x v="116"/>
    <x v="544"/>
    <s v="www.ilpoggetto-bedbreakfast.it"/>
    <s v="ilpoggettobb@gmail.com"/>
  </r>
  <r>
    <x v="3"/>
    <s v="Alloro Marino"/>
    <s v="Via Vasco De Gama 164"/>
    <x v="116"/>
    <x v="544"/>
    <s v=""/>
    <s v="alloromarino@gmail.com"/>
  </r>
  <r>
    <x v="5"/>
    <s v="Dolce Dormire Affittacamere"/>
    <s v="Via Piero Gobetti 155"/>
    <x v="116"/>
    <x v="544"/>
    <s v=""/>
    <s v="dolcedormirecivitanova@pec.it"/>
  </r>
  <r>
    <x v="5"/>
    <s v="Villetta Indipendente De Mar"/>
    <s v="Via C. Colombo 286"/>
    <x v="116"/>
    <x v="544"/>
    <s v=""/>
    <s v="marturt@libero.it"/>
  </r>
  <r>
    <x v="3"/>
    <s v="B&amp;B Il Giardino Di Viki"/>
    <s v="Via Sicilia 43"/>
    <x v="116"/>
    <x v="544"/>
    <s v=""/>
    <s v="lauramalaccari@libero.it"/>
  </r>
  <r>
    <x v="3"/>
    <s v="B&amp;B Le Magnolie"/>
    <s v="Via Gentile 1"/>
    <x v="116"/>
    <x v="547"/>
    <s v="www.lemagnolie.bb.it"/>
    <s v="info@lemagnolie-bb.it"/>
  </r>
  <r>
    <x v="3"/>
    <s v="Al Mar"/>
    <s v="Via Pasubio 22"/>
    <x v="116"/>
    <x v="544"/>
    <s v=""/>
    <s v="antonellilaura15@gmail.com"/>
  </r>
  <r>
    <x v="5"/>
    <s v="Rosa Blu"/>
    <s v="Via Giovanni Xxiii 35"/>
    <x v="116"/>
    <x v="544"/>
    <s v=""/>
    <s v="stefynar@gmail.com"/>
  </r>
  <r>
    <x v="3"/>
    <s v="B&amp;B L'Infinito"/>
    <s v="Contrada Castelletta 11"/>
    <x v="116"/>
    <x v="544"/>
    <s v="www.bbinfinito.it"/>
    <s v="bb.infinito@yahoo.it"/>
  </r>
  <r>
    <x v="3"/>
    <s v="B&amp;B Vivi Il Centro Di Pettinelli Lavinia"/>
    <s v="Corso Dalmazia 145"/>
    <x v="116"/>
    <x v="544"/>
    <s v="www.viviilcentro.wordpress.com"/>
    <s v="studioforesi@tiscali.it"/>
  </r>
  <r>
    <x v="4"/>
    <s v="Locanda Fontezoppa"/>
    <s v="Contrada San Domenico 38"/>
    <x v="116"/>
    <x v="544"/>
    <s v="www.locandafontezoppa.com"/>
    <s v="info@locandafontezoppa.com"/>
  </r>
  <r>
    <x v="3"/>
    <s v="B&amp;B Belle Marche"/>
    <s v="Contrada San Savino 59/B"/>
    <x v="116"/>
    <x v="548"/>
    <s v="www.bellemarchebb.it"/>
    <s v=""/>
  </r>
  <r>
    <x v="0"/>
    <s v="La Celeste Di Elisei Nicoletta - Country House"/>
    <s v="Via Celeste 1"/>
    <x v="116"/>
    <x v="544"/>
    <s v="www.laceleste.it"/>
    <s v="info@laceleste.it"/>
  </r>
  <r>
    <x v="5"/>
    <s v="Villa Marietta"/>
    <s v="Via Civitanova 1"/>
    <x v="116"/>
    <x v="544"/>
    <s v="www.villamarietta.net"/>
    <s v="info@villamarietta.net"/>
  </r>
  <r>
    <x v="3"/>
    <s v="B&amp;B Gardenia"/>
    <s v="Via Benedetto Croce 6"/>
    <x v="116"/>
    <x v="544"/>
    <s v=""/>
    <s v="dirire@alice.it"/>
  </r>
  <r>
    <x v="3"/>
    <s v="Art B&amp;B"/>
    <s v="Via Guido Cavallotti 32"/>
    <x v="116"/>
    <x v="544"/>
    <s v="www.artbb.info"/>
    <s v="art.bb.cinzia@gmail.com"/>
  </r>
  <r>
    <x v="2"/>
    <s v="Hotel Cosmopolitan"/>
    <s v="Via Alcide De Gasperi 2"/>
    <x v="116"/>
    <x v="544"/>
    <s v="www.cosmobusinesshotel.it"/>
    <s v="info@cosmobusinesshotel.it"/>
  </r>
  <r>
    <x v="3"/>
    <s v="B&amp;B Milu'"/>
    <s v="Via Giacomo Leopardi 31"/>
    <x v="116"/>
    <x v="544"/>
    <s v="www.bbmilu.it"/>
    <s v="bbmilu@gmail.it"/>
  </r>
  <r>
    <x v="3"/>
    <s v="B&amp;B Il Giglio"/>
    <s v="Via Indipendenza 43"/>
    <x v="116"/>
    <x v="544"/>
    <s v=""/>
    <s v="ilgiglio.bb@gmail.com"/>
  </r>
  <r>
    <x v="3"/>
    <s v="B&amp;B Nature Colors"/>
    <s v="Via Vasco Da Gama 100"/>
    <x v="116"/>
    <x v="547"/>
    <s v="http://www.naturecolorsbedandbreakfast.com/"/>
    <s v="naturecolorsbb@gmail.com"/>
  </r>
  <r>
    <x v="4"/>
    <s v="Non Ti Scordar Di Me"/>
    <s v="C.Da Castelletta 65"/>
    <x v="116"/>
    <x v="544"/>
    <s v=""/>
    <s v="chiaramarchionni@virgilio.it"/>
  </r>
  <r>
    <x v="3"/>
    <s v="B&amp;B Profumo Di  Magnolia"/>
    <s v="Via Giovanni Cimabue 1"/>
    <x v="116"/>
    <x v="544"/>
    <s v=""/>
    <s v="bebprofumodimagnolia@libero.it"/>
  </r>
  <r>
    <x v="3"/>
    <s v="B&amp;B Santomaro Sea Loft"/>
    <s v="Via Pola 86"/>
    <x v="116"/>
    <x v="544"/>
    <s v="www.santomaro.com"/>
    <s v="info@santomaro.com"/>
  </r>
  <r>
    <x v="3"/>
    <s v="B&amp;B Andy"/>
    <s v=""/>
    <x v="116"/>
    <x v="544"/>
    <s v=""/>
    <s v="eduardodiaco@hotmail.com"/>
  </r>
  <r>
    <x v="3"/>
    <s v="Berta Camere"/>
    <s v="Via Piceno 46/46A"/>
    <x v="116"/>
    <x v="544"/>
    <s v=""/>
    <s v="eduardodiaco@hotmail.com"/>
  </r>
  <r>
    <x v="3"/>
    <s v="B&amp;B Centro Citta'"/>
    <s v="Via Adriano Cecchetti 31"/>
    <x v="116"/>
    <x v="544"/>
    <s v=""/>
    <s v="leombrunitermoidra@gmail.com"/>
  </r>
  <r>
    <x v="3"/>
    <s v="B&amp;B Il Baiocco"/>
    <s v="C.Da San Domenico 61"/>
    <x v="116"/>
    <x v="544"/>
    <s v=""/>
    <s v="bbilbaiocco@hotmail.it"/>
  </r>
  <r>
    <x v="3"/>
    <s v="B&amp;B Vela Sea Di Acciarri Vitaliana"/>
    <s v="Via Vela 71"/>
    <x v="116"/>
    <x v="544"/>
    <s v=""/>
    <s v="acciarriantiquariato@gmail.com"/>
  </r>
  <r>
    <x v="5"/>
    <s v="Lampara Civitanova S.N.C. Di Broccolo Ugo"/>
    <s v="Viale Iv Novembre 294"/>
    <x v="116"/>
    <x v="544"/>
    <s v=""/>
    <s v="ugo.broccolo@alice.it"/>
  </r>
  <r>
    <x v="3"/>
    <s v="B&amp;B Verde Azzurro"/>
    <s v="Via Benedetto Brin 8"/>
    <x v="116"/>
    <x v="544"/>
    <s v=""/>
    <s v="bbverdeazzurro@libero.it"/>
  </r>
  <r>
    <x v="3"/>
    <s v="B&amp;B Al Sole"/>
    <s v="Via Martiri Delle Foibe 42"/>
    <x v="116"/>
    <x v="544"/>
    <s v="www.bebalsole.it"/>
    <s v="info@bebalsole.it"/>
  </r>
  <r>
    <x v="3"/>
    <s v="B&amp;B A Casa Mia"/>
    <s v="Via Regina Margherita 40"/>
    <x v="116"/>
    <x v="544"/>
    <s v=""/>
    <s v=""/>
  </r>
  <r>
    <x v="12"/>
    <s v="Antonio"/>
    <s v="Lungomare Piermanni 1 A 1 A"/>
    <x v="116"/>
    <x v="544"/>
    <s v=""/>
    <s v="balneare.antonio@alice.it"/>
  </r>
  <r>
    <x v="12"/>
    <s v="Il Brigantino"/>
    <s v=""/>
    <x v="116"/>
    <x v="544"/>
    <s v=""/>
    <s v=""/>
  </r>
  <r>
    <x v="3"/>
    <s v="Arcobaleno"/>
    <s v="Via Civitanova 127"/>
    <x v="116"/>
    <x v="544"/>
    <s v="www.arcobaleno-bb.com"/>
    <s v="info@arcobaleno-bb.com"/>
  </r>
  <r>
    <x v="3"/>
    <s v="B&amp;B L' Olimpo"/>
    <s v="Via Sicilia 44"/>
    <x v="116"/>
    <x v="544"/>
    <s v="www.bed-and-breakfast.it/pagina.cfm?ID=12618&amp;IDregion"/>
    <s v="serenella.pistilli@gmail.com"/>
  </r>
  <r>
    <x v="3"/>
    <s v="B&amp;B Indipendenza"/>
    <s v="Via Indipendenza 43"/>
    <x v="116"/>
    <x v="544"/>
    <s v="www.bbindipendenza.it"/>
    <s v="info@bbindipendenza.it"/>
  </r>
  <r>
    <x v="3"/>
    <s v="B&amp;B La Tartaruga"/>
    <s v="Via Silvano Mecozzi 5"/>
    <x v="116"/>
    <x v="544"/>
    <s v="www.latartarugabb.it"/>
    <s v="info@latartarugabb.it"/>
  </r>
  <r>
    <x v="0"/>
    <s v="Country House La Radice"/>
    <s v="Via Orlando Marchetti 45"/>
    <x v="116"/>
    <x v="544"/>
    <s v="www.hotellaradice.it"/>
    <s v="info@hotellaradice.it"/>
  </r>
  <r>
    <x v="3"/>
    <s v="B&amp;B Il Cantastorie"/>
    <s v="C.Da Asola 26"/>
    <x v="116"/>
    <x v="544"/>
    <s v=""/>
    <s v="info@ilcantastorie.it"/>
  </r>
  <r>
    <x v="3"/>
    <s v="B&amp;B Belo Orizzonte"/>
    <s v="Via Regina Margherita 107"/>
    <x v="116"/>
    <x v="544"/>
    <s v=""/>
    <s v="horizonte.bb@gmail.com"/>
  </r>
  <r>
    <x v="3"/>
    <s v="B&amp;B Orchidea"/>
    <s v="Via Tasso 11"/>
    <x v="116"/>
    <x v="336"/>
    <s v="www.bandbcivitanovamarche.it"/>
    <s v="orchideabandb@gmail.com"/>
  </r>
  <r>
    <x v="0"/>
    <s v="Casale Del Chienti"/>
    <s v="Via Del Torrione 162"/>
    <x v="116"/>
    <x v="544"/>
    <s v="http://www.casaledelchienti.it"/>
    <s v="info@casaledelchienti.it"/>
  </r>
  <r>
    <x v="3"/>
    <s v="B&amp;B Glicine"/>
    <s v="Via T. Tasso 14"/>
    <x v="116"/>
    <x v="544"/>
    <s v="www.glicine.eu"/>
    <s v="info@glicine.eu"/>
  </r>
  <r>
    <x v="3"/>
    <s v="B&amp;B Dormi Da Noi"/>
    <s v="Via Pola 24"/>
    <x v="116"/>
    <x v="544"/>
    <s v="www.dormidanoi.it"/>
    <s v="info@dormidanoi.it"/>
  </r>
  <r>
    <x v="3"/>
    <s v="B&amp;B Standard"/>
    <s v="Corso Dalmazia 134"/>
    <x v="116"/>
    <x v="544"/>
    <s v=""/>
    <s v="info@standardbnb.com"/>
  </r>
  <r>
    <x v="3"/>
    <s v="B&amp;B Pino Marittimo"/>
    <s v="Via Lombardia 1"/>
    <x v="116"/>
    <x v="544"/>
    <s v="www.pinomarittimo.com"/>
    <s v="vincenzosquadroni@libero.it"/>
  </r>
  <r>
    <x v="3"/>
    <s v="B&amp;B Villa Pini"/>
    <s v="Via Lazio 6"/>
    <x v="116"/>
    <x v="549"/>
    <s v="www.villapini.eu"/>
    <s v="info.bbvillapini@gmail.com"/>
  </r>
  <r>
    <x v="3"/>
    <s v="B&amp;B La Stella D'Oro"/>
    <s v="Via Della Carena 24"/>
    <x v="116"/>
    <x v="544"/>
    <s v="www.lastelladoro.it"/>
    <s v="info@lastelladoro.it"/>
  </r>
  <r>
    <x v="3"/>
    <s v="B&amp;B L'Essenza Dei Sogni"/>
    <s v="Via Torrione 35"/>
    <x v="116"/>
    <x v="544"/>
    <s v=""/>
    <s v="stefania7101@yahoo.it"/>
  </r>
  <r>
    <x v="3"/>
    <s v="B&amp;B Villa Regina"/>
    <s v="Via Giacosa  54"/>
    <x v="116"/>
    <x v="544"/>
    <s v=""/>
    <s v="tetano70@live.it"/>
  </r>
  <r>
    <x v="3"/>
    <s v="B&amp;B Wittoria House Di Cattolica Vittoria"/>
    <s v="Via Colombo 148"/>
    <x v="116"/>
    <x v="544"/>
    <s v="www.wittoriahouse.it"/>
    <s v="info@wittoriahouse.it"/>
  </r>
  <r>
    <x v="3"/>
    <s v="B&amp;B Biancamaria"/>
    <s v="Contrada San Domenico  58/A"/>
    <x v="116"/>
    <x v="544"/>
    <s v=""/>
    <s v=""/>
  </r>
  <r>
    <x v="3"/>
    <s v="B&amp;B Casa Vittoria"/>
    <s v="C.Da Migliarino 19"/>
    <x v="116"/>
    <x v="544"/>
    <s v=""/>
    <s v="bbcasavittoria@gmail.com"/>
  </r>
  <r>
    <x v="3"/>
    <s v="B&amp;B In Villa"/>
    <s v="Via Piceno 15"/>
    <x v="116"/>
    <x v="544"/>
    <s v="www.invillabb.it"/>
    <s v="info@invillabb.it"/>
  </r>
  <r>
    <x v="3"/>
    <s v="B&amp;B Sogni D'Oro"/>
    <s v="Via G. Di Vittorio 9 A"/>
    <x v="116"/>
    <x v="544"/>
    <s v="www.sognidoro.info"/>
    <s v="info@sognidoro.info"/>
  </r>
  <r>
    <x v="10"/>
    <s v="Dimorae"/>
    <s v="Via Santorre Di Santarosa 29"/>
    <x v="116"/>
    <x v="544"/>
    <s v="www.hoteldimorae.it"/>
    <s v="info@hoteldimorae.it"/>
  </r>
  <r>
    <x v="3"/>
    <s v="B&amp;B Centro E Mare"/>
    <s v="Via Dalmazia  137"/>
    <x v="116"/>
    <x v="544"/>
    <s v=""/>
    <s v="bbcentroemare@gmail.com"/>
  </r>
  <r>
    <x v="3"/>
    <s v="Vittoria House B&amp;B Civitanova Marche"/>
    <s v="C.Da Migliarino 19"/>
    <x v="116"/>
    <x v="544"/>
    <s v="www.vittoriahouse.it"/>
    <s v="info@vittoriahouse.it"/>
  </r>
  <r>
    <x v="4"/>
    <s v="Agriturismo Antichi Sapori"/>
    <s v="Contrada Piane Del Chienti 37"/>
    <x v="116"/>
    <x v="544"/>
    <s v=""/>
    <s v="agriturismo.antichisapori@hotmail.it"/>
  </r>
  <r>
    <x v="3"/>
    <s v="B&amp;B I Ciliegi"/>
    <s v="Via Carducci  13"/>
    <x v="116"/>
    <x v="544"/>
    <s v=""/>
    <s v="remoroma24@hotmail.it"/>
  </r>
  <r>
    <x v="3"/>
    <s v="B&amp;B Pippo"/>
    <s v="Via Dante Alighieri 295"/>
    <x v="116"/>
    <x v="544"/>
    <s v=""/>
    <s v="francescociccale@alice.it"/>
  </r>
  <r>
    <x v="3"/>
    <s v="B&amp;B L'Oliveto"/>
    <s v="Contrada San Domenico 53/A"/>
    <x v="116"/>
    <x v="544"/>
    <s v=""/>
    <s v="raniericatia1@gmail.com"/>
  </r>
  <r>
    <x v="3"/>
    <s v="B&amp;B Il Dormiglione"/>
    <s v="Via Custoza 32"/>
    <x v="116"/>
    <x v="544"/>
    <s v="www.bebildormiglione.it"/>
    <s v="lucianaverdini@hotmail.it"/>
  </r>
  <r>
    <x v="2"/>
    <s v="Girasole"/>
    <s v="Via Cristoforo Colombo 204"/>
    <x v="116"/>
    <x v="544"/>
    <s v="www.hotelristorantegirasole.com"/>
    <s v="info@hotelristorantegirasole.com"/>
  </r>
  <r>
    <x v="2"/>
    <s v="Hotel Palace"/>
    <s v="Corso Umberto I 1"/>
    <x v="116"/>
    <x v="544"/>
    <s v="www.royalre.it"/>
    <s v="palace@royalre.it"/>
  </r>
  <r>
    <x v="2"/>
    <s v="Hotel Chiaraluna"/>
    <s v="Via Del Grappa 37"/>
    <x v="116"/>
    <x v="544"/>
    <s v="www.hotelchiaraluna.it"/>
    <s v="info@hotelchiaraluna.it"/>
  </r>
  <r>
    <x v="2"/>
    <s v="Miramare"/>
    <s v="Viale Giacomo Matteotti 1"/>
    <x v="116"/>
    <x v="544"/>
    <s v="www.miramarecivitanova.com"/>
    <s v="info@miramarecivitanova.com"/>
  </r>
  <r>
    <x v="2"/>
    <s v="Aquamarina"/>
    <s v="Viale Giacomo Matteotti 47"/>
    <x v="116"/>
    <x v="544"/>
    <s v="www.hotelaquamarina.it"/>
    <s v="info@hotelaquamarina.it"/>
  </r>
  <r>
    <x v="2"/>
    <s v="Birilli"/>
    <s v="Via Regina Elena 109 B"/>
    <x v="116"/>
    <x v="544"/>
    <s v="http://www.hotelbirilli.it/"/>
    <s v="direzione@hotelbirilli.it"/>
  </r>
  <r>
    <x v="2"/>
    <s v="Solarium"/>
    <s v="Via Giosue' Carducci 33"/>
    <x v="116"/>
    <x v="544"/>
    <s v="www.hotelsolarium.com"/>
    <s v="hotelsolarium@hotelsolarium.com"/>
  </r>
  <r>
    <x v="2"/>
    <s v="Gabbiano"/>
    <s v="Viale Vi Novembre 256"/>
    <x v="116"/>
    <x v="544"/>
    <s v=""/>
    <s v="info@gabbianohotelcivitanova.it"/>
  </r>
  <r>
    <x v="2"/>
    <s v="Velus"/>
    <s v="Viale Iv Novembre 68"/>
    <x v="116"/>
    <x v="544"/>
    <s v="www.hotelvelus.it"/>
    <s v="info@hotelvelus.it"/>
  </r>
  <r>
    <x v="3"/>
    <s v="B.&amp; B. Le Palme"/>
    <s v="Via Principe Di Piemonte 54"/>
    <x v="116"/>
    <x v="544"/>
    <s v=""/>
    <s v="biancucci.franco@gmail.com"/>
  </r>
  <r>
    <x v="4"/>
    <s v="Campolungo"/>
    <s v="Contrada Migliarino 30"/>
    <x v="116"/>
    <x v="544"/>
    <s v=""/>
    <s v="cescam@libero.it"/>
  </r>
  <r>
    <x v="11"/>
    <s v="Centro Turistico Belvedere"/>
    <s v="Via Montecucco 19"/>
    <x v="116"/>
    <x v="550"/>
    <s v="www.campingbelvedere.net"/>
    <s v="info@campingbelvedere.net"/>
  </r>
  <r>
    <x v="12"/>
    <s v="Raphael Beach"/>
    <s v="Lungomare Piermanni 2"/>
    <x v="116"/>
    <x v="544"/>
    <s v="www.raphaelbeach.com"/>
    <s v="info@raphaelbeach.com"/>
  </r>
  <r>
    <x v="12"/>
    <s v="Sonamar"/>
    <s v="Viale Iv Novembre 29"/>
    <x v="116"/>
    <x v="544"/>
    <s v=""/>
    <s v=""/>
  </r>
  <r>
    <x v="12"/>
    <s v="Da Santina"/>
    <s v="Via Cristoforo Colombo 42"/>
    <x v="116"/>
    <x v="544"/>
    <s v=""/>
    <s v=""/>
  </r>
  <r>
    <x v="12"/>
    <s v="Solemar"/>
    <s v="Lungomare Piermanni 5"/>
    <x v="116"/>
    <x v="544"/>
    <s v=""/>
    <s v=""/>
  </r>
  <r>
    <x v="12"/>
    <s v="Croce Del Sud"/>
    <s v="Lungomare Piermanni 7"/>
    <x v="116"/>
    <x v="544"/>
    <s v=""/>
    <s v=""/>
  </r>
  <r>
    <x v="12"/>
    <s v="Rolando"/>
    <s v="Lungomare Piermanni 10"/>
    <x v="116"/>
    <x v="544"/>
    <s v=""/>
    <s v=""/>
  </r>
  <r>
    <x v="12"/>
    <s v="Onda Blu"/>
    <s v="Lungomare Piermanni 16"/>
    <x v="116"/>
    <x v="544"/>
    <s v=""/>
    <s v=""/>
  </r>
  <r>
    <x v="12"/>
    <s v="Bagni Arturo"/>
    <s v="Lungomare Piermanni 15"/>
    <x v="116"/>
    <x v="544"/>
    <s v=""/>
    <s v="albacardelli@libero.it"/>
  </r>
  <r>
    <x v="12"/>
    <s v="Mirro'"/>
    <s v="Lungomare Piermanni 8"/>
    <x v="116"/>
    <x v="544"/>
    <s v=""/>
    <s v=""/>
  </r>
  <r>
    <x v="12"/>
    <s v="Lido Cristallo"/>
    <s v="Lungomare Piermanni 6"/>
    <x v="116"/>
    <x v="544"/>
    <s v=""/>
    <s v=""/>
  </r>
  <r>
    <x v="12"/>
    <s v="Stabilimento Balneare G7"/>
    <s v="Viale Giacomo Matteotti Snc"/>
    <x v="116"/>
    <x v="544"/>
    <s v=""/>
    <s v=""/>
  </r>
  <r>
    <x v="12"/>
    <s v="Caribean"/>
    <s v="Viale Iv Novembre 40"/>
    <x v="116"/>
    <x v="544"/>
    <s v=""/>
    <s v="caribean@alice.it"/>
  </r>
  <r>
    <x v="12"/>
    <s v="Luigi Xiv - Re Sole"/>
    <s v="Viale Iv Novembre 32"/>
    <x v="116"/>
    <x v="544"/>
    <s v=""/>
    <s v=""/>
  </r>
  <r>
    <x v="12"/>
    <s v="La Sirenetta"/>
    <s v="Viale Iv Novembre 1 1"/>
    <x v="116"/>
    <x v="544"/>
    <s v=""/>
    <s v=""/>
  </r>
  <r>
    <x v="12"/>
    <s v="Marebello"/>
    <s v="Lungomare Piermanni 1 1"/>
    <x v="116"/>
    <x v="544"/>
    <s v=""/>
    <s v=""/>
  </r>
  <r>
    <x v="12"/>
    <s v="Aloha"/>
    <s v="Viale Iv Novembre 1 1"/>
    <x v="116"/>
    <x v="544"/>
    <s v=""/>
    <s v="balnearealoha@gmail.com"/>
  </r>
  <r>
    <x v="12"/>
    <s v="Giovanni &amp; Anna"/>
    <s v="Lungomare Piermanni 17"/>
    <x v="116"/>
    <x v="544"/>
    <s v="https://www.facebook.com/Ristorante.Giovanni.e.Ann"/>
    <s v="catia.bigoni@fastwebnet.it"/>
  </r>
  <r>
    <x v="12"/>
    <s v="La Contessa"/>
    <s v="Viale Giacomo Matteotti 145"/>
    <x v="116"/>
    <x v="544"/>
    <s v=""/>
    <s v="infoavallone@studioavallone.it"/>
  </r>
  <r>
    <x v="12"/>
    <s v="Stabilimento Balneare Filippo"/>
    <s v="Viale Iv Novembre Snc"/>
    <x v="116"/>
    <x v="544"/>
    <s v=""/>
    <s v=""/>
  </r>
  <r>
    <x v="12"/>
    <s v="Bagni Galliano"/>
    <s v="Viale Giacomo Matteotti 24/A"/>
    <x v="116"/>
    <x v="544"/>
    <s v=""/>
    <s v=""/>
  </r>
  <r>
    <x v="12"/>
    <s v="Attilio"/>
    <s v="Viale Giacomo Matteotti 21"/>
    <x v="116"/>
    <x v="544"/>
    <s v="www.attilio.it"/>
    <s v="lucia.montanari@fastwebnet.it"/>
  </r>
  <r>
    <x v="12"/>
    <s v="Dal Veneziano"/>
    <s v="Viale Giacomo Matteotti 1 1"/>
    <x v="116"/>
    <x v="544"/>
    <s v=""/>
    <s v=""/>
  </r>
  <r>
    <x v="12"/>
    <s v="Stabilimento Balneare Golden Beach"/>
    <s v="Viale Iv Novembre Scn Scn"/>
    <x v="116"/>
    <x v="544"/>
    <s v=""/>
    <s v=""/>
  </r>
  <r>
    <x v="12"/>
    <s v="Lampara Civitanova S.N.C. Di Broccolo Ugo &amp; C."/>
    <s v="Viale Iv Novembre 290 294"/>
    <x v="116"/>
    <x v="544"/>
    <s v=""/>
    <s v="ugo.broccolo@alice.it"/>
  </r>
  <r>
    <x v="12"/>
    <s v="San Marco"/>
    <s v="Viale Iv Novembre 30"/>
    <x v="116"/>
    <x v="544"/>
    <s v=""/>
    <s v=""/>
  </r>
  <r>
    <x v="12"/>
    <s v="Stabilimento Balneare Antonio"/>
    <s v="Lungomare Piermanni 1 B 1 B"/>
    <x v="116"/>
    <x v="544"/>
    <s v=""/>
    <s v="balneare.antonio@alice.it"/>
  </r>
  <r>
    <x v="12"/>
    <s v="Stab.Balneare Cima"/>
    <s v="Lungomare Piermanni 4"/>
    <x v="116"/>
    <x v="544"/>
    <s v=""/>
    <s v=""/>
  </r>
  <r>
    <x v="12"/>
    <s v="Gianfranco"/>
    <s v="Lungomare Piermanni 9"/>
    <x v="116"/>
    <x v="544"/>
    <s v=""/>
    <s v=""/>
  </r>
  <r>
    <x v="12"/>
    <s v="Batik"/>
    <s v="Viale Giacomo Matteotti 24/B"/>
    <x v="116"/>
    <x v="544"/>
    <s v=""/>
    <s v=""/>
  </r>
  <r>
    <x v="12"/>
    <s v="Chalet Galileo"/>
    <s v="Viale Iv Novembre 1 1"/>
    <x v="116"/>
    <x v="544"/>
    <s v=""/>
    <s v=""/>
  </r>
  <r>
    <x v="12"/>
    <s v="Capolinea"/>
    <s v="Viale Iv Novembre 39"/>
    <x v="116"/>
    <x v="544"/>
    <s v=""/>
    <s v="mizio0503@libero.it"/>
  </r>
  <r>
    <x v="12"/>
    <s v="Stabilimento Balneare Maria Gabriella"/>
    <s v="Viale Iv Novembre 1 1"/>
    <x v="116"/>
    <x v="544"/>
    <s v=""/>
    <s v=""/>
  </r>
  <r>
    <x v="12"/>
    <s v="La Bussola"/>
    <s v="Viale Iv Novembre 276 276"/>
    <x v="116"/>
    <x v="544"/>
    <s v=""/>
    <s v=""/>
  </r>
  <r>
    <x v="12"/>
    <s v="Gigetta"/>
    <s v="Lungomare Piermanni 13"/>
    <x v="116"/>
    <x v="544"/>
    <s v=""/>
    <s v=""/>
  </r>
  <r>
    <x v="12"/>
    <s v="Hosvi - Concessione N 23"/>
    <s v="Viale Giacomo Matteotti 23"/>
    <x v="116"/>
    <x v="544"/>
    <s v="www.hosvi.it"/>
    <s v="info@hosvi.it"/>
  </r>
  <r>
    <x v="5"/>
    <s v="La Celeste Di Elisei Nicoletta"/>
    <s v="Via Celeste 1"/>
    <x v="116"/>
    <x v="544"/>
    <s v="www.laceleste.it"/>
    <s v="info@laceleste.it"/>
  </r>
  <r>
    <x v="0"/>
    <s v="La Locanda Del Cavaliere"/>
    <s v="Via Gastone Corti 48"/>
    <x v="116"/>
    <x v="544"/>
    <s v="www.locandadeicavalieri.com"/>
    <s v="locandadeicavalieri@yahoo.it"/>
  </r>
  <r>
    <x v="4"/>
    <s v="Agriturismo Parisi"/>
    <s v="Contrada Grazie 4"/>
    <x v="116"/>
    <x v="544"/>
    <s v=""/>
    <s v="agriturismoparisi@libero.it"/>
  </r>
  <r>
    <x v="3"/>
    <s v="B&amp;B La Casa Tra Gli Ulivi"/>
    <s v="Strada Palazzaccio - Contrada Migliarino 25/A"/>
    <x v="116"/>
    <x v="544"/>
    <s v="www.lacasatragliulivi.com"/>
    <s v="sandra@lacasatragliulivi.com"/>
  </r>
  <r>
    <x v="3"/>
    <s v="B&amp;B Tarchi Leonardo"/>
    <s v="Via Goffredo Mameli 46"/>
    <x v="116"/>
    <x v="544"/>
    <s v="www.bebilcortile.com"/>
    <s v="info@bebilcortile.com"/>
  </r>
  <r>
    <x v="3"/>
    <s v="Bompadre Angelo"/>
    <s v="Piane Chienti 67"/>
    <x v="116"/>
    <x v="544"/>
    <s v=""/>
    <s v="info@bompadre-a.it"/>
  </r>
  <r>
    <x v="3"/>
    <s v="B&amp;B Tierra Cristiana"/>
    <s v="Contrada Asola 12"/>
    <x v="116"/>
    <x v="544"/>
    <s v=""/>
    <s v="info@tierra-cristiana.com"/>
  </r>
  <r>
    <x v="3"/>
    <s v="Il Timone"/>
    <s v="Via Matteo Ricci 61"/>
    <x v="116"/>
    <x v="544"/>
    <s v=""/>
    <s v="timone_civitanova@hotmail.com"/>
  </r>
  <r>
    <x v="3"/>
    <s v="B&amp;B La Celeste"/>
    <s v="Contrada Celeste  7"/>
    <x v="116"/>
    <x v="544"/>
    <s v="http://lacelestebb.wix.com/la-celeste-beb"/>
    <s v="lucamalag@libero.it"/>
  </r>
  <r>
    <x v="12"/>
    <s v="Ruffini Antonio N. 1/C"/>
    <s v="Lungomare Piermanni 1 C 1 C"/>
    <x v="116"/>
    <x v="544"/>
    <s v=""/>
    <s v="balneare.antonio@alice.it"/>
  </r>
  <r>
    <x v="12"/>
    <s v="Caracoles"/>
    <s v="Lungomare Piermanni 3"/>
    <x v="116"/>
    <x v="544"/>
    <s v=""/>
    <s v=""/>
  </r>
  <r>
    <x v="12"/>
    <s v="Mym"/>
    <s v="Lungomare Piermanni 10/A"/>
    <x v="116"/>
    <x v="544"/>
    <s v=""/>
    <s v=""/>
  </r>
  <r>
    <x v="12"/>
    <s v="Et'Na'"/>
    <s v="Lungomare Piermanni 12"/>
    <x v="116"/>
    <x v="544"/>
    <s v=""/>
    <s v="et-na@libero.it"/>
  </r>
  <r>
    <x v="12"/>
    <s v="L'Oasi"/>
    <s v="Lungomare Piermanni 14"/>
    <x v="116"/>
    <x v="544"/>
    <s v="http://www.ristorantespecialitapesce.com/"/>
    <s v="info@loasi.com"/>
  </r>
  <r>
    <x v="12"/>
    <s v="Federico"/>
    <s v="Viale Iv Novembre 26"/>
    <x v="116"/>
    <x v="544"/>
    <s v=""/>
    <s v="christian@eurospedizioni.com"/>
  </r>
  <r>
    <x v="12"/>
    <s v="Ippocampo - N. 35"/>
    <s v=""/>
    <x v="116"/>
    <x v="544"/>
    <s v=""/>
    <s v="ippocampo2012@gmail.com"/>
  </r>
  <r>
    <x v="12"/>
    <s v="Lido Della Polizia - N. 36"/>
    <s v="Viale Iv Novembre 1 1"/>
    <x v="116"/>
    <x v="544"/>
    <s v=""/>
    <s v=""/>
  </r>
  <r>
    <x v="12"/>
    <s v="Circolo Stab. Balneare Lido Del Carabiniere - N. 37"/>
    <s v="Viale Iv Novembre 1 1"/>
    <x v="116"/>
    <x v="544"/>
    <s v=""/>
    <s v=""/>
  </r>
  <r>
    <x v="12"/>
    <s v="Virgola Zero Uno - N. 43"/>
    <s v="Contrada Foce Asola Snc Snc"/>
    <x v="116"/>
    <x v="544"/>
    <s v=""/>
    <s v=""/>
  </r>
  <r>
    <x v="2"/>
    <s v="Seri Giuseppe"/>
    <s v="Via Fiastra 34"/>
    <x v="117"/>
    <x v="551"/>
    <s v="www.hotelseri.it"/>
    <s v="hotelseri@alice.it"/>
  </r>
  <r>
    <x v="0"/>
    <s v="Il Casale Di Aurora"/>
    <s v="C.Da Fiastra 21/A"/>
    <x v="117"/>
    <x v="551"/>
    <s v=""/>
    <s v="smerillimichela@yahoo.it"/>
  </r>
  <r>
    <x v="4"/>
    <s v="Azienda Agricola Agra Mater"/>
    <s v="Via Contrada Monti3 3"/>
    <x v="117"/>
    <x v="551"/>
    <s v="www.agramater.com"/>
    <s v="info@agramater.com"/>
  </r>
  <r>
    <x v="6"/>
    <s v="Area Di Sosta Camper"/>
    <s v=""/>
    <x v="117"/>
    <x v="551"/>
    <s v=""/>
    <s v=""/>
  </r>
  <r>
    <x v="3"/>
    <s v="B&amp;B Casale Cigliano"/>
    <s v="C.Da Cigliano 16"/>
    <x v="118"/>
    <x v="552"/>
    <s v=""/>
    <s v="vivianapa@fastwebmail.it; casalecigliano@yahoo.it"/>
  </r>
  <r>
    <x v="3"/>
    <s v="B&amp;B Il Girasole"/>
    <s v="Viale Santa Croce 68"/>
    <x v="118"/>
    <x v="552"/>
    <s v="www.primitaly.it/bb/ilgirasole"/>
    <s v="info@bb-ilgirasole.it"/>
  </r>
  <r>
    <x v="4"/>
    <s v="Casina Foglietti"/>
    <s v="Contrada Cigliano 24/A"/>
    <x v="118"/>
    <x v="552"/>
    <s v="www.casinafoglietti.it"/>
    <s v="info@casinafoglietti.it"/>
  </r>
  <r>
    <x v="2"/>
    <s v="Hotel San Claudio"/>
    <s v="Contrada San Claudio 14"/>
    <x v="118"/>
    <x v="552"/>
    <s v="www.hotelsanclaudio.it"/>
    <s v="info@hotelsanclaudio.it"/>
  </r>
  <r>
    <x v="5"/>
    <s v="La Casa Di Peppa"/>
    <s v="Via Pinto  20"/>
    <x v="118"/>
    <x v="552"/>
    <s v=""/>
    <s v="mixsil_@libero.it"/>
  </r>
  <r>
    <x v="3"/>
    <s v="B&amp;B Sbergami Paola"/>
    <s v="Via Trodica 9"/>
    <x v="118"/>
    <x v="553"/>
    <s v="www.bebaquisgrana.com"/>
    <s v="info@bebaquisgrana.com"/>
  </r>
  <r>
    <x v="2"/>
    <s v="Villa Sant'Isidoro"/>
    <s v="C.Da Colle Sant'Isidoro 5"/>
    <x v="118"/>
    <x v="552"/>
    <s v="www.villasantisidoro.it"/>
    <s v="info@villasantisidoro.it"/>
  </r>
  <r>
    <x v="1"/>
    <s v="Casal Gabbi"/>
    <s v="C.Da Gabbi 11"/>
    <x v="118"/>
    <x v="552"/>
    <s v=""/>
    <s v="info@casalgabbi.it"/>
  </r>
  <r>
    <x v="2"/>
    <s v="Apollo 17"/>
    <s v="Via Liguria 2"/>
    <x v="118"/>
    <x v="552"/>
    <s v=""/>
    <s v="info@apollo17.it"/>
  </r>
  <r>
    <x v="2"/>
    <s v="Hotel Camerlengo"/>
    <s v="Via Santa Maria 2"/>
    <x v="118"/>
    <x v="552"/>
    <s v="www.hotelcamerlengo.com"/>
    <s v="info@hotelcamerlengo.com"/>
  </r>
  <r>
    <x v="2"/>
    <s v="Hotel Grassetti"/>
    <s v="Via Romolo Murri 1"/>
    <x v="118"/>
    <x v="552"/>
    <s v="www.grassetti.it"/>
    <s v="info@grassetti.it"/>
  </r>
  <r>
    <x v="11"/>
    <s v="Faranghe Camping"/>
    <s v="Località Masciano 79"/>
    <x v="119"/>
    <x v="554"/>
    <s v=""/>
    <s v="info@faranghe.eu"/>
  </r>
  <r>
    <x v="3"/>
    <s v="B&amp;B La Casa Di Paglia"/>
    <s v="Via Borgo San Rocco 19"/>
    <x v="119"/>
    <x v="555"/>
    <s v=""/>
    <s v="luca.paglia83@gmail.com"/>
  </r>
  <r>
    <x v="5"/>
    <s v="Affittacamere La Pieve"/>
    <s v=""/>
    <x v="119"/>
    <x v="555"/>
    <s v=""/>
    <s v="info@ristorantegrillcross.it"/>
  </r>
  <r>
    <x v="0"/>
    <s v="Faranghe Di Boes Marcus Petrus Contry House"/>
    <s v="Localita' Masciano 79"/>
    <x v="119"/>
    <x v="555"/>
    <s v=""/>
    <s v="info@vakantieinitalie.eu"/>
  </r>
  <r>
    <x v="5"/>
    <s v="Affittacamere Traballoni Federica"/>
    <s v="Borgo San Giovanni 33"/>
    <x v="119"/>
    <x v="555"/>
    <s v=""/>
    <s v=""/>
  </r>
  <r>
    <x v="3"/>
    <s v="B&amp;B La Canonica"/>
    <s v=""/>
    <x v="119"/>
    <x v="556"/>
    <s v=""/>
    <s v="info@bedandbreakfast-lacanonica.it"/>
  </r>
  <r>
    <x v="5"/>
    <s v="Edilfalzetti 2000 Snc Di Falzetti Daniela E Lisiana"/>
    <s v="Localita' Bresciano 1"/>
    <x v="119"/>
    <x v="555"/>
    <s v=""/>
    <s v="edilfalzetti2000snc@libero.it"/>
  </r>
  <r>
    <x v="3"/>
    <s v="B&amp;B Belvedere Sul Lago"/>
    <s v="Via Ruffella 2"/>
    <x v="120"/>
    <x v="557"/>
    <s v=""/>
    <s v="a-merlini@libero.it"/>
  </r>
  <r>
    <x v="3"/>
    <s v="La Ro.Sa."/>
    <s v="Via San Lorenzo In Colpolina 21"/>
    <x v="120"/>
    <x v="557"/>
    <s v="www.larosabeb.it"/>
    <s v="sabrina.sim@tiscali.it"/>
  </r>
  <r>
    <x v="4"/>
    <s v="Agriturismo Due Sorelle"/>
    <s v="Via Chiesa San Martino 6"/>
    <x v="120"/>
    <x v="557"/>
    <s v="www.due-sorelle.com"/>
    <s v="info@due-sorelle.com"/>
  </r>
  <r>
    <x v="3"/>
    <s v="B&amp;B La Coccinella"/>
    <s v="Via Umberto I 37"/>
    <x v="120"/>
    <x v="557"/>
    <s v="www.bandblacoccinella.it"/>
    <s v="bandblacoccinella@gmail.com"/>
  </r>
  <r>
    <x v="6"/>
    <s v="Area Di Sosta Camper"/>
    <s v=""/>
    <x v="120"/>
    <x v="558"/>
    <s v=""/>
    <s v=""/>
  </r>
  <r>
    <x v="4"/>
    <s v="Campo Del Rio"/>
    <s v="Frazione Di Rio 8"/>
    <x v="120"/>
    <x v="557"/>
    <s v=""/>
    <s v="info@campodelrio.it"/>
  </r>
  <r>
    <x v="9"/>
    <s v="Il Tribbio Di Ricottini Giancarlo"/>
    <s v="Via Monte Coglia Snc"/>
    <x v="120"/>
    <x v="557"/>
    <s v="www.rifugioditribbio.com"/>
    <s v="info@rifugioditribbio.com"/>
  </r>
  <r>
    <x v="11"/>
    <s v="Camping Al Lago"/>
    <s v="Via Colpodalla 17/A"/>
    <x v="120"/>
    <x v="557"/>
    <s v="www.bsidecamp.it"/>
    <s v="info@bsidecamp.it"/>
  </r>
  <r>
    <x v="2"/>
    <s v="Albergo Sasso Bianco"/>
    <s v="Via Madonna Sasso Bianco  5"/>
    <x v="120"/>
    <x v="557"/>
    <s v="www.albergosassobianco.com"/>
    <s v="info@albergosassobianco.com"/>
  </r>
  <r>
    <x v="5"/>
    <s v="Leli Fiorenzo"/>
    <s v="Via Circonvallazione Del Lago 19"/>
    <x v="120"/>
    <x v="557"/>
    <s v=""/>
    <s v="osteriadellago19@gmail.com"/>
  </r>
  <r>
    <x v="4"/>
    <s v="Casa Mameli"/>
    <s v="Via Paladue 38"/>
    <x v="120"/>
    <x v="557"/>
    <s v=""/>
    <s v=""/>
  </r>
  <r>
    <x v="4"/>
    <s v="Degli Alti Pascoli (3481)"/>
    <s v="Via Sant' Ilario 10"/>
    <x v="120"/>
    <x v="557"/>
    <s v="www.agriturismodeglialtipascoli.it"/>
    <s v="info@agriturismodeglialtipascoli.it"/>
  </r>
  <r>
    <x v="4"/>
    <s v="Le Casette"/>
    <s v="Via Sant' Ilario 1"/>
    <x v="120"/>
    <x v="557"/>
    <s v=""/>
    <s v=""/>
  </r>
  <r>
    <x v="4"/>
    <s v="Degli Alti Pascoli (5206)"/>
    <s v="Via Sant'Ilario 10"/>
    <x v="120"/>
    <x v="557"/>
    <s v="www.agriturismodeglialtipascoli.it"/>
    <s v="info@agriturismodeglialtipascoli.it"/>
  </r>
  <r>
    <x v="11"/>
    <s v="Camping Naturalistico Belvedere Rufella"/>
    <s v=""/>
    <x v="120"/>
    <x v="559"/>
    <s v="www.campingnaturalisticofiastra.it"/>
    <s v="info@campingnaturalisticofiastra.it"/>
  </r>
  <r>
    <x v="4"/>
    <s v="Agriturismo Borgo Rurale"/>
    <s v="Via Sant' Ilario 1"/>
    <x v="120"/>
    <x v="557"/>
    <s v=""/>
    <s v=""/>
  </r>
  <r>
    <x v="4"/>
    <s v="Agriturismo Fonte Rosa"/>
    <s v="Via Collevecchio 1"/>
    <x v="120"/>
    <x v="557"/>
    <s v="www.fonterosa.eu"/>
    <s v="l.autorino@me.com"/>
  </r>
  <r>
    <x v="1"/>
    <s v="Varagona Maria"/>
    <s v="Colle Di Fiastra 51"/>
    <x v="120"/>
    <x v="557"/>
    <s v="www.antichigelsi.it"/>
    <s v="mgiovannavaragona@gmail.com"/>
  </r>
  <r>
    <x v="3"/>
    <s v="B&amp;B Il Castello"/>
    <s v="Via G. Lapucci Snc"/>
    <x v="121"/>
    <x v="560"/>
    <s v="www.bnbilcastello.com"/>
    <s v="bnbilcastello@gmail.com"/>
  </r>
  <r>
    <x v="6"/>
    <s v="Area Di Sosta Camper Al Ponte"/>
    <s v=""/>
    <x v="122"/>
    <x v="561"/>
    <s v=""/>
    <s v="fiuminatavalleapert@libero.it"/>
  </r>
  <r>
    <x v="4"/>
    <s v="La Castagna"/>
    <s v="Localita' Castagna 17"/>
    <x v="122"/>
    <x v="562"/>
    <s v="www.agriturismolacastagna.com"/>
    <s v="mazzalupi.claudio@gmail.com"/>
  </r>
  <r>
    <x v="4"/>
    <s v="Agriturismo Colle Di Rosa Olivieri"/>
    <s v="Frazione Fonte Di Brescia 3"/>
    <x v="122"/>
    <x v="562"/>
    <s v="www.agriturismocolle.it"/>
    <s v="rosa_olivieri@libero.it"/>
  </r>
  <r>
    <x v="5"/>
    <s v="Residence Graziella Di Bottei Maria Grazia"/>
    <s v="Piazzale Della Vittoria 17"/>
    <x v="122"/>
    <x v="562"/>
    <s v=""/>
    <s v=""/>
  </r>
  <r>
    <x v="5"/>
    <s v="Fonterama  Fashion Fur Di Moscetti Maurizio"/>
    <s v="Frazione Fonterama 4"/>
    <x v="123"/>
    <x v="563"/>
    <s v="www.residencefonterama.it"/>
    <s v="residencefonterama@libero.it"/>
  </r>
  <r>
    <x v="4"/>
    <s v="Locanda San Rocco"/>
    <s v="Collaiello 2"/>
    <x v="123"/>
    <x v="564"/>
    <s v=""/>
    <s v="locandasanrocco@libero.it"/>
  </r>
  <r>
    <x v="4"/>
    <s v="Le Roverelle"/>
    <s v="Localita' Feggiano 12"/>
    <x v="123"/>
    <x v="563"/>
    <s v=""/>
    <s v=""/>
  </r>
  <r>
    <x v="5"/>
    <s v="Fonterama Di Beni Maria Teresa"/>
    <s v="Loc.Fonterama 4"/>
    <x v="123"/>
    <x v="565"/>
    <s v="www.residencefonterama.it"/>
    <s v="residencefonterama@libero.it"/>
  </r>
  <r>
    <x v="4"/>
    <s v="Agriturismo Fonterama Di Fashion Fur"/>
    <s v="Loc.Fonterama 4"/>
    <x v="123"/>
    <x v="565"/>
    <s v="www.residencefonterama.it"/>
    <s v="residencefonterama@libero.it"/>
  </r>
  <r>
    <x v="3"/>
    <s v="B&amp;B Il Borghetto"/>
    <s v="Via Tomassucci 9"/>
    <x v="124"/>
    <x v="566"/>
    <s v=""/>
    <s v="claudia.zavaglini@gmail.com"/>
  </r>
  <r>
    <x v="5"/>
    <s v="Di Luca Sante"/>
    <s v="Contrada Morrone 12"/>
    <x v="124"/>
    <x v="566"/>
    <s v=""/>
    <s v="sante.diluca@alice.it"/>
  </r>
  <r>
    <x v="0"/>
    <s v="Il Casale Di Gualdo"/>
    <s v=""/>
    <x v="124"/>
    <x v="567"/>
    <s v="WWW.COUNTRYHOUSECASALEDIGUALDO.IT"/>
    <s v="damiano.c@tiscali.it"/>
  </r>
  <r>
    <x v="0"/>
    <s v="Il Salino"/>
    <s v="Contrada Contro 20"/>
    <x v="124"/>
    <x v="566"/>
    <s v="www.ilsalino.com"/>
    <s v="info@ilsalino.com"/>
  </r>
  <r>
    <x v="4"/>
    <s v="Agriturismo La Pieve Di Straffi Adino &amp; Ermini Maria Luisa"/>
    <s v="Contrada Picacchi 1"/>
    <x v="124"/>
    <x v="566"/>
    <s v="www.lapieveagriturismo.com"/>
    <s v="info@lapieveagriturismo.com"/>
  </r>
  <r>
    <x v="1"/>
    <s v="Hunters Lodce"/>
    <s v="C.Da Scarchi 16"/>
    <x v="124"/>
    <x v="31"/>
    <s v="www.hunters-lodge.org"/>
    <s v="kentreves@tiscali.it"/>
  </r>
  <r>
    <x v="1"/>
    <s v="Welch Rachael"/>
    <s v="C.Da Bartollotti 24"/>
    <x v="124"/>
    <x v="568"/>
    <s v=""/>
    <s v="lynnebowman@tiscali.it; kentreves@tiscali.it"/>
  </r>
  <r>
    <x v="1"/>
    <s v="Grisi James Robert"/>
    <s v="Via Massignano 29"/>
    <x v="124"/>
    <x v="566"/>
    <s v=""/>
    <s v="laborlawyer@live.com; sundaydipalma@yahoo.com"/>
  </r>
  <r>
    <x v="1"/>
    <s v="Kevin Garrett"/>
    <s v="Via Marrone 37"/>
    <x v="124"/>
    <x v="569"/>
    <s v=""/>
    <s v="casadorato311@hotmail.com"/>
  </r>
  <r>
    <x v="1"/>
    <s v="Falli Lorenzo"/>
    <s v="Via Marchesi 26"/>
    <x v="124"/>
    <x v="566"/>
    <s v=""/>
    <s v="lorenzo.falli@istruzione.it"/>
  </r>
  <r>
    <x v="1"/>
    <s v="Biggar Patricia Anne"/>
    <s v="Via C. Morrone 4"/>
    <x v="124"/>
    <x v="566"/>
    <s v=""/>
    <s v="trishabiggar@ad.com"/>
  </r>
  <r>
    <x v="1"/>
    <s v="May Patricia Helen Roxburgh"/>
    <s v="C.Da Morrone  5"/>
    <x v="124"/>
    <x v="570"/>
    <s v=""/>
    <s v="pattinay@live.co.uk"/>
  </r>
  <r>
    <x v="1"/>
    <s v="Brand Piernitzki Doris Helga Barbel"/>
    <s v="Contrada Contro 7"/>
    <x v="124"/>
    <x v="566"/>
    <s v=""/>
    <s v="doris@piernitzki.com"/>
  </r>
  <r>
    <x v="1"/>
    <s v="Carletti Giovanna"/>
    <s v="Contrada Massignano 1"/>
    <x v="124"/>
    <x v="566"/>
    <s v=""/>
    <s v=""/>
  </r>
  <r>
    <x v="1"/>
    <s v="Fabrizio Ermini"/>
    <s v="Via Morrone 2"/>
    <x v="124"/>
    <x v="566"/>
    <s v=""/>
    <s v="ale.ermini@gmail.com"/>
  </r>
  <r>
    <x v="1"/>
    <s v="Carletti Giovanna"/>
    <s v="Via Dante Alighieri 1"/>
    <x v="124"/>
    <x v="566"/>
    <s v=""/>
    <s v=""/>
  </r>
  <r>
    <x v="1"/>
    <s v="Akiko Goto"/>
    <s v="Contrada Zazza  15,16"/>
    <x v="124"/>
    <x v="566"/>
    <s v=""/>
    <s v="g_everett@pacifici.net.sg"/>
  </r>
  <r>
    <x v="1"/>
    <s v="Kenneth William Everett"/>
    <s v="Contrada Zazza 49"/>
    <x v="124"/>
    <x v="566"/>
    <s v=""/>
    <s v="ken@toyfnet.com"/>
  </r>
  <r>
    <x v="1"/>
    <s v="Casa Delle Arti"/>
    <s v="Contrada Marchesi 23"/>
    <x v="124"/>
    <x v="566"/>
    <s v=""/>
    <s v="agriart@tiscali.it"/>
  </r>
  <r>
    <x v="1"/>
    <s v="Wales Iain William"/>
    <s v=""/>
    <x v="124"/>
    <x v="566"/>
    <s v=""/>
    <s v="iain.wales@gmail.com"/>
  </r>
  <r>
    <x v="1"/>
    <s v="Amsterdam"/>
    <s v="Contrada Zazza 22"/>
    <x v="124"/>
    <x v="566"/>
    <s v="www.villanumoviv.com"/>
    <s v="jeroen@villanumoviv.com; jeroenbults@me.com"/>
  </r>
  <r>
    <x v="1"/>
    <s v="O'Viv"/>
    <s v="Contrada Zazza 22"/>
    <x v="124"/>
    <x v="566"/>
    <s v="www.villanumoviv.com"/>
    <s v="marleen@villanumoviv.com; marleentijdeman@me.com"/>
  </r>
  <r>
    <x v="1"/>
    <s v="Casa Millie"/>
    <s v="Contrada Zaza 47"/>
    <x v="124"/>
    <x v="566"/>
    <s v=""/>
    <s v="marcspendlove@gmail.com"/>
  </r>
  <r>
    <x v="1"/>
    <s v="Gualdo"/>
    <s v="Contrada Zazza 22"/>
    <x v="124"/>
    <x v="566"/>
    <s v="www.villanumoviv.com"/>
    <s v="marleen@villanumoviv.com; marleentijdeman@me.com"/>
  </r>
  <r>
    <x v="1"/>
    <s v="Manlio Tulliani Agostini"/>
    <s v="C.Da Valle 1"/>
    <x v="124"/>
    <x v="566"/>
    <s v=""/>
    <s v="tulliani@montiazzurri.com"/>
  </r>
  <r>
    <x v="4"/>
    <s v="Agriturismo Villa Ti Amo"/>
    <s v="Contrada Bartolotti  16"/>
    <x v="124"/>
    <x v="566"/>
    <s v="www.villatiamo.nl"/>
    <s v="villatiamo@live.nl"/>
  </r>
  <r>
    <x v="4"/>
    <s v="Elisei Nicola"/>
    <s v=""/>
    <x v="124"/>
    <x v="566"/>
    <s v="www.agriturismoelisei.it"/>
    <s v="agriturismo.elisei@tiscali.it"/>
  </r>
  <r>
    <x v="3"/>
    <s v="B&amp;B Tulliani"/>
    <s v="Contrada Valle 1"/>
    <x v="124"/>
    <x v="566"/>
    <s v="www.montiazzurri.com"/>
    <s v="tulliani@montiazzurri.com"/>
  </r>
  <r>
    <x v="4"/>
    <s v="Agriturismo Localita' Castello"/>
    <s v="Contrada Castello 1"/>
    <x v="124"/>
    <x v="566"/>
    <s v=""/>
    <s v=""/>
  </r>
  <r>
    <x v="3"/>
    <s v="B&amp;B Il Picacchio"/>
    <s v="Contrada Picacchi 15"/>
    <x v="124"/>
    <x v="566"/>
    <s v="www.ilpicacchio.com"/>
    <s v="info@ilpicacchio.com"/>
  </r>
  <r>
    <x v="5"/>
    <s v="Isidori Patrizio"/>
    <s v="Via Papa Sisto Iv 1"/>
    <x v="124"/>
    <x v="566"/>
    <s v=""/>
    <s v="manila.isidori@alice.it"/>
  </r>
  <r>
    <x v="4"/>
    <s v="Agriturismo Le Morrette"/>
    <s v="Contrada Contro 49"/>
    <x v="124"/>
    <x v="566"/>
    <s v=""/>
    <s v=""/>
  </r>
  <r>
    <x v="0"/>
    <s v="Il Feudo Dei Cipressi"/>
    <s v="Contrada Grazie Fiastra 32"/>
    <x v="125"/>
    <x v="571"/>
    <s v="www.feudodeicipressi.it"/>
    <s v="guidopallotta@alice.it"/>
  </r>
  <r>
    <x v="3"/>
    <s v="B&amp;B Varco"/>
    <s v="Contrada San Valentino Campo Largo 2"/>
    <x v="125"/>
    <x v="571"/>
    <s v="www.bbvarco.it"/>
    <s v="info@bbvarco.it"/>
  </r>
  <r>
    <x v="4"/>
    <s v="Agriturismo Villa Le Vigne Di Saputi Alvaro"/>
    <s v="Contrada Appezzana 80"/>
    <x v="125"/>
    <x v="571"/>
    <s v="www.agriturismovillalevigne.it"/>
    <s v="info@saputi.it"/>
  </r>
  <r>
    <x v="0"/>
    <s v="Acquaviva Di Cecchi Peppino"/>
    <s v="Contrada Acquaviva San Paterniano 34"/>
    <x v="125"/>
    <x v="571"/>
    <s v="www.countryhouseacquaviva.it"/>
    <s v="p.cecchi@tiscali.it"/>
  </r>
  <r>
    <x v="2"/>
    <s v="Le Grazie"/>
    <s v="Contrada Grazie Fiastra 1"/>
    <x v="125"/>
    <x v="571"/>
    <s v=""/>
    <s v=""/>
  </r>
  <r>
    <x v="3"/>
    <s v="B&amp;B Luana"/>
    <s v="Via Grazie Fiastra 43/F"/>
    <x v="125"/>
    <x v="571"/>
    <s v=""/>
    <s v="daluana@virgilio.it"/>
  </r>
  <r>
    <x v="3"/>
    <s v="B&amp;B Al Casale"/>
    <s v="Viale Vittoria 143"/>
    <x v="125"/>
    <x v="571"/>
    <s v="www.alcasale.com"/>
    <s v="barbara@borgosorbatti.it"/>
  </r>
  <r>
    <x v="1"/>
    <s v="Casa Valentina Di Moody Barry"/>
    <s v="Contrada San Valentino  39"/>
    <x v="125"/>
    <x v="571"/>
    <s v=""/>
    <s v="barry.moody@thomsonreuters.com"/>
  </r>
  <r>
    <x v="1"/>
    <s v="Christopher Gerald Thorp"/>
    <s v="Contrada Salsaro Ete 50"/>
    <x v="125"/>
    <x v="571"/>
    <s v=""/>
    <s v=""/>
  </r>
  <r>
    <x v="3"/>
    <s v="B&amp;B Dell'Orso Giuseppe"/>
    <s v="Via Regina Margherita 2"/>
    <x v="125"/>
    <x v="571"/>
    <s v=""/>
    <s v="peppecotto@tiscali.it"/>
  </r>
  <r>
    <x v="3"/>
    <s v="B&amp;B Casa Pisani"/>
    <s v="Via Cremone Gabbette 58A"/>
    <x v="125"/>
    <x v="571"/>
    <s v="www.casapisani.it"/>
    <s v="restpisani@libero.it"/>
  </r>
  <r>
    <x v="4"/>
    <s v="Agriturismo Campolargo Di Marchesini Attilio"/>
    <s v="Strada Valentino 1"/>
    <x v="125"/>
    <x v="571"/>
    <s v="www.agriturismocampolargo.it"/>
    <s v="info@agriturismocampolargo.it"/>
  </r>
  <r>
    <x v="4"/>
    <s v="Silvetti Gianfranco E Gaetano"/>
    <s v="C.Da Grazie Fiastra 65"/>
    <x v="125"/>
    <x v="571"/>
    <s v=""/>
    <s v="lasorgentedelbeato@gmail.com"/>
  </r>
  <r>
    <x v="4"/>
    <s v="Cardarelli Miryam"/>
    <s v="Contrada Appezzana 24"/>
    <x v="125"/>
    <x v="571"/>
    <s v="italianartandfood.it"/>
    <s v="guidaartclub@gmail.com"/>
  </r>
  <r>
    <x v="0"/>
    <s v="Casa Azzurra"/>
    <s v="Contrada Grazie Fiastra 67 B"/>
    <x v="125"/>
    <x v="571"/>
    <s v="www.casaazzurra.it"/>
    <s v="info@casaazzurra.it"/>
  </r>
  <r>
    <x v="5"/>
    <s v="Azienda Mastrocola"/>
    <s v="C.Da Salsaro Ete 37"/>
    <x v="125"/>
    <x v="571"/>
    <s v="www.azienda-mastrocola.com"/>
    <s v="info@azienda-mastrocola.com"/>
  </r>
  <r>
    <x v="0"/>
    <s v="Borgo Sorbatti"/>
    <s v="Viale Vittoria 137"/>
    <x v="125"/>
    <x v="571"/>
    <s v="www.borgosorbatti.it"/>
    <s v="barbara@borgosorbatti.it"/>
  </r>
  <r>
    <x v="1"/>
    <s v="Hofsteede Sarah"/>
    <s v="Via Salsaro Ete 37"/>
    <x v="125"/>
    <x v="571"/>
    <s v=""/>
    <s v="donall@donall.it"/>
  </r>
  <r>
    <x v="1"/>
    <s v="Christinus Adrianus"/>
    <s v="Via Salsaro Ete Snc"/>
    <x v="125"/>
    <x v="571"/>
    <s v=""/>
    <s v="donall@donall.it"/>
  </r>
  <r>
    <x v="0"/>
    <s v="Villa Anitori"/>
    <s v="Contrada S. Valentino Campolargo 53"/>
    <x v="125"/>
    <x v="571"/>
    <s v=""/>
    <s v="info@villaanitori.it"/>
  </r>
  <r>
    <x v="3"/>
    <s v="B&amp;B Macerata"/>
    <s v="Via 2 Agosto 1980 15"/>
    <x v="126"/>
    <x v="572"/>
    <s v=""/>
    <s v="bbmacerata@gmail.com"/>
  </r>
  <r>
    <x v="3"/>
    <s v="B&amp;B Casa Cettina"/>
    <s v="Via Antonio Piani 46"/>
    <x v="126"/>
    <x v="572"/>
    <s v=""/>
    <s v="manzcon@libero.it"/>
  </r>
  <r>
    <x v="3"/>
    <s v="La Casa Di Oliva"/>
    <s v="Corso Cavour 24"/>
    <x v="126"/>
    <x v="572"/>
    <s v=""/>
    <s v="studioenricoleli@gmail.com"/>
  </r>
  <r>
    <x v="3"/>
    <s v="B&amp;B Angelozzi De Feudis Giacomo"/>
    <s v="Via Cincinelli 38"/>
    <x v="126"/>
    <x v="572"/>
    <s v="www.bbangelozzi.it"/>
    <s v="bbandreozzi@gmail.com"/>
  </r>
  <r>
    <x v="3"/>
    <s v="La Cocolla"/>
    <s v="Via Dell'Asilo 6"/>
    <x v="126"/>
    <x v="572"/>
    <s v=""/>
    <s v="laisfiuza@gmail.com"/>
  </r>
  <r>
    <x v="3"/>
    <s v="La Rosa Bianca"/>
    <s v="Via S. Stefano 17"/>
    <x v="126"/>
    <x v="572"/>
    <s v=""/>
    <s v="annalisacirilli67@gmail.com"/>
  </r>
  <r>
    <x v="3"/>
    <s v="Berdini Saura"/>
    <s v="Vicolo Orfanelli 27/29"/>
    <x v="126"/>
    <x v="572"/>
    <s v=""/>
    <s v="sauraberdini@gmail.com"/>
  </r>
  <r>
    <x v="3"/>
    <s v="Casa Corneto"/>
    <s v="Via Massimo D'Azeglio 40"/>
    <x v="126"/>
    <x v="572"/>
    <s v=""/>
    <s v="elveziaalgi@gmail.com"/>
  </r>
  <r>
    <x v="8"/>
    <s v="Foresteria Roma 1 Interno 14"/>
    <s v="Via Roma 152"/>
    <x v="126"/>
    <x v="572"/>
    <s v=""/>
    <s v="staffolani@ilfarosociale.it"/>
  </r>
  <r>
    <x v="3"/>
    <s v="Casa Bata"/>
    <s v="Mario Bata' 22"/>
    <x v="126"/>
    <x v="572"/>
    <s v=""/>
    <s v="infocasabata@gmail.com"/>
  </r>
  <r>
    <x v="3"/>
    <s v="B&amp;B Helvia Recina"/>
    <s v="Via Dei Velini 139"/>
    <x v="126"/>
    <x v="572"/>
    <s v=""/>
    <s v="angela-biondi@alice.it"/>
  </r>
  <r>
    <x v="3"/>
    <s v="B&amp;B Villa Lucia"/>
    <s v=""/>
    <x v="126"/>
    <x v="573"/>
    <s v=""/>
    <s v="decaromaggi@gmail.com"/>
  </r>
  <r>
    <x v="3"/>
    <s v="B&amp;B Il Piccolo Frutteto"/>
    <s v="Via Francesco Panfilo 91"/>
    <x v="126"/>
    <x v="572"/>
    <s v=""/>
    <s v="simonagiri@live.com"/>
  </r>
  <r>
    <x v="4"/>
    <s v="Agriturismo I Valeriani"/>
    <s v="Contrada Valle 5"/>
    <x v="126"/>
    <x v="572"/>
    <s v=""/>
    <s v="agriturismo@agriturismoivaleriani.com"/>
  </r>
  <r>
    <x v="3"/>
    <s v="B&amp;B Li Dolci Colli"/>
    <s v="Contrada Lornano 47"/>
    <x v="126"/>
    <x v="572"/>
    <s v="www.lidolcicolli.it"/>
    <s v="info@lidolcicolli.it"/>
  </r>
  <r>
    <x v="3"/>
    <s v="B&amp;B Villa Martini"/>
    <s v="Via Dei Velini 229"/>
    <x v="126"/>
    <x v="572"/>
    <s v=""/>
    <s v="villamartini@libero.it"/>
  </r>
  <r>
    <x v="8"/>
    <s v="Domus San Giuliano"/>
    <s v="Via Cincinelli 4"/>
    <x v="126"/>
    <x v="572"/>
    <s v="www.domusmacerata.it"/>
    <s v="sangiuliano@domusmacerata.it"/>
  </r>
  <r>
    <x v="5"/>
    <s v="Residence Madison Village"/>
    <s v="Via Giovanni Verga 39"/>
    <x v="126"/>
    <x v="572"/>
    <s v="www.madisonvillage.it"/>
    <s v="info@madisonvillage.it"/>
  </r>
  <r>
    <x v="3"/>
    <s v="B&amp;B Casa Salto"/>
    <s v="Via Lauro Rossi 65"/>
    <x v="126"/>
    <x v="572"/>
    <s v=""/>
    <s v="leticard@libero.it"/>
  </r>
  <r>
    <x v="7"/>
    <s v="La Caravella Residenza Universitaria"/>
    <s v="Via Dei Velini 221"/>
    <x v="126"/>
    <x v="572"/>
    <s v="www.ilfarosociale.it"/>
    <s v="faro.coop@mercurio.it"/>
  </r>
  <r>
    <x v="4"/>
    <s v="Agriturismo Forano Casa Monteferro"/>
    <s v=""/>
    <x v="126"/>
    <x v="572"/>
    <s v="www.fattoriaforano.it"/>
    <s v="agriturismoforano@yahoo.it"/>
  </r>
  <r>
    <x v="4"/>
    <s v="Agriturismo Forano Casa Occhio Di Gallo"/>
    <s v="Contrada Cimarella Sn"/>
    <x v="126"/>
    <x v="572"/>
    <s v="www.fattoriaforano.it"/>
    <s v="agriturismoforano@yahoo.it"/>
  </r>
  <r>
    <x v="3"/>
    <s v="B&amp;B Maceratasubito"/>
    <s v="Via Brigata Macerata 2"/>
    <x v="126"/>
    <x v="572"/>
    <s v=""/>
    <s v="s.santuccis@libero.it"/>
  </r>
  <r>
    <x v="0"/>
    <s v="Villa Bianca Ciccolini Residenza D'Epoca"/>
    <s v="C.Da Isola 25"/>
    <x v="126"/>
    <x v="574"/>
    <s v="www.forconipartners.it"/>
    <s v="david.forconi85@libero.it"/>
  </r>
  <r>
    <x v="5"/>
    <s v="Belohorizonte"/>
    <s v="Via 2 Agosto 1980 10"/>
    <x v="126"/>
    <x v="572"/>
    <s v="www.residencebelohorizonte.com"/>
    <s v="info@residencebelohorizonte.com"/>
  </r>
  <r>
    <x v="3"/>
    <s v="La Casa Delle Favole Di Sheila Conti"/>
    <s v="Via Lattanzio Ventura 141"/>
    <x v="126"/>
    <x v="572"/>
    <s v="http://sheila.beepworld.it"/>
    <s v="ernestina61@hotmail.it"/>
  </r>
  <r>
    <x v="3"/>
    <s v="B&amp;B Zampolini Simona"/>
    <s v="Contrada Corneto 30"/>
    <x v="126"/>
    <x v="572"/>
    <s v=""/>
    <s v="zampolsim@alice.it"/>
  </r>
  <r>
    <x v="3"/>
    <s v="B&amp;B La Casa Di Assunta"/>
    <s v="Via Pancalducci 42"/>
    <x v="126"/>
    <x v="572"/>
    <s v=""/>
    <s v="lacasadiassunta@virgilio.it"/>
  </r>
  <r>
    <x v="2"/>
    <s v="Hotel Lauri"/>
    <s v="Via Tommaso Lauri 6"/>
    <x v="126"/>
    <x v="572"/>
    <s v="www.hotellauri.it"/>
    <s v="info@hotellauri.it"/>
  </r>
  <r>
    <x v="3"/>
    <s v="B&amp;B Il Girasole"/>
    <s v="Contrada Botonto 7"/>
    <x v="126"/>
    <x v="572"/>
    <s v="www.casailgirasole.it"/>
    <s v="bedbreakfastilgirasole@gmail.com"/>
  </r>
  <r>
    <x v="3"/>
    <s v="B&amp;B La Cicala"/>
    <s v="Via L. Cicalè 23"/>
    <x v="126"/>
    <x v="572"/>
    <s v="www.bed-and-breakfast-macerata.it"/>
    <s v="migliorelli.andrea@yahoo.it"/>
  </r>
  <r>
    <x v="3"/>
    <s v="B&amp;B  Belohorizonte"/>
    <s v="Via 2 Agosto 1980 8"/>
    <x v="126"/>
    <x v="572"/>
    <s v=""/>
    <s v="info@residencebelohorizonte.com"/>
  </r>
  <r>
    <x v="3"/>
    <s v="Villa Belo Horizonte"/>
    <s v="Via Rocco Chinnici 18"/>
    <x v="126"/>
    <x v="572"/>
    <s v=""/>
    <s v="info@villabelohorizonte.com"/>
  </r>
  <r>
    <x v="2"/>
    <s v="Hotel Arcadia"/>
    <s v="Via Padre Matteo Ricci 134"/>
    <x v="126"/>
    <x v="572"/>
    <s v="www.arcadiahotelmacerata.it"/>
    <s v="info@arcadiahotelmacerata.it"/>
  </r>
  <r>
    <x v="3"/>
    <s v="B&amp;B Iris"/>
    <s v="Via Filelfo 11"/>
    <x v="126"/>
    <x v="572"/>
    <s v="irisbandb.wix.com"/>
    <s v="irisbandb@gmail.com"/>
  </r>
  <r>
    <x v="3"/>
    <s v="B&amp;B Floriani"/>
    <s v="Contrada Montanello 3"/>
    <x v="126"/>
    <x v="572"/>
    <s v="www.florianicompagnoni.it"/>
    <s v="agritur.floriani@tiscali.it"/>
  </r>
  <r>
    <x v="4"/>
    <s v=" Agriturismo Floriani"/>
    <s v="Contrada Montanello 5"/>
    <x v="126"/>
    <x v="572"/>
    <s v="www.florianicompagnoni.it"/>
    <s v="agritur.floriani@tiscali.it"/>
  </r>
  <r>
    <x v="4"/>
    <s v="Lucangeli Virgilio"/>
    <s v="Via Ventura 129"/>
    <x v="126"/>
    <x v="572"/>
    <s v=""/>
    <s v="virgiliolucangeli@libero.it"/>
  </r>
  <r>
    <x v="7"/>
    <s v="Ostello Asilo Ricci"/>
    <s v="Via Dell' Asilo 36"/>
    <x v="126"/>
    <x v="572"/>
    <s v="www.meridiana.mc.it"/>
    <s v="ostelloasiloricci@meridiana.mc.it"/>
  </r>
  <r>
    <x v="2"/>
    <s v="Kristal"/>
    <s v="Via Cluentina 49"/>
    <x v="126"/>
    <x v="572"/>
    <s v=""/>
    <s v=""/>
  </r>
  <r>
    <x v="2"/>
    <s v="Hotel I Colli"/>
    <s v="Via Roma 151"/>
    <x v="126"/>
    <x v="572"/>
    <s v="www.hotelicolli.com"/>
    <s v="info@hotelicolli.com"/>
  </r>
  <r>
    <x v="2"/>
    <s v="Claudiani"/>
    <s v="Vicolo Antonio Ulissi 8"/>
    <x v="126"/>
    <x v="572"/>
    <s v="www.hotelclaudiani.it"/>
    <s v="info@hotelclaudiani.it"/>
  </r>
  <r>
    <x v="2"/>
    <s v="Arena"/>
    <s v="Vicolo Sferisterio 16"/>
    <x v="126"/>
    <x v="572"/>
    <s v="www.albergoarena.com"/>
    <s v="info@albergoarena.com"/>
  </r>
  <r>
    <x v="2"/>
    <s v="Da Rosa"/>
    <s v="Via Leopoldo Armaroli 94"/>
    <x v="126"/>
    <x v="572"/>
    <s v=""/>
    <s v=""/>
  </r>
  <r>
    <x v="0"/>
    <s v="Country House  &quot;I Gelsi&quot;  Di Villani Francesca"/>
    <s v="Contrada Acquesalate 24"/>
    <x v="126"/>
    <x v="572"/>
    <s v="www.igelsi-countryhouse.it"/>
    <s v="info@igelsi-countryhouse.it"/>
  </r>
  <r>
    <x v="0"/>
    <s v="Le Case"/>
    <s v="Contrada Mozzavinci 16, 17"/>
    <x v="126"/>
    <x v="572"/>
    <s v="www.countryhouselecase.it"/>
    <s v="ristorantelecase@tin.it"/>
  </r>
  <r>
    <x v="4"/>
    <s v="Bajocco Marco E Monia S.S."/>
    <s v="C.Da Fonte S.Giuliano 29"/>
    <x v="126"/>
    <x v="572"/>
    <s v=""/>
    <s v=""/>
  </r>
  <r>
    <x v="5"/>
    <s v="Foresteria Opera Arte"/>
    <s v="Piazza Lauro Rossi 4"/>
    <x v="126"/>
    <x v="572"/>
    <s v=""/>
    <s v="info@operaarte.it"/>
  </r>
  <r>
    <x v="3"/>
    <s v="Belcuore"/>
    <s v="Via Galasso Da Carpi 39"/>
    <x v="126"/>
    <x v="572"/>
    <s v="www.belcuore.it"/>
    <s v="info@belcuore.it"/>
  </r>
  <r>
    <x v="0"/>
    <s v="La Casa Dei Fiori"/>
    <s v="Località Serra Delle Piane 123"/>
    <x v="127"/>
    <x v="575"/>
    <s v="www.lacasadeifiori.eu"/>
    <s v="info@lacasadeifiori.eu"/>
  </r>
  <r>
    <x v="3"/>
    <s v="B&amp;B Toscano Rinaldo Antonio"/>
    <s v="Vocabolo Serre Alte 1"/>
    <x v="127"/>
    <x v="576"/>
    <s v=""/>
    <s v="toscano.cinzia@gmail.com"/>
  </r>
  <r>
    <x v="0"/>
    <s v="Villa Collepere"/>
    <s v="Vocabolo Collepere 1"/>
    <x v="127"/>
    <x v="576"/>
    <s v="www.villacollepere.it"/>
    <s v="info@villacollepere.it"/>
  </r>
  <r>
    <x v="4"/>
    <s v="Il Colle Del Sole"/>
    <s v=""/>
    <x v="127"/>
    <x v="577"/>
    <s v="www.ilcolledelsole.it"/>
    <s v="info@ilcolledelsole.it"/>
  </r>
  <r>
    <x v="4"/>
    <s v="Azienda Agrituristica Casa Rastia"/>
    <s v="Vocabolo Rastia 1"/>
    <x v="127"/>
    <x v="576"/>
    <s v="www.casarastia.it"/>
    <s v="info@casarastia.it"/>
  </r>
  <r>
    <x v="4"/>
    <s v="Cavaliere Errante"/>
    <s v="Via Labbrano 125"/>
    <x v="127"/>
    <x v="578"/>
    <s v=""/>
    <s v="francesco2683@gmail.com"/>
  </r>
  <r>
    <x v="2"/>
    <s v="Hotel Della Loggia"/>
    <s v="Via Santa Maria 3"/>
    <x v="127"/>
    <x v="576"/>
    <s v="www.hoteldellaloggia.it"/>
    <s v="info@hoteldellaloggia.it"/>
  </r>
  <r>
    <x v="2"/>
    <s v="Hotel Massi"/>
    <s v="Via Aristide Merloni 8"/>
    <x v="127"/>
    <x v="576"/>
    <s v=""/>
    <s v=""/>
  </r>
  <r>
    <x v="3"/>
    <s v="B&amp;B Il Fienile"/>
    <s v="Vocabolo Colle Sant' Antonio 150"/>
    <x v="127"/>
    <x v="576"/>
    <s v="www.il-fienile.it"/>
    <s v="mbblondel@gmail.com"/>
  </r>
  <r>
    <x v="3"/>
    <s v="B&amp;B La Madonnina Dei Pantani"/>
    <s v="Via Madonna Dei Pantani 1 Bis"/>
    <x v="127"/>
    <x v="576"/>
    <s v=""/>
    <s v="lamadonninadeipantani@gmail.com"/>
  </r>
  <r>
    <x v="4"/>
    <s v="Da Foschetta"/>
    <s v="C.Da Acquaviva 569"/>
    <x v="127"/>
    <x v="576"/>
    <s v=""/>
    <s v="agriturismo.dafoschetta@gmail.com"/>
  </r>
  <r>
    <x v="3"/>
    <s v="B&amp;B Lara Gaggini"/>
    <s v="Via Vocabolo Serre Alte 308"/>
    <x v="127"/>
    <x v="576"/>
    <s v="www.serre-alte.com"/>
    <s v="lara.gaggini@alice.it"/>
  </r>
  <r>
    <x v="4"/>
    <s v="Agriturismo San Biagio"/>
    <s v="Via Vocabolo Pescheria 24"/>
    <x v="127"/>
    <x v="576"/>
    <s v=""/>
    <s v="valerpietro@libero.it"/>
  </r>
  <r>
    <x v="2"/>
    <s v="Hotel Fioriti - Albergo Ristorante"/>
    <s v="Piazza Giuseppe Garibaldi 12"/>
    <x v="127"/>
    <x v="576"/>
    <s v=""/>
    <s v=""/>
  </r>
  <r>
    <x v="3"/>
    <s v="B&amp;B Camere Da Bruna"/>
    <s v="Via Enrico Berlinguer 18"/>
    <x v="127"/>
    <x v="576"/>
    <s v="www.cameredabruna.com"/>
    <s v="info@cameredabruna.com"/>
  </r>
  <r>
    <x v="4"/>
    <s v="Wine &amp; Wellness"/>
    <s v="Loc. Colpaola 1"/>
    <x v="127"/>
    <x v="579"/>
    <s v=""/>
    <s v=""/>
  </r>
  <r>
    <x v="5"/>
    <s v="Residenza La Quiete"/>
    <s v="Via Umberto I 41"/>
    <x v="127"/>
    <x v="576"/>
    <s v=""/>
    <s v="mario.schiano@beniculturali.it"/>
  </r>
  <r>
    <x v="8"/>
    <s v="Residenza San Francesco"/>
    <s v="Via San  Francesco Snc"/>
    <x v="127"/>
    <x v="576"/>
    <s v=""/>
    <s v="servizi@ersucam.it"/>
  </r>
  <r>
    <x v="0"/>
    <s v="Country House Salomone"/>
    <s v="Vocabolo Salomone 437"/>
    <x v="127"/>
    <x v="576"/>
    <s v="www.salomone-matelica.it"/>
    <s v="info@salomone-matelica.it"/>
  </r>
  <r>
    <x v="2"/>
    <s v="Vecchia Porta"/>
    <s v="Via Circonvallazione 105"/>
    <x v="127"/>
    <x v="576"/>
    <s v="www.vecchiaporta.it"/>
    <s v="info@vecchiaporta.it"/>
  </r>
  <r>
    <x v="4"/>
    <s v="Casa Deimar"/>
    <s v="Vocabolo Cecca 248"/>
    <x v="127"/>
    <x v="576"/>
    <s v="www.casadeimar.it"/>
    <s v="info@casadeimar.it"/>
  </r>
  <r>
    <x v="3"/>
    <s v="B&amp;B I Tre Ciliegi"/>
    <s v="Vocabolo Felette Basse 571"/>
    <x v="127"/>
    <x v="576"/>
    <s v=""/>
    <s v=""/>
  </r>
  <r>
    <x v="4"/>
    <s v="Casa Grimaldi"/>
    <s v="Loc. Vocabolo Grimaldi  20"/>
    <x v="127"/>
    <x v="580"/>
    <s v="www.casagrimaldi.it"/>
    <s v="casagrimaldimatelica@gmail.com"/>
  </r>
  <r>
    <x v="3"/>
    <s v="B&amp;B Luchetti Giampiero"/>
    <s v="Via Della Repubblica 5"/>
    <x v="128"/>
    <x v="581"/>
    <s v=""/>
    <s v="luchettigiampiero@virgilio.it"/>
  </r>
  <r>
    <x v="1"/>
    <s v="Grilli Cicilioni Luciana"/>
    <s v="Via San Pietro 10"/>
    <x v="128"/>
    <x v="581"/>
    <s v=""/>
    <s v="lucigrilli@yahoo.it"/>
  </r>
  <r>
    <x v="1"/>
    <s v="Luchetti Emilio"/>
    <s v=""/>
    <x v="128"/>
    <x v="581"/>
    <s v=""/>
    <s v=""/>
  </r>
  <r>
    <x v="1"/>
    <s v="Villa Jolanda"/>
    <s v="Sant' Antonio 12A 1"/>
    <x v="128"/>
    <x v="572"/>
    <s v="www.villa-jolanda.com"/>
    <s v="info@villa-jolanda.com"/>
  </r>
  <r>
    <x v="1"/>
    <s v="Casa Lucciola Di Zoe Anderson"/>
    <s v="Fonte Fanarda 8"/>
    <x v="128"/>
    <x v="581"/>
    <s v=""/>
    <s v="zoea@bluebottle.com"/>
  </r>
  <r>
    <x v="1"/>
    <s v="Castricini Onorato"/>
    <s v="C.Da Prati 8"/>
    <x v="128"/>
    <x v="581"/>
    <s v=""/>
    <s v="jogabonitocastro@alice.it"/>
  </r>
  <r>
    <x v="1"/>
    <s v="Patrick Toriglioni Del Cassero Nisbett"/>
    <s v="C.Da Sant'Antonio 13"/>
    <x v="128"/>
    <x v="581"/>
    <s v=""/>
    <s v="patricktdelcnisbett@outlook.com"/>
  </r>
  <r>
    <x v="1"/>
    <s v="Villa Palma Di Edward Anna Beatrice"/>
    <s v="C.Da Santa Croce 26"/>
    <x v="128"/>
    <x v="581"/>
    <s v=""/>
    <s v="annabeatriceedward@gmail.com"/>
  </r>
  <r>
    <x v="1"/>
    <s v="Tamsin Anne Hickson"/>
    <s v="Via Volturelle 21"/>
    <x v="128"/>
    <x v="581"/>
    <s v=""/>
    <s v="tamsin.hickson@postacertificata.gov.it"/>
  </r>
  <r>
    <x v="4"/>
    <s v="Il Vigneto"/>
    <s v="C.Da Santa Croce 11"/>
    <x v="128"/>
    <x v="581"/>
    <s v=""/>
    <s v="ilvignetocasale@gmail.com"/>
  </r>
  <r>
    <x v="3"/>
    <s v="B&amp;B Montechiaro Di Lenti Rita"/>
    <s v="Via Valdivico Snc"/>
    <x v="128"/>
    <x v="581"/>
    <s v="www.trattoriamontechiaro.it"/>
    <s v="info@trattoriamontechiaro.it"/>
  </r>
  <r>
    <x v="1"/>
    <s v="Casa Santa Lucia Di Simon Andrew Pilkington"/>
    <s v="Contrada Ventracciano 2"/>
    <x v="128"/>
    <x v="581"/>
    <s v=""/>
    <s v="simon_pilkington_1@yahoo.com"/>
  </r>
  <r>
    <x v="1"/>
    <s v="Casa Rondini Di David John Wilkinson"/>
    <s v="Contrada San Martino Snc"/>
    <x v="128"/>
    <x v="581"/>
    <s v=""/>
    <s v="wilkinsondavid234@gmail.com"/>
  </r>
  <r>
    <x v="2"/>
    <s v="Villa Castellani"/>
    <s v="Contrada Acquevive 16"/>
    <x v="128"/>
    <x v="581"/>
    <s v="www.villacastellani.it"/>
    <s v="info@villacastellani.it"/>
  </r>
  <r>
    <x v="3"/>
    <s v="B&amp;B Fabiani Andrea"/>
    <s v="Contrada Bagliano 25"/>
    <x v="128"/>
    <x v="581"/>
    <s v="www.thecountryhouse.it"/>
    <s v="info@thecountryhouse.it"/>
  </r>
  <r>
    <x v="0"/>
    <s v="Caserma Carina"/>
    <s v="Contrada Mossa 16"/>
    <x v="128"/>
    <x v="581"/>
    <s v="www.caserma-carina.co.uk"/>
    <s v="info@caserma-carina.co.uk"/>
  </r>
  <r>
    <x v="5"/>
    <s v="Letto E Riletto"/>
    <s v="Via V. Bachelet 33"/>
    <x v="129"/>
    <x v="582"/>
    <s v="www.lettoeriletto.com"/>
    <s v="info@lettoeriletto.com"/>
  </r>
  <r>
    <x v="0"/>
    <s v="Liola'"/>
    <s v="Localita' Piane Potenza 9"/>
    <x v="129"/>
    <x v="582"/>
    <s v=""/>
    <s v="g.chiacchiera@sincomas.it"/>
  </r>
  <r>
    <x v="2"/>
    <s v="Hotel Villa Quiete"/>
    <s v="Localita' Valle Cascia 6"/>
    <x v="129"/>
    <x v="582"/>
    <s v="www.villaquiete.it"/>
    <s v="info@villaquiete.it"/>
  </r>
  <r>
    <x v="0"/>
    <s v="Da Checco"/>
    <s v="(Strada Statale Settempedana) Contrada Collina 11"/>
    <x v="129"/>
    <x v="583"/>
    <s v="www.dachecco.com"/>
    <s v="info@dachecco.com"/>
  </r>
  <r>
    <x v="2"/>
    <s v="Hotel Recina"/>
    <s v="Loc. Valle Cascia 40"/>
    <x v="129"/>
    <x v="584"/>
    <s v="www.recinahotel.it"/>
    <s v="info@recinahotel.it"/>
  </r>
  <r>
    <x v="0"/>
    <s v="Colli Gilberto"/>
    <s v="Via Mainini 35"/>
    <x v="129"/>
    <x v="582"/>
    <s v=""/>
    <s v=""/>
  </r>
  <r>
    <x v="3"/>
    <s v="B&amp;B Il Mughetto"/>
    <s v="Via San Liberato 7"/>
    <x v="129"/>
    <x v="582"/>
    <s v=""/>
    <s v="info@ilmughetto.com"/>
  </r>
  <r>
    <x v="3"/>
    <s v="B&amp;B Villa Giulia Mattei"/>
    <s v="Via Villa Mattei 52"/>
    <x v="129"/>
    <x v="585"/>
    <s v=""/>
    <s v="villamattei.mc@gmail.com"/>
  </r>
  <r>
    <x v="4"/>
    <s v="Agriturismo Forano Casa Montelipa"/>
    <s v="Localita' Cimarella 8"/>
    <x v="129"/>
    <x v="582"/>
    <s v="www.fattoriaforano.it"/>
    <s v="agriturismoforano@yahoo.it"/>
  </r>
  <r>
    <x v="3"/>
    <s v="B&amp;B Il Giardino Dei Limoni"/>
    <s v="Localita' Rinaldi 16"/>
    <x v="129"/>
    <x v="582"/>
    <s v="www.bbilgiardinodeilimoni.it"/>
    <s v="info@bbilgiardinodeilimoni.it"/>
  </r>
  <r>
    <x v="6"/>
    <s v="Area Di Sosta Camper"/>
    <s v=""/>
    <x v="130"/>
    <x v="586"/>
    <s v=""/>
    <s v="comune@montecavallo.sinp.net"/>
  </r>
  <r>
    <x v="3"/>
    <s v="B&amp;B Il Piccolo Melograno"/>
    <s v="Via Cavallino  66 T"/>
    <x v="131"/>
    <x v="587"/>
    <s v="www.ilpiccolomelograno.com"/>
    <s v="postmaster@ilpiccolomelograno.com"/>
  </r>
  <r>
    <x v="3"/>
    <s v="B&amp;B Borgo Latino, Azzurro, Selvaggio"/>
    <s v="Località San Savino  10"/>
    <x v="131"/>
    <x v="588"/>
    <s v=""/>
    <s v="borgolatino@hotmail.it"/>
  </r>
  <r>
    <x v="6"/>
    <s v="Area Di Sosta Camper"/>
    <s v=""/>
    <x v="131"/>
    <x v="587"/>
    <s v=""/>
    <s v=""/>
  </r>
  <r>
    <x v="1"/>
    <s v="Appartamento Uso Turistico Di Giuliano Piselli"/>
    <s v="C.Da Castellano 20"/>
    <x v="131"/>
    <x v="587"/>
    <s v=""/>
    <s v="giuliano.piselli@tiscali.it"/>
  </r>
  <r>
    <x v="0"/>
    <s v="Dolce Far Niente"/>
    <s v=""/>
    <x v="131"/>
    <x v="589"/>
    <s v="www.aldolcefarniente.com"/>
    <s v="info@aldolcefarniente.com"/>
  </r>
  <r>
    <x v="2"/>
    <s v="La Luma"/>
    <s v="Via Cavour 1"/>
    <x v="131"/>
    <x v="587"/>
    <s v="www.laluma.it"/>
    <s v="info@laluma.it"/>
  </r>
  <r>
    <x v="3"/>
    <s v="Europe"/>
    <s v="Viale Europa 1"/>
    <x v="131"/>
    <x v="587"/>
    <s v="www.europe22.it"/>
    <s v="rioanni@tin.it"/>
  </r>
  <r>
    <x v="1"/>
    <s v="Casa Di Chiara"/>
    <s v="Contrada Crocette 10"/>
    <x v="131"/>
    <x v="587"/>
    <s v=""/>
    <s v=""/>
  </r>
  <r>
    <x v="3"/>
    <s v="B&amp;B Il Viale"/>
    <s v="Via Roma  60"/>
    <x v="131"/>
    <x v="590"/>
    <s v=""/>
    <s v="carla.rapagnani@libero.it"/>
  </r>
  <r>
    <x v="3"/>
    <s v="B&amp;B Camilla"/>
    <s v="Via Mazzini 6"/>
    <x v="131"/>
    <x v="587"/>
    <s v="WWW.BEB-CAMILLA.IT"/>
    <s v="bebcamillamontecosaro@gmail.com"/>
  </r>
  <r>
    <x v="3"/>
    <s v="B&amp;B Calu'"/>
    <s v="Località Cavallino  17"/>
    <x v="131"/>
    <x v="587"/>
    <s v="www.bandbcalù.com"/>
    <s v="info@bandbcalu.com"/>
  </r>
  <r>
    <x v="5"/>
    <s v="Angeli Innamorati"/>
    <s v="Via Tiziano 1"/>
    <x v="131"/>
    <x v="587"/>
    <s v=""/>
    <s v="tsara76@gmail.com"/>
  </r>
  <r>
    <x v="3"/>
    <s v="B&amp;B Montecosaro"/>
    <s v="Via Monte San Michele  3"/>
    <x v="131"/>
    <x v="591"/>
    <s v="www.bbmontecosaro.it"/>
    <s v="andrea-quattrini@libero.it"/>
  </r>
  <r>
    <x v="1"/>
    <s v="Casale Di Cristina"/>
    <s v="Via Intriglione 43"/>
    <x v="132"/>
    <x v="592"/>
    <s v=""/>
    <s v="gianfrigianfri@libero.it"/>
  </r>
  <r>
    <x v="3"/>
    <s v="B&amp;B Le Rose"/>
    <s v="Via Petritoli 11"/>
    <x v="132"/>
    <x v="592"/>
    <s v=""/>
    <s v="federica.belluccini@alice.it"/>
  </r>
  <r>
    <x v="0"/>
    <s v="Il Casale Dell' Acquabona"/>
    <s v="Via Intriglione 6"/>
    <x v="132"/>
    <x v="592"/>
    <s v="www.ilcasaledellacquabona.it"/>
    <s v="marcocapodacqua@hotmail.it"/>
  </r>
  <r>
    <x v="3"/>
    <s v="La Vecchia Scuola"/>
    <s v="Contrada Monocchia 13"/>
    <x v="132"/>
    <x v="592"/>
    <s v=""/>
    <s v="info@lemarchebedandbreakfast.com"/>
  </r>
  <r>
    <x v="13"/>
    <s v="Centro Studi Biblici"/>
    <s v="Via Servi Di Maria 1"/>
    <x v="132"/>
    <x v="592"/>
    <s v=""/>
    <s v="centro.bib@tin.it"/>
  </r>
  <r>
    <x v="4"/>
    <s v="Il Parco Di Kipo"/>
    <s v="Via Margherita 23"/>
    <x v="132"/>
    <x v="592"/>
    <s v="www.parcodikipo.it"/>
    <s v="info@parcodikipo.it"/>
  </r>
  <r>
    <x v="4"/>
    <s v="Il Margarito"/>
    <s v="Via Intriglione 8"/>
    <x v="132"/>
    <x v="592"/>
    <s v="www.relaisilmargarito.com"/>
    <s v="info@releaisilmargarito.com"/>
  </r>
  <r>
    <x v="0"/>
    <s v="Ristorante Locanda Cantalupo"/>
    <s v="C.Da Fossalupara 7"/>
    <x v="132"/>
    <x v="592"/>
    <s v=""/>
    <s v="gruppofood@virgilio.it"/>
  </r>
  <r>
    <x v="2"/>
    <s v="Palazzo Carradori"/>
    <s v="Via Della Vittoria 7"/>
    <x v="132"/>
    <x v="592"/>
    <s v="www.palazzocarradori.com"/>
    <s v="info@palazzocarradori.com"/>
  </r>
  <r>
    <x v="3"/>
    <s v="B&amp;B Il Casone"/>
    <s v="Via Casone  3"/>
    <x v="133"/>
    <x v="593"/>
    <s v="www.bbilcasone.it"/>
    <s v="giusbu@libero.it"/>
  </r>
  <r>
    <x v="4"/>
    <s v="Agriturismo Cynara"/>
    <s v="Loc. Cervare 15"/>
    <x v="133"/>
    <x v="594"/>
    <s v=""/>
    <s v="cippitellipaolo@aliceposta.it"/>
  </r>
  <r>
    <x v="3"/>
    <s v="B&amp;B Antico Giaciglio Di Daniela Benigni"/>
    <s v="Via Roma 6"/>
    <x v="133"/>
    <x v="593"/>
    <s v=""/>
    <s v=""/>
  </r>
  <r>
    <x v="3"/>
    <s v="B&amp;B L'Albero Verde"/>
    <s v="Vicolo San Francesco 2/A"/>
    <x v="133"/>
    <x v="593"/>
    <s v=""/>
    <s v="info@lalberoverde.com"/>
  </r>
  <r>
    <x v="4"/>
    <s v="Agriturismo L'Alternativa"/>
    <s v="Contrada Caccialupo 2"/>
    <x v="133"/>
    <x v="593"/>
    <s v=""/>
    <s v="laalternativa@live.it"/>
  </r>
  <r>
    <x v="3"/>
    <s v="B&amp;B Cervare 21 Di Roberto De Duro"/>
    <s v="C.Da Cervare 21"/>
    <x v="133"/>
    <x v="594"/>
    <s v="www.cervare21.it"/>
    <s v="r.deduro@hotmail.it"/>
  </r>
  <r>
    <x v="6"/>
    <s v="Parco Eleuteri"/>
    <s v=""/>
    <x v="133"/>
    <x v="595"/>
    <s v=""/>
    <s v=""/>
  </r>
  <r>
    <x v="2"/>
    <s v="Hotel Ristorante Moretti Dante"/>
    <s v="Via Fermi 4"/>
    <x v="133"/>
    <x v="593"/>
    <s v="www.hotelmoretti.it"/>
    <s v="info@hotelmoretti.it"/>
  </r>
  <r>
    <x v="3"/>
    <s v="Bed &amp; Breakfast San Firmano"/>
    <s v="San Firmano 1"/>
    <x v="133"/>
    <x v="593"/>
    <s v="www.sanfirmano.it"/>
    <s v="info@sanfirmano.it"/>
  </r>
  <r>
    <x v="3"/>
    <s v="B&amp;B Montelupone Di Antonio Bedini"/>
    <s v="Via Regina Margherita 8"/>
    <x v="133"/>
    <x v="593"/>
    <s v="www.bedandbreakfast.it"/>
    <s v="mister.bedini@libero.it"/>
  </r>
  <r>
    <x v="4"/>
    <s v="Agriturismo Le Tate"/>
    <s v="Loc. Cervare 6"/>
    <x v="133"/>
    <x v="594"/>
    <s v=""/>
    <s v="giovanni.florentino@virgilio.it"/>
  </r>
  <r>
    <x v="1"/>
    <s v="Andreani Carla App.To"/>
    <s v="Via Castelfidardo  1"/>
    <x v="133"/>
    <x v="593"/>
    <s v=""/>
    <s v="carlaandreani@virgilio.it"/>
  </r>
  <r>
    <x v="3"/>
    <s v="B&amp;B Dedicato A Te"/>
    <s v=""/>
    <x v="133"/>
    <x v="593"/>
    <s v=""/>
    <s v="carlaandreani@virgilio.it"/>
  </r>
  <r>
    <x v="2"/>
    <s v="Hotel La Rosa Dei Venti"/>
    <s v="Via Macerata 77"/>
    <x v="134"/>
    <x v="596"/>
    <s v="www.hotellarosadeiventi.com"/>
    <s v="info@hotellarosadeiventi.com"/>
  </r>
  <r>
    <x v="4"/>
    <s v="Agriturismo Il Noceto"/>
    <s v="Via Fonte Ancona 28"/>
    <x v="134"/>
    <x v="596"/>
    <s v="www.agriturismoilnoceto.com"/>
    <s v="ilnoceto@alice.it"/>
  </r>
  <r>
    <x v="0"/>
    <s v="House Zii Rental"/>
    <s v="Via San Giacomo 38"/>
    <x v="134"/>
    <x v="596"/>
    <s v="www.countrygiusto.com"/>
    <s v="info@countrygiusto.com"/>
  </r>
  <r>
    <x v="3"/>
    <s v="B&amp;B Saltari Simone"/>
    <s v="Via Macerata 306"/>
    <x v="134"/>
    <x v="596"/>
    <s v="www.cameresaltari.it"/>
    <s v="cameresaltari@libero.it"/>
  </r>
  <r>
    <x v="4"/>
    <s v="Azienda Agrituristica Roeta"/>
    <s v="Contrada Barchetta 1"/>
    <x v="135"/>
    <x v="597"/>
    <s v=""/>
    <s v="magacirce@cheapnet.it"/>
  </r>
  <r>
    <x v="4"/>
    <s v="Osteria Del Lago"/>
    <s v="Contrada Santo Stefano 13"/>
    <x v="135"/>
    <x v="597"/>
    <s v="www.dimensionenatura.org"/>
    <s v="info@dimensionenatura.org"/>
  </r>
  <r>
    <x v="4"/>
    <s v="Agriturismo De Santis Celesta"/>
    <s v="Contrada Santo Stefano 8"/>
    <x v="135"/>
    <x v="597"/>
    <s v=""/>
    <s v=""/>
  </r>
  <r>
    <x v="5"/>
    <s v="Societa' Agroforestale Marchigiana San Ruffino Srl"/>
    <s v="Contrada Santo Stefano 1"/>
    <x v="135"/>
    <x v="597"/>
    <s v="www.sanruffino.com"/>
    <s v="info@sanruffino.com"/>
  </r>
  <r>
    <x v="4"/>
    <s v="Agriturismo Bellavista Di Psenner Peter Erich"/>
    <s v="Contrada Santo Stefano 36"/>
    <x v="135"/>
    <x v="597"/>
    <s v="bellavistaagriturismo.wordpress.com"/>
    <s v="agritur.bellavista@libero.it"/>
  </r>
  <r>
    <x v="3"/>
    <s v="B&amp;B Diletti Daniele"/>
    <s v="Contrada Molino 93"/>
    <x v="135"/>
    <x v="597"/>
    <s v="www.ilnidodelfalco.com"/>
    <s v="info@ilnidodelfalco.com"/>
  </r>
  <r>
    <x v="0"/>
    <s v="Il Nido Del Falco Di Daniele Diletti"/>
    <s v="Contrada Molino 93"/>
    <x v="135"/>
    <x v="597"/>
    <s v="www.ilnidodelfalco.com"/>
    <s v="info@ilnidodelfalco.com"/>
  </r>
  <r>
    <x v="4"/>
    <s v="Carducci Giuseppe"/>
    <s v="Contrada Barchetta 1"/>
    <x v="135"/>
    <x v="597"/>
    <s v=""/>
    <s v=""/>
  </r>
  <r>
    <x v="4"/>
    <s v="Agriturismo San Martino"/>
    <s v="Contrada Molino 69"/>
    <x v="135"/>
    <x v="597"/>
    <s v="www.agriturismosanmartino.com"/>
    <s v="agriturismosanmartino@email.it"/>
  </r>
  <r>
    <x v="4"/>
    <s v="Agriturismo Severini"/>
    <s v="Via Portone San Francesco 13"/>
    <x v="136"/>
    <x v="598"/>
    <s v="www.agriturismoseverini.it"/>
    <s v="info@agriturismoseverini.it"/>
  </r>
  <r>
    <x v="4"/>
    <s v="Il Casale"/>
    <s v="Contrada Campomaggio 125"/>
    <x v="136"/>
    <x v="598"/>
    <s v="www.ilcasale.org"/>
    <s v="info@ilcasale.org"/>
  </r>
  <r>
    <x v="3"/>
    <s v="B&amp;B Carpe Diem"/>
    <s v="Via Giacomo Puccini 14"/>
    <x v="136"/>
    <x v="598"/>
    <s v="www.bbcarpediem.it"/>
    <s v="info@bbcarpediem.it"/>
  </r>
  <r>
    <x v="3"/>
    <s v="B&amp;B Villa San Nicolino"/>
    <s v="Contrada Fonte Murata 1"/>
    <x v="136"/>
    <x v="598"/>
    <s v="www.sannicolino.com"/>
    <s v="info@sannicolino.com"/>
  </r>
  <r>
    <x v="2"/>
    <s v="Hotel San Crispino"/>
    <s v="Via Dante Alighieri 222"/>
    <x v="136"/>
    <x v="598"/>
    <s v="www.hotelsancrispino.it"/>
    <s v="info@hotelsancrispino.it"/>
  </r>
  <r>
    <x v="0"/>
    <s v="Al Casale Di Morro"/>
    <s v="Contrada Lamaticci 25"/>
    <x v="136"/>
    <x v="598"/>
    <s v="www.alcasaledimorro.it"/>
    <s v="info@alcasaledimorro.it"/>
  </r>
  <r>
    <x v="3"/>
    <s v="B&amp;B Il Sambuco"/>
    <s v="Contrada Montanari 7"/>
    <x v="136"/>
    <x v="598"/>
    <s v="www.sambucomarche.it"/>
    <s v="info@sambucomarche.it"/>
  </r>
  <r>
    <x v="1"/>
    <s v="Santomaro Country-Loft"/>
    <s v="Contrada Colli Asola 13"/>
    <x v="136"/>
    <x v="598"/>
    <s v="www.santomaro.com"/>
    <s v="info@santomaro.com"/>
  </r>
  <r>
    <x v="1"/>
    <s v="Chiara Andrenelli"/>
    <s v="Via San Gabriele 9"/>
    <x v="136"/>
    <x v="598"/>
    <s v=""/>
    <s v="poipoi70@libero.it"/>
  </r>
  <r>
    <x v="3"/>
    <s v="B&amp;B La Quiete Di Ros"/>
    <s v="C.Da Castellano 41"/>
    <x v="136"/>
    <x v="598"/>
    <s v="www.bb30.it"/>
    <s v="battistellirosaria@gmail.com"/>
  </r>
  <r>
    <x v="1"/>
    <s v="Casa Manzi"/>
    <s v=""/>
    <x v="136"/>
    <x v="598"/>
    <s v=""/>
    <s v="raniero.manzi@libero.it"/>
  </r>
  <r>
    <x v="6"/>
    <s v="Area Di Sosta Camper"/>
    <s v=""/>
    <x v="136"/>
    <x v="599"/>
    <s v=""/>
    <s v=""/>
  </r>
  <r>
    <x v="4"/>
    <s v="Agriturismo Ponterosa"/>
    <s v="C.Da Mossa Montigliano 14"/>
    <x v="136"/>
    <x v="598"/>
    <s v="www.agriturismoponterosa.it"/>
    <s v="info@agriturismoponterosa.it"/>
  </r>
  <r>
    <x v="3"/>
    <s v="B&amp;B La Maison Jujube"/>
    <s v="Via Umberto I 28"/>
    <x v="136"/>
    <x v="598"/>
    <s v="www.lamaisonjujube.it"/>
    <s v="lamaisonjujube@gmail.com"/>
  </r>
  <r>
    <x v="1"/>
    <s v="Casale Blulavanda"/>
    <s v="C/Da Colli Asola  11"/>
    <x v="136"/>
    <x v="598"/>
    <s v=""/>
    <s v="casaleblulavanda@hotmail.com"/>
  </r>
  <r>
    <x v="3"/>
    <s v="La Casa Prima Del Ponte"/>
    <s v="Via Dante 63"/>
    <x v="136"/>
    <x v="600"/>
    <s v="www.lacasadelponte.com"/>
    <s v="info@lacasadelponte.com"/>
  </r>
  <r>
    <x v="3"/>
    <s v="La Casa Dopo Il Ponte"/>
    <s v="Via Dante 61"/>
    <x v="136"/>
    <x v="600"/>
    <s v="www.lacasadelponte.com"/>
    <s v="info@lacasadelponte.com"/>
  </r>
  <r>
    <x v="1"/>
    <s v="Capinera Antonietta"/>
    <s v="Contrada Crocette 11"/>
    <x v="136"/>
    <x v="598"/>
    <s v=""/>
    <s v="41264@libero.it"/>
  </r>
  <r>
    <x v="3"/>
    <s v="La Merlana"/>
    <s v="Contrada Culmici 15"/>
    <x v="136"/>
    <x v="598"/>
    <s v=""/>
    <s v="b.b.lamerlana@cgn.legalmail.ot"/>
  </r>
  <r>
    <x v="5"/>
    <s v="I Girasoli"/>
    <s v="Frazione Giove 12"/>
    <x v="137"/>
    <x v="601"/>
    <s v="www.residenceigirasoli.it"/>
    <s v="info@residenceigirasoli.it"/>
  </r>
  <r>
    <x v="3"/>
    <s v="B&amp;B Le Sefore"/>
    <s v=""/>
    <x v="137"/>
    <x v="602"/>
    <s v=""/>
    <s v=""/>
  </r>
  <r>
    <x v="3"/>
    <s v="I Somarelli Di Finicelli Elisabetta"/>
    <s v="Frazione Massaprofoglio 1"/>
    <x v="137"/>
    <x v="601"/>
    <s v=""/>
    <s v="elisabettafinicelli@mail.it"/>
  </r>
  <r>
    <x v="8"/>
    <s v="Casa Per Ferie Eremo Beato Rizzerio"/>
    <s v="Contrada Coda Di Muccia Snc"/>
    <x v="137"/>
    <x v="601"/>
    <s v="www.eremobeatorizzerio.it"/>
    <s v="eremobeatorizzerio@libero.it"/>
  </r>
  <r>
    <x v="2"/>
    <s v="Del Cacciatore"/>
    <s v="Via Spinabello 15"/>
    <x v="137"/>
    <x v="601"/>
    <s v=""/>
    <s v=""/>
  </r>
  <r>
    <x v="2"/>
    <s v="Carnevali"/>
    <s v="Frazione Maddalena 28"/>
    <x v="137"/>
    <x v="601"/>
    <s v="www.motelristorantecarnevali.com"/>
    <s v="info@motelristorantecarnevali.com"/>
  </r>
  <r>
    <x v="4"/>
    <s v="Agriturismo Col Di Giove"/>
    <s v="Frazione Col Di Giove 8"/>
    <x v="137"/>
    <x v="601"/>
    <s v="http://www.coldigiove.it"/>
    <s v=""/>
  </r>
  <r>
    <x v="4"/>
    <s v="La Castellina"/>
    <s v="Frazione Costafiore 29"/>
    <x v="137"/>
    <x v="601"/>
    <s v=""/>
    <s v=""/>
  </r>
  <r>
    <x v="3"/>
    <s v="B&amp;B Cardarelli Isa"/>
    <s v="Contrada Guerci 335"/>
    <x v="138"/>
    <x v="603"/>
    <s v=""/>
    <s v=""/>
  </r>
  <r>
    <x v="4"/>
    <s v="Agriturismo I Girasoli"/>
    <s v="Contrada Caselunghe 208"/>
    <x v="138"/>
    <x v="603"/>
    <s v="www.daigirasoli.it"/>
    <s v="info@daigirasoli.it"/>
  </r>
  <r>
    <x v="3"/>
    <s v="B&amp;B Villa Fiorita Di Silla-Lina"/>
    <s v="Contrada Caselunghe 221"/>
    <x v="138"/>
    <x v="603"/>
    <s v=""/>
    <s v=""/>
  </r>
  <r>
    <x v="4"/>
    <s v="Tre Querce"/>
    <s v="Contrada Fosse 315"/>
    <x v="138"/>
    <x v="603"/>
    <s v="www.trequerce.it"/>
    <s v="info@trequerce.it"/>
  </r>
  <r>
    <x v="4"/>
    <s v="L'Antico Gusto"/>
    <s v="Contrada Biordi 12"/>
    <x v="138"/>
    <x v="603"/>
    <s v=""/>
    <s v="aziendamoretti@tiscalinet.it"/>
  </r>
  <r>
    <x v="5"/>
    <s v="P.A.E.A Di Silenzi Adele &amp; C. - S.N.C."/>
    <s v="Viale Beato Giovanni 11"/>
    <x v="138"/>
    <x v="603"/>
    <s v=""/>
    <s v=""/>
  </r>
  <r>
    <x v="3"/>
    <s v="Antonio Viglietti"/>
    <s v="Contrada Fosse 317"/>
    <x v="138"/>
    <x v="603"/>
    <s v=""/>
    <s v="aviglietti@yahoo.it"/>
  </r>
  <r>
    <x v="3"/>
    <s v="Giuseppe Carboni"/>
    <s v="Contrada Saline 32/A"/>
    <x v="138"/>
    <x v="603"/>
    <s v=""/>
    <s v="carboni.francesco@libero.it"/>
  </r>
  <r>
    <x v="3"/>
    <s v="B&amp;B Il Casale Di Nanni"/>
    <s v="Contrada Biordi 3"/>
    <x v="138"/>
    <x v="603"/>
    <s v=""/>
    <s v="ilcasaledinanni@libero.it"/>
  </r>
  <r>
    <x v="5"/>
    <s v="The Metta Centre"/>
    <s v="Contrada Saline 1"/>
    <x v="138"/>
    <x v="603"/>
    <s v=""/>
    <s v=""/>
  </r>
  <r>
    <x v="0"/>
    <s v="Old House"/>
    <s v="Contrada Marcoaldi 53 53"/>
    <x v="138"/>
    <x v="603"/>
    <s v="www.oldcountryhouse.it"/>
    <s v="info@oldcountryhouse.it"/>
  </r>
  <r>
    <x v="3"/>
    <s v="B&amp;B Perfetti Sergio"/>
    <s v="Contrada Fienarette 97"/>
    <x v="138"/>
    <x v="603"/>
    <s v="www.beblaquiete.eu"/>
    <s v="marinaperfetti@alice.it"/>
  </r>
  <r>
    <x v="4"/>
    <s v="Agriturismo Villa Valente"/>
    <s v="Contrada Pierdominici 49"/>
    <x v="138"/>
    <x v="603"/>
    <s v="www.villavalente.com"/>
    <s v="ron.favrin@gmail.com"/>
  </r>
  <r>
    <x v="3"/>
    <s v="B&amp;B Paglia E Fieno"/>
    <s v="Via Del Molino 19"/>
    <x v="139"/>
    <x v="604"/>
    <s v=""/>
    <s v="abbadiadifiastra@gmail.com"/>
  </r>
  <r>
    <x v="4"/>
    <s v="Il Melograno"/>
    <s v="Via Sant'Antonio 5"/>
    <x v="139"/>
    <x v="605"/>
    <s v="www.vivaiminnozzi.it"/>
    <s v="vivaiminnozzi@libero.it"/>
  </r>
  <r>
    <x v="1"/>
    <s v="Contigiani Sandro"/>
    <s v="Via San Marco 17"/>
    <x v="139"/>
    <x v="605"/>
    <s v=""/>
    <s v="impresaedilecontigiani@gmail.com"/>
  </r>
  <r>
    <x v="3"/>
    <s v="B&amp;B La Pojana"/>
    <s v="Via Campolargo 34"/>
    <x v="139"/>
    <x v="605"/>
    <s v="http://allapoiana.com/it/home-1/"/>
    <s v="info@allapoiana.com"/>
  </r>
  <r>
    <x v="4"/>
    <s v="La Dimora Del Sole"/>
    <s v="Via San Giovanni 8/10"/>
    <x v="139"/>
    <x v="605"/>
    <s v="www.ladimoradelsole.it"/>
    <s v="info@ladimoradelsole.it"/>
  </r>
  <r>
    <x v="0"/>
    <s v="Il Poggio Delle Armonie"/>
    <s v="Via Pecciane  18"/>
    <x v="140"/>
    <x v="606"/>
    <s v="www.ilpoggiodellearmonie.it"/>
    <s v="info@ilpoggiodellearmonie.it"/>
  </r>
  <r>
    <x v="4"/>
    <s v="Terre Della Sibilla"/>
    <s v=""/>
    <x v="140"/>
    <x v="606"/>
    <s v="www.agriturismoterredellasibilla.it"/>
    <s v="terredellasibilla@libero.it"/>
  </r>
  <r>
    <x v="4"/>
    <s v="Sapori Di Campagna"/>
    <s v="Via Rancia 1"/>
    <x v="140"/>
    <x v="606"/>
    <s v="www.saporidicampagna.it"/>
    <s v="saporidicampagna2003@libero.it"/>
  </r>
  <r>
    <x v="0"/>
    <s v="La Vecchia Fonte"/>
    <s v="Via Spinete 6"/>
    <x v="140"/>
    <x v="607"/>
    <s v="www.lavecchiafonte.net"/>
    <s v="info@lavecchiafonte.net"/>
  </r>
  <r>
    <x v="3"/>
    <s v="Il Convento"/>
    <s v="Convento 2"/>
    <x v="140"/>
    <x v="606"/>
    <s v="www.ilconvento.info"/>
    <s v="info@ilconvento.info"/>
  </r>
  <r>
    <x v="0"/>
    <s v="L'Airone Cinerino"/>
    <s v=""/>
    <x v="140"/>
    <x v="606"/>
    <s v=""/>
    <s v="info@aironecinerino.it"/>
  </r>
  <r>
    <x v="4"/>
    <s v="Roccamaia"/>
    <s v="Via Roccamaia 22"/>
    <x v="140"/>
    <x v="606"/>
    <s v="www.agriturismo-roccamaia.com"/>
    <s v="mail@agriturismo-roccamaia.com"/>
  </r>
  <r>
    <x v="6"/>
    <s v="Area Sosta Camper - Pievebovigliana"/>
    <s v="Via Rancia 1"/>
    <x v="140"/>
    <x v="606"/>
    <s v=""/>
    <s v="comune@pievebovigliana.sinp.net"/>
  </r>
  <r>
    <x v="5"/>
    <s v="Bar Pizzeria Il Cortile"/>
    <s v="Via Roma 3"/>
    <x v="140"/>
    <x v="606"/>
    <s v=""/>
    <s v="pontanimarco@alice.it"/>
  </r>
  <r>
    <x v="4"/>
    <s v="Degli Alti Pascoli"/>
    <s v=""/>
    <x v="140"/>
    <x v="606"/>
    <s v="www.agriturismodeglialtipascoli.it"/>
    <s v="info@agriturismodeglialtipascoli.it"/>
  </r>
  <r>
    <x v="3"/>
    <s v="B&amp;B La Vecchia Fonte 2"/>
    <s v="Loc. Spinete S.N.C."/>
    <x v="140"/>
    <x v="608"/>
    <s v="www.lavecchiafonte.net"/>
    <s v="info@lavecchiafonte.net"/>
  </r>
  <r>
    <x v="3"/>
    <s v="B&amp;B Crazy Horse Di Crocetti Luigi"/>
    <s v="Via Le Rote 6"/>
    <x v="141"/>
    <x v="609"/>
    <s v=""/>
    <s v=""/>
  </r>
  <r>
    <x v="4"/>
    <s v="Agriturismo Il Conventino"/>
    <s v="Localita' Seggiole 1"/>
    <x v="141"/>
    <x v="610"/>
    <s v=""/>
    <s v="prenotazioni@ilconventino.eu"/>
  </r>
  <r>
    <x v="4"/>
    <s v="Il Picchio"/>
    <s v="Frazione Pie Casavecchia 13"/>
    <x v="141"/>
    <x v="610"/>
    <s v=""/>
    <s v=""/>
  </r>
  <r>
    <x v="3"/>
    <s v="Casa Amarena"/>
    <s v="Localita' Piecollina 15"/>
    <x v="141"/>
    <x v="610"/>
    <s v="www.casamarena.it"/>
    <s v="casaamarena@libero.it"/>
  </r>
  <r>
    <x v="3"/>
    <s v="B&amp;B Cardurani Sandra"/>
    <s v="Case Sparse Colle Di Torricchio 3"/>
    <x v="141"/>
    <x v="610"/>
    <s v=""/>
    <s v=""/>
  </r>
  <r>
    <x v="4"/>
    <s v="Antico Borgo Di Gallano"/>
    <s v="Case Sparse Gallano 1"/>
    <x v="141"/>
    <x v="610"/>
    <s v="www.anticoborgodigallano.com"/>
    <s v="anticoborgodigallano@gmail.com"/>
  </r>
  <r>
    <x v="2"/>
    <s v="Albergo Ristorante Il Giardino"/>
    <s v="Viale Della Vittoria 7"/>
    <x v="142"/>
    <x v="611"/>
    <s v="http://www.hotel-ilgiardino.com/"/>
    <s v="ilgiardinodipioraco@libero.it"/>
  </r>
  <r>
    <x v="2"/>
    <s v="Hotel Victoria"/>
    <s v="Piazza San Vittorino 5"/>
    <x v="142"/>
    <x v="611"/>
    <s v=""/>
    <s v=""/>
  </r>
  <r>
    <x v="5"/>
    <s v="Lancianello - Case Appartamenti Vacanze"/>
    <s v="Via Seppio 7,4"/>
    <x v="142"/>
    <x v="612"/>
    <s v="www.lancianello.it"/>
    <s v="info@lancianello.it"/>
  </r>
  <r>
    <x v="6"/>
    <s v="Area Di Sosta Camper - Buchetto"/>
    <s v=""/>
    <x v="142"/>
    <x v="613"/>
    <s v=""/>
    <s v=""/>
  </r>
  <r>
    <x v="5"/>
    <s v="Affittacamere Serini Carmela"/>
    <s v="Via M.Armanno, Via C.Augusto 10, 9"/>
    <x v="142"/>
    <x v="611"/>
    <s v=""/>
    <s v="c.ilari@macerata.confartigianato.it"/>
  </r>
  <r>
    <x v="3"/>
    <s v="B&amp;B Mulino Bianco"/>
    <s v="Via Serronchia 1"/>
    <x v="143"/>
    <x v="614"/>
    <s v="https://www.mulinobianco.nl"/>
    <s v="info@mulinobianco.nl"/>
  </r>
  <r>
    <x v="3"/>
    <s v="B&amp;B I Cinque Colli"/>
    <s v="Via Settembre 22"/>
    <x v="144"/>
    <x v="615"/>
    <s v=""/>
    <s v="giacomomau@gmail.com"/>
  </r>
  <r>
    <x v="3"/>
    <s v="B&amp;B La Casa Di Vale"/>
    <s v="Strada Comunale Morazzano 72"/>
    <x v="144"/>
    <x v="615"/>
    <s v=""/>
    <s v="renzoscarponi@libero.it"/>
  </r>
  <r>
    <x v="3"/>
    <s v="B&amp;B La Collinetta"/>
    <s v="C.Da Campetella 32"/>
    <x v="144"/>
    <x v="615"/>
    <s v=""/>
    <s v="info@bblacollinetta.it"/>
  </r>
  <r>
    <x v="5"/>
    <s v="Villino La Casetta"/>
    <s v="C.Da Molino 16/B"/>
    <x v="144"/>
    <x v="615"/>
    <s v="villinolacasetta.xoom.it"/>
    <s v="ppaciaroni@alice.it"/>
  </r>
  <r>
    <x v="6"/>
    <s v="Area Di Sosta Camper"/>
    <s v="Via Santo Spirito 1"/>
    <x v="144"/>
    <x v="615"/>
    <s v=""/>
    <s v=""/>
  </r>
  <r>
    <x v="4"/>
    <s v="Agriturismo La Morla"/>
    <s v="C.Da La Morla 19/B"/>
    <x v="144"/>
    <x v="615"/>
    <s v="www.lamorla.it"/>
    <s v="lamorla@hotmail.it"/>
  </r>
  <r>
    <x v="2"/>
    <s v="Parco Hotel"/>
    <s v="Viale Dante 41"/>
    <x v="144"/>
    <x v="615"/>
    <s v="www.gruppogiustozzihotels.it"/>
    <s v="info@parcohotel.it"/>
  </r>
  <r>
    <x v="4"/>
    <s v="La Casa Di Zoe"/>
    <s v="Contrada Morla 26"/>
    <x v="144"/>
    <x v="615"/>
    <s v="www.agriturismolacasadizoe.it"/>
    <s v="info@agriturismolacasadizoe.it"/>
  </r>
  <r>
    <x v="3"/>
    <s v="B&amp;B Salvucci Gabriella"/>
    <s v="Contrada Rambona 47"/>
    <x v="144"/>
    <x v="615"/>
    <s v=""/>
    <s v="gabriellasalvucci@yahoo.it"/>
  </r>
  <r>
    <x v="12"/>
    <s v="Annito E Figli"/>
    <s v=""/>
    <x v="145"/>
    <x v="616"/>
    <s v=""/>
    <s v=""/>
  </r>
  <r>
    <x v="5"/>
    <s v="Collemare Snc Villaggio Dei Tigli"/>
    <s v="Via Montarice 114"/>
    <x v="145"/>
    <x v="616"/>
    <s v=""/>
    <s v="info@villaggioitigli.it"/>
  </r>
  <r>
    <x v="3"/>
    <s v="B&amp;B Ottavianelli Carmen"/>
    <s v="Via B. Biagetti 9"/>
    <x v="145"/>
    <x v="616"/>
    <s v=""/>
    <s v=""/>
  </r>
  <r>
    <x v="2"/>
    <s v="Paradise"/>
    <s v="Via Santa Maria In Potenza 30A"/>
    <x v="145"/>
    <x v="616"/>
    <s v="www.paradisevacanze.com"/>
    <s v="info@paradisevacanze.com"/>
  </r>
  <r>
    <x v="2"/>
    <s v="Enzo"/>
    <s v="Corso Matteotti 21"/>
    <x v="145"/>
    <x v="616"/>
    <s v="www.hotelenzo.it"/>
    <s v="info@hotelenzo.it"/>
  </r>
  <r>
    <x v="2"/>
    <s v="Mondial"/>
    <s v="Viale Europa 2"/>
    <x v="145"/>
    <x v="616"/>
    <s v="www.mondialhotel.com"/>
    <s v="mondial@mondialhotel.com"/>
  </r>
  <r>
    <x v="2"/>
    <s v="Il Brigantino"/>
    <s v="Viale L. Scarfiotti 10-12"/>
    <x v="145"/>
    <x v="616"/>
    <s v="www.brigantinohotel.it"/>
    <s v="info@brigantinohotel.it"/>
  </r>
  <r>
    <x v="2"/>
    <s v="Hotel Bianchi Nicola"/>
    <s v="Piazza Fratelli Brancondi 38"/>
    <x v="145"/>
    <x v="616"/>
    <s v="www.hotelbianchinicola.it"/>
    <s v="info@hotelbianchinicola.it"/>
  </r>
  <r>
    <x v="2"/>
    <s v="Giannino"/>
    <s v="Viale Cristoforo Colombo 25"/>
    <x v="145"/>
    <x v="616"/>
    <s v="www.conerohotel.com"/>
    <s v="info@conerohotel.com"/>
  </r>
  <r>
    <x v="12"/>
    <s v="Fiore"/>
    <s v=""/>
    <x v="145"/>
    <x v="616"/>
    <s v=""/>
    <s v=""/>
  </r>
  <r>
    <x v="12"/>
    <s v="Paola"/>
    <s v=""/>
    <x v="145"/>
    <x v="616"/>
    <s v=""/>
    <s v=""/>
  </r>
  <r>
    <x v="12"/>
    <s v="Oasi"/>
    <s v=""/>
    <x v="145"/>
    <x v="616"/>
    <s v=""/>
    <s v=""/>
  </r>
  <r>
    <x v="12"/>
    <s v="Barracuda"/>
    <s v=""/>
    <x v="145"/>
    <x v="617"/>
    <s v=""/>
    <s v=""/>
  </r>
  <r>
    <x v="12"/>
    <s v="Il Faro"/>
    <s v=""/>
    <x v="145"/>
    <x v="616"/>
    <s v=""/>
    <s v=""/>
  </r>
  <r>
    <x v="12"/>
    <s v="Sulla Cresta Dell'Onda"/>
    <s v=""/>
    <x v="145"/>
    <x v="616"/>
    <s v=""/>
    <s v=""/>
  </r>
  <r>
    <x v="12"/>
    <s v="Palm Beach"/>
    <s v=""/>
    <x v="145"/>
    <x v="616"/>
    <s v=""/>
    <s v=""/>
  </r>
  <r>
    <x v="12"/>
    <s v="Carlo E Domenico"/>
    <s v=""/>
    <x v="145"/>
    <x v="616"/>
    <s v=""/>
    <s v=""/>
  </r>
  <r>
    <x v="12"/>
    <s v="Acapulco"/>
    <s v=""/>
    <x v="145"/>
    <x v="616"/>
    <s v=""/>
    <s v=""/>
  </r>
  <r>
    <x v="12"/>
    <s v="Piter"/>
    <s v="Via Pastrengo 46"/>
    <x v="145"/>
    <x v="616"/>
    <s v=""/>
    <s v=""/>
  </r>
  <r>
    <x v="12"/>
    <s v="Bagni Panetti"/>
    <s v=""/>
    <x v="145"/>
    <x v="110"/>
    <s v=""/>
    <s v=""/>
  </r>
  <r>
    <x v="12"/>
    <s v="La Rotonda"/>
    <s v="Via Delle Nazioni 27"/>
    <x v="145"/>
    <x v="616"/>
    <s v="www.chaletlarotonda.it"/>
    <s v="info@chaletlarotonda.it"/>
  </r>
  <r>
    <x v="12"/>
    <s v="Nenetta"/>
    <s v=""/>
    <x v="145"/>
    <x v="616"/>
    <s v=""/>
    <s v=""/>
  </r>
  <r>
    <x v="12"/>
    <s v="Giovanni"/>
    <s v=""/>
    <x v="145"/>
    <x v="616"/>
    <s v=""/>
    <s v=""/>
  </r>
  <r>
    <x v="12"/>
    <s v="Floridita"/>
    <s v=""/>
    <x v="145"/>
    <x v="616"/>
    <s v=""/>
    <s v=""/>
  </r>
  <r>
    <x v="12"/>
    <s v="Gioia Di Puglia"/>
    <s v=""/>
    <x v="145"/>
    <x v="616"/>
    <s v=""/>
    <s v=""/>
  </r>
  <r>
    <x v="12"/>
    <s v="Wanda"/>
    <s v="Via Lepanto 1"/>
    <x v="145"/>
    <x v="616"/>
    <s v=""/>
    <s v=""/>
  </r>
  <r>
    <x v="12"/>
    <s v="La Lancetta"/>
    <s v=""/>
    <x v="145"/>
    <x v="616"/>
    <s v=""/>
    <s v=""/>
  </r>
  <r>
    <x v="12"/>
    <s v="Marinello"/>
    <s v=""/>
    <x v="145"/>
    <x v="616"/>
    <s v=""/>
    <s v=""/>
  </r>
  <r>
    <x v="12"/>
    <s v="Mille Lire"/>
    <s v="Via Lepanto 48/A 48/A"/>
    <x v="145"/>
    <x v="616"/>
    <s v=""/>
    <s v="chaletmillelire@gmail.com"/>
  </r>
  <r>
    <x v="12"/>
    <s v="Antonio"/>
    <s v=""/>
    <x v="145"/>
    <x v="616"/>
    <s v=""/>
    <s v=""/>
  </r>
  <r>
    <x v="12"/>
    <s v="Lisetta"/>
    <s v=""/>
    <x v="145"/>
    <x v="616"/>
    <s v=""/>
    <s v=""/>
  </r>
  <r>
    <x v="12"/>
    <s v="Cayo Coco"/>
    <s v=""/>
    <x v="145"/>
    <x v="616"/>
    <s v=""/>
    <s v=""/>
  </r>
  <r>
    <x v="12"/>
    <s v="Chalet Mauro"/>
    <s v=""/>
    <x v="145"/>
    <x v="616"/>
    <s v=""/>
    <s v=""/>
  </r>
  <r>
    <x v="12"/>
    <s v="Amneris"/>
    <s v=""/>
    <x v="145"/>
    <x v="616"/>
    <s v=""/>
    <s v=""/>
  </r>
  <r>
    <x v="12"/>
    <s v="Lorenzo"/>
    <s v=""/>
    <x v="145"/>
    <x v="616"/>
    <s v=""/>
    <s v="lorenzo@portorecanatiblog.it"/>
  </r>
  <r>
    <x v="12"/>
    <s v="Acropoli"/>
    <s v=""/>
    <x v="145"/>
    <x v="616"/>
    <s v="www.acropoli-mb.it"/>
    <s v="mmonina@tiscali.it"/>
  </r>
  <r>
    <x v="12"/>
    <s v="Il Pirata"/>
    <s v=""/>
    <x v="145"/>
    <x v="616"/>
    <s v=""/>
    <s v=""/>
  </r>
  <r>
    <x v="12"/>
    <s v="Bora Bora Beach"/>
    <s v=""/>
    <x v="145"/>
    <x v="616"/>
    <s v=""/>
    <s v=""/>
  </r>
  <r>
    <x v="3"/>
    <s v="Cristina Hipting"/>
    <s v="Via Santa Maria In Potenza 39"/>
    <x v="145"/>
    <x v="616"/>
    <s v="www.cristinabedbreakfast.com"/>
    <s v="gattoscipione@libero.it"/>
  </r>
  <r>
    <x v="11"/>
    <s v="Paradise"/>
    <s v="Contrada Santa Maria In Potenza 30A"/>
    <x v="145"/>
    <x v="616"/>
    <s v="http://www.paradisevacanze.com"/>
    <s v="info@paradisevacanze.com"/>
  </r>
  <r>
    <x v="11"/>
    <s v="Regina 2°"/>
    <s v="Viale Delle Nazioni 1"/>
    <x v="145"/>
    <x v="616"/>
    <s v=""/>
    <s v="info@pinetacamping.it"/>
  </r>
  <r>
    <x v="11"/>
    <s v="La Medusa"/>
    <s v="Lungomare Scarifiotti Snc"/>
    <x v="145"/>
    <x v="616"/>
    <s v="www.campinglamedusa.it"/>
    <s v="info@campinglamedusa.it"/>
  </r>
  <r>
    <x v="11"/>
    <s v="Arcobaleno"/>
    <s v="Viale Delle Nazioni 1"/>
    <x v="145"/>
    <x v="616"/>
    <s v=""/>
    <s v=""/>
  </r>
  <r>
    <x v="11"/>
    <s v="Adriatico"/>
    <s v="Viale Scarfiotti 3"/>
    <x v="145"/>
    <x v="616"/>
    <s v="www.campeggioclubadriatico.it"/>
    <s v="cca@campeggioclubadriatico.it"/>
  </r>
  <r>
    <x v="11"/>
    <s v="Bellamare"/>
    <s v="Via Scarfiotti 13"/>
    <x v="145"/>
    <x v="616"/>
    <s v="www.bellamare.it"/>
    <s v="info@bellamare.it"/>
  </r>
  <r>
    <x v="11"/>
    <s v="Il Vascello"/>
    <s v="Viale Della Repubblica 15"/>
    <x v="145"/>
    <x v="616"/>
    <s v=""/>
    <s v="Ilvascello68@hotmail.com"/>
  </r>
  <r>
    <x v="5"/>
    <s v="Residence Hotel Bianchi Vincenzo"/>
    <s v="Via Garibaldi 3"/>
    <x v="145"/>
    <x v="616"/>
    <s v="www.hotelbianchi.it"/>
    <s v="info@hotelbianchi.com"/>
  </r>
  <r>
    <x v="11"/>
    <s v="Pineta"/>
    <s v="Viale Della Repubblica 3"/>
    <x v="145"/>
    <x v="616"/>
    <s v="www.pinetacamping.it"/>
    <s v="info@pinetacamping.it"/>
  </r>
  <r>
    <x v="3"/>
    <s v="B&amp;B La Terrazza"/>
    <s v="Via Nino Bixio 4"/>
    <x v="145"/>
    <x v="616"/>
    <s v=""/>
    <s v="bblaterrazza.pr@libero.it"/>
  </r>
  <r>
    <x v="3"/>
    <s v="B&amp;B Conero Ranch"/>
    <s v="C.Da Scossicci 55"/>
    <x v="145"/>
    <x v="616"/>
    <s v="www.coneroranch.it"/>
    <s v="info@coneroranch.it"/>
  </r>
  <r>
    <x v="2"/>
    <s v="Life Hotel"/>
    <s v="Piazza Delle Vele 22"/>
    <x v="145"/>
    <x v="618"/>
    <s v="www.Life-hotel.it"/>
    <s v="info@life-hotel.it"/>
  </r>
  <r>
    <x v="3"/>
    <s v="B&amp;B Il Girasole Fortunato"/>
    <s v="Via Dante Alighieri 2"/>
    <x v="145"/>
    <x v="616"/>
    <s v="www.ilgirasolefortunato.com"/>
    <s v="ilgirasolefortunato@libero.it"/>
  </r>
  <r>
    <x v="4"/>
    <s v="I Sapori Di Un Tempo"/>
    <s v="Via Dell'Industria  36"/>
    <x v="145"/>
    <x v="616"/>
    <s v="www.isaporidiuntempo.com"/>
    <s v="info@isaporidiuntempo.com"/>
  </r>
  <r>
    <x v="5"/>
    <s v="Abramo"/>
    <s v="Via Annibal Caro 80"/>
    <x v="145"/>
    <x v="616"/>
    <s v="www.abramocamere.it"/>
    <s v="info@abramocamere.it"/>
  </r>
  <r>
    <x v="5"/>
    <s v="Agenzia Immobiliare Pettinari Bruna"/>
    <s v="Via Bramante 65"/>
    <x v="145"/>
    <x v="616"/>
    <s v="www.immobiliarepettinari.it"/>
    <s v="federica@immobiliarepettinari.it"/>
  </r>
  <r>
    <x v="1"/>
    <s v="Marino'S Aparthotel"/>
    <s v="P.Zza Delle Vele 14"/>
    <x v="145"/>
    <x v="616"/>
    <s v="www.aparthotelitaly.com"/>
    <s v="info@aparthotelitaly.com"/>
  </r>
  <r>
    <x v="3"/>
    <s v="B&amp;B Il Glicine"/>
    <s v="Via Pietro Micca 31"/>
    <x v="145"/>
    <x v="616"/>
    <s v="www.bb-ilglicine.it"/>
    <s v="lanfranco@adriaticagestioni.it"/>
  </r>
  <r>
    <x v="12"/>
    <s v="Bebo'S"/>
    <s v=""/>
    <x v="145"/>
    <x v="616"/>
    <s v=""/>
    <s v=""/>
  </r>
  <r>
    <x v="5"/>
    <s v="Residence Casale Del Conero"/>
    <s v="Via Scossicci 32"/>
    <x v="145"/>
    <x v="616"/>
    <s v="www.casaledelconero.it"/>
    <s v="info@casaledelconero.it"/>
  </r>
  <r>
    <x v="5"/>
    <s v="Residence Pocket Beach"/>
    <s v="Via Francia 9"/>
    <x v="145"/>
    <x v="616"/>
    <s v="www.residencepocketbeach.it"/>
    <s v="residencepocketbeach@gmail.com"/>
  </r>
  <r>
    <x v="5"/>
    <s v="Butterfly'S House"/>
    <s v="Via Bramante 132"/>
    <x v="145"/>
    <x v="616"/>
    <s v=""/>
    <s v=""/>
  </r>
  <r>
    <x v="5"/>
    <s v="Le Case Sul Mare"/>
    <s v="Viale Scarfiotti 10"/>
    <x v="145"/>
    <x v="616"/>
    <s v=""/>
    <s v=""/>
  </r>
  <r>
    <x v="5"/>
    <s v="Residence Villa Claudia"/>
    <s v="Via Scossicci 17"/>
    <x v="145"/>
    <x v="616"/>
    <s v=""/>
    <s v="info@villa-claudia.com"/>
  </r>
  <r>
    <x v="5"/>
    <s v="Casa Vacanze Alba Chiara"/>
    <s v="Via Montarice 1"/>
    <x v="145"/>
    <x v="616"/>
    <s v=""/>
    <s v="esseti-fi@esse-ti.it"/>
  </r>
  <r>
    <x v="6"/>
    <s v="Disco Karting"/>
    <s v="Viale Scarfiotti 1"/>
    <x v="145"/>
    <x v="616"/>
    <s v=""/>
    <s v=""/>
  </r>
  <r>
    <x v="3"/>
    <s v="Lieti Colli Bed&amp;Breakfast"/>
    <s v="Via Montarice 49"/>
    <x v="145"/>
    <x v="616"/>
    <s v="www.lieticolli.com"/>
    <s v="info@lieticolli.com"/>
  </r>
  <r>
    <x v="3"/>
    <s v="B&amp;B Soleluna"/>
    <s v="Via Scossicci  64"/>
    <x v="145"/>
    <x v="616"/>
    <s v="www.bb-soleluna.it"/>
    <s v=""/>
  </r>
  <r>
    <x v="2"/>
    <s v="Hotel Ristorante Miraconero"/>
    <s v="Via Scossicci 16"/>
    <x v="145"/>
    <x v="616"/>
    <s v="www.miraconero.it"/>
    <s v="miraconero@alice.it"/>
  </r>
  <r>
    <x v="3"/>
    <s v="B&amp;B Zi' Pasquale Ramovecchi Luciana"/>
    <s v="Via Garibaldi 262"/>
    <x v="145"/>
    <x v="616"/>
    <s v=""/>
    <s v="gegrilli@alice.it"/>
  </r>
  <r>
    <x v="1"/>
    <s v="Opera Arte Srl"/>
    <s v="Via Garibaldi 200"/>
    <x v="145"/>
    <x v="616"/>
    <s v=""/>
    <s v="info@operaarte.it"/>
  </r>
  <r>
    <x v="5"/>
    <s v="Pacific Blue"/>
    <s v="Via De Gasperi 40"/>
    <x v="145"/>
    <x v="616"/>
    <s v=""/>
    <s v="annarombini@alice.it"/>
  </r>
  <r>
    <x v="3"/>
    <s v="B&amp;B Il Sol Leone"/>
    <s v="Via Degli Orti 35"/>
    <x v="145"/>
    <x v="616"/>
    <s v="www.leonebbportorecanati.it"/>
    <s v="info@leonebbportorecanati.it"/>
  </r>
  <r>
    <x v="5"/>
    <s v="Affittacamere Abele"/>
    <s v="Via Leopardi  84"/>
    <x v="145"/>
    <x v="616"/>
    <s v=""/>
    <s v="info@abelecamere.it"/>
  </r>
  <r>
    <x v="3"/>
    <s v="B&amp;B Casale Al Mare"/>
    <s v="Via Pastrengo 59"/>
    <x v="145"/>
    <x v="616"/>
    <s v="http://casalealmare.oneminutesite.it"/>
    <s v="casalealmare@gmail.com"/>
  </r>
  <r>
    <x v="3"/>
    <s v="B&amp;B Un Mare Di Gioia"/>
    <s v="Via Gramsci 75"/>
    <x v="145"/>
    <x v="616"/>
    <s v="www.unmaredigioia.it"/>
    <s v="sandrapiermarini@alice.it"/>
  </r>
  <r>
    <x v="12"/>
    <s v="Blu' Bar"/>
    <s v="Via N. Sauro 29"/>
    <x v="145"/>
    <x v="616"/>
    <s v=""/>
    <s v="melania.ter@libero.it"/>
  </r>
  <r>
    <x v="12"/>
    <s v="Copacabana"/>
    <s v="Via Pizzetti 10"/>
    <x v="145"/>
    <x v="616"/>
    <s v=""/>
    <s v="cristianludolini@hotmail.it"/>
  </r>
  <r>
    <x v="3"/>
    <s v="B&amp;B I Cucali"/>
    <s v="Via Palestro 39 39"/>
    <x v="145"/>
    <x v="616"/>
    <s v="icucali.it"/>
    <s v="hello@icucali.it"/>
  </r>
  <r>
    <x v="12"/>
    <s v="Attilio"/>
    <s v=""/>
    <x v="145"/>
    <x v="616"/>
    <s v=""/>
    <s v="balneare@alice.it"/>
  </r>
  <r>
    <x v="12"/>
    <s v="Bahari Cafe'"/>
    <s v=""/>
    <x v="145"/>
    <x v="616"/>
    <s v=""/>
    <s v=""/>
  </r>
  <r>
    <x v="12"/>
    <s v="La Baita"/>
    <s v=""/>
    <x v="145"/>
    <x v="616"/>
    <s v=""/>
    <s v=""/>
  </r>
  <r>
    <x v="12"/>
    <s v="Lido Sabbia D'Or"/>
    <s v=""/>
    <x v="145"/>
    <x v="616"/>
    <s v=""/>
    <s v=""/>
  </r>
  <r>
    <x v="12"/>
    <s v="Medusa Sabbia D'Or"/>
    <s v=""/>
    <x v="145"/>
    <x v="616"/>
    <s v=""/>
    <s v=""/>
  </r>
  <r>
    <x v="12"/>
    <s v="Kiro Kiro Beach"/>
    <s v=""/>
    <x v="145"/>
    <x v="616"/>
    <s v=""/>
    <s v=""/>
  </r>
  <r>
    <x v="12"/>
    <s v="Orlando Barabani"/>
    <s v=""/>
    <x v="145"/>
    <x v="616"/>
    <s v=""/>
    <s v=""/>
  </r>
  <r>
    <x v="12"/>
    <s v="Nonno Ferruccio"/>
    <s v=""/>
    <x v="145"/>
    <x v="616"/>
    <s v=""/>
    <s v=""/>
  </r>
  <r>
    <x v="12"/>
    <s v="Chalet Mille Lire"/>
    <s v=""/>
    <x v="145"/>
    <x v="616"/>
    <s v=""/>
    <s v=""/>
  </r>
  <r>
    <x v="6"/>
    <s v="Conero'S Life"/>
    <s v="Viale Scarfiotti Snc"/>
    <x v="145"/>
    <x v="619"/>
    <s v=""/>
    <s v="areacamper.portorecanati@gmail.com"/>
  </r>
  <r>
    <x v="5"/>
    <s v="Opera Arte Suite Apartments"/>
    <s v="Garibaldi 167"/>
    <x v="145"/>
    <x v="616"/>
    <s v=""/>
    <s v="info@operaarte.it"/>
  </r>
  <r>
    <x v="4"/>
    <s v="Agriturismo Le Spighe"/>
    <s v="Via Santa Maria In Potenza 40"/>
    <x v="145"/>
    <x v="616"/>
    <s v=""/>
    <s v="info@lespighe.net"/>
  </r>
  <r>
    <x v="3"/>
    <s v="Bebe Mar Del Plata"/>
    <s v="Via Mar Del Plata 21"/>
    <x v="145"/>
    <x v="616"/>
    <s v=""/>
    <s v="nadia_moretti@hotmail.it"/>
  </r>
  <r>
    <x v="3"/>
    <s v="Soffio Di Mare"/>
    <s v="Via G. Garibaldi 101"/>
    <x v="145"/>
    <x v="616"/>
    <s v=""/>
    <s v="noemicasa@alice.it"/>
  </r>
  <r>
    <x v="3"/>
    <s v="Festina Lente"/>
    <s v="Via San Giovanni Bosco 89"/>
    <x v="145"/>
    <x v="616"/>
    <s v="www.festinalentebb.it"/>
    <s v="info@festinalentebb.it"/>
  </r>
  <r>
    <x v="3"/>
    <s v="La Sciabbega B&amp;B"/>
    <s v="Via E. Gardini 17"/>
    <x v="145"/>
    <x v="616"/>
    <s v="www.lasciabbega.it"/>
    <s v="info@lasciabbega.it"/>
  </r>
  <r>
    <x v="1"/>
    <s v="Ominetti Roberto"/>
    <s v="Via Alvata 192"/>
    <x v="146"/>
    <x v="620"/>
    <s v=""/>
    <s v="roberto.ominetti@gmail.com"/>
  </r>
  <r>
    <x v="1"/>
    <s v="Turchi Dino"/>
    <s v="Via Marco Polo  5"/>
    <x v="146"/>
    <x v="620"/>
    <s v=""/>
    <s v=""/>
  </r>
  <r>
    <x v="1"/>
    <s v="Carassai Giancarlo"/>
    <s v="Piazza Doumet 33"/>
    <x v="146"/>
    <x v="620"/>
    <s v=""/>
    <s v=""/>
  </r>
  <r>
    <x v="1"/>
    <s v="Mercuri Rosanna"/>
    <s v="Via Lazio 14"/>
    <x v="146"/>
    <x v="620"/>
    <s v=""/>
    <s v=""/>
  </r>
  <r>
    <x v="1"/>
    <s v="Manzi Concetta"/>
    <s v="Via Gramsci 6"/>
    <x v="146"/>
    <x v="620"/>
    <s v=""/>
    <s v=""/>
  </r>
  <r>
    <x v="1"/>
    <s v="Fagioli Armida App.To Via Beethoven"/>
    <s v="Via Beethoven 52"/>
    <x v="146"/>
    <x v="620"/>
    <s v=""/>
    <s v=""/>
  </r>
  <r>
    <x v="1"/>
    <s v="Fagioli Armida App.To Via Rossini"/>
    <s v="Via Rossini 5"/>
    <x v="146"/>
    <x v="620"/>
    <s v=""/>
    <s v=""/>
  </r>
  <r>
    <x v="1"/>
    <s v="Savoretti Adriana"/>
    <s v="Via Aprutina 129"/>
    <x v="146"/>
    <x v="620"/>
    <s v=""/>
    <s v=""/>
  </r>
  <r>
    <x v="1"/>
    <s v="Antinogene Maria Grazia"/>
    <s v="Via Buozzi 4"/>
    <x v="146"/>
    <x v="620"/>
    <s v=""/>
    <s v=""/>
  </r>
  <r>
    <x v="1"/>
    <s v="Mancini Maria Grazia"/>
    <s v=""/>
    <x v="146"/>
    <x v="620"/>
    <s v=""/>
    <s v=""/>
  </r>
  <r>
    <x v="3"/>
    <s v="La Casa Sul Tetto"/>
    <s v="Via Galiziano 3"/>
    <x v="146"/>
    <x v="620"/>
    <s v=""/>
    <s v="fabioaviano76@gmail.com"/>
  </r>
  <r>
    <x v="1"/>
    <s v="La Casa Di Cecilia"/>
    <s v="Contrada Torrenova Snc"/>
    <x v="146"/>
    <x v="620"/>
    <s v=""/>
    <s v="bbcasacecilia@libero.it"/>
  </r>
  <r>
    <x v="2"/>
    <s v="Hotel Gallo"/>
    <s v="Piazzale Stazione 13/14"/>
    <x v="146"/>
    <x v="620"/>
    <s v=""/>
    <s v="cabesasrl@gmail.com"/>
  </r>
  <r>
    <x v="1"/>
    <s v="Cognini Amalia"/>
    <s v="Via Del Castello 11"/>
    <x v="146"/>
    <x v="620"/>
    <s v=""/>
    <s v=""/>
  </r>
  <r>
    <x v="1"/>
    <s v="Bartolini Maria"/>
    <s v="Via Dante Alighieri 37"/>
    <x v="146"/>
    <x v="620"/>
    <s v=""/>
    <s v=""/>
  </r>
  <r>
    <x v="1"/>
    <s v="Paccaloni Giovanni"/>
    <s v="Via Vittorio Alfieri 5"/>
    <x v="146"/>
    <x v="620"/>
    <s v=""/>
    <s v=""/>
  </r>
  <r>
    <x v="1"/>
    <s v="Marinelli Marcella App.To Piano 2°"/>
    <s v="Via Dante Alighieri 57"/>
    <x v="146"/>
    <x v="620"/>
    <s v=""/>
    <s v=""/>
  </r>
  <r>
    <x v="1"/>
    <s v="Marinelli Marcella App.To Piano 1°"/>
    <s v=""/>
    <x v="146"/>
    <x v="620"/>
    <s v=""/>
    <s v=""/>
  </r>
  <r>
    <x v="5"/>
    <s v="Il Casale Srls"/>
    <s v="Via Montecanepino 27"/>
    <x v="146"/>
    <x v="620"/>
    <s v=""/>
    <s v=""/>
  </r>
  <r>
    <x v="1"/>
    <s v="Barbaccia Franca"/>
    <s v="Viale Piemonte 13"/>
    <x v="146"/>
    <x v="620"/>
    <s v=""/>
    <s v=""/>
  </r>
  <r>
    <x v="1"/>
    <s v="Giustini Loredana"/>
    <s v="Via E. Bocci 21"/>
    <x v="146"/>
    <x v="620"/>
    <s v=""/>
    <s v=""/>
  </r>
  <r>
    <x v="1"/>
    <s v="Mobili Alice"/>
    <s v="Via Alvata 55"/>
    <x v="146"/>
    <x v="620"/>
    <s v=""/>
    <s v=""/>
  </r>
  <r>
    <x v="1"/>
    <s v="Natalini Roberta"/>
    <s v="Via Rossini 91"/>
    <x v="146"/>
    <x v="620"/>
    <s v=""/>
    <s v=""/>
  </r>
  <r>
    <x v="1"/>
    <s v="Brunati Aurelio"/>
    <s v="Via G. B. Pergolesi 22"/>
    <x v="146"/>
    <x v="620"/>
    <s v=""/>
    <s v=""/>
  </r>
  <r>
    <x v="1"/>
    <s v="Alfredo Boccaccini"/>
    <s v="Contrada Tergi 56"/>
    <x v="146"/>
    <x v="620"/>
    <s v=""/>
    <s v=""/>
  </r>
  <r>
    <x v="1"/>
    <s v="Gandolfi Carlo"/>
    <s v="Aprutina 139"/>
    <x v="146"/>
    <x v="620"/>
    <s v=""/>
    <s v=""/>
  </r>
  <r>
    <x v="1"/>
    <s v="Foglia Lida"/>
    <s v="Duca Degli Abruzzi 104"/>
    <x v="146"/>
    <x v="620"/>
    <s v=""/>
    <s v=""/>
  </r>
  <r>
    <x v="1"/>
    <s v="Palmieri Manila"/>
    <s v="Antonelli E Tebaldi 46"/>
    <x v="146"/>
    <x v="620"/>
    <s v=""/>
    <s v=""/>
  </r>
  <r>
    <x v="1"/>
    <s v="Ciccarelli Luigi"/>
    <s v="Duca Degli Abruzzi 115"/>
    <x v="146"/>
    <x v="620"/>
    <s v=""/>
    <s v=""/>
  </r>
  <r>
    <x v="1"/>
    <s v="Re Vincenzo"/>
    <s v="Piacenza 47"/>
    <x v="146"/>
    <x v="620"/>
    <s v=""/>
    <s v=""/>
  </r>
  <r>
    <x v="1"/>
    <s v="Natalini Dina"/>
    <s v="Garibaldi 28"/>
    <x v="146"/>
    <x v="620"/>
    <s v=""/>
    <s v=""/>
  </r>
  <r>
    <x v="1"/>
    <s v="Rossi Ilaria"/>
    <s v="Gramsci 70/72"/>
    <x v="146"/>
    <x v="620"/>
    <s v=""/>
    <s v=""/>
  </r>
  <r>
    <x v="3"/>
    <s v="B&amp;B Vento Dell'Est"/>
    <s v="C.Da Montecanepino 59"/>
    <x v="146"/>
    <x v="620"/>
    <s v="www.ventodellest.com"/>
    <s v="marvin.em@libero.it"/>
  </r>
  <r>
    <x v="1"/>
    <s v="Mezzasoma Rita"/>
    <s v="Amendola 12/A"/>
    <x v="146"/>
    <x v="620"/>
    <s v=""/>
    <s v=""/>
  </r>
  <r>
    <x v="1"/>
    <s v="Lettina Pamela"/>
    <s v="Iv Novembre 9"/>
    <x v="146"/>
    <x v="620"/>
    <s v=""/>
    <s v="casastelladimare15@gmail.com"/>
  </r>
  <r>
    <x v="1"/>
    <s v="Paniconi Pierluigi"/>
    <s v="Montecanepino 147"/>
    <x v="146"/>
    <x v="620"/>
    <s v=""/>
    <s v="raffaela.parrucchieria@alice.it"/>
  </r>
  <r>
    <x v="1"/>
    <s v="Giannini Enzo"/>
    <s v="Garibaldi 29"/>
    <x v="146"/>
    <x v="621"/>
    <s v=""/>
    <s v=""/>
  </r>
  <r>
    <x v="1"/>
    <s v="Bonifacio Mario"/>
    <s v="Livorno 10"/>
    <x v="146"/>
    <x v="620"/>
    <s v=""/>
    <s v=""/>
  </r>
  <r>
    <x v="1"/>
    <s v="Purifico Maurizio"/>
    <s v="Lucania 12"/>
    <x v="146"/>
    <x v="620"/>
    <s v=""/>
    <s v="silviamace@libero.it"/>
  </r>
  <r>
    <x v="1"/>
    <s v="Costantini Stefano"/>
    <s v="A. Gramsci 20/C"/>
    <x v="146"/>
    <x v="622"/>
    <s v="https://plus.google.com/+CasaDAmareCOSTANTINI"/>
    <s v="info@casadamarecostantini.com"/>
  </r>
  <r>
    <x v="3"/>
    <s v="Casa Di Ale"/>
    <s v="Viale Regina Margherita 165"/>
    <x v="146"/>
    <x v="620"/>
    <s v=""/>
    <s v="antoniocantoro61@gmail.com"/>
  </r>
  <r>
    <x v="3"/>
    <s v="B&amp;B La Castra"/>
    <s v="Via Mugellini 19"/>
    <x v="146"/>
    <x v="620"/>
    <s v="www.lacastra.it"/>
    <s v="info@lacastra.it"/>
  </r>
  <r>
    <x v="12"/>
    <s v="Tarifa"/>
    <s v=""/>
    <x v="146"/>
    <x v="620"/>
    <s v=""/>
    <s v="marzola.stefano@alice.it"/>
  </r>
  <r>
    <x v="1"/>
    <s v="Pasquali Enzo"/>
    <s v="Contrada Fosso A Mare 32"/>
    <x v="146"/>
    <x v="620"/>
    <s v="www.casalepiccoloparadiso.it"/>
    <s v="info@casalepiccoloparadiso.it"/>
  </r>
  <r>
    <x v="12"/>
    <s v="La Rosa Dei Venti"/>
    <s v=""/>
    <x v="146"/>
    <x v="621"/>
    <s v=""/>
    <s v="robertoruggeri71@alice.it"/>
  </r>
  <r>
    <x v="3"/>
    <s v="B&amp;B Cipriani Giancarlo"/>
    <s v="Via G.Battista Boni 19"/>
    <x v="146"/>
    <x v="620"/>
    <s v=""/>
    <s v="info@casacipriani.it"/>
  </r>
  <r>
    <x v="0"/>
    <s v="Il Casale Di Mariu'"/>
    <s v="Via Montecanepino 27"/>
    <x v="146"/>
    <x v="620"/>
    <s v=""/>
    <s v="info@ilcasaledimariu.it"/>
  </r>
  <r>
    <x v="3"/>
    <s v="Corner Garden B&amp;B"/>
    <s v="Contrada Torrenova  36"/>
    <x v="146"/>
    <x v="620"/>
    <s v="www.cornergarden-bb.com"/>
    <s v="cornergarden@libero.it"/>
  </r>
  <r>
    <x v="3"/>
    <s v="B&amp;B Luna Rossa"/>
    <s v="Via Fioretti 10"/>
    <x v="146"/>
    <x v="620"/>
    <s v=""/>
    <s v="lunarossa_BB@hotmail.it"/>
  </r>
  <r>
    <x v="12"/>
    <s v="Beach Boys"/>
    <s v=""/>
    <x v="146"/>
    <x v="620"/>
    <s v=""/>
    <s v="rist.beachboys@tiscali.it"/>
  </r>
  <r>
    <x v="1"/>
    <s v="Fiorenza Zacconi"/>
    <s v="Via Dante Alighieri  87"/>
    <x v="146"/>
    <x v="621"/>
    <s v=""/>
    <s v="zuccaccia.l@libero.it"/>
  </r>
  <r>
    <x v="4"/>
    <s v="Agriturismo Sogno D' Estate"/>
    <s v="Contrada San Girio  27/A"/>
    <x v="146"/>
    <x v="620"/>
    <s v="www.sognodestate.com"/>
    <s v="info@sognodestate.com"/>
  </r>
  <r>
    <x v="4"/>
    <s v="La Scala Di Seta"/>
    <s v="Contrada Molino Vecchio  8"/>
    <x v="146"/>
    <x v="620"/>
    <s v="www.lascaladiseta.it"/>
    <s v="info@lascaladiseta.it"/>
  </r>
  <r>
    <x v="5"/>
    <s v="Hotel Torresi Affittacamere"/>
    <s v="Via Strada Regina 60"/>
    <x v="146"/>
    <x v="620"/>
    <s v=""/>
    <s v="info@hoteltorresi.it"/>
  </r>
  <r>
    <x v="3"/>
    <s v="B&amp;B Sun Shine"/>
    <s v="Via Montecoriolano 12/B"/>
    <x v="146"/>
    <x v="620"/>
    <s v="www.countryhousesunshine.it"/>
    <s v="countryhousesunshine@gmail.com"/>
  </r>
  <r>
    <x v="0"/>
    <s v="Country Resort Pamperduto"/>
    <s v="C.Da Pamperduto 13"/>
    <x v="146"/>
    <x v="621"/>
    <s v="www.pamperduto.it"/>
    <s v="info@pamperduto.it"/>
  </r>
  <r>
    <x v="5"/>
    <s v="Casale Torrenova"/>
    <s v="C.Da San Girio  38"/>
    <x v="146"/>
    <x v="620"/>
    <s v="www.casaletorrenova.it"/>
    <s v="info@casaletorrenova.it"/>
  </r>
  <r>
    <x v="3"/>
    <s v="B&amp;B Due Passi Dal Mare"/>
    <s v="Via Ettore Bocci 61"/>
    <x v="146"/>
    <x v="623"/>
    <s v="www.duepassidalmare.eu"/>
    <s v="info@duepassidalmare.eu"/>
  </r>
  <r>
    <x v="12"/>
    <s v="Barracuda Beach"/>
    <s v=""/>
    <x v="146"/>
    <x v="621"/>
    <s v=""/>
    <s v="basquiatsrl@pec.it"/>
  </r>
  <r>
    <x v="3"/>
    <s v="B&amp;B Serena Capecci"/>
    <s v="Via Dante Alighieri 31"/>
    <x v="146"/>
    <x v="620"/>
    <s v=""/>
    <s v="serenacapecci@hotmail.it"/>
  </r>
  <r>
    <x v="4"/>
    <s v="Le Rose E I Bambu"/>
    <s v="C.Da Giardino 1"/>
    <x v="146"/>
    <x v="620"/>
    <s v="www.lerosebambu.weebly.com"/>
    <s v="info@lerosebambu.com"/>
  </r>
  <r>
    <x v="3"/>
    <s v="B&amp;B Antigua"/>
    <s v="Via Pietro Nenni 22"/>
    <x v="146"/>
    <x v="620"/>
    <s v="www.antigua-doge.it"/>
    <s v="info@antigua-doge.it"/>
  </r>
  <r>
    <x v="0"/>
    <s v="Il Contadino E Il Mare"/>
    <s v="Contrada San Girio 65 Bis"/>
    <x v="146"/>
    <x v="620"/>
    <s v=""/>
    <s v="info@ilcontadinoeilmare.com"/>
  </r>
  <r>
    <x v="3"/>
    <s v="B&amp;B L'Orto Marino"/>
    <s v="Contrada Alvata 24"/>
    <x v="146"/>
    <x v="620"/>
    <s v="www.pettorossi.it/ortomarino/"/>
    <s v="ortomarino@gmail.com"/>
  </r>
  <r>
    <x v="3"/>
    <s v="B&amp;B Torretta Bonaparte"/>
    <s v="Contrada San Girio 11"/>
    <x v="146"/>
    <x v="620"/>
    <s v="www.torrettabonaparte.com"/>
    <s v="torrettabonaparte@libero.it"/>
  </r>
  <r>
    <x v="5"/>
    <s v="Locanda Del Tavolo Matto"/>
    <s v="Contrada Torrenova 35"/>
    <x v="146"/>
    <x v="620"/>
    <s v="www.tavolomatto.it"/>
    <s v="tavolomatto@alice.it"/>
  </r>
  <r>
    <x v="4"/>
    <s v="L'Antico Uliveto"/>
    <s v="Contrada Palazzo Rosso 1"/>
    <x v="146"/>
    <x v="620"/>
    <s v="www.anticouliveto.com"/>
    <s v="info@anticouliveto.com"/>
  </r>
  <r>
    <x v="3"/>
    <s v="B&amp;B Domus Montesanto"/>
    <s v="Corso Vittorio Emanuele Ii 35"/>
    <x v="146"/>
    <x v="620"/>
    <s v=""/>
    <s v="marche_olden_times@yahoo.it"/>
  </r>
  <r>
    <x v="6"/>
    <s v="Area Sosta Camper Piazza Del Mercato"/>
    <s v=""/>
    <x v="146"/>
    <x v="621"/>
    <s v=""/>
    <s v=""/>
  </r>
  <r>
    <x v="4"/>
    <s v="La Fonte"/>
    <s v="Contrada San Girio 49"/>
    <x v="146"/>
    <x v="620"/>
    <s v=""/>
    <s v="agriturismolafonte@hotmail.it"/>
  </r>
  <r>
    <x v="4"/>
    <s v="Il Transumante"/>
    <s v="Contrada Marolino 3"/>
    <x v="146"/>
    <x v="620"/>
    <s v=""/>
    <s v="transumante@alice.it"/>
  </r>
  <r>
    <x v="3"/>
    <s v="B&amp;B Ines Di Munteanu Mihaela"/>
    <s v="C.Da Mandolino 2"/>
    <x v="146"/>
    <x v="620"/>
    <s v="www.bebines.it"/>
    <s v="bb.ines2011@yahoo.ro"/>
  </r>
  <r>
    <x v="3"/>
    <s v="B&amp;B La Bianca"/>
    <s v="Aprutina 94"/>
    <x v="146"/>
    <x v="620"/>
    <s v=""/>
    <s v="labianca2011@gmail.com"/>
  </r>
  <r>
    <x v="11"/>
    <s v="Lido Asola"/>
    <s v="Piazza Antonio Gramsci 1"/>
    <x v="146"/>
    <x v="620"/>
    <s v="www.campinglidoasola.it"/>
    <s v="paolapolverigiani@libero.it"/>
  </r>
  <r>
    <x v="11"/>
    <s v="Camping Village Costa Verde"/>
    <s v="Contrada Asola 1"/>
    <x v="146"/>
    <x v="620"/>
    <s v="www.campingcostaverde.it"/>
    <s v="info@campingcostaverde.it"/>
  </r>
  <r>
    <x v="11"/>
    <s v="Regina"/>
    <s v=""/>
    <x v="146"/>
    <x v="621"/>
    <s v="www.campingregina.it"/>
    <s v="info@campingregina.it"/>
  </r>
  <r>
    <x v="5"/>
    <s v="Fral Di Broccolo Lamberto E C. Snc"/>
    <s v="Contrada Torrenova 14"/>
    <x v="146"/>
    <x v="620"/>
    <s v=""/>
    <s v="fbroccolo@inwind.it"/>
  </r>
  <r>
    <x v="5"/>
    <s v="Borroni Dante"/>
    <s v="Via Aprutina 37"/>
    <x v="146"/>
    <x v="620"/>
    <s v=""/>
    <s v=""/>
  </r>
  <r>
    <x v="8"/>
    <s v="Istituto Figlie Dell'Addolorata"/>
    <s v="Viale Regina Margherita 11"/>
    <x v="146"/>
    <x v="620"/>
    <s v=""/>
    <s v=""/>
  </r>
  <r>
    <x v="11"/>
    <s v="Nuovo Natural Village"/>
    <s v=""/>
    <x v="146"/>
    <x v="624"/>
    <s v="www.nuovonaturalvillage.com"/>
    <s v="info@nuovonaturalvillage.com"/>
  </r>
  <r>
    <x v="0"/>
    <s v="La Cipolla D'Oro"/>
    <s v="Contrada San Girio 33"/>
    <x v="146"/>
    <x v="620"/>
    <s v="www.cipolladoro.it"/>
    <s v="info@cipolladoro.it"/>
  </r>
  <r>
    <x v="2"/>
    <s v="Hotel Torresi"/>
    <s v="Contrada Strada Regina 60"/>
    <x v="146"/>
    <x v="620"/>
    <s v="www.hoteltorresi.it"/>
    <s v="info@hoteltorresi.it"/>
  </r>
  <r>
    <x v="2"/>
    <s v="Stork"/>
    <s v="Via Dante Alighieri 57"/>
    <x v="146"/>
    <x v="620"/>
    <s v=""/>
    <s v="albergostork@libero.it"/>
  </r>
  <r>
    <x v="2"/>
    <s v="Lido"/>
    <s v="Via Dante Alighieri 131"/>
    <x v="146"/>
    <x v="620"/>
    <s v=""/>
    <s v="lido.hotel@tiscali.it"/>
  </r>
  <r>
    <x v="2"/>
    <s v="La Terrazza"/>
    <s v="Via Gioacchino Rossini 86"/>
    <x v="146"/>
    <x v="620"/>
    <s v="www.hotellaterrazza.com"/>
    <s v="info@hotellaterrazza.com"/>
  </r>
  <r>
    <x v="4"/>
    <s v="La Contrada Del Raglio"/>
    <s v="Contrada Altavilla 2"/>
    <x v="146"/>
    <x v="620"/>
    <s v="www.contradadelraglio.it"/>
    <s v="info@contradadelraglio.it"/>
  </r>
  <r>
    <x v="4"/>
    <s v="Le Castella"/>
    <s v="Contrada Castelletta 25"/>
    <x v="146"/>
    <x v="620"/>
    <s v="www.agriturismolecastella.it"/>
    <s v="info@agriturismolecastella.it"/>
  </r>
  <r>
    <x v="3"/>
    <s v="B&amp;B Piazza Verde"/>
    <s v="Viale Piemonte 3"/>
    <x v="146"/>
    <x v="620"/>
    <s v=""/>
    <s v=""/>
  </r>
  <r>
    <x v="3"/>
    <s v="B&amp;B A Casa Di Pici"/>
    <s v="Contrada Acquabona 7"/>
    <x v="146"/>
    <x v="625"/>
    <s v="www.acasadipici.it"/>
    <s v="pici@acasadipici.it"/>
  </r>
  <r>
    <x v="3"/>
    <s v="B&amp;B Centro Ippico Andrea"/>
    <s v="Contrada Marignano 9"/>
    <x v="146"/>
    <x v="620"/>
    <s v="www.centro-ippico.com"/>
    <s v="info@centro-ippico.com"/>
  </r>
  <r>
    <x v="12"/>
    <s v="Mosquito"/>
    <s v=""/>
    <x v="146"/>
    <x v="620"/>
    <s v=""/>
    <s v=""/>
  </r>
  <r>
    <x v="12"/>
    <s v="Solero"/>
    <s v=""/>
    <x v="146"/>
    <x v="621"/>
    <s v="www.solerobeach.it"/>
    <s v="solerobeach@yahoo.it"/>
  </r>
  <r>
    <x v="12"/>
    <s v="San Diego Beach"/>
    <s v=""/>
    <x v="146"/>
    <x v="621"/>
    <s v=""/>
    <s v=""/>
  </r>
  <r>
    <x v="12"/>
    <s v="L'Approdo"/>
    <s v=""/>
    <x v="146"/>
    <x v="621"/>
    <s v="www.stabilimentoapprodo.it"/>
    <s v="lorenzo7901@alice.it"/>
  </r>
  <r>
    <x v="12"/>
    <s v="L'Ancora"/>
    <s v=""/>
    <x v="146"/>
    <x v="621"/>
    <s v=""/>
    <s v="ancora_2009@libero.it"/>
  </r>
  <r>
    <x v="12"/>
    <s v="Giamirma"/>
    <s v=""/>
    <x v="146"/>
    <x v="621"/>
    <s v=""/>
    <s v=""/>
  </r>
  <r>
    <x v="12"/>
    <s v="Giri Beach"/>
    <s v=""/>
    <x v="146"/>
    <x v="621"/>
    <s v=""/>
    <s v="b.giri@alice.it"/>
  </r>
  <r>
    <x v="12"/>
    <s v="Lo Scoglio"/>
    <s v=""/>
    <x v="146"/>
    <x v="620"/>
    <s v=""/>
    <s v=""/>
  </r>
  <r>
    <x v="12"/>
    <s v="Playa Bocachica"/>
    <s v=""/>
    <x v="146"/>
    <x v="621"/>
    <s v=""/>
    <s v=""/>
  </r>
  <r>
    <x v="12"/>
    <s v="Blu Di Lollo"/>
    <s v=""/>
    <x v="146"/>
    <x v="621"/>
    <s v=""/>
    <s v=""/>
  </r>
  <r>
    <x v="12"/>
    <s v="Nettuno"/>
    <s v=""/>
    <x v="146"/>
    <x v="621"/>
    <s v=""/>
    <s v=""/>
  </r>
  <r>
    <x v="4"/>
    <s v="Il Giardino Dei Sapori"/>
    <s v="Contrada Saletta 28"/>
    <x v="147"/>
    <x v="626"/>
    <s v="www.ilgiardinodeisapori.net"/>
    <s v="giardinodeisapori@tiscali.it"/>
  </r>
  <r>
    <x v="2"/>
    <s v="Gallery Hotel Recanati"/>
    <s v="Via Falleroni 85"/>
    <x v="147"/>
    <x v="626"/>
    <s v="www.ghr.it"/>
    <s v="info@ghr.it"/>
  </r>
  <r>
    <x v="0"/>
    <s v="Le Meraviglie Country-Houses"/>
    <s v="Contrada Santa Croce 55"/>
    <x v="147"/>
    <x v="626"/>
    <s v="www.countryhouselemeraviglie.it"/>
    <s v="lemeraviglie2006@libero.it"/>
  </r>
  <r>
    <x v="2"/>
    <s v="Hotel Softwood Infinito"/>
    <s v="Via Capodaglio 8"/>
    <x v="147"/>
    <x v="627"/>
    <s v=""/>
    <s v="hotel_softwood_infinito@alice.it"/>
  </r>
  <r>
    <x v="2"/>
    <s v="Tonino"/>
    <s v="Via Ceccaroni 1"/>
    <x v="147"/>
    <x v="626"/>
    <s v="www.albergotonino.it"/>
    <s v="info@albergotonino.it"/>
  </r>
  <r>
    <x v="2"/>
    <s v="Albergo Ristorante Passero Solitario"/>
    <s v="Via Gherarducci 6"/>
    <x v="147"/>
    <x v="626"/>
    <s v=""/>
    <s v="passero.solitario@yahoo.it"/>
  </r>
  <r>
    <x v="2"/>
    <s v="La Ginestra"/>
    <s v="Via Calcagni 2"/>
    <x v="147"/>
    <x v="626"/>
    <s v="www.hotelginestra.it"/>
    <s v="info@hotelginestra.it"/>
  </r>
  <r>
    <x v="3"/>
    <s v="Beatrice Berto"/>
    <s v="Via Cirfoglio 9"/>
    <x v="147"/>
    <x v="626"/>
    <s v="digilander.libero.it/beatriceberto/"/>
    <s v="beatriceberto@libero.it"/>
  </r>
  <r>
    <x v="3"/>
    <s v="Erbaiuola B&amp;B Di Gibellini Franca"/>
    <s v="Contrada Castelnuovo 61"/>
    <x v="147"/>
    <x v="626"/>
    <s v="www.erbaiuola.it"/>
    <s v="info@erbaiuola.it"/>
  </r>
  <r>
    <x v="3"/>
    <s v="B&amp;B Palazzo Dalla Casapiccola"/>
    <s v="Piazzale Gioberti 2"/>
    <x v="147"/>
    <x v="626"/>
    <s v="www.palazzodallacasapiccola.it"/>
    <s v="am.palaz@palazzodallacasapiccola.it"/>
  </r>
  <r>
    <x v="7"/>
    <s v="W.W.F.  Italia"/>
    <s v="Via Campo Dei Fiori 5"/>
    <x v="147"/>
    <x v="626"/>
    <s v=""/>
    <s v="cea.recanati@libero.it"/>
  </r>
  <r>
    <x v="3"/>
    <s v="B&amp;B Villa Scuderi"/>
    <s v="Via Saletta 39"/>
    <x v="147"/>
    <x v="626"/>
    <s v=""/>
    <s v="edoardoscuderi-volvo@libero.it"/>
  </r>
  <r>
    <x v="4"/>
    <s v="Il Gelso Antico"/>
    <s v="Contrada Vallememoria 14"/>
    <x v="147"/>
    <x v="626"/>
    <s v="www.ilgelsoantico.com"/>
    <s v="ilgelsoantico@live.it"/>
  </r>
  <r>
    <x v="4"/>
    <s v="Soc. Ag., Raggio Verde Di Paolini Gianmario, Sandro E C."/>
    <s v="Contrada San Pietro 77"/>
    <x v="147"/>
    <x v="626"/>
    <s v="www.ilraggioverde.eu"/>
    <s v="info@ilraggioverde.eu"/>
  </r>
  <r>
    <x v="4"/>
    <s v="I Tre Filari"/>
    <s v="Contrada Bagnolo 38/A"/>
    <x v="147"/>
    <x v="626"/>
    <s v="www.itrefilari.it"/>
    <s v="itrefilari@virgilio.it"/>
  </r>
  <r>
    <x v="4"/>
    <s v="Agriturismo &quot;Terra E Vita&quot;"/>
    <s v="Contrada Chiarino 62/A"/>
    <x v="147"/>
    <x v="626"/>
    <s v="www.agriturismoterraevita.it"/>
    <s v="coop.terraevita@email.it"/>
  </r>
  <r>
    <x v="0"/>
    <s v="La Cascina Del Poeta"/>
    <s v="Contrada Castelnuovo 3"/>
    <x v="147"/>
    <x v="626"/>
    <s v="www.lacascinadelpoeta.it"/>
    <s v="info@lacascinadelpoeta.it"/>
  </r>
  <r>
    <x v="3"/>
    <s v="B&amp;B Itala Di Corvatta Daniele"/>
    <s v="Via Portorecanati 4"/>
    <x v="147"/>
    <x v="626"/>
    <s v="www.bandbitala.it"/>
    <s v="cor.dan@aruba.it"/>
  </r>
  <r>
    <x v="3"/>
    <s v="B&amp;B Castelnuovo"/>
    <s v="Via Del Risorgimento 43"/>
    <x v="147"/>
    <x v="626"/>
    <s v="www.casavacanza-bedandbreakfast.it"/>
    <s v="framedeo55@yahoo.it"/>
  </r>
  <r>
    <x v="4"/>
    <s v="Agriturismo Al Crepuscolo"/>
    <s v="Frazione Montefiore 55"/>
    <x v="147"/>
    <x v="626"/>
    <s v="www.alcrepuscolo.it"/>
    <s v="info@alcrepuscolo.it"/>
  </r>
  <r>
    <x v="3"/>
    <s v="B&amp;B Millefiori"/>
    <s v="Via N.Biagiola 4"/>
    <x v="147"/>
    <x v="626"/>
    <s v="http://millefiori-recanati.blogspot.com/"/>
    <s v="millefiorirecanati@email.it"/>
  </r>
  <r>
    <x v="4"/>
    <s v="Agriturismo Bassari'"/>
    <s v="C.Da Santa  Croce 6/7"/>
    <x v="147"/>
    <x v="626"/>
    <s v="www.bassari.it"/>
    <s v="info@bassari.it"/>
  </r>
  <r>
    <x v="3"/>
    <s v="B&amp;B Alla Luna"/>
    <s v="C.Da Musone 23"/>
    <x v="147"/>
    <x v="626"/>
    <s v="bballaluna.com"/>
    <s v="toccaceli15@alice.it"/>
  </r>
  <r>
    <x v="5"/>
    <s v="Campus L'Infinito"/>
    <s v=""/>
    <x v="147"/>
    <x v="626"/>
    <s v="http://www.campusinfinito.it"/>
    <s v="info@campusinfinito.it"/>
  </r>
  <r>
    <x v="2"/>
    <s v="La Cantina Di Ale"/>
    <s v="Nazario Sauro 72"/>
    <x v="147"/>
    <x v="626"/>
    <s v="www.palazzobello.it"/>
    <s v="info@palazzobello.it"/>
  </r>
  <r>
    <x v="5"/>
    <s v="Il Telaio"/>
    <s v="Piazzuola Sabato Del Villaggio 5"/>
    <x v="147"/>
    <x v="626"/>
    <s v=""/>
    <s v="casaleopardi@giacomoleopardi.it"/>
  </r>
  <r>
    <x v="5"/>
    <s v="B&amp;B Le Belle Marche"/>
    <s v="Contrada Valdice Snc"/>
    <x v="147"/>
    <x v="626"/>
    <s v=""/>
    <s v="morettistudio@virgilio.it"/>
  </r>
  <r>
    <x v="4"/>
    <s v="Terra Del Sole"/>
    <s v="Contrada Castelnuovo 22"/>
    <x v="147"/>
    <x v="626"/>
    <s v=""/>
    <s v="guardabassidaniele@gmail.com"/>
  </r>
  <r>
    <x v="6"/>
    <s v="Area Sosta Camper - Via Cesare Peruzzi"/>
    <s v=""/>
    <x v="147"/>
    <x v="626"/>
    <s v=""/>
    <s v=""/>
  </r>
  <r>
    <x v="3"/>
    <s v="B&amp;B Antica Campagna"/>
    <s v="C.Da San Francesco 16"/>
    <x v="147"/>
    <x v="626"/>
    <s v="www.anticacampagna.it"/>
    <s v="info@anticacampagna.it"/>
  </r>
  <r>
    <x v="3"/>
    <s v="B&amp;B In Principio Vitae"/>
    <s v="Via Bravi 3/A"/>
    <x v="147"/>
    <x v="626"/>
    <s v=""/>
    <s v="mario.tanoni@gmail.com"/>
  </r>
  <r>
    <x v="3"/>
    <s v="B&amp;B Verde Paradiso"/>
    <s v="Viale Amendola 16"/>
    <x v="147"/>
    <x v="626"/>
    <s v="www.verdeparadiso.it"/>
    <s v="info.verdeparadiso@verdeparadiso.it"/>
  </r>
  <r>
    <x v="3"/>
    <s v="Il Bardo"/>
    <s v="Via Valdice 9"/>
    <x v="147"/>
    <x v="626"/>
    <s v=""/>
    <s v="d.gattiventurini@gmail.com"/>
  </r>
  <r>
    <x v="1"/>
    <s v="Foschi Carlo"/>
    <s v="Viale Monte Bove 35"/>
    <x v="147"/>
    <x v="626"/>
    <s v=""/>
    <s v="carlo2010.foschi@gmail.com"/>
  </r>
  <r>
    <x v="1"/>
    <s v="La Casetta Del Muratore Grande"/>
    <s v="Viale Carancini 19"/>
    <x v="147"/>
    <x v="626"/>
    <s v=""/>
    <s v="tinoaconiti@gmail.com"/>
  </r>
  <r>
    <x v="1"/>
    <s v="La Casetta Del Muratore Piccolo"/>
    <s v="Viale Carancini 19"/>
    <x v="147"/>
    <x v="626"/>
    <s v=""/>
    <s v="tinoaconiti@gmail.com"/>
  </r>
  <r>
    <x v="3"/>
    <s v="La Casa Nel Vicolo"/>
    <s v="Vicolo Jacometti 20"/>
    <x v="147"/>
    <x v="626"/>
    <s v=""/>
    <s v="mich.vitali@tiscali.it"/>
  </r>
  <r>
    <x v="5"/>
    <s v="Residenza Del Borgo"/>
    <s v="Piazza Umberto I 7"/>
    <x v="148"/>
    <x v="628"/>
    <s v=""/>
    <s v="plan.habitat@libero.it"/>
  </r>
  <r>
    <x v="1"/>
    <s v="Michael James Andrews"/>
    <s v="C.Da Vallenzuolo 12"/>
    <x v="148"/>
    <x v="628"/>
    <s v=""/>
    <s v="cathnmikeandrews@gmail.com"/>
  </r>
  <r>
    <x v="0"/>
    <s v="Country House Fantasia Di Ciccioli Carla"/>
    <s v="Contrada Grazie Fiastra 58"/>
    <x v="148"/>
    <x v="628"/>
    <s v=""/>
    <s v="countryfantasia@hotmail.it"/>
  </r>
  <r>
    <x v="5"/>
    <s v="L'Approdo Srl"/>
    <s v="Via Picena 62"/>
    <x v="148"/>
    <x v="628"/>
    <s v=""/>
    <s v="lapprodo@me.com"/>
  </r>
  <r>
    <x v="5"/>
    <s v="Campugiani Giammario"/>
    <s v=""/>
    <x v="149"/>
    <x v="344"/>
    <s v=""/>
    <s v=""/>
  </r>
  <r>
    <x v="8"/>
    <s v="San Liberato"/>
    <s v=""/>
    <x v="149"/>
    <x v="629"/>
    <s v=""/>
    <s v=""/>
  </r>
  <r>
    <x v="7"/>
    <s v="Angolo Di Paradiso"/>
    <s v="Contrada Vallato 51"/>
    <x v="149"/>
    <x v="344"/>
    <s v="www.angolodiparadiso.org"/>
    <s v="info@angolodiparadiso.org"/>
  </r>
  <r>
    <x v="3"/>
    <s v="B&amp;B Papi"/>
    <s v="Via Picena 51"/>
    <x v="149"/>
    <x v="344"/>
    <s v=""/>
    <s v="milepapi@tin.it"/>
  </r>
  <r>
    <x v="0"/>
    <s v="Villa Sibillini"/>
    <s v="Contrada Collalto 1"/>
    <x v="149"/>
    <x v="344"/>
    <s v="www.villasibillini.com"/>
    <s v="admin@villasibillini.com"/>
  </r>
  <r>
    <x v="2"/>
    <s v="San Liberato"/>
    <s v="Contrada Vallato 1"/>
    <x v="149"/>
    <x v="344"/>
    <s v=""/>
    <s v=""/>
  </r>
  <r>
    <x v="4"/>
    <s v="Miryam"/>
    <s v=""/>
    <x v="149"/>
    <x v="344"/>
    <s v=""/>
    <s v=""/>
  </r>
  <r>
    <x v="4"/>
    <s v="Silvia"/>
    <s v="Contrada Santa Croce 86"/>
    <x v="149"/>
    <x v="344"/>
    <s v=""/>
    <s v="info@agriturismosilvia.it"/>
  </r>
  <r>
    <x v="4"/>
    <s v="Bellebuono"/>
    <s v="Contrada Cesa Cappuccini 17"/>
    <x v="149"/>
    <x v="344"/>
    <s v="www.agriturismobellebuono.it"/>
    <s v="marcello.lambertucci@libero.it"/>
  </r>
  <r>
    <x v="4"/>
    <s v="La Cioppa"/>
    <s v="Contrada Gualduccio 3"/>
    <x v="149"/>
    <x v="344"/>
    <s v="www.lacioppa.it"/>
    <s v="info@lacioppa.it"/>
  </r>
  <r>
    <x v="4"/>
    <s v="Il Casolare"/>
    <s v="Contrada Vallimestre 1"/>
    <x v="149"/>
    <x v="344"/>
    <s v=""/>
    <s v="il.casolare@tiscali.it"/>
  </r>
  <r>
    <x v="3"/>
    <s v="B&amp;B Casa Nostra"/>
    <s v="Contrada Moline 1"/>
    <x v="149"/>
    <x v="344"/>
    <s v="www.bbcasanostra.com"/>
    <s v="info@bbcasanostra.com"/>
  </r>
  <r>
    <x v="4"/>
    <s v="Agriturismo La Torre"/>
    <s v="Contrada Torre Di Morro 1"/>
    <x v="149"/>
    <x v="344"/>
    <s v=""/>
    <s v=""/>
  </r>
  <r>
    <x v="5"/>
    <s v="La Cesa"/>
    <s v="Contrada Ferrantini S.N. Snc"/>
    <x v="149"/>
    <x v="630"/>
    <s v="www.lacesa.it"/>
    <s v=""/>
  </r>
  <r>
    <x v="4"/>
    <s v="La Quercia Della Memoria"/>
    <s v="Contrada Vallato Snc"/>
    <x v="149"/>
    <x v="631"/>
    <s v="www.querciadellamemoria.it"/>
    <s v="crediawwf@gmail.com"/>
  </r>
  <r>
    <x v="4"/>
    <s v="Il Castellano"/>
    <s v="Contrada Casagatti 32"/>
    <x v="149"/>
    <x v="344"/>
    <s v=""/>
    <s v=""/>
  </r>
  <r>
    <x v="3"/>
    <s v="Le Rondini"/>
    <s v="Contrada Cerreto 20"/>
    <x v="149"/>
    <x v="344"/>
    <s v="www.lerondinidisanginesio.it"/>
    <s v="info@lerondinidisanginesio.it"/>
  </r>
  <r>
    <x v="0"/>
    <s v="Shambala Country House"/>
    <s v="Via C. Da Nocciano 29"/>
    <x v="149"/>
    <x v="344"/>
    <s v=""/>
    <s v="info@shambala-retreat.com"/>
  </r>
  <r>
    <x v="7"/>
    <s v="Foresteria Comunale"/>
    <s v="Zona Tinta 51"/>
    <x v="149"/>
    <x v="344"/>
    <s v="http://www.ostellosanginesio.it/"/>
    <s v="roberto.ostello@hotmail.it"/>
  </r>
  <r>
    <x v="3"/>
    <s v="B&amp;B Casagatti"/>
    <s v="Contrada Casagatti 27"/>
    <x v="149"/>
    <x v="344"/>
    <s v=""/>
    <s v="casagatti27@alice.it"/>
  </r>
  <r>
    <x v="5"/>
    <s v="Valle Del Lupo"/>
    <s v="Contrada Santa Maria 11"/>
    <x v="149"/>
    <x v="344"/>
    <s v="www.lobo.it"/>
    <s v="info@lobo.it"/>
  </r>
  <r>
    <x v="6"/>
    <s v="Area Di Sosta Camper"/>
    <s v=""/>
    <x v="149"/>
    <x v="344"/>
    <s v="www.sanginesio.sinp.net"/>
    <s v="info@sanginesio.sinp.net"/>
  </r>
  <r>
    <x v="2"/>
    <s v="Albergo Centrale"/>
    <s v="Piazza A.Gentili 10"/>
    <x v="149"/>
    <x v="344"/>
    <s v="www.albergocentralesanginesio.com"/>
    <s v="info@albergocentralesanginesio.com"/>
  </r>
  <r>
    <x v="5"/>
    <s v="Bella Val'Lone"/>
    <s v=""/>
    <x v="149"/>
    <x v="344"/>
    <s v="www.bellavallone.com"/>
    <s v="info@bellavallone.com"/>
  </r>
  <r>
    <x v="0"/>
    <s v="Country House Cerqueto Di Monica Maria Henrica De Veer"/>
    <s v="C.Da Gualduccio 1"/>
    <x v="149"/>
    <x v="344"/>
    <s v="www.azienda-cerqueto.com"/>
    <s v="info@azienda-cerqueto.com"/>
  </r>
  <r>
    <x v="3"/>
    <s v="B&amp;B Phoenix House"/>
    <s v="Via Santa Maria 45"/>
    <x v="149"/>
    <x v="344"/>
    <s v=""/>
    <s v="jennymhall@hotmail.com"/>
  </r>
  <r>
    <x v="0"/>
    <s v="Palazzo Morichelli D'Altemps"/>
    <s v="Corso Scipione Gentili 37"/>
    <x v="149"/>
    <x v="344"/>
    <s v="www.palazzomorichellidaltemps.it"/>
    <s v="info@palazzomorichelli.it"/>
  </r>
  <r>
    <x v="5"/>
    <s v="Casa Carotondo Di Foulkes Vanessa Trina"/>
    <s v="C.Da Cerreto 47"/>
    <x v="149"/>
    <x v="344"/>
    <s v="http://www.carotondo.com"/>
    <s v="info@carotondo.com"/>
  </r>
  <r>
    <x v="4"/>
    <s v="Infiniti Orizzonti"/>
    <s v="Contrada Torre Di Morro 27"/>
    <x v="149"/>
    <x v="344"/>
    <s v=""/>
    <s v="mariateresaeleuteri@virgilio.it"/>
  </r>
  <r>
    <x v="3"/>
    <s v="B&amp;B Casa Fenice"/>
    <s v="Via Santa Maria D'Alto Cielo 45"/>
    <x v="149"/>
    <x v="344"/>
    <s v=""/>
    <s v="petejhall33@hotmail.com"/>
  </r>
  <r>
    <x v="0"/>
    <s v="Villa Sabrina"/>
    <s v="Località Collina Snc"/>
    <x v="149"/>
    <x v="632"/>
    <s v=""/>
    <s v="lucillamarcozzi@gmail.com; info@bbvillasabrina.com"/>
  </r>
  <r>
    <x v="3"/>
    <s v="Dormi Da Me"/>
    <s v="Corso Scipione Gentili 33"/>
    <x v="149"/>
    <x v="344"/>
    <s v=""/>
    <s v="merellifranca1956@virgilio.it"/>
  </r>
  <r>
    <x v="5"/>
    <s v="Caravanserraglio L'Antico Miliario"/>
    <s v="C.Da Macchie  10/11"/>
    <x v="149"/>
    <x v="344"/>
    <s v=""/>
    <s v="filipacelli@libero.it"/>
  </r>
  <r>
    <x v="4"/>
    <s v="La Locanda Della Rocca"/>
    <s v=""/>
    <x v="149"/>
    <x v="633"/>
    <s v=""/>
    <s v="locandadellarocca@gmail.com"/>
  </r>
  <r>
    <x v="5"/>
    <s v="La Villa Affittacamere"/>
    <s v="Via Della Villa 20"/>
    <x v="150"/>
    <x v="634"/>
    <s v=""/>
    <s v="sandro.teloni@semplicepec.it"/>
  </r>
  <r>
    <x v="3"/>
    <s v="B&amp;B Giovanni Dellacasa"/>
    <s v="Loc. Cesolo 134"/>
    <x v="150"/>
    <x v="634"/>
    <s v=""/>
    <s v="prehistoricfuture@hotmail.com"/>
  </r>
  <r>
    <x v="3"/>
    <s v="B&amp;B El Sito"/>
    <s v="Localita'  Elcito  29"/>
    <x v="150"/>
    <x v="635"/>
    <s v=""/>
    <s v=""/>
  </r>
  <r>
    <x v="5"/>
    <s v="Teloni Sandro"/>
    <s v="Via Della Villa  20"/>
    <x v="150"/>
    <x v="634"/>
    <s v=""/>
    <s v="SANDRO.TELONI@GMAIL.COM"/>
  </r>
  <r>
    <x v="1"/>
    <s v="Mezzobaiocco Appartamento"/>
    <s v="Via San Rocco 17"/>
    <x v="150"/>
    <x v="634"/>
    <s v=""/>
    <s v="mezzobaioccosanseverino@gmail.com"/>
  </r>
  <r>
    <x v="3"/>
    <s v="B&amp;B Seme Di Mela"/>
    <s v="Via Monte Catria 6"/>
    <x v="150"/>
    <x v="634"/>
    <s v="http://www.semedimela.net/"/>
    <s v="semedimela.bb@gmail.com"/>
  </r>
  <r>
    <x v="3"/>
    <s v="B&amp;B Mezzobaiocco"/>
    <s v="Via San Rocco  17"/>
    <x v="150"/>
    <x v="634"/>
    <s v=""/>
    <s v="mezzobaioccosanseverino@gmail.com"/>
  </r>
  <r>
    <x v="0"/>
    <s v="Palazzo Gentili Suites, Apartments, Wellness &amp; Spa"/>
    <s v="Piazza Del Popolo 33"/>
    <x v="150"/>
    <x v="634"/>
    <s v="www.palazzogentili.it"/>
    <s v="info@palazzogentili.it"/>
  </r>
  <r>
    <x v="1"/>
    <s v="Montesi Francesca"/>
    <s v="Via Corta Di Serripola 63"/>
    <x v="150"/>
    <x v="634"/>
    <s v=""/>
    <s v="francescamontesi@libero.it"/>
  </r>
  <r>
    <x v="11"/>
    <s v="Campeggio Del Poggio"/>
    <s v="Località Castel San Pietro 55"/>
    <x v="150"/>
    <x v="636"/>
    <s v=""/>
    <s v="info@casadelpoggio.com"/>
  </r>
  <r>
    <x v="3"/>
    <s v="B&amp;B Il Cantuccio"/>
    <s v="Località Elcito 104"/>
    <x v="150"/>
    <x v="637"/>
    <s v=""/>
    <s v="simona.cap@gmail.com"/>
  </r>
  <r>
    <x v="5"/>
    <s v="Villa Del Cavaliere"/>
    <s v="Viale Della Resistenza Snc"/>
    <x v="150"/>
    <x v="634"/>
    <s v=""/>
    <s v="info@hotelilfaro.net"/>
  </r>
  <r>
    <x v="1"/>
    <s v="Scoderoni Cristina"/>
    <s v="Via San Rocco 31"/>
    <x v="150"/>
    <x v="634"/>
    <s v=""/>
    <s v="bebsanrocco@tiscali.it"/>
  </r>
  <r>
    <x v="3"/>
    <s v="B&amp;B San Rocco"/>
    <s v="Via San Rocco  31"/>
    <x v="150"/>
    <x v="634"/>
    <s v=""/>
    <s v="bebsanrocco@tiscali.it"/>
  </r>
  <r>
    <x v="0"/>
    <s v="Cicco Bianco Di Schwarz Wolfang Alfred Wilhelm"/>
    <s v="Località Cicco Bianco Snc"/>
    <x v="150"/>
    <x v="638"/>
    <s v=""/>
    <s v="info@cicco-bianco.de"/>
  </r>
  <r>
    <x v="1"/>
    <s v="Casa Benessere"/>
    <s v="Località Ugliano 130"/>
    <x v="150"/>
    <x v="639"/>
    <s v=""/>
    <s v=""/>
  </r>
  <r>
    <x v="1"/>
    <s v="Vacanze Al Castello"/>
    <s v="Via Giulio Scampoli 10"/>
    <x v="150"/>
    <x v="634"/>
    <s v=""/>
    <s v=""/>
  </r>
  <r>
    <x v="3"/>
    <s v="B&amp;B La Rotonda In Collina"/>
    <s v="Via Gaglianvecchio 15"/>
    <x v="150"/>
    <x v="634"/>
    <s v=""/>
    <s v="larotondaincollina@gmail.com"/>
  </r>
  <r>
    <x v="3"/>
    <s v="B&amp;B Bianchini Antonia"/>
    <s v="Loc. Gagliannuovo 21"/>
    <x v="150"/>
    <x v="634"/>
    <s v="www.casaleilcerqueto.it"/>
    <s v="meschinimaria@alice.it"/>
  </r>
  <r>
    <x v="5"/>
    <s v="Case Ed Appartamenti Per Vacanze C.Da Rocchetta"/>
    <s v="Loc. Rocchetta 3"/>
    <x v="150"/>
    <x v="634"/>
    <s v=""/>
    <s v="aspio@icisrl.net"/>
  </r>
  <r>
    <x v="5"/>
    <s v="Case Ed Appartamenti Per Vacanze Via San Mauro (Sant'Elena)"/>
    <s v="Via San Mauro 60"/>
    <x v="150"/>
    <x v="634"/>
    <s v=""/>
    <s v="immobiliare@sicit.com"/>
  </r>
  <r>
    <x v="3"/>
    <s v="B&amp;B A Casa Di Lucia"/>
    <s v="Via Giulio Scampoli 4"/>
    <x v="150"/>
    <x v="640"/>
    <s v="www.acasadilucia.com"/>
    <s v="info@acasadilucia.com"/>
  </r>
  <r>
    <x v="4"/>
    <s v="Bagni Di Pitino"/>
    <s v="C.Da Bagno Snc"/>
    <x v="150"/>
    <x v="641"/>
    <s v=""/>
    <s v="francesco.corneli@gmail.com"/>
  </r>
  <r>
    <x v="3"/>
    <s v="B&amp;B Da Sugari'"/>
    <s v="Viale Mazzini 6"/>
    <x v="150"/>
    <x v="634"/>
    <s v="www.dasugari.it"/>
    <s v="cadia.carloni@alice.it; cadia.carloni@indesit.com"/>
  </r>
  <r>
    <x v="1"/>
    <s v="Septempeda Hills"/>
    <s v="Località Pieve 15"/>
    <x v="150"/>
    <x v="642"/>
    <s v="www.septempedahills.com"/>
    <s v="info@septempedahills.com"/>
  </r>
  <r>
    <x v="1"/>
    <s v="Bravi Norina"/>
    <s v=""/>
    <x v="150"/>
    <x v="643"/>
    <s v=""/>
    <s v="vaniacipolletti@libero.it"/>
  </r>
  <r>
    <x v="5"/>
    <s v="Vallesi Enrico"/>
    <s v="Via San Giovanni 1"/>
    <x v="150"/>
    <x v="634"/>
    <s v=""/>
    <s v="italfoodagency@gmail.com"/>
  </r>
  <r>
    <x v="4"/>
    <s v="L'Isola Che Non C'Era"/>
    <s v="Loc. Isola 58"/>
    <x v="150"/>
    <x v="634"/>
    <s v="www.lisolachenoncera.eu"/>
    <s v="info@lisolachenoncera.eu"/>
  </r>
  <r>
    <x v="5"/>
    <s v="Pino Nero"/>
    <s v="Via Brenta 1"/>
    <x v="150"/>
    <x v="643"/>
    <s v="www.pinonero.it"/>
    <s v="info@pinonero.it"/>
  </r>
  <r>
    <x v="3"/>
    <s v="B&amp;B La Villa"/>
    <s v="Via Della Villa 20"/>
    <x v="150"/>
    <x v="644"/>
    <s v="www.lavillateloni.it"/>
    <s v="teloniale@gmail.com"/>
  </r>
  <r>
    <x v="0"/>
    <s v="La Sorgente Del Sole"/>
    <s v="Loc. Stigliano Snc"/>
    <x v="150"/>
    <x v="645"/>
    <s v="www.lasorgentedelsole.com"/>
    <s v="info@lasorgentedelsole.com"/>
  </r>
  <r>
    <x v="1"/>
    <s v="Carruthers Joceljn June  Mitford"/>
    <s v="Loc. Aliforni Sn"/>
    <x v="150"/>
    <x v="646"/>
    <s v=""/>
    <s v=""/>
  </r>
  <r>
    <x v="3"/>
    <s v="B&amp;B Borgo D'Anchise Di Basile Anchise"/>
    <s v="Via Apirese Strada Comunale 52"/>
    <x v="150"/>
    <x v="647"/>
    <s v="www.borgoanchise.com"/>
    <s v="a.basile@libero.it"/>
  </r>
  <r>
    <x v="6"/>
    <s v="Area Di Sosta Camper"/>
    <s v=""/>
    <x v="150"/>
    <x v="634"/>
    <s v=""/>
    <s v=""/>
  </r>
  <r>
    <x v="2"/>
    <s v="Le Due Rose"/>
    <s v="Localita' Rocchetta 41"/>
    <x v="150"/>
    <x v="634"/>
    <s v=""/>
    <s v="info@le2rose.com"/>
  </r>
  <r>
    <x v="5"/>
    <s v="Feronia - Case E Appartamenti Per Vacanze"/>
    <s v="Piazza Del Popolo 96"/>
    <x v="150"/>
    <x v="634"/>
    <s v=""/>
    <s v=""/>
  </r>
  <r>
    <x v="0"/>
    <s v="Pineta Country House"/>
    <s v="Localita' Serripola 22"/>
    <x v="150"/>
    <x v="648"/>
    <s v="www.pinetacountryhouse.it"/>
    <s v="info@pinetacountryhouse.it"/>
  </r>
  <r>
    <x v="3"/>
    <s v="B&amp;B Loggia Servanzi"/>
    <s v="Piazza Del Popolo 98"/>
    <x v="150"/>
    <x v="634"/>
    <s v="www.loggiaservanzi.it"/>
    <s v="info@loggiaservanzi.it"/>
  </r>
  <r>
    <x v="5"/>
    <s v="Al Torrone"/>
    <s v="Localita' Serralta 45"/>
    <x v="150"/>
    <x v="634"/>
    <s v="www.altorrone.it"/>
    <s v="info@altorrone.it"/>
  </r>
  <r>
    <x v="0"/>
    <s v="Terre Di Orpiano"/>
    <s v="Localita' Serripola 66"/>
    <x v="150"/>
    <x v="634"/>
    <s v="www.terrediorpiano.it"/>
    <s v="info@terrediorpiano.it"/>
  </r>
  <r>
    <x v="2"/>
    <s v=" Albergo Locanda Salimbeni"/>
    <s v="Localita' Valle Dei Grilli 1"/>
    <x v="150"/>
    <x v="634"/>
    <s v="www.locandasalimbeni.it"/>
    <s v="info@locandasalimbeni.it"/>
  </r>
  <r>
    <x v="0"/>
    <s v="Casal Villanova"/>
    <s v="Localita' Pitino 103"/>
    <x v="150"/>
    <x v="634"/>
    <s v=""/>
    <s v="countryhousecasalvillanova@live.it"/>
  </r>
  <r>
    <x v="2"/>
    <s v="Il Faro"/>
    <s v="Via O. Marziario 16"/>
    <x v="150"/>
    <x v="634"/>
    <s v="www.hotelilfaro.net"/>
    <s v="info@hotelilfaro.net"/>
  </r>
  <r>
    <x v="2"/>
    <s v="Due Torri"/>
    <s v="Via San Francesco,21 15"/>
    <x v="150"/>
    <x v="634"/>
    <s v="www.duetorri.it"/>
    <s v="info@duetorri.it"/>
  </r>
  <r>
    <x v="2"/>
    <s v="Hotel Feronia"/>
    <s v="Piazza Del Popolo 96"/>
    <x v="150"/>
    <x v="634"/>
    <s v=""/>
    <s v="massimanola@alice.it"/>
  </r>
  <r>
    <x v="3"/>
    <s v="B&amp;B Alce Angelo"/>
    <s v="Localita' Uvaiolo 28"/>
    <x v="150"/>
    <x v="634"/>
    <s v=""/>
    <s v="angelo.alce@alice.it"/>
  </r>
  <r>
    <x v="3"/>
    <s v="B&amp;B La Pieve"/>
    <s v="Localita' Pieve 42"/>
    <x v="150"/>
    <x v="634"/>
    <s v=""/>
    <s v=""/>
  </r>
  <r>
    <x v="4"/>
    <s v="La Locanda Dei Comacini"/>
    <s v="Via San Francesco 2"/>
    <x v="150"/>
    <x v="634"/>
    <s v="www.turismo-marche.com; comacini"/>
    <s v="gilla.c_@virgilio.it; gianna.pistoni@virgilio.it"/>
  </r>
  <r>
    <x v="8"/>
    <s v="Abbadia Di Elcito"/>
    <s v="Localita' Elcito 1"/>
    <x v="150"/>
    <x v="634"/>
    <s v=""/>
    <s v="edo11@libero.it"/>
  </r>
  <r>
    <x v="8"/>
    <s v="Sorgente Verde Silenzio"/>
    <s v="Localita' Granali 1"/>
    <x v="150"/>
    <x v="634"/>
    <s v="www.bambingesu.org"/>
    <s v="verdesilenzio@bambingesu.org"/>
  </r>
  <r>
    <x v="4"/>
    <s v="Villarosetta"/>
    <s v=""/>
    <x v="150"/>
    <x v="649"/>
    <s v="www.villarosetta.marche.it"/>
    <s v="giulianarapaccioni@teletu.it"/>
  </r>
  <r>
    <x v="4"/>
    <s v="L'Antico  Oliveto"/>
    <s v="Localita' Cesolo 126"/>
    <x v="150"/>
    <x v="634"/>
    <s v="www.anticooliveto.it"/>
    <s v="info@anticooliveto.it"/>
  </r>
  <r>
    <x v="4"/>
    <s v="Fattoria Le Origini"/>
    <s v="Cesolo Comone 127"/>
    <x v="150"/>
    <x v="634"/>
    <s v="www.fattorialeorigini.it"/>
    <s v="info@fattorialeorigini.it"/>
  </r>
  <r>
    <x v="4"/>
    <s v="La Collina Dei Ciliegi"/>
    <s v="Localita' Gaglianvecchio 51"/>
    <x v="150"/>
    <x v="634"/>
    <s v=""/>
    <s v="juriappignanesi@alice.it"/>
  </r>
  <r>
    <x v="4"/>
    <s v="Le Borgianelle"/>
    <s v="Localita' Gaglianvecchio 66"/>
    <x v="150"/>
    <x v="634"/>
    <s v="www.agriturismoleborgianelle.it"/>
    <s v="info@agriturismolaeborgianelle.it"/>
  </r>
  <r>
    <x v="3"/>
    <s v="B&amp;B Il Cavallino Bianco"/>
    <s v="Via Cristoforo Colombo 21"/>
    <x v="150"/>
    <x v="634"/>
    <s v="www.bedandbreakfast-sanseverino.it"/>
    <s v="beb.lapieve@virgilio.it"/>
  </r>
  <r>
    <x v="3"/>
    <s v="Le Vallicelle"/>
    <s v="Contrada Collezampone 23"/>
    <x v="151"/>
    <x v="650"/>
    <s v="www.levallicelle.com"/>
    <s v="levallicelle@libero.it"/>
  </r>
  <r>
    <x v="4"/>
    <s v="Agriturismo Il Melograno"/>
    <s v="Contrada Pianello 17"/>
    <x v="151"/>
    <x v="651"/>
    <s v="www.ilmelogranoagriturismo.it"/>
    <s v=""/>
  </r>
  <r>
    <x v="1"/>
    <s v="Appartamento Ammobiliato Per Uso Turistico Luccerini Benito"/>
    <s v="Contrada Salti 125"/>
    <x v="151"/>
    <x v="650"/>
    <s v=""/>
    <s v=""/>
  </r>
  <r>
    <x v="0"/>
    <s v="Collerovere Country House"/>
    <s v="C.Da Collerovere 3"/>
    <x v="151"/>
    <x v="651"/>
    <s v="www.collerovere.com"/>
    <s v="collerovere@gmail.com"/>
  </r>
  <r>
    <x v="1"/>
    <s v="Mannozzi Sergio"/>
    <s v="San Nicola  33"/>
    <x v="151"/>
    <x v="651"/>
    <s v=""/>
    <s v="mannozzi.s@libero.it"/>
  </r>
  <r>
    <x v="5"/>
    <s v="Fonte Le Castellane Di Fabi Carla"/>
    <s v=""/>
    <x v="152"/>
    <x v="652"/>
    <s v="www.fontelecastellane.com"/>
    <s v="fontelecastellane@libero.it"/>
  </r>
  <r>
    <x v="1"/>
    <s v="Del Medico Graziella"/>
    <s v="Contrada Bisio Snc"/>
    <x v="152"/>
    <x v="652"/>
    <s v="www.casavacanzesottobosco.com"/>
    <s v="graziella.delmedico@gmail.com"/>
  </r>
  <r>
    <x v="4"/>
    <s v="Cascina Gabba"/>
    <s v="C.Da Gabba 324"/>
    <x v="152"/>
    <x v="652"/>
    <s v="www.cascinagabba.com"/>
    <s v="tisasi@libero.it"/>
  </r>
  <r>
    <x v="1"/>
    <s v="La Capannina"/>
    <s v="Santa Maddalena  19"/>
    <x v="152"/>
    <x v="653"/>
    <s v=""/>
    <s v="lacapannina.info@gmail.com"/>
  </r>
  <r>
    <x v="3"/>
    <s v="B&amp;B Verdequiete Venanzi Mauro"/>
    <s v="Contrada Vecciola 155"/>
    <x v="152"/>
    <x v="652"/>
    <s v=""/>
    <s v="maurovenanzi@alice.it"/>
  </r>
  <r>
    <x v="6"/>
    <s v="Area Di Sosta Camper"/>
    <s v=""/>
    <x v="152"/>
    <x v="652"/>
    <s v=""/>
    <s v=""/>
  </r>
  <r>
    <x v="1"/>
    <s v="Angela Pesci"/>
    <s v="C.Da Cardagnano 297"/>
    <x v="152"/>
    <x v="652"/>
    <s v=""/>
    <s v="angela.psc@gmail.com"/>
  </r>
  <r>
    <x v="5"/>
    <s v="Villa San Raffaello"/>
    <s v="Contrada Case Rosse 278"/>
    <x v="152"/>
    <x v="652"/>
    <s v="www.villasanraffaello.com"/>
    <s v="info@villasanraffaello.com"/>
  </r>
  <r>
    <x v="3"/>
    <s v="B&amp;B Il Portico Di Frolloni Giuseppe"/>
    <s v="Contrada Grisciotti 389 B"/>
    <x v="152"/>
    <x v="652"/>
    <s v=""/>
    <s v="lucia.frolloni@yahoo.it"/>
  </r>
  <r>
    <x v="0"/>
    <s v="Antica Dimora"/>
    <s v=""/>
    <x v="152"/>
    <x v="652"/>
    <s v="www.antica-dimora.net"/>
    <s v="info@antica-dimora.net"/>
  </r>
  <r>
    <x v="0"/>
    <s v="Malavolpe"/>
    <s v="Contrada Poggio 78"/>
    <x v="152"/>
    <x v="652"/>
    <s v=""/>
    <s v=""/>
  </r>
  <r>
    <x v="5"/>
    <s v="Il Girasole"/>
    <s v="Via Alcide De Gasperi 28"/>
    <x v="152"/>
    <x v="652"/>
    <s v=""/>
    <s v=""/>
  </r>
  <r>
    <x v="1"/>
    <s v="Fontemarta"/>
    <s v="C.Da Rinci 20"/>
    <x v="152"/>
    <x v="652"/>
    <s v=""/>
    <s v="t.marialuisa@email.it"/>
  </r>
  <r>
    <x v="4"/>
    <s v="Azienda Agricola Le Borette S.A.S. Di Pierobon Arnaldo E C."/>
    <s v=""/>
    <x v="152"/>
    <x v="654"/>
    <s v=""/>
    <s v="info@leborette.it"/>
  </r>
  <r>
    <x v="4"/>
    <s v="Serpanera"/>
    <s v="Località Schito  447"/>
    <x v="152"/>
    <x v="654"/>
    <s v="www.serpanera.com"/>
    <s v="info@serpanera.com"/>
  </r>
  <r>
    <x v="1"/>
    <s v="Perugini Fiorenzo"/>
    <s v="Contrada Margani 37"/>
    <x v="152"/>
    <x v="652"/>
    <s v=""/>
    <s v="info@villadelleacacie.it"/>
  </r>
  <r>
    <x v="1"/>
    <s v="Il Rifugio Dei Cantici"/>
    <s v="Via Colle  2/B"/>
    <x v="152"/>
    <x v="652"/>
    <s v="www.ilrifugiodeicantici.it"/>
    <s v="info@ilrifugiodeicantici.it"/>
  </r>
  <r>
    <x v="5"/>
    <s v="Residence Il Serafino"/>
    <s v="Via Oberdan 198/A"/>
    <x v="152"/>
    <x v="652"/>
    <s v=""/>
    <s v="euroimmobiliare.98@libero.it"/>
  </r>
  <r>
    <x v="3"/>
    <s v="B&amp;B Ospiti"/>
    <s v="Via Bruno Buozzi 47/A"/>
    <x v="152"/>
    <x v="652"/>
    <s v=""/>
    <s v=""/>
  </r>
  <r>
    <x v="1"/>
    <s v="Casa Vacanze Duca Schito"/>
    <s v="Frazione Schito Snc"/>
    <x v="152"/>
    <x v="655"/>
    <s v="www.casavacanzeducaschito.com"/>
    <s v="info@casavacanzeducaschito.com"/>
  </r>
  <r>
    <x v="3"/>
    <s v="B&amp;B Il Rifugio Dei Cantici"/>
    <s v="Via Del Colle  2/B"/>
    <x v="152"/>
    <x v="652"/>
    <s v="www.ilrifugiodeicantici.it"/>
    <s v="info@ilrifugiodeicantici.it"/>
  </r>
  <r>
    <x v="3"/>
    <s v="B&amp;B La Coccinella"/>
    <s v="Via Fonte Marta  400"/>
    <x v="152"/>
    <x v="652"/>
    <s v=""/>
    <s v="leo1671@tiscali.it"/>
  </r>
  <r>
    <x v="4"/>
    <s v="Terro"/>
    <s v="Contrada Terro 1"/>
    <x v="152"/>
    <x v="652"/>
    <s v="sites.google.com/site/casaruralevacanze/"/>
    <s v="cecchetti@live.it"/>
  </r>
  <r>
    <x v="4"/>
    <s v="Le Brugnolete"/>
    <s v="Contrada Borghetti 1"/>
    <x v="152"/>
    <x v="652"/>
    <s v=""/>
    <s v="info@immobiliarevenanzi.it"/>
  </r>
  <r>
    <x v="4"/>
    <s v="Il Sassetto"/>
    <s v="Contrada Sassetto 191"/>
    <x v="152"/>
    <x v="652"/>
    <s v="www.ilsassetto.it"/>
    <s v="ilsassetto@libero.it"/>
  </r>
  <r>
    <x v="11"/>
    <s v="4 Stagioni"/>
    <s v="Contrada Brilli 1"/>
    <x v="152"/>
    <x v="652"/>
    <s v="www.camping4stagioni.it"/>
    <s v="quattrostagioni@camping.it"/>
  </r>
  <r>
    <x v="5"/>
    <s v="Residence Il Glicine"/>
    <s v="Viale S. Baglioni 19"/>
    <x v="152"/>
    <x v="652"/>
    <s v="www.residenceilglicine.com"/>
    <s v="info@residenceilglicine.com"/>
  </r>
  <r>
    <x v="2"/>
    <s v="Hotel Brunforte"/>
    <s v="Via B. Costa 38"/>
    <x v="152"/>
    <x v="652"/>
    <s v="www.hotel-brunforte.it"/>
    <s v="info@hotel-brunforte.it"/>
  </r>
  <r>
    <x v="2"/>
    <s v="Centro Turistico Montanaria"/>
    <s v="Contrada Marinella 1"/>
    <x v="152"/>
    <x v="652"/>
    <s v="www.montanaria.it"/>
    <s v="info@montanaria.it"/>
  </r>
  <r>
    <x v="2"/>
    <s v="La Marchigiana"/>
    <s v="Contrada Campanotico 199"/>
    <x v="152"/>
    <x v="652"/>
    <s v="www.la-marchigiana.it"/>
    <s v="info@la-marchigiana.it"/>
  </r>
  <r>
    <x v="2"/>
    <s v="Terme"/>
    <s v="Piazza Della Liberta' 82"/>
    <x v="152"/>
    <x v="652"/>
    <s v="www.hoteltermesarnano.it"/>
    <s v="info@hoteltermesarnano.it"/>
  </r>
  <r>
    <x v="2"/>
    <s v="La Sibilla"/>
    <s v="Frazione Sassotetto 1"/>
    <x v="152"/>
    <x v="652"/>
    <s v="www.hotelsibilla.com"/>
    <s v="info@hotelsibilla.com"/>
  </r>
  <r>
    <x v="2"/>
    <s v="Eden"/>
    <s v="Via Alcide De Gasperi 26"/>
    <x v="152"/>
    <x v="652"/>
    <s v="www.novidra.com"/>
    <s v="hotel@novidra.com"/>
  </r>
  <r>
    <x v="2"/>
    <s v="La Castellana"/>
    <s v=""/>
    <x v="152"/>
    <x v="652"/>
    <s v=""/>
    <s v=""/>
  </r>
  <r>
    <x v="5"/>
    <s v="Residence Il Glicine - Via Del Colle"/>
    <s v="Via Del Colle 31"/>
    <x v="152"/>
    <x v="652"/>
    <s v="www.residenceilglicine.com"/>
    <s v="info@residenceilglicine.com"/>
  </r>
  <r>
    <x v="5"/>
    <s v="Residenze Verdequiete"/>
    <s v="Contrada Vecciola 155"/>
    <x v="152"/>
    <x v="652"/>
    <s v="www.residenzeverdequiete.it"/>
    <s v="info@residenzeverdequiete.it"/>
  </r>
  <r>
    <x v="2"/>
    <s v="Hotel Hermitage"/>
    <s v="Frazione Sassotetto 1"/>
    <x v="152"/>
    <x v="652"/>
    <s v="www.albergohermitage.eu"/>
    <s v="hotel.hermitage@virgilio.it"/>
  </r>
  <r>
    <x v="2"/>
    <s v="Hotel Ristorante Ai Pini"/>
    <s v="Via Filippo Corridoni 101"/>
    <x v="152"/>
    <x v="652"/>
    <s v=""/>
    <s v=""/>
  </r>
  <r>
    <x v="2"/>
    <s v="Antico Palazzo Dal Pero"/>
    <s v="Via Oberdan 197"/>
    <x v="152"/>
    <x v="652"/>
    <s v="www.anticopalazzodalpero.com"/>
    <s v="anticopalazzodalpero@gmail.com"/>
  </r>
  <r>
    <x v="3"/>
    <s v="B&amp;B La Fonte"/>
    <s v="C.Da Campanotico 240"/>
    <x v="152"/>
    <x v="652"/>
    <s v=""/>
    <s v="portofranco.sx@gmail.com"/>
  </r>
  <r>
    <x v="5"/>
    <s v="La Cascata"/>
    <s v="Via Roma 58"/>
    <x v="153"/>
    <x v="656"/>
    <s v="www.camerelacascata.it"/>
    <s v="astolf@libero.it"/>
  </r>
  <r>
    <x v="2"/>
    <s v="Da Faustina (Dipendenza)"/>
    <s v="Via Roma 3"/>
    <x v="153"/>
    <x v="656"/>
    <s v=""/>
    <s v="studiocedan@gmail.com"/>
  </r>
  <r>
    <x v="2"/>
    <s v="Da Faustina"/>
    <s v="Via Roma 3"/>
    <x v="153"/>
    <x v="656"/>
    <s v=""/>
    <s v="studiocedan@gmail.com"/>
  </r>
  <r>
    <x v="3"/>
    <s v="B&amp;B Villa Anna"/>
    <s v="Via Castello 2"/>
    <x v="153"/>
    <x v="656"/>
    <s v=""/>
    <s v="temperilligiancarlo@alice.it"/>
  </r>
  <r>
    <x v="4"/>
    <s v="Agriturismo San Biagio"/>
    <s v="Via Butino 1"/>
    <x v="153"/>
    <x v="656"/>
    <s v=""/>
    <s v="valerpietro@libero.it"/>
  </r>
  <r>
    <x v="4"/>
    <s v="Agriturismo Colli Di Serrapetrona"/>
    <s v="Via Colli 7/8"/>
    <x v="154"/>
    <x v="657"/>
    <s v="www.tenutacollidiserrapetrona.it"/>
    <s v="info@tenutacollidiserrapetrona.it"/>
  </r>
  <r>
    <x v="3"/>
    <s v="B&amp;B Sole E Luna"/>
    <s v="Via Case Sparse 25"/>
    <x v="154"/>
    <x v="658"/>
    <s v="www.soleelunabb.it"/>
    <s v="emanuela.seri@libero.it"/>
  </r>
  <r>
    <x v="0"/>
    <s v="Baglio Della Luna"/>
    <s v="Via Colli 84"/>
    <x v="154"/>
    <x v="657"/>
    <s v="www.ilbagliodellaluna.com"/>
    <s v="ilbagliodellaluna@ilbagliodellaluna.com"/>
  </r>
  <r>
    <x v="4"/>
    <s v="Agriturismo L' Arenaria"/>
    <s v="Via Borgo 15"/>
    <x v="154"/>
    <x v="657"/>
    <s v=""/>
    <s v="agriturismo.arenaria@live.it"/>
  </r>
  <r>
    <x v="2"/>
    <s v="Albergo Ristorante Bar Da Lore'"/>
    <s v="Via Nazionale 34"/>
    <x v="154"/>
    <x v="657"/>
    <s v=""/>
    <s v="gionat.ma@tiscali.it"/>
  </r>
  <r>
    <x v="2"/>
    <s v="Ferranti"/>
    <s v="Via Nazionale 60"/>
    <x v="154"/>
    <x v="657"/>
    <s v="www.hotelferranti.it"/>
    <s v="hotelferranti@yahoo.it"/>
  </r>
  <r>
    <x v="4"/>
    <s v="Caravanserraglio"/>
    <s v="Via Colli 10"/>
    <x v="154"/>
    <x v="657"/>
    <s v="www.caravanserraglio.com"/>
    <s v="info@caravanserraglio.com"/>
  </r>
  <r>
    <x v="4"/>
    <s v="Oltre La Siepe"/>
    <s v="Via Villa D' Aria 16"/>
    <x v="154"/>
    <x v="657"/>
    <s v=""/>
    <s v="oltrelasiepe@tiscali.it"/>
  </r>
  <r>
    <x v="3"/>
    <s v="Lucrezia &amp; Cesare Borgia Di Sandro Marchionni"/>
    <s v="Via Cameraldo 38"/>
    <x v="154"/>
    <x v="657"/>
    <s v=""/>
    <s v="lucreziacesareborgia@libero.it"/>
  </r>
  <r>
    <x v="1"/>
    <s v="Paolo Tallei"/>
    <s v="Via Colli 128"/>
    <x v="154"/>
    <x v="657"/>
    <s v=""/>
    <s v="paolotallei@gmail.com"/>
  </r>
  <r>
    <x v="3"/>
    <s v="B&amp;B Villa Cappelletti"/>
    <s v=""/>
    <x v="155"/>
    <x v="659"/>
    <s v="http://nuke.villacappelletti.it"/>
    <s v="biandbi@villacappelletti.it; maxkap57@yahoo.it"/>
  </r>
  <r>
    <x v="3"/>
    <s v="B&amp;B Fonte Dell'Aria"/>
    <s v=""/>
    <x v="155"/>
    <x v="660"/>
    <s v=""/>
    <s v="federicabartolibabu@yahoo.it"/>
  </r>
  <r>
    <x v="3"/>
    <s v="B&amp;B L'Albergo Di Ieri"/>
    <s v="Corso Giacomo Leopardi 19"/>
    <x v="155"/>
    <x v="661"/>
    <s v="www.albergodieri.it"/>
    <s v="giomaros@alice.it; info@albergodieri.it"/>
  </r>
  <r>
    <x v="3"/>
    <s v="B&amp;B Il Mulino Di Gelagna"/>
    <s v="Frazione Gelagna Bassa 1"/>
    <x v="155"/>
    <x v="661"/>
    <s v="www.ilmulinodigelagna.it"/>
    <s v="fausto.barboni@gmail.com"/>
  </r>
  <r>
    <x v="2"/>
    <s v="La Contrada"/>
    <s v="Contrada Rancia 2"/>
    <x v="156"/>
    <x v="662"/>
    <s v="www.lacontradacountryhouse.com"/>
    <s v="lacontrada@lacontradacountryhouse.com"/>
  </r>
  <r>
    <x v="4"/>
    <s v="Agriturismo Nonno Giro'"/>
    <s v="Contrada Rambona 7"/>
    <x v="156"/>
    <x v="662"/>
    <s v="www.agriturismononnogiro.it"/>
    <s v="info@agriturismononnogiro.it"/>
  </r>
  <r>
    <x v="3"/>
    <s v="B&amp;B La Corte"/>
    <s v="Via Laura Zampeschi 22"/>
    <x v="156"/>
    <x v="662"/>
    <s v="www.residencelacorte.eu"/>
    <s v="info@residencelacorte.eu"/>
  </r>
  <r>
    <x v="3"/>
    <s v="B&amp;B Rustico Di Tola Perla Cristina"/>
    <s v="Via Beato Tommaso  20"/>
    <x v="156"/>
    <x v="572"/>
    <s v=""/>
    <s v=""/>
  </r>
  <r>
    <x v="3"/>
    <s v="B&amp;B Il Casale Degli Incanti"/>
    <s v=""/>
    <x v="156"/>
    <x v="662"/>
    <s v="www.ilcasaledegliincanti.com"/>
    <s v="giemmenne@gmail.com"/>
  </r>
  <r>
    <x v="6"/>
    <s v="Area Di Sosta Camper"/>
    <s v=""/>
    <x v="156"/>
    <x v="662"/>
    <s v=""/>
    <s v=""/>
  </r>
  <r>
    <x v="1"/>
    <s v="Adrian Arthur Thomas Gardner"/>
    <s v="C.Da Regnano Snc"/>
    <x v="156"/>
    <x v="662"/>
    <s v=""/>
    <s v=""/>
  </r>
  <r>
    <x v="4"/>
    <s v="Agriturismo Ponzi-Orfini"/>
    <s v=""/>
    <x v="156"/>
    <x v="662"/>
    <s v=""/>
    <s v=""/>
  </r>
  <r>
    <x v="3"/>
    <s v="B&amp;B Casa Touring San Nicola"/>
    <s v="Piazza D. Silveri 1"/>
    <x v="156"/>
    <x v="662"/>
    <s v=""/>
    <s v="adaborgiani@virgilio.it"/>
  </r>
  <r>
    <x v="3"/>
    <s v="B&amp;B Lina Battellini"/>
    <s v="Via La Bastide Murat 10"/>
    <x v="156"/>
    <x v="662"/>
    <s v=""/>
    <s v="adaborgiani@virgilio.it"/>
  </r>
  <r>
    <x v="3"/>
    <s v="B&amp;B L'Agrifoglio"/>
    <s v="Viale Trento E Trieste 30"/>
    <x v="156"/>
    <x v="662"/>
    <s v=""/>
    <s v="info@beblagrifoglio.it"/>
  </r>
  <r>
    <x v="2"/>
    <s v="Hotel Cluentum"/>
    <s v="Contrada San Martino 103"/>
    <x v="156"/>
    <x v="662"/>
    <s v="www.hotelcluentum.it"/>
    <s v="info@hotelcluentum.it"/>
  </r>
  <r>
    <x v="5"/>
    <s v="La Corte"/>
    <s v="Via Laura Zampeschi 22"/>
    <x v="156"/>
    <x v="662"/>
    <s v=""/>
    <s v="info@residencelacorte.eu"/>
  </r>
  <r>
    <x v="5"/>
    <s v="Angelina Urban Lodge"/>
    <s v="Via Della Pace 36"/>
    <x v="156"/>
    <x v="662"/>
    <s v="www.angelina.it/urbanlodge/it"/>
    <s v="info@angelina.it"/>
  </r>
  <r>
    <x v="5"/>
    <s v="124 Affittacamere"/>
    <s v="Via Sandro Pertini 55"/>
    <x v="156"/>
    <x v="662"/>
    <s v=""/>
    <s v="info@124tolentino.it."/>
  </r>
  <r>
    <x v="4"/>
    <s v="Agriturismo Mamma Rosa"/>
    <s v="Contrada Divina Pastora 107"/>
    <x v="156"/>
    <x v="662"/>
    <s v="www.ristorantemammarosa.it"/>
    <s v="info@ristorantemammarosa.it"/>
  </r>
  <r>
    <x v="0"/>
    <s v="Green Planet"/>
    <s v="Contrada Abbadia Di Fiastra Snc"/>
    <x v="156"/>
    <x v="662"/>
    <s v=""/>
    <s v="siro1981@libero.it"/>
  </r>
  <r>
    <x v="3"/>
    <s v="B&amp;B Villa D'Aria"/>
    <s v="Contrada Abbadia Di Fiastra 30"/>
    <x v="156"/>
    <x v="662"/>
    <s v="www.bbmarche.it"/>
    <s v="villadaria@bbmarche.it"/>
  </r>
  <r>
    <x v="2"/>
    <s v="Albergo Ristorante Milano ***"/>
    <s v="Via Roma 13"/>
    <x v="156"/>
    <x v="662"/>
    <s v="www.hotelmilanotolentino.it"/>
    <s v="info@hotelmilanotolentino.it"/>
  </r>
  <r>
    <x v="2"/>
    <s v="Hotel Ristorante La Foresteria"/>
    <s v="Contrada Abbadia Di Fiastra  11"/>
    <x v="156"/>
    <x v="663"/>
    <s v="www.laforesteria.it"/>
    <s v="info@laforesteria.it"/>
  </r>
  <r>
    <x v="2"/>
    <s v="Hotel 77"/>
    <s v="Viale Bruno Buozzi 90"/>
    <x v="156"/>
    <x v="662"/>
    <s v="www.hotel77.com"/>
    <s v="daniele@hotel77.com"/>
  </r>
  <r>
    <x v="3"/>
    <s v="B&amp;B Fontebigoncio"/>
    <s v="Contrada Fontebigoncio 1"/>
    <x v="156"/>
    <x v="662"/>
    <s v="www.bbfontebigoncio.it"/>
    <s v="bbfontebigoncio@tiscali.it"/>
  </r>
  <r>
    <x v="4"/>
    <s v="Agriturismo Colle Regnano"/>
    <s v="Contrada Casadicristo 11"/>
    <x v="156"/>
    <x v="662"/>
    <s v="www.colleregnano.it"/>
    <s v="agriturismo@colleregnano.it"/>
  </r>
  <r>
    <x v="3"/>
    <s v="B&amp;B Podere Del Fagiano"/>
    <s v="Contrada Rofanello 28"/>
    <x v="156"/>
    <x v="662"/>
    <s v="www.poderedelfagiano.it"/>
    <s v="gustavog63@tiscali.it"/>
  </r>
  <r>
    <x v="3"/>
    <s v="B&amp;B Sonia Minnici"/>
    <s v="Contrada Parruccia 11"/>
    <x v="156"/>
    <x v="662"/>
    <s v="www.bbsolevento.it"/>
    <s v="bbsolevento@bbsolevento.it"/>
  </r>
  <r>
    <x v="4"/>
    <s v="Azienda Agricola Di Breccia Giuseppina &amp; Figli"/>
    <s v=""/>
    <x v="156"/>
    <x v="662"/>
    <s v=""/>
    <s v=""/>
  </r>
  <r>
    <x v="3"/>
    <s v="B&amp;B Il Teatro"/>
    <s v="Via Antonio Gramsci 34"/>
    <x v="156"/>
    <x v="662"/>
    <s v=""/>
    <s v="beb-il.teatro@libero.it"/>
  </r>
  <r>
    <x v="4"/>
    <s v="Azienda Agrituristica Terre Del Chienti"/>
    <s v="Contrada Pianarucci 19"/>
    <x v="156"/>
    <x v="662"/>
    <s v="www.terredelchienti.it"/>
    <s v="info@terredelchienti.it"/>
  </r>
  <r>
    <x v="4"/>
    <s v="Agriturismo Le Quattro Stagioni - Societa' Agricola S.S."/>
    <s v="Contrada San Bartolomeo 7"/>
    <x v="156"/>
    <x v="662"/>
    <s v="www.agriturismolequattrostagioni.com"/>
    <s v="info@agriturismolequattrostagioni.com"/>
  </r>
  <r>
    <x v="3"/>
    <s v="B&amp;B Le Foglie Ridenti"/>
    <s v="C.Da Sant'Angelo 59"/>
    <x v="156"/>
    <x v="662"/>
    <s v=""/>
    <s v="localcure@yahoo.de"/>
  </r>
  <r>
    <x v="3"/>
    <s v="B&amp;B San Nicola"/>
    <s v="Via Del Popolo 38"/>
    <x v="156"/>
    <x v="662"/>
    <s v="www.bb-san-nicola-tolentino.it"/>
    <s v="robertosforzini@tiscalinet.it"/>
  </r>
  <r>
    <x v="3"/>
    <s v="B&amp;B Da Ezio"/>
    <s v="Contrada Abbadia Di Fiastra 15"/>
    <x v="156"/>
    <x v="662"/>
    <s v=""/>
    <s v="gustodopedoc@gmail.com"/>
  </r>
  <r>
    <x v="3"/>
    <s v="B&amp;B Stanza Del Commediante"/>
    <s v="Via Dell'Aquila 25"/>
    <x v="156"/>
    <x v="662"/>
    <s v=""/>
    <s v="stanzadelcommediante@gmail.com"/>
  </r>
  <r>
    <x v="4"/>
    <s v="Societa' Agricola Pascucci"/>
    <s v="Contrada Panibianchi 55"/>
    <x v="156"/>
    <x v="662"/>
    <s v="www.agriturismopascucci.it"/>
    <s v="info@agriturismopascucci.it"/>
  </r>
  <r>
    <x v="3"/>
    <s v="Casale Delle Rondini"/>
    <s v="Contrada Sant'Angelo 5"/>
    <x v="156"/>
    <x v="662"/>
    <s v=""/>
    <s v="sudtyrol@hotmail.com"/>
  </r>
  <r>
    <x v="4"/>
    <s v="Agriturismo Merlini"/>
    <s v="Contrada Pianarucci 30"/>
    <x v="156"/>
    <x v="662"/>
    <s v=""/>
    <s v="luigi.merlini@rematarlazzi.it"/>
  </r>
  <r>
    <x v="2"/>
    <s v="Hotel Il Boschetto"/>
    <s v="Via Sandro Pertini  55"/>
    <x v="156"/>
    <x v="662"/>
    <s v=""/>
    <s v="info@hotel-il-boschetto.it"/>
  </r>
  <r>
    <x v="4"/>
    <s v="Agriturismo Poggio Ajano"/>
    <s v="Contrada S. Maria In Selva 31"/>
    <x v="157"/>
    <x v="664"/>
    <s v=""/>
    <s v="lorpettinari@tiscali.it"/>
  </r>
  <r>
    <x v="3"/>
    <s v="B&amp;B La Sorgente Dei Sali"/>
    <s v="Via Vallonica 23"/>
    <x v="157"/>
    <x v="665"/>
    <s v=""/>
    <s v="compagniadellazandella@gmail.com"/>
  </r>
  <r>
    <x v="0"/>
    <s v="Country House La Fattoria"/>
    <s v="C.Da Carreggiano 24"/>
    <x v="157"/>
    <x v="665"/>
    <s v="www.lafattoriadipaolo.it"/>
    <s v=""/>
  </r>
  <r>
    <x v="0"/>
    <s v="Country House Il Villino"/>
    <s v="C.Da San Carlo 29"/>
    <x v="157"/>
    <x v="665"/>
    <s v="www.ilvillinoristorante.it, www.villino.it"/>
    <s v="info@ilvillinoristorante.it; info@villino.it"/>
  </r>
  <r>
    <x v="4"/>
    <s v="Conce Di Roganti Spoletini Enrico"/>
    <s v="C.Da Conce 1"/>
    <x v="157"/>
    <x v="665"/>
    <s v="http://www.agriturismoconce.it/"/>
    <s v="info@agriturismoconce.it"/>
  </r>
  <r>
    <x v="2"/>
    <s v="Il Vecchio Granaio"/>
    <s v="C.Da Chiaravalle 47/B"/>
    <x v="157"/>
    <x v="665"/>
    <s v="www.ilvecchiogranaio.it"/>
    <s v="ilvecchiogranaio@alice.it"/>
  </r>
  <r>
    <x v="3"/>
    <s v="B&amp;B Casal De Pini"/>
    <s v="C.Da Camporota 65"/>
    <x v="157"/>
    <x v="665"/>
    <s v="www.casaldepini.it"/>
    <s v="alex13@libero.it"/>
  </r>
  <r>
    <x v="3"/>
    <s v="B&amp;B Palazzo Ruffini"/>
    <s v="Via Roma 2"/>
    <x v="157"/>
    <x v="665"/>
    <s v=""/>
    <s v=""/>
  </r>
  <r>
    <x v="4"/>
    <s v="I Due Pini"/>
    <s v="C.Da Vallonica 7"/>
    <x v="157"/>
    <x v="665"/>
    <s v=""/>
    <s v=""/>
  </r>
  <r>
    <x v="4"/>
    <s v="Catignano"/>
    <s v="C.Da Vallonica 35"/>
    <x v="157"/>
    <x v="665"/>
    <s v="www.agriturismocatignano.it"/>
    <s v="agriturismocatignano@tiscalinet.it"/>
  </r>
  <r>
    <x v="4"/>
    <s v="Golf Di Schito Di Rapaccini Pasquale"/>
    <s v="C.Da Schito 35"/>
    <x v="157"/>
    <x v="665"/>
    <s v=""/>
    <s v=""/>
  </r>
  <r>
    <x v="4"/>
    <s v="La Valle Del Vento Di Farabollini Francesco"/>
    <s v="C.Da Vallonica 17"/>
    <x v="157"/>
    <x v="665"/>
    <s v="www.agriturismo-lavalledelvento.it"/>
    <s v="f.farabollini@libero.it"/>
  </r>
  <r>
    <x v="4"/>
    <s v="La Mattora"/>
    <s v="C.Da San Marco Vecchio 71/A"/>
    <x v="157"/>
    <x v="665"/>
    <s v=""/>
    <s v=""/>
  </r>
  <r>
    <x v="4"/>
    <s v="Villa Fiorita Di Rapaccini Pasquale"/>
    <s v="C.Da Schito 29"/>
    <x v="157"/>
    <x v="665"/>
    <s v=""/>
    <s v="coopat@libero.it"/>
  </r>
  <r>
    <x v="4"/>
    <s v="Valcampana Di Mancinelli Luciana"/>
    <s v="C.Da Schito 71"/>
    <x v="157"/>
    <x v="665"/>
    <s v=""/>
    <s v=""/>
  </r>
  <r>
    <x v="4"/>
    <s v="La Grancia"/>
    <s v="C.Da Santa Maria In Selva 51"/>
    <x v="157"/>
    <x v="665"/>
    <s v="www.lagrancia.it"/>
    <s v="info@lagrancia.it"/>
  </r>
  <r>
    <x v="4"/>
    <s v="Fontechiara"/>
    <s v="C.Da Santa Maria In Paterno 19"/>
    <x v="157"/>
    <x v="665"/>
    <s v="www.fontechiara.com"/>
    <s v="pinonastasi@alice.it"/>
  </r>
  <r>
    <x v="4"/>
    <s v="La Siesta"/>
    <s v="Contrada San Lorenzo 11"/>
    <x v="157"/>
    <x v="483"/>
    <s v="http://www.farmhouselasiesta.com/it/"/>
    <s v="info@farmhouselasiesta.com"/>
  </r>
  <r>
    <x v="3"/>
    <s v="B&amp;B Villa Trina"/>
    <s v="C.Da Paterno 6"/>
    <x v="157"/>
    <x v="665"/>
    <s v="www.villatrina.com"/>
    <s v="djsullivan4000@gmail.com"/>
  </r>
  <r>
    <x v="3"/>
    <s v="B&amp;B Antichi Gelsi"/>
    <s v="Contrada Schito 54"/>
    <x v="157"/>
    <x v="665"/>
    <s v="www.antichigelsi.it"/>
    <s v="info@antichigelsi.it"/>
  </r>
  <r>
    <x v="5"/>
    <s v="Casa Ed Appartamenti Per Vacanze Valcerasa Sas"/>
    <s v="Contrada Chiaravalle 39"/>
    <x v="157"/>
    <x v="665"/>
    <s v=""/>
    <s v=""/>
  </r>
  <r>
    <x v="2"/>
    <s v="Hotel Grimaldi"/>
    <s v="Corso Italia Libera 9"/>
    <x v="157"/>
    <x v="665"/>
    <s v="www.hotelgrimalditreia.it"/>
    <s v="info@hotelgrimalditreia.it"/>
  </r>
  <r>
    <x v="1"/>
    <s v="Sweet Home"/>
    <s v="C.Da Piangiano 4/A"/>
    <x v="157"/>
    <x v="665"/>
    <s v=""/>
    <s v="fabriziobartolacci@icloud.com"/>
  </r>
  <r>
    <x v="7"/>
    <s v="Ostello Per La Gioventu'"/>
    <s v="Via Cassara 1"/>
    <x v="157"/>
    <x v="665"/>
    <s v="www.hotelgrimalditreia.it"/>
    <s v="info@hotelgrimalditreia.it"/>
  </r>
  <r>
    <x v="4"/>
    <s v="Il Confine"/>
    <s v="Contrada Schito 85/A"/>
    <x v="157"/>
    <x v="666"/>
    <s v="www.agriturismoilconfine.it"/>
    <s v="agriturismoilconfine@gmail.com"/>
  </r>
  <r>
    <x v="4"/>
    <s v="Azienda Agrituristica Rio Torbido 101"/>
    <s v="C.Da Chiaravalle 47B"/>
    <x v="157"/>
    <x v="665"/>
    <s v=""/>
    <s v="ilvecchiogranaio@alice.it"/>
  </r>
  <r>
    <x v="4"/>
    <s v="Le Tamerici"/>
    <s v="C.Da Carreggiano 4"/>
    <x v="157"/>
    <x v="665"/>
    <s v=""/>
    <s v="maco.fx@libero.it"/>
  </r>
  <r>
    <x v="4"/>
    <s v="Case Leonori"/>
    <s v="Contrada Santa Maria In Piana 81"/>
    <x v="157"/>
    <x v="665"/>
    <s v=""/>
    <s v="tatyana.walther@alice.it"/>
  </r>
  <r>
    <x v="3"/>
    <s v="B&amp;B Dei Cesari"/>
    <s v="Via Monsignor Campetti 21"/>
    <x v="157"/>
    <x v="665"/>
    <s v=""/>
    <s v="cesari55@libero.it"/>
  </r>
  <r>
    <x v="1"/>
    <s v="Casa Gemma"/>
    <s v="Cotrada San Lorenzo 24"/>
    <x v="157"/>
    <x v="665"/>
    <s v=""/>
    <s v="ang.manzoni@gmail.com"/>
  </r>
  <r>
    <x v="1"/>
    <s v="Villa Sara"/>
    <s v="Via Santissimo Crocifisso 48"/>
    <x v="157"/>
    <x v="665"/>
    <s v=""/>
    <s v="enzoangeletti@live.it"/>
  </r>
  <r>
    <x v="1"/>
    <s v="Casa Ruffini Maggiolini"/>
    <s v="Via Roma 4"/>
    <x v="157"/>
    <x v="665"/>
    <s v=""/>
    <s v="a.ruffini@mail.com"/>
  </r>
  <r>
    <x v="3"/>
    <s v="B&amp;B Bibiano 38"/>
    <s v="C.Da Bibiano  38"/>
    <x v="157"/>
    <x v="665"/>
    <s v="bibiano38.wix.com"/>
    <s v="federicagrande@alice.it"/>
  </r>
  <r>
    <x v="6"/>
    <s v="Area Di Sosta Camper"/>
    <s v=""/>
    <x v="157"/>
    <x v="667"/>
    <s v=""/>
    <s v=""/>
  </r>
  <r>
    <x v="3"/>
    <s v="B&amp;B Transita A Treia"/>
    <s v="Via Carlo Didimi 31"/>
    <x v="157"/>
    <x v="665"/>
    <s v=""/>
    <s v="martero89@hotmail.it"/>
  </r>
  <r>
    <x v="5"/>
    <s v="Il Roccolo"/>
    <s v="C.Da Valcerasa 60"/>
    <x v="157"/>
    <x v="665"/>
    <s v=""/>
    <s v="info@gitanos.it"/>
  </r>
  <r>
    <x v="3"/>
    <s v="B&amp;B Denopope"/>
    <s v="C.Da San Carlo 18"/>
    <x v="157"/>
    <x v="665"/>
    <s v=""/>
    <s v="denopope@gmail.com"/>
  </r>
  <r>
    <x v="4"/>
    <s v="Forestale Luti"/>
    <s v="C.Da Chiaravalle 63"/>
    <x v="157"/>
    <x v="665"/>
    <s v=""/>
    <s v="luigi.rosini@alice.it; antonio.nessuno@libero.it"/>
  </r>
  <r>
    <x v="4"/>
    <s v="Pian Di Giano"/>
    <s v="C.Da Chiaravalle 51/A"/>
    <x v="157"/>
    <x v="665"/>
    <s v=""/>
    <s v=""/>
  </r>
  <r>
    <x v="4"/>
    <s v="Casale Del Giglio"/>
    <s v="C.Da Carreggiano 11"/>
    <x v="157"/>
    <x v="665"/>
    <s v="www.casaledelgigliomarche.it"/>
    <s v="info@casaledelgigliomarche.it"/>
  </r>
  <r>
    <x v="0"/>
    <s v="Country House Il Casale"/>
    <s v="C.Da Chiaravalle 39/A"/>
    <x v="157"/>
    <x v="665"/>
    <s v="www.gitanos.it"/>
    <s v="info@gitanos.it"/>
  </r>
  <r>
    <x v="0"/>
    <s v="Country House Di Federici Anna"/>
    <s v="C.Da Carreggiano 4/A"/>
    <x v="157"/>
    <x v="665"/>
    <s v=""/>
    <s v=""/>
  </r>
  <r>
    <x v="7"/>
    <s v="Il Tiglio"/>
    <s v="Loc. Convento 2"/>
    <x v="158"/>
    <x v="668"/>
    <s v=""/>
    <s v="giovasoldado90@hotmail.it"/>
  </r>
  <r>
    <x v="1"/>
    <s v="Cottage La Volpe E Il Fagiano"/>
    <s v="Via Selva 6"/>
    <x v="158"/>
    <x v="669"/>
    <s v=""/>
    <s v="info@cottagemc.it"/>
  </r>
  <r>
    <x v="2"/>
    <s v="La Maesta'"/>
    <s v="Contrada Montedoro 35"/>
    <x v="158"/>
    <x v="669"/>
    <s v=""/>
    <s v=""/>
  </r>
  <r>
    <x v="5"/>
    <s v="Locanda Caffe' Le Logge"/>
    <s v="Corso Alessandro Giannelli 34"/>
    <x v="158"/>
    <x v="669"/>
    <s v="www.locandalelogge.it"/>
    <s v="info@locandalelogge.it"/>
  </r>
  <r>
    <x v="3"/>
    <s v="Casa Leoni B&amp;B"/>
    <s v="Corso Giannelli  31"/>
    <x v="158"/>
    <x v="669"/>
    <s v="casaleonirooms.wix.com/bedandbreakfasturbis"/>
    <s v="casaleoni.rooms@gmail.com"/>
  </r>
  <r>
    <x v="3"/>
    <s v="B&amp;B S. Ercolano Country"/>
    <s v="Via S. Ercolano 24"/>
    <x v="159"/>
    <x v="670"/>
    <s v=""/>
    <s v="s.ercolano.country@gmail.com"/>
  </r>
  <r>
    <x v="9"/>
    <s v="Rifugio Casali"/>
    <s v="Via Sant'Anastasio Snc"/>
    <x v="159"/>
    <x v="671"/>
    <s v=""/>
    <s v=""/>
  </r>
  <r>
    <x v="9"/>
    <s v="Rifugio Alpino Del Fargno"/>
    <s v=""/>
    <x v="159"/>
    <x v="672"/>
    <s v="www.rifugiodelfargno.it"/>
    <s v="rifugiodelfargno@gmail.com"/>
  </r>
  <r>
    <x v="3"/>
    <s v="B&amp;B L'Occhio Della Montagna"/>
    <s v="Via Santa Croce 38/A"/>
    <x v="159"/>
    <x v="673"/>
    <s v=""/>
    <s v="f.vita58@libero.it"/>
  </r>
  <r>
    <x v="3"/>
    <s v="B&amp;B Chalet Il Cerbiatto"/>
    <s v=""/>
    <x v="159"/>
    <x v="674"/>
    <s v=""/>
    <s v="ilcerbiattoussita@gmail.com"/>
  </r>
  <r>
    <x v="3"/>
    <s v="B&amp;B La Finestra Sui Monti"/>
    <s v="Via S.Ercolano Snc"/>
    <x v="159"/>
    <x v="670"/>
    <s v=""/>
    <s v="archettavisso@yahoo.it"/>
  </r>
  <r>
    <x v="3"/>
    <s v="B&amp;B Il Conventino"/>
    <s v="Via Monsignor Amici 1"/>
    <x v="159"/>
    <x v="674"/>
    <s v=""/>
    <s v="laura.marciani@libero.it"/>
  </r>
  <r>
    <x v="2"/>
    <s v="Monte Bove"/>
    <s v=""/>
    <x v="159"/>
    <x v="674"/>
    <s v=""/>
    <s v="montebovenori@gmail.com"/>
  </r>
  <r>
    <x v="2"/>
    <s v="Crystal"/>
    <s v="Via Pie' La Costa 1"/>
    <x v="159"/>
    <x v="674"/>
    <s v="www.hotel-crystal.it"/>
    <s v="hotel-crystal@tiscali.it"/>
  </r>
  <r>
    <x v="2"/>
    <s v="Hotel Ussita"/>
    <s v="Piazza Dei Cavallari 1"/>
    <x v="159"/>
    <x v="674"/>
    <s v="www.hotelussita.it"/>
    <s v="amministrazione@hotelussita.it"/>
  </r>
  <r>
    <x v="2"/>
    <s v="Felycita"/>
    <s v=""/>
    <x v="159"/>
    <x v="675"/>
    <s v="www.hotelfelycita.com"/>
    <s v="info@hotelfelycita.com"/>
  </r>
  <r>
    <x v="8"/>
    <s v="Domus Laetitiae"/>
    <s v="Montebove 1"/>
    <x v="159"/>
    <x v="674"/>
    <s v="www.domusfrontignano.it"/>
    <s v="info@domuslaetitiae.it"/>
  </r>
  <r>
    <x v="7"/>
    <s v="Ostello Per La Gioventu' Colorito"/>
    <s v=""/>
    <x v="159"/>
    <x v="676"/>
    <s v=""/>
    <s v=""/>
  </r>
  <r>
    <x v="8"/>
    <s v="Soggiorno Don Bosco"/>
    <s v=""/>
    <x v="159"/>
    <x v="677"/>
    <s v=""/>
    <s v="n.cupaiolo@tin.it"/>
  </r>
  <r>
    <x v="3"/>
    <s v="B&amp;B La Casa Dell'Ortigiana"/>
    <s v="Via Santa Croce 38"/>
    <x v="159"/>
    <x v="674"/>
    <s v="www.lacasadellortigiana.it"/>
    <s v="info@lacasadellortigiana.it"/>
  </r>
  <r>
    <x v="11"/>
    <s v="Camping Estate Inverno"/>
    <s v="Via Pratolungo Snc"/>
    <x v="159"/>
    <x v="674"/>
    <s v=""/>
    <s v="info@verdefiastra.it"/>
  </r>
  <r>
    <x v="3"/>
    <s v="B&amp;B La Coppara"/>
    <s v="C.Da Capovallazza Snc"/>
    <x v="159"/>
    <x v="678"/>
    <s v=""/>
    <s v="temp.caterina@tiscali.it"/>
  </r>
  <r>
    <x v="5"/>
    <s v="Baita Gioiosa"/>
    <s v=""/>
    <x v="159"/>
    <x v="679"/>
    <s v="www.baitagioiosa.com"/>
    <s v="info@baitagioiosa.com"/>
  </r>
  <r>
    <x v="1"/>
    <s v="Domus Monte Bove"/>
    <s v="Frazione Calcara 1"/>
    <x v="159"/>
    <x v="674"/>
    <s v="www.domusmacerata.it"/>
    <s v="sangiuliano@domusmacerata.it"/>
  </r>
  <r>
    <x v="6"/>
    <s v="Area Di Sosta Camper"/>
    <s v=""/>
    <x v="160"/>
    <x v="680"/>
    <s v=""/>
    <s v=""/>
  </r>
  <r>
    <x v="8"/>
    <s v="Santuario Di Macereto (Locali Palazzo Delle Guaite)"/>
    <s v="Localita' Macereto 1"/>
    <x v="160"/>
    <x v="680"/>
    <s v="www.santuariomacereto.it"/>
    <s v="macereto@libero.it"/>
  </r>
  <r>
    <x v="3"/>
    <s v="B&amp;B Il Canto Del Nera"/>
    <s v="Via Pietro Toselli 2"/>
    <x v="160"/>
    <x v="680"/>
    <s v="http://ilcantodelnera.blogspot.it/"/>
    <s v="cantodelnera@gmail.com"/>
  </r>
  <r>
    <x v="3"/>
    <s v="B&amp;B Galliano"/>
    <s v="Via Galliano  18"/>
    <x v="160"/>
    <x v="680"/>
    <s v=""/>
    <s v="smeaconsulsrl@libero.it"/>
  </r>
  <r>
    <x v="3"/>
    <s v="B&amp;B La Mansardina"/>
    <s v="Via Ussita 5/A"/>
    <x v="160"/>
    <x v="680"/>
    <s v=""/>
    <s v="manishika@email.it"/>
  </r>
  <r>
    <x v="3"/>
    <s v="B&amp;B Il Borgo"/>
    <s v="Via Borgo Santantonio 11/A"/>
    <x v="160"/>
    <x v="680"/>
    <s v=""/>
    <s v="info@ilborgovisso.it"/>
  </r>
  <r>
    <x v="3"/>
    <s v="B&amp;B Due Torri"/>
    <s v="Via Cesare Battisti 51"/>
    <x v="160"/>
    <x v="680"/>
    <s v="vissoimmobiliare.com"/>
    <s v="visso83@email.it"/>
  </r>
  <r>
    <x v="5"/>
    <s v="Affittacamere Villacolle"/>
    <s v="Via Macereto 5"/>
    <x v="160"/>
    <x v="680"/>
    <s v="www.villacollevisso.com"/>
    <s v="dominici.federica@tiscali.it"/>
  </r>
  <r>
    <x v="2"/>
    <s v="Hotel Ristorante Elena"/>
    <s v="Via G. Rosi 14"/>
    <x v="160"/>
    <x v="680"/>
    <s v="www.hotelristorantelena.com"/>
    <s v="info@hotelristorantelena"/>
  </r>
  <r>
    <x v="9"/>
    <s v="Rifugio Escursionistico Di Cupi"/>
    <s v="Via Piana  1"/>
    <x v="160"/>
    <x v="681"/>
    <s v="www.rifugiocupi.it"/>
    <s v="rifugiocupi@gmail.com"/>
  </r>
  <r>
    <x v="8"/>
    <s v="Santuario Di Macereto (Locali Foresteria)"/>
    <s v=""/>
    <x v="160"/>
    <x v="682"/>
    <s v="www.santuariomacereto.it"/>
    <s v="macereto@libero.it"/>
  </r>
  <r>
    <x v="3"/>
    <s v="B&amp;B Via Del Poggio"/>
    <s v="Borgo Sant Antonio  17"/>
    <x v="160"/>
    <x v="680"/>
    <s v=""/>
    <s v="cappatonino@gmail.com"/>
  </r>
  <r>
    <x v="3"/>
    <s v="B&amp;B Il Ruscello"/>
    <s v="Via Del Vettore 8"/>
    <x v="160"/>
    <x v="680"/>
    <s v=""/>
    <s v="claudio.mazzotti@hotmail.it"/>
  </r>
  <r>
    <x v="5"/>
    <s v="Appartamenti Tre Monti"/>
    <s v="B.Go Sant'Antonio 17"/>
    <x v="160"/>
    <x v="680"/>
    <s v=""/>
    <s v="cappatonino@gmail.com"/>
  </r>
  <r>
    <x v="3"/>
    <s v="La Casa Nel Borgo"/>
    <s v="Sant' Antonio  5"/>
    <x v="160"/>
    <x v="680"/>
    <s v=""/>
    <s v="i.gatti@hotmail.it"/>
  </r>
  <r>
    <x v="1"/>
    <s v="Altarocca Maria Cristina"/>
    <s v="Vicolo Angelini 1"/>
    <x v="160"/>
    <x v="680"/>
    <s v=""/>
    <s v=""/>
  </r>
  <r>
    <x v="5"/>
    <s v="Tre Monti"/>
    <s v="Via Valcanuta 11"/>
    <x v="160"/>
    <x v="680"/>
    <s v=""/>
    <s v=""/>
  </r>
  <r>
    <x v="3"/>
    <s v="Via Del Borgo"/>
    <s v="Via Borgo Sant'Antonio 17"/>
    <x v="160"/>
    <x v="680"/>
    <s v=""/>
    <s v=""/>
  </r>
  <r>
    <x v="4"/>
    <s v="Lo Zafferano"/>
    <s v="Capo Cervara 20"/>
    <x v="160"/>
    <x v="683"/>
    <s v=""/>
    <s v=""/>
  </r>
  <r>
    <x v="3"/>
    <s v="B&amp;B Via Ussita"/>
    <s v=""/>
    <x v="160"/>
    <x v="680"/>
    <s v=""/>
    <s v=""/>
  </r>
  <r>
    <x v="3"/>
    <s v="B&amp;B Il Castellano"/>
    <s v="Fraz. Vallecchia Montecolvo 14"/>
    <x v="161"/>
    <x v="684"/>
    <s v=""/>
    <s v="ilcastellano@gmail.it"/>
  </r>
  <r>
    <x v="3"/>
    <s v="B&amp;B Villa Fiorita"/>
    <s v="Via Roma 1"/>
    <x v="161"/>
    <x v="685"/>
    <s v=""/>
    <s v=""/>
  </r>
  <r>
    <x v="4"/>
    <s v="La Valle Verde"/>
    <s v="Localita' Valledacqua 11"/>
    <x v="161"/>
    <x v="684"/>
    <s v=""/>
    <s v="agrivalleverde@libero.it"/>
  </r>
  <r>
    <x v="0"/>
    <s v="Castel Di Luco"/>
    <s v="Localita' Castel Di Luco 1"/>
    <x v="161"/>
    <x v="684"/>
    <s v="www.casteldiluco.com"/>
    <s v="casteldiluco@tiscali.it"/>
  </r>
  <r>
    <x v="2"/>
    <s v="Hotel Italia"/>
    <s v="Via Del Bagno 59"/>
    <x v="161"/>
    <x v="684"/>
    <s v="www.termeacquasanta.it"/>
    <s v="info@termeacquasanta.it"/>
  </r>
  <r>
    <x v="2"/>
    <s v="Hotel Ristorante Il Passo"/>
    <s v="Via Salaria 96"/>
    <x v="161"/>
    <x v="684"/>
    <s v="www.hotelilpasso.it"/>
    <s v="scrivimi@hotelilpasso.it"/>
  </r>
  <r>
    <x v="2"/>
    <s v="Albergo Ristorante Terme"/>
    <s v="Piazza Terme 20"/>
    <x v="161"/>
    <x v="684"/>
    <s v="www.albergoterme.it"/>
    <s v="info@albergoterme.it"/>
  </r>
  <r>
    <x v="2"/>
    <s v="Hotel Ristorante Tre Lanterne"/>
    <s v="Frazione Cagnano 1"/>
    <x v="161"/>
    <x v="684"/>
    <s v=""/>
    <s v="info@trelanterne.it"/>
  </r>
  <r>
    <x v="4"/>
    <s v="Agriturismo Il Roccolo"/>
    <s v="Frazione Pomaro 15"/>
    <x v="161"/>
    <x v="684"/>
    <s v="www.laterradellemeraviglie.it"/>
    <s v="agriturismo@ilroccolo.com"/>
  </r>
  <r>
    <x v="3"/>
    <s v="B&amp;B Torre Colombaia"/>
    <s v="Frazione Cagnano 4/A"/>
    <x v="161"/>
    <x v="684"/>
    <s v=""/>
    <s v="torrecolombaia@virgilio.it"/>
  </r>
  <r>
    <x v="3"/>
    <s v="B&amp;B Zeppilli Domenico"/>
    <s v="Via Roma 1"/>
    <x v="161"/>
    <x v="686"/>
    <s v=""/>
    <s v=""/>
  </r>
  <r>
    <x v="3"/>
    <s v="B&amp;B Nepi Maria Assunta"/>
    <s v="Frazione Santa Maria 115"/>
    <x v="161"/>
    <x v="684"/>
    <s v=""/>
    <s v="guaiani@itol.it"/>
  </r>
  <r>
    <x v="3"/>
    <s v="B&amp;B Cuore"/>
    <s v="Frazione Collefalciano 19"/>
    <x v="161"/>
    <x v="684"/>
    <s v="www.bb-cuore.it"/>
    <s v="info@bb-cuore.it"/>
  </r>
  <r>
    <x v="3"/>
    <s v="B&amp;B Aria Pulita"/>
    <s v="Corso Gregorio Schiavi 8"/>
    <x v="161"/>
    <x v="684"/>
    <s v=""/>
    <s v="mauriall@yahoo.it"/>
  </r>
  <r>
    <x v="3"/>
    <s v="B&amp;B Villa Silvia"/>
    <s v="C.Da Santa Maria 172/H"/>
    <x v="161"/>
    <x v="687"/>
    <s v=""/>
    <s v="silvia.palanca@libero.it"/>
  </r>
  <r>
    <x v="3"/>
    <s v="B&amp;B La Piazzetta"/>
    <s v="Piazza Emidio Collina 1"/>
    <x v="161"/>
    <x v="684"/>
    <s v="https://www.facebook.com/lapiazzettabb"/>
    <s v="lapiazzettabb@hotmail.it"/>
  </r>
  <r>
    <x v="3"/>
    <s v="B&amp;B Da Temperi'"/>
    <s v="Loc. Quintodecimo 2"/>
    <x v="161"/>
    <x v="688"/>
    <s v="www.datemperi.com"/>
    <s v="biebidatemperi@libero.it"/>
  </r>
  <r>
    <x v="4"/>
    <s v="Laga Nord"/>
    <s v="Via Umito 53"/>
    <x v="161"/>
    <x v="689"/>
    <s v="www.agriturismo-laganord.it"/>
    <s v="agriturismo-laganord@libero.it"/>
  </r>
  <r>
    <x v="7"/>
    <s v="Ostello Di Cagnano"/>
    <s v="Frazione Cagnano 1"/>
    <x v="161"/>
    <x v="684"/>
    <s v="http://www.coloniacagnano.it/"/>
    <s v="parrocchiasgennaro@libero.it"/>
  </r>
  <r>
    <x v="2"/>
    <s v="Hotel Ristorante Monastero  Valledacqua"/>
    <s v="Localita' Valledacqua 18"/>
    <x v="161"/>
    <x v="684"/>
    <s v="www.hotelmonasterovalledacqua.it"/>
    <s v="info@hotelmonasterovalledacqua.it"/>
  </r>
  <r>
    <x v="5"/>
    <s v="Affittacamere Elia Emma"/>
    <s v="Frazione San Martino 27"/>
    <x v="161"/>
    <x v="690"/>
    <s v=""/>
    <s v=""/>
  </r>
  <r>
    <x v="3"/>
    <s v="B&amp;B Emilia Marilyn Troli"/>
    <s v="Frazione Pozza 100"/>
    <x v="161"/>
    <x v="691"/>
    <s v=""/>
    <s v="emily75t@live.it"/>
  </r>
  <r>
    <x v="3"/>
    <s v="B&amp;B Nonna Pia"/>
    <s v="Frazione Favalanciata 5"/>
    <x v="161"/>
    <x v="684"/>
    <s v="www.nonnapia.it"/>
    <s v="info@nonnapia.it"/>
  </r>
  <r>
    <x v="3"/>
    <s v="B&amp;B Tocchi Sestilia"/>
    <s v="Fraz. Pozza 88"/>
    <x v="161"/>
    <x v="691"/>
    <s v=""/>
    <s v="giulio_deangelis@libero.it"/>
  </r>
  <r>
    <x v="3"/>
    <s v="B&amp;B Di Malloni Ferdinando"/>
    <s v="Via Bagno 10"/>
    <x v="161"/>
    <x v="684"/>
    <s v=""/>
    <s v=""/>
  </r>
  <r>
    <x v="4"/>
    <s v="Agriturismo &quot;La Valle Dell'Orso&quot;"/>
    <s v="Via Salaria 1"/>
    <x v="161"/>
    <x v="692"/>
    <s v=""/>
    <s v=""/>
  </r>
  <r>
    <x v="3"/>
    <s v="B&amp;B Casa Filippo"/>
    <s v="Via Roma 33/A"/>
    <x v="162"/>
    <x v="693"/>
    <s v=""/>
    <s v="micio.elia@libero.it"/>
  </r>
  <r>
    <x v="3"/>
    <s v="B&amp;B Seigneur Hill"/>
    <s v="Contrada Abbadetta 79"/>
    <x v="162"/>
    <x v="693"/>
    <s v="www.bbseigneurhill.it"/>
    <s v="info@bbseigneurhill.it"/>
  </r>
  <r>
    <x v="3"/>
    <s v="B&amp;B Le Antiche Volte"/>
    <s v="Via Dell'Ornato 32"/>
    <x v="162"/>
    <x v="693"/>
    <s v="www.leantichevolte.com"/>
    <s v="info@leantichevolte.com"/>
  </r>
  <r>
    <x v="3"/>
    <s v="B&amp;B La Casa Del Melocotogno"/>
    <s v="Contrada Forola 17"/>
    <x v="162"/>
    <x v="693"/>
    <s v="www.lacasadelmelocotogno.it"/>
    <s v="info@lacasadelmelocotogno.it"/>
  </r>
  <r>
    <x v="3"/>
    <s v="B&amp;B Cielo Aperto Di Ivey Clare"/>
    <s v="Via Del Cavaliere 44"/>
    <x v="162"/>
    <x v="693"/>
    <s v="www.cieloaperto.com"/>
    <s v="clareivey@alice.it"/>
  </r>
  <r>
    <x v="3"/>
    <s v="B&amp;B Verdemare Di Marzetti Antonella"/>
    <s v="C.Da Casarica 29"/>
    <x v="162"/>
    <x v="693"/>
    <s v=""/>
    <s v="info@bb-verdemare.com"/>
  </r>
  <r>
    <x v="4"/>
    <s v="Agriturismo Aqua Viva"/>
    <s v="Via Santa Caterina 8"/>
    <x v="162"/>
    <x v="693"/>
    <s v="www.agriturismoaquaviva.net"/>
    <s v="info@lapaesana.net"/>
  </r>
  <r>
    <x v="0"/>
    <s v="Country House La Forola 1923"/>
    <s v=""/>
    <x v="162"/>
    <x v="693"/>
    <s v=""/>
    <s v="nicolinocameli@gmail.com"/>
  </r>
  <r>
    <x v="2"/>
    <s v="Hotel Ristorante O'Viv"/>
    <s v="Via Marziale 43"/>
    <x v="162"/>
    <x v="693"/>
    <s v=""/>
    <s v="oviv.acquavivapicena@gmail.com"/>
  </r>
  <r>
    <x v="3"/>
    <s v="B&amp;B Della Tartana"/>
    <s v="Via Della Tartana 17"/>
    <x v="162"/>
    <x v="693"/>
    <s v="www.bbdellatartana.it"/>
    <s v="info@bbdellatartana.it"/>
  </r>
  <r>
    <x v="3"/>
    <s v="B&amp;B Il Colle"/>
    <s v="Via Dell'Ornato 15"/>
    <x v="162"/>
    <x v="693"/>
    <s v=""/>
    <s v="gasparrini.giorgio@virgilio.it"/>
  </r>
  <r>
    <x v="3"/>
    <s v="B&amp;B Giardino Mediterraneo"/>
    <s v="Via Carlo Alberto Dalla Chiesa 58"/>
    <x v="162"/>
    <x v="693"/>
    <s v="www.giardinomediterraneo.altervista.org"/>
    <s v="bbilgiardinomediterraneo@outlook.it"/>
  </r>
  <r>
    <x v="3"/>
    <s v="B&amp;B Santa Caterina"/>
    <s v="Contrada Santa Caterina  21"/>
    <x v="162"/>
    <x v="693"/>
    <s v="www.bbsantacaterina.it"/>
    <s v="info@bbsantacaterina.it"/>
  </r>
  <r>
    <x v="3"/>
    <s v="B&amp;B Maria Rosa Scicolone"/>
    <s v="Via G.Panelli 3"/>
    <x v="162"/>
    <x v="693"/>
    <s v="www.bbmari.it"/>
    <s v="maribb@gmail.com"/>
  </r>
  <r>
    <x v="3"/>
    <s v="B&amp;B Angelotti Serino"/>
    <s v="Via G. Panelli 3"/>
    <x v="162"/>
    <x v="693"/>
    <s v=""/>
    <s v=""/>
  </r>
  <r>
    <x v="3"/>
    <s v="B&amp;B Mamma Gina"/>
    <s v="Cda Valle Apparignano  16"/>
    <x v="162"/>
    <x v="693"/>
    <s v="www.mammagina.info"/>
    <s v="gina.marchetti@tin.it"/>
  </r>
  <r>
    <x v="2"/>
    <s v="Abbadetta Resort"/>
    <s v="Via Abbadetta  36"/>
    <x v="162"/>
    <x v="693"/>
    <s v="www.abbadetta.it"/>
    <s v="sabrina-riccioni@hotmail.com"/>
  </r>
  <r>
    <x v="2"/>
    <s v="Hotel Ristorante Il Grillo"/>
    <s v="Contrada Colle In Su 29"/>
    <x v="162"/>
    <x v="693"/>
    <s v="www.hotelilgrillo.it"/>
    <s v="info@hotelilgrillo.it"/>
  </r>
  <r>
    <x v="3"/>
    <s v="B&amp;B La Luna E La Fortezza"/>
    <s v="Contrada S. Maria In Accubitu  14"/>
    <x v="162"/>
    <x v="693"/>
    <s v="www.lalunaelafortezza.com"/>
    <s v="info@lalunaelafortezza.com"/>
  </r>
  <r>
    <x v="3"/>
    <s v="B&amp;B Le Querce"/>
    <s v="Via Vallechifenti 75"/>
    <x v="163"/>
    <x v="694"/>
    <s v="www.bedandbreakfastlequerce.it"/>
    <s v="ice661@hotmail.it"/>
  </r>
  <r>
    <x v="4"/>
    <s v="Agriturismo Conca D'Oro"/>
    <s v="Via Valle Chifenti 142"/>
    <x v="163"/>
    <x v="694"/>
    <s v="www.concadoro.com"/>
    <s v="agriturismo@concadoro.com"/>
  </r>
  <r>
    <x v="4"/>
    <s v="Agriturismo San Martino"/>
    <s v="Contrada Valle San Martino 11"/>
    <x v="163"/>
    <x v="694"/>
    <s v=""/>
    <s v="s.martinoagriturism@libero.it"/>
  </r>
  <r>
    <x v="4"/>
    <s v="Valle San Martino (4)"/>
    <s v="Valle San Martino 4"/>
    <x v="163"/>
    <x v="694"/>
    <s v=""/>
    <s v="gabrielegalli1@libero.it"/>
  </r>
  <r>
    <x v="0"/>
    <s v="Centro Dei Due Parchi"/>
    <s v=""/>
    <x v="164"/>
    <x v="695"/>
    <s v="www.centrodueparchi.it; www.forestalp.it;"/>
    <s v="info@centrodueparchi.it"/>
  </r>
  <r>
    <x v="3"/>
    <s v="B&amp;B Cappelli Corrado"/>
    <s v="Frazione Borgo 1"/>
    <x v="164"/>
    <x v="696"/>
    <s v=""/>
    <s v="info@laterradellemeraviglie.it"/>
  </r>
  <r>
    <x v="3"/>
    <s v="B&amp;B Fortuna Emanuela"/>
    <s v="Frazione Capodacqua 9D"/>
    <x v="164"/>
    <x v="697"/>
    <s v=""/>
    <s v="emanuela.fortuna@tin.it"/>
  </r>
  <r>
    <x v="3"/>
    <s v="B&amp;B Giardino Delle Fate"/>
    <s v="Frazione Pretare 1"/>
    <x v="164"/>
    <x v="698"/>
    <s v="www.giardinodellefate.it"/>
    <s v="bbgiardinodellefate@libero.it"/>
  </r>
  <r>
    <x v="3"/>
    <s v="B&amp;B Trenta Romolo"/>
    <s v=""/>
    <x v="164"/>
    <x v="698"/>
    <s v=""/>
    <s v=""/>
  </r>
  <r>
    <x v="3"/>
    <s v="B&amp;B Orsini Elisabetta"/>
    <s v="Via Vicolo Brandi  142B"/>
    <x v="164"/>
    <x v="699"/>
    <s v="www.bbtrisungo.it"/>
    <s v="orsini.el@libero.it"/>
  </r>
  <r>
    <x v="3"/>
    <s v="B&amp;B Il Nido"/>
    <s v=""/>
    <x v="164"/>
    <x v="700"/>
    <s v="www.ilnidodipiedilama.com"/>
    <s v=""/>
  </r>
  <r>
    <x v="9"/>
    <s v="Rifugio Escursionistico Di Colle Le Cese"/>
    <s v="Frazione Forca Canapine 1"/>
    <x v="164"/>
    <x v="701"/>
    <s v="www.rifugiocollelecese.it"/>
    <s v="info@rifugiocollelecese.it"/>
  </r>
  <r>
    <x v="3"/>
    <s v="B&amp;B Arco Di Filippo'"/>
    <s v="Frazione Spelonga 103"/>
    <x v="164"/>
    <x v="696"/>
    <s v=""/>
    <s v=""/>
  </r>
  <r>
    <x v="3"/>
    <s v="B&amp;B La Casa Del Conte"/>
    <s v="Via Gallo 6"/>
    <x v="164"/>
    <x v="696"/>
    <s v=""/>
    <s v="cantalamessafmavv@libero.it"/>
  </r>
  <r>
    <x v="3"/>
    <s v="B&amp;B Il Cavallino Bianco"/>
    <s v="Piazza Umberto I 7"/>
    <x v="164"/>
    <x v="696"/>
    <s v="www.arquatadeltronto.com"/>
    <s v="cantalamessafmavv@libero.it"/>
  </r>
  <r>
    <x v="3"/>
    <s v="B&amp;B Claudio Tassi"/>
    <s v="Piazza Pretare 9"/>
    <x v="164"/>
    <x v="696"/>
    <s v="arquatadeltronto.com"/>
    <s v="villacaponi@libero.it"/>
  </r>
  <r>
    <x v="3"/>
    <s v="B&amp;B Villa Caponi Di Federica Tassi"/>
    <s v="Ruffini  9"/>
    <x v="164"/>
    <x v="696"/>
    <s v="arquatadeltronto.com"/>
    <s v="villacaponi@libero.it"/>
  </r>
  <r>
    <x v="3"/>
    <s v="B&amp;B Maria Polisia Ciabattoni"/>
    <s v="Piazza Pretare 9"/>
    <x v="164"/>
    <x v="696"/>
    <s v="arquatadeltronto.com"/>
    <s v="villacaponi@libero.it"/>
  </r>
  <r>
    <x v="3"/>
    <s v="Angelo Perla"/>
    <s v="Piazza Pretare 10"/>
    <x v="164"/>
    <x v="696"/>
    <s v=""/>
    <s v=""/>
  </r>
  <r>
    <x v="3"/>
    <s v="B&amp;B Giovanna Eupizi"/>
    <s v="Viale Saladini 2"/>
    <x v="164"/>
    <x v="696"/>
    <s v=""/>
    <s v=""/>
  </r>
  <r>
    <x v="3"/>
    <s v="B&amp;B Gianfranco Falconetti"/>
    <s v="Via Della Rocca 7"/>
    <x v="164"/>
    <x v="696"/>
    <s v="www.laterradellemeraviglie.it"/>
    <s v="g.falcon@tiscali.it"/>
  </r>
  <r>
    <x v="3"/>
    <s v="B&amp;B Ciarabonitte"/>
    <s v="Frazione Vezzano 8"/>
    <x v="164"/>
    <x v="696"/>
    <s v=""/>
    <s v="mbenfatti54@libero.it"/>
  </r>
  <r>
    <x v="9"/>
    <s v="Rifugio Degli Alpini G. Giacomini"/>
    <s v="Via Forca Di Presta 1"/>
    <x v="164"/>
    <x v="696"/>
    <s v="www.laterradellemeraviglie.it"/>
    <s v="rifugiomontisibillini@gmail.com"/>
  </r>
  <r>
    <x v="2"/>
    <s v="Camartina"/>
    <s v="Contrada Camartina 8"/>
    <x v="164"/>
    <x v="696"/>
    <s v="www.hotelcamartina.it"/>
    <s v="camartina@libero.it"/>
  </r>
  <r>
    <x v="2"/>
    <s v="Al Kapriol"/>
    <s v="Frazione Forca Canapine 4"/>
    <x v="164"/>
    <x v="701"/>
    <s v="www.laterradellemeraviglie.it"/>
    <s v="info@laterradellemeraviglie.it"/>
  </r>
  <r>
    <x v="2"/>
    <s v="Arquata"/>
    <s v="Frazione Piedilama 11"/>
    <x v="164"/>
    <x v="696"/>
    <s v=""/>
    <s v=""/>
  </r>
  <r>
    <x v="7"/>
    <s v="Ostello Dei Longobardi"/>
    <s v="Via Dei Soderini, 26 26"/>
    <x v="165"/>
    <x v="702"/>
    <s v="www.ostelloascoli.it"/>
    <s v="longobardoascoli@libero.it"/>
  </r>
  <r>
    <x v="8"/>
    <s v="Maria Immacolata"/>
    <s v="Via Kennedy 13"/>
    <x v="165"/>
    <x v="702"/>
    <s v=""/>
    <s v=""/>
  </r>
  <r>
    <x v="3"/>
    <s v="B&amp;B Casa De Angelis"/>
    <s v=""/>
    <x v="165"/>
    <x v="702"/>
    <s v=""/>
    <s v="lino21@libero.it"/>
  </r>
  <r>
    <x v="3"/>
    <s v="B&amp;B Il Picchio"/>
    <s v="Via Luigi Mercantini 45"/>
    <x v="165"/>
    <x v="702"/>
    <s v="www.ilpicchiobnb.it"/>
    <s v="info@ilpicchiobnb.it"/>
  </r>
  <r>
    <x v="3"/>
    <s v="B&amp;B Caponi Silvana"/>
    <s v="Via Piave 8"/>
    <x v="165"/>
    <x v="702"/>
    <s v=""/>
    <s v="picenohouse@topnet.it"/>
  </r>
  <r>
    <x v="3"/>
    <s v="B&amp;B Le Dune Di Alesiani Andrea"/>
    <s v="Viale Del Commercio 210/A"/>
    <x v="165"/>
    <x v="702"/>
    <s v=""/>
    <s v="ledune.ap@alice.it"/>
  </r>
  <r>
    <x v="3"/>
    <s v="B&amp;B Language And Art"/>
    <s v="Via Dei Soderini 16"/>
    <x v="165"/>
    <x v="702"/>
    <s v="www.languageandart.com"/>
    <s v="info@languageandart.com"/>
  </r>
  <r>
    <x v="3"/>
    <s v="Ascolicentro B&amp;B Di Heidi Stipa"/>
    <s v="Via Tito Afranio 34"/>
    <x v="165"/>
    <x v="702"/>
    <s v=""/>
    <s v="heidi.stipa@poste.it"/>
  </r>
  <r>
    <x v="3"/>
    <s v="B&amp;B Villa Fortezza"/>
    <s v="Via Della Fortezza Pia 5"/>
    <x v="165"/>
    <x v="702"/>
    <s v="www.villafortezza.it"/>
    <s v="info@villafortezza.it"/>
  </r>
  <r>
    <x v="3"/>
    <s v="B&amp;B L'Ara Vecchia"/>
    <s v="Frazione Giustimana 90"/>
    <x v="165"/>
    <x v="703"/>
    <s v="www.musicanelmondo.it"/>
    <s v="musicanelmondo@gmail.com"/>
  </r>
  <r>
    <x v="4"/>
    <s v="Le Sorgenti"/>
    <s v="Frazione Lago Castel Trotino 1"/>
    <x v="165"/>
    <x v="702"/>
    <s v="www.agriturismolesorgenti.org"/>
    <s v="info@agriturismolesorgenti.org"/>
  </r>
  <r>
    <x v="4"/>
    <s v="Agriturismo Villa Cicchi"/>
    <s v="Via Salaria 137"/>
    <x v="165"/>
    <x v="702"/>
    <s v="www.villacicchi.it"/>
    <s v="info@villacicchi.it"/>
  </r>
  <r>
    <x v="2"/>
    <s v="Cantina Dell'Arte"/>
    <s v="Rua Della Lupa 8"/>
    <x v="165"/>
    <x v="702"/>
    <s v="www.cantinadellarte.it"/>
    <s v="hotel@cantinadellarte.it"/>
  </r>
  <r>
    <x v="2"/>
    <s v="Hotel Marche"/>
    <s v="Via Kennedy 34"/>
    <x v="165"/>
    <x v="702"/>
    <s v=""/>
    <s v="hotelmarche.ap@virgilio.it"/>
  </r>
  <r>
    <x v="2"/>
    <s v="Hotel Pennile"/>
    <s v="Via Gaetano Spalvieri 13/A"/>
    <x v="165"/>
    <x v="702"/>
    <s v="www.hotelpennile.it"/>
    <s v="info@hotelpennile.it"/>
  </r>
  <r>
    <x v="3"/>
    <s v="B&amp;B Il Pozzo Incantato"/>
    <s v="C.Da Sassari Snc"/>
    <x v="165"/>
    <x v="704"/>
    <s v="www.ilpozzoincantato.it"/>
    <s v="michettisilvia76@gmail.com"/>
  </r>
  <r>
    <x v="0"/>
    <s v="Centro Turistico Rurale Il Poggio"/>
    <s v="Frazione Campolungo 162"/>
    <x v="165"/>
    <x v="702"/>
    <s v="www.ilpoggioristorante.com"/>
    <s v="ilpoggio.ristorante@libero.it"/>
  </r>
  <r>
    <x v="3"/>
    <s v="B&amp;B Fioravanti Emidio"/>
    <s v="Viale Treviri 212"/>
    <x v="165"/>
    <x v="702"/>
    <s v=""/>
    <s v=""/>
  </r>
  <r>
    <x v="4"/>
    <s v="Il Castagneto"/>
    <s v="Frazione Colle 71"/>
    <x v="165"/>
    <x v="702"/>
    <s v=""/>
    <s v="elisabetta.ranelli@libero.it"/>
  </r>
  <r>
    <x v="3"/>
    <s v="B&amp;B Ascoli Antica"/>
    <s v="Corso Trento E Trieste 6"/>
    <x v="165"/>
    <x v="702"/>
    <s v="www.ascolianticabb.it"/>
    <s v="info@ascolianticabb.it"/>
  </r>
  <r>
    <x v="3"/>
    <s v="B&amp;B Chartaria"/>
    <s v="Via Adriatico 4"/>
    <x v="165"/>
    <x v="702"/>
    <s v="www.chartaria.it"/>
    <s v="info@chartaria.it"/>
  </r>
  <r>
    <x v="4"/>
    <s v="Il Giardino Degli Ulivi"/>
    <s v="Frazione Piagge 333"/>
    <x v="165"/>
    <x v="702"/>
    <s v="www.ilgiardinodegliulivi.org"/>
    <s v="posta@ilgiardinodegliulivi.org"/>
  </r>
  <r>
    <x v="0"/>
    <s v="Il Casale Degli Ulivi"/>
    <s v="Via Abbazia Di Rosara 126"/>
    <x v="165"/>
    <x v="705"/>
    <s v="www.ilcasaledegliulivi.com"/>
    <s v="info@ilcasaledegliulivi.com"/>
  </r>
  <r>
    <x v="3"/>
    <s v="B&amp;B Antica Dimora Di Anna Maria Caucci"/>
    <s v="Via Xx Settembre 13"/>
    <x v="165"/>
    <x v="702"/>
    <s v="www.dimorantica.altervista.org"/>
    <s v="dimorantica@gmail.com"/>
  </r>
  <r>
    <x v="3"/>
    <s v="B&amp;B Tra Le Torri"/>
    <s v="Via Dei Soderini 23"/>
    <x v="165"/>
    <x v="702"/>
    <s v="www.traletorri.com"/>
    <s v="sandraalbanesi@libero.it"/>
  </r>
  <r>
    <x v="3"/>
    <s v="B&amp;B 2Gabri"/>
    <s v="Via Delle Primule 43"/>
    <x v="165"/>
    <x v="702"/>
    <s v=""/>
    <s v="peroni.gabriella@gmail.com"/>
  </r>
  <r>
    <x v="5"/>
    <s v="Residence Tre Torri"/>
    <s v="Via Torino 4"/>
    <x v="165"/>
    <x v="702"/>
    <s v=""/>
    <s v="gruppo-brandimarte@libero.it"/>
  </r>
  <r>
    <x v="0"/>
    <s v="Corte Del Sole"/>
    <s v="Rua Sant' Antonio 1"/>
    <x v="165"/>
    <x v="702"/>
    <s v="www.lacortedelsole.com"/>
    <s v="info@lacortedelsole.com"/>
  </r>
  <r>
    <x v="4"/>
    <s v="Az. Agrituristica La Cantina Di Pizi Fiorella"/>
    <s v="Frazione Colonnata 85"/>
    <x v="165"/>
    <x v="706"/>
    <s v="www.paginegialle.it/agriturismolacantina"/>
    <s v="flavia.cic@libero.it"/>
  </r>
  <r>
    <x v="3"/>
    <s v="B&amp;B Rosa Spina"/>
    <s v="Via San Germano 3"/>
    <x v="165"/>
    <x v="707"/>
    <s v="www.rosaspina.ap.it"/>
    <s v="salettarosaspina@libero.it"/>
  </r>
  <r>
    <x v="9"/>
    <s v="Rifugio Escursionistico Mario Paci"/>
    <s v="Strada Provinciale 76 Colle San Marco 76"/>
    <x v="165"/>
    <x v="708"/>
    <s v="www.rifugiopaci.it"/>
    <s v="info@rifugiopaci.it"/>
  </r>
  <r>
    <x v="3"/>
    <s v="B&amp;B Anna Maria Di Marco"/>
    <s v="Via Giacinto Cantalamessa 32"/>
    <x v="165"/>
    <x v="702"/>
    <s v=""/>
    <s v="amdm1964@libero.it; lorenzoascoli@hotmail.it"/>
  </r>
  <r>
    <x v="2"/>
    <s v="Hotel Villa Sgariglia Resort"/>
    <s v="Via Salaria 1"/>
    <x v="165"/>
    <x v="709"/>
    <s v="www.villasgariglia.com"/>
    <s v="info@villasgariglia.com"/>
  </r>
  <r>
    <x v="3"/>
    <s v="B&amp;B La Rosa Di Antonio"/>
    <s v="Via Monticelli 183"/>
    <x v="165"/>
    <x v="702"/>
    <s v=""/>
    <s v="antonellabevini@yahoo.it; larosadiantonio@yahoo.it"/>
  </r>
  <r>
    <x v="8"/>
    <s v="Residenza Universitaria C.Crivelli"/>
    <s v="Loc. Brecciarolo 42"/>
    <x v="165"/>
    <x v="710"/>
    <s v=""/>
    <s v="servizi@ersucam.it"/>
  </r>
  <r>
    <x v="8"/>
    <s v="Residenza Universitaria Rufo"/>
    <s v="Via Quinto Curzio Rufo 4"/>
    <x v="165"/>
    <x v="702"/>
    <s v=""/>
    <s v="servizi@ersucam.it"/>
  </r>
  <r>
    <x v="5"/>
    <s v="Resort Di Sabatino"/>
    <s v="Via A. Vipera 30"/>
    <x v="165"/>
    <x v="486"/>
    <s v="www.disabatino.it"/>
    <s v="comunicazioni@disabatino.it"/>
  </r>
  <r>
    <x v="3"/>
    <s v="B&amp;B Un Posto Al Sole"/>
    <s v="Via Fonte Di Campo 36"/>
    <x v="165"/>
    <x v="702"/>
    <s v=""/>
    <s v=""/>
  </r>
  <r>
    <x v="3"/>
    <s v="B&amp;B Villa Margherita"/>
    <s v="Via Della Costa 15"/>
    <x v="165"/>
    <x v="711"/>
    <s v=""/>
    <s v="isabellaperoni@virgilio.it"/>
  </r>
  <r>
    <x v="5"/>
    <s v="Residence Gli Ulivi Di Silvestri Rosina"/>
    <s v="Via 234 Snc"/>
    <x v="165"/>
    <x v="712"/>
    <s v=""/>
    <s v="info@residencegliulivi.it"/>
  </r>
  <r>
    <x v="3"/>
    <s v="B&amp;B Apollo 26"/>
    <s v="Via Rua D'Apollo 26"/>
    <x v="165"/>
    <x v="702"/>
    <s v="www.bbapollo26.it"/>
    <s v="info@bbapollo26.it"/>
  </r>
  <r>
    <x v="3"/>
    <s v="B&amp;B Ascoli E'..."/>
    <s v="Corso Mazzini 84"/>
    <x v="165"/>
    <x v="702"/>
    <s v=""/>
    <s v="info@bebdeimerletti.it"/>
  </r>
  <r>
    <x v="5"/>
    <s v="Cantina Dell'Arte"/>
    <s v="Rua Della Lupa 8"/>
    <x v="165"/>
    <x v="702"/>
    <s v=""/>
    <s v="kiara0105@hotmail.it"/>
  </r>
  <r>
    <x v="2"/>
    <s v="Hotel Palazzo Guiderocchi"/>
    <s v="Via Cesare Battisti 3"/>
    <x v="165"/>
    <x v="702"/>
    <s v="www.palazzoguiderocchi.com"/>
    <s v="info@palazzoguiderocchi.com"/>
  </r>
  <r>
    <x v="10"/>
    <s v="Residenza Dei Capitani"/>
    <s v="Via Dei Tibaldeschi 3"/>
    <x v="165"/>
    <x v="702"/>
    <s v="www.palazzoguiderocchi.com"/>
    <s v="info@palazzoguiderocchi.com"/>
  </r>
  <r>
    <x v="3"/>
    <s v="B&amp;B Amadio Francesco"/>
    <s v="Via Faiano 84"/>
    <x v="165"/>
    <x v="702"/>
    <s v=""/>
    <s v=""/>
  </r>
  <r>
    <x v="5"/>
    <s v="Antico Borgo Piceno"/>
    <s v="Via San Serafino Da Montegranaro 73"/>
    <x v="165"/>
    <x v="702"/>
    <s v="www.anticoborgopiceno.it"/>
    <s v="info@anticoborgopiceno.it"/>
  </r>
  <r>
    <x v="3"/>
    <s v="B&amp;B Casa Gioia"/>
    <s v="Via Dei Peschi 16"/>
    <x v="165"/>
    <x v="713"/>
    <s v="www.casagioia.it"/>
    <s v="ivan742008@hotmail.it"/>
  </r>
  <r>
    <x v="3"/>
    <s v="B&amp;B Mimi' E Coco'"/>
    <s v="Via Umberto Giordano 9"/>
    <x v="165"/>
    <x v="714"/>
    <s v="www.mimiecocobb.it"/>
    <s v="mimi@mimiecocobb.it"/>
  </r>
  <r>
    <x v="3"/>
    <s v="B&amp;B Il Giardino"/>
    <s v="Via Firenze 11"/>
    <x v="165"/>
    <x v="702"/>
    <s v=""/>
    <s v="mar24nar@libero.it"/>
  </r>
  <r>
    <x v="3"/>
    <s v="B&amp;B Casale Giovannozzi"/>
    <s v="Frazione Monte Rosara 60"/>
    <x v="165"/>
    <x v="702"/>
    <s v=""/>
    <s v="peppegiovannozzi@libero.it"/>
  </r>
  <r>
    <x v="3"/>
    <s v="B&amp;B Mosca Bianca"/>
    <s v="Fraz.Castel Trosino 9"/>
    <x v="165"/>
    <x v="702"/>
    <s v=""/>
    <s v="info@bebmoscabianca.it"/>
  </r>
  <r>
    <x v="3"/>
    <s v="B&amp;B Oehl Gloria Wilhelmine"/>
    <s v="Via Abbazia Rosara 131"/>
    <x v="165"/>
    <x v="705"/>
    <s v=""/>
    <s v=""/>
  </r>
  <r>
    <x v="3"/>
    <s v="B&amp;B Solesta'"/>
    <s v="Via Gaspare Spontini 12"/>
    <x v="165"/>
    <x v="702"/>
    <s v=""/>
    <s v="solestapiceno@gmail.com"/>
  </r>
  <r>
    <x v="1"/>
    <s v="Rosara Relax Di Pretelli Patrizia"/>
    <s v="Frazione Venerosse Di Rosara 5"/>
    <x v="165"/>
    <x v="702"/>
    <s v=""/>
    <s v=""/>
  </r>
  <r>
    <x v="8"/>
    <s v="Residenza Universitaria Papavero"/>
    <s v="Via Rua Del Papavero 6"/>
    <x v="165"/>
    <x v="702"/>
    <s v=""/>
    <s v="ersu.camerino@ersucam.it"/>
  </r>
  <r>
    <x v="3"/>
    <s v="B&amp;B Albanesi Claudia"/>
    <s v="Via Nicola Monti 28"/>
    <x v="165"/>
    <x v="702"/>
    <s v=""/>
    <s v=""/>
  </r>
  <r>
    <x v="3"/>
    <s v="B&amp;B Il Battistero Di Fioravanti Eurosia"/>
    <s v="Piazza Arringo  19"/>
    <x v="165"/>
    <x v="702"/>
    <s v="www.battisteroascoli.it"/>
    <s v="info@battisteroascoli.it"/>
  </r>
  <r>
    <x v="3"/>
    <s v="B&amp;B Dimora Giosafatti"/>
    <s v="Via Tito Betuzio Barro 11"/>
    <x v="165"/>
    <x v="702"/>
    <s v=""/>
    <s v="manolo861985@libero.it"/>
  </r>
  <r>
    <x v="0"/>
    <s v="Il Casale Sul Lago"/>
    <s v=""/>
    <x v="165"/>
    <x v="715"/>
    <s v=""/>
    <s v="antonellabartolini67@gmail.com"/>
  </r>
  <r>
    <x v="3"/>
    <s v="B&amp;B La Formica"/>
    <s v="Via Aosta 1"/>
    <x v="165"/>
    <x v="702"/>
    <s v="www.bblaformica.it"/>
    <s v="info@bblaformica.it"/>
  </r>
  <r>
    <x v="8"/>
    <s v="Residenza Universitaria Mercantini"/>
    <s v="Via L. Mercantini 51"/>
    <x v="165"/>
    <x v="702"/>
    <s v=""/>
    <s v="servizi@ersucam.it"/>
  </r>
  <r>
    <x v="3"/>
    <s v="B&amp;B Centro Centro"/>
    <s v="Via Minucia 8"/>
    <x v="165"/>
    <x v="702"/>
    <s v=""/>
    <s v="bnbcentrocentro@gmail.com"/>
  </r>
  <r>
    <x v="3"/>
    <s v="Atelier B&amp;B Di Poli Elena"/>
    <s v="Via Rua Del Labirinto 2"/>
    <x v="165"/>
    <x v="486"/>
    <s v="www.artelierbb.it"/>
    <s v="info@artelierbb.it"/>
  </r>
  <r>
    <x v="1"/>
    <s v="Cesari Pierluigi"/>
    <s v="Corso G.Mazzini 157"/>
    <x v="165"/>
    <x v="702"/>
    <s v=""/>
    <s v=""/>
  </r>
  <r>
    <x v="1"/>
    <s v="Ferretti Fausta"/>
    <s v=""/>
    <x v="165"/>
    <x v="702"/>
    <s v=""/>
    <s v=""/>
  </r>
  <r>
    <x v="3"/>
    <s v="B&amp;B Palazzo Migliani"/>
    <s v="Via Dei Bonaccorsi  11"/>
    <x v="165"/>
    <x v="702"/>
    <s v="www.palazzomigliani.it"/>
    <s v="valerionovelli.ap@gmail.com"/>
  </r>
  <r>
    <x v="3"/>
    <s v="B&amp;B Al Castellano"/>
    <s v="Via Mediterraneo 8"/>
    <x v="165"/>
    <x v="702"/>
    <s v=""/>
    <s v=""/>
  </r>
  <r>
    <x v="3"/>
    <s v="B&amp;B La Petrella Di Lorenzo Maria Rita"/>
    <s v="Via Salaria  236"/>
    <x v="165"/>
    <x v="716"/>
    <s v="www.lapetrellabb.altervista.org"/>
    <s v="matir57@hotmail.it"/>
  </r>
  <r>
    <x v="3"/>
    <s v="B&amp;B La Fontana Dei Cani"/>
    <s v="Via Giuseppe Sacconi 15"/>
    <x v="165"/>
    <x v="702"/>
    <s v="http://lafontanadeicanibedandbreakfast.it"/>
    <s v="info@lafontanadeicanibedandbreakfast.it"/>
  </r>
  <r>
    <x v="3"/>
    <s v="B&amp;B Domus Florea"/>
    <s v="Via Achille Argenti 29"/>
    <x v="165"/>
    <x v="702"/>
    <s v="www.bbascolidomusflorea.it"/>
    <s v="massettipierpaolo@libero.it"/>
  </r>
  <r>
    <x v="3"/>
    <s v="B&amp;B Monterocco"/>
    <s v="Via Monterocco 58"/>
    <x v="165"/>
    <x v="702"/>
    <s v="www.bbmonterocco.it"/>
    <s v="info@bbmonterocco.it"/>
  </r>
  <r>
    <x v="3"/>
    <s v="B&amp;B Dafne"/>
    <s v="Rua Spino Talucci 9"/>
    <x v="165"/>
    <x v="702"/>
    <s v="www.dafneascoli.blogspot.com"/>
    <s v="camillodilorenzo@libero.it"/>
  </r>
  <r>
    <x v="3"/>
    <s v="B&amp;B Fil Di Fumo"/>
    <s v="Via Tozzano 52/A"/>
    <x v="165"/>
    <x v="717"/>
    <s v="www.benale.net"/>
    <s v="info@benale.net"/>
  </r>
  <r>
    <x v="3"/>
    <s v="B&amp;B Aussie Home Di Fioravanti Annarita"/>
    <s v="Via Vincenzo Gioberti 5"/>
    <x v="165"/>
    <x v="702"/>
    <s v="www.aussiehome.eu"/>
    <s v="aussiehome@hotmail.it"/>
  </r>
  <r>
    <x v="7"/>
    <s v="Ostello San Marco"/>
    <s v=""/>
    <x v="165"/>
    <x v="718"/>
    <s v="http://www.pioistituto.it/san%20marco/index.htm"/>
    <s v="istitutoscuore@pioistituto.it"/>
  </r>
  <r>
    <x v="3"/>
    <s v="B&amp;B Al Trivio"/>
    <s v="Via Del Trivio 36"/>
    <x v="165"/>
    <x v="702"/>
    <s v="www.altrivio.biz"/>
    <s v="info@altrivio.biz"/>
  </r>
  <r>
    <x v="3"/>
    <s v="B&amp;B La Chiarina"/>
    <s v="Via D'Argillano 3"/>
    <x v="165"/>
    <x v="702"/>
    <s v="www.lachiarina.com"/>
    <s v="lachiarinabedbreak@libero.it"/>
  </r>
  <r>
    <x v="3"/>
    <s v="B&amp;B Plateola Di De Angelis Rosa"/>
    <s v="Via Della Piazzarola 52"/>
    <x v="165"/>
    <x v="702"/>
    <s v=""/>
    <s v=""/>
  </r>
  <r>
    <x v="3"/>
    <s v="B&amp;B Delle Stelle Di Borzacchini Valerio E Peroni Carla"/>
    <s v="Corso Di Sotto 22"/>
    <x v="165"/>
    <x v="702"/>
    <s v=""/>
    <s v="valerioborzacchini@securemail.it"/>
  </r>
  <r>
    <x v="3"/>
    <s v="B&amp;B Prevignano Luigi"/>
    <s v="Frazione Piagge 390"/>
    <x v="165"/>
    <x v="702"/>
    <s v=""/>
    <s v="luigiprevignano@libero.it"/>
  </r>
  <r>
    <x v="3"/>
    <s v="B&amp;B Terra Di Mezzo"/>
    <s v="C.Da Sassari 279"/>
    <x v="165"/>
    <x v="719"/>
    <s v="www.terradimezzo.marche.it"/>
    <s v="terradi12@yahoo.it"/>
  </r>
  <r>
    <x v="3"/>
    <s v="B&amp;B La Scaletta"/>
    <s v="Via Dei Sabini 33"/>
    <x v="165"/>
    <x v="702"/>
    <s v=""/>
    <s v=""/>
  </r>
  <r>
    <x v="2"/>
    <s v="Hotel Residenza Cento Torri"/>
    <s v="Via Costanzo Mazzoni 4"/>
    <x v="165"/>
    <x v="702"/>
    <s v="www.centotorri.com"/>
    <s v="info@centotorri.com"/>
  </r>
  <r>
    <x v="3"/>
    <s v="B&amp;B Il Ciclamino"/>
    <s v="Via Delle Convertite 15"/>
    <x v="165"/>
    <x v="702"/>
    <s v="www.ilciclaminobnb.it"/>
    <s v="marcellavespa@hotmail.it"/>
  </r>
  <r>
    <x v="2"/>
    <s v="Hotel Ristorante Villa Sgariglia"/>
    <s v="Frazione Piagge 395"/>
    <x v="165"/>
    <x v="702"/>
    <s v="www.villasgariglia.it"/>
    <s v="info@villasgariglia.it"/>
  </r>
  <r>
    <x v="3"/>
    <s v="B&amp;B Bella Ascoli"/>
    <s v="Via Delle Zeppelle 87"/>
    <x v="165"/>
    <x v="702"/>
    <s v="www.bellaascoli.it"/>
    <s v="info@bellaascoli.it"/>
  </r>
  <r>
    <x v="3"/>
    <s v="B&amp;B Il Giardino Segreto"/>
    <s v="Via Pretoriana 55"/>
    <x v="165"/>
    <x v="702"/>
    <s v="www.ilgiardinosegreto.eu"/>
    <s v="info@ilgiardinosegreto.eu"/>
  </r>
  <r>
    <x v="3"/>
    <s v="B&amp;B Dei Merletti"/>
    <s v="Via Iii Ottobre 8"/>
    <x v="165"/>
    <x v="702"/>
    <s v=""/>
    <s v="info@bebdeimerletti.it"/>
  </r>
  <r>
    <x v="3"/>
    <s v="B&amp;B Tisi Mario"/>
    <s v="Via Salaria Inferiore 23"/>
    <x v="165"/>
    <x v="702"/>
    <s v=""/>
    <s v=""/>
  </r>
  <r>
    <x v="3"/>
    <s v="B&amp;B Gran Caso"/>
    <s v="Via Pantelleria 1"/>
    <x v="165"/>
    <x v="702"/>
    <s v=""/>
    <s v="bbgrancaso@gmail.com"/>
  </r>
  <r>
    <x v="3"/>
    <s v="B&amp;B La Culla Dei Sabini"/>
    <s v="Via Dei Sabini 6"/>
    <x v="165"/>
    <x v="702"/>
    <s v="www.laculladeisabini.it"/>
    <s v="culla.sabini@yahoo.it"/>
  </r>
  <r>
    <x v="3"/>
    <s v="B&amp;B Le Monachette Di Romagnoli Carla"/>
    <s v="Via Fonte Di Campo 20"/>
    <x v="165"/>
    <x v="702"/>
    <s v="www.lemonachette.com"/>
    <s v="lemonachette@gmail.com"/>
  </r>
  <r>
    <x v="1"/>
    <s v="Parnaso"/>
    <s v="Rua Del Parnaso 14"/>
    <x v="165"/>
    <x v="720"/>
    <s v="www.parnaso.eu"/>
    <s v="info@parnaso.eu"/>
  </r>
  <r>
    <x v="3"/>
    <s v="B&amp;B Piazza Del Popolo"/>
    <s v="Via Cesare Battisti 16"/>
    <x v="165"/>
    <x v="702"/>
    <s v="www.bbpiazzadelpopolo.it"/>
    <s v="info@bbpiazzadelpopolo.it"/>
  </r>
  <r>
    <x v="3"/>
    <s v="B&amp;B Il Tratto Di Katia E Giancarlo"/>
    <s v="Via Nazario Sauro 19/A"/>
    <x v="165"/>
    <x v="721"/>
    <s v=""/>
    <s v="giancarlo.silvestri62@gmail.com"/>
  </r>
  <r>
    <x v="3"/>
    <s v="B&amp;B Piccioni Giuseppina"/>
    <s v="Via Dino Angelini 64"/>
    <x v="165"/>
    <x v="702"/>
    <s v=""/>
    <s v="info@languageandart.com"/>
  </r>
  <r>
    <x v="3"/>
    <s v="B&amp;B Antico Borgo Piceno"/>
    <s v="Via San Serafino Da Montegranaro 73"/>
    <x v="165"/>
    <x v="702"/>
    <s v=""/>
    <s v="panichimancini@tin.it"/>
  </r>
  <r>
    <x v="3"/>
    <s v="B&amp;B Appartamenti Oleandro"/>
    <s v="Viale Guglielmo Marconi 8"/>
    <x v="165"/>
    <x v="702"/>
    <s v="www.casa-adriana.it"/>
    <s v="info@casa-adriana.it"/>
  </r>
  <r>
    <x v="3"/>
    <s v="B&amp;B Appartamenti Ortensia"/>
    <s v="Viale Guglielmo Marconi 8"/>
    <x v="165"/>
    <x v="702"/>
    <s v="www.casa-adriana.it/"/>
    <s v="info@casa-adriana.it"/>
  </r>
  <r>
    <x v="3"/>
    <s v="B&amp;B La Piazzetta Di Sisti Vittoria"/>
    <s v="Via Montello 10"/>
    <x v="165"/>
    <x v="702"/>
    <s v=""/>
    <s v="giovannozzi.marco@gmail.com"/>
  </r>
  <r>
    <x v="3"/>
    <s v="B&amp;B Nonno Dino"/>
    <s v="Via Sassari 31"/>
    <x v="165"/>
    <x v="702"/>
    <s v=""/>
    <s v="nonnodinoaffittacamere@gmail.com"/>
  </r>
  <r>
    <x v="3"/>
    <s v="B&amp;B Le Begonie"/>
    <s v="Via 424/Ma 1"/>
    <x v="165"/>
    <x v="722"/>
    <s v="www.lebegonie.it"/>
    <s v="info@lebegonie.it"/>
  </r>
  <r>
    <x v="3"/>
    <s v="B&amp;B Reggimento"/>
    <s v="Via Fabriano 12"/>
    <x v="165"/>
    <x v="702"/>
    <s v="reggimentoascoli.blogspot.com"/>
    <s v="corradetti.stefano@gmail.com"/>
  </r>
  <r>
    <x v="1"/>
    <s v="Dimora Di Morgiano"/>
    <s v=""/>
    <x v="165"/>
    <x v="723"/>
    <s v="www.dimoradimorgiano.it"/>
    <s v="info@dimoradimorgiano.it"/>
  </r>
  <r>
    <x v="8"/>
    <s v="Centro Vacanze Oasi Carpineto"/>
    <s v=""/>
    <x v="165"/>
    <x v="724"/>
    <s v="www.oasicarpineto.it"/>
    <s v="info@oasicarpineto.it"/>
  </r>
  <r>
    <x v="3"/>
    <s v="B&amp;B La Dolce Via Di Ciotti Claudia"/>
    <s v="Corso Giuseppe Mazzini 194"/>
    <x v="165"/>
    <x v="702"/>
    <s v=""/>
    <s v="claudiaciotti@hotmail.it"/>
  </r>
  <r>
    <x v="3"/>
    <s v="La Casetta"/>
    <s v="Via Ss. Filippo E Giacomo 31"/>
    <x v="165"/>
    <x v="702"/>
    <s v=""/>
    <s v="lacasetta31beb@libero.it"/>
  </r>
  <r>
    <x v="3"/>
    <s v="Meravilla"/>
    <s v="Frazione Castagneti 54"/>
    <x v="165"/>
    <x v="725"/>
    <s v=""/>
    <s v="cannellagianluca@libero.it"/>
  </r>
  <r>
    <x v="3"/>
    <s v="B&amp;B Albertini Alessio"/>
    <s v="Via Francesco Ricci 45"/>
    <x v="165"/>
    <x v="702"/>
    <s v=""/>
    <s v=""/>
  </r>
  <r>
    <x v="3"/>
    <s v="B&amp;B Lucio Acciaccaferri"/>
    <s v=""/>
    <x v="165"/>
    <x v="726"/>
    <s v=""/>
    <s v=""/>
  </r>
  <r>
    <x v="3"/>
    <s v="Principia Charming Suite"/>
    <s v="Delle Sette Soglie  12"/>
    <x v="165"/>
    <x v="702"/>
    <s v=""/>
    <s v=""/>
  </r>
  <r>
    <x v="3"/>
    <s v="B&amp;B Raspino Massimilano"/>
    <s v="Via D'Argillano 13"/>
    <x v="165"/>
    <x v="702"/>
    <s v=""/>
    <s v=""/>
  </r>
  <r>
    <x v="3"/>
    <s v="B&amp;B Di Cristofaro Fiorenza"/>
    <s v="Frazione Colonnata 101"/>
    <x v="165"/>
    <x v="727"/>
    <s v=""/>
    <s v=""/>
  </r>
  <r>
    <x v="5"/>
    <s v="Ferretti Rosanna"/>
    <s v="Via Del Ponte Vecchio 2"/>
    <x v="165"/>
    <x v="702"/>
    <s v=""/>
    <s v="rosanna.ferretti@alice.it"/>
  </r>
  <r>
    <x v="3"/>
    <s v="B&amp;B Casa Perry Di Perico Giuseppina"/>
    <s v="Via Degli Studi 13"/>
    <x v="165"/>
    <x v="702"/>
    <s v=""/>
    <s v="info@casaperry.it"/>
  </r>
  <r>
    <x v="3"/>
    <s v="B&amp;B Graziella Nicolai"/>
    <s v="Piagge 240"/>
    <x v="165"/>
    <x v="702"/>
    <s v=""/>
    <s v="sedo.ascoli@gmail.com"/>
  </r>
  <r>
    <x v="3"/>
    <s v="B&amp;B Anna Monini"/>
    <s v="Dei Soderini 10"/>
    <x v="165"/>
    <x v="702"/>
    <s v=""/>
    <s v="studiomonini@tin.it"/>
  </r>
  <r>
    <x v="3"/>
    <s v="B&amp;B Galie'"/>
    <s v="Rua Dei Falconieri 6"/>
    <x v="165"/>
    <x v="702"/>
    <s v=""/>
    <s v=""/>
  </r>
  <r>
    <x v="3"/>
    <s v="B&amp;B Tufilla"/>
    <s v="Via Asiago 2"/>
    <x v="165"/>
    <x v="702"/>
    <s v=""/>
    <s v=""/>
  </r>
  <r>
    <x v="3"/>
    <s v="B&amp;B Il Tratto In Centro"/>
    <s v="Via Antonio Orsini 5"/>
    <x v="165"/>
    <x v="702"/>
    <s v=""/>
    <s v="giancarlo.silvestri62@gmail.com"/>
  </r>
  <r>
    <x v="3"/>
    <s v="B&amp;B Maison Rua"/>
    <s v="Via Dei Legnaiuoli 4"/>
    <x v="165"/>
    <x v="702"/>
    <s v=""/>
    <s v="info@bbmaisonruà.it"/>
  </r>
  <r>
    <x v="3"/>
    <s v="B&amp;B Fioravanti Sandra"/>
    <s v="Corso G.Mazzini 335"/>
    <x v="165"/>
    <x v="702"/>
    <s v=""/>
    <s v=""/>
  </r>
  <r>
    <x v="3"/>
    <s v="B&amp;B A Due Passi"/>
    <s v="C. Saccoccia 6"/>
    <x v="165"/>
    <x v="702"/>
    <s v=""/>
    <s v="info@aduepassi.eu"/>
  </r>
  <r>
    <x v="3"/>
    <s v="B&amp;B Mercuri Silvia"/>
    <s v="Delle Primule 43"/>
    <x v="165"/>
    <x v="702"/>
    <s v=""/>
    <s v="info@bbilgattoelavolpe.it"/>
  </r>
  <r>
    <x v="3"/>
    <s v="B&amp;B Il Tempo Ritrovato"/>
    <s v="Via Dei Filodrammatici 4"/>
    <x v="165"/>
    <x v="702"/>
    <s v=""/>
    <s v="marinagalosi48@gmail.com"/>
  </r>
  <r>
    <x v="3"/>
    <s v="Ascoli Piceno"/>
    <s v="Rua Dei Vestini 2"/>
    <x v="165"/>
    <x v="702"/>
    <s v=""/>
    <s v="silirica@gmail.com"/>
  </r>
  <r>
    <x v="2"/>
    <s v="Palazzo Dei Mercanti"/>
    <s v="Corso Trento E Trieste 35"/>
    <x v="165"/>
    <x v="702"/>
    <s v="www.palazzodeimercanti.it"/>
    <s v="info@palazzodeimercanti.it"/>
  </r>
  <r>
    <x v="3"/>
    <s v="B&amp;B Arco Antico Di Ciaralli Flavio Emanuele"/>
    <s v="Rua Dell'Arco 5"/>
    <x v="165"/>
    <x v="702"/>
    <s v="www.bebarcoantico.com"/>
    <s v="bebarcoantico@gmail.com"/>
  </r>
  <r>
    <x v="3"/>
    <s v="B&amp;B Censori Maria Vincenza"/>
    <s v="Viale M. Federici 87"/>
    <x v="165"/>
    <x v="702"/>
    <s v=""/>
    <s v="censorimariavincenza@alice.it"/>
  </r>
  <r>
    <x v="1"/>
    <s v="Stracci Gianluca"/>
    <s v="Via D'Ancaria 30"/>
    <x v="165"/>
    <x v="702"/>
    <s v=""/>
    <s v="cls.stracci@libero.it"/>
  </r>
  <r>
    <x v="1"/>
    <s v="Carbone Daniela"/>
    <s v="Via Ancaria 30"/>
    <x v="165"/>
    <x v="702"/>
    <s v="www.atticodancaria.it"/>
    <s v="carboned@libero.it"/>
  </r>
  <r>
    <x v="1"/>
    <s v="Luca Giuseppe Gentile"/>
    <s v="Corso Vittorio Emanuele 2"/>
    <x v="165"/>
    <x v="702"/>
    <s v=""/>
    <s v="lucagentile@email.it"/>
  </r>
  <r>
    <x v="1"/>
    <s v="Guidotti Annalisa Maria"/>
    <s v="Via Caduti Della Resistenza  2"/>
    <x v="165"/>
    <x v="702"/>
    <s v=""/>
    <s v="clp56@libero.it"/>
  </r>
  <r>
    <x v="3"/>
    <s v="B&amp;B Villa Mimosa"/>
    <s v="Via Napoli 3"/>
    <x v="165"/>
    <x v="702"/>
    <s v=""/>
    <s v="amatucci.silvano@gmail.com"/>
  </r>
  <r>
    <x v="3"/>
    <s v="B&amp;B L'Usignolo"/>
    <s v="Via Loreto 244"/>
    <x v="165"/>
    <x v="728"/>
    <s v=""/>
    <s v="marianna@usignolobb.it"/>
  </r>
  <r>
    <x v="2"/>
    <s v="Albergo Sant'Emidio"/>
    <s v="Via Minucia 10"/>
    <x v="165"/>
    <x v="702"/>
    <s v="www.albergosantemidio.it"/>
    <s v="info@albergosantemidio.it"/>
  </r>
  <r>
    <x v="3"/>
    <s v="B&amp;B Scalinata Leopardi"/>
    <s v="Scalinata Giacomo Leopardi  9"/>
    <x v="165"/>
    <x v="702"/>
    <s v=""/>
    <s v="ventura@alice.it"/>
  </r>
  <r>
    <x v="3"/>
    <s v="Dietro La Piazza"/>
    <s v="Rua Del Macello 1"/>
    <x v="165"/>
    <x v="702"/>
    <s v="www.airbnb.it"/>
    <s v="nonmimettereansia@libero.it"/>
  </r>
  <r>
    <x v="1"/>
    <s v="Tempera Anna Maria"/>
    <s v="Frazione Cavignano 200"/>
    <x v="165"/>
    <x v="729"/>
    <s v=""/>
    <s v="annamariatempera@virgilio.it"/>
  </r>
  <r>
    <x v="1"/>
    <s v="Travaglia Maria Antonietta"/>
    <s v="Via Elisabetta Trebbiani 37"/>
    <x v="165"/>
    <x v="702"/>
    <s v=""/>
    <s v=""/>
  </r>
  <r>
    <x v="1"/>
    <s v="Collina Giuseppe"/>
    <s v="Via Delle Convertite 10"/>
    <x v="165"/>
    <x v="702"/>
    <s v=""/>
    <s v="florilandia@libero.it"/>
  </r>
  <r>
    <x v="1"/>
    <s v="Angeletti Antonella"/>
    <s v="Via San Serafino Da Montegranaro 53"/>
    <x v="165"/>
    <x v="702"/>
    <s v=""/>
    <s v="antonella.angeletti@libero.it"/>
  </r>
  <r>
    <x v="3"/>
    <s v="B.B. Sweet Home Trilli"/>
    <s v="Rua Degli Albanesi 7"/>
    <x v="165"/>
    <x v="702"/>
    <s v=""/>
    <s v="sweethomeascolipiceno@gmail.com"/>
  </r>
  <r>
    <x v="3"/>
    <s v="D'Auria Emiliano"/>
    <s v="Corso Di Sotto 44"/>
    <x v="165"/>
    <x v="702"/>
    <s v=""/>
    <s v=""/>
  </r>
  <r>
    <x v="3"/>
    <s v="Home Sweet Home"/>
    <s v="Via Luigi Mercantini 45"/>
    <x v="165"/>
    <x v="702"/>
    <s v=""/>
    <s v=""/>
  </r>
  <r>
    <x v="3"/>
    <s v="Antica Maison"/>
    <s v="Via Quinto Curzio Rufo 22"/>
    <x v="165"/>
    <x v="702"/>
    <s v=""/>
    <s v="ascoli.anticamaison@gmail.com"/>
  </r>
  <r>
    <x v="3"/>
    <s v="Monti Roberto"/>
    <s v="Via Erasmo Mari 59/I"/>
    <x v="165"/>
    <x v="702"/>
    <s v=""/>
    <s v=""/>
  </r>
  <r>
    <x v="3"/>
    <s v="Formagiu Nina"/>
    <s v="Via Urbino 16"/>
    <x v="165"/>
    <x v="702"/>
    <s v=""/>
    <s v=""/>
  </r>
  <r>
    <x v="3"/>
    <s v="La Terrazza E La Luna"/>
    <s v="Via Dino Angelini 129"/>
    <x v="165"/>
    <x v="702"/>
    <s v=""/>
    <s v="alessandracicchi@gmail.com"/>
  </r>
  <r>
    <x v="3"/>
    <s v="B&amp;B Chartaria Ii"/>
    <s v="Via Adriatico 4"/>
    <x v="165"/>
    <x v="702"/>
    <s v=""/>
    <s v=""/>
  </r>
  <r>
    <x v="3"/>
    <s v="B&amp;B Girasoli"/>
    <s v="Frazione Mozzano 65/D"/>
    <x v="165"/>
    <x v="702"/>
    <s v=""/>
    <s v="donatella_bollentini@hotmail.it"/>
  </r>
  <r>
    <x v="3"/>
    <s v="B&amp;B River"/>
    <s v="Via Della Bonifica 40"/>
    <x v="165"/>
    <x v="730"/>
    <s v=""/>
    <s v="domenico.angelini@geopec.it"/>
  </r>
  <r>
    <x v="3"/>
    <s v="Piceno Suite"/>
    <s v="Frazione Pescara 186"/>
    <x v="165"/>
    <x v="702"/>
    <s v=""/>
    <s v=""/>
  </r>
  <r>
    <x v="3"/>
    <s v="Olivieri Samantha"/>
    <s v="Via Gorizia  8"/>
    <x v="165"/>
    <x v="702"/>
    <s v=""/>
    <s v="o.sam@libero.it"/>
  </r>
  <r>
    <x v="3"/>
    <s v="Ascoli Enjoy"/>
    <s v="Via Capitolina 1"/>
    <x v="165"/>
    <x v="702"/>
    <s v=""/>
    <s v="m.laurantonelli78@gmail.com"/>
  </r>
  <r>
    <x v="1"/>
    <s v="Vagnoni Alvaro"/>
    <s v="Corso Di Sotto 59"/>
    <x v="165"/>
    <x v="702"/>
    <s v=""/>
    <s v=""/>
  </r>
  <r>
    <x v="5"/>
    <s v="Il Bedrooms Di Porta Maggiore"/>
    <s v="Via Milano 2"/>
    <x v="165"/>
    <x v="702"/>
    <s v=""/>
    <s v=""/>
  </r>
  <r>
    <x v="5"/>
    <s v="Dimora Nel Centro Storico"/>
    <s v="Via G. Sacconi 51"/>
    <x v="165"/>
    <x v="702"/>
    <s v=""/>
    <s v="giorgioproietti88@gmail.com"/>
  </r>
  <r>
    <x v="5"/>
    <s v="Il Panorama"/>
    <s v="Via Dei Biancospini  1"/>
    <x v="165"/>
    <x v="702"/>
    <s v=""/>
    <s v="agolor@live.it"/>
  </r>
  <r>
    <x v="3"/>
    <s v="La Terrazza"/>
    <s v="Via Dei Biancospini 3"/>
    <x v="165"/>
    <x v="702"/>
    <s v=""/>
    <s v="agolor@live.it"/>
  </r>
  <r>
    <x v="4"/>
    <s v="Annarella"/>
    <s v="Via Molino Vecchio 6"/>
    <x v="166"/>
    <x v="731"/>
    <s v=""/>
    <s v="agriturismoannarella@gmail.com"/>
  </r>
  <r>
    <x v="5"/>
    <s v="La Rosa E La Viola"/>
    <s v="Via Montevarmine 28"/>
    <x v="166"/>
    <x v="731"/>
    <s v=""/>
    <s v="pieroniemanuela@gmail.com"/>
  </r>
  <r>
    <x v="4"/>
    <s v="Lavanda Blu Agriturismo"/>
    <s v="Contrada Casali 19"/>
    <x v="166"/>
    <x v="731"/>
    <s v="www.lavandablu.com"/>
    <s v="info@lavandablu.com"/>
  </r>
  <r>
    <x v="3"/>
    <s v="B&amp;B Dolce Miele"/>
    <s v="Contrada Menocchia Crocefisso 105"/>
    <x v="166"/>
    <x v="731"/>
    <s v="www.bedandbreakfastdolcemiele.it"/>
    <s v="bbdolcemiele@hotmail.it"/>
  </r>
  <r>
    <x v="4"/>
    <s v="La Casa Del Vecchio Mulino"/>
    <s v="Contrada Di La' Di Menocchia 1"/>
    <x v="166"/>
    <x v="731"/>
    <s v="www.casavecchiomulino.it"/>
    <s v="info@casavecchiomulino.it"/>
  </r>
  <r>
    <x v="5"/>
    <s v="Appartamenti Per Vacanze Bizzarri Ivana"/>
    <s v="Via Roma 9"/>
    <x v="166"/>
    <x v="731"/>
    <s v=""/>
    <s v="chiara.rasty@libero.it"/>
  </r>
  <r>
    <x v="4"/>
    <s v="Agriturismo La Cicala"/>
    <s v="Contrada Menocchia 22"/>
    <x v="166"/>
    <x v="731"/>
    <s v="www.lacicalagriturismo.it"/>
    <s v="info@lacicalagriturismo.it"/>
  </r>
  <r>
    <x v="6"/>
    <s v="Area Di Sosta Camper"/>
    <s v="Via Montevarmine  42"/>
    <x v="166"/>
    <x v="731"/>
    <s v=""/>
    <s v=""/>
  </r>
  <r>
    <x v="4"/>
    <s v="Il Monticello"/>
    <s v="Contrada Menocchia 8"/>
    <x v="166"/>
    <x v="731"/>
    <s v=""/>
    <s v="mauro.fioroni@postaraffaello.it"/>
  </r>
  <r>
    <x v="5"/>
    <s v="Ristorante Pensione Marchetti"/>
    <s v="Via Xx Settembre 153"/>
    <x v="166"/>
    <x v="731"/>
    <s v="www.ristorantepensionemarchetti.it"/>
    <s v="info@ristorantepensionemarchetti.it"/>
  </r>
  <r>
    <x v="3"/>
    <s v="Vecchia Salaria"/>
    <s v="Via Salaria 72"/>
    <x v="167"/>
    <x v="732"/>
    <s v=""/>
    <s v=""/>
  </r>
  <r>
    <x v="3"/>
    <s v="Amadio Mary"/>
    <s v="Via Salaria 92"/>
    <x v="167"/>
    <x v="732"/>
    <s v=""/>
    <s v=""/>
  </r>
  <r>
    <x v="3"/>
    <s v="B&amp;B Marconi Marisa"/>
    <s v="Via Salaria 92"/>
    <x v="167"/>
    <x v="732"/>
    <s v=""/>
    <s v="info@marisamarconi.com"/>
  </r>
  <r>
    <x v="3"/>
    <s v="B&amp;B Piceno"/>
    <s v="Via Collecchio 1"/>
    <x v="167"/>
    <x v="732"/>
    <s v=""/>
    <s v="info@bbpiceno.it"/>
  </r>
  <r>
    <x v="3"/>
    <s v="B&amp;B Scaramucci"/>
    <s v="Via Roma 119"/>
    <x v="167"/>
    <x v="732"/>
    <s v="bandbscaramucci.com"/>
    <s v="segreteriascaramucci@libero.it"/>
  </r>
  <r>
    <x v="3"/>
    <s v="Maison Diamanti"/>
    <s v="Via Roma 134"/>
    <x v="167"/>
    <x v="732"/>
    <s v=""/>
    <s v="diamantimassimo@tin.it"/>
  </r>
  <r>
    <x v="0"/>
    <s v="Borgo Storico Seghetti Panichi"/>
    <s v="Via San Pancrazio 1"/>
    <x v="167"/>
    <x v="732"/>
    <s v="www.seghettipanichi.it"/>
    <s v="info@seghettipanichi.it"/>
  </r>
  <r>
    <x v="3"/>
    <s v="B&amp;B Piane Di Enea"/>
    <s v="C.Da Piane 4"/>
    <x v="168"/>
    <x v="733"/>
    <s v=""/>
    <s v="mariaelvira63@gmail.com"/>
  </r>
  <r>
    <x v="4"/>
    <s v="Agriturismo Zucchera"/>
    <s v="C.Da Sant'Angelo 74"/>
    <x v="168"/>
    <x v="734"/>
    <s v=""/>
    <s v="agrizucchera@gmail.com"/>
  </r>
  <r>
    <x v="6"/>
    <s v="Area Di Sosta Camper"/>
    <s v="Via Galvoni Sn"/>
    <x v="168"/>
    <x v="734"/>
    <s v="http://www.comune.castignano.ap.it"/>
    <s v=""/>
  </r>
  <r>
    <x v="4"/>
    <s v="Agriturismo Casa Vecchia"/>
    <s v="Contrada Moglie 3"/>
    <x v="168"/>
    <x v="734"/>
    <s v=""/>
    <s v="luigisiliquini@virgilio.it"/>
  </r>
  <r>
    <x v="3"/>
    <s v="B&amp;B Il Vicolo Di Valentini Franco"/>
    <s v="Via Castello Nuovo 4"/>
    <x v="168"/>
    <x v="734"/>
    <s v=""/>
    <s v=""/>
  </r>
  <r>
    <x v="3"/>
    <s v="B&amp;B Casa Laura"/>
    <s v="C.Da Pachierno 10"/>
    <x v="168"/>
    <x v="734"/>
    <s v="www.bedebreakfastcastignano.it"/>
    <s v="simonetta.lucidi@libero.it"/>
  </r>
  <r>
    <x v="3"/>
    <s v="B&amp;B San Martino"/>
    <s v="C.Da San Martino 1"/>
    <x v="168"/>
    <x v="734"/>
    <s v=""/>
    <s v="info@sanmartinobeb.it; sanmartinobb@gmail.com"/>
  </r>
  <r>
    <x v="4"/>
    <s v="Monte Andrea"/>
    <s v="C.Da San Venanzo 2"/>
    <x v="168"/>
    <x v="734"/>
    <s v=""/>
    <s v=""/>
  </r>
  <r>
    <x v="4"/>
    <s v="La Casa Degli Ulivi"/>
    <s v="C.Da San Venanzio 86"/>
    <x v="168"/>
    <x v="734"/>
    <s v="www.lacasadegliulivi.com"/>
    <s v="lacasadegliulivi@libero.it"/>
  </r>
  <r>
    <x v="3"/>
    <s v="B&amp;B Princivalli Maria Stella"/>
    <s v="Contrada Filette 30"/>
    <x v="168"/>
    <x v="734"/>
    <s v=""/>
    <s v=""/>
  </r>
  <r>
    <x v="4"/>
    <s v="Colle Rufiano"/>
    <s v="C.Da Rufiano 15"/>
    <x v="168"/>
    <x v="734"/>
    <s v="web.tiscali.it/collerufiano/"/>
    <s v="nicolapasqualini@inwind.it"/>
  </r>
  <r>
    <x v="4"/>
    <s v="Fiorenire"/>
    <s v="C.Da Filette 9"/>
    <x v="168"/>
    <x v="734"/>
    <s v="www.fiorenire.it"/>
    <s v="fiorenire@fiorenire.it"/>
  </r>
  <r>
    <x v="2"/>
    <s v="Teta"/>
    <s v="Via Borgo Garibaldi 122"/>
    <x v="168"/>
    <x v="734"/>
    <s v="www.hotelteta.it"/>
    <s v="hrteta@libero.it"/>
  </r>
  <r>
    <x v="2"/>
    <s v="Hotel Terenzio"/>
    <s v="C.Da San Martino 24"/>
    <x v="168"/>
    <x v="734"/>
    <s v=""/>
    <s v="corradettigiampiero@tiscali.it"/>
  </r>
  <r>
    <x v="4"/>
    <s v="Il Focolare"/>
    <s v="Contrada San Silvestro 1"/>
    <x v="169"/>
    <x v="735"/>
    <s v=""/>
    <s v="marti.dga@libero.it"/>
  </r>
  <r>
    <x v="3"/>
    <s v="B&amp;B Peroni Alessandra"/>
    <s v="Contrada Palazzi 15"/>
    <x v="169"/>
    <x v="735"/>
    <s v=""/>
    <s v=""/>
  </r>
  <r>
    <x v="3"/>
    <s v="B&amp;B Villa Magnolia"/>
    <s v="Contrada Palazzi 41"/>
    <x v="169"/>
    <x v="735"/>
    <s v=""/>
    <s v=""/>
  </r>
  <r>
    <x v="4"/>
    <s v="Agriturismo Castrum Di Maoloni Giuseppina"/>
    <s v="Contrada Gaico 3"/>
    <x v="169"/>
    <x v="735"/>
    <s v="www.agriturismocastrum.it"/>
    <s v="info@agriturismocastrum.it"/>
  </r>
  <r>
    <x v="4"/>
    <s v="Il Crinale"/>
    <s v="Ferretti 28"/>
    <x v="169"/>
    <x v="735"/>
    <s v="www.ilcrinale.it"/>
    <s v="info@ilcrinale.it"/>
  </r>
  <r>
    <x v="4"/>
    <s v="Ferri Enrico"/>
    <s v="Contrada Padulo 5"/>
    <x v="169"/>
    <x v="735"/>
    <s v=""/>
    <s v="aziendaagricolaferri@alice.it"/>
  </r>
  <r>
    <x v="3"/>
    <s v="B&amp;B Terramare"/>
    <s v="C.Da Pescolla 7"/>
    <x v="169"/>
    <x v="736"/>
    <s v="www.picenoterramare.it"/>
    <s v="info@picenoterramare.it"/>
  </r>
  <r>
    <x v="3"/>
    <s v="B&amp;B People"/>
    <s v="Via Pescolla 27"/>
    <x v="169"/>
    <x v="735"/>
    <s v="www.bed-and-breakfast.it"/>
    <s v="rossana_1977@libero.it"/>
  </r>
  <r>
    <x v="3"/>
    <s v="B&amp;B Villa Dei Vignali"/>
    <s v="Via Cavour 9"/>
    <x v="170"/>
    <x v="737"/>
    <s v="www.villadeivignali.too.it"/>
    <s v="legaltrading@gmail.com"/>
  </r>
  <r>
    <x v="2"/>
    <s v="Hotel Casale"/>
    <s v="Contrada Casale Superiore 146"/>
    <x v="170"/>
    <x v="737"/>
    <s v="www.hotelcasale.it"/>
    <s v="info@hotelcasale.it"/>
  </r>
  <r>
    <x v="2"/>
    <s v="Hotel Villa Picena"/>
    <s v="Via Salaria 66"/>
    <x v="170"/>
    <x v="737"/>
    <s v="www.villapicena.it"/>
    <s v="info@villapicena.it"/>
  </r>
  <r>
    <x v="3"/>
    <s v="B&amp;B Mellon"/>
    <s v="Via Salaria Inferiore Snc"/>
    <x v="170"/>
    <x v="738"/>
    <s v="www.bebmellon.com"/>
    <s v="bebmellon@gmail.com"/>
  </r>
  <r>
    <x v="4"/>
    <s v="Agriturismo Alla Solagna"/>
    <s v="Contrada La Rocca 29"/>
    <x v="170"/>
    <x v="737"/>
    <s v="www.allasolagna.it"/>
    <s v="info-agriturismo@allasolagna.it"/>
  </r>
  <r>
    <x v="4"/>
    <s v="Agriturismo Il Gelso Rosso"/>
    <s v="C.Da Cucciole Snc"/>
    <x v="171"/>
    <x v="739"/>
    <s v=""/>
    <s v="scilla23@tiscali.it"/>
  </r>
  <r>
    <x v="1"/>
    <s v="Casa Rome'"/>
    <s v=""/>
    <x v="171"/>
    <x v="740"/>
    <s v=""/>
    <s v=""/>
  </r>
  <r>
    <x v="2"/>
    <s v="Il Borgo Del Vento"/>
    <s v=""/>
    <x v="171"/>
    <x v="739"/>
    <s v=""/>
    <s v=""/>
  </r>
  <r>
    <x v="3"/>
    <s v="Villa Montegenco"/>
    <s v="Via Montegenco 1"/>
    <x v="171"/>
    <x v="739"/>
    <s v=""/>
    <s v="villamontegenco@gmail.com"/>
  </r>
  <r>
    <x v="2"/>
    <s v="Da Roverino"/>
    <s v="Viale Ascoli 10"/>
    <x v="171"/>
    <x v="739"/>
    <s v="www.ristoranteroverino.it"/>
    <s v="info@ristoranteroverino.it"/>
  </r>
  <r>
    <x v="2"/>
    <s v="Da Roverino Dipendenza"/>
    <s v="Viale Ascoli 9"/>
    <x v="171"/>
    <x v="739"/>
    <s v=""/>
    <s v=""/>
  </r>
  <r>
    <x v="5"/>
    <s v="La Diga S.N.C. (Luciani Giorgio)"/>
    <s v="Contrada Croce Di Casale 50"/>
    <x v="171"/>
    <x v="739"/>
    <s v=""/>
    <s v=""/>
  </r>
  <r>
    <x v="5"/>
    <s v="Tassi Di Lorella De Luca"/>
    <s v="Piazza Garibaldi 7"/>
    <x v="171"/>
    <x v="739"/>
    <s v=""/>
    <s v="affittacameretassi@libero.it"/>
  </r>
  <r>
    <x v="4"/>
    <s v="Agriturismo Le Selve"/>
    <s v="Contrada Piane Vecchie 1"/>
    <x v="171"/>
    <x v="739"/>
    <s v="www.leselve.net"/>
    <s v="info@leselve.net"/>
  </r>
  <r>
    <x v="2"/>
    <s v="Palazzo Pascali Art Hotel"/>
    <s v="Piazza Santa Caterina 1"/>
    <x v="171"/>
    <x v="739"/>
    <s v="www.palazzopascali.com"/>
    <s v="info@palazzopascali.com"/>
  </r>
  <r>
    <x v="0"/>
    <s v="Piantabete"/>
    <s v="Localita' Osteria Nuova 1"/>
    <x v="171"/>
    <x v="739"/>
    <s v="www.piantabete.it"/>
    <s v="info@piantabete.it"/>
  </r>
  <r>
    <x v="1"/>
    <s v="Palazzo Galanti"/>
    <s v="Largo A. N. Bernabei 1"/>
    <x v="172"/>
    <x v="741"/>
    <s v="www.palazzogalanti.it"/>
    <s v="info@palazzogalanti.it"/>
  </r>
  <r>
    <x v="3"/>
    <s v="B&amp;B Amadio Rosa"/>
    <s v="Contrada Crocifisso 2"/>
    <x v="172"/>
    <x v="741"/>
    <s v=""/>
    <s v="infocollesavoia@gmail.com"/>
  </r>
  <r>
    <x v="4"/>
    <s v="Chiarodiluna"/>
    <s v="Strada San Fiorano 26"/>
    <x v="172"/>
    <x v="742"/>
    <s v=""/>
    <s v="info@chiarodiluna.info"/>
  </r>
  <r>
    <x v="4"/>
    <s v="San Michele"/>
    <s v="Contrada San Michele 5"/>
    <x v="172"/>
    <x v="741"/>
    <s v="www.agriturismosanmichele.info"/>
    <s v="agriturismomichele@libero.it"/>
  </r>
  <r>
    <x v="4"/>
    <s v="Agriturismo Lanciotti"/>
    <s v="C.Da Corneto 16"/>
    <x v="172"/>
    <x v="741"/>
    <s v=""/>
    <s v="orianalanciotti@alice.it"/>
  </r>
  <r>
    <x v="3"/>
    <s v="B&amp;B Castello De Marte"/>
    <s v="Piazza Umberto I 9"/>
    <x v="172"/>
    <x v="741"/>
    <s v="castellodemarte.com"/>
    <s v="castellodemarte@gmail.com"/>
  </r>
  <r>
    <x v="6"/>
    <s v="Area Sosta Camper"/>
    <s v="Contrada Gallo Snc"/>
    <x v="172"/>
    <x v="743"/>
    <s v="comune.cossignano.ap.it"/>
    <s v="pmcossignano@libero.it"/>
  </r>
  <r>
    <x v="1"/>
    <s v="Le Querce"/>
    <s v="Contrada Tesino 11"/>
    <x v="172"/>
    <x v="741"/>
    <s v=""/>
    <s v="r.talamonti@alice.it"/>
  </r>
  <r>
    <x v="3"/>
    <s v="B&amp;B Palazzo Fassitelli"/>
    <s v="Piazza Umberto I 5"/>
    <x v="172"/>
    <x v="741"/>
    <s v="www.palazzofassitelli.com"/>
    <s v="info@palazzofassitelli.com"/>
  </r>
  <r>
    <x v="4"/>
    <s v="Colle Savoia"/>
    <s v="Contrada Crocifisso 2"/>
    <x v="172"/>
    <x v="741"/>
    <s v=""/>
    <s v="infocollesavoia@gmail.com"/>
  </r>
  <r>
    <x v="2"/>
    <s v="Albergo Ristorante Elvira"/>
    <s v="Via Borgo San Paolo 41"/>
    <x v="172"/>
    <x v="741"/>
    <s v=""/>
    <s v="giovannix@libero.it"/>
  </r>
  <r>
    <x v="3"/>
    <s v="B&amp;B La Casa Sul Fiume"/>
    <s v="Contrada Tesino 29"/>
    <x v="172"/>
    <x v="741"/>
    <s v="www.unmarediaccoglienza.com"/>
    <s v="paola.nardinocchi@libero.it"/>
  </r>
  <r>
    <x v="4"/>
    <s v="Agriturismo Fiorano"/>
    <s v="Contrada Fiorano 19"/>
    <x v="172"/>
    <x v="741"/>
    <s v="www.agrifiorano.it"/>
    <s v="info@agrifiorano.it"/>
  </r>
  <r>
    <x v="1"/>
    <s v="D'Angelo Gino"/>
    <s v="Contrada Fiorano 22"/>
    <x v="172"/>
    <x v="741"/>
    <s v=""/>
    <s v="andcsg@libero.it"/>
  </r>
  <r>
    <x v="3"/>
    <s v="Antica Selva"/>
    <s v="Contrada Selve  4"/>
    <x v="172"/>
    <x v="741"/>
    <s v=""/>
    <s v="chiara@mycountrynest.org"/>
  </r>
  <r>
    <x v="3"/>
    <s v="B&amp;B Casa Pansoni"/>
    <s v="Largo D'Enrico  2"/>
    <x v="172"/>
    <x v="741"/>
    <s v=""/>
    <s v="luca.pecoraro@ptfpa.it"/>
  </r>
  <r>
    <x v="5"/>
    <s v="Delle Grazie"/>
    <s v="Contrada Grazie 22"/>
    <x v="172"/>
    <x v="741"/>
    <s v=""/>
    <s v="residenzadellegrazie@libero.it"/>
  </r>
  <r>
    <x v="3"/>
    <s v="La Casa In Campagna"/>
    <s v="Contrada Gallo 16"/>
    <x v="172"/>
    <x v="744"/>
    <s v="www.bblacasaincampagna.it"/>
    <s v="info@bblacasaincampagna.it"/>
  </r>
  <r>
    <x v="4"/>
    <s v="Fortuna Verde"/>
    <s v="C.Da Fiorano 20"/>
    <x v="172"/>
    <x v="741"/>
    <s v="www.fortunaverde.com"/>
    <s v="info@fortunaverde.com"/>
  </r>
  <r>
    <x v="2"/>
    <s v="Pensione Ristorante Castello"/>
    <s v="Via Castello 67"/>
    <x v="173"/>
    <x v="745"/>
    <s v=""/>
    <s v="castello.hotelristorante@gmail.com"/>
  </r>
  <r>
    <x v="3"/>
    <s v="Casa Alexis B&amp;B And Wedding Location"/>
    <s v="Via San Giacomo Della Marca,11 11"/>
    <x v="173"/>
    <x v="745"/>
    <s v="www.casalexis.it"/>
    <s v="info@casalexis.it"/>
  </r>
  <r>
    <x v="2"/>
    <s v="Hotel La Perla"/>
    <s v="Viale Nazario Sauro 68"/>
    <x v="173"/>
    <x v="745"/>
    <s v=""/>
    <s v="info@hotellaperlacupra.it"/>
  </r>
  <r>
    <x v="3"/>
    <s v="Borgo Marano"/>
    <s v="Via Castello 35"/>
    <x v="173"/>
    <x v="745"/>
    <s v="www.borgomarano.it"/>
    <s v="info@borgomarano.it"/>
  </r>
  <r>
    <x v="5"/>
    <s v="Resort Cupra"/>
    <s v="Via Alcide De Gasperi 14"/>
    <x v="173"/>
    <x v="745"/>
    <s v=""/>
    <s v="info@disabatino.it"/>
  </r>
  <r>
    <x v="5"/>
    <s v="Affittacamere Civico 28"/>
    <s v="Via Minniti 28"/>
    <x v="173"/>
    <x v="745"/>
    <s v=""/>
    <s v="cupracivico28@gmail.com"/>
  </r>
  <r>
    <x v="5"/>
    <s v="Villa Boccabianca"/>
    <s v="Contrada Bocca Bianca 29"/>
    <x v="173"/>
    <x v="746"/>
    <s v="www.villaboccabianca.it"/>
    <s v="info@villaboccabianca.it"/>
  </r>
  <r>
    <x v="5"/>
    <s v="De Angelis Natalina"/>
    <s v="Via Adriatica 13"/>
    <x v="173"/>
    <x v="745"/>
    <s v=""/>
    <s v=""/>
  </r>
  <r>
    <x v="12"/>
    <s v="Anita"/>
    <s v="Via Romita 6 6"/>
    <x v="173"/>
    <x v="745"/>
    <s v=""/>
    <s v=""/>
  </r>
  <r>
    <x v="12"/>
    <s v="Gabbiano"/>
    <s v="Torsten Bergmark Isola Pedonale Nord Snc"/>
    <x v="173"/>
    <x v="747"/>
    <s v=""/>
    <s v="seavacanze@gmail.com"/>
  </r>
  <r>
    <x v="12"/>
    <s v="Oasi Di Cupra"/>
    <s v="Via Romita 70 70"/>
    <x v="173"/>
    <x v="377"/>
    <s v=""/>
    <s v=""/>
  </r>
  <r>
    <x v="12"/>
    <s v="Il Porticciolo"/>
    <s v="Via Nazario Sauro 7 7"/>
    <x v="173"/>
    <x v="745"/>
    <s v=""/>
    <s v="stefano.abbadini@libero.it"/>
  </r>
  <r>
    <x v="5"/>
    <s v="Stella Marina"/>
    <s v="Via Cesare Battisti 7A,7B"/>
    <x v="173"/>
    <x v="745"/>
    <s v="www.stellamarinavacanze.it"/>
    <s v="info@stellamarinavacanze.it"/>
  </r>
  <r>
    <x v="3"/>
    <s v="B&amp;B Belleggia"/>
    <s v="Contrada San Michele 47"/>
    <x v="173"/>
    <x v="745"/>
    <s v="www.bebdegliangeli.it"/>
    <s v="studiopatriziocapriotti@tin.it"/>
  </r>
  <r>
    <x v="4"/>
    <s v="Agriturismo Casa Del Sole"/>
    <s v="Contrada Sant' Andrea 85"/>
    <x v="173"/>
    <x v="745"/>
    <s v="www.casadelsoleap.it"/>
    <s v=""/>
  </r>
  <r>
    <x v="10"/>
    <s v="Pensione Residence Patrizia"/>
    <s v="Via Minniti 10"/>
    <x v="173"/>
    <x v="745"/>
    <s v="www.residencepatrizia.it"/>
    <s v="info@residencepatrizia.it"/>
  </r>
  <r>
    <x v="12"/>
    <s v="La Perla - Conc. N. 12"/>
    <s v="Viale Nazario Sauro 11-13 11-13"/>
    <x v="173"/>
    <x v="745"/>
    <s v="www.hotelaperla.net"/>
    <s v="info@hotelaperla.net"/>
  </r>
  <r>
    <x v="12"/>
    <s v="Giosue' Aldo  Conc. N. 15B"/>
    <s v="Viale Nazario Sauro 1 1"/>
    <x v="173"/>
    <x v="745"/>
    <s v=""/>
    <s v="postamarco93@gmail.com"/>
  </r>
  <r>
    <x v="12"/>
    <s v="Giosue' Aldo Conc. N. 17"/>
    <s v="Viale Nazario Sauro 2 2"/>
    <x v="173"/>
    <x v="745"/>
    <s v=""/>
    <s v="postamarco93@gmail.com"/>
  </r>
  <r>
    <x v="12"/>
    <s v="Sirenella"/>
    <s v="Viale Nazario Sauro 11 11"/>
    <x v="173"/>
    <x v="745"/>
    <s v=""/>
    <s v=""/>
  </r>
  <r>
    <x v="12"/>
    <s v="Flammini Stefano N.2"/>
    <s v="Viale Nazario Sauro 14 14"/>
    <x v="173"/>
    <x v="745"/>
    <s v=""/>
    <s v=""/>
  </r>
  <r>
    <x v="12"/>
    <s v="Flammini Stefano 1"/>
    <s v="Viale Nazario Sauro 1 1"/>
    <x v="173"/>
    <x v="745"/>
    <s v=""/>
    <s v=""/>
  </r>
  <r>
    <x v="12"/>
    <s v="Giosue' Doriana Conc. N. 19"/>
    <s v="Viale Nazario Sauro 2 2"/>
    <x v="173"/>
    <x v="745"/>
    <s v=""/>
    <s v="postamarco93@gmail.com"/>
  </r>
  <r>
    <x v="12"/>
    <s v="Cristal  Beach"/>
    <s v="Viale Giuseppe Romita 26 26"/>
    <x v="173"/>
    <x v="745"/>
    <s v=""/>
    <s v="info@cristalhotel.it"/>
  </r>
  <r>
    <x v="12"/>
    <s v="La Perla - Conc. N. 13"/>
    <s v="Viale Nazario Sauro 1 1"/>
    <x v="173"/>
    <x v="745"/>
    <s v="www.hotelaperla.net"/>
    <s v="info@hotelaperla.net"/>
  </r>
  <r>
    <x v="12"/>
    <s v="Bagni Hotel Europa Di Splendiani G."/>
    <s v="Viale Giuseppe Romita 1 1"/>
    <x v="173"/>
    <x v="745"/>
    <s v=""/>
    <s v="hoteleuropacupra@virgilio.it"/>
  </r>
  <r>
    <x v="12"/>
    <s v="Papa Orso"/>
    <s v="Viale Giuseppe Romita 1 1"/>
    <x v="173"/>
    <x v="745"/>
    <s v=""/>
    <s v="marcomariam@teletu.it"/>
  </r>
  <r>
    <x v="12"/>
    <s v="Marinai"/>
    <s v="Viale Nazario Sauro 1 1"/>
    <x v="173"/>
    <x v="745"/>
    <s v=""/>
    <s v="aria7676@hotmail.it"/>
  </r>
  <r>
    <x v="12"/>
    <s v="La Riva"/>
    <s v="Viale Nazario Sauro 1 1"/>
    <x v="173"/>
    <x v="745"/>
    <s v=""/>
    <s v="ricci_matteo2@virgilio.it"/>
  </r>
  <r>
    <x v="12"/>
    <s v="Bagni Residence Patrizia"/>
    <s v="Viale Nazario Sauro 1 1"/>
    <x v="173"/>
    <x v="745"/>
    <s v=""/>
    <s v=""/>
  </r>
  <r>
    <x v="12"/>
    <s v="Gabry"/>
    <s v="Via Adriatica Sud  6/A"/>
    <x v="173"/>
    <x v="745"/>
    <s v=""/>
    <s v=""/>
  </r>
  <r>
    <x v="12"/>
    <s v="La Capannina"/>
    <s v="Viale Giuseppe Romita 1 1"/>
    <x v="173"/>
    <x v="745"/>
    <s v=""/>
    <s v="info@terrazzasulmare.it"/>
  </r>
  <r>
    <x v="12"/>
    <s v="La Cuna"/>
    <s v="Viale Nazario Sauro 1 1"/>
    <x v="173"/>
    <x v="745"/>
    <s v=""/>
    <s v=""/>
  </r>
  <r>
    <x v="12"/>
    <s v="Sole E Mare"/>
    <s v="Viale Nazario Sauro 7 7"/>
    <x v="173"/>
    <x v="745"/>
    <s v=""/>
    <s v=""/>
  </r>
  <r>
    <x v="12"/>
    <s v="Mare Marano"/>
    <s v="Viale Nazario Sauro 7 7"/>
    <x v="173"/>
    <x v="745"/>
    <s v="www.cupramarittima.com/marano"/>
    <s v="maranhotel@ibero.it"/>
  </r>
  <r>
    <x v="11"/>
    <s v="Led Zeppelin"/>
    <s v="C.Da Boccabianca 5"/>
    <x v="173"/>
    <x v="745"/>
    <s v="www.campingledzeppelin.it"/>
    <s v="info@campingledzeppelin.it"/>
  </r>
  <r>
    <x v="2"/>
    <s v="Europa"/>
    <s v="Via Gramsci 8"/>
    <x v="173"/>
    <x v="745"/>
    <s v="www.hoteleuropaweb.it"/>
    <s v="direzione@hoteleuropaweb.it"/>
  </r>
  <r>
    <x v="2"/>
    <s v="Anita"/>
    <s v="Via Adriatica Nord 127"/>
    <x v="173"/>
    <x v="745"/>
    <s v="www.hotelanita.it"/>
    <s v="info@hotelanita.it"/>
  </r>
  <r>
    <x v="2"/>
    <s v="Oasi Di Cupra"/>
    <s v="Viale Giuseppe Romita 70"/>
    <x v="173"/>
    <x v="745"/>
    <s v=""/>
    <s v=""/>
  </r>
  <r>
    <x v="2"/>
    <s v="Cristal Srl"/>
    <s v="Viale Giuseppe Romita 26"/>
    <x v="173"/>
    <x v="745"/>
    <s v="www.cristalhotel.it"/>
    <s v="info@cristalhotel.it"/>
  </r>
  <r>
    <x v="2"/>
    <s v="Ideal"/>
    <s v="Viale Nazario Sauro 50"/>
    <x v="173"/>
    <x v="745"/>
    <s v="www.hotelideal-cupra.it"/>
    <s v="info@hotelideal-cupra.it"/>
  </r>
  <r>
    <x v="2"/>
    <s v="Marano"/>
    <s v="Via Adriatica Nord 84"/>
    <x v="173"/>
    <x v="745"/>
    <s v="www.cupramarittima.com/marano"/>
    <s v="maranhotel@libero.it"/>
  </r>
  <r>
    <x v="2"/>
    <s v="Il Frutteto"/>
    <s v=""/>
    <x v="173"/>
    <x v="745"/>
    <s v="www.campingilfrutteto.it"/>
    <s v="info@campingilfrutteto.it"/>
  </r>
  <r>
    <x v="2"/>
    <s v="Primo Sole"/>
    <s v="Contrada San Michele 10"/>
    <x v="173"/>
    <x v="745"/>
    <s v="cupramarittima.com/primosole/"/>
    <s v="primosole@siscom.it"/>
  </r>
  <r>
    <x v="4"/>
    <s v="Oasi Degli Angeli"/>
    <s v="Contrada Sant' Egidio 50"/>
    <x v="173"/>
    <x v="745"/>
    <s v=""/>
    <s v=""/>
  </r>
  <r>
    <x v="4"/>
    <s v="Marchetti Tommaso"/>
    <s v=""/>
    <x v="173"/>
    <x v="745"/>
    <s v="http://users.skynet.be/fa242092/farmhouse/farmHouseIt.html"/>
    <s v="ettoretommasomarchetti@gmail.com"/>
  </r>
  <r>
    <x v="4"/>
    <s v="La Castelletta"/>
    <s v="Contrada Sant' Andrea 17"/>
    <x v="173"/>
    <x v="745"/>
    <s v="www.agriturismolacastelletta.com"/>
    <s v="info@agriturismolacastelletta.com"/>
  </r>
  <r>
    <x v="11"/>
    <s v="Calypso"/>
    <s v="Contrada Boccabianca 7"/>
    <x v="173"/>
    <x v="745"/>
    <s v="www.campingcalypso.it"/>
    <s v="info@campingcalypso.it"/>
  </r>
  <r>
    <x v="11"/>
    <s v="Led Zeppelin (Bis)"/>
    <s v="C.Da Boccabianca 5"/>
    <x v="173"/>
    <x v="745"/>
    <s v="www.campingledzeppelin.it"/>
    <s v="info@campingledzeppelin.it"/>
  </r>
  <r>
    <x v="11"/>
    <s v="Il Frutteto"/>
    <s v="Contrada Boccabianca 99"/>
    <x v="173"/>
    <x v="745"/>
    <s v="www.campingilfrutteto.it"/>
    <s v="info@campingilfrutteto.it"/>
  </r>
  <r>
    <x v="11"/>
    <s v="Villaggio Verde Cupra"/>
    <s v="Via Lazio 2"/>
    <x v="173"/>
    <x v="745"/>
    <s v="www.villaggioverdecupra.it"/>
    <s v="info@verdecupra.it"/>
  </r>
  <r>
    <x v="5"/>
    <s v="Case Appartamenti Vagnoni (Fortuna Alessandra)"/>
    <s v="Viale Stazione 3"/>
    <x v="173"/>
    <x v="745"/>
    <s v="www.appartamentivagnoni.it"/>
    <s v="info@appartamentivagnoni.it"/>
  </r>
  <r>
    <x v="11"/>
    <s v="Terrazzo Sul Mare"/>
    <s v="Via Adriatica Nord 109"/>
    <x v="173"/>
    <x v="745"/>
    <s v="WWW.CAMPINGTERRAZZOSULMARE.IT"/>
    <s v="info@campingterrazzosulmare.it"/>
  </r>
  <r>
    <x v="3"/>
    <s v="B&amp;B La Selva Festeggiante"/>
    <s v="Via S. Vincenzo 57"/>
    <x v="173"/>
    <x v="745"/>
    <s v=""/>
    <s v="chiappini.loredana@fastwebnet.it"/>
  </r>
  <r>
    <x v="2"/>
    <s v="Hotel Capital"/>
    <s v="Viale Nazario Sauro 18"/>
    <x v="173"/>
    <x v="745"/>
    <s v="www.capitalhotel.net"/>
    <s v="info@capitalhotel.net"/>
  </r>
  <r>
    <x v="14"/>
    <s v="Dea Cupra"/>
    <s v="Via Adriatica Sud 44"/>
    <x v="173"/>
    <x v="745"/>
    <s v="www.deacupra.com"/>
    <s v="info@deacupra.com"/>
  </r>
  <r>
    <x v="3"/>
    <s v="B&amp;B Verderosa"/>
    <s v="Via San Gregorio Magno 46"/>
    <x v="173"/>
    <x v="745"/>
    <s v=""/>
    <s v="bbverderosa@gmail.com"/>
  </r>
  <r>
    <x v="12"/>
    <s v="Da Aldo N 8"/>
    <s v=""/>
    <x v="173"/>
    <x v="745"/>
    <s v="www.daaldo.net"/>
    <s v="postamarco93@gmail.com"/>
  </r>
  <r>
    <x v="1"/>
    <s v="Residenza Marano"/>
    <s v="Via Nico Ceccarelli 2"/>
    <x v="173"/>
    <x v="745"/>
    <s v=""/>
    <s v="info@residenzamarano.it"/>
  </r>
  <r>
    <x v="8"/>
    <s v="Maria Immacolata"/>
    <s v="Via Sabotino 15"/>
    <x v="173"/>
    <x v="745"/>
    <s v="www.mariaimmacolataresort.it"/>
    <s v="casa-mariaimmacolata@libero.it"/>
  </r>
  <r>
    <x v="12"/>
    <s v="Baia Marina"/>
    <s v="Via Nazario Sauro 15 15"/>
    <x v="173"/>
    <x v="745"/>
    <s v="www.baiamarinahotel.it"/>
    <s v="hotelbaiamarina@gmail.com"/>
  </r>
  <r>
    <x v="12"/>
    <s v="Ba Beach"/>
    <s v="Lungomare Romita Snc Snc"/>
    <x v="173"/>
    <x v="745"/>
    <s v=""/>
    <s v="info@conquistacostruzioni.it"/>
  </r>
  <r>
    <x v="12"/>
    <s v="Ideal"/>
    <s v=""/>
    <x v="173"/>
    <x v="745"/>
    <s v="www.hotelideal-cupra.it"/>
    <s v="info@hotelideal-cupra.it"/>
  </r>
  <r>
    <x v="2"/>
    <s v="Hotel Baia Marina"/>
    <s v="Via Nazario Sauro 52"/>
    <x v="173"/>
    <x v="745"/>
    <s v="www.baiamarinahotel.it"/>
    <s v="hotelbaiamarina@gmail.com"/>
  </r>
  <r>
    <x v="11"/>
    <s v="Camping Oasi"/>
    <s v="Viale Giuseppe Romita 1"/>
    <x v="173"/>
    <x v="745"/>
    <s v=""/>
    <s v=""/>
  </r>
  <r>
    <x v="3"/>
    <s v="B&amp;B La Dogaressa"/>
    <s v="Via Colle Dei Pini 8"/>
    <x v="173"/>
    <x v="745"/>
    <s v=""/>
    <s v=""/>
  </r>
  <r>
    <x v="12"/>
    <s v="Giouse' Aldo Conc. N. 20"/>
    <s v="Viale Nazario Sauro 3 3"/>
    <x v="173"/>
    <x v="745"/>
    <s v=""/>
    <s v="postamarco93@gmail.com"/>
  </r>
  <r>
    <x v="12"/>
    <s v="Chalet Pine"/>
    <s v="Strada Statale Adriatica Sud 1 1"/>
    <x v="173"/>
    <x v="745"/>
    <s v=""/>
    <s v=""/>
  </r>
  <r>
    <x v="5"/>
    <s v="I Delfini"/>
    <s v="Via Kennedy 32"/>
    <x v="173"/>
    <x v="745"/>
    <s v="www.residencecupra.it"/>
    <s v="info@residencecupra.it"/>
  </r>
  <r>
    <x v="0"/>
    <s v="Attivita' Ricettiva Rurale Una"/>
    <s v="Contrada Sant' Andrea 66"/>
    <x v="173"/>
    <x v="745"/>
    <s v="www.countryhouseuna.com"/>
    <s v="info@countryhouseuna.com"/>
  </r>
  <r>
    <x v="12"/>
    <s v="Il Borghetto Beach"/>
    <s v=""/>
    <x v="173"/>
    <x v="746"/>
    <s v=""/>
    <s v=""/>
  </r>
  <r>
    <x v="12"/>
    <s v="Alta Marea"/>
    <s v="Via Torsten Bergmark  1"/>
    <x v="173"/>
    <x v="745"/>
    <s v="www.chaletaltamarea.com"/>
    <s v="maxsportime@libero.it"/>
  </r>
  <r>
    <x v="2"/>
    <s v="Hotel Villa Pigna"/>
    <s v="Viale Assisi 33"/>
    <x v="174"/>
    <x v="748"/>
    <s v="www.hotelvillapigna.it"/>
    <s v="reception@hotelvillapigna.it"/>
  </r>
  <r>
    <x v="0"/>
    <s v="Parco Dei Tigli"/>
    <s v="Via Piane Di Morro 68"/>
    <x v="174"/>
    <x v="748"/>
    <s v="www.parcodeitigli.it"/>
    <s v="info@parcodeitigli.it"/>
  </r>
  <r>
    <x v="3"/>
    <s v="B&amp;B La Coccinella"/>
    <s v="Via Mazzini 30"/>
    <x v="174"/>
    <x v="749"/>
    <s v=""/>
    <s v="pikkio94@libero.it"/>
  </r>
  <r>
    <x v="3"/>
    <s v="B&amp;B Da Giuliana"/>
    <s v="Piazza Costantino Rozzi 3"/>
    <x v="174"/>
    <x v="748"/>
    <s v=""/>
    <s v=""/>
  </r>
  <r>
    <x v="4"/>
    <s v="Agriturismo Ramuse Di Ciccioli Paolo"/>
    <s v="Localita' Casette 3"/>
    <x v="175"/>
    <x v="750"/>
    <s v="www.ramuse.it"/>
    <s v="paolociccioli@ramuse.it"/>
  </r>
  <r>
    <x v="2"/>
    <s v="La Vecchia Posta"/>
    <s v="Piazza Guglielmo Marconi 10"/>
    <x v="175"/>
    <x v="751"/>
    <s v="www.albergolavecchiaposta.it"/>
    <s v="info@albergolavecchiaposta.it"/>
  </r>
  <r>
    <x v="3"/>
    <s v="B&amp;B Gustissimo"/>
    <s v="Loc. Fontedonne 5"/>
    <x v="175"/>
    <x v="752"/>
    <s v="www.gustissimo.com"/>
    <s v="info@gustissimo.com"/>
  </r>
  <r>
    <x v="3"/>
    <s v="B&amp;B The Retreat"/>
    <s v="Via San Taddeo 12"/>
    <x v="175"/>
    <x v="751"/>
    <s v="www.lemarcheretreat.com"/>
    <s v="info@lemarcheretreat.com"/>
  </r>
  <r>
    <x v="5"/>
    <s v="Il Settecento Di Servili Francesco"/>
    <s v="Via Collericcardo 18"/>
    <x v="175"/>
    <x v="753"/>
    <s v="www.ilsettecento.it"/>
    <s v="info@ilsettecento.it"/>
  </r>
  <r>
    <x v="6"/>
    <s v="Area Sosta Camper"/>
    <s v=""/>
    <x v="175"/>
    <x v="751"/>
    <s v=""/>
    <s v="segreteria@comune.force.ap.it"/>
  </r>
  <r>
    <x v="3"/>
    <s v="B&amp;B La Casa Di Tina"/>
    <s v="Via Marche 2"/>
    <x v="176"/>
    <x v="754"/>
    <s v=""/>
    <s v="lacasaditina@libero.it"/>
  </r>
  <r>
    <x v="12"/>
    <s v="Mama Lulu' Village"/>
    <s v="Viale Alcide De Gasperi 42 42"/>
    <x v="176"/>
    <x v="754"/>
    <s v=""/>
    <s v=""/>
  </r>
  <r>
    <x v="3"/>
    <s v="B&amp;B Lo Squalo"/>
    <s v="Via Marconi 75"/>
    <x v="176"/>
    <x v="754"/>
    <s v=""/>
    <s v="info@hotellosqualo.it"/>
  </r>
  <r>
    <x v="3"/>
    <s v="B&amp;B Tre Finestre Sul Mare - Casabagnara"/>
    <s v="Via Santa Lucia 10"/>
    <x v="176"/>
    <x v="754"/>
    <s v="www.casabagnara.it"/>
    <s v="caterina@casabagnara.it"/>
  </r>
  <r>
    <x v="3"/>
    <s v="B&amp;B Sotto Gli Ulivi"/>
    <s v="Via Degli Olivi 3"/>
    <x v="176"/>
    <x v="754"/>
    <s v=""/>
    <s v="giuseppe.paccasassi@virgilio.it"/>
  </r>
  <r>
    <x v="3"/>
    <s v="Azzurramare Bed &amp; Breakfast"/>
    <s v="Via Tirreno 13"/>
    <x v="176"/>
    <x v="754"/>
    <s v=""/>
    <s v="info@azzurramare.it"/>
  </r>
  <r>
    <x v="5"/>
    <s v="Le Nereidi Appartamenti"/>
    <s v="Via Mediterraneo  10"/>
    <x v="176"/>
    <x v="754"/>
    <s v="http://www.appartamenti-grottammare.it/it"/>
    <s v="info@conerohotel.com"/>
  </r>
  <r>
    <x v="5"/>
    <s v="Dimora Di Mare"/>
    <s v="Via Parini 9"/>
    <x v="176"/>
    <x v="754"/>
    <s v="www.dimoradimare.com"/>
    <s v="info@dimoradimare.com"/>
  </r>
  <r>
    <x v="1"/>
    <s v="Villa Lucrezia"/>
    <s v="Via Monti 1"/>
    <x v="176"/>
    <x v="754"/>
    <s v=""/>
    <s v="pamegg.consultants@yahoo.com"/>
  </r>
  <r>
    <x v="3"/>
    <s v="B&amp;B Ribeca'S"/>
    <s v="Viale Garibaldi 14"/>
    <x v="176"/>
    <x v="754"/>
    <s v=""/>
    <s v="massi.todisco@gmail.com"/>
  </r>
  <r>
    <x v="1"/>
    <s v="Villa Ariete"/>
    <s v="C.Da Granaro  3"/>
    <x v="176"/>
    <x v="754"/>
    <s v=""/>
    <s v="nadia.antoniani@yahoo.it"/>
  </r>
  <r>
    <x v="2"/>
    <s v="Eurotel"/>
    <s v="Lungomare Alcide De Gasperi 26"/>
    <x v="176"/>
    <x v="754"/>
    <s v="www.eurhotel.it"/>
    <s v="info@eurhotel.it"/>
  </r>
  <r>
    <x v="3"/>
    <s v="B&amp;B Lolu"/>
    <s v="Via Ballestra 69"/>
    <x v="176"/>
    <x v="754"/>
    <s v=""/>
    <s v="acasadilolu@gmail.com"/>
  </r>
  <r>
    <x v="3"/>
    <s v="B&amp;B A Casa Di.."/>
    <s v="Via Ballestra 69"/>
    <x v="176"/>
    <x v="754"/>
    <s v=""/>
    <s v="acasadilolu@gmail.com"/>
  </r>
  <r>
    <x v="3"/>
    <s v="B&amp;B Le Palme"/>
    <s v="Via San Martino 43/3"/>
    <x v="176"/>
    <x v="754"/>
    <s v=""/>
    <s v="verzilli@hotmail.com"/>
  </r>
  <r>
    <x v="3"/>
    <s v="B&amp;B 43"/>
    <s v="Via Xx Settembre 105"/>
    <x v="176"/>
    <x v="754"/>
    <s v="www.bb43.it"/>
    <s v="info@bb43.it"/>
  </r>
  <r>
    <x v="3"/>
    <s v="B&amp;B Acqua Marina"/>
    <s v="Via Frana 32"/>
    <x v="176"/>
    <x v="754"/>
    <s v=""/>
    <s v="iobbidomenico@libero.it"/>
  </r>
  <r>
    <x v="3"/>
    <s v="B&amp;B Valle Dell'Eden"/>
    <s v="Via F.Lli Rosselli 55"/>
    <x v="176"/>
    <x v="754"/>
    <s v="www.valledelleden.com"/>
    <s v="info@valledelleden.com"/>
  </r>
  <r>
    <x v="3"/>
    <s v="B&amp;B Casa Adele"/>
    <s v="Via Copernico N.17 63066 Grottammare (Ap) 17"/>
    <x v="176"/>
    <x v="755"/>
    <s v="http://bbcasaadele.altervista.org"/>
    <s v="gcacciurri@yahoo.it"/>
  </r>
  <r>
    <x v="8"/>
    <s v="Istituto Virgo Lauretana"/>
    <s v="Via G. Parini 69/73"/>
    <x v="176"/>
    <x v="754"/>
    <s v="www.virgolauretana.it"/>
    <s v="info@virgolauretana.it"/>
  </r>
  <r>
    <x v="3"/>
    <s v="B&amp;B Stramenga Vincenzo"/>
    <s v="Via Frana 33A"/>
    <x v="176"/>
    <x v="754"/>
    <s v="www.activebroker.agenzie.casa.it"/>
    <s v="stramengaenzo@email.it"/>
  </r>
  <r>
    <x v="3"/>
    <s v="B&amp;B Guarneri Ivana"/>
    <s v="Via Frana 33A"/>
    <x v="176"/>
    <x v="754"/>
    <s v="www.activebroker.agenzie.cas.it"/>
    <s v="ivanaguarneri@email.it"/>
  </r>
  <r>
    <x v="10"/>
    <s v="Residence Mareamare"/>
    <s v="Viale Lungomare Repubblica 14"/>
    <x v="176"/>
    <x v="754"/>
    <s v="www.mareamareresidence.it"/>
    <s v="info@mareamareresidence.it"/>
  </r>
  <r>
    <x v="3"/>
    <s v="B&amp;B Cantine Cameli"/>
    <s v="Strada Provinciale Valtesino 350"/>
    <x v="176"/>
    <x v="754"/>
    <s v="www.bebcantinecameli.it"/>
    <s v="info@bebcantinecameli.it"/>
  </r>
  <r>
    <x v="10"/>
    <s v="Residence Costa Smeralda"/>
    <s v="Via Malta 16"/>
    <x v="176"/>
    <x v="754"/>
    <s v="www.costasmeraldaresidence.it"/>
    <s v="info@costasmeraldaresidence.it"/>
  </r>
  <r>
    <x v="5"/>
    <s v="La Torretta Sul Borgo"/>
    <s v="Via C. Peretti 2"/>
    <x v="176"/>
    <x v="754"/>
    <s v="www.latorrettasulborgo.it"/>
    <s v="info@latorrettasulborgo.it"/>
  </r>
  <r>
    <x v="0"/>
    <s v="Briciola Di Sole"/>
    <s v="Contrada Granaro 19"/>
    <x v="176"/>
    <x v="754"/>
    <s v="www.bricioladisole.it"/>
    <s v="info@bricioladisole.it"/>
  </r>
  <r>
    <x v="5"/>
    <s v="Casa Del Mare"/>
    <s v="Via Cantiere 7"/>
    <x v="176"/>
    <x v="754"/>
    <s v=""/>
    <s v="vicolopineta@gmail.com"/>
  </r>
  <r>
    <x v="5"/>
    <s v="Casa Preziosa"/>
    <s v="Via Natale Capriotti 39"/>
    <x v="176"/>
    <x v="754"/>
    <s v="www.casapreziosa.it"/>
    <s v="info@casapreziosa.it"/>
  </r>
  <r>
    <x v="3"/>
    <s v="B&amp;B A Casa Di Paolo"/>
    <s v="Contrada San Francesco 26"/>
    <x v="176"/>
    <x v="754"/>
    <s v="www.acasadipaolo.it"/>
    <s v="amadiopaolo@libero.it"/>
  </r>
  <r>
    <x v="5"/>
    <s v="Fiscals Computers Di Perotti Enrico Snc"/>
    <s v="Viale Alcide De Gasperi 16"/>
    <x v="176"/>
    <x v="754"/>
    <s v=""/>
    <s v="ramona@studioenricoperotti.it"/>
  </r>
  <r>
    <x v="3"/>
    <s v="B&amp;B Profumo Di Nardo"/>
    <s v="Strada Provinciale Valtesino 242"/>
    <x v="176"/>
    <x v="754"/>
    <s v="www.profumodinardo.it"/>
    <s v="emanuela_torquati@yahoo.it"/>
  </r>
  <r>
    <x v="3"/>
    <s v="B&amp;B La Signora Casa"/>
    <s v="Viale Alcide De Gasperi 182"/>
    <x v="176"/>
    <x v="754"/>
    <s v="www.lasignoracasa.com"/>
    <s v="info@lasignoracasa.com"/>
  </r>
  <r>
    <x v="3"/>
    <s v="B&amp;B Cantine Cameli Vini 1890"/>
    <s v="Strada Provinciale Valtesino 352"/>
    <x v="176"/>
    <x v="754"/>
    <s v="www.bebcantinecameli.it"/>
    <s v="info@bebcantinecameli.it"/>
  </r>
  <r>
    <x v="3"/>
    <s v="Villa Paola"/>
    <s v="Via Cagliata 4"/>
    <x v="176"/>
    <x v="754"/>
    <s v="www.villapaolabb.it"/>
    <s v="info@villapaolabb.it"/>
  </r>
  <r>
    <x v="3"/>
    <s v="B&amp;B Lady D"/>
    <s v="Via Ischia Prima 203"/>
    <x v="176"/>
    <x v="754"/>
    <s v="www.bbladyd.altervista.org"/>
    <s v="bbladyd@gmail.com"/>
  </r>
  <r>
    <x v="3"/>
    <s v="B&amp;B Sapore Di Mare"/>
    <s v="Ponza 91"/>
    <x v="176"/>
    <x v="754"/>
    <s v=""/>
    <s v="info@bbsaporedimare.it"/>
  </r>
  <r>
    <x v="6"/>
    <s v="Area Di Sosta Camper"/>
    <s v=""/>
    <x v="176"/>
    <x v="754"/>
    <s v=""/>
    <s v="degaetanovincenzo@gmail.com"/>
  </r>
  <r>
    <x v="3"/>
    <s v="B&amp;B La Casa Dei Gerani Vacanze"/>
    <s v="Via G. Bruno 34"/>
    <x v="176"/>
    <x v="754"/>
    <s v=""/>
    <s v="casadeigeranei@gmail.com"/>
  </r>
  <r>
    <x v="10"/>
    <s v=" Residence Costa Azzurra"/>
    <s v="Via Malta 2"/>
    <x v="176"/>
    <x v="754"/>
    <s v="www.costazzurraresidence.it"/>
    <s v="info@costazzurraresidence.it"/>
  </r>
  <r>
    <x v="10"/>
    <s v="Ada"/>
    <s v="Lungomare Alcide De Gasperi 76"/>
    <x v="176"/>
    <x v="754"/>
    <s v="www.residenceada.com"/>
    <s v="info@residenceada.com"/>
  </r>
  <r>
    <x v="2"/>
    <s v="Caraibi"/>
    <s v="Lungomare Alcide De Gasperi 172"/>
    <x v="176"/>
    <x v="754"/>
    <s v="www.hotelcaraibi.it"/>
    <s v="info@hotelcaraibi.it"/>
  </r>
  <r>
    <x v="2"/>
    <s v="Hotel Ambassador"/>
    <s v="Viale Lungomare Repubblica 86"/>
    <x v="176"/>
    <x v="754"/>
    <s v="www.paradisogrottammare.it"/>
    <s v="info@ambassadorgrottammare.it"/>
  </r>
  <r>
    <x v="10"/>
    <s v="Residence Le Palme"/>
    <s v="Lungomare Alcide De Gasperi 160"/>
    <x v="176"/>
    <x v="754"/>
    <s v="www.residencelepalme.it"/>
    <s v="info@residencelepalme.it"/>
  </r>
  <r>
    <x v="2"/>
    <s v="Villa Helvetia"/>
    <s v="Via Vincenzo Salvi 9"/>
    <x v="176"/>
    <x v="754"/>
    <s v="www.villahelvetia.it"/>
    <s v="info@villahelvetia.it"/>
  </r>
  <r>
    <x v="2"/>
    <s v="Hotel Parco Dei Principi"/>
    <s v="Lungomare Alcide De Gasperi 90"/>
    <x v="176"/>
    <x v="754"/>
    <s v="www.hotelparcodeiprincipi.it"/>
    <s v="htlparcodeiprincipi@tiscalinet.it"/>
  </r>
  <r>
    <x v="2"/>
    <s v="Velia"/>
    <s v="Viale Alcide De Gasperi 20"/>
    <x v="176"/>
    <x v="754"/>
    <s v="www.hotelvelia.it"/>
    <s v="velia@grottammare.it"/>
  </r>
  <r>
    <x v="2"/>
    <s v="Relais Concorde"/>
    <s v="Via G.Parini 34"/>
    <x v="176"/>
    <x v="754"/>
    <s v="www.relaisconcorde.it"/>
    <s v="info@relaisconcorde.it"/>
  </r>
  <r>
    <x v="2"/>
    <s v="Lo Squalo"/>
    <s v="Via Guglielmo Marconi 71"/>
    <x v="176"/>
    <x v="754"/>
    <s v="www.hotellosqualo.it"/>
    <s v="info@hotellosqualo.it"/>
  </r>
  <r>
    <x v="2"/>
    <s v="Roma"/>
    <s v="Viale Alcide De Gasperi 60"/>
    <x v="176"/>
    <x v="754"/>
    <s v="www.hotelromagrottammare.com"/>
    <s v="info@hotelromagrottammare.com"/>
  </r>
  <r>
    <x v="2"/>
    <s v="Sylvia"/>
    <s v="Viale C. Colombo 83"/>
    <x v="176"/>
    <x v="754"/>
    <s v="www.hotelsylvia.net"/>
    <s v="info@hotelsylvia.net"/>
  </r>
  <r>
    <x v="2"/>
    <s v="Eden"/>
    <s v="Viale Alcide De Gasperi 146"/>
    <x v="176"/>
    <x v="754"/>
    <s v="www.hoteledengrottammare.it"/>
    <s v="info@hoteledengrottammare.it"/>
  </r>
  <r>
    <x v="2"/>
    <s v="Marconi"/>
    <s v="Viale Alcide De Gasperi 6"/>
    <x v="176"/>
    <x v="754"/>
    <s v=""/>
    <s v="marconi.hotel@alice.it"/>
  </r>
  <r>
    <x v="2"/>
    <s v="Paradiso"/>
    <s v="Viale Alcide De Gasperi 130"/>
    <x v="176"/>
    <x v="754"/>
    <s v="www.paradisogrottammare.it"/>
    <s v="info@paradisogrottammare.it"/>
  </r>
  <r>
    <x v="2"/>
    <s v="Pensione Miramare"/>
    <s v="Via Cagliata 44"/>
    <x v="176"/>
    <x v="754"/>
    <s v=""/>
    <s v="daniele.ubaldi@tin.it"/>
  </r>
  <r>
    <x v="2"/>
    <s v="Vagnozzi"/>
    <s v="Via Francesco Cilea 113"/>
    <x v="176"/>
    <x v="754"/>
    <s v="www.pensionevagnozzi.com"/>
    <s v="pensionevagnozzi@gmail.com"/>
  </r>
  <r>
    <x v="2"/>
    <s v="Prater"/>
    <s v="Via Malta 18"/>
    <x v="176"/>
    <x v="754"/>
    <s v="www.hotelprater.it"/>
    <s v="info@hotelprater.it"/>
  </r>
  <r>
    <x v="2"/>
    <s v="Hotel La Perla Preziosa Dependance"/>
    <s v="Via Mediterraneo 14"/>
    <x v="176"/>
    <x v="754"/>
    <s v="www.laperlapreziosa.com"/>
    <s v="info@laperlapreziosa.com"/>
  </r>
  <r>
    <x v="2"/>
    <s v="Hotel La Perla Preziosa"/>
    <s v="Via Mediterraneo 8"/>
    <x v="176"/>
    <x v="754"/>
    <s v="www.laperlapreziosa.com"/>
    <s v="info@laperlapreziosa.com"/>
  </r>
  <r>
    <x v="5"/>
    <s v="Piergallini Rita"/>
    <s v="Alcide De Gasperi 120"/>
    <x v="176"/>
    <x v="754"/>
    <s v=""/>
    <s v="pl.massi@gmail.com"/>
  </r>
  <r>
    <x v="11"/>
    <s v="Don Diego"/>
    <s v="Lungomare Alcide De Gasperi 128"/>
    <x v="176"/>
    <x v="754"/>
    <s v="www.campingdondiego.it"/>
    <s v="info@dondiegocamping.it"/>
  </r>
  <r>
    <x v="4"/>
    <s v="A Casa Da Angelo"/>
    <s v="Contrada San Giacomo 26"/>
    <x v="176"/>
    <x v="754"/>
    <s v=""/>
    <s v="agriturismoacasadaangelo@alice.it"/>
  </r>
  <r>
    <x v="5"/>
    <s v="La Priora"/>
    <s v="Via Francesco Cilea 194"/>
    <x v="176"/>
    <x v="754"/>
    <s v=""/>
    <s v=""/>
  </r>
  <r>
    <x v="3"/>
    <s v="B&amp;B Imbrescia"/>
    <s v="Via San Paterniano 16"/>
    <x v="176"/>
    <x v="754"/>
    <s v=""/>
    <s v="simoelori@alice.it"/>
  </r>
  <r>
    <x v="3"/>
    <s v="Casa Dei Pesci"/>
    <s v="Vicolo Pineta 7"/>
    <x v="176"/>
    <x v="754"/>
    <s v=""/>
    <s v="vicolopineta@gmail.com"/>
  </r>
  <r>
    <x v="3"/>
    <s v="B&amp;B Cameli Emidio"/>
    <s v="Strada Comunale San Biagio 1"/>
    <x v="176"/>
    <x v="754"/>
    <s v=""/>
    <s v="trade77@hotmail.com"/>
  </r>
  <r>
    <x v="3"/>
    <s v="B&amp;B Casa Vacanze"/>
    <s v="Via Frana 27"/>
    <x v="176"/>
    <x v="754"/>
    <s v=""/>
    <s v="sbtluca@gmail.com"/>
  </r>
  <r>
    <x v="10"/>
    <s v="Valentino Resort"/>
    <s v="Via Dante Alighieri 99"/>
    <x v="176"/>
    <x v="754"/>
    <s v="www.valentinoresort.com"/>
    <s v="info@valentinoresort.com"/>
  </r>
  <r>
    <x v="5"/>
    <s v="Casa Pazzi"/>
    <s v="Via Sotto Le Mura 8"/>
    <x v="176"/>
    <x v="754"/>
    <s v="www.casapazzi.com"/>
    <s v="info@casapazzi.com"/>
  </r>
  <r>
    <x v="3"/>
    <s v="B&amp;B Amurri Domenica"/>
    <s v="Strada Comunale San Biagio 9"/>
    <x v="176"/>
    <x v="754"/>
    <s v=""/>
    <s v="sandro.esposito@gmail.com"/>
  </r>
  <r>
    <x v="3"/>
    <s v="B&amp;B I Girasoli Di Antonini Daniela"/>
    <s v="Via Dei Piceni 64"/>
    <x v="176"/>
    <x v="754"/>
    <s v=""/>
    <s v="daniela.antonini2@gmail.com"/>
  </r>
  <r>
    <x v="12"/>
    <s v="Bagno Hotel Europa N° 30/31"/>
    <s v="Viale Alcide De Gasperi 1 1"/>
    <x v="176"/>
    <x v="756"/>
    <s v="www.eurhotel.it"/>
    <s v="info@eurotel.it"/>
  </r>
  <r>
    <x v="12"/>
    <s v="Elisei Stellina"/>
    <s v="Viale Cristoforo Colombo 1 1"/>
    <x v="176"/>
    <x v="754"/>
    <s v=""/>
    <s v=""/>
  </r>
  <r>
    <x v="12"/>
    <s v="Florida"/>
    <s v="Lungomare Cristoforo Colombo 6 6"/>
    <x v="176"/>
    <x v="754"/>
    <s v=""/>
    <s v=""/>
  </r>
  <r>
    <x v="12"/>
    <s v="Rosa Dei Venti"/>
    <s v="Viale Alcide De Gasperi 71 71"/>
    <x v="176"/>
    <x v="754"/>
    <s v=""/>
    <s v=""/>
  </r>
  <r>
    <x v="12"/>
    <s v="Tropical"/>
    <s v="Viale Alcide De Gasperi 59 59"/>
    <x v="176"/>
    <x v="754"/>
    <s v="www.ristorantetropical.com"/>
    <s v="ristorantetropical@alice.it"/>
  </r>
  <r>
    <x v="12"/>
    <s v="Colibri Beach"/>
    <s v="Viale Alcide De Gasperi 1 1"/>
    <x v="176"/>
    <x v="754"/>
    <s v=""/>
    <s v=""/>
  </r>
  <r>
    <x v="12"/>
    <s v="Noa'"/>
    <s v="Viale Alcide De Gasperi 1 1"/>
    <x v="176"/>
    <x v="754"/>
    <s v=""/>
    <s v=""/>
  </r>
  <r>
    <x v="12"/>
    <s v="Don Diego"/>
    <s v="Viale Alcide De Gasperi 1 1"/>
    <x v="176"/>
    <x v="754"/>
    <s v=""/>
    <s v=""/>
  </r>
  <r>
    <x v="12"/>
    <s v="Da Mario"/>
    <s v="Viale De Gasperi 1 1"/>
    <x v="176"/>
    <x v="754"/>
    <s v=""/>
    <s v=""/>
  </r>
  <r>
    <x v="12"/>
    <s v="Sabia"/>
    <s v="Viale Alcide De Gasperi 79 79"/>
    <x v="176"/>
    <x v="754"/>
    <s v=""/>
    <s v=""/>
  </r>
  <r>
    <x v="12"/>
    <s v="Saari Beach"/>
    <s v="Viale Alcide De Gasperi 75 75"/>
    <x v="176"/>
    <x v="754"/>
    <s v=""/>
    <s v=""/>
  </r>
  <r>
    <x v="12"/>
    <s v="Ragno Verde"/>
    <s v="Viale Alcide De Gasperi  1"/>
    <x v="176"/>
    <x v="754"/>
    <s v=""/>
    <s v="winisa@tin.it"/>
  </r>
  <r>
    <x v="12"/>
    <s v="Nord Est"/>
    <s v="Viale Alcide De Gasperi 23 23"/>
    <x v="176"/>
    <x v="754"/>
    <s v=""/>
    <s v="acfirst@hotmail.it"/>
  </r>
  <r>
    <x v="12"/>
    <s v="Acquarius"/>
    <s v="Viale Alcide De Gasperi 1 1"/>
    <x v="176"/>
    <x v="754"/>
    <s v=""/>
    <s v=""/>
  </r>
  <r>
    <x v="12"/>
    <s v="Vela"/>
    <s v="Via Colombo 10 10"/>
    <x v="176"/>
    <x v="754"/>
    <s v=""/>
    <s v=""/>
  </r>
  <r>
    <x v="12"/>
    <s v="Le Terrazze"/>
    <s v="Viale Alcide De Gasperi 40 40"/>
    <x v="176"/>
    <x v="754"/>
    <s v="www.orovacanze.it"/>
    <s v="leterrazze@libero.it"/>
  </r>
  <r>
    <x v="12"/>
    <s v="4 Sorelle"/>
    <s v="Viale Alcide De Gasperi 1 1"/>
    <x v="176"/>
    <x v="754"/>
    <s v=""/>
    <s v=""/>
  </r>
  <r>
    <x v="12"/>
    <s v="Bagno Peppina"/>
    <s v="Viale Lungomare Repubblica 3 3"/>
    <x v="176"/>
    <x v="754"/>
    <s v="it.geocities.com/bagnopeppina"/>
    <s v="nanni57@alice.it"/>
  </r>
  <r>
    <x v="12"/>
    <s v="L'Ancora"/>
    <s v="Viale Alcide De Gasperi 65 65"/>
    <x v="176"/>
    <x v="754"/>
    <s v=""/>
    <s v="nicolino.cameli@libero.it"/>
  </r>
  <r>
    <x v="12"/>
    <s v="Bagni Diana"/>
    <s v="Via Cristoforo Colombo 1 1"/>
    <x v="176"/>
    <x v="754"/>
    <s v=""/>
    <s v=""/>
  </r>
  <r>
    <x v="12"/>
    <s v="Bagno Felicita"/>
    <s v=""/>
    <x v="176"/>
    <x v="754"/>
    <s v=""/>
    <s v="felicita38@libero.it"/>
  </r>
  <r>
    <x v="12"/>
    <s v="Bagni Andrea"/>
    <s v=""/>
    <x v="176"/>
    <x v="754"/>
    <s v=""/>
    <s v=""/>
  </r>
  <r>
    <x v="12"/>
    <s v="Bagni Maria Fiori"/>
    <s v="Viale Della Repubblica 1 1"/>
    <x v="176"/>
    <x v="117"/>
    <s v=""/>
    <s v=""/>
  </r>
  <r>
    <x v="12"/>
    <s v="Chalet Delle Stelle"/>
    <s v="Viale Cristoforo Colombo 2 2"/>
    <x v="176"/>
    <x v="754"/>
    <s v=""/>
    <s v=""/>
  </r>
  <r>
    <x v="12"/>
    <s v="Cantu'"/>
    <s v="Viale Alcide De Gasperi 81 81"/>
    <x v="176"/>
    <x v="756"/>
    <s v=""/>
    <s v=""/>
  </r>
  <r>
    <x v="12"/>
    <s v="Corallo"/>
    <s v="Viale Alcide De Gasperi  1"/>
    <x v="176"/>
    <x v="754"/>
    <s v=""/>
    <s v=""/>
  </r>
  <r>
    <x v="12"/>
    <s v="Bagni Hotel Roma - Bahia Blanca"/>
    <s v="Viale Alcide De Gasperi 1 1"/>
    <x v="176"/>
    <x v="754"/>
    <s v=""/>
    <s v=""/>
  </r>
  <r>
    <x v="12"/>
    <s v="Peccato Solo D'Estate"/>
    <s v="Viale Alcide De Gasperi 1 1"/>
    <x v="176"/>
    <x v="754"/>
    <s v=""/>
    <s v=""/>
  </r>
  <r>
    <x v="12"/>
    <s v="California"/>
    <s v="Viale Cristoforo Colombo 1 1"/>
    <x v="176"/>
    <x v="754"/>
    <s v=""/>
    <s v=""/>
  </r>
  <r>
    <x v="12"/>
    <s v="Bagni Paoloni"/>
    <s v="Viale Alcide De Gasperi 1 1"/>
    <x v="176"/>
    <x v="754"/>
    <s v=""/>
    <s v=""/>
  </r>
  <r>
    <x v="12"/>
    <s v="Chalet Il Gabbiano ( Lu Cucale)"/>
    <s v="Viale Alcide De Gasperi 1 41"/>
    <x v="176"/>
    <x v="754"/>
    <s v=""/>
    <s v=""/>
  </r>
  <r>
    <x v="12"/>
    <s v="Stella Marina"/>
    <s v="Via Colombo 16 16"/>
    <x v="176"/>
    <x v="754"/>
    <s v=""/>
    <s v=""/>
  </r>
  <r>
    <x v="12"/>
    <s v="Tenente"/>
    <s v="Viale Della Repubblica 7 7"/>
    <x v="176"/>
    <x v="754"/>
    <s v=""/>
    <s v=""/>
  </r>
  <r>
    <x v="12"/>
    <s v="La Risacca"/>
    <s v="Viale Alcide De Gasperi 1 1"/>
    <x v="176"/>
    <x v="754"/>
    <s v=""/>
    <s v=""/>
  </r>
  <r>
    <x v="12"/>
    <s v="Koh I Noor"/>
    <s v="Viale Alcide De Gasperi 1 1"/>
    <x v="176"/>
    <x v="756"/>
    <s v=""/>
    <s v="egisto.palmitesta@gmail.com"/>
  </r>
  <r>
    <x v="12"/>
    <s v="Bagni Lelii"/>
    <s v="Viale Della Repubblica 1 1"/>
    <x v="176"/>
    <x v="754"/>
    <s v=""/>
    <s v=""/>
  </r>
  <r>
    <x v="12"/>
    <s v="Bagno Eden"/>
    <s v="Viale Alcide De Gasperi 1 1"/>
    <x v="176"/>
    <x v="754"/>
    <s v="hoteleden-ap.it"/>
    <s v="hoteledensb@insinet.it"/>
  </r>
  <r>
    <x v="12"/>
    <s v="Lo Scoglio"/>
    <s v="Viale Alcide De Gasperi 23 23"/>
    <x v="176"/>
    <x v="754"/>
    <s v=""/>
    <s v="loscoglio@tin.it"/>
  </r>
  <r>
    <x v="12"/>
    <s v="Mimosa"/>
    <s v=""/>
    <x v="176"/>
    <x v="754"/>
    <s v=""/>
    <s v=""/>
  </r>
  <r>
    <x v="12"/>
    <s v="Bagni Fabio (1)"/>
    <s v="Viale Della Repubblica 17 17"/>
    <x v="176"/>
    <x v="754"/>
    <s v=""/>
    <s v=""/>
  </r>
  <r>
    <x v="12"/>
    <s v="Bagni Fabio (2)"/>
    <s v="Viale Della Repubblica 17 17"/>
    <x v="176"/>
    <x v="754"/>
    <s v=""/>
    <s v=""/>
  </r>
  <r>
    <x v="12"/>
    <s v="Savana Club"/>
    <s v=""/>
    <x v="176"/>
    <x v="754"/>
    <s v=""/>
    <s v="glascani@virgilio.it"/>
  </r>
  <r>
    <x v="12"/>
    <s v="Hotel Velia"/>
    <s v="Viale Alcide De Gasperi 20 20"/>
    <x v="176"/>
    <x v="754"/>
    <s v="WWW.grottammare.it/velia"/>
    <s v="velia@grottammare.it"/>
  </r>
  <r>
    <x v="12"/>
    <s v="Chalet Sylvia"/>
    <s v="Viale Cristoforo Colombo  1"/>
    <x v="176"/>
    <x v="754"/>
    <s v=""/>
    <s v="sonssnc@hostingtoo.it"/>
  </r>
  <r>
    <x v="12"/>
    <s v="Il Lido Di Anna"/>
    <s v="Viale Colombo 12 12"/>
    <x v="176"/>
    <x v="754"/>
    <s v=""/>
    <s v="margio26@libero.it"/>
  </r>
  <r>
    <x v="12"/>
    <s v="Bagni Hotel Marconi"/>
    <s v="Viale Alcide De Gasperi 7 7"/>
    <x v="176"/>
    <x v="754"/>
    <s v=""/>
    <s v=""/>
  </r>
  <r>
    <x v="12"/>
    <s v="Grillo"/>
    <s v="Viale Alcide De Gasperi  1"/>
    <x v="176"/>
    <x v="754"/>
    <s v=""/>
    <s v=""/>
  </r>
  <r>
    <x v="12"/>
    <s v="Delfino Blu"/>
    <s v="Viale Alcide De Gasperi 1 1"/>
    <x v="176"/>
    <x v="754"/>
    <s v=""/>
    <s v=""/>
  </r>
  <r>
    <x v="12"/>
    <s v="Il Tucano"/>
    <s v="Viale Alcide De Gasperi 73 73"/>
    <x v="176"/>
    <x v="754"/>
    <s v=""/>
    <s v=""/>
  </r>
  <r>
    <x v="12"/>
    <s v="Bagni Viareggio"/>
    <s v="Viale Alcide De Gasperi 1 1"/>
    <x v="176"/>
    <x v="754"/>
    <s v=""/>
    <s v=""/>
  </r>
  <r>
    <x v="12"/>
    <s v="Bagno Delle Sirene"/>
    <s v="Viale Cristoforo Colombo 8"/>
    <x v="176"/>
    <x v="754"/>
    <s v=""/>
    <s v=""/>
  </r>
  <r>
    <x v="12"/>
    <s v="Pizzaccia On The Beach"/>
    <s v=""/>
    <x v="176"/>
    <x v="754"/>
    <s v=""/>
    <s v=""/>
  </r>
  <r>
    <x v="12"/>
    <s v="Il Grecale"/>
    <s v="Via Colombo 4 4"/>
    <x v="176"/>
    <x v="754"/>
    <s v="www.ilgrecaleancona.it"/>
    <s v="info@ilgrecaleancona.it"/>
  </r>
  <r>
    <x v="12"/>
    <s v="Chalet Adriatico"/>
    <s v="Viale Della Repubblica 15 -Concessione N.39 15"/>
    <x v="176"/>
    <x v="757"/>
    <s v="http://www.chaletadriatico.it/"/>
    <s v="chaletadriatico1960@gmail.com"/>
  </r>
  <r>
    <x v="12"/>
    <s v="Le Sirenette"/>
    <s v="Viale Alcide De Gasperi 1 1"/>
    <x v="176"/>
    <x v="754"/>
    <s v=""/>
    <s v="firstlady@libero.it"/>
  </r>
  <r>
    <x v="12"/>
    <s v="Parco Dei Principi"/>
    <s v="Viale Alcide De Gasperi 1 1"/>
    <x v="176"/>
    <x v="754"/>
    <s v=""/>
    <s v=""/>
  </r>
  <r>
    <x v="3"/>
    <s v="B&amp;B Gianluigi Spaziani"/>
    <s v="Via Dei Ligustri 1"/>
    <x v="176"/>
    <x v="754"/>
    <s v=""/>
    <s v=""/>
  </r>
  <r>
    <x v="3"/>
    <s v="B&amp;B La Terrazza Sul Mare"/>
    <s v="Viale Alcide De Gasperi 7"/>
    <x v="176"/>
    <x v="754"/>
    <s v="www.laterrazzasulmare.eu"/>
    <s v="info@laterrazzasulmare.eu"/>
  </r>
  <r>
    <x v="12"/>
    <s v="Chalet Siesta Nord"/>
    <s v=""/>
    <x v="176"/>
    <x v="754"/>
    <s v=""/>
    <s v=""/>
  </r>
  <r>
    <x v="12"/>
    <s v="Chalet Siesta Nord"/>
    <s v="Viale A. De Gasperi 43"/>
    <x v="176"/>
    <x v="754"/>
    <s v=""/>
    <s v=""/>
  </r>
  <r>
    <x v="3"/>
    <s v="B&amp;B Fermata 135"/>
    <s v="Fratelli Rosselli  135"/>
    <x v="176"/>
    <x v="754"/>
    <s v="www.fermata135.it"/>
    <s v="info@fermata135.it"/>
  </r>
  <r>
    <x v="3"/>
    <s v="B&amp;B Casa Di Mary"/>
    <s v="Via Marche 47"/>
    <x v="176"/>
    <x v="754"/>
    <s v=""/>
    <s v="casadimary@yahoo.it"/>
  </r>
  <r>
    <x v="12"/>
    <s v="Chalet Club Seven"/>
    <s v=""/>
    <x v="176"/>
    <x v="754"/>
    <s v=""/>
    <s v=""/>
  </r>
  <r>
    <x v="12"/>
    <s v="Chalet Baia Blanca"/>
    <s v="Viale De Gasperi 28"/>
    <x v="176"/>
    <x v="754"/>
    <s v="www.baiablanca.it"/>
    <s v="info@baiablanca.it"/>
  </r>
  <r>
    <x v="3"/>
    <s v="B&amp;B Bric E Brac"/>
    <s v="Via Brasile 9"/>
    <x v="176"/>
    <x v="754"/>
    <s v=""/>
    <s v="simona.cocci@libero.it"/>
  </r>
  <r>
    <x v="12"/>
    <s v="Gin'G Beach"/>
    <s v=""/>
    <x v="176"/>
    <x v="754"/>
    <s v="www.residenceada.com"/>
    <s v="info@residenceada.com"/>
  </r>
  <r>
    <x v="3"/>
    <s v="B&amp;B Er Colosseo"/>
    <s v="Via Fratelli Rosselli 126Bis"/>
    <x v="176"/>
    <x v="754"/>
    <s v=""/>
    <s v="l.bresciani55@gmail.com"/>
  </r>
  <r>
    <x v="2"/>
    <s v="Hotel La Maestra"/>
    <s v="Via Baleari 6"/>
    <x v="176"/>
    <x v="754"/>
    <s v="www.hotellamaestra.it"/>
    <s v="info@hotellamaestra.it"/>
  </r>
  <r>
    <x v="2"/>
    <s v="Jerry"/>
    <s v="Viale Alcide De Gasperi 1"/>
    <x v="176"/>
    <x v="754"/>
    <s v="www.jerryhotel.com"/>
    <s v="info@jerryhotel.com"/>
  </r>
  <r>
    <x v="2"/>
    <s v="Dependance Jerry Hotel"/>
    <s v="Via Ponza 96"/>
    <x v="176"/>
    <x v="754"/>
    <s v="www.residencejerrygrottammare.it"/>
    <s v="info@jerryhotel.com"/>
  </r>
  <r>
    <x v="13"/>
    <s v="Il Vecchio Ed Il Mare"/>
    <s v=""/>
    <x v="176"/>
    <x v="754"/>
    <s v=""/>
    <s v="ittiturismo@tiscali.it"/>
  </r>
  <r>
    <x v="2"/>
    <s v="Hotel Ristorante Villa Fanini"/>
    <s v="Via G. Sacconi 52"/>
    <x v="177"/>
    <x v="758"/>
    <s v=""/>
    <s v="info@villafanini.it"/>
  </r>
  <r>
    <x v="3"/>
    <s v="B&amp;B L'Antico E La Quercia"/>
    <s v="Via Colle Cervinara 8"/>
    <x v="177"/>
    <x v="758"/>
    <s v="www.bbdormire.com; www.lanticoelaquercia.it"/>
    <s v="emidiolegno@libero.it"/>
  </r>
  <r>
    <x v="4"/>
    <s v="Agriturismo Oasi"/>
    <s v="Contrada San Pietro 3"/>
    <x v="178"/>
    <x v="316"/>
    <s v="www.oasi.weebly.it"/>
    <s v="adriana.dalboni@alice.it"/>
  </r>
  <r>
    <x v="0"/>
    <s v="Casa Di Gino"/>
    <s v="Contrada San Pietro 101"/>
    <x v="178"/>
    <x v="316"/>
    <s v="www.casadigino.it"/>
    <s v="info@casadigino.it"/>
  </r>
  <r>
    <x v="3"/>
    <s v="B&amp;B Norma"/>
    <s v="Contrada Piana Santi 89"/>
    <x v="178"/>
    <x v="316"/>
    <s v=""/>
    <s v="norma.steca@alice.it"/>
  </r>
  <r>
    <x v="4"/>
    <s v="Agriturismo Collelago"/>
    <s v="Contrada Montecantino 3"/>
    <x v="178"/>
    <x v="316"/>
    <s v="www.collelago.it"/>
    <s v="info@collelago.it"/>
  </r>
  <r>
    <x v="4"/>
    <s v="Agriturismo Bonu' Gabriele"/>
    <s v="Contrada Santa Giuliana 12/A"/>
    <x v="178"/>
    <x v="316"/>
    <s v=""/>
    <s v="bonugabriele@hotmail.it"/>
  </r>
  <r>
    <x v="5"/>
    <s v="Residence L'Agave"/>
    <s v="C.Da Fonte Trufo 12"/>
    <x v="178"/>
    <x v="759"/>
    <s v=""/>
    <s v="info@agave-residence.it"/>
  </r>
  <r>
    <x v="12"/>
    <s v="Il Contadino"/>
    <s v="Via Montecatino 72 72"/>
    <x v="178"/>
    <x v="316"/>
    <s v="www.hotelilcontadino.it"/>
    <s v="ristcontadino@libero.it"/>
  </r>
  <r>
    <x v="12"/>
    <s v="Lotto N.2"/>
    <s v=""/>
    <x v="178"/>
    <x v="760"/>
    <s v=""/>
    <s v=""/>
  </r>
  <r>
    <x v="12"/>
    <s v="Lotto N.4"/>
    <s v=""/>
    <x v="178"/>
    <x v="760"/>
    <s v=""/>
    <s v=""/>
  </r>
  <r>
    <x v="12"/>
    <s v="Lotto N.3"/>
    <s v=""/>
    <x v="178"/>
    <x v="760"/>
    <s v=""/>
    <s v=""/>
  </r>
  <r>
    <x v="0"/>
    <s v="La Sorgente"/>
    <s v="Contrada Marezi 16/A"/>
    <x v="178"/>
    <x v="316"/>
    <s v="www.lasorgente-massignano.it"/>
    <s v="giorgia.pelliccioni@yahoo.it"/>
  </r>
  <r>
    <x v="2"/>
    <s v="Le Palme"/>
    <s v="Contrada San Pietro 61"/>
    <x v="178"/>
    <x v="316"/>
    <s v=""/>
    <s v="hotel.lepalme@libero.it"/>
  </r>
  <r>
    <x v="3"/>
    <s v="B&amp;B Il Melograno"/>
    <s v="Contrada Fonte Trufo 13"/>
    <x v="178"/>
    <x v="316"/>
    <s v="www.ilmelogranobb.it"/>
    <s v="atochry@gmail.com"/>
  </r>
  <r>
    <x v="4"/>
    <s v="Agriturismo Da Fioro' La Collina Dei Sapori"/>
    <s v="C/Da S. Pietro 36"/>
    <x v="178"/>
    <x v="316"/>
    <s v=""/>
    <s v="agriturismo.fioro@alice.it"/>
  </r>
  <r>
    <x v="5"/>
    <s v="Residence Azzurro"/>
    <s v="C.Da Montecantino 83"/>
    <x v="178"/>
    <x v="316"/>
    <s v="www.residenceclubazzurro.it"/>
    <s v="info@residenceclubazzurro.it"/>
  </r>
  <r>
    <x v="0"/>
    <s v="Country House Chiaraluce"/>
    <s v="Contrada Fonte Trufo 34"/>
    <x v="178"/>
    <x v="316"/>
    <s v="www.countryhouseonline.it"/>
    <s v="info@countryhouseonline.it"/>
  </r>
  <r>
    <x v="2"/>
    <s v="Il Contadino"/>
    <s v="Via Montecantino 66"/>
    <x v="178"/>
    <x v="760"/>
    <s v="www.hotelilcontadino.it"/>
    <s v="ristcontadino@libero.it"/>
  </r>
  <r>
    <x v="2"/>
    <s v="Rivamare"/>
    <s v="Via Montecatino - Statale 16 Adriatica Km 373 59"/>
    <x v="178"/>
    <x v="760"/>
    <s v="www.rivamare.it"/>
    <s v="hotel@rivamare.it - info@rivamare.it"/>
  </r>
  <r>
    <x v="2"/>
    <s v="Villa Aniana"/>
    <s v="Contrada San Pietro 23"/>
    <x v="178"/>
    <x v="316"/>
    <s v="www.hotelvillaniana.it"/>
    <s v="info@hotelvillaniana.it"/>
  </r>
  <r>
    <x v="3"/>
    <s v="Il Giardino Aromatico"/>
    <s v="Via Piane Santi 75"/>
    <x v="178"/>
    <x v="316"/>
    <s v=""/>
    <s v="lampa611@gmail.com"/>
  </r>
  <r>
    <x v="14"/>
    <s v="Country House Il Girasole"/>
    <s v="Contrada S. Pietro 38"/>
    <x v="178"/>
    <x v="316"/>
    <s v=""/>
    <s v="countryhouseilgirasole@gmail.com"/>
  </r>
  <r>
    <x v="3"/>
    <s v="B&amp;B La Casa Di Clelia"/>
    <s v="Via Montebello 10"/>
    <x v="178"/>
    <x v="316"/>
    <s v=""/>
    <s v="dimoraclelia@gmail.com"/>
  </r>
  <r>
    <x v="3"/>
    <s v="B&amp;B Villa Dei Priori"/>
    <s v="Via Salaria 4"/>
    <x v="179"/>
    <x v="761"/>
    <s v="www.villadeipriori.it"/>
    <s v="info@villadeipriori.com"/>
  </r>
  <r>
    <x v="3"/>
    <s v="B&amp;B Il Giardino Erboso"/>
    <s v="Contrada Collelungo 6"/>
    <x v="179"/>
    <x v="761"/>
    <s v="www.ilgiardinoerboso.it"/>
    <s v="info@ilgiardinoerboso.it"/>
  </r>
  <r>
    <x v="3"/>
    <s v="Lemon B&amp;B"/>
    <s v="Contrada Monte Carrello 1"/>
    <x v="179"/>
    <x v="761"/>
    <s v=""/>
    <s v="amadio.carlini@gmail.com"/>
  </r>
  <r>
    <x v="2"/>
    <s v="Stella Gemella S.R.L."/>
    <s v="Via Salaria 11"/>
    <x v="179"/>
    <x v="761"/>
    <s v=""/>
    <s v=""/>
  </r>
  <r>
    <x v="2"/>
    <s v="Hotel Philosophy"/>
    <s v="Via Nino Bixio 1"/>
    <x v="179"/>
    <x v="761"/>
    <s v="www.albergophilosophy.com"/>
    <s v="hotelphilosophy@gmail.com"/>
  </r>
  <r>
    <x v="3"/>
    <s v="B&amp;B La Pineta Di Binni Maria Colomba"/>
    <s v="Corso Vittorio Emanuele Iii 3"/>
    <x v="179"/>
    <x v="761"/>
    <s v=""/>
    <s v="annamaria.leonetti@gmail.com"/>
  </r>
  <r>
    <x v="0"/>
    <s v="La Tana Dei Leoni"/>
    <s v="Contrada Sant'Egidio 18"/>
    <x v="179"/>
    <x v="762"/>
    <s v="www.latanadeileoni.it"/>
    <s v="info@latanadeileoni.it"/>
  </r>
  <r>
    <x v="3"/>
    <s v="B&amp;B Da Cristina"/>
    <s v="Via Pretarolo 14"/>
    <x v="179"/>
    <x v="761"/>
    <s v="www.dacristina.it"/>
    <s v="info@dacristina.it"/>
  </r>
  <r>
    <x v="4"/>
    <s v="Fior Di Loto"/>
    <s v="C.Da Comunanza 7"/>
    <x v="179"/>
    <x v="761"/>
    <s v=""/>
    <s v=""/>
  </r>
  <r>
    <x v="4"/>
    <s v="Agriturismo Tenuta Solalto"/>
    <s v="Contrada Vallone  17"/>
    <x v="179"/>
    <x v="761"/>
    <s v="www.tenutasolalto.com"/>
    <s v="info@tenutasolalto.com"/>
  </r>
  <r>
    <x v="3"/>
    <s v="B&amp;B A Casa Di Meg"/>
    <s v="Contrada Piane Di Trocco 1"/>
    <x v="179"/>
    <x v="761"/>
    <s v=""/>
    <s v="mariana_gereda@yahoo.com"/>
  </r>
  <r>
    <x v="4"/>
    <s v="Agriturismo Villa Bussola"/>
    <s v="Contrada Pagliare 17"/>
    <x v="179"/>
    <x v="761"/>
    <s v=""/>
    <s v="info@villabussola.com"/>
  </r>
  <r>
    <x v="3"/>
    <s v="B&amp;B Villa Bussola"/>
    <s v="Contrada Pagliare 17"/>
    <x v="179"/>
    <x v="761"/>
    <s v=""/>
    <s v="info@villabussola.com"/>
  </r>
  <r>
    <x v="6"/>
    <s v="Area Di Sosta Camper"/>
    <s v=""/>
    <x v="180"/>
    <x v="763"/>
    <s v=""/>
    <s v=""/>
  </r>
  <r>
    <x v="3"/>
    <s v="B&amp;B Villa Della Valle Di Bonnier Anuscka Petronella"/>
    <s v="C.Da Rigo 7"/>
    <x v="180"/>
    <x v="764"/>
    <s v="www.villadellavalle.com"/>
    <s v="info@villadellavalle.com"/>
  </r>
  <r>
    <x v="4"/>
    <s v="Cerquatonda"/>
    <s v="C.Da Cerquatonda 4"/>
    <x v="180"/>
    <x v="764"/>
    <s v="www.agriturismocerquatonda.it"/>
    <s v="info@agriturismocerquatonda.it"/>
  </r>
  <r>
    <x v="4"/>
    <s v="Terre Vineate"/>
    <s v="C.Da Sant'Alberto 8/9"/>
    <x v="180"/>
    <x v="764"/>
    <s v="www.terrevineate.it"/>
    <s v="info@terrevineate.it"/>
  </r>
  <r>
    <x v="4"/>
    <s v="Agriturismo Dolium"/>
    <s v="Contrada Valle 2"/>
    <x v="180"/>
    <x v="764"/>
    <s v=""/>
    <s v=""/>
  </r>
  <r>
    <x v="0"/>
    <s v="Appartamento Dei Fiori"/>
    <s v="C.Da Valle 11"/>
    <x v="180"/>
    <x v="764"/>
    <s v=""/>
    <s v="liliana@villa-geminiani.com"/>
  </r>
  <r>
    <x v="0"/>
    <s v="Villa Geminiani Dependance"/>
    <s v="Contrada Moglie 31"/>
    <x v="180"/>
    <x v="764"/>
    <s v="www.villa-geminiani.com"/>
    <s v="liliana@villa-geminiani.com"/>
  </r>
  <r>
    <x v="4"/>
    <s v="La Via Sistina"/>
    <s v=""/>
    <x v="180"/>
    <x v="764"/>
    <s v="http://www.tenutarecchifranceschini.it/"/>
    <s v="Info@tenutarecchifranceschini.it"/>
  </r>
  <r>
    <x v="4"/>
    <s v="Agriturismo Il Vecchio Acero"/>
    <s v="Contrada Ss. Annunziata 7"/>
    <x v="180"/>
    <x v="764"/>
    <s v="www.ilvecchioacero.it"/>
    <s v="info.ilvecchioacero@gmail.com"/>
  </r>
  <r>
    <x v="3"/>
    <s v="B&amp;B Casa Montalto"/>
    <s v="Contrada Fonte Arrigo 31"/>
    <x v="180"/>
    <x v="764"/>
    <s v="www.casamontalto.com"/>
    <s v="info@casamontalto.com"/>
  </r>
  <r>
    <x v="4"/>
    <s v="Le Pratole"/>
    <s v="C.Da Ss Annunziata 1"/>
    <x v="180"/>
    <x v="765"/>
    <s v="www.lepratole.it"/>
    <s v="info@lepratole.it"/>
  </r>
  <r>
    <x v="4"/>
    <s v="Il Palombaccio"/>
    <s v="Via Valle 7"/>
    <x v="180"/>
    <x v="766"/>
    <s v="www.ilpalombaccio.it"/>
    <s v="infotiscali@ilpalombaccio.it"/>
  </r>
  <r>
    <x v="4"/>
    <s v="Agriturismo Coppo 1873"/>
    <s v="C.Da Maliscia 50/1"/>
    <x v="180"/>
    <x v="767"/>
    <s v="www.fattoriamarchetti.it"/>
    <s v="info@fattoriamarchetti.it"/>
  </r>
  <r>
    <x v="4"/>
    <s v="Il Sentiero"/>
    <s v="C.Da Fonte D' Ercole 11"/>
    <x v="180"/>
    <x v="764"/>
    <s v="www.bbilsentiero.it"/>
    <s v="info@bbilsentiero.it"/>
  </r>
  <r>
    <x v="3"/>
    <s v="B&amp;B San Francesco"/>
    <s v="C.Da Monti 11"/>
    <x v="180"/>
    <x v="768"/>
    <s v="www.agriturismosanfrancesco.it"/>
    <s v="informazioni@agriturismosanfrancesco.it"/>
  </r>
  <r>
    <x v="3"/>
    <s v="B&amp;B Fonte D'Ercole"/>
    <s v="Via Fonte D'Ercole 9"/>
    <x v="180"/>
    <x v="764"/>
    <s v=""/>
    <s v="tassotti.raffaele@libero.it"/>
  </r>
  <r>
    <x v="3"/>
    <s v="B&amp;B Casannunziata"/>
    <s v="Vicolo Del Gufo 1"/>
    <x v="180"/>
    <x v="764"/>
    <s v="www.casannunziata.com"/>
    <s v="casannunziata@gmail.com"/>
  </r>
  <r>
    <x v="4"/>
    <s v="Dolci Marche"/>
    <s v="Contrada Moglie 32"/>
    <x v="180"/>
    <x v="764"/>
    <s v="www.agriturismo-dolci-marche.it"/>
    <s v="gem.agostino@yahoo.it"/>
  </r>
  <r>
    <x v="4"/>
    <s v="San Francesco"/>
    <s v="C.Da Monti 11"/>
    <x v="180"/>
    <x v="764"/>
    <s v="www.agriturismosanfrancesco.it"/>
    <s v="informazioni@agriturismosanfrancesco.it"/>
  </r>
  <r>
    <x v="1"/>
    <s v="Villa Cerqueto Di Caucci Maria Pia"/>
    <s v="Contrada Cerqueto 18/A"/>
    <x v="180"/>
    <x v="769"/>
    <s v=""/>
    <s v="stefania.agostini79@gmail.com"/>
  </r>
  <r>
    <x v="4"/>
    <s v="La Curtis"/>
    <s v="C.Da Lago 120"/>
    <x v="180"/>
    <x v="770"/>
    <s v=""/>
    <s v="vincecurti@gmail.com"/>
  </r>
  <r>
    <x v="0"/>
    <s v="Villa Geminiani"/>
    <s v="Contrada Moglie 31"/>
    <x v="180"/>
    <x v="764"/>
    <s v="www.villa-geminiani.com"/>
    <s v="liliana@villa-geminiani.com"/>
  </r>
  <r>
    <x v="1"/>
    <s v="Di Silvestro Rosanna"/>
    <s v="Contrada Maliscia 7"/>
    <x v="180"/>
    <x v="764"/>
    <s v=""/>
    <s v="rosannadisilvestro1961@gmail.com"/>
  </r>
  <r>
    <x v="4"/>
    <s v="Oasi Biologica"/>
    <s v="Contrada Del Pignotto 1"/>
    <x v="181"/>
    <x v="771"/>
    <s v="www.oasibiologica.it"/>
    <s v="info@oasibiologica.it"/>
  </r>
  <r>
    <x v="4"/>
    <s v="Agriturismo La Priora Di Vallorani Maria Luigina"/>
    <s v="Contrada Dragone 26"/>
    <x v="181"/>
    <x v="771"/>
    <s v="www.agriturismopriora.com"/>
    <s v="nicolapasqualini@inwind.it"/>
  </r>
  <r>
    <x v="4"/>
    <s v="La Valle Dei Piceni"/>
    <s v=""/>
    <x v="181"/>
    <x v="771"/>
    <s v=""/>
    <s v=""/>
  </r>
  <r>
    <x v="4"/>
    <s v="Il Fienile"/>
    <s v="Contrada Valle 1"/>
    <x v="181"/>
    <x v="771"/>
    <s v=""/>
    <s v="il.fienile@tiscali.it"/>
  </r>
  <r>
    <x v="3"/>
    <s v="B&amp;B Le Grotte"/>
    <s v="C.Da.S.Maria 1"/>
    <x v="181"/>
    <x v="771"/>
    <s v="www.legrotte.net"/>
    <s v="legrotte.montedinove@libero.it"/>
  </r>
  <r>
    <x v="3"/>
    <s v="B&amp;B Anna Maria Pallottini"/>
    <s v="Corso Umberto I 55"/>
    <x v="181"/>
    <x v="771"/>
    <s v=""/>
    <s v="gialima@tiscali.it"/>
  </r>
  <r>
    <x v="2"/>
    <s v="Hotel Del Duca"/>
    <s v="Piazza Del Duca 102"/>
    <x v="181"/>
    <x v="771"/>
    <s v="www.hoteldelduca.com"/>
    <s v="info@hoteldelduca.com"/>
  </r>
  <r>
    <x v="4"/>
    <s v="La Collina Degli Ulivi"/>
    <s v="Contrada Franile 9"/>
    <x v="181"/>
    <x v="771"/>
    <s v=""/>
    <s v="collina.degli.ulivi@gmail.com"/>
  </r>
  <r>
    <x v="0"/>
    <s v="La Casetta Al Sole"/>
    <s v="Via Franile  Snc"/>
    <x v="181"/>
    <x v="771"/>
    <s v=""/>
    <s v="studioadrianomecozzi@libero.it"/>
  </r>
  <r>
    <x v="6"/>
    <s v="Area Di Sosta Camper"/>
    <s v=""/>
    <x v="181"/>
    <x v="772"/>
    <s v=""/>
    <s v="comune.montedinove@gmail.com"/>
  </r>
  <r>
    <x v="4"/>
    <s v="La Quercia Di Checco"/>
    <s v="Via Lapedosa 8"/>
    <x v="181"/>
    <x v="771"/>
    <s v="www.laquerciadichecco.it"/>
    <s v="info@laquerciadichecco.it"/>
  </r>
  <r>
    <x v="3"/>
    <s v="B&amp;B Il Campanile"/>
    <s v="Corso Umberto I 1"/>
    <x v="181"/>
    <x v="771"/>
    <s v=""/>
    <s v=""/>
  </r>
  <r>
    <x v="4"/>
    <s v="Agriturismo La Casetta Delle Marche"/>
    <s v="Contrada Menocchia 190"/>
    <x v="182"/>
    <x v="773"/>
    <s v="www.lacasettadellemarche.it"/>
    <s v="postmaster@lacasettadellemarche.it"/>
  </r>
  <r>
    <x v="3"/>
    <s v="B&amp;B Casale Del Levriero"/>
    <s v="Contrada Menocchia 23"/>
    <x v="182"/>
    <x v="773"/>
    <s v="www.casaledellevriero.com"/>
    <s v="casaledellevriero@gmail.com"/>
  </r>
  <r>
    <x v="3"/>
    <s v="B&amp;B Casa Delle Sorgenti Di Lesley Dorin"/>
    <s v="Contrada  San Giovanni 57/58"/>
    <x v="182"/>
    <x v="774"/>
    <s v="www.casadellesorgenti.com"/>
    <s v="lesleydorin@gmail.com"/>
  </r>
  <r>
    <x v="4"/>
    <s v="Il Poderino Della Nonna"/>
    <s v="Contrada San Giovanni 30"/>
    <x v="182"/>
    <x v="773"/>
    <s v="www.ilpoderinodellanonna.it"/>
    <s v="info@ilpoderinodellanonna.it"/>
  </r>
  <r>
    <x v="3"/>
    <s v="B&amp;B Norma"/>
    <s v="Corso Xx Settembre 10"/>
    <x v="182"/>
    <x v="773"/>
    <s v=""/>
    <s v="norma.steca@alice.it"/>
  </r>
  <r>
    <x v="0"/>
    <s v="Country House Sole E Luna"/>
    <s v="C.Da San Giovanni 54"/>
    <x v="182"/>
    <x v="775"/>
    <s v="www.countryhousesoleeluna.com"/>
    <s v="info@countryhousesoleeluna.com"/>
  </r>
  <r>
    <x v="3"/>
    <s v="B&amp;B Casa Nolly"/>
    <s v="Via San Giovanni 54"/>
    <x v="182"/>
    <x v="775"/>
    <s v=""/>
    <s v="info@casanolly.it"/>
  </r>
  <r>
    <x v="0"/>
    <s v="Golf Club - Country House I Lauri"/>
    <s v="C.Da San Giovanni 2"/>
    <x v="182"/>
    <x v="773"/>
    <s v="www.countryhouseilauri.it"/>
    <s v="info@countryhouseilauri.it"/>
  </r>
  <r>
    <x v="4"/>
    <s v="Agriturismo Il Rocchetto"/>
    <s v="Contrada Aso 63"/>
    <x v="182"/>
    <x v="773"/>
    <s v="www.ilrocchetto.it"/>
    <s v="ilrocchetto@libero.it"/>
  </r>
  <r>
    <x v="2"/>
    <s v="Hotel Del Parco"/>
    <s v="Via Molino 48"/>
    <x v="182"/>
    <x v="773"/>
    <s v="www.hoteldelparco.info"/>
    <s v="hotel_delparco@libero.it"/>
  </r>
  <r>
    <x v="4"/>
    <s v="La Favella"/>
    <s v="Contrada Menocchia 54"/>
    <x v="182"/>
    <x v="773"/>
    <s v="www.biomarche.com/lafavella"/>
    <s v="favelagr@tin.it"/>
  </r>
  <r>
    <x v="4"/>
    <s v="La Campana"/>
    <s v="Contrada Menocchia 39"/>
    <x v="182"/>
    <x v="773"/>
    <s v="www.lacampana.it"/>
    <s v="info@lacampana.it"/>
  </r>
  <r>
    <x v="4"/>
    <s v="I Cigni"/>
    <s v="C.Da San Giovanni 1"/>
    <x v="182"/>
    <x v="773"/>
    <s v="www.agriturismoicigni.it"/>
    <s v="info@agriturismoicigni.it"/>
  </r>
  <r>
    <x v="4"/>
    <s v="Casa Centanni"/>
    <s v="Contrada Aso 146"/>
    <x v="182"/>
    <x v="773"/>
    <s v="www.casacentanni.it"/>
    <s v="info@vinicentanni.it"/>
  </r>
  <r>
    <x v="3"/>
    <s v="B&amp;B Il Castello"/>
    <s v="Via Mazzini 9"/>
    <x v="182"/>
    <x v="775"/>
    <s v=""/>
    <s v="ilcastello.montefiore@gmail.com"/>
  </r>
  <r>
    <x v="5"/>
    <s v="Dea Flora"/>
    <s v="C.Da San Giovanni 48/A"/>
    <x v="182"/>
    <x v="775"/>
    <s v="www.deaflora.it"/>
    <s v="info@deaflora.it"/>
  </r>
  <r>
    <x v="2"/>
    <s v="Casale Magnolia"/>
    <s v="Contrada Menocchia 212"/>
    <x v="182"/>
    <x v="773"/>
    <s v=""/>
    <s v="info@boutiquehotelmagnolia.com"/>
  </r>
  <r>
    <x v="3"/>
    <s v="B&amp;B Casa Malavolta"/>
    <s v="Via Ghibellina 17"/>
    <x v="182"/>
    <x v="775"/>
    <s v=""/>
    <s v="info@studiomalavolta.com"/>
  </r>
  <r>
    <x v="3"/>
    <s v="B&amp;B Dai Ragazzi Pazzi"/>
    <s v="C.Da Menocchia 98"/>
    <x v="182"/>
    <x v="775"/>
    <s v="www.dairagazzipazzi.com"/>
    <s v="info@dairagazzipazzi.com"/>
  </r>
  <r>
    <x v="3"/>
    <s v="B&amp;B Villa Rosa Bianca"/>
    <s v="C.Da Aso  68"/>
    <x v="182"/>
    <x v="775"/>
    <s v="www.villarosabianca.com"/>
    <s v="info@villarosabianca.com"/>
  </r>
  <r>
    <x v="3"/>
    <s v="Il Casale Del Gallo"/>
    <s v=""/>
    <x v="182"/>
    <x v="775"/>
    <s v=""/>
    <s v="inesistente@regione.it"/>
  </r>
  <r>
    <x v="4"/>
    <s v="Angeli Di Montefiore"/>
    <s v="Contrada Aso 108"/>
    <x v="182"/>
    <x v="773"/>
    <s v="www.angeli-di-montefiore.de"/>
    <s v="info@angeli-di-montefiore.de"/>
  </r>
  <r>
    <x v="3"/>
    <s v="B&amp;B Guerrieri Alessandro"/>
    <s v="Frazione Abetito 111"/>
    <x v="183"/>
    <x v="776"/>
    <s v=""/>
    <s v="annabastiani@outlook.com"/>
  </r>
  <r>
    <x v="11"/>
    <s v="Vettore"/>
    <s v="Via San Nicola 15"/>
    <x v="183"/>
    <x v="777"/>
    <s v="www.campingvettore.it"/>
    <s v="campingvettore@gmail.com"/>
  </r>
  <r>
    <x v="2"/>
    <s v="Vettore"/>
    <s v="Via Piane Ascolane 1"/>
    <x v="183"/>
    <x v="776"/>
    <s v="www.albergovettore.it"/>
    <s v="albergovettore@hotmail.com"/>
  </r>
  <r>
    <x v="4"/>
    <s v="Agriturismo Casavecchia Di Ventili Teresa"/>
    <s v="Frazione Abetito 32,34"/>
    <x v="183"/>
    <x v="778"/>
    <s v="www.agriturismocasavecchia.info"/>
    <s v="agriturismocasavecchia@gmail.com"/>
  </r>
  <r>
    <x v="9"/>
    <s v="Rifugio Escursionistico Sotto Vento"/>
    <s v="Frazione Colle 12"/>
    <x v="183"/>
    <x v="776"/>
    <s v="www.rifugiocollesibillini.it"/>
    <s v="sibillini.colle@libero.it"/>
  </r>
  <r>
    <x v="4"/>
    <s v="Country House Sotto Vento"/>
    <s v="Frazione Colle 14"/>
    <x v="183"/>
    <x v="776"/>
    <s v="www.rifugiocollesibillini.it"/>
    <s v="sibillini.colle@libero.it"/>
  </r>
  <r>
    <x v="3"/>
    <s v="B&amp;B Astolfi Marco"/>
    <s v="Frazione Castro 70"/>
    <x v="183"/>
    <x v="776"/>
    <s v=""/>
    <s v=""/>
  </r>
  <r>
    <x v="7"/>
    <s v="Ostello Santa Maria In Lapide"/>
    <s v="Frazione Santa Maria In Lapide 4"/>
    <x v="183"/>
    <x v="776"/>
    <s v=""/>
    <s v=""/>
  </r>
  <r>
    <x v="3"/>
    <s v="B&amp;B Casa Vacanze Lo Spuntino"/>
    <s v="Via Roma 13"/>
    <x v="183"/>
    <x v="776"/>
    <s v="www.casavacanzelospuntino.it"/>
    <s v="info@casavacanzelospuntino.it"/>
  </r>
  <r>
    <x v="4"/>
    <s v="Le Tofe"/>
    <s v="Frazione Tofe 1"/>
    <x v="184"/>
    <x v="779"/>
    <s v=""/>
    <s v=""/>
  </r>
  <r>
    <x v="4"/>
    <s v="Agriturismo Villa Vittoria"/>
    <s v="Loc. Colleregnone  8"/>
    <x v="184"/>
    <x v="779"/>
    <s v=""/>
    <s v=""/>
  </r>
  <r>
    <x v="4"/>
    <s v="La Fonte Di Corbelli Carolina Rita"/>
    <s v="Frazione Rascio  21"/>
    <x v="184"/>
    <x v="779"/>
    <s v=""/>
    <s v=""/>
  </r>
  <r>
    <x v="9"/>
    <s v="Rifugio Altino"/>
    <s v="Frazione Altino 1"/>
    <x v="184"/>
    <x v="779"/>
    <s v=""/>
    <s v=""/>
  </r>
  <r>
    <x v="8"/>
    <s v="Casa Per Ferie Altino"/>
    <s v="Frazione Altino 1"/>
    <x v="184"/>
    <x v="779"/>
    <s v="www.rifugioaltino.it"/>
    <s v="info@studiocensori.it"/>
  </r>
  <r>
    <x v="8"/>
    <s v="Casa Per Ferie San Giorgio All' Isola"/>
    <s v=""/>
    <x v="184"/>
    <x v="780"/>
    <s v=""/>
    <s v="idscsbt@virgilio.it"/>
  </r>
  <r>
    <x v="1"/>
    <s v="Alfonso Vetri Buratti"/>
    <s v=""/>
    <x v="184"/>
    <x v="781"/>
    <s v=""/>
    <s v="alfonsovetriburatti@gmail.com"/>
  </r>
  <r>
    <x v="4"/>
    <s v="Le Oreadi"/>
    <s v="Frazione Isola San Biagio 52"/>
    <x v="184"/>
    <x v="779"/>
    <s v="www.leoreadi.com"/>
    <s v="info@leoreadi.com"/>
  </r>
  <r>
    <x v="4"/>
    <s v="La Locanda Di Ulisse"/>
    <s v=""/>
    <x v="184"/>
    <x v="782"/>
    <s v="www.lalocandadiulisse.it"/>
    <s v="info@lalocandadiulisse.it"/>
  </r>
  <r>
    <x v="4"/>
    <s v="La Primula"/>
    <s v=""/>
    <x v="184"/>
    <x v="783"/>
    <s v="www.laprimula.it"/>
    <s v="laprimula.lago@libero.it"/>
  </r>
  <r>
    <x v="5"/>
    <s v="Il Castagno"/>
    <s v=""/>
    <x v="184"/>
    <x v="779"/>
    <s v=""/>
    <s v=""/>
  </r>
  <r>
    <x v="4"/>
    <s v="La Fattoria"/>
    <s v="Via Colleregnone 6"/>
    <x v="184"/>
    <x v="784"/>
    <s v="www.fattoriadeisibillini.com"/>
    <s v="info@fattoriadeisibillini.com"/>
  </r>
  <r>
    <x v="0"/>
    <s v="La Cittadella"/>
    <s v=""/>
    <x v="184"/>
    <x v="785"/>
    <s v="www.cittadelladeisibillini.it"/>
    <s v="informa@cittadelladeisibillini.it"/>
  </r>
  <r>
    <x v="2"/>
    <s v="La Colombella"/>
    <s v="Viale Stradone 86"/>
    <x v="184"/>
    <x v="779"/>
    <s v=""/>
    <s v="lacolombella@sibillini.com"/>
  </r>
  <r>
    <x v="2"/>
    <s v="Taverna Della Montagna"/>
    <s v="Frazione Foce 33"/>
    <x v="184"/>
    <x v="779"/>
    <s v="www.tavernadellamontagna.net"/>
    <s v="tavernadellamontagna@gmail.com"/>
  </r>
  <r>
    <x v="2"/>
    <s v="Guerrin Meschino"/>
    <s v="Frazione Rocca 1"/>
    <x v="184"/>
    <x v="779"/>
    <s v="www.guerrinmeschino.com"/>
    <s v="infoguerrinmeschino@libero.it"/>
  </r>
  <r>
    <x v="2"/>
    <s v="Hotel Monti Azzurri"/>
    <s v="Via Roma 25"/>
    <x v="184"/>
    <x v="779"/>
    <s v="www.hotelmontiazzurri.com"/>
    <s v="info@hotelmontiazzurri.com"/>
  </r>
  <r>
    <x v="4"/>
    <s v="Il Tiglio Di Mazzaroni Enrico"/>
    <s v="Frazione Isola San Biagio 1"/>
    <x v="184"/>
    <x v="779"/>
    <s v=""/>
    <s v="ristoranteiltiglio@yahoo.it"/>
  </r>
  <r>
    <x v="5"/>
    <s v="La Baita Di Pilato S.A.S."/>
    <s v="Localita' Pignotti 8"/>
    <x v="184"/>
    <x v="779"/>
    <s v="www.labaitadipilato.it"/>
    <s v="info@labaitadipilato.it"/>
  </r>
  <r>
    <x v="8"/>
    <s v="Isola San Biagio"/>
    <s v=""/>
    <x v="184"/>
    <x v="786"/>
    <s v=""/>
    <s v=""/>
  </r>
  <r>
    <x v="8"/>
    <s v="Rivorosso"/>
    <s v=""/>
    <x v="184"/>
    <x v="787"/>
    <s v=""/>
    <s v=""/>
  </r>
  <r>
    <x v="8"/>
    <s v="San Lorenzo"/>
    <s v=""/>
    <x v="184"/>
    <x v="483"/>
    <s v=""/>
    <s v=""/>
  </r>
  <r>
    <x v="8"/>
    <s v="Casa Gioiosa"/>
    <s v=""/>
    <x v="184"/>
    <x v="779"/>
    <s v=""/>
    <s v=""/>
  </r>
  <r>
    <x v="8"/>
    <s v="Foce 1"/>
    <s v=""/>
    <x v="184"/>
    <x v="112"/>
    <s v=""/>
    <s v=""/>
  </r>
  <r>
    <x v="8"/>
    <s v="Ferra'"/>
    <s v=""/>
    <x v="184"/>
    <x v="788"/>
    <s v=""/>
    <s v="marchigiana@unitalsi.it"/>
  </r>
  <r>
    <x v="9"/>
    <s v="Rifugio Sibilla 1540"/>
    <s v=""/>
    <x v="184"/>
    <x v="779"/>
    <s v=""/>
    <s v=""/>
  </r>
  <r>
    <x v="4"/>
    <s v="Le Fate Di Sestini Elisa"/>
    <s v="Localita' Isola San Biagio 1"/>
    <x v="184"/>
    <x v="779"/>
    <s v=""/>
    <s v=""/>
  </r>
  <r>
    <x v="4"/>
    <s v="La Cittadella"/>
    <s v="Localita' Cittadella 1"/>
    <x v="184"/>
    <x v="779"/>
    <s v="www.cittadelladeisibillini.it"/>
    <s v="informa@cittadelladeisibillini.it"/>
  </r>
  <r>
    <x v="4"/>
    <s v="Le Castellare"/>
    <s v="Frazione Colleregnone 1"/>
    <x v="184"/>
    <x v="779"/>
    <s v="www.lecastellare.it"/>
    <s v="info@lecastellare.it"/>
  </r>
  <r>
    <x v="3"/>
    <s v="Villa Fior"/>
    <s v="Localita' Rivo Rosso 1"/>
    <x v="184"/>
    <x v="779"/>
    <s v="www.villafior.it"/>
    <s v="info@villafior.it"/>
  </r>
  <r>
    <x v="5"/>
    <s v="Stella Alpina"/>
    <s v="Frazione Vallegrascia 106"/>
    <x v="184"/>
    <x v="779"/>
    <s v="www.stellaalpinabb.it"/>
    <s v="info@stellaalpinabb.it"/>
  </r>
  <r>
    <x v="3"/>
    <s v="Sole Luna"/>
    <s v="Via Bitossi 43"/>
    <x v="185"/>
    <x v="789"/>
    <s v=""/>
    <s v="laura.cardinali@gmail.com"/>
  </r>
  <r>
    <x v="3"/>
    <s v="Casa Adriatica"/>
    <s v="Contrada Fonte Vecchia 22"/>
    <x v="185"/>
    <x v="789"/>
    <s v="casaadriatica.nl"/>
    <s v="casaadriatica@gmail.com"/>
  </r>
  <r>
    <x v="3"/>
    <s v="Villa Cicchi"/>
    <s v="Contrada Colle S. Angelo 18"/>
    <x v="185"/>
    <x v="789"/>
    <s v=""/>
    <s v="ilaria_28@live.it;"/>
  </r>
  <r>
    <x v="3"/>
    <s v="Il Giardino Di San Giacomo"/>
    <s v="Via Monterone 33"/>
    <x v="185"/>
    <x v="789"/>
    <s v=""/>
    <s v="persianicristian1965@gmail.com"/>
  </r>
  <r>
    <x v="3"/>
    <s v="Gli Orti Di San Giacomo"/>
    <s v="Via Monterone 33"/>
    <x v="185"/>
    <x v="789"/>
    <s v="www.bbgliortidisangiacomo.it"/>
    <s v="ortidisangiacomo@gmail.com"/>
  </r>
  <r>
    <x v="2"/>
    <s v="Hostaria Del Cavaliere"/>
    <s v="Via Antonio Gramsci 7"/>
    <x v="185"/>
    <x v="789"/>
    <s v="www.hoteldelcavaliere.it"/>
    <s v="info@hoteldelcavaliere.it"/>
  </r>
  <r>
    <x v="3"/>
    <s v="5 Colli"/>
    <s v="Colle Sant'Angelo  32A"/>
    <x v="185"/>
    <x v="789"/>
    <s v=""/>
    <s v="bruni.cinzia@hotmail.it"/>
  </r>
  <r>
    <x v="3"/>
    <s v="B&amp;B La Suite"/>
    <s v="Contrada Isola 32"/>
    <x v="185"/>
    <x v="789"/>
    <s v=""/>
    <s v="peppe.giostra@gmail.com"/>
  </r>
  <r>
    <x v="2"/>
    <s v="San Giacomo"/>
    <s v="Via Giacomo Leopardi 7"/>
    <x v="185"/>
    <x v="789"/>
    <s v=""/>
    <s v="info@hotel-sangiacomo.it"/>
  </r>
  <r>
    <x v="2"/>
    <s v="Hotel Belvedere"/>
    <s v="Via Indipendenza 26"/>
    <x v="185"/>
    <x v="789"/>
    <s v="http://www.hrbelvedere.it"/>
    <s v="info@hrbelvedere.it"/>
  </r>
  <r>
    <x v="4"/>
    <s v="Il Sapore Della Luna"/>
    <s v="Contrada Spiagge 23"/>
    <x v="185"/>
    <x v="789"/>
    <s v="www.ilsaporedellaluna.it"/>
    <s v="info@ilsaporedellaluna.it"/>
  </r>
  <r>
    <x v="5"/>
    <s v="Residence Borgo Da Mare"/>
    <s v="Via Allegretti 13"/>
    <x v="185"/>
    <x v="789"/>
    <s v="www.borgodamare.it"/>
    <s v="info@borgodamare.it"/>
  </r>
  <r>
    <x v="3"/>
    <s v="La Tana Del Serpente Di Desantis Tiziana"/>
    <s v="Via Garibaldi 27"/>
    <x v="186"/>
    <x v="790"/>
    <s v="www.latanadelserpente.com"/>
    <s v="tiziana.des@libero.it"/>
  </r>
  <r>
    <x v="6"/>
    <s v="Area Di Sosta"/>
    <s v=""/>
    <x v="186"/>
    <x v="791"/>
    <s v=""/>
    <s v="poliziamunicipale@comune.offida.ap.it"/>
  </r>
  <r>
    <x v="4"/>
    <s v="Agriturismo Casa Rosa"/>
    <s v="C.Da Tesino 243/B"/>
    <x v="186"/>
    <x v="792"/>
    <s v="www.agriturismocasarosa.it"/>
    <s v="info@agriturismocasarosa.it"/>
  </r>
  <r>
    <x v="3"/>
    <s v="B&amp;B Casa Amabili"/>
    <s v="Via Palmiro Togliatti 41"/>
    <x v="186"/>
    <x v="792"/>
    <s v=""/>
    <s v=""/>
  </r>
  <r>
    <x v="3"/>
    <s v="B&amp;B La Neviera Nel Pozzo"/>
    <s v="Via San Martino 33"/>
    <x v="186"/>
    <x v="792"/>
    <s v="www.offidanelpozzo.it"/>
    <s v="info@offidanelpozzo.it"/>
  </r>
  <r>
    <x v="3"/>
    <s v="La Casa Di Marinella"/>
    <s v="Contrada Lava 6"/>
    <x v="186"/>
    <x v="792"/>
    <s v=""/>
    <s v="bbmarinella@vodafone.it"/>
  </r>
  <r>
    <x v="3"/>
    <s v="B&amp;B Palazzo Nicoletti Ballati Bonaffini"/>
    <s v="Corso Serpente Aureo 58"/>
    <x v="186"/>
    <x v="792"/>
    <s v="www.baronedellolmo.com"/>
    <s v="info@baronedellolmo.it"/>
  </r>
  <r>
    <x v="4"/>
    <s v="Agriturismo Nonno Pio"/>
    <s v="C.Da Tesino 58"/>
    <x v="186"/>
    <x v="793"/>
    <s v=""/>
    <s v="info@nonnopio.it"/>
  </r>
  <r>
    <x v="3"/>
    <s v="B&amp;B Mare E Monti"/>
    <s v="Via San Francesco  20"/>
    <x v="186"/>
    <x v="792"/>
    <s v="www.bbmareemonti.it"/>
    <s v="info@bbmareemonti.it"/>
  </r>
  <r>
    <x v="1"/>
    <s v="Casale Rosy"/>
    <s v="Contrada Ciafone 4/B"/>
    <x v="186"/>
    <x v="792"/>
    <s v=""/>
    <s v="mimros76@hotmail.com"/>
  </r>
  <r>
    <x v="1"/>
    <s v="Pierantonelli Marco App.To 1"/>
    <s v="Contrada Testino 187"/>
    <x v="186"/>
    <x v="792"/>
    <s v=""/>
    <s v="marcopierantonelli@yahoo.it"/>
  </r>
  <r>
    <x v="3"/>
    <s v="B&amp;B Casa Carducci"/>
    <s v="Piazza Forlini 4"/>
    <x v="186"/>
    <x v="792"/>
    <s v="www.casacarduccioffida.it"/>
    <s v="luciaancillai@gmail.com"/>
  </r>
  <r>
    <x v="5"/>
    <s v="Casale Degli Ulivi"/>
    <s v=""/>
    <x v="186"/>
    <x v="794"/>
    <s v=""/>
    <s v="casaleulivi@gmail.com"/>
  </r>
  <r>
    <x v="1"/>
    <s v="Lucia Pellei"/>
    <s v="Via Macelli 8"/>
    <x v="186"/>
    <x v="792"/>
    <s v=""/>
    <s v="l.pellei.arch@gmail.com"/>
  </r>
  <r>
    <x v="3"/>
    <s v="B&amp;B Villa Harvey"/>
    <s v="C.Da Lava 125"/>
    <x v="186"/>
    <x v="795"/>
    <s v=""/>
    <s v="patriciaharvey@btinternet.com"/>
  </r>
  <r>
    <x v="3"/>
    <s v="B&amp;B San Barnaba"/>
    <s v="C.Da Tesino 232"/>
    <x v="186"/>
    <x v="796"/>
    <s v="www.bbsanbarnaba.com"/>
    <s v="bbsanbarnaba@bbsanbarnaba.com"/>
  </r>
  <r>
    <x v="3"/>
    <s v="B&amp;B La Casa Di Lucy"/>
    <s v="C.Da Tesino 78"/>
    <x v="186"/>
    <x v="792"/>
    <s v="www.lacasadilucy.it"/>
    <s v="luciagabrielli@alice.it"/>
  </r>
  <r>
    <x v="3"/>
    <s v="B&amp;B Il Tramonto"/>
    <s v="Via Cavour 118"/>
    <x v="186"/>
    <x v="792"/>
    <s v="www.iltramontoffida.it"/>
    <s v="info@iltramontoffida.it"/>
  </r>
  <r>
    <x v="3"/>
    <s v="B&amp;B Dimora Rosso Piceno"/>
    <s v="C.Da Tesino 99/A"/>
    <x v="186"/>
    <x v="792"/>
    <s v="www.dimorarossopiceno.it"/>
    <s v="info@dimorarossopiceno.it"/>
  </r>
  <r>
    <x v="5"/>
    <s v="Affittacamere Albachiara"/>
    <s v="P.Zza F.Lli Cervi 13"/>
    <x v="186"/>
    <x v="792"/>
    <s v="www.affittacamerealbachiara.it"/>
    <s v="affittacamerealbachiara@gmail.com"/>
  </r>
  <r>
    <x v="5"/>
    <s v="Casa Vannicola"/>
    <s v="Borgo Cappuccini 47"/>
    <x v="186"/>
    <x v="792"/>
    <s v=""/>
    <s v="gianmarcocapecci@gmail.com"/>
  </r>
  <r>
    <x v="2"/>
    <s v="La Fonte"/>
    <s v="Via Tesino 72/A"/>
    <x v="186"/>
    <x v="792"/>
    <s v="www.hotelristorantelafonte.it"/>
    <s v="info@hotelristorantelafonte.it"/>
  </r>
  <r>
    <x v="2"/>
    <s v="La Botte"/>
    <s v="Borgo Miriam 51"/>
    <x v="186"/>
    <x v="792"/>
    <s v="www.hotellabotte.com"/>
    <s v="hotel_labotte@libero.it"/>
  </r>
  <r>
    <x v="2"/>
    <s v="Hotel Caroline"/>
    <s v="Viale Giuseppe Mazzini 7"/>
    <x v="186"/>
    <x v="792"/>
    <s v="www.hotelcaroline.it"/>
    <s v="info@hotelcaroline.it"/>
  </r>
  <r>
    <x v="4"/>
    <s v="La Valle Del Sole"/>
    <s v="San Lazzaro 46"/>
    <x v="186"/>
    <x v="792"/>
    <s v="www.lavalledelsoleoffida.com"/>
    <s v="valledelsoleoffida@gmail.com"/>
  </r>
  <r>
    <x v="4"/>
    <s v="Rosa Dei Venti"/>
    <s v="Via Tesino 261/B"/>
    <x v="186"/>
    <x v="792"/>
    <s v=""/>
    <s v=""/>
  </r>
  <r>
    <x v="4"/>
    <s v="Aurora"/>
    <s v="Contrada Ciafone 98"/>
    <x v="186"/>
    <x v="792"/>
    <s v="www.viniaurora.it"/>
    <s v="enrico@viniaurora.it"/>
  </r>
  <r>
    <x v="4"/>
    <s v="Il Gufo"/>
    <s v=""/>
    <x v="186"/>
    <x v="797"/>
    <s v=""/>
    <s v=""/>
  </r>
  <r>
    <x v="4"/>
    <s v="Agriturismo Il Chierico"/>
    <s v=""/>
    <x v="186"/>
    <x v="792"/>
    <s v=""/>
    <s v=""/>
  </r>
  <r>
    <x v="4"/>
    <s v="Il Nascondiglio Di Bacco"/>
    <s v="C.Da Ciafone 79"/>
    <x v="186"/>
    <x v="798"/>
    <s v="www.nascondigliodibacco.it"/>
    <s v="info@nascondigliodibacco.it"/>
  </r>
  <r>
    <x v="5"/>
    <s v="Ciabattoni Ida"/>
    <s v="C.Da Tesino 104"/>
    <x v="186"/>
    <x v="792"/>
    <s v=""/>
    <s v="casaleborgomiriam@gmail.com"/>
  </r>
  <r>
    <x v="3"/>
    <s v="B&amp;B Dimora Nel Borgo"/>
    <s v="Corso Serpente Aureo 27"/>
    <x v="186"/>
    <x v="792"/>
    <s v=""/>
    <s v="guidolo@msn.com"/>
  </r>
  <r>
    <x v="3"/>
    <s v="B&amp;B D'Angelo Daniele"/>
    <s v="Via Lava 60"/>
    <x v="186"/>
    <x v="792"/>
    <s v=""/>
    <s v="fideas.tonino@fideas.it"/>
  </r>
  <r>
    <x v="5"/>
    <s v="Affittacamere Dolci Colline"/>
    <s v="Via San Lazzaro 124/B"/>
    <x v="186"/>
    <x v="792"/>
    <s v=""/>
    <s v="paperino124b@alice.it"/>
  </r>
  <r>
    <x v="1"/>
    <s v="Nespeca Silvio"/>
    <s v="Borgo Leopardi 30-4 30"/>
    <x v="186"/>
    <x v="792"/>
    <s v=""/>
    <s v="paolo@nespeca.it"/>
  </r>
  <r>
    <x v="1"/>
    <s v="Nespeca Silvio"/>
    <s v="Borgo Leopardi 35-B 35/B"/>
    <x v="186"/>
    <x v="792"/>
    <s v=""/>
    <s v="paolo@nespeca.it"/>
  </r>
  <r>
    <x v="5"/>
    <s v="Ai 2 Gelsi"/>
    <s v="C.Da Ciafone 17"/>
    <x v="186"/>
    <x v="792"/>
    <s v=""/>
    <s v=""/>
  </r>
  <r>
    <x v="5"/>
    <s v="Pit Lane"/>
    <s v="Palmiro Togliatti  137"/>
    <x v="186"/>
    <x v="792"/>
    <s v=""/>
    <s v="tfs.tarquini@libero.it"/>
  </r>
  <r>
    <x v="5"/>
    <s v="Residenza Ida"/>
    <s v="Via Roma 5"/>
    <x v="186"/>
    <x v="792"/>
    <s v=""/>
    <s v="nespeca.nerio@alice.it"/>
  </r>
  <r>
    <x v="1"/>
    <s v="Cicchi Anna"/>
    <s v="Via Garibaldi  80"/>
    <x v="186"/>
    <x v="792"/>
    <s v=""/>
    <s v=""/>
  </r>
  <r>
    <x v="1"/>
    <s v="De Carolis Giorgio"/>
    <s v="Via Roma 11"/>
    <x v="186"/>
    <x v="792"/>
    <s v=""/>
    <s v=""/>
  </r>
  <r>
    <x v="1"/>
    <s v="Giostra Luisa"/>
    <s v="Contrada Ciafone 114"/>
    <x v="186"/>
    <x v="792"/>
    <s v=""/>
    <s v=""/>
  </r>
  <r>
    <x v="4"/>
    <s v="Massi Patrizio"/>
    <s v="Via San Lazzaro 145"/>
    <x v="186"/>
    <x v="792"/>
    <s v=""/>
    <s v="mollteo@alice.it"/>
  </r>
  <r>
    <x v="5"/>
    <s v="Casa Vacanze Madonna Della Santita'"/>
    <s v="Via Lava 43"/>
    <x v="186"/>
    <x v="792"/>
    <s v=""/>
    <s v="strjo@libero.it"/>
  </r>
  <r>
    <x v="1"/>
    <s v="Pierantonelli Marco App.To 2"/>
    <s v="Contrada Testino 187"/>
    <x v="186"/>
    <x v="792"/>
    <s v=""/>
    <s v="marcopierantonelli@yahoo.it"/>
  </r>
  <r>
    <x v="2"/>
    <s v="Belvedere"/>
    <s v="Contrada Castel San Pietro 1"/>
    <x v="187"/>
    <x v="799"/>
    <s v="www.belvedereap.it"/>
    <s v="info@belvedereap.it"/>
  </r>
  <r>
    <x v="2"/>
    <s v="Il Tuo Corbezzolo"/>
    <s v="Via Sant'Egidio 25"/>
    <x v="188"/>
    <x v="800"/>
    <s v="www.hotel-corbezzolo.com"/>
    <s v="info@hotel-corbezzolo.com"/>
  </r>
  <r>
    <x v="2"/>
    <s v="Romano"/>
    <s v="Via Fonte Abeceto 30"/>
    <x v="188"/>
    <x v="800"/>
    <s v=""/>
    <s v=""/>
  </r>
  <r>
    <x v="0"/>
    <s v="La Cascina Dei Ciliegi"/>
    <s v="Via Piannacciole 4"/>
    <x v="188"/>
    <x v="801"/>
    <s v="www.lacascinadeiciliegi.com"/>
    <s v="info@lacascinadeiciliegi.com"/>
  </r>
  <r>
    <x v="4"/>
    <s v="La Contrada"/>
    <s v="Contrada Magazzini 9"/>
    <x v="188"/>
    <x v="800"/>
    <s v="www.lacontrada.com"/>
    <s v="info@lacontrada.com"/>
  </r>
  <r>
    <x v="3"/>
    <s v="B&amp;B Monte Guscio"/>
    <s v=""/>
    <x v="188"/>
    <x v="800"/>
    <s v=""/>
    <s v="cazippi@it"/>
  </r>
  <r>
    <x v="3"/>
    <s v="B&amp;B Famiglia De Angelis"/>
    <s v="Via Canali 10"/>
    <x v="188"/>
    <x v="800"/>
    <s v="www.bbfamigliadeangelis.it"/>
    <s v="teresa.pierantozzi@alice.it"/>
  </r>
  <r>
    <x v="8"/>
    <s v="Santa Teresa"/>
    <s v="Piazzale Adolfo Cellini 5"/>
    <x v="188"/>
    <x v="800"/>
    <s v=""/>
    <s v="teresiane.ripa@yahoo.com"/>
  </r>
  <r>
    <x v="2"/>
    <s v="Country Hotel &amp; Restaurant I Calanchi"/>
    <s v="C.Da Verrame 1"/>
    <x v="188"/>
    <x v="35"/>
    <s v="www.i-calanchi.com"/>
    <s v="info@i-calanchi.com"/>
  </r>
  <r>
    <x v="3"/>
    <s v="B&amp;B Il Roccolo"/>
    <s v="Contrada Petrella 32"/>
    <x v="188"/>
    <x v="800"/>
    <s v="www.bb-ilroccolo.it"/>
    <s v="arch.anelli@libero.it"/>
  </r>
  <r>
    <x v="2"/>
    <s v="La Torre Del Gallo"/>
    <s v="C.Da Sant' Egidio 1"/>
    <x v="188"/>
    <x v="800"/>
    <s v="www.torredelgallo.it"/>
    <s v="info@torredelgallo.it"/>
  </r>
  <r>
    <x v="0"/>
    <s v="Villa Belsito"/>
    <s v="Contrada Colle Di Guardia 20"/>
    <x v="188"/>
    <x v="800"/>
    <s v="www.villabelsito.it"/>
    <s v="info@villabelsito.it"/>
  </r>
  <r>
    <x v="4"/>
    <s v="Azienda Agricola Agrituristica Iervascio'"/>
    <s v="Contrada S. Michele18 12"/>
    <x v="188"/>
    <x v="800"/>
    <s v=""/>
    <s v=""/>
  </r>
  <r>
    <x v="3"/>
    <s v="B&amp;B I .. Gatti Di Ripa"/>
    <s v="Via Attone Bonaparte 1"/>
    <x v="188"/>
    <x v="800"/>
    <s v=""/>
    <s v="igattidiripa@gmail.com"/>
  </r>
  <r>
    <x v="3"/>
    <s v="B&amp;B Villa Patrizia"/>
    <s v="Via Petrella 13"/>
    <x v="188"/>
    <x v="802"/>
    <s v="www.villapatriziabb.it"/>
    <s v="villapatriziabb@virgilio.it"/>
  </r>
  <r>
    <x v="3"/>
    <s v="B&amp;B Belvedere"/>
    <s v="Via Fratelli Picchi 3"/>
    <x v="188"/>
    <x v="800"/>
    <s v="www.belvederebnb.it"/>
    <s v="info@belvederebnb.it"/>
  </r>
  <r>
    <x v="0"/>
    <s v="La Sorgente"/>
    <s v="Via Acquarola 6"/>
    <x v="188"/>
    <x v="800"/>
    <s v=""/>
    <s v="maurideangelis@libero.it"/>
  </r>
  <r>
    <x v="3"/>
    <s v="Bed &amp; Breakfast Silent Valley"/>
    <s v="Contrada San Salvatore 1"/>
    <x v="188"/>
    <x v="800"/>
    <s v="www.silentvalley.it"/>
    <s v="info@silentvalley.it"/>
  </r>
  <r>
    <x v="3"/>
    <s v="Lu Cuccelo' House"/>
    <s v="Via Don Augusto Camei  3"/>
    <x v="188"/>
    <x v="800"/>
    <s v=""/>
    <s v="info@lucuccelo.it"/>
  </r>
  <r>
    <x v="4"/>
    <s v=" Azienda Agricola Agrituristica Il Podere Del Nonno"/>
    <s v="Contrada Sant' Imero 4"/>
    <x v="188"/>
    <x v="800"/>
    <s v="www.ilpoderedelnonno.it"/>
    <s v="info@ilpoderedelnonno.it"/>
  </r>
  <r>
    <x v="4"/>
    <s v="Agriturismo Pietra Antica"/>
    <s v=""/>
    <x v="188"/>
    <x v="800"/>
    <s v="www.agriturismopietrantica.com"/>
    <s v="agrit.pietrantica@alice.it"/>
  </r>
  <r>
    <x v="3"/>
    <s v="B&amp;B L'Ape Regina"/>
    <s v="C.Da Verrame 3"/>
    <x v="188"/>
    <x v="803"/>
    <s v="www.bbaperegina.it"/>
    <s v="info@bbaperegina.it"/>
  </r>
  <r>
    <x v="3"/>
    <s v="B&amp;B Laetitia"/>
    <s v="C.Da Messieri 49"/>
    <x v="188"/>
    <x v="800"/>
    <s v="www.beblaetitia.altervista.org"/>
    <s v="deangelisanna1@libero.it"/>
  </r>
  <r>
    <x v="3"/>
    <s v="B&amp;B Il Merlo"/>
    <s v="Strada Provinciale Valtesino 5"/>
    <x v="188"/>
    <x v="800"/>
    <s v="www.ilmerlo.eu"/>
    <s v="info@ilmerlo.eu"/>
  </r>
  <r>
    <x v="3"/>
    <s v="B&amp;B Colle Santandrea"/>
    <s v="Contrada Colle Santandrea 6"/>
    <x v="188"/>
    <x v="800"/>
    <s v="www.collesantandrea.it"/>
    <s v="info@collesantandrea.it"/>
  </r>
  <r>
    <x v="4"/>
    <s v="Agriturismo Relais Del Colle"/>
    <s v="Contrada San Gregorio 16"/>
    <x v="188"/>
    <x v="800"/>
    <s v="www.relaisdelcolle.it"/>
    <s v="info@relaisdelcolle.it"/>
  </r>
  <r>
    <x v="3"/>
    <s v="B&amp;B L'Artista Di Moscardelli Patrizio"/>
    <s v="Contrada Colle Di Vecchio 5"/>
    <x v="188"/>
    <x v="800"/>
    <s v="www.artistabb.com"/>
    <s v="artistabb@gmail.com"/>
  </r>
  <r>
    <x v="3"/>
    <s v="B&amp;B Casale Dei Patrizi"/>
    <s v="Contrada Petrella 71"/>
    <x v="188"/>
    <x v="800"/>
    <s v=""/>
    <s v=""/>
  </r>
  <r>
    <x v="3"/>
    <s v="B&amp;B La Casa Del Prete"/>
    <s v="Corso Vittorio Emanuele Ii 26"/>
    <x v="188"/>
    <x v="336"/>
    <s v="www.invacanzanellemarche.eu"/>
    <s v="info@invacanzanellemarche.eu"/>
  </r>
  <r>
    <x v="3"/>
    <s v="B&amp;B Geco Di Fares Giancarlo"/>
    <s v="Via Cabiano  32"/>
    <x v="188"/>
    <x v="800"/>
    <s v="www.bebgeco.it"/>
    <s v="info@bebgeco.com"/>
  </r>
  <r>
    <x v="6"/>
    <s v="Area Di Sosta Camper"/>
    <s v=""/>
    <x v="188"/>
    <x v="804"/>
    <s v=""/>
    <s v=""/>
  </r>
  <r>
    <x v="2"/>
    <s v="Hotel Il Piceno"/>
    <s v="Via Leopardi  12"/>
    <x v="188"/>
    <x v="800"/>
    <s v="www.ilpiceno.eu"/>
    <s v="info@hotelpiceno.eu"/>
  </r>
  <r>
    <x v="4"/>
    <s v="Domus Petrae"/>
    <s v="Contrada Magazzini 11"/>
    <x v="188"/>
    <x v="805"/>
    <s v="www.domuspetrae.it"/>
    <s v="info@domuspetrae.it; scabroso@yahoo.it"/>
  </r>
  <r>
    <x v="3"/>
    <s v="B&amp;B La Casa Di Gaetano E Vittoria"/>
    <s v="Via Garibaldi 38"/>
    <x v="188"/>
    <x v="800"/>
    <s v="www.lacasadigaetanoevittoria.it"/>
    <s v="casagaetanovittoria@gmail.com"/>
  </r>
  <r>
    <x v="3"/>
    <s v="Rosadipepe"/>
    <s v="Contrada San Salvatore 18"/>
    <x v="188"/>
    <x v="806"/>
    <s v=""/>
    <s v="gabrytizi@gmail.com"/>
  </r>
  <r>
    <x v="3"/>
    <s v="Villa Chatoe'"/>
    <s v="Contrada Colle S. Andrea 6"/>
    <x v="188"/>
    <x v="800"/>
    <s v="www.villachatoe.com"/>
    <s v="info@villachatoe.com"/>
  </r>
  <r>
    <x v="1"/>
    <s v="La Casa Nel Bosco App.To"/>
    <s v="Contrada Ciapella 13"/>
    <x v="188"/>
    <x v="800"/>
    <s v=""/>
    <s v="info@invacanzanellemarche.eu"/>
  </r>
  <r>
    <x v="3"/>
    <s v="B&amp;B La Spasella"/>
    <s v="Sp 89 70"/>
    <x v="189"/>
    <x v="807"/>
    <s v=""/>
    <s v="vinicioferracuti@libero.it"/>
  </r>
  <r>
    <x v="3"/>
    <s v="Il Virginia"/>
    <s v="Via Picena Superiore 25"/>
    <x v="189"/>
    <x v="808"/>
    <s v=""/>
    <s v=""/>
  </r>
  <r>
    <x v="3"/>
    <s v="B&amp;B La Locanda Della Civetta Paola Parasecoli"/>
    <s v="Via Caserine 1"/>
    <x v="189"/>
    <x v="808"/>
    <s v=""/>
    <s v=""/>
  </r>
  <r>
    <x v="3"/>
    <s v="B&amp;B Villa Filetta"/>
    <s v="Frazione Casacagnano 53"/>
    <x v="189"/>
    <x v="808"/>
    <s v="www.villafiletta.it"/>
    <s v="info@villafiletta.it"/>
  </r>
  <r>
    <x v="3"/>
    <s v="Il Rifugio Dei Marsi"/>
    <s v="Frazione Caserine 8"/>
    <x v="189"/>
    <x v="808"/>
    <s v="www.bedandbreakfastascolipiceno.eu"/>
    <s v="info@ilrifugiodeimarsi.it"/>
  </r>
  <r>
    <x v="3"/>
    <s v="B&amp;B Maremonti"/>
    <s v="Via Picena Superiore 17"/>
    <x v="189"/>
    <x v="808"/>
    <s v="www.roccafluvione.net"/>
    <s v="bedandbreakfast@roccafluvione.net"/>
  </r>
  <r>
    <x v="4"/>
    <s v="Agriturismo La Rocca"/>
    <s v="Strada Casebianche 91"/>
    <x v="189"/>
    <x v="809"/>
    <s v="www.agrituristlarocca.it"/>
    <s v="bblarocca@libero.it"/>
  </r>
  <r>
    <x v="3"/>
    <s v="B&amp;B Silvi Stefano"/>
    <s v="Vicolo Della Madonnina 8"/>
    <x v="189"/>
    <x v="808"/>
    <s v=""/>
    <s v=""/>
  </r>
  <r>
    <x v="3"/>
    <s v="B&amp;B Il Passetto"/>
    <s v="Vicolo Del Passetto 2"/>
    <x v="189"/>
    <x v="808"/>
    <s v="www.passetto.eu"/>
    <s v="info@passetto.eu"/>
  </r>
  <r>
    <x v="4"/>
    <s v="Agriturismo Arcera"/>
    <s v="Frazione Forcella 35"/>
    <x v="189"/>
    <x v="810"/>
    <s v="www.arcera.it"/>
    <s v="larcera@libero.it"/>
  </r>
  <r>
    <x v="8"/>
    <s v="Casa Paola Renata Carboni"/>
    <s v=""/>
    <x v="189"/>
    <x v="811"/>
    <s v=""/>
    <s v=""/>
  </r>
  <r>
    <x v="3"/>
    <s v="B&amp;B Ma Ida"/>
    <s v="Frazione Casaregnano 12"/>
    <x v="189"/>
    <x v="808"/>
    <s v=""/>
    <s v="perozzi.v@libero.it; autoper4x4@libero.it"/>
  </r>
  <r>
    <x v="3"/>
    <s v="B&amp;B La Casa Di Sabrina"/>
    <s v="Viale Della Repubblica 19"/>
    <x v="189"/>
    <x v="808"/>
    <s v="www.lacollinadeltartufo.it"/>
    <s v="bbrina@hotmail.it; info@lacollinadeltartufo.it"/>
  </r>
  <r>
    <x v="4"/>
    <s v="La Collina Del Tartufo"/>
    <s v="Strade Casebianche 73"/>
    <x v="189"/>
    <x v="808"/>
    <s v="www.lacollinadeltartufo.it"/>
    <s v="info@lacollinadeltartufo.it"/>
  </r>
  <r>
    <x v="3"/>
    <s v="Bed &amp; Breakfast I Massi Di Salvi Pietro"/>
    <s v=""/>
    <x v="189"/>
    <x v="811"/>
    <s v=""/>
    <s v=""/>
  </r>
  <r>
    <x v="2"/>
    <s v="Donnarosa Hotel Ristorante"/>
    <s v="Via Antonio Gramsci 5"/>
    <x v="189"/>
    <x v="808"/>
    <s v=""/>
    <s v="donnarosa.grottino@libero.it"/>
  </r>
  <r>
    <x v="2"/>
    <s v="Il Ruspante"/>
    <s v="Via Picena Inferiore 87"/>
    <x v="189"/>
    <x v="808"/>
    <s v=""/>
    <s v=""/>
  </r>
  <r>
    <x v="7"/>
    <s v="Ostello Per La Gioventu'"/>
    <s v="Via Umberto I 1"/>
    <x v="190"/>
    <x v="812"/>
    <s v="www.ostellodellascensione.it"/>
    <s v="info@ostellodellascensione.it"/>
  </r>
  <r>
    <x v="1"/>
    <s v="La Canosa Srl Agroforestale Di Reina Riccardo"/>
    <s v="Contrada San Pietro 6"/>
    <x v="190"/>
    <x v="813"/>
    <s v=""/>
    <s v="amministrazione@lacanosaagricola.it"/>
  </r>
  <r>
    <x v="3"/>
    <s v="B&amp;B Le Fate"/>
    <s v="Via Della Repubblica 11"/>
    <x v="190"/>
    <x v="812"/>
    <s v=""/>
    <s v="com.rotella@tiscali.it"/>
  </r>
  <r>
    <x v="3"/>
    <s v="B&amp;B Fiocco"/>
    <s v="Via Delle Frazioni 17"/>
    <x v="190"/>
    <x v="812"/>
    <s v="www.fioccobb.weebly.com"/>
    <s v="andreafiocco@hotmail.it"/>
  </r>
  <r>
    <x v="4"/>
    <s v="Il Palmarone"/>
    <s v=""/>
    <x v="190"/>
    <x v="812"/>
    <s v=""/>
    <s v="ilpalmarone@libero.it"/>
  </r>
  <r>
    <x v="3"/>
    <s v="B&amp;B Poggio Verde"/>
    <s v="C.Da Colle 25"/>
    <x v="190"/>
    <x v="812"/>
    <s v=""/>
    <s v="mara.clementi@gmail.com"/>
  </r>
  <r>
    <x v="3"/>
    <s v="B&amp;B Santa Lucia"/>
    <s v="Via Santa Lucia  6"/>
    <x v="191"/>
    <x v="756"/>
    <s v="www.bbsantaluciasbt.com"/>
    <s v="bbsantaluciasbt@gmail.com"/>
  </r>
  <r>
    <x v="1"/>
    <s v="Bertolotti Liliana"/>
    <s v="Via Del Sangallo 4"/>
    <x v="191"/>
    <x v="756"/>
    <s v=""/>
    <s v=""/>
  </r>
  <r>
    <x v="1"/>
    <s v="Campanelli Tiziano"/>
    <s v="Via Torino  13"/>
    <x v="191"/>
    <x v="756"/>
    <s v=""/>
    <s v=""/>
  </r>
  <r>
    <x v="3"/>
    <s v="B&amp;Belvedere"/>
    <s v="Via Belvedere 11"/>
    <x v="191"/>
    <x v="756"/>
    <s v="www.bandbelvedere.eu"/>
    <s v="bandbelvedere@libero.it"/>
  </r>
  <r>
    <x v="5"/>
    <s v="Acquapazza Room"/>
    <s v="Via San Martino 58"/>
    <x v="191"/>
    <x v="756"/>
    <s v=""/>
    <s v="info@acquapazzaristorante.it"/>
  </r>
  <r>
    <x v="3"/>
    <s v="B&amp;B Da Nonna Teresa"/>
    <s v="C.So G.Mazzini 170"/>
    <x v="191"/>
    <x v="756"/>
    <s v=""/>
    <s v="danonnateresa@aol.fr"/>
  </r>
  <r>
    <x v="3"/>
    <s v="B&amp;B Erika"/>
    <s v="Via A.Murri 15/A"/>
    <x v="191"/>
    <x v="756"/>
    <s v=""/>
    <s v="bberika_sbt@outlook.it"/>
  </r>
  <r>
    <x v="5"/>
    <s v="Sole &amp; Sale"/>
    <s v="Via L. Luciani 46/B"/>
    <x v="191"/>
    <x v="756"/>
    <s v=""/>
    <s v="solesalesbt@gmail.com"/>
  </r>
  <r>
    <x v="2"/>
    <s v="Quadrifoglio"/>
    <s v="Via Pasubio 160"/>
    <x v="191"/>
    <x v="756"/>
    <s v="www.fata.it"/>
    <s v="quadrifoglio@fata.it"/>
  </r>
  <r>
    <x v="3"/>
    <s v="B&amp;B Alba Sul Mare"/>
    <s v="Via Monte Conero 90"/>
    <x v="191"/>
    <x v="756"/>
    <s v="www.bbalbasulmare.it"/>
    <s v="albasulmare@email.it"/>
  </r>
  <r>
    <x v="3"/>
    <s v="B&amp;B Pianozero Di Rosati Nicoletta"/>
    <s v="Via Santa Maria Goretti 3"/>
    <x v="191"/>
    <x v="756"/>
    <s v="www.pianozerobb.it"/>
    <s v="shianico67@gmail.com"/>
  </r>
  <r>
    <x v="3"/>
    <s v="B&amp;B Oasi 83"/>
    <s v="Via Sabotino 83"/>
    <x v="191"/>
    <x v="756"/>
    <s v="www.oasi83.it"/>
    <s v="info@oasi83.it"/>
  </r>
  <r>
    <x v="3"/>
    <s v="B&amp;B Casa Antonelli"/>
    <s v="Via Santa Maria Goretti 13"/>
    <x v="191"/>
    <x v="702"/>
    <s v="www.casaantonelli.it"/>
    <s v="bbcasaantonelli@gmail.com"/>
  </r>
  <r>
    <x v="7"/>
    <s v="Ostello Della Gioventu'"/>
    <s v="Viale Dello Sport 60"/>
    <x v="191"/>
    <x v="756"/>
    <s v="http://www.ostellosanbenedettodeltronto.it/"/>
    <s v="ostellosbt@gmail.com"/>
  </r>
  <r>
    <x v="3"/>
    <s v="B&amp;B La Marina"/>
    <s v="Via Pascoli 14/A"/>
    <x v="191"/>
    <x v="756"/>
    <s v=""/>
    <s v="bblamarina@gmail.com"/>
  </r>
  <r>
    <x v="5"/>
    <s v="Casa Mia Di Attrice Andrea"/>
    <s v="Via Fusinato 25"/>
    <x v="191"/>
    <x v="756"/>
    <s v=""/>
    <s v="info@casamiabb.it"/>
  </r>
  <r>
    <x v="3"/>
    <s v="B&amp;B San Benedetto"/>
    <s v="Via Roma 119"/>
    <x v="191"/>
    <x v="756"/>
    <s v=""/>
    <s v="m.luisaurbani@gmail.com"/>
  </r>
  <r>
    <x v="3"/>
    <s v="B&amp;B Dolce Buongiorno"/>
    <s v="Via S. Formentini 89"/>
    <x v="191"/>
    <x v="756"/>
    <s v=""/>
    <s v="giovannimenzietti@libero.it"/>
  </r>
  <r>
    <x v="1"/>
    <s v="Capolli Giampietro - App.To Via Fosse Ardeatine"/>
    <s v="Via Fosse Ardeatine 8"/>
    <x v="191"/>
    <x v="756"/>
    <s v=""/>
    <s v="hferrara@katamail.com"/>
  </r>
  <r>
    <x v="1"/>
    <s v="Trevisani Giuseppe"/>
    <s v="Via R. Zandonai 6"/>
    <x v="191"/>
    <x v="756"/>
    <s v=""/>
    <s v="studio@patriziapalestini.it"/>
  </r>
  <r>
    <x v="1"/>
    <s v="Panella Gianluca"/>
    <s v="Via Gaspare Spontini 3"/>
    <x v="191"/>
    <x v="814"/>
    <s v=""/>
    <s v="irenepazzaglia@studiodps.it"/>
  </r>
  <r>
    <x v="5"/>
    <s v="Hostal Al Porto"/>
    <s v="Via Cristoforo Colombo 109"/>
    <x v="191"/>
    <x v="756"/>
    <s v=""/>
    <s v="hostalalporto@gmail.com"/>
  </r>
  <r>
    <x v="5"/>
    <s v="Mario Al Borgo &quot;Lu Medeche Piccione&quot; Guest House"/>
    <s v="Via Labirinto 11"/>
    <x v="191"/>
    <x v="756"/>
    <s v="www.marioalborgo.it"/>
    <s v="piccionigraziano@libero.it"/>
  </r>
  <r>
    <x v="2"/>
    <s v="Hotel Il Maestrale"/>
    <s v="Via Fosse Ardeatine 12"/>
    <x v="191"/>
    <x v="756"/>
    <s v="www.hotelmaestrale.it"/>
    <s v="info@maestralehotel.it"/>
  </r>
  <r>
    <x v="3"/>
    <s v="Largo Fileni 7"/>
    <s v="Largo Elio Fileni 7"/>
    <x v="191"/>
    <x v="756"/>
    <s v=""/>
    <s v="mariapiamascioli@gmail.com"/>
  </r>
  <r>
    <x v="3"/>
    <s v="B&amp;B Albatros"/>
    <s v="Via Todaro 18 18"/>
    <x v="191"/>
    <x v="756"/>
    <s v=""/>
    <s v="frisoli.ernesto@gmail.com"/>
  </r>
  <r>
    <x v="3"/>
    <s v="B&amp;B La Casetta"/>
    <s v="Via G. Voltattorni 128"/>
    <x v="191"/>
    <x v="756"/>
    <s v=""/>
    <s v="lumarinelli@virgilio.it"/>
  </r>
  <r>
    <x v="3"/>
    <s v="B&amp;B Arcobaleno"/>
    <s v="Via Due Giugno 9"/>
    <x v="191"/>
    <x v="756"/>
    <s v=""/>
    <s v="federica.perozzi@gmail.com"/>
  </r>
  <r>
    <x v="1"/>
    <s v="La Barchetta"/>
    <s v="Via Monfalcone 23"/>
    <x v="191"/>
    <x v="756"/>
    <s v=""/>
    <s v="labarchettasbt@gmail.com"/>
  </r>
  <r>
    <x v="1"/>
    <s v="Capolli Giampietro - App.To Via Fanfulla"/>
    <s v="Via Fanfulla Da Lodi 21"/>
    <x v="191"/>
    <x v="756"/>
    <s v=""/>
    <s v="hferrara@katamail.com"/>
  </r>
  <r>
    <x v="3"/>
    <s v="Dream Fish"/>
    <s v="Via G. Spontini 1"/>
    <x v="191"/>
    <x v="756"/>
    <s v="bbdreamfish.com"/>
    <s v="eleanora.colagiacomi@gmail.com"/>
  </r>
  <r>
    <x v="1"/>
    <s v="Santroni Emidio App.To"/>
    <s v="Via Lombardia 64"/>
    <x v="191"/>
    <x v="756"/>
    <s v=""/>
    <s v="kellysbtappartamento@gmail.com"/>
  </r>
  <r>
    <x v="3"/>
    <s v="Incanto Sotto Il Mare"/>
    <s v="Via Faustina Maratta 1"/>
    <x v="191"/>
    <x v="756"/>
    <s v="www.incantosottoilmare.it"/>
    <s v="info@incantosottoilmare.it"/>
  </r>
  <r>
    <x v="3"/>
    <s v="B&amp;B Casa Felicia Ii"/>
    <s v="Via Conquiste, 54/A 54/A"/>
    <x v="191"/>
    <x v="815"/>
    <s v="www.casafelicia.net"/>
    <s v="italiaposadacasafelicia@gmail.com"/>
  </r>
  <r>
    <x v="5"/>
    <s v="Acquamarina"/>
    <s v="Via C. Maffei 68"/>
    <x v="191"/>
    <x v="756"/>
    <s v="www.residenceacquamarina.com"/>
    <s v="info@appartamentiacquamarina.it"/>
  </r>
  <r>
    <x v="3"/>
    <s v="Bed And Breakfast Vittorio Emanuele"/>
    <s v="Via Luciano Manara 10"/>
    <x v="191"/>
    <x v="756"/>
    <s v=""/>
    <s v="bbvittorioemanuele@hotmail.it"/>
  </r>
  <r>
    <x v="10"/>
    <s v="Smeraldo Suites &amp; Spa"/>
    <s v="Viale Rinascimento 141"/>
    <x v="191"/>
    <x v="756"/>
    <s v="www.smeraldosuitehotel.com"/>
    <s v="info@smeraldosuitehotel.com"/>
  </r>
  <r>
    <x v="3"/>
    <s v="Brezza Marina"/>
    <s v="Via Pio Ix 10"/>
    <x v="191"/>
    <x v="816"/>
    <s v="www.brezzamarinabb.com"/>
    <s v="ferrara.adele70@libero.it"/>
  </r>
  <r>
    <x v="3"/>
    <s v="B&amp;B Il Faro"/>
    <s v="Via Del Correggio, 27 27"/>
    <x v="191"/>
    <x v="756"/>
    <s v="www.bbilfaro.net"/>
    <s v="bebilfaro@gmail.com"/>
  </r>
  <r>
    <x v="10"/>
    <s v="Residence Settebello Di Angellotti Leopoldo"/>
    <s v="Via Dei Mille 21/23"/>
    <x v="191"/>
    <x v="756"/>
    <s v="www.residencesettebello.it"/>
    <s v="info@residencesettebello.it"/>
  </r>
  <r>
    <x v="3"/>
    <s v="B&amp;B Le Rondini"/>
    <s v="Piazza Del Redentore 1"/>
    <x v="191"/>
    <x v="756"/>
    <s v="www.bblerondini.com"/>
    <s v="bblerondini@gmail.com"/>
  </r>
  <r>
    <x v="3"/>
    <s v="B&amp;B Zia Elvira"/>
    <s v="Largo Esperanto 5"/>
    <x v="191"/>
    <x v="756"/>
    <s v="www.ziaelvira.it"/>
    <s v="info@ziaelvira.it"/>
  </r>
  <r>
    <x v="3"/>
    <s v="B&amp;B Idiana"/>
    <s v="Via S. Voltattorni 3"/>
    <x v="191"/>
    <x v="756"/>
    <s v="bbidiana.weebly.com"/>
    <s v="bbidiana@libero.it"/>
  </r>
  <r>
    <x v="3"/>
    <s v="B&amp;B La Villetta"/>
    <s v="Via Del Caravaggio 13"/>
    <x v="191"/>
    <x v="756"/>
    <s v="www.bblavillettasbt.it"/>
    <s v="bb.lavilletta@yahoo.it"/>
  </r>
  <r>
    <x v="3"/>
    <s v="B&amp;B Dreamtime"/>
    <s v="Via Dei Laureati 86"/>
    <x v="191"/>
    <x v="756"/>
    <s v="www.dreamtimebb.com"/>
    <s v="info@dreamtimebb.com"/>
  </r>
  <r>
    <x v="10"/>
    <s v="Residence Elisa"/>
    <s v="Viale Europa 72/74"/>
    <x v="191"/>
    <x v="756"/>
    <s v="www.residenceelisa.it"/>
    <s v="info@residenceelisa.it"/>
  </r>
  <r>
    <x v="3"/>
    <s v="B&amp;B Fuori Rotta"/>
    <s v="Via Calatafimi 16"/>
    <x v="191"/>
    <x v="756"/>
    <s v="www.bbfuorirotta.it"/>
    <s v="carlo.chiaromonte@tin.it"/>
  </r>
  <r>
    <x v="3"/>
    <s v="B&amp;B Occhi Di Mare"/>
    <s v="Via Nicola Copernico 34"/>
    <x v="191"/>
    <x v="756"/>
    <s v=""/>
    <s v="bbocchidimare@gmail.com"/>
  </r>
  <r>
    <x v="3"/>
    <s v="B&amp;B Villa Cri Cri"/>
    <s v="C.Da Santa Lucia 15"/>
    <x v="191"/>
    <x v="756"/>
    <s v=""/>
    <s v="info@villacricri.it"/>
  </r>
  <r>
    <x v="12"/>
    <s v="Le 3 Caravelle"/>
    <s v="Viale Trieste 33 33"/>
    <x v="191"/>
    <x v="756"/>
    <s v=""/>
    <s v=""/>
  </r>
  <r>
    <x v="5"/>
    <s v="Trattoria Del Mare"/>
    <s v="Via Dei Laureati 4"/>
    <x v="191"/>
    <x v="756"/>
    <s v=""/>
    <s v="marisaruggieri@gmail.com"/>
  </r>
  <r>
    <x v="3"/>
    <s v="B&amp;B Casa D'Amare"/>
    <s v="Viale De Gasperi 46"/>
    <x v="191"/>
    <x v="756"/>
    <s v="www.casadamarebb.com"/>
    <s v="postmaster@casadamarebb.com"/>
  </r>
  <r>
    <x v="3"/>
    <s v="B&amp;B Il Pozzo (Lu Pòzze)"/>
    <s v="Via Tronto 21/B"/>
    <x v="191"/>
    <x v="756"/>
    <s v=""/>
    <s v="santangelo.annalisa@gmail.com"/>
  </r>
  <r>
    <x v="3"/>
    <s v="B&amp;B Sunbeach"/>
    <s v="Via Sardegna 1/C"/>
    <x v="191"/>
    <x v="756"/>
    <s v="http://bbsunbeach.it"/>
    <s v="lusantori@gmail.com"/>
  </r>
  <r>
    <x v="3"/>
    <s v="Bed And Breakfast San Benedetto Del Tronto"/>
    <s v="Via Monte Verde 2"/>
    <x v="191"/>
    <x v="756"/>
    <s v=""/>
    <s v="bebsanbenedettodeltronto@gmail.com"/>
  </r>
  <r>
    <x v="3"/>
    <s v="B&amp;B Happy Family"/>
    <s v="Via Monte San Michele 30"/>
    <x v="191"/>
    <x v="756"/>
    <s v=""/>
    <s v="happyfamily.italy@gmail.com"/>
  </r>
  <r>
    <x v="10"/>
    <s v="Mavip Residence"/>
    <s v="Via Sgambati 8"/>
    <x v="191"/>
    <x v="756"/>
    <s v="www.mavipresidence.it"/>
    <s v="info@mavip.it"/>
  </r>
  <r>
    <x v="3"/>
    <s v="B&amp;B La Canoa"/>
    <s v="Via Guglielmo Oberdan 38"/>
    <x v="191"/>
    <x v="756"/>
    <s v="www.bblacanoa.com"/>
    <s v="violinoo@gmail.com"/>
  </r>
  <r>
    <x v="3"/>
    <s v="B&amp;B Renalba"/>
    <s v="Contrada  Santa Lucia Alta 48"/>
    <x v="191"/>
    <x v="756"/>
    <s v="www.renalba.it"/>
    <s v="info@renalba.it"/>
  </r>
  <r>
    <x v="3"/>
    <s v="B&amp;B Palme In Riviera"/>
    <s v="Via S. Formentini 74"/>
    <x v="191"/>
    <x v="756"/>
    <s v="www.chartaria.it"/>
    <s v="info@chartaria.it"/>
  </r>
  <r>
    <x v="2"/>
    <s v="Good Truck La Sosta"/>
    <s v="Contrada San Giovanni 1"/>
    <x v="191"/>
    <x v="756"/>
    <s v="www.lasostaspa.it"/>
    <s v="info@truckone.org"/>
  </r>
  <r>
    <x v="3"/>
    <s v="B&amp;B Patrizio"/>
    <s v="Corso Camillo Benso Conte Di Cavour 8"/>
    <x v="191"/>
    <x v="756"/>
    <s v="http://patrizio.it"/>
    <s v="bb@patrizio.it"/>
  </r>
  <r>
    <x v="3"/>
    <s v="B&amp;B Il Cielo In Una Stanza"/>
    <s v="Via L. Luciani 76"/>
    <x v="191"/>
    <x v="756"/>
    <s v="www.cieloinunastanza.com"/>
    <s v="np@cieloinunastanza.com"/>
  </r>
  <r>
    <x v="3"/>
    <s v="B&amp;B Skipper Di Pagliarini Michele"/>
    <s v="Via Sabotino 42"/>
    <x v="191"/>
    <x v="756"/>
    <s v="www.bbskipper.it"/>
    <s v="info@bbskipper.it"/>
  </r>
  <r>
    <x v="3"/>
    <s v="B&amp;B Panorama"/>
    <s v="Via C. Lombroso 7"/>
    <x v="191"/>
    <x v="756"/>
    <s v=""/>
    <s v="liberi57@tiscali.it"/>
  </r>
  <r>
    <x v="5"/>
    <s v="Cristallo"/>
    <s v="Via San Giacomo 20"/>
    <x v="191"/>
    <x v="756"/>
    <s v="www.residencecristallosbt.it"/>
    <s v="residencecristallosbt@gmail.com"/>
  </r>
  <r>
    <x v="5"/>
    <s v="Condominio Theca Uno"/>
    <s v="Via V. Tedeschi 15"/>
    <x v="191"/>
    <x v="756"/>
    <s v=""/>
    <s v="ing.calcagni@tecacostruzioni.it"/>
  </r>
  <r>
    <x v="3"/>
    <s v="B&amp;B Alesi Saverio"/>
    <s v=""/>
    <x v="191"/>
    <x v="756"/>
    <s v=""/>
    <s v="saverio.alesi@gmail.com"/>
  </r>
  <r>
    <x v="3"/>
    <s v="B&amp;B Del Castello"/>
    <s v="Via E. Fileni 30"/>
    <x v="191"/>
    <x v="756"/>
    <s v="www.bbdelcastello.it"/>
    <s v="mail@bbdelcastello.it"/>
  </r>
  <r>
    <x v="5"/>
    <s v="Residence Dolcemare"/>
    <s v="Via R. Zandonai 3"/>
    <x v="191"/>
    <x v="756"/>
    <s v="www.residencedolcemare.it"/>
    <s v="info@residencedolcemare.it"/>
  </r>
  <r>
    <x v="5"/>
    <s v="Villa Spina"/>
    <s v="Via Alessandro Volta 72"/>
    <x v="191"/>
    <x v="756"/>
    <s v="www.villaspina.it"/>
    <s v="info@villaspina.it"/>
  </r>
  <r>
    <x v="5"/>
    <s v="Residence Taormina"/>
    <s v="Via G. Battista Pergolesi 30"/>
    <x v="191"/>
    <x v="756"/>
    <s v="www.hoteltaormina.it"/>
    <s v="info@hoteltaormina.it"/>
  </r>
  <r>
    <x v="6"/>
    <s v="Campeggio Club Riviera Picena"/>
    <s v=""/>
    <x v="191"/>
    <x v="817"/>
    <s v="ccrivierapicena.com"/>
    <s v=""/>
  </r>
  <r>
    <x v="5"/>
    <s v="Taormina"/>
    <s v="Via Sacchini 1"/>
    <x v="191"/>
    <x v="756"/>
    <s v="www.hoteltaormina.it"/>
    <s v="info@hoteltaormina.it"/>
  </r>
  <r>
    <x v="5"/>
    <s v="Accomodation Casa Cavour"/>
    <s v="G.Moretti 1"/>
    <x v="191"/>
    <x v="756"/>
    <s v="www.casacavoursanbenedetto.it"/>
    <s v="info@casacavoursanbenedetto.it"/>
  </r>
  <r>
    <x v="3"/>
    <s v="Valentina B&amp;B Di Spaletra Franco"/>
    <s v="Via Sabotino 135"/>
    <x v="191"/>
    <x v="756"/>
    <s v=""/>
    <s v="francospaletra@libero.it"/>
  </r>
  <r>
    <x v="3"/>
    <s v="B&amp;B Attico Mare I"/>
    <s v="Via Marconi 60"/>
    <x v="191"/>
    <x v="756"/>
    <s v="www.atticomare.it"/>
    <s v="info@atticomare.it"/>
  </r>
  <r>
    <x v="3"/>
    <s v="B&amp;B In Centro Di Luigino De Laurentis"/>
    <s v="Via Mameli 6"/>
    <x v="191"/>
    <x v="486"/>
    <s v="https://www.facebook.com/pages/B-B-IN-CENTRO/317172258297449"/>
    <s v="bbincentrosbt@gmail.com"/>
  </r>
  <r>
    <x v="3"/>
    <s v="B&amp;B On The Beach"/>
    <s v="Via Dei Laureati 115"/>
    <x v="191"/>
    <x v="818"/>
    <s v=""/>
    <s v="valerioisopi@gmail.com"/>
  </r>
  <r>
    <x v="5"/>
    <s v="Casa Vacanze Valentina"/>
    <s v="Via Sallustio 8"/>
    <x v="191"/>
    <x v="756"/>
    <s v="www.hotel-mario.com"/>
    <s v="info@hotel-mario.com"/>
  </r>
  <r>
    <x v="10"/>
    <s v="Galileo Residence"/>
    <s v=""/>
    <x v="191"/>
    <x v="756"/>
    <s v="www.residencegalileo.it"/>
    <s v="info@residence-galileo.it"/>
  </r>
  <r>
    <x v="8"/>
    <s v="Maria Immacolata"/>
    <s v="Via Tonale 11"/>
    <x v="191"/>
    <x v="756"/>
    <s v=""/>
    <s v="mariaimmacolatasbt@libero.it"/>
  </r>
  <r>
    <x v="10"/>
    <s v="Residence Beaurivage"/>
    <s v="Viale Europa 94"/>
    <x v="191"/>
    <x v="756"/>
    <s v="www.residencebeaurivage.it"/>
    <s v="info@residencebeaurivage.it"/>
  </r>
  <r>
    <x v="10"/>
    <s v="Residence Boomerang"/>
    <s v="Via Gaspare Spontini 2"/>
    <x v="191"/>
    <x v="756"/>
    <s v="www.residenceboomerang.it"/>
    <s v="info@residenceboomerang.it"/>
  </r>
  <r>
    <x v="12"/>
    <s v="Sea Club - Vesuvio"/>
    <s v="Viale Rinascimento 10 10"/>
    <x v="191"/>
    <x v="819"/>
    <s v=""/>
    <s v=""/>
  </r>
  <r>
    <x v="3"/>
    <s v="B&amp;B Casa Felicia"/>
    <s v="Conquiste 54 54/A"/>
    <x v="191"/>
    <x v="820"/>
    <s v=""/>
    <s v="italiaposadacasafelicia@gmail.com"/>
  </r>
  <r>
    <x v="5"/>
    <s v="Seven Rooms"/>
    <s v="Via Legnago 52"/>
    <x v="191"/>
    <x v="756"/>
    <s v="www.7rooms.it"/>
    <s v="info@7rooms.it"/>
  </r>
  <r>
    <x v="10"/>
    <s v="Residence Mentana"/>
    <s v="Via Mentana 30"/>
    <x v="191"/>
    <x v="756"/>
    <s v=""/>
    <s v="residencementanasbt@libero.it"/>
  </r>
  <r>
    <x v="3"/>
    <s v="B&amp;B La Torretta Bianca"/>
    <s v="Via Col Di Tenda 60"/>
    <x v="191"/>
    <x v="756"/>
    <s v="www.bebtorre.com"/>
    <s v="tchristel@bebtorre.com; info@bebtorre.com"/>
  </r>
  <r>
    <x v="3"/>
    <s v="B&amp;B Adriatico"/>
    <s v="Largo E. Fileni 13"/>
    <x v="191"/>
    <x v="756"/>
    <s v="bbadriatico.altervista.org"/>
    <s v="tatianacharnina@libero.it"/>
  </r>
  <r>
    <x v="3"/>
    <s v="Casa Antonella"/>
    <s v="Via Vittorio Alfieri 22"/>
    <x v="191"/>
    <x v="756"/>
    <s v=""/>
    <s v=""/>
  </r>
  <r>
    <x v="3"/>
    <s v="B&amp;B La Soffitta"/>
    <s v="Via G. Moretti 36"/>
    <x v="191"/>
    <x v="756"/>
    <s v=""/>
    <s v="silviascrem@yahoo.it"/>
  </r>
  <r>
    <x v="12"/>
    <s v="La Conchiglia"/>
    <s v="Viale Trieste 1 1"/>
    <x v="191"/>
    <x v="756"/>
    <s v=""/>
    <s v="rosalba.rossi@laconchiglia.eu"/>
  </r>
  <r>
    <x v="12"/>
    <s v="La Medusa"/>
    <s v="Viale Trieste 13 13"/>
    <x v="191"/>
    <x v="756"/>
    <s v=""/>
    <s v=""/>
  </r>
  <r>
    <x v="12"/>
    <s v="Antares - Da Gino (Snc)"/>
    <s v=""/>
    <x v="191"/>
    <x v="756"/>
    <s v=""/>
    <s v=""/>
  </r>
  <r>
    <x v="12"/>
    <s v="Antares"/>
    <s v=""/>
    <x v="191"/>
    <x v="756"/>
    <s v=""/>
    <s v=""/>
  </r>
  <r>
    <x v="12"/>
    <s v="Basciu'"/>
    <s v="Viale A. Scipioni 33 33"/>
    <x v="191"/>
    <x v="756"/>
    <s v=""/>
    <s v="danieltroli@hotmail.it"/>
  </r>
  <r>
    <x v="12"/>
    <s v="Bagni Doria"/>
    <s v=""/>
    <x v="191"/>
    <x v="756"/>
    <s v=""/>
    <s v="info@hoteldoria.com"/>
  </r>
  <r>
    <x v="12"/>
    <s v="Bijeoux"/>
    <s v="Lungomare Marconi 35 35"/>
    <x v="191"/>
    <x v="756"/>
    <s v=""/>
    <s v=""/>
  </r>
  <r>
    <x v="12"/>
    <s v="Club 23"/>
    <s v="Lungomare Marconi 9 9"/>
    <x v="191"/>
    <x v="756"/>
    <s v=""/>
    <s v=""/>
  </r>
  <r>
    <x v="12"/>
    <s v="Da Federico"/>
    <s v="Viale Trieste 11 11"/>
    <x v="191"/>
    <x v="756"/>
    <s v=""/>
    <s v=""/>
  </r>
  <r>
    <x v="12"/>
    <s v="Antares Srl"/>
    <s v=""/>
    <x v="191"/>
    <x v="756"/>
    <s v=""/>
    <s v="miriam.sgariglia@alice.it"/>
  </r>
  <r>
    <x v="12"/>
    <s v="Antares Da Rosetti"/>
    <s v="Viale Trieste 1 1"/>
    <x v="191"/>
    <x v="756"/>
    <s v=""/>
    <s v=""/>
  </r>
  <r>
    <x v="12"/>
    <s v="Alba Chiara"/>
    <s v="Viale Rinascimento 32"/>
    <x v="191"/>
    <x v="756"/>
    <s v=""/>
    <s v=""/>
  </r>
  <r>
    <x v="12"/>
    <s v="Bagni Hotel Holiday"/>
    <s v="Lungomare Marconi 1 1"/>
    <x v="191"/>
    <x v="756"/>
    <s v=""/>
    <s v=""/>
  </r>
  <r>
    <x v="12"/>
    <s v="Stella Marina"/>
    <s v="Viale Trieste 23 23"/>
    <x v="191"/>
    <x v="756"/>
    <s v=""/>
    <s v="giuseppe.ricci54@tin.it"/>
  </r>
  <r>
    <x v="12"/>
    <s v="Bagni Hotel Haiti"/>
    <s v="Viale A. Scipioni 68 68"/>
    <x v="191"/>
    <x v="756"/>
    <s v=""/>
    <s v=""/>
  </r>
  <r>
    <x v="12"/>
    <s v="Imperial Beach"/>
    <s v=""/>
    <x v="191"/>
    <x v="756"/>
    <s v=""/>
    <s v="info@hotelimperial.it"/>
  </r>
  <r>
    <x v="12"/>
    <s v="Lido Azzurro"/>
    <s v="Lungomare Marconi 41 41"/>
    <x v="191"/>
    <x v="756"/>
    <s v=""/>
    <s v="piersac@alice.it"/>
  </r>
  <r>
    <x v="12"/>
    <s v="Il Timone"/>
    <s v=""/>
    <x v="191"/>
    <x v="756"/>
    <s v=""/>
    <s v="info@hotelhauscharlotte.it"/>
  </r>
  <r>
    <x v="12"/>
    <s v="Le Anfore"/>
    <s v="Viale Marconi 1 1"/>
    <x v="191"/>
    <x v="756"/>
    <s v="www.hotelgioia.it"/>
    <s v="alessandro_capriotti@libero.it"/>
  </r>
  <r>
    <x v="12"/>
    <s v="Abbadetta Mare"/>
    <s v="Lungomare Marconi 5 5"/>
    <x v="191"/>
    <x v="457"/>
    <s v="www.lapacehotel.it"/>
    <s v="info@lapacehotel.it"/>
  </r>
  <r>
    <x v="12"/>
    <s v="Sud-Est"/>
    <s v="Lungomare Marconi 29 29"/>
    <x v="191"/>
    <x v="756"/>
    <s v=""/>
    <s v=""/>
  </r>
  <r>
    <x v="12"/>
    <s v="Il Tritone"/>
    <s v=""/>
    <x v="191"/>
    <x v="756"/>
    <s v=""/>
    <s v=""/>
  </r>
  <r>
    <x v="12"/>
    <s v="Piccolo Lido"/>
    <s v="Viale Scipioni 47 47"/>
    <x v="191"/>
    <x v="756"/>
    <s v=""/>
    <s v="vporte@tin.it"/>
  </r>
  <r>
    <x v="12"/>
    <s v="Il Farfallone"/>
    <s v=""/>
    <x v="191"/>
    <x v="756"/>
    <s v=""/>
    <s v=""/>
  </r>
  <r>
    <x v="12"/>
    <s v="Bagni Zappa'"/>
    <s v="Viale A. Scipioni 33 33"/>
    <x v="191"/>
    <x v="756"/>
    <s v=""/>
    <s v="swamii_rb@hotmail.com"/>
  </r>
  <r>
    <x v="12"/>
    <s v="Brasil"/>
    <s v="Lungomare Marconi 43 43"/>
    <x v="191"/>
    <x v="756"/>
    <s v="www.brasil39.com"/>
    <s v="pp.flammini@sambenedettoggi.it"/>
  </r>
  <r>
    <x v="12"/>
    <s v="Il Lido Del Pescatore"/>
    <s v="Viale Trieste 27 27"/>
    <x v="191"/>
    <x v="756"/>
    <s v=""/>
    <s v="info@deangelisgomme.it; aldimeriomaria@gmail.com"/>
  </r>
  <r>
    <x v="12"/>
    <s v="Happy Sun Beach"/>
    <s v="Viale Rinascimento 79 79"/>
    <x v="191"/>
    <x v="756"/>
    <s v=""/>
    <s v=""/>
  </r>
  <r>
    <x v="12"/>
    <s v="Antares - Da Gino  (Sas)"/>
    <s v=""/>
    <x v="191"/>
    <x v="756"/>
    <s v=""/>
    <s v=""/>
  </r>
  <r>
    <x v="12"/>
    <s v="Antares Da Nadia"/>
    <s v=""/>
    <x v="191"/>
    <x v="756"/>
    <s v=""/>
    <s v=""/>
  </r>
  <r>
    <x v="12"/>
    <s v="Antares Di Falaschetti Nadia Snc"/>
    <s v=""/>
    <x v="191"/>
    <x v="756"/>
    <s v=""/>
    <s v=""/>
  </r>
  <r>
    <x v="12"/>
    <s v="Reno'S 54"/>
    <s v="Viale Scipioni 21"/>
    <x v="191"/>
    <x v="756"/>
    <s v=""/>
    <s v=""/>
  </r>
  <r>
    <x v="12"/>
    <s v="Il Pescatore"/>
    <s v="Viale Trieste 27 27"/>
    <x v="191"/>
    <x v="756"/>
    <s v="www.ilpescatore.info"/>
    <s v="info@ilpescatore.info"/>
  </r>
  <r>
    <x v="12"/>
    <s v="Americo Village"/>
    <s v="Viale Rinascimento 16 16"/>
    <x v="191"/>
    <x v="756"/>
    <s v=""/>
    <s v="info@americovillage.com"/>
  </r>
  <r>
    <x v="12"/>
    <s v="Kon Tiki"/>
    <s v="Viale Trieste 7 7"/>
    <x v="191"/>
    <x v="756"/>
    <s v=""/>
    <s v=""/>
  </r>
  <r>
    <x v="12"/>
    <s v="Sabbia"/>
    <s v="Lungomare Marconi 1 1"/>
    <x v="191"/>
    <x v="756"/>
    <s v=""/>
    <s v=""/>
  </r>
  <r>
    <x v="12"/>
    <s v="Petit Hotel"/>
    <s v=""/>
    <x v="191"/>
    <x v="756"/>
    <s v="www.petithotel.info"/>
    <s v="petit@petithotel.info"/>
  </r>
  <r>
    <x v="12"/>
    <s v="La Tellina"/>
    <s v="Lungomare Marconi 11 11"/>
    <x v="191"/>
    <x v="756"/>
    <s v=""/>
    <s v=""/>
  </r>
  <r>
    <x v="12"/>
    <s v="Da Vincenzo"/>
    <s v=""/>
    <x v="191"/>
    <x v="756"/>
    <s v=""/>
    <s v=""/>
  </r>
  <r>
    <x v="12"/>
    <s v="Scogliera"/>
    <s v="Lungomare Marconi 41 41"/>
    <x v="191"/>
    <x v="756"/>
    <s v=""/>
    <s v=""/>
  </r>
  <r>
    <x v="5"/>
    <s v="Oltremare Casa Per Vacanze"/>
    <s v="Via Domenico Cimarosa 5"/>
    <x v="191"/>
    <x v="756"/>
    <s v="www.residenceoltremare.com"/>
    <s v="info@residencemediterraneo.it"/>
  </r>
  <r>
    <x v="12"/>
    <s v="Soraya"/>
    <s v="Viale Rinascimento 31 31"/>
    <x v="191"/>
    <x v="702"/>
    <s v="www.albergosoraya.it"/>
    <s v="info@albergosoraya.it"/>
  </r>
  <r>
    <x v="12"/>
    <s v="Bagni Excelsior"/>
    <s v=""/>
    <x v="191"/>
    <x v="819"/>
    <s v=""/>
    <s v=""/>
  </r>
  <r>
    <x v="12"/>
    <s v="Bagni Beaurivage"/>
    <s v="Viale A. Scipioni 1 1"/>
    <x v="191"/>
    <x v="756"/>
    <s v="www.residencebeaurivage.it"/>
    <s v="info@residencebeaurivage.it"/>
  </r>
  <r>
    <x v="12"/>
    <s v="Bagni Fortuna"/>
    <s v="Viale Marconi, 41 1"/>
    <x v="191"/>
    <x v="756"/>
    <s v=""/>
    <s v=""/>
  </r>
  <r>
    <x v="12"/>
    <s v="Eredi Lagalla Rossana Di Ricci Enrico E C. Sas"/>
    <s v="Viale Europa 31 31"/>
    <x v="191"/>
    <x v="756"/>
    <s v=""/>
    <s v=""/>
  </r>
  <r>
    <x v="12"/>
    <s v="Hotel Solarium Srl"/>
    <s v="Viale Europa 102 102"/>
    <x v="191"/>
    <x v="756"/>
    <s v="www.hotelsolarium.it"/>
    <s v="info@hotelsolarium.it"/>
  </r>
  <r>
    <x v="12"/>
    <s v="Il Diamante"/>
    <s v="Via San Giacomo 5 5"/>
    <x v="191"/>
    <x v="756"/>
    <s v="www.ildiamantevacanze.it"/>
    <s v="info@ildiamantevacanze.it"/>
  </r>
  <r>
    <x v="12"/>
    <s v="Claudia"/>
    <s v="Lungomare Marconi 36 36"/>
    <x v="191"/>
    <x v="756"/>
    <s v=""/>
    <s v=""/>
  </r>
  <r>
    <x v="12"/>
    <s v="Chalet &quot; La Siesta&quot;"/>
    <s v="Viale Europa  1"/>
    <x v="191"/>
    <x v="756"/>
    <s v="www.chaletlasiesta.it"/>
    <s v="info@chaletlasiesta.it"/>
  </r>
  <r>
    <x v="12"/>
    <s v="Chalet Il Gambero"/>
    <s v=""/>
    <x v="191"/>
    <x v="756"/>
    <s v=""/>
    <s v="info@residenceboomerang.it"/>
  </r>
  <r>
    <x v="12"/>
    <s v="Chalet Alex"/>
    <s v="Viale Rinascimento  18"/>
    <x v="191"/>
    <x v="756"/>
    <s v="www.chaletalex.it"/>
    <s v="alexbeach@libero.it"/>
  </r>
  <r>
    <x v="12"/>
    <s v="Hawaii"/>
    <s v=""/>
    <x v="191"/>
    <x v="756"/>
    <s v=""/>
    <s v=""/>
  </r>
  <r>
    <x v="5"/>
    <s v="Residence Elle"/>
    <s v="Lungomare Rinascimento 73"/>
    <x v="191"/>
    <x v="756"/>
    <s v="www.residenceelle.it"/>
    <s v="info@residenceelle.it"/>
  </r>
  <r>
    <x v="5"/>
    <s v="Residence Brezza Di Mare"/>
    <s v="Via Dei Laureati 119"/>
    <x v="191"/>
    <x v="756"/>
    <s v="www.brezzadimare.com"/>
    <s v="info@brezzadimare.com"/>
  </r>
  <r>
    <x v="12"/>
    <s v="L'Etoile"/>
    <s v="Viale Europa 35 35"/>
    <x v="191"/>
    <x v="756"/>
    <s v=""/>
    <s v=""/>
  </r>
  <r>
    <x v="12"/>
    <s v="Lido Sabbiadoro"/>
    <s v="Viale Europa 29 29"/>
    <x v="191"/>
    <x v="756"/>
    <s v=""/>
    <s v=""/>
  </r>
  <r>
    <x v="12"/>
    <s v="Zodiaco"/>
    <s v="Lungomare Marconi   1"/>
    <x v="191"/>
    <x v="756"/>
    <s v=""/>
    <s v="elivagn@alice.it"/>
  </r>
  <r>
    <x v="12"/>
    <s v="Bagni Hotel Michelangelo"/>
    <s v="Viale Rinascimento 4 4"/>
    <x v="191"/>
    <x v="756"/>
    <s v=""/>
    <s v=""/>
  </r>
  <r>
    <x v="12"/>
    <s v="Boobie'S Bar"/>
    <s v="Viale Rinascimento 24 24"/>
    <x v="191"/>
    <x v="756"/>
    <s v=""/>
    <s v=""/>
  </r>
  <r>
    <x v="12"/>
    <s v="Vitadamare"/>
    <s v="Viale Rinascimento 14 14"/>
    <x v="191"/>
    <x v="819"/>
    <s v=""/>
    <s v=""/>
  </r>
  <r>
    <x v="12"/>
    <s v="Bagni Persico"/>
    <s v="Viale Rinascimento 5 5"/>
    <x v="191"/>
    <x v="756"/>
    <s v=""/>
    <s v=""/>
  </r>
  <r>
    <x v="12"/>
    <s v="Bagni Oltremare"/>
    <s v="Lungomare Rinascimento 18 18"/>
    <x v="191"/>
    <x v="819"/>
    <s v="www.residencemediterraneo.it"/>
    <s v="info@residencemediterraneo.it"/>
  </r>
  <r>
    <x v="12"/>
    <s v="Bagni Marconi"/>
    <s v="Viale Europa 21 21"/>
    <x v="191"/>
    <x v="756"/>
    <s v="www.hotel-marconi.it"/>
    <s v="marconi@hotel-marconi.it"/>
  </r>
  <r>
    <x v="12"/>
    <s v="Bagni Hotel Olimpo"/>
    <s v="Viale Europa 78 78"/>
    <x v="191"/>
    <x v="58"/>
    <s v=""/>
    <s v=""/>
  </r>
  <r>
    <x v="12"/>
    <s v="Pagoda Beach"/>
    <s v="Viale Rinascimento 21 21"/>
    <x v="191"/>
    <x v="756"/>
    <s v=""/>
    <s v=""/>
  </r>
  <r>
    <x v="12"/>
    <s v="La Promenade"/>
    <s v=""/>
    <x v="191"/>
    <x v="756"/>
    <s v=""/>
    <s v="nellotizzoni@insinet.it"/>
  </r>
  <r>
    <x v="12"/>
    <s v="Blumarine  S.N.C ."/>
    <s v="Lungomare Marconi 1 1"/>
    <x v="191"/>
    <x v="756"/>
    <s v=""/>
    <s v=""/>
  </r>
  <r>
    <x v="12"/>
    <s v="Chalet Poker"/>
    <s v="Viale Europa  19 19"/>
    <x v="191"/>
    <x v="756"/>
    <s v=""/>
    <s v=""/>
  </r>
  <r>
    <x v="12"/>
    <s v="Chalet Rivamare Di Gabrielli Stefano E C Sas"/>
    <s v="Via San Giacomo 13 13"/>
    <x v="191"/>
    <x v="756"/>
    <s v=""/>
    <s v="chaletrivamare106@gmail.com"/>
  </r>
  <r>
    <x v="12"/>
    <s v="Hotel Sunrise"/>
    <s v="Via San Giacomo 25 25"/>
    <x v="191"/>
    <x v="756"/>
    <s v="www.hotelsunrise.it"/>
    <s v="mail@hotelsunrise.it"/>
  </r>
  <r>
    <x v="12"/>
    <s v="Tourist Residence"/>
    <s v="Via San Giacomo 67 67"/>
    <x v="191"/>
    <x v="818"/>
    <s v="www.touristresidence.it"/>
    <s v="info@touristresidence.it"/>
  </r>
  <r>
    <x v="12"/>
    <s v="Stella"/>
    <s v="Viale Rinascimento  2"/>
    <x v="191"/>
    <x v="756"/>
    <s v="www.chaletstella.it"/>
    <s v="info@chaletstella.it"/>
  </r>
  <r>
    <x v="12"/>
    <s v="Rivabella"/>
    <s v="Viale Europa   17"/>
    <x v="191"/>
    <x v="756"/>
    <s v=""/>
    <s v=""/>
  </r>
  <r>
    <x v="10"/>
    <s v="Residence Oltremare"/>
    <s v="Via Domenico Cimarosa 5"/>
    <x v="191"/>
    <x v="756"/>
    <s v="www.residenceoltremare.com"/>
    <s v="info@residencemediterraneo.it"/>
  </r>
  <r>
    <x v="2"/>
    <s v="Riviera"/>
    <s v="Via Orazio 8"/>
    <x v="191"/>
    <x v="756"/>
    <s v="www.hotelriviera.ap.it; www.hotelrivierasanbenedetto.it"/>
    <s v="info@hotelriviera.ap.it;info@hotelrivierasanbene"/>
  </r>
  <r>
    <x v="2"/>
    <s v="Mocambo"/>
    <s v="Via Domenico Cimarosa 4"/>
    <x v="191"/>
    <x v="756"/>
    <s v="www.hotelmocambo.it"/>
    <s v="info@hotelmocambo.it"/>
  </r>
  <r>
    <x v="2"/>
    <s v="Bernard"/>
    <s v="Via Dei Mille 113"/>
    <x v="191"/>
    <x v="756"/>
    <s v="www.hotelbernard.it"/>
    <s v="info@hotelbernard.it"/>
  </r>
  <r>
    <x v="2"/>
    <s v="Bolivar"/>
    <s v="Via Ovidio 8"/>
    <x v="191"/>
    <x v="756"/>
    <s v="www.hotelbolivar.it"/>
    <s v="info@hotelbolivar.it"/>
  </r>
  <r>
    <x v="2"/>
    <s v="Ferrara"/>
    <s v="Via Cola Di Rienzo 25"/>
    <x v="191"/>
    <x v="756"/>
    <s v="www.hotelferrara.net"/>
    <s v="hotelferrara@virgilio.it"/>
  </r>
  <r>
    <x v="2"/>
    <s v="Pineta"/>
    <s v="Via Dei Mille 103"/>
    <x v="191"/>
    <x v="756"/>
    <s v="www.hotel-pineta.it"/>
    <s v="info@hotel-pineta.it"/>
  </r>
  <r>
    <x v="2"/>
    <s v="Sydney"/>
    <s v="Viale Guglielmo Marconi 1"/>
    <x v="191"/>
    <x v="756"/>
    <s v="www.hotelsydney.it"/>
    <s v="info@hotelsydney.it"/>
  </r>
  <r>
    <x v="2"/>
    <s v="Hotel La Pace Dependance"/>
    <s v="Viale Guglielmo Marconi 26"/>
    <x v="191"/>
    <x v="756"/>
    <s v="www.lapacehotel.it"/>
    <s v="info@lapacehotel.it"/>
  </r>
  <r>
    <x v="3"/>
    <s v="B&amp;B River - Emidio Santroni"/>
    <s v="Via Lombardia 64"/>
    <x v="191"/>
    <x v="756"/>
    <s v="www.unmarediaccoglienza.com"/>
    <s v="bbriversbt@gmail.com"/>
  </r>
  <r>
    <x v="3"/>
    <s v="Il Cedro Azzurro"/>
    <s v="Via Monterenzo 13"/>
    <x v="191"/>
    <x v="756"/>
    <s v="www.bed&amp;breakfast.it"/>
    <s v="pie.nes@libero.it"/>
  </r>
  <r>
    <x v="12"/>
    <s v="Pietro"/>
    <s v="Lungomare Marconi 1 1"/>
    <x v="191"/>
    <x v="756"/>
    <s v=""/>
    <s v=""/>
  </r>
  <r>
    <x v="12"/>
    <s v="Orca Da Minge'"/>
    <s v="Viale Scipioni 35 35"/>
    <x v="191"/>
    <x v="756"/>
    <s v=""/>
    <s v="giciaba@hotmail.com"/>
  </r>
  <r>
    <x v="12"/>
    <s v="45.Com"/>
    <s v=""/>
    <x v="191"/>
    <x v="756"/>
    <s v=""/>
    <s v=""/>
  </r>
  <r>
    <x v="12"/>
    <s v="Cavalluccio Marino"/>
    <s v="Viale A. Scipioni 15 15"/>
    <x v="191"/>
    <x v="756"/>
    <s v=""/>
    <s v=""/>
  </r>
  <r>
    <x v="12"/>
    <s v="Bagni Residence Cristallo"/>
    <s v="Via San Giacomo 20"/>
    <x v="191"/>
    <x v="756"/>
    <s v=""/>
    <s v=""/>
  </r>
  <r>
    <x v="12"/>
    <s v="Bossanova"/>
    <s v=""/>
    <x v="191"/>
    <x v="756"/>
    <s v=""/>
    <s v=""/>
  </r>
  <r>
    <x v="12"/>
    <s v="Spiaggia 75"/>
    <s v="Viale Alcide De Gasperi 75 75"/>
    <x v="191"/>
    <x v="756"/>
    <s v=""/>
    <s v=""/>
  </r>
  <r>
    <x v="12"/>
    <s v="Ciao !!!!"/>
    <s v=""/>
    <x v="191"/>
    <x v="756"/>
    <s v=""/>
    <s v="info@residencedolcemare.it"/>
  </r>
  <r>
    <x v="12"/>
    <s v="Bagni Nik"/>
    <s v="Lungomare Marconi 1 1"/>
    <x v="191"/>
    <x v="756"/>
    <s v=""/>
    <s v="chaletnik@libero.it"/>
  </r>
  <r>
    <x v="12"/>
    <s v="Da Luigi"/>
    <s v="Viale Trieste 3 3"/>
    <x v="191"/>
    <x v="756"/>
    <s v="www.daluigi.it"/>
    <s v="chaletdaluigi@gmail.com"/>
  </r>
  <r>
    <x v="12"/>
    <s v="Bagni Spiaggia D'Oro"/>
    <s v="Lungomare Marconi 12 12"/>
    <x v="191"/>
    <x v="756"/>
    <s v=""/>
    <s v=""/>
  </r>
  <r>
    <x v="12"/>
    <s v="La Croisette"/>
    <s v="Viale Trieste 37 37"/>
    <x v="191"/>
    <x v="756"/>
    <s v=""/>
    <s v="andrea.conti.5@alice.it"/>
  </r>
  <r>
    <x v="12"/>
    <s v="Miramare Beach"/>
    <s v="Viale Trieste 1 1"/>
    <x v="191"/>
    <x v="756"/>
    <s v=""/>
    <s v=""/>
  </r>
  <r>
    <x v="12"/>
    <s v="La Serenella"/>
    <s v="Viale Trieste 1 1"/>
    <x v="191"/>
    <x v="756"/>
    <s v=""/>
    <s v=""/>
  </r>
  <r>
    <x v="12"/>
    <s v="Jose'"/>
    <s v="Viale Rinascimento 28 28"/>
    <x v="191"/>
    <x v="756"/>
    <s v="www.chaletjose.com"/>
    <s v="info@chaletjose.com"/>
  </r>
  <r>
    <x v="12"/>
    <s v="Malibu"/>
    <s v=""/>
    <x v="191"/>
    <x v="756"/>
    <s v=""/>
    <s v="sebastianisilvio@gmail.com"/>
  </r>
  <r>
    <x v="12"/>
    <s v="La Lancette"/>
    <s v="Viale Scipioni 37 37"/>
    <x v="191"/>
    <x v="821"/>
    <s v="www.lalancette.it"/>
    <s v="franco@lalancette.it"/>
  </r>
  <r>
    <x v="12"/>
    <s v="Sapore Di Mare"/>
    <s v="Viale Trieste 29 29"/>
    <x v="191"/>
    <x v="756"/>
    <s v=""/>
    <s v=""/>
  </r>
  <r>
    <x v="12"/>
    <s v="Bacio Dell'Onda"/>
    <s v="Viale Trieste 1 1"/>
    <x v="191"/>
    <x v="756"/>
    <s v=""/>
    <s v="isabella.ricci23@gmail.com"/>
  </r>
  <r>
    <x v="12"/>
    <s v="Golden Beach"/>
    <s v="Lungomare Marconi 1 1"/>
    <x v="191"/>
    <x v="756"/>
    <s v=""/>
    <s v=""/>
  </r>
  <r>
    <x v="12"/>
    <s v="Pinguino"/>
    <s v="Viale Rinascimento 6 6"/>
    <x v="191"/>
    <x v="756"/>
    <s v=""/>
    <s v="addolorata.bizzarri@alice.it"/>
  </r>
  <r>
    <x v="12"/>
    <s v="Bagni 007"/>
    <s v="Viale Trieste 21 21"/>
    <x v="191"/>
    <x v="756"/>
    <s v=""/>
    <s v=""/>
  </r>
  <r>
    <x v="12"/>
    <s v="Bagni Camiscioni"/>
    <s v="Viale Trieste 19 19"/>
    <x v="191"/>
    <x v="756"/>
    <s v=""/>
    <s v=""/>
  </r>
  <r>
    <x v="12"/>
    <s v="Da Andrea"/>
    <s v="Viale Trieste 17 17"/>
    <x v="191"/>
    <x v="756"/>
    <s v=""/>
    <s v=""/>
  </r>
  <r>
    <x v="12"/>
    <s v="Il Pirata"/>
    <s v=""/>
    <x v="191"/>
    <x v="756"/>
    <s v=""/>
    <s v=""/>
  </r>
  <r>
    <x v="12"/>
    <s v="Calypso"/>
    <s v="Viale Rinascimento 22 22"/>
    <x v="191"/>
    <x v="756"/>
    <s v="chaletcalypso84hotmail.it"/>
    <s v=""/>
  </r>
  <r>
    <x v="12"/>
    <s v="Monello"/>
    <s v=""/>
    <x v="191"/>
    <x v="756"/>
    <s v=""/>
    <s v=""/>
  </r>
  <r>
    <x v="12"/>
    <s v="Marina Di Nico'"/>
    <s v="Via San Giacomo 69 69"/>
    <x v="191"/>
    <x v="756"/>
    <s v=""/>
    <s v=""/>
  </r>
  <r>
    <x v="12"/>
    <s v="Bagni Hotel Fausto"/>
    <s v="Via San Giacomo 43 43"/>
    <x v="191"/>
    <x v="818"/>
    <s v=""/>
    <s v="hotelfausto@aliceposta.it"/>
  </r>
  <r>
    <x v="12"/>
    <s v="Chalet Degli Angeli"/>
    <s v="Via San Giacomo 51 51"/>
    <x v="191"/>
    <x v="819"/>
    <s v=""/>
    <s v=""/>
  </r>
  <r>
    <x v="12"/>
    <s v="Nettuno"/>
    <s v="San Giacomo 37"/>
    <x v="191"/>
    <x v="756"/>
    <s v="www.hotelposeidon.it"/>
    <s v="info@hotelposeidon.it"/>
  </r>
  <r>
    <x v="12"/>
    <s v="Chalet Casablanca"/>
    <s v="Viale Rinascimento 8 8"/>
    <x v="191"/>
    <x v="756"/>
    <s v=""/>
    <s v=""/>
  </r>
  <r>
    <x v="12"/>
    <s v="Vela Club"/>
    <s v=""/>
    <x v="191"/>
    <x v="756"/>
    <s v="www.residencealexander.it"/>
    <s v=""/>
  </r>
  <r>
    <x v="12"/>
    <s v="Nedio"/>
    <s v="Via San Giacomo 53 53"/>
    <x v="191"/>
    <x v="756"/>
    <s v=""/>
    <s v=""/>
  </r>
  <r>
    <x v="12"/>
    <s v="Iguana"/>
    <s v=""/>
    <x v="191"/>
    <x v="756"/>
    <s v=""/>
    <s v=""/>
  </r>
  <r>
    <x v="12"/>
    <s v="La Bussola"/>
    <s v="Viale Marconi 27 27"/>
    <x v="191"/>
    <x v="756"/>
    <s v=""/>
    <s v="info@zautte.it"/>
  </r>
  <r>
    <x v="8"/>
    <s v="Domus Mater Gratiae"/>
    <s v="Via Del Mare 222"/>
    <x v="191"/>
    <x v="756"/>
    <s v="www.domussanbenedetto.it"/>
    <s v="domusmg@13maggio.com"/>
  </r>
  <r>
    <x v="8"/>
    <s v="Madonna Del Ss. Sacramento"/>
    <s v="Via Tagliamento 9"/>
    <x v="191"/>
    <x v="756"/>
    <s v="www.casaperferiesbt.eu"/>
    <s v="casa.per.ferie@libero.it"/>
  </r>
  <r>
    <x v="8"/>
    <s v="Istituto Suore San Giovanni Battista"/>
    <s v="Via San Martino 143"/>
    <x v="191"/>
    <x v="756"/>
    <s v=""/>
    <s v="comunitasbt@gmail.com"/>
  </r>
  <r>
    <x v="5"/>
    <s v="Residence Las Vegas"/>
    <s v="Via V. Tedeschi 5"/>
    <x v="191"/>
    <x v="756"/>
    <s v="www.centroitalia.com"/>
    <s v="info@centroitalia.com"/>
  </r>
  <r>
    <x v="5"/>
    <s v="Tourist Residence"/>
    <s v="Via San Giacomo 67"/>
    <x v="191"/>
    <x v="756"/>
    <s v="www.touristresidence.it"/>
    <s v="info@touristresidence.it"/>
  </r>
  <r>
    <x v="5"/>
    <s v="Residence Danubio"/>
    <s v="Via Dei Mille 91"/>
    <x v="191"/>
    <x v="756"/>
    <s v="www.residencedanubio.com"/>
    <s v="info@residencedanubio.com"/>
  </r>
  <r>
    <x v="5"/>
    <s v="Residence Alexander"/>
    <s v="Via P. Mascagni 3"/>
    <x v="191"/>
    <x v="756"/>
    <s v="www.residencealexander.it"/>
    <s v="sergio@residencealexander.it"/>
  </r>
  <r>
    <x v="5"/>
    <s v="Residence Hawai - Mascitti Umberto"/>
    <s v="Via A.Ponchielli 4"/>
    <x v="191"/>
    <x v="756"/>
    <s v=""/>
    <s v=""/>
  </r>
  <r>
    <x v="5"/>
    <s v="Holiday House - F.Lli Desiati E Scafetta A. Snc"/>
    <s v="Via Cefalonia 55"/>
    <x v="191"/>
    <x v="819"/>
    <s v=""/>
    <s v="petrapokorna@libero.it"/>
  </r>
  <r>
    <x v="5"/>
    <s v="Il Diamante S.R.L."/>
    <s v="Via San Giacomo 5"/>
    <x v="191"/>
    <x v="756"/>
    <s v="www.ildiamantevacanze.it"/>
    <s v="info@ildiamantevacanze.it"/>
  </r>
  <r>
    <x v="5"/>
    <s v="Oceano Residence"/>
    <s v="Via R. Zandonai 13"/>
    <x v="191"/>
    <x v="756"/>
    <s v=""/>
    <s v="spinozzialessandro@libero.it"/>
  </r>
  <r>
    <x v="5"/>
    <s v="Residence Imperial"/>
    <s v="Via Indipendenza 25"/>
    <x v="191"/>
    <x v="756"/>
    <s v="www.residenceimperial.it"/>
    <s v="info@hotelimperial.it"/>
  </r>
  <r>
    <x v="5"/>
    <s v="Residence Dolce Vita - Perazzoli Geom. Gianni S.N.C."/>
    <s v="Via Grazia Deledda 10"/>
    <x v="191"/>
    <x v="756"/>
    <s v="www.residencedolcevita.it"/>
    <s v="info@residencedolcevita.it"/>
  </r>
  <r>
    <x v="11"/>
    <s v="Camping Seaside"/>
    <s v="Via Dei Mille 127"/>
    <x v="191"/>
    <x v="756"/>
    <s v=""/>
    <s v="info@seaside.it"/>
  </r>
  <r>
    <x v="10"/>
    <s v="Residence Il Lauro"/>
    <s v="Viale Rinascimento 57"/>
    <x v="191"/>
    <x v="756"/>
    <s v="www.residencedeimille.it"/>
    <s v="raffaelalau@tiscali.it"/>
  </r>
  <r>
    <x v="10"/>
    <s v="Residence Majestic"/>
    <s v="Via Giovanni Xxiii 37"/>
    <x v="191"/>
    <x v="756"/>
    <s v="www.residencehotelmajestic.it"/>
    <s v="info@residencehotelmajestic.it"/>
  </r>
  <r>
    <x v="10"/>
    <s v="Mediterraneo"/>
    <s v="Via Dei Mille 56"/>
    <x v="191"/>
    <x v="756"/>
    <s v="www.residencemediterraneo.it"/>
    <s v="info@residencemediterraneo.it"/>
  </r>
  <r>
    <x v="5"/>
    <s v="Residence Mediterraneo 2"/>
    <s v="Via Dei Mille 77"/>
    <x v="191"/>
    <x v="756"/>
    <s v="www.residencemediterraneo.it"/>
    <s v="info@residencemediterraneo.it"/>
  </r>
  <r>
    <x v="10"/>
    <s v="Residence Dei Mille"/>
    <s v="Viale Rinascimento, 35 1"/>
    <x v="191"/>
    <x v="756"/>
    <s v="www.residencedeimille.it"/>
    <s v="info@centroitalia.com"/>
  </r>
  <r>
    <x v="10"/>
    <s v="Residence Seaside"/>
    <s v="Via Dei Mille 127"/>
    <x v="191"/>
    <x v="756"/>
    <s v=""/>
    <s v="info@seaside.it"/>
  </r>
  <r>
    <x v="2"/>
    <s v="Hotel Bahia"/>
    <s v="Viale A.Scipioni 98"/>
    <x v="191"/>
    <x v="756"/>
    <s v="www.hotelbahia.it"/>
    <s v="info@hotelbahia.it"/>
  </r>
  <r>
    <x v="2"/>
    <s v="Calabresi"/>
    <s v="Viale Marinai D'Italia 1"/>
    <x v="191"/>
    <x v="756"/>
    <s v="www.hotelcalabresi.it"/>
    <s v="calabresiufficio@gmail.com"/>
  </r>
  <r>
    <x v="2"/>
    <s v="Excelsior"/>
    <s v="V.Le Rinascimento 137"/>
    <x v="191"/>
    <x v="756"/>
    <s v="www.grandhotelexcelsior.com"/>
    <s v="info@grandhotelexcelsior.com"/>
  </r>
  <r>
    <x v="2"/>
    <s v="Imperial"/>
    <s v="Via Indipendenza 25"/>
    <x v="191"/>
    <x v="756"/>
    <s v="www.hotelimperial.it"/>
    <s v="info@hotelimperial.it"/>
  </r>
  <r>
    <x v="2"/>
    <s v="Hotel International"/>
    <s v="Viale Rinascimento 47"/>
    <x v="191"/>
    <x v="756"/>
    <s v="www.internationalhotel.it"/>
    <s v="info@internationalhotel.it"/>
  </r>
  <r>
    <x v="2"/>
    <s v="Regent"/>
    <s v="Via Antonio Gramsci 31"/>
    <x v="191"/>
    <x v="756"/>
    <s v="www.hotelregent.it"/>
    <s v="info@hotelregent.it"/>
  </r>
  <r>
    <x v="2"/>
    <s v="Solarium"/>
    <s v="Viale Europa 102"/>
    <x v="191"/>
    <x v="756"/>
    <s v="www.hotelsolarium.it"/>
    <s v="info@hotelsolarium.it"/>
  </r>
  <r>
    <x v="2"/>
    <s v="Sporting"/>
    <s v="Via Nicolo' Paganini 23"/>
    <x v="191"/>
    <x v="756"/>
    <s v="www.hsporting.com"/>
    <s v="info@hsporting.com"/>
  </r>
  <r>
    <x v="2"/>
    <s v="Villa Corallo"/>
    <s v="Viale Europa 50"/>
    <x v="191"/>
    <x v="756"/>
    <s v="www.hotelvillacorallo.com"/>
    <s v="info@hotelvillacorallo.com"/>
  </r>
  <r>
    <x v="2"/>
    <s v="Hotel Arlecchino"/>
    <s v="Viale Trieste 22"/>
    <x v="191"/>
    <x v="756"/>
    <s v="www.hotelarlecchino.it"/>
    <s v="info@hotelarlecchino.it"/>
  </r>
  <r>
    <x v="2"/>
    <s v="Blumen"/>
    <s v="Via R. Zandonai 1"/>
    <x v="191"/>
    <x v="756"/>
    <s v="www.hotelblumen.com"/>
    <s v="info@hotelblumen.com"/>
  </r>
  <r>
    <x v="2"/>
    <s v="Canguro"/>
    <s v="Via San Giacomo 52"/>
    <x v="191"/>
    <x v="756"/>
    <s v="www.hotelcanguro.it"/>
    <s v="info@hotelcanguro.it"/>
  </r>
  <r>
    <x v="2"/>
    <s v="Hotel Capri"/>
    <s v="Via C. Maffei 81"/>
    <x v="191"/>
    <x v="756"/>
    <s v="www.htcapri.com"/>
    <s v="info@htcapri.com"/>
  </r>
  <r>
    <x v="2"/>
    <s v="Continental"/>
    <s v="Viale Europa 66"/>
    <x v="191"/>
    <x v="756"/>
    <s v="www.hotel-continental.net"/>
    <s v="info@hotel-continental.net"/>
  </r>
  <r>
    <x v="2"/>
    <s v="Dino"/>
    <s v="Viale Europa 106"/>
    <x v="191"/>
    <x v="756"/>
    <s v="www.hoteldino.it"/>
    <s v="info@hoteldino.it"/>
  </r>
  <r>
    <x v="2"/>
    <s v="Domingo"/>
    <s v="Via A. Ristori, 14 14"/>
    <x v="191"/>
    <x v="756"/>
    <s v="www.hoteldomingo.com"/>
    <s v="info@hoteldomingo.com"/>
  </r>
  <r>
    <x v="2"/>
    <s v="Doria"/>
    <s v="Via C. Maffei 93"/>
    <x v="191"/>
    <x v="756"/>
    <s v="www.hoteldoria.it"/>
    <s v="info@hoteldoria.it"/>
  </r>
  <r>
    <x v="2"/>
    <s v="Fenix"/>
    <s v="Via Martucci 2"/>
    <x v="191"/>
    <x v="756"/>
    <s v="www.hotelfenix.eu"/>
    <s v="info@hotelfenix.eu"/>
  </r>
  <r>
    <x v="2"/>
    <s v="Florence"/>
    <s v="Via Grado 5"/>
    <x v="191"/>
    <x v="756"/>
    <s v="www.hotelflorencemare.it"/>
    <s v="info@hotelflorencemare.it"/>
  </r>
  <r>
    <x v="2"/>
    <s v="Garden"/>
    <s v="Viale Bruno Buozzi 8"/>
    <x v="191"/>
    <x v="756"/>
    <s v="www.edentourhotels.it"/>
    <s v="hotelgarden@edentour.it"/>
  </r>
  <r>
    <x v="2"/>
    <s v="Hotel Giancarlo"/>
    <s v="Via Cicerone 1"/>
    <x v="191"/>
    <x v="756"/>
    <s v="www.hotelgiancarlo.it"/>
    <s v="info@hotelgiancarlo.it"/>
  </r>
  <r>
    <x v="2"/>
    <s v="Girasole"/>
    <s v="Viale Europa 126"/>
    <x v="191"/>
    <x v="756"/>
    <s v="www.albergogirasole.com"/>
    <s v="girasole@libero.it"/>
  </r>
  <r>
    <x v="2"/>
    <s v="Haus Charlotte"/>
    <s v="Via G. Milli 10"/>
    <x v="191"/>
    <x v="756"/>
    <s v="www.hotelhausecharlotte.it"/>
    <s v="info@hotelhauscharlotte.it"/>
  </r>
  <r>
    <x v="2"/>
    <s v="Holiday"/>
    <s v="Via Alessandro Volta 196"/>
    <x v="191"/>
    <x v="756"/>
    <s v="www.holidaysbt.it"/>
    <s v="info@holidaysbt.it"/>
  </r>
  <r>
    <x v="2"/>
    <s v="Holiday Dependance"/>
    <s v="Via Alessandro Volta 194"/>
    <x v="191"/>
    <x v="756"/>
    <s v="www.holidaysbt.it"/>
    <s v="holidaysbt@hotmail.it"/>
  </r>
  <r>
    <x v="2"/>
    <s v="Hotel Cristall"/>
    <s v="Via Orazio 3"/>
    <x v="191"/>
    <x v="756"/>
    <s v="www.hotelcristall.it"/>
    <s v="info@hotelcristall.it"/>
  </r>
  <r>
    <x v="2"/>
    <s v="Hotel La Pace"/>
    <s v="Viale Guglielmo Marconi 26"/>
    <x v="191"/>
    <x v="756"/>
    <s v="www.lapacehotel.it"/>
    <s v="info@lapacehotel.it"/>
  </r>
  <r>
    <x v="2"/>
    <s v="La Palazzina"/>
    <s v="Via Premuda 7"/>
    <x v="191"/>
    <x v="756"/>
    <s v="www.palazzinahotel.it"/>
    <s v="info@palazzinahotel.it"/>
  </r>
  <r>
    <x v="2"/>
    <s v="Hotel Altis"/>
    <s v="Viale Europa 64"/>
    <x v="191"/>
    <x v="756"/>
    <s v="www.hotelaltis.it"/>
    <s v="info@hotelaltis.it"/>
  </r>
  <r>
    <x v="2"/>
    <s v="Hotel Marconi"/>
    <s v="Via C. Maffei 114"/>
    <x v="191"/>
    <x v="756"/>
    <s v="www.hotel-marconi.it"/>
    <s v="marconi@hotel-marconi.it"/>
  </r>
  <r>
    <x v="2"/>
    <s v="Mario"/>
    <s v="Via Alessandro Volta 190"/>
    <x v="191"/>
    <x v="756"/>
    <s v="www.hotel-mario.com"/>
    <s v="info@hotel-mario.com"/>
  </r>
  <r>
    <x v="10"/>
    <s v="Residence Michelangelo"/>
    <s v="Viale Rinascimento  27"/>
    <x v="191"/>
    <x v="756"/>
    <s v="www.residencemichelangelo.it"/>
    <s v="info@residencemichelangelo.it"/>
  </r>
  <r>
    <x v="2"/>
    <s v="Olimpo"/>
    <s v="Viale Europa 78"/>
    <x v="191"/>
    <x v="756"/>
    <s v="www.hotelolimpo.com"/>
    <s v="info@hotelolimpo.com"/>
  </r>
  <r>
    <x v="2"/>
    <s v="Parco"/>
    <s v="Via Virgilio 2"/>
    <x v="191"/>
    <x v="756"/>
    <s v="www.hparco.it"/>
    <s v="info@hparco.it"/>
  </r>
  <r>
    <x v="2"/>
    <s v="Persico"/>
    <s v="V.Le Rinascimento 5"/>
    <x v="191"/>
    <x v="756"/>
    <s v="www.hotelpersico.com"/>
    <s v="info@hotelpersico.com"/>
  </r>
  <r>
    <x v="2"/>
    <s v="Petit"/>
    <s v="Viale Rinascimento  113"/>
    <x v="191"/>
    <x v="756"/>
    <s v="www.petithotel.info"/>
    <s v="petit@petithotel.info"/>
  </r>
  <r>
    <x v="2"/>
    <s v="Poseidon"/>
    <s v="Via San Giacomo 34"/>
    <x v="191"/>
    <x v="756"/>
    <s v="www.hotelposeidon.it"/>
    <s v="info@hotelposeidon.it"/>
  </r>
  <r>
    <x v="2"/>
    <s v="President"/>
    <s v="Via San Francesco 14"/>
    <x v="191"/>
    <x v="756"/>
    <s v="www.hpresident.it"/>
    <s v="info@hpresident.it"/>
  </r>
  <r>
    <x v="2"/>
    <s v="Progresso"/>
    <s v="Viale Trieste 40"/>
    <x v="191"/>
    <x v="756"/>
    <s v="www.hotelprogresso.it"/>
    <s v="info@hotelprogresso.it"/>
  </r>
  <r>
    <x v="2"/>
    <s v="Relax"/>
    <s v="Via A. Tibullo 2"/>
    <x v="191"/>
    <x v="756"/>
    <s v="www.hotel-relax.it"/>
    <s v="info@hotel-relax.it"/>
  </r>
  <r>
    <x v="2"/>
    <s v="Sayonara"/>
    <s v=" Rinascimento 121 121"/>
    <x v="191"/>
    <x v="756"/>
    <s v="www.hotelsayonara.it"/>
    <s v="info@hotelsayonara.it"/>
  </r>
  <r>
    <x v="2"/>
    <s v="Albergo Soraya"/>
    <s v="Viale Rinascimento 31"/>
    <x v="191"/>
    <x v="756"/>
    <s v="www.albergosoraya.it"/>
    <s v="info@albergosoraya.it"/>
  </r>
  <r>
    <x v="2"/>
    <s v="Sunrise"/>
    <s v="Via San Giacomo 25"/>
    <x v="191"/>
    <x v="756"/>
    <s v="www.hotelsunrise.it"/>
    <s v="webmail@hotelsunrise.it"/>
  </r>
  <r>
    <x v="2"/>
    <s v="Tamanaco"/>
    <s v="Viale Rinascimento 105"/>
    <x v="191"/>
    <x v="756"/>
    <s v=""/>
    <s v="info@tamanacohotel.it"/>
  </r>
  <r>
    <x v="2"/>
    <s v="Hotel Taormina"/>
    <s v="Via Dei Mille 93"/>
    <x v="191"/>
    <x v="756"/>
    <s v="www.hoteltaormina.it"/>
    <s v="info@hoteltaormina.it"/>
  </r>
  <r>
    <x v="2"/>
    <s v="Hotel Welcome Srl"/>
    <s v="Via A. Ponchielli 5"/>
    <x v="191"/>
    <x v="756"/>
    <s v="www.hotelwelcome.it"/>
    <s v="info@hotelwelcome.it"/>
  </r>
  <r>
    <x v="2"/>
    <s v="Antares"/>
    <s v="Via Francesco Cilea 4"/>
    <x v="191"/>
    <x v="756"/>
    <s v="www.hotel-antares.it"/>
    <s v="info@hotel-antares.it"/>
  </r>
  <r>
    <x v="2"/>
    <s v="Bologna"/>
    <s v="Via Cicerone 12"/>
    <x v="191"/>
    <x v="756"/>
    <s v="www.hotelbolognapinko.it"/>
    <s v="info@hotelbolognapinko.it"/>
  </r>
  <r>
    <x v="2"/>
    <s v="Albergo-Ristorante Desiree"/>
    <s v="Via Alessandro Volta 125"/>
    <x v="191"/>
    <x v="756"/>
    <s v="www.hoteldesireesbt.it"/>
    <s v="info@hoteldesireesbt.it"/>
  </r>
  <r>
    <x v="2"/>
    <s v="Gioia"/>
    <s v="Via Alessandro Volta 168"/>
    <x v="191"/>
    <x v="756"/>
    <s v="www.hotelgioia.org"/>
    <s v="hotelgioia@libero.it"/>
  </r>
  <r>
    <x v="2"/>
    <s v="Haiti"/>
    <s v="Viale Europa 68"/>
    <x v="191"/>
    <x v="756"/>
    <s v="www.haiti.it"/>
    <s v="info@haiti.it"/>
  </r>
  <r>
    <x v="2"/>
    <s v="Fausto"/>
    <s v="Via San Giacomo, 43 43"/>
    <x v="191"/>
    <x v="756"/>
    <s v="www.hotelfausto.com"/>
    <s v="info@hotelfausto.com"/>
  </r>
  <r>
    <x v="2"/>
    <s v="Hotel Zampillo"/>
    <s v="Via F. Maratta 14"/>
    <x v="191"/>
    <x v="756"/>
    <s v="www.hotelzampillo.it"/>
    <s v="direzione@hotelzampillo.it"/>
  </r>
  <r>
    <x v="2"/>
    <s v="Capretti"/>
    <s v="Via Francesco Ferrucci 14"/>
    <x v="191"/>
    <x v="756"/>
    <s v="www.hotelcapretti.it"/>
    <s v="Info@hotelcapretti.it"/>
  </r>
  <r>
    <x v="2"/>
    <s v="Centrale"/>
    <s v="Via Balilla 12"/>
    <x v="191"/>
    <x v="756"/>
    <s v="www.hotelcentralesbt.com"/>
    <s v="info@hotelcentralesbt.com"/>
  </r>
  <r>
    <x v="2"/>
    <s v="Hotel Meuble' La Playa"/>
    <s v="Via Cola Di Rienzo 25"/>
    <x v="191"/>
    <x v="756"/>
    <s v="http://web.tiscali.it/hotel.laplaya"/>
    <s v="meuble.playa@tiscali.it"/>
  </r>
  <r>
    <x v="2"/>
    <s v="La Sfinge"/>
    <s v="Via San Giacomo 48"/>
    <x v="191"/>
    <x v="756"/>
    <s v="www.hotellasfinge.com"/>
    <s v="info@hotellasfinge.com"/>
  </r>
  <r>
    <x v="2"/>
    <s v="Nettuno"/>
    <s v="Via San Giacomo 37"/>
    <x v="191"/>
    <x v="756"/>
    <s v="www.hotelposeidon.it"/>
    <s v="info@hotelposeidon.it"/>
  </r>
  <r>
    <x v="2"/>
    <s v="Rina"/>
    <s v="Via Tacito 20"/>
    <x v="191"/>
    <x v="756"/>
    <s v="hotelpensionerina.it"/>
    <s v="hotelrina@virgilio.it"/>
  </r>
  <r>
    <x v="2"/>
    <s v="Tiziana"/>
    <s v="Via Piemonte 107"/>
    <x v="191"/>
    <x v="756"/>
    <s v=""/>
    <s v=""/>
  </r>
  <r>
    <x v="2"/>
    <s v="Hotel Madison"/>
    <s v=""/>
    <x v="191"/>
    <x v="756"/>
    <s v="www.hotelmadison.it"/>
    <s v="info@hotelmadison.it"/>
  </r>
  <r>
    <x v="2"/>
    <s v="Hotel Le Soleil"/>
    <s v="Via Alessandro Volta 119"/>
    <x v="191"/>
    <x v="756"/>
    <s v="www.lesoleil.it"/>
    <s v="rb@insinet.it"/>
  </r>
  <r>
    <x v="2"/>
    <s v="Royal  Hotel"/>
    <s v="Via A. Ristori 30"/>
    <x v="191"/>
    <x v="756"/>
    <s v="www.hotelroyalsbt.it"/>
    <s v="info@hotelroyalsbt.it"/>
  </r>
  <r>
    <x v="3"/>
    <s v="B&amp;B Alfred Chatelain"/>
    <s v=""/>
    <x v="191"/>
    <x v="756"/>
    <s v=""/>
    <s v="sciarramassimo@aliceposta.it"/>
  </r>
  <r>
    <x v="3"/>
    <s v="B&amp;B Alberto Del Zompo"/>
    <s v="Via Piemonte 147"/>
    <x v="191"/>
    <x v="756"/>
    <s v=""/>
    <s v=""/>
  </r>
  <r>
    <x v="3"/>
    <s v="B&amp;B Emma Del Zompo"/>
    <s v="Via Piemonte 147"/>
    <x v="191"/>
    <x v="756"/>
    <s v=""/>
    <s v=""/>
  </r>
  <r>
    <x v="3"/>
    <s v="B&amp;B Roma"/>
    <s v="Via Roma 22"/>
    <x v="191"/>
    <x v="756"/>
    <s v="http://www.bbromasanbenedetto.it/"/>
    <s v="sciarramassimo@aliceposta.it"/>
  </r>
  <r>
    <x v="4"/>
    <s v="Turismo Rurale La Panoramica"/>
    <s v="Via Panoramica 20"/>
    <x v="191"/>
    <x v="756"/>
    <s v="www.la-panoramica.it"/>
    <s v="info@la-panoramica.it"/>
  </r>
  <r>
    <x v="2"/>
    <s v="Ristorante Sanpaolo Srl"/>
    <s v="Viale Antonio Gramsci 27"/>
    <x v="192"/>
    <x v="822"/>
    <s v="www.hotelcountry.it"/>
    <s v="info@hotelcountry.it"/>
  </r>
  <r>
    <x v="4"/>
    <s v="Impresa Agricola Calvaresi Maria"/>
    <s v="Via Pallino 1"/>
    <x v="192"/>
    <x v="823"/>
    <s v=""/>
    <s v=""/>
  </r>
  <r>
    <x v="2"/>
    <s v="Hotel Carlo"/>
    <s v="Via Salaria 193"/>
    <x v="192"/>
    <x v="823"/>
    <s v=""/>
    <s v="hotelcarlo@libero.it"/>
  </r>
  <r>
    <x v="4"/>
    <s v="Impresa Agricola Massi Giovanni"/>
    <s v=""/>
    <x v="192"/>
    <x v="823"/>
    <s v=""/>
    <s v=""/>
  </r>
  <r>
    <x v="3"/>
    <s v="B&amp;B Sea Weiv"/>
    <s v="Via G. Marconi 38"/>
    <x v="192"/>
    <x v="823"/>
    <s v=""/>
    <s v=""/>
  </r>
  <r>
    <x v="3"/>
    <s v="B&amp;B Nardoni"/>
    <s v="Via Palazzi 26"/>
    <x v="192"/>
    <x v="823"/>
    <s v="www.bbnardoni.it"/>
    <s v="info@bbnardoni.it"/>
  </r>
  <r>
    <x v="3"/>
    <s v="B&amp;B Casa Zio Guido"/>
    <s v="Via Ferretti 15"/>
    <x v="192"/>
    <x v="823"/>
    <s v="http://www.bbcasazioguido.it/"/>
    <s v="ornellafrascarelli@hotmail.it"/>
  </r>
  <r>
    <x v="3"/>
    <s v="L'Antica Fonte"/>
    <s v="Via Fonte 1"/>
    <x v="192"/>
    <x v="824"/>
    <s v=""/>
    <s v="fabperozzi@alice.it"/>
  </r>
  <r>
    <x v="3"/>
    <s v="B&amp;B Pantorano"/>
    <s v="Via Del Pozzo 11"/>
    <x v="192"/>
    <x v="823"/>
    <s v=""/>
    <s v="massimiliano.dimichele@istruzione.it"/>
  </r>
  <r>
    <x v="3"/>
    <s v="B&amp;B Spine'Ola"/>
    <s v="Via Pio La Torre 5"/>
    <x v="192"/>
    <x v="823"/>
    <s v=""/>
    <s v="RC1958@hotmail.it"/>
  </r>
  <r>
    <x v="4"/>
    <s v="Agriturismo Tenuta Borgio"/>
    <s v="Frazione Olibra 55"/>
    <x v="193"/>
    <x v="825"/>
    <s v=""/>
    <s v="tenutaborgio@libero.it"/>
  </r>
  <r>
    <x v="2"/>
    <s v="Il Casolare"/>
    <s v="Via Case Sparse 31"/>
    <x v="193"/>
    <x v="825"/>
    <s v="www.ristoranteilcasolare.com"/>
    <s v="ristoranteilcasolaresas@pec.it"/>
  </r>
  <r>
    <x v="4"/>
    <s v="La Cambra"/>
    <s v="Contrada Cambra 75"/>
    <x v="193"/>
    <x v="826"/>
    <s v="www.angellozzi.it"/>
    <s v="info@angellozzi.it"/>
  </r>
  <r>
    <x v="11"/>
    <s v="Garden River"/>
    <s v="Via Ottorino Respighi  Snc"/>
    <x v="194"/>
    <x v="827"/>
    <s v="www.camping.it/marche/gardenriver"/>
    <s v="centrovacanzegardenriver@gmail.com"/>
  </r>
  <r>
    <x v="3"/>
    <s v="B&amp;B All'Infinito"/>
    <s v="C.Da Barbolano 31"/>
    <x v="194"/>
    <x v="828"/>
    <s v=""/>
    <s v="missjole@libero.it"/>
  </r>
  <r>
    <x v="11"/>
    <s v="Mirage"/>
    <s v="Via Aprutina, C.Da San Biagio 1"/>
    <x v="194"/>
    <x v="828"/>
    <s v="www.centrovacanzemirage.it"/>
    <s v="info@centrovacanzemirage.it"/>
  </r>
  <r>
    <x v="11"/>
    <s v="Riva Verde"/>
    <s v="Statale Adriatica Snc"/>
    <x v="194"/>
    <x v="828"/>
    <s v="www.rivaverde.it"/>
    <s v="info@rivaverde.it"/>
  </r>
  <r>
    <x v="0"/>
    <s v="Il Casale"/>
    <s v="Contrada Calcara 6"/>
    <x v="194"/>
    <x v="828"/>
    <s v="www.ristorantecasalealtidona.it"/>
    <s v="info@ristorantecasale.it"/>
  </r>
  <r>
    <x v="2"/>
    <s v="Caprice"/>
    <s v="Via Aprutina 43"/>
    <x v="194"/>
    <x v="828"/>
    <s v=""/>
    <s v=""/>
  </r>
  <r>
    <x v="4"/>
    <s v="Agriturismo La Vergara"/>
    <s v="Contrada Svarchi 12"/>
    <x v="194"/>
    <x v="828"/>
    <s v="www.agriturismolavergara.it"/>
    <s v="info@agriturismolavergara.it"/>
  </r>
  <r>
    <x v="4"/>
    <s v="La Pieve"/>
    <s v="Contrada Latrocella  11"/>
    <x v="194"/>
    <x v="828"/>
    <s v="www.agriturismolapieve.net"/>
    <s v="info@agriturismolapieve.net"/>
  </r>
  <r>
    <x v="3"/>
    <s v="B&amp;B La Casa Di Angelica"/>
    <s v="Via Roma 19"/>
    <x v="194"/>
    <x v="828"/>
    <s v=""/>
    <s v="maurogiommetti@tin.it"/>
  </r>
  <r>
    <x v="12"/>
    <s v="Riva Verde 1"/>
    <s v="Via Aprutina 75 75"/>
    <x v="194"/>
    <x v="829"/>
    <s v="www.rivaverde.it"/>
    <s v="info@rivaverde.it"/>
  </r>
  <r>
    <x v="12"/>
    <s v="Riva Verde 2"/>
    <s v="Via Aprutina 75 75"/>
    <x v="194"/>
    <x v="829"/>
    <s v="www.rivaverde.it"/>
    <s v="info@rivaverde.it"/>
  </r>
  <r>
    <x v="12"/>
    <s v="Mirage"/>
    <s v=""/>
    <x v="194"/>
    <x v="828"/>
    <s v="www.centrovacanzemirage.it"/>
    <s v="info@centrovacanzemirage.it"/>
  </r>
  <r>
    <x v="12"/>
    <s v="Bagni Madai"/>
    <s v=""/>
    <x v="194"/>
    <x v="829"/>
    <s v=""/>
    <s v=""/>
  </r>
  <r>
    <x v="3"/>
    <s v="Tenuta Barbolano B&amp;B"/>
    <s v="Contrada Barbolano 9"/>
    <x v="194"/>
    <x v="830"/>
    <s v="www.tenutabarbolano.com"/>
    <s v="info@tenutabarbolano.com"/>
  </r>
  <r>
    <x v="5"/>
    <s v="Borgo Delle Fate"/>
    <s v="Guglielmucci  2"/>
    <x v="195"/>
    <x v="831"/>
    <s v=""/>
    <s v="borgodellefate@virgilio.it"/>
  </r>
  <r>
    <x v="3"/>
    <s v="B&amp;B Il Colibri'"/>
    <s v="Località Villa Scagnoli Snc"/>
    <x v="195"/>
    <x v="831"/>
    <s v=""/>
    <s v="francescadiiorio@hotmail.com"/>
  </r>
  <r>
    <x v="1"/>
    <s v="Collins James Paul"/>
    <s v=""/>
    <x v="195"/>
    <x v="831"/>
    <s v=""/>
    <s v=""/>
  </r>
  <r>
    <x v="1"/>
    <s v="La Mirabella"/>
    <s v="C.Da Friano 5"/>
    <x v="195"/>
    <x v="831"/>
    <s v="www.lamirabella.com"/>
    <s v="cfeuth@gmail.com"/>
  </r>
  <r>
    <x v="4"/>
    <s v="Azienda Agricola Vitali Pino E Massimo"/>
    <s v="C:Da Pino Di Contro Sn"/>
    <x v="195"/>
    <x v="831"/>
    <s v=""/>
    <s v="inestitente@regione.it"/>
  </r>
  <r>
    <x v="5"/>
    <s v="Dimora Della Sibilla"/>
    <s v=""/>
    <x v="195"/>
    <x v="831"/>
    <s v=""/>
    <s v="griffiths.tamara@gmail.com"/>
  </r>
  <r>
    <x v="0"/>
    <s v="Country House La Querceta Di Marnacchia"/>
    <s v="Villa Marnacchia 2"/>
    <x v="195"/>
    <x v="831"/>
    <s v="www.laquercetadimarnacchia.it"/>
    <s v="gio@la quercetadimarnacchia.it"/>
  </r>
  <r>
    <x v="3"/>
    <s v="B&amp;B Casa Chiocciola Di Bernhard Warner"/>
    <s v="Contrada Sant' Ippolito 15"/>
    <x v="195"/>
    <x v="831"/>
    <s v=""/>
    <s v="bwarner@gmail.com"/>
  </r>
  <r>
    <x v="4"/>
    <s v="Agriturismo Alto Tenna"/>
    <s v="Contr. Collicelli 10"/>
    <x v="195"/>
    <x v="831"/>
    <s v=""/>
    <s v=""/>
  </r>
  <r>
    <x v="2"/>
    <s v="Hotel Paradiso"/>
    <s v="Piazza Umberto I 7"/>
    <x v="195"/>
    <x v="831"/>
    <s v="sibillinihotels.it"/>
    <s v="hparadiso@inwind.it"/>
  </r>
  <r>
    <x v="4"/>
    <s v="Agriturismo I Gelsi"/>
    <s v=""/>
    <x v="195"/>
    <x v="831"/>
    <s v=""/>
    <s v="selandari.marco@libero.it"/>
  </r>
  <r>
    <x v="5"/>
    <s v="Societa' Agroforestale Marchigiana San Ruffino Srl"/>
    <s v=""/>
    <x v="195"/>
    <x v="831"/>
    <s v="www.sanruffino.com"/>
    <s v="info@sanruffino.com"/>
  </r>
  <r>
    <x v="4"/>
    <s v="Agriturismo San Lorenzo"/>
    <s v="Contrada San Lorenzo 3"/>
    <x v="195"/>
    <x v="831"/>
    <s v="www.agriturismo-nelle-marche.net"/>
    <s v="graziella.pelloni@libero.it"/>
  </r>
  <r>
    <x v="4"/>
    <s v="Agriturismo Madonna Di Piana"/>
    <s v="Contrada Piana 4"/>
    <x v="195"/>
    <x v="831"/>
    <s v=""/>
    <s v="gabriele.marini@coldiretti.it"/>
  </r>
  <r>
    <x v="4"/>
    <s v="Tenuta Le Piane"/>
    <s v="Villa Piane 21"/>
    <x v="195"/>
    <x v="831"/>
    <s v="www.anticatenutalepiane.com"/>
    <s v="info@anticatenutalepiane.com"/>
  </r>
  <r>
    <x v="5"/>
    <s v="Il Convento  (Biancatelli Giuseppina)"/>
    <s v="Via Zoccolanti 2"/>
    <x v="195"/>
    <x v="831"/>
    <s v="www.camereilconvento.it"/>
    <s v="info@camereilconvento.it"/>
  </r>
  <r>
    <x v="1"/>
    <s v="Van Egmond Johannes"/>
    <s v="C.Da Cerrara 1"/>
    <x v="195"/>
    <x v="832"/>
    <s v=""/>
    <s v="wanne_van_egmond@hotmail.com"/>
  </r>
  <r>
    <x v="1"/>
    <s v="Collins James Paul"/>
    <s v="C.Da Lera 5"/>
    <x v="195"/>
    <x v="831"/>
    <s v=""/>
    <s v="assistant_studiolegale@yahoo.it"/>
  </r>
  <r>
    <x v="1"/>
    <s v="Gerig Robert Anthony"/>
    <s v="Contrada Scheggia 11"/>
    <x v="195"/>
    <x v="831"/>
    <s v=""/>
    <s v="robertgerig@gmail.com"/>
  </r>
  <r>
    <x v="5"/>
    <s v="Villa Flo"/>
    <s v="Via Fabio Filzi 2"/>
    <x v="195"/>
    <x v="831"/>
    <s v=""/>
    <s v="b.flo@libero.it"/>
  </r>
  <r>
    <x v="1"/>
    <s v="La Mela Rosa"/>
    <s v="Località Villa Caccianebbia 4"/>
    <x v="195"/>
    <x v="833"/>
    <s v=""/>
    <s v="randpbetts@gmail.com"/>
  </r>
  <r>
    <x v="3"/>
    <s v="B&amp;B La Vena Di Saccuti Costantino"/>
    <s v="Via Villa La Vena 24"/>
    <x v="195"/>
    <x v="831"/>
    <s v=""/>
    <s v="giuliosaccuti@live.com"/>
  </r>
  <r>
    <x v="3"/>
    <s v="B&amp;B La Casetta Rossa 1840"/>
    <s v="Villa Rustici 24"/>
    <x v="195"/>
    <x v="831"/>
    <s v=""/>
    <s v="casettarossa1840@hotmail.it"/>
  </r>
  <r>
    <x v="4"/>
    <s v="Agriturismo Terra Di Magie"/>
    <s v="C.Da Cerrara 2"/>
    <x v="195"/>
    <x v="831"/>
    <s v="www.terradimagie.it"/>
    <s v="noi@terradimagie.it"/>
  </r>
  <r>
    <x v="6"/>
    <s v="Area Sosta Camper I Sibillini"/>
    <s v=""/>
    <x v="195"/>
    <x v="834"/>
    <s v=""/>
    <s v=""/>
  </r>
  <r>
    <x v="3"/>
    <s v="B&amp;B Il Nascondiglio Di Fayers Mark Andrew"/>
    <s v="Villa Conti 21"/>
    <x v="195"/>
    <x v="831"/>
    <s v="nascondiglio.com"/>
    <s v="hideawayamandola@aol.com"/>
  </r>
  <r>
    <x v="4"/>
    <s v="Agriturismo Dimensione Natura"/>
    <s v="C.Da San Lorenzo 17"/>
    <x v="195"/>
    <x v="831"/>
    <s v=""/>
    <s v="info@dimensionenatura.org"/>
  </r>
  <r>
    <x v="6"/>
    <s v="Area Di Sosta Camper"/>
    <s v=""/>
    <x v="196"/>
    <x v="835"/>
    <s v=""/>
    <s v=""/>
  </r>
  <r>
    <x v="8"/>
    <s v="Casa Per Ferie Belmonte Piceno"/>
    <s v="Via Tommaso Rubei 6"/>
    <x v="196"/>
    <x v="835"/>
    <s v=""/>
    <s v="com.belmonte@provincia.ap.it"/>
  </r>
  <r>
    <x v="3"/>
    <s v="La Casetta Dell'Orto"/>
    <s v="Contrada Castellarso Ete 33"/>
    <x v="196"/>
    <x v="835"/>
    <s v=""/>
    <s v="madeleine_david@hotmail.com"/>
  </r>
  <r>
    <x v="3"/>
    <s v="B&amp;B Schwemmer Reinhold"/>
    <s v="Via Marino Lucido 27"/>
    <x v="196"/>
    <x v="835"/>
    <s v=""/>
    <s v=""/>
  </r>
  <r>
    <x v="5"/>
    <s v="Belmonte Inn"/>
    <s v="Contrada Colle Tenna 1"/>
    <x v="196"/>
    <x v="835"/>
    <s v=""/>
    <s v=""/>
  </r>
  <r>
    <x v="4"/>
    <s v="La Casa Del Mirto"/>
    <s v="C.Da Colle Ete 33"/>
    <x v="196"/>
    <x v="835"/>
    <s v=""/>
    <s v="casadelmirto@libero.it"/>
  </r>
  <r>
    <x v="3"/>
    <s v="Malavolta Martina"/>
    <s v="Contrada Montecamauro 55"/>
    <x v="197"/>
    <x v="836"/>
    <s v=""/>
    <s v="vinciguerralorenzo@yahoo.it"/>
  </r>
  <r>
    <x v="3"/>
    <s v="B&amp;B Maremuro'"/>
    <s v="Contrada Marina 47"/>
    <x v="197"/>
    <x v="836"/>
    <s v="www.maremuro.it"/>
    <s v="voinotna@libero.it"/>
  </r>
  <r>
    <x v="3"/>
    <s v="B&amp;B Ciarrocchi Nazzareno"/>
    <s v="Contrada Marina 52"/>
    <x v="197"/>
    <x v="836"/>
    <s v=""/>
    <s v="info@bbdazare.it"/>
  </r>
  <r>
    <x v="4"/>
    <s v="Vecchia Monta"/>
    <s v="Contrada Montecamauro 1"/>
    <x v="197"/>
    <x v="836"/>
    <s v="www.vecchiamonta.it"/>
    <s v="info@vecchiamonta.it"/>
  </r>
  <r>
    <x v="12"/>
    <s v="Nina"/>
    <s v="Localita' Ponte Nina 1 1"/>
    <x v="197"/>
    <x v="837"/>
    <s v=""/>
    <s v=""/>
  </r>
  <r>
    <x v="12"/>
    <s v="Casa De Mar"/>
    <s v="Tre Camini 24"/>
    <x v="197"/>
    <x v="838"/>
    <s v="www.casademar.it"/>
    <s v="info@casademar.it"/>
  </r>
  <r>
    <x v="3"/>
    <s v="Agriturismo  Villa Eugenia Di Ciarrocchi Emidio"/>
    <s v="Contrada Marina 51"/>
    <x v="197"/>
    <x v="836"/>
    <s v="www.mareincampagna.it/"/>
    <s v="bbvillaeugenia@mareincampagna.it"/>
  </r>
  <r>
    <x v="3"/>
    <s v="B&amp;B Dal Capo"/>
    <s v="Contrada Marina 3"/>
    <x v="197"/>
    <x v="836"/>
    <s v="www.bb-dalcapo.it"/>
    <s v="lucia-mat@libero.it"/>
  </r>
  <r>
    <x v="11"/>
    <s v="Fontana Marina"/>
    <s v="Localita' Tre Camini 1"/>
    <x v="197"/>
    <x v="836"/>
    <s v="www.fontanamarina.it"/>
    <s v="fontana@camping.it; info@fontanamarina.it"/>
  </r>
  <r>
    <x v="3"/>
    <s v="B&amp;B Land &amp; Sea"/>
    <s v="Via Marina 14"/>
    <x v="197"/>
    <x v="836"/>
    <s v="www.bblandandsea.it"/>
    <s v="info@bblandandsea.it"/>
  </r>
  <r>
    <x v="3"/>
    <s v="B&amp;B Al Mare"/>
    <s v="Loc. Ponte Nina 22"/>
    <x v="197"/>
    <x v="839"/>
    <s v=""/>
    <s v=""/>
  </r>
  <r>
    <x v="4"/>
    <s v="Il Mare In Campagna"/>
    <s v="Contrada Marina 54"/>
    <x v="197"/>
    <x v="836"/>
    <s v="www.mareincampagna.it"/>
    <s v="info@mareincampagna.it"/>
  </r>
  <r>
    <x v="5"/>
    <s v="Cumana Blu"/>
    <s v="Contrada Marina 27"/>
    <x v="197"/>
    <x v="836"/>
    <s v="www.cumanabluresidence.com"/>
    <s v="info@cumanabluresidence.com"/>
  </r>
  <r>
    <x v="3"/>
    <s v="B&amp;B Sotto La Rocca"/>
    <s v="Vicolo Degli Orti 11"/>
    <x v="197"/>
    <x v="836"/>
    <s v=""/>
    <s v="mstagnari@gmail.com"/>
  </r>
  <r>
    <x v="1"/>
    <s v="Casa Uliveto"/>
    <s v="Via Molino 11"/>
    <x v="197"/>
    <x v="823"/>
    <s v="www.ulivetovacanze.com"/>
    <s v="iommi.patrizia@gmail.com"/>
  </r>
  <r>
    <x v="0"/>
    <s v="La Residenza Degli Ulivi"/>
    <s v="Contrada Valdaso 22"/>
    <x v="197"/>
    <x v="31"/>
    <s v="www.Leresidenzedegliulivi.Com"/>
    <s v="info@leresidenzedegliulivi.com"/>
  </r>
  <r>
    <x v="2"/>
    <s v="Hotel La Perla"/>
    <s v=""/>
    <x v="197"/>
    <x v="840"/>
    <s v="www.vacanzelaperla.it"/>
    <s v="info@vacanzelaperla.it"/>
  </r>
  <r>
    <x v="3"/>
    <s v="B&amp;B A Casa Di Max"/>
    <s v="Località Ponte Nina 14"/>
    <x v="197"/>
    <x v="841"/>
    <s v="www.acasadimax.org"/>
    <s v="acasadimax@hotmail.com"/>
  </r>
  <r>
    <x v="4"/>
    <s v="Agriturismo Azienda Agraria Bonfigli"/>
    <s v="Via Piagge 2"/>
    <x v="198"/>
    <x v="842"/>
    <s v="www.aziendabonfigli.it"/>
    <s v="info@aziendabonfigli.it"/>
  </r>
  <r>
    <x v="3"/>
    <s v="B&amp;B Catalano Luisa"/>
    <s v="Strada Faleriense A Valle 58"/>
    <x v="198"/>
    <x v="842"/>
    <s v=""/>
    <s v=""/>
  </r>
  <r>
    <x v="6"/>
    <s v="Area Di Sosta Camper Camper Service"/>
    <s v=""/>
    <x v="198"/>
    <x v="843"/>
    <s v=""/>
    <s v=""/>
  </r>
  <r>
    <x v="3"/>
    <s v="Il Leone Rosso B&amp;B"/>
    <s v="Contrada Patrignone 11"/>
    <x v="198"/>
    <x v="842"/>
    <s v="http://www.illeonerosso.com"/>
    <s v="fra.guglielmi@gmail.com; info@illeonerosso.com"/>
  </r>
  <r>
    <x v="3"/>
    <s v="B&amp;B Le Ortenzie Di Gaudenzi Angela Maria"/>
    <s v="Via Vincenzo Bellini 56"/>
    <x v="198"/>
    <x v="842"/>
    <s v=""/>
    <s v=""/>
  </r>
  <r>
    <x v="0"/>
    <s v="Country House Faleria"/>
    <s v="Via Delle Terme 4"/>
    <x v="198"/>
    <x v="842"/>
    <s v="www.countryhousefaleria.it"/>
    <s v="info@countryhousefaleria.it"/>
  </r>
  <r>
    <x v="3"/>
    <s v="B&amp;B Casa Falerone Di Marinozzi Giancarlo"/>
    <s v="C.Da Bascione 25"/>
    <x v="198"/>
    <x v="842"/>
    <s v="http://www.casafalerone.it"/>
    <s v="info.adiemme@gmail.com"/>
  </r>
  <r>
    <x v="3"/>
    <s v="B&amp;B Vista Sul Mare"/>
    <s v="C.Da Abbadetta Ss 16 Agro Palmense 5"/>
    <x v="199"/>
    <x v="844"/>
    <s v="www.vistasulmare.net"/>
    <s v="claudiadelgatto@hotmail.it"/>
  </r>
  <r>
    <x v="3"/>
    <s v="B&amp;B Il Ponte Di Legno"/>
    <s v="Via Noce 6"/>
    <x v="199"/>
    <x v="845"/>
    <s v=""/>
    <s v="em.dangelo@libero.it"/>
  </r>
  <r>
    <x v="1"/>
    <s v="Pascali Tea"/>
    <s v="Via Mazzini 13"/>
    <x v="199"/>
    <x v="845"/>
    <s v=""/>
    <s v="thea.pascali@libero.it"/>
  </r>
  <r>
    <x v="1"/>
    <s v="Coleffi Maria Vittoria"/>
    <s v="Preziotti 7"/>
    <x v="199"/>
    <x v="845"/>
    <s v=""/>
    <s v="giuseppe@mediapixel.it"/>
  </r>
  <r>
    <x v="3"/>
    <s v="B&amp;B Il Fico Gentile"/>
    <s v="C/Da Fontana Ii 21"/>
    <x v="199"/>
    <x v="845"/>
    <s v="www.ilficogentile.it"/>
    <s v="danidea.cellamare@gmail.com"/>
  </r>
  <r>
    <x v="3"/>
    <s v="B&amp;B Fermo Storica"/>
    <s v="Cesare Battisti 14"/>
    <x v="199"/>
    <x v="845"/>
    <s v="www.fermostorica.com"/>
    <s v="info@fermostorica.com"/>
  </r>
  <r>
    <x v="3"/>
    <s v="B&amp;B Berkovits"/>
    <s v="Via San Biagio 8"/>
    <x v="199"/>
    <x v="845"/>
    <s v=""/>
    <s v="andrea.gallucci1@geopec.it"/>
  </r>
  <r>
    <x v="3"/>
    <s v="B&amp;B Piazzetta"/>
    <s v="Corso Marconi 9"/>
    <x v="199"/>
    <x v="845"/>
    <s v=""/>
    <s v="tizianagrillo@micso.it"/>
  </r>
  <r>
    <x v="3"/>
    <s v="B&amp;B Casa Capponi"/>
    <s v="Piazza Sereni 2"/>
    <x v="199"/>
    <x v="845"/>
    <s v=""/>
    <s v="se.capponi@gmail.com"/>
  </r>
  <r>
    <x v="3"/>
    <s v="B&amp;B Suite Spa"/>
    <s v="Via A. Diaz 64"/>
    <x v="199"/>
    <x v="845"/>
    <s v=""/>
    <s v="gismondimassimiliano@gmail.com"/>
  </r>
  <r>
    <x v="3"/>
    <s v="B&amp;B A Casa Di Ilaria"/>
    <s v="Via Ciccolungo 102"/>
    <x v="199"/>
    <x v="845"/>
    <s v=""/>
    <s v="assuntam51@libero.it"/>
  </r>
  <r>
    <x v="3"/>
    <s v="B&amp;B Gli Alberelli"/>
    <s v="C.Da Paludi 344"/>
    <x v="199"/>
    <x v="845"/>
    <s v=""/>
    <s v="renren_2@libero.it"/>
  </r>
  <r>
    <x v="2"/>
    <s v="Palmensis Hotel Residence"/>
    <s v="Via Stazione  56"/>
    <x v="199"/>
    <x v="845"/>
    <s v=""/>
    <s v="info@palmensis.it"/>
  </r>
  <r>
    <x v="3"/>
    <s v="Il Terrazzino"/>
    <s v="Via Del Molino 17"/>
    <x v="199"/>
    <x v="845"/>
    <s v="www.ilterrazzino.wordpress.com"/>
    <s v="ilterrazzinobb@gmail.com"/>
  </r>
  <r>
    <x v="3"/>
    <s v="L'Uliveto"/>
    <s v="Via San Girolamo  70"/>
    <x v="199"/>
    <x v="845"/>
    <s v=""/>
    <s v=""/>
  </r>
  <r>
    <x v="3"/>
    <s v="B&amp;B Antica Biblioteca Di Michele Bernetti Evangelista"/>
    <s v="Goffredo Mameli  5"/>
    <x v="199"/>
    <x v="845"/>
    <s v=""/>
    <s v="bernettiev@gmail.com"/>
  </r>
  <r>
    <x v="3"/>
    <s v="Porta Santa Lucia"/>
    <s v="Corso Marconi 48"/>
    <x v="199"/>
    <x v="845"/>
    <s v="www.portasantaluciafermo.it"/>
    <s v="pina.rubinetti@gmail.com"/>
  </r>
  <r>
    <x v="3"/>
    <s v="B&amp;B Montanini Roberto"/>
    <s v="Contrada San Martino 95"/>
    <x v="199"/>
    <x v="845"/>
    <s v=""/>
    <s v=""/>
  </r>
  <r>
    <x v="3"/>
    <s v="B&amp;B La Corte Uno"/>
    <s v="Via Pompeiana 390"/>
    <x v="199"/>
    <x v="845"/>
    <s v="www.lacortefermo.it"/>
    <s v="info@lacortefermo.it"/>
  </r>
  <r>
    <x v="3"/>
    <s v="B&amp;B Crivelli"/>
    <s v="Via Duca D'Aosta 2"/>
    <x v="199"/>
    <x v="846"/>
    <s v=""/>
    <s v="mtbtorre@tiscalinet.it"/>
  </r>
  <r>
    <x v="5"/>
    <s v="Casa Vacanze Borgo Casal Cristiana"/>
    <s v="Contrada Cugnolo 16"/>
    <x v="199"/>
    <x v="846"/>
    <s v="www.homeholidaymarche.com"/>
    <s v="borghiantichi.srl@gmail.com"/>
  </r>
  <r>
    <x v="5"/>
    <s v="Patrizia Room"/>
    <s v="Via Della Carriera 26"/>
    <x v="199"/>
    <x v="845"/>
    <s v=""/>
    <s v="patlibe66@vodafone.it"/>
  </r>
  <r>
    <x v="4"/>
    <s v="Agriturismo Monterosato"/>
    <s v="C.Da Lavandara 7"/>
    <x v="199"/>
    <x v="845"/>
    <s v=""/>
    <s v="fbertone@gmail.com"/>
  </r>
  <r>
    <x v="5"/>
    <s v="Prima Colonna Del Loggiato"/>
    <s v="Piazza Del Popolo 9"/>
    <x v="199"/>
    <x v="845"/>
    <s v="www.primacolonna.it"/>
    <s v="luzi.francesco@gmail.com"/>
  </r>
  <r>
    <x v="3"/>
    <s v="La Chiave Di Violino"/>
    <s v="Via Dell'Università 14"/>
    <x v="199"/>
    <x v="845"/>
    <s v=""/>
    <s v="valentina_giostra@libero.it"/>
  </r>
  <r>
    <x v="3"/>
    <s v="B&amp;B Palazzo Romani Adami"/>
    <s v="Corso Cavour 94"/>
    <x v="199"/>
    <x v="845"/>
    <s v="www.palazzoromaniadami.com"/>
    <s v="info@palazzoromaniadami.com"/>
  </r>
  <r>
    <x v="4"/>
    <s v="Uliveto"/>
    <s v="Contrada San Girolamo 121"/>
    <x v="199"/>
    <x v="845"/>
    <s v=""/>
    <s v=""/>
  </r>
  <r>
    <x v="4"/>
    <s v="Agriturismo Serena"/>
    <s v="Contrada Ete 41"/>
    <x v="199"/>
    <x v="845"/>
    <s v="www.agriturismoserena.it"/>
    <s v="info@agriturismoserena.it"/>
  </r>
  <r>
    <x v="4"/>
    <s v="Il Pettirosso"/>
    <s v="C.Da Monterosato 3"/>
    <x v="199"/>
    <x v="845"/>
    <s v=""/>
    <s v=""/>
  </r>
  <r>
    <x v="4"/>
    <s v="Fiore Di Campo"/>
    <s v="Contrada Montone 124"/>
    <x v="199"/>
    <x v="845"/>
    <s v="www.fioredicampo.com/"/>
    <s v="info@fioredicampo.com"/>
  </r>
  <r>
    <x v="4"/>
    <s v="La Collina Dei Ciliegi"/>
    <s v=""/>
    <x v="199"/>
    <x v="845"/>
    <s v="www.agriturismolacollinadeiciliegi.it"/>
    <s v="info@agriturismolacollinadeiciliegi.it"/>
  </r>
  <r>
    <x v="3"/>
    <s v="B&amp;B Villa Rondanella"/>
    <s v=""/>
    <x v="199"/>
    <x v="845"/>
    <s v="www.villarondanella.it"/>
    <s v="info@villarondanella.it"/>
  </r>
  <r>
    <x v="3"/>
    <s v="Liberati Paola"/>
    <s v="Via Nazionale 129"/>
    <x v="199"/>
    <x v="845"/>
    <s v=""/>
    <s v="paola.liberati@libero.it"/>
  </r>
  <r>
    <x v="4"/>
    <s v="Il Vecchio Pioppo"/>
    <s v="Via San Girolamo 122"/>
    <x v="199"/>
    <x v="845"/>
    <s v="www.ilvecchiopioppo.it"/>
    <s v="agrivecchiopioppo@libero.it"/>
  </r>
  <r>
    <x v="10"/>
    <s v="Residence Criro'"/>
    <s v="Via Delle Scienze 4"/>
    <x v="199"/>
    <x v="847"/>
    <s v="www.residencecriro.it"/>
    <s v="info@residencecriro.it"/>
  </r>
  <r>
    <x v="11"/>
    <s v="Onda Verde"/>
    <s v="Usodimare (Lungomare Fermano) S/N"/>
    <x v="199"/>
    <x v="848"/>
    <s v="www.ondaverde.info"/>
    <s v="info@ondaverde.info"/>
  </r>
  <r>
    <x v="11"/>
    <s v="Baia Dei Gabbiani"/>
    <s v=""/>
    <x v="199"/>
    <x v="849"/>
    <s v="www.baiadeigabbiani.net"/>
    <s v="info@baiadeigabbiani.net"/>
  </r>
  <r>
    <x v="4"/>
    <s v="La Tenuta Del Conte"/>
    <s v="Contrada Camera Di Torre 7"/>
    <x v="199"/>
    <x v="845"/>
    <s v="www.latenutadelconte.eu"/>
    <s v="latenutadelconte@alice.it"/>
  </r>
  <r>
    <x v="4"/>
    <s v="Locanda Del Torchietto Di Nicolini Patrizia"/>
    <s v="C.Da Girola 11"/>
    <x v="199"/>
    <x v="845"/>
    <s v="www.locandadeltorchietto.com"/>
    <s v="info@locandadeltorchietto.com"/>
  </r>
  <r>
    <x v="4"/>
    <s v="Fratel Conventual"/>
    <s v="Contrada Cantagallo 30"/>
    <x v="199"/>
    <x v="845"/>
    <s v=""/>
    <s v=""/>
  </r>
  <r>
    <x v="4"/>
    <s v="La Quarta"/>
    <s v="Contrada Abbadetta 27"/>
    <x v="199"/>
    <x v="845"/>
    <s v="www.laquarta.it"/>
    <s v="info@laquarta.it"/>
  </r>
  <r>
    <x v="4"/>
    <s v="Ilpiccolo Bosco"/>
    <s v="Contrada San Biagio 7"/>
    <x v="199"/>
    <x v="845"/>
    <s v=""/>
    <s v="ilpiccolobosco@virgilio.it"/>
  </r>
  <r>
    <x v="3"/>
    <s v="B&amp;B Torre Di Palme"/>
    <s v="Via Nazario Sauro 2"/>
    <x v="199"/>
    <x v="845"/>
    <s v="www.bed-and-breakfast-torredipalme.it"/>
    <s v="torredipalmebb@virgilio.it"/>
  </r>
  <r>
    <x v="3"/>
    <s v="B&amp;B A Palazzo"/>
    <s v="Largo Evangelista  1"/>
    <x v="199"/>
    <x v="845"/>
    <s v="www.apalazzo.com"/>
    <s v="bernetti@libero.it"/>
  </r>
  <r>
    <x v="12"/>
    <s v="Nove Nove"/>
    <s v="Via Lungomare Fermano 1 1"/>
    <x v="199"/>
    <x v="850"/>
    <s v=""/>
    <s v=""/>
  </r>
  <r>
    <x v="12"/>
    <s v="Visi Nicolina"/>
    <s v="Via Della Stazione 1 1"/>
    <x v="199"/>
    <x v="851"/>
    <s v=""/>
    <s v=""/>
  </r>
  <r>
    <x v="12"/>
    <s v="Chalet Dadi'"/>
    <s v="Via Lungomare Fermano 1 1"/>
    <x v="199"/>
    <x v="845"/>
    <s v=""/>
    <s v=""/>
  </r>
  <r>
    <x v="12"/>
    <s v="Chalet Malu'"/>
    <s v="Via Lungomare Fermano 1 1"/>
    <x v="199"/>
    <x v="850"/>
    <s v=""/>
    <s v=""/>
  </r>
  <r>
    <x v="12"/>
    <s v="Chalet Kinghino"/>
    <s v="Via Lungomare Fermano 1 1"/>
    <x v="199"/>
    <x v="850"/>
    <s v=""/>
    <s v=""/>
  </r>
  <r>
    <x v="12"/>
    <s v="Chalet Il Grillo"/>
    <s v="Via Lungomare Fermano 1 1"/>
    <x v="199"/>
    <x v="845"/>
    <s v=""/>
    <s v="mirella.santanafessa@alice.it"/>
  </r>
  <r>
    <x v="12"/>
    <s v="Chalet Rivazzurra"/>
    <s v="Via Lungomare Fermano 1 1"/>
    <x v="199"/>
    <x v="850"/>
    <s v=""/>
    <s v=""/>
  </r>
  <r>
    <x v="12"/>
    <s v="Il Re Del Sole - South Bach"/>
    <s v="Via Lungomare Fermano 1 1"/>
    <x v="199"/>
    <x v="845"/>
    <s v=""/>
    <s v=""/>
  </r>
  <r>
    <x v="12"/>
    <s v="Chalet Papillon - Bagni Anna"/>
    <s v="Via Lungomare Fermano 1 1"/>
    <x v="199"/>
    <x v="845"/>
    <s v=""/>
    <s v=""/>
  </r>
  <r>
    <x v="12"/>
    <s v="Paradise Beach"/>
    <s v="Via Lungomare Fermano 1 1"/>
    <x v="199"/>
    <x v="850"/>
    <s v=""/>
    <s v=""/>
  </r>
  <r>
    <x v="12"/>
    <s v="Mauna Loa"/>
    <s v="Via Lungomare Fermano 1 1"/>
    <x v="199"/>
    <x v="850"/>
    <s v=""/>
    <s v=""/>
  </r>
  <r>
    <x v="12"/>
    <s v="Sombrero"/>
    <s v="Via Lungomare Fermano 1 1"/>
    <x v="199"/>
    <x v="850"/>
    <s v=""/>
    <s v=""/>
  </r>
  <r>
    <x v="12"/>
    <s v="Chalet Ondina"/>
    <s v="Via Lungomare Fermano 1 1"/>
    <x v="199"/>
    <x v="850"/>
    <s v=""/>
    <s v=""/>
  </r>
  <r>
    <x v="12"/>
    <s v="Hotel Lido - Big Fisch"/>
    <s v="Via Lungomare Fermano 1 1"/>
    <x v="199"/>
    <x v="850"/>
    <s v=""/>
    <s v=""/>
  </r>
  <r>
    <x v="12"/>
    <s v="Castura' Tommaso. I Tre Fratelli"/>
    <s v=""/>
    <x v="199"/>
    <x v="845"/>
    <s v=""/>
    <s v=""/>
  </r>
  <r>
    <x v="11"/>
    <s v="Girasole"/>
    <s v="Contrada Marina Palmense 1"/>
    <x v="199"/>
    <x v="845"/>
    <s v="www.campinggirasole.it"/>
    <s v="booking@campinggirasole.it"/>
  </r>
  <r>
    <x v="11"/>
    <s v="Centro Vacanze Camping Spinnaker"/>
    <s v="Via Giovanni Campofiloni 24"/>
    <x v="199"/>
    <x v="845"/>
    <s v="www.vacanzespinnaker.it"/>
    <s v="info@vacanzespinnaker.it"/>
  </r>
  <r>
    <x v="11"/>
    <s v="Verde Mare"/>
    <s v=""/>
    <x v="199"/>
    <x v="845"/>
    <s v="www.centrovacanzeverdemare.it"/>
    <s v="info@centrovacanzeverdemare.it"/>
  </r>
  <r>
    <x v="14"/>
    <s v="Riva Dei Pini"/>
    <s v="Via Lungomare Fermano  4"/>
    <x v="199"/>
    <x v="845"/>
    <s v="www.rivadeipini.it"/>
    <s v="info@rivadeipini.it"/>
  </r>
  <r>
    <x v="11"/>
    <s v="Tre Archi"/>
    <s v="Via Ugo La Malfa 19A"/>
    <x v="199"/>
    <x v="845"/>
    <s v="www.campingtrearchi.eu"/>
    <s v="info@campingtrearchi.eu"/>
  </r>
  <r>
    <x v="14"/>
    <s v="Boomerang"/>
    <s v="Via Lungomare Fermano 1"/>
    <x v="199"/>
    <x v="845"/>
    <s v="www.campingboomerang.it"/>
    <s v="boomerang@camping.it"/>
  </r>
  <r>
    <x v="14"/>
    <s v="Johnny"/>
    <s v="Campofiloni  28/30"/>
    <x v="199"/>
    <x v="845"/>
    <s v="www.campingjohnny.com"/>
    <s v="info@campingjohnny.com"/>
  </r>
  <r>
    <x v="14"/>
    <s v="Residence Mare"/>
    <s v="Via Ugo La Malfa 19"/>
    <x v="199"/>
    <x v="845"/>
    <s v="www.residencemare.com"/>
    <s v="info@residencemare.com"/>
  </r>
  <r>
    <x v="11"/>
    <s v="Valentina"/>
    <s v="Via Lungomare Fermano 22"/>
    <x v="199"/>
    <x v="845"/>
    <s v=""/>
    <s v="valentina@camping.it"/>
  </r>
  <r>
    <x v="14"/>
    <s v="Camping Gemma"/>
    <s v="Via Giovanni Campofiloni 32"/>
    <x v="199"/>
    <x v="845"/>
    <s v="www.campinggemma.it"/>
    <s v="info@campinggemma.it"/>
  </r>
  <r>
    <x v="14"/>
    <s v="Paradiso"/>
    <s v="C.Da Marina Palmense 1"/>
    <x v="199"/>
    <x v="845"/>
    <s v="www.paradisocamping.it"/>
    <s v="info@paradisocamping.it"/>
  </r>
  <r>
    <x v="11"/>
    <s v="Quattro Cerchi"/>
    <s v="Via Lungomare Fermano 8"/>
    <x v="199"/>
    <x v="845"/>
    <s v="www.camping4cerchi.com"/>
    <s v="4cerchi@camping.it"/>
  </r>
  <r>
    <x v="8"/>
    <s v="Villa Nazareth"/>
    <s v="Contrada San Salvatore 6"/>
    <x v="199"/>
    <x v="845"/>
    <s v="www.villanazareth.it"/>
    <s v="info@villanazareth.it"/>
  </r>
  <r>
    <x v="3"/>
    <s v="B&amp;B 1912"/>
    <s v="Via Armando Diaz 58"/>
    <x v="199"/>
    <x v="845"/>
    <s v="www.bb1912.it"/>
    <s v="info@bb1912.it"/>
  </r>
  <r>
    <x v="3"/>
    <s v="Tidei Mario"/>
    <s v="Via Del Crocefisso 84"/>
    <x v="199"/>
    <x v="845"/>
    <s v=""/>
    <s v="mario.tidei@tiscali.it"/>
  </r>
  <r>
    <x v="3"/>
    <s v="B&amp;B Gentili Teresa Maria"/>
    <s v="Via Antonio Perpenti 15"/>
    <x v="199"/>
    <x v="845"/>
    <s v=""/>
    <s v="bbteresagentili@yahoo.it"/>
  </r>
  <r>
    <x v="3"/>
    <s v="Bordoni Primo"/>
    <s v="Contrada Camera Di Fermo 12"/>
    <x v="199"/>
    <x v="845"/>
    <s v=""/>
    <s v=""/>
  </r>
  <r>
    <x v="5"/>
    <s v="La Fonte Di Mose'"/>
    <s v="Fonte Di Mosè 18 18"/>
    <x v="199"/>
    <x v="845"/>
    <s v="WWW.lafontedimose.it"/>
    <s v="info@lafontedimose.it"/>
  </r>
  <r>
    <x v="3"/>
    <s v="Roberto Antolini"/>
    <s v=""/>
    <x v="199"/>
    <x v="845"/>
    <s v=""/>
    <s v=""/>
  </r>
  <r>
    <x v="4"/>
    <s v="Agriturismo Ciferri Lorella"/>
    <s v="Contrada Marina Palmense 40"/>
    <x v="199"/>
    <x v="845"/>
    <s v=""/>
    <s v="cielo61@alice.it"/>
  </r>
  <r>
    <x v="4"/>
    <s v="Levandara"/>
    <s v="C.Da Lavandara  9"/>
    <x v="199"/>
    <x v="845"/>
    <s v="levandara.it"/>
    <s v=""/>
  </r>
  <r>
    <x v="4"/>
    <s v="Rio Ete"/>
    <s v="Contrada San Girolamo 1"/>
    <x v="199"/>
    <x v="845"/>
    <s v=""/>
    <s v=""/>
  </r>
  <r>
    <x v="4"/>
    <s v="Il Picchio - Madonnabruna"/>
    <s v="Contrada Camera Di Fermo 100"/>
    <x v="199"/>
    <x v="845"/>
    <s v="www.madonnabruna.it"/>
    <s v="azienda@madonnabruna.it"/>
  </r>
  <r>
    <x v="0"/>
    <s v="Belvedere"/>
    <s v="Contrada Cantagallo 16"/>
    <x v="199"/>
    <x v="845"/>
    <s v=""/>
    <s v=""/>
  </r>
  <r>
    <x v="2"/>
    <s v="Hotel Royal"/>
    <s v="Viale Enea Silvio Piccolomini 3"/>
    <x v="199"/>
    <x v="845"/>
    <s v="www.royalre.it"/>
    <s v="royal@royalre.it"/>
  </r>
  <r>
    <x v="2"/>
    <s v="Hotel Lido"/>
    <s v="Via Lungomare Fermano 104"/>
    <x v="199"/>
    <x v="845"/>
    <s v=""/>
    <s v="stefan130577@yahoo.it"/>
  </r>
  <r>
    <x v="2"/>
    <s v="Eden"/>
    <s v="Viale Del Lido 51"/>
    <x v="199"/>
    <x v="845"/>
    <s v="www.hoteledenfermo.it"/>
    <s v="hoteleden@live.it"/>
  </r>
  <r>
    <x v="2"/>
    <s v="Astoria"/>
    <s v="Viale Vittorio Veneto 8"/>
    <x v="199"/>
    <x v="845"/>
    <s v="www.hotelastoriafermo.it"/>
    <s v="info@hotelastoriafermo.it"/>
  </r>
  <r>
    <x v="2"/>
    <s v="Casina Delle Rose"/>
    <s v="Piazzale Girfalco 16"/>
    <x v="199"/>
    <x v="845"/>
    <s v=""/>
    <s v=""/>
  </r>
  <r>
    <x v="5"/>
    <s v="La Casa Di Carla"/>
    <s v="Strada Comunale Vallescura Seconda 1"/>
    <x v="199"/>
    <x v="845"/>
    <s v="www.lacasadicarla.it"/>
    <s v="mascetticarla@libero.it"/>
  </r>
  <r>
    <x v="4"/>
    <s v="Agriturismo Ca' Nick"/>
    <s v="Contrada Camera Di Fermo 82"/>
    <x v="199"/>
    <x v="845"/>
    <s v="www.ca-nick.it"/>
    <s v="ca-nick@ca-nick.it"/>
  </r>
  <r>
    <x v="1"/>
    <s v="Villa Vinci"/>
    <s v="Piazzale Girfalco 1"/>
    <x v="199"/>
    <x v="845"/>
    <s v="www.villavincifermo.com"/>
    <s v="info@villavincifermo.com"/>
  </r>
  <r>
    <x v="5"/>
    <s v="Quintili Maria Candida"/>
    <s v=""/>
    <x v="199"/>
    <x v="845"/>
    <s v=""/>
    <s v=""/>
  </r>
  <r>
    <x v="3"/>
    <s v="B&amp;B Peperosa"/>
    <s v="Contrada Paludi 319"/>
    <x v="199"/>
    <x v="845"/>
    <s v=""/>
    <s v="bedandbreakfast.peperosa@gmail.com"/>
  </r>
  <r>
    <x v="3"/>
    <s v="B&amp;B Elisabetta Achille"/>
    <s v="Corso Cavour 75"/>
    <x v="199"/>
    <x v="845"/>
    <s v=""/>
    <s v="eliachil@alice.it"/>
  </r>
  <r>
    <x v="5"/>
    <s v="La Tenuta Di Sant'Elisabetta"/>
    <s v="Contrada Camera Di Fermo 120"/>
    <x v="199"/>
    <x v="845"/>
    <s v="www.tenutasantelisabetta.com"/>
    <s v="info@tenutasantelisabetta.com"/>
  </r>
  <r>
    <x v="3"/>
    <s v="B&amp;B La Corte"/>
    <s v="Via Pompeiana 390"/>
    <x v="199"/>
    <x v="845"/>
    <s v="www.lacortefermo.it"/>
    <s v="info@lacortefermo.it"/>
  </r>
  <r>
    <x v="5"/>
    <s v="Residenza Ecologica Casabianca"/>
    <s v="Via Riva Del Pescatore 15"/>
    <x v="199"/>
    <x v="852"/>
    <s v=""/>
    <s v="residenzacasabianca@libero.it"/>
  </r>
  <r>
    <x v="3"/>
    <s v="B&amp;B Il Nido"/>
    <s v="Via B.G. Della Verna 27"/>
    <x v="199"/>
    <x v="845"/>
    <s v="www.bbilnido.it"/>
    <s v="danieleioi@libero.it"/>
  </r>
  <r>
    <x v="5"/>
    <s v="Villa Il Cannone"/>
    <s v="Via Dei Palmensi   108"/>
    <x v="199"/>
    <x v="851"/>
    <s v="www.villailcannone.it"/>
    <s v="info@villailcannone.it"/>
  </r>
  <r>
    <x v="2"/>
    <s v="Villa Lattanzi"/>
    <s v="C.Da Cugnolo 19"/>
    <x v="199"/>
    <x v="853"/>
    <s v="www.villalattanzi.it"/>
    <s v="info@villalattanzi.it"/>
  </r>
  <r>
    <x v="3"/>
    <s v="B&amp;B L'Orologio"/>
    <s v="Via Dell'Università 5"/>
    <x v="199"/>
    <x v="845"/>
    <s v=""/>
    <s v="remiamg@gmail.com; lorenzoluciani@tin.it"/>
  </r>
  <r>
    <x v="10"/>
    <s v="Residence Casabianca"/>
    <s v="Via Riva Del Pescatore 15"/>
    <x v="199"/>
    <x v="845"/>
    <s v="www.residencecasabianca.eu"/>
    <s v="info@residencecasabianca.eu"/>
  </r>
  <r>
    <x v="3"/>
    <s v="B&amp;B La Casa Dell'Artista"/>
    <s v="Via Bianchi 8"/>
    <x v="199"/>
    <x v="845"/>
    <s v="www.lacasadellartista.com"/>
    <s v="info@lacasadellartista.com"/>
  </r>
  <r>
    <x v="3"/>
    <s v="B&amp;B Falconi Chiara"/>
    <s v="L.Go Falconi 3"/>
    <x v="199"/>
    <x v="845"/>
    <s v=""/>
    <s v="falconi.chiara@alice.it"/>
  </r>
  <r>
    <x v="3"/>
    <s v="B&amp;B Via Garibaldi"/>
    <s v="Via Garibaldi 90"/>
    <x v="199"/>
    <x v="845"/>
    <s v=""/>
    <s v="colomba.cuomo@gmail.com"/>
  </r>
  <r>
    <x v="4"/>
    <s v="La Tenuta Sant'Elisabetta"/>
    <s v="C.Da Camera 120"/>
    <x v="199"/>
    <x v="845"/>
    <s v="www.tenutasantelisabetta.com"/>
    <s v="info@tenutasantelisabetta.com"/>
  </r>
  <r>
    <x v="0"/>
    <s v="Villa Mirella Beach"/>
    <s v="Via Stazione  35/37"/>
    <x v="199"/>
    <x v="851"/>
    <s v="www.villamirellabeach.it"/>
    <s v="info@villamirellabeach.it"/>
  </r>
  <r>
    <x v="3"/>
    <s v="B&amp;B Collina Rosa"/>
    <s v="Contrada Camera Di Fermo 9"/>
    <x v="199"/>
    <x v="845"/>
    <s v="www.collinarosa.it"/>
    <s v="r.valentini2009@gmail.com"/>
  </r>
  <r>
    <x v="3"/>
    <s v="B&amp;B Dimorantica"/>
    <s v="Via San Marco 75"/>
    <x v="199"/>
    <x v="845"/>
    <s v="www.dimorantica.com"/>
    <s v="synodia@virgilio.it"/>
  </r>
  <r>
    <x v="4"/>
    <s v="Agriturismo Le Gazze"/>
    <s v="Via Pompeiana 426"/>
    <x v="199"/>
    <x v="845"/>
    <s v="www.legazze.it"/>
    <s v="info@legazze.it"/>
  </r>
  <r>
    <x v="4"/>
    <s v="Agriturismo Suavia Picena"/>
    <s v="Contrada Storno 10"/>
    <x v="199"/>
    <x v="845"/>
    <s v=""/>
    <s v="suaviapicena@gmail.com"/>
  </r>
  <r>
    <x v="10"/>
    <s v="Hotel Residence Charly"/>
    <s v="Via Nazionale 78"/>
    <x v="199"/>
    <x v="845"/>
    <s v="www.hotelresidencecharly.it"/>
    <s v="info@hotelresidencecharly.it"/>
  </r>
  <r>
    <x v="4"/>
    <s v="Antolini Ovidio"/>
    <s v="Contrada San Biagio 10"/>
    <x v="199"/>
    <x v="845"/>
    <s v=""/>
    <s v=""/>
  </r>
  <r>
    <x v="5"/>
    <s v="Affittacamere Foro' Lolita"/>
    <s v="Via Ugo La Malfa 13"/>
    <x v="199"/>
    <x v="845"/>
    <s v=""/>
    <s v=""/>
  </r>
  <r>
    <x v="6"/>
    <s v="Area Camper Fermo"/>
    <s v=""/>
    <x v="199"/>
    <x v="851"/>
    <s v="www.areacamper.it"/>
    <s v="info@areacamper.it"/>
  </r>
  <r>
    <x v="3"/>
    <s v="B&amp;B Fermo D'Amare"/>
    <s v="Via Pagani 50"/>
    <x v="199"/>
    <x v="845"/>
    <s v="https://sites.google.com/site/bbfermodamare/home"/>
    <s v="mon-cherie@hotmail.it"/>
  </r>
  <r>
    <x v="3"/>
    <s v="B&amp;B Francesco Berbellini"/>
    <s v="Via Giacomo Leopardi 19"/>
    <x v="199"/>
    <x v="845"/>
    <s v=""/>
    <s v="francescoberbellini@gmail.com"/>
  </r>
  <r>
    <x v="3"/>
    <s v="B&amp;B Mozzorecchia Marino"/>
    <s v="Via Paludi 409"/>
    <x v="199"/>
    <x v="845"/>
    <s v=""/>
    <s v="info@mariomozzorecchia.it"/>
  </r>
  <r>
    <x v="3"/>
    <s v="B&amp;B Mozzorecchia Mario"/>
    <s v="Via Paludi 409"/>
    <x v="199"/>
    <x v="845"/>
    <s v=""/>
    <s v="info@mariomozzorecchia.it"/>
  </r>
  <r>
    <x v="3"/>
    <s v="B&amp;B Il Corso"/>
    <s v="C.So Cefalonia 51"/>
    <x v="199"/>
    <x v="845"/>
    <s v=""/>
    <s v=""/>
  </r>
  <r>
    <x v="3"/>
    <s v="B&amp;B Villa Capodarco"/>
    <s v="Via Valleoscura Di Capodarco 78"/>
    <x v="199"/>
    <x v="854"/>
    <s v="www.villacapodarco.it"/>
    <s v="info@villacapodarco.it"/>
  </r>
  <r>
    <x v="4"/>
    <s v="La Selva"/>
    <s v="C.Da Camera 17"/>
    <x v="199"/>
    <x v="845"/>
    <s v="www.laselvaagriturismofermo.it"/>
    <s v="info@laselvaagriturismofermo.it"/>
  </r>
  <r>
    <x v="5"/>
    <s v="Goodnight Moon"/>
    <s v="Corso Marconi 22"/>
    <x v="199"/>
    <x v="845"/>
    <s v=""/>
    <s v="laki5543@alice.it"/>
  </r>
  <r>
    <x v="3"/>
    <s v="B&amp;B Ross House"/>
    <s v="Via Madonna D'Ete 1/A"/>
    <x v="199"/>
    <x v="845"/>
    <s v=""/>
    <s v="info@bb-rosshouse.it"/>
  </r>
  <r>
    <x v="3"/>
    <s v="B&amp;B Villa Alba"/>
    <s v="Via Pompeiana  338"/>
    <x v="199"/>
    <x v="845"/>
    <s v="www.villalba.org"/>
    <s v="info@villalba.org"/>
  </r>
  <r>
    <x v="3"/>
    <s v="B&amp;B A Casa Di Lori"/>
    <s v="Via San Pietro Orgiano 13"/>
    <x v="199"/>
    <x v="855"/>
    <s v="www.acasadilori.it"/>
    <s v=" info@acasadilori.it"/>
  </r>
  <r>
    <x v="3"/>
    <s v="B&amp;B Remo Cutrina"/>
    <s v="Via San Marco 31"/>
    <x v="199"/>
    <x v="845"/>
    <s v=""/>
    <s v=""/>
  </r>
  <r>
    <x v="4"/>
    <s v="Agriturismo Le Vigne"/>
    <s v="Storno 27"/>
    <x v="199"/>
    <x v="856"/>
    <s v="www.levigneagriturismo.com"/>
    <s v="info@levigneagriturismo.com"/>
  </r>
  <r>
    <x v="3"/>
    <s v="B&amp;B La Baita Sul Mare"/>
    <s v="Via Girardi 59"/>
    <x v="199"/>
    <x v="848"/>
    <s v="www.labaitasulmare.com"/>
    <s v="torresimassimo@virgilio.it"/>
  </r>
  <r>
    <x v="3"/>
    <s v="B&amp;B Trapananti Arianna"/>
    <s v="Vicolo Capestro  14"/>
    <x v="199"/>
    <x v="857"/>
    <s v=""/>
    <s v="arianna.trapananti@gmail.com"/>
  </r>
  <r>
    <x v="3"/>
    <s v="B&amp;B Casa Adorna"/>
    <s v="Via Sant'Anna 43"/>
    <x v="199"/>
    <x v="845"/>
    <s v="www.casaadorna.it"/>
    <s v="info@casaadorna.it"/>
  </r>
  <r>
    <x v="13"/>
    <s v="Tramonto Rosso"/>
    <s v="Via Madonna D'Ete 1"/>
    <x v="199"/>
    <x v="845"/>
    <s v="www.agricampingtramontorosso.it"/>
    <s v="info@agricampingtramontorosso.it"/>
  </r>
  <r>
    <x v="3"/>
    <s v="Palazzo Pucci B&amp;B"/>
    <s v="Via Della Sapienza 6"/>
    <x v="199"/>
    <x v="845"/>
    <s v="www.palazzopuccibb.com"/>
    <s v="info@palazzopuccibb.com"/>
  </r>
  <r>
    <x v="3"/>
    <s v="B&amp;B Il Girfalco"/>
    <s v="Via Ognissanti 1"/>
    <x v="199"/>
    <x v="845"/>
    <s v=""/>
    <s v="bbilgirfalco@gmail.com"/>
  </r>
  <r>
    <x v="3"/>
    <s v="B&amp;B Sapienza"/>
    <s v="Via Francesco Sforza 14"/>
    <x v="199"/>
    <x v="845"/>
    <s v="www.bbsapienza.com"/>
    <s v="info@bbsapienza.com"/>
  </r>
  <r>
    <x v="3"/>
    <s v="B&amp;B Il Nido Del Falco"/>
    <s v="Via Dell'Università   13"/>
    <x v="199"/>
    <x v="845"/>
    <s v=""/>
    <s v="erosfriscolanti@gmail.com"/>
  </r>
  <r>
    <x v="3"/>
    <s v="B&amp;B La Lanterna"/>
    <s v="Via Lucio Tarunzio 58"/>
    <x v="199"/>
    <x v="845"/>
    <s v="www.lalanternafermo.it"/>
    <s v="bb@lalanternafermo.it"/>
  </r>
  <r>
    <x v="3"/>
    <s v="B&amp;B Maison De Campagne"/>
    <s v="Contrada Salvano 30"/>
    <x v="199"/>
    <x v="845"/>
    <s v=""/>
    <s v="gigifratta@gmail.com"/>
  </r>
  <r>
    <x v="4"/>
    <s v="Il Colle Dei Ceci"/>
    <s v="C.Da San Sisto 8"/>
    <x v="200"/>
    <x v="858"/>
    <s v="www.ilcolledeiceci.it"/>
    <s v="info@ilcolledeiceci.it"/>
  </r>
  <r>
    <x v="0"/>
    <s v="Casal Dei Fichi"/>
    <s v="Contrada Pieve Vecchia 25"/>
    <x v="200"/>
    <x v="859"/>
    <s v="www.casaldeifichi.com"/>
    <s v="info@casaldeifichi.com"/>
  </r>
  <r>
    <x v="3"/>
    <s v="B&amp;B La Posta"/>
    <s v="Strada Pescia' 1"/>
    <x v="201"/>
    <x v="860"/>
    <s v="www.beblaposta.it"/>
    <s v="info@beblaposta.it"/>
  </r>
  <r>
    <x v="0"/>
    <s v="Country House Montebello"/>
    <s v="Strada Della Fonte 12"/>
    <x v="201"/>
    <x v="860"/>
    <s v="www.countryhouse-montebello.it"/>
    <s v="info@countryhouse-montebello.it"/>
  </r>
  <r>
    <x v="4"/>
    <s v="Al Fiume"/>
    <s v="Strada Fonte Carra' 26"/>
    <x v="201"/>
    <x v="860"/>
    <s v="www.alfiume.it"/>
    <s v="info@alfiume.it"/>
  </r>
  <r>
    <x v="3"/>
    <s v="B&amp;B Il Sogno"/>
    <s v="P.Zza Marconi 16"/>
    <x v="201"/>
    <x v="860"/>
    <s v="www.bbilsognogrottazzolina.com"/>
    <s v="bbilsogno@hotmail.com"/>
  </r>
  <r>
    <x v="3"/>
    <s v="Il Terrazzo Delle Rondini"/>
    <s v="C.Da Madonna Manu' 51"/>
    <x v="202"/>
    <x v="861"/>
    <s v=""/>
    <s v="ilterrazzodellerondini@gmail.com"/>
  </r>
  <r>
    <x v="3"/>
    <s v="B&amp;B La Casa Del Sole"/>
    <s v="Contrada Coste Da Sole 7/A"/>
    <x v="202"/>
    <x v="861"/>
    <s v=""/>
    <s v="laradelgatto@libero.it"/>
  </r>
  <r>
    <x v="3"/>
    <s v="B&amp;B La Dama"/>
    <s v="Acquarello  8"/>
    <x v="202"/>
    <x v="861"/>
    <s v="www.podereladama.com"/>
    <s v="danamar.gm@gmail.com"/>
  </r>
  <r>
    <x v="4"/>
    <s v="Casa Vecchia"/>
    <s v="Contrada Aso 11"/>
    <x v="202"/>
    <x v="861"/>
    <s v="www.casavecchia.it"/>
    <s v="info@casavecchia.it"/>
  </r>
  <r>
    <x v="4"/>
    <s v="Agriturismo  &quot; Il Rustico &quot;"/>
    <s v="Via Madonna Bruna 3"/>
    <x v="202"/>
    <x v="861"/>
    <s v="www.agriturismoilrustico.com"/>
    <s v="info@agriturismoilrustico.com"/>
  </r>
  <r>
    <x v="4"/>
    <s v="Casa Degli Archi"/>
    <s v="Contrada Madonna Manu' 42"/>
    <x v="202"/>
    <x v="861"/>
    <s v="www.agriturismocasadegliarchi.com"/>
    <s v="info@agriturismocasadegliarchi.com"/>
  </r>
  <r>
    <x v="3"/>
    <s v="B&amp;B Il Nido Di Alice"/>
    <s v="Contrada Monti Di Monterubbiano 4"/>
    <x v="202"/>
    <x v="861"/>
    <s v="www.bbilnidodialice.it"/>
    <s v="alelice@libero.it"/>
  </r>
  <r>
    <x v="3"/>
    <s v="Desantis P. Francesco"/>
    <s v="Contrada Acquarello 3"/>
    <x v="202"/>
    <x v="861"/>
    <s v=""/>
    <s v=""/>
  </r>
  <r>
    <x v="3"/>
    <s v="B&amp;B Pennesi Giuseppe"/>
    <s v="Contrada Aso 16"/>
    <x v="202"/>
    <x v="861"/>
    <s v=""/>
    <s v=""/>
  </r>
  <r>
    <x v="5"/>
    <s v="Villa Manu'"/>
    <s v="Contrada Madonna Manu' 56"/>
    <x v="202"/>
    <x v="861"/>
    <s v="www.residencevillamanu.it"/>
    <s v="info@residencevillamanu.it"/>
  </r>
  <r>
    <x v="3"/>
    <s v="B&amp;B Verde Valdaso Di Pennesi Domenico"/>
    <s v="Contrada Aso 19"/>
    <x v="202"/>
    <x v="861"/>
    <s v="www.verdevaldaso.it"/>
    <s v="verdevaldaso@virgilio.it"/>
  </r>
  <r>
    <x v="5"/>
    <s v="La Storiella"/>
    <s v="Contrada Madonna Manu' 53"/>
    <x v="202"/>
    <x v="861"/>
    <s v=""/>
    <s v=""/>
  </r>
  <r>
    <x v="3"/>
    <s v="B&amp;B Villa Britannica"/>
    <s v="Via Monti 8"/>
    <x v="202"/>
    <x v="861"/>
    <s v=""/>
    <s v="tim@timwills.com"/>
  </r>
  <r>
    <x v="3"/>
    <s v="B&amp;B Saltareccio"/>
    <s v="Contrada Saltareccio  8"/>
    <x v="202"/>
    <x v="861"/>
    <s v=""/>
    <s v="cornelia.stump@libero.it"/>
  </r>
  <r>
    <x v="1"/>
    <s v="Bianconi Rosanna"/>
    <s v="Contrada San Michele 25"/>
    <x v="202"/>
    <x v="861"/>
    <s v=""/>
    <s v="bianconirosanna@katamail.com"/>
  </r>
  <r>
    <x v="4"/>
    <s v="Agriturismo Monte Maggio"/>
    <s v="C.Da Aso 7"/>
    <x v="202"/>
    <x v="861"/>
    <s v="www.agriturmontemaggio.it"/>
    <s v="info@agriturmontemaggio.it"/>
  </r>
  <r>
    <x v="5"/>
    <s v="La Casa Sul Borgo"/>
    <s v="Borgo Castellano 6"/>
    <x v="202"/>
    <x v="861"/>
    <s v=""/>
    <s v="apalloni@libero.it"/>
  </r>
  <r>
    <x v="3"/>
    <s v="B&amp;B Acero Campestre"/>
    <s v="Via S.Ta Elisabetta 4"/>
    <x v="202"/>
    <x v="845"/>
    <s v="www.acerocampestre.it"/>
    <s v="info@acerocampestre.it"/>
  </r>
  <r>
    <x v="4"/>
    <s v="L'Ulivo Di Nonno Pizzu'"/>
    <s v="C.Da Fonte Balzana 6"/>
    <x v="202"/>
    <x v="861"/>
    <s v=""/>
    <s v="lucianatiberi@alice.it"/>
  </r>
  <r>
    <x v="5"/>
    <s v="Affittacamere Acquarello"/>
    <s v="Contrada Acquarello 11"/>
    <x v="202"/>
    <x v="861"/>
    <s v="www.agriturismoacquarello.it"/>
    <s v="info@agriturismoacquarello.it"/>
  </r>
  <r>
    <x v="4"/>
    <s v="Il Frantoio"/>
    <s v="Contrada Madonna Bruna 25"/>
    <x v="202"/>
    <x v="861"/>
    <s v="www.ilfrantoioagriturismo.it"/>
    <s v="tizianodecarolis@alice.it"/>
  </r>
  <r>
    <x v="3"/>
    <s v="Casa Svezia"/>
    <s v="Via Roma 4"/>
    <x v="202"/>
    <x v="861"/>
    <s v=""/>
    <s v=""/>
  </r>
  <r>
    <x v="2"/>
    <s v="Il Veliero"/>
    <s v="Viale America 1/A,B"/>
    <x v="203"/>
    <x v="862"/>
    <s v=""/>
    <s v=""/>
  </r>
  <r>
    <x v="3"/>
    <s v="B&amp;B Agricola Le Grazie"/>
    <s v="Via Della Libertà 20"/>
    <x v="203"/>
    <x v="863"/>
    <s v=""/>
    <s v="agricolalegrazie@gmail.com"/>
  </r>
  <r>
    <x v="3"/>
    <s v="Lu Grillo Holiday"/>
    <s v="Via Poggio San Gaetano 19"/>
    <x v="203"/>
    <x v="863"/>
    <s v="lugrilloholiday.altervista.org"/>
    <s v="barbaravita@hotmail.com"/>
  </r>
  <r>
    <x v="3"/>
    <s v="B&amp;B La Casa Del Viaggiatore Di Belotti Francesca"/>
    <s v="Contrada San Lorenzo 1"/>
    <x v="204"/>
    <x v="864"/>
    <s v=""/>
    <s v="info@lacasadelviaggiatorebb.com"/>
  </r>
  <r>
    <x v="0"/>
    <s v="L'Antico Pozzo"/>
    <s v="Via Ete 70"/>
    <x v="205"/>
    <x v="865"/>
    <s v=""/>
    <s v="gianna.squarcia@gmail.com"/>
  </r>
  <r>
    <x v="3"/>
    <s v="B&amp;B Funari Alberto"/>
    <s v="Via Borgo Caucci 3"/>
    <x v="205"/>
    <x v="866"/>
    <s v="http://leduetorrinere.blogspot.it/"/>
    <s v="leduetorri@live.it"/>
  </r>
  <r>
    <x v="3"/>
    <s v="La Collina"/>
    <s v="Via Rivo 42"/>
    <x v="205"/>
    <x v="865"/>
    <s v=""/>
    <s v="info@lacollina.eu"/>
  </r>
  <r>
    <x v="3"/>
    <s v="B&amp;B Villa Sole"/>
    <s v="Via Brodolini 28"/>
    <x v="206"/>
    <x v="867"/>
    <s v=""/>
    <s v="bellabarbamarco@gmail.com"/>
  </r>
  <r>
    <x v="2"/>
    <s v="Palazzo Riccucci"/>
    <s v="Via Palazzo Snc"/>
    <x v="206"/>
    <x v="867"/>
    <s v="www.palazzoriccucci.com"/>
    <s v="info@palazzoriccucci.com"/>
  </r>
  <r>
    <x v="6"/>
    <s v="Area Di Sosta Camper"/>
    <s v=""/>
    <x v="206"/>
    <x v="867"/>
    <s v=""/>
    <s v=""/>
  </r>
  <r>
    <x v="2"/>
    <s v="San Giorgio"/>
    <s v="Via Borgo Xx Settembre 37"/>
    <x v="206"/>
    <x v="867"/>
    <s v=""/>
    <s v="ristorante.s.giorgio@virgilio.it"/>
  </r>
  <r>
    <x v="4"/>
    <s v="Agriturismo Marulla"/>
    <s v="Contrada Marulla 1"/>
    <x v="207"/>
    <x v="868"/>
    <s v="www.agriturismomarulla.it"/>
    <s v="agriturismomarulla@libero.it"/>
  </r>
  <r>
    <x v="4"/>
    <s v="L'Incontro"/>
    <s v="Contrada San Lorenzo 63"/>
    <x v="207"/>
    <x v="868"/>
    <s v=""/>
    <s v=""/>
  </r>
  <r>
    <x v="5"/>
    <s v="Societa' Agroforestale Marchigiana San Ruffino Srl"/>
    <s v="Contrada Cese 1"/>
    <x v="207"/>
    <x v="868"/>
    <s v="www.sanruffino.com"/>
    <s v="info@sanruffino.com"/>
  </r>
  <r>
    <x v="5"/>
    <s v="Locanda Dello Scoiattolo"/>
    <s v=""/>
    <x v="207"/>
    <x v="868"/>
    <s v=""/>
    <s v=""/>
  </r>
  <r>
    <x v="1"/>
    <s v="Domus Appennino"/>
    <s v="Località Sasso Snc"/>
    <x v="207"/>
    <x v="869"/>
    <s v=""/>
    <s v="sangiuliano@domusmacerata.it"/>
  </r>
  <r>
    <x v="5"/>
    <s v="Affittacamere Marziali Gianluca"/>
    <s v="Contrada Marulla 2"/>
    <x v="207"/>
    <x v="868"/>
    <s v=""/>
    <s v="gianluca.marziali@coldiretti.it"/>
  </r>
  <r>
    <x v="5"/>
    <s v="Country House Faveto"/>
    <s v="C.Da Faveto 88"/>
    <x v="207"/>
    <x v="868"/>
    <s v=""/>
    <s v="sabri14@alice.it"/>
  </r>
  <r>
    <x v="3"/>
    <s v="B&amp;B Villa Marconi"/>
    <s v=""/>
    <x v="207"/>
    <x v="868"/>
    <s v=""/>
    <s v="milani.isa@libero.it"/>
  </r>
  <r>
    <x v="3"/>
    <s v="B&amp;B Nonna Luisa"/>
    <s v="Via Roma 6"/>
    <x v="207"/>
    <x v="868"/>
    <s v="www.bbnonnaluisa.it"/>
    <s v="bbnonnaluisa@libero.it"/>
  </r>
  <r>
    <x v="4"/>
    <s v="La Filomena"/>
    <s v="C.Da Collina 11"/>
    <x v="208"/>
    <x v="870"/>
    <s v=""/>
    <s v="info@agriturismolafilomena.it"/>
  </r>
  <r>
    <x v="2"/>
    <s v="Hotel Ristorante Ambro"/>
    <s v=""/>
    <x v="208"/>
    <x v="871"/>
    <s v=""/>
    <s v="cristiano85.bocci@tiscali.it"/>
  </r>
  <r>
    <x v="9"/>
    <s v="Rifugio Rubbiano"/>
    <s v="Loc. Rubbiano 26"/>
    <x v="208"/>
    <x v="870"/>
    <s v="www.rifugiorubbiano.com"/>
    <s v="rifugiorubbiano@gmail.com"/>
  </r>
  <r>
    <x v="4"/>
    <s v="Santa Lucia Dei Sibillini"/>
    <s v="C.Da Santa Lucia N.  31"/>
    <x v="208"/>
    <x v="872"/>
    <s v=""/>
    <s v="m.angellotti@confcommercio-ap.it"/>
  </r>
  <r>
    <x v="3"/>
    <s v="B&amp;B Ca' De La Rossa"/>
    <s v="Frazione Rubbiano 25"/>
    <x v="208"/>
    <x v="873"/>
    <s v="www.bbcadelarossa.com"/>
    <s v="bbcadelarossa@libero.it"/>
  </r>
  <r>
    <x v="4"/>
    <s v="Colle Verde"/>
    <s v="Localita' Bussonico 19"/>
    <x v="208"/>
    <x v="870"/>
    <s v=""/>
    <s v="alfamitogta@virgilio.it"/>
  </r>
  <r>
    <x v="4"/>
    <s v="La Moretta Di Evangelista Edoardo"/>
    <s v="Localita' Pretattoni 11"/>
    <x v="208"/>
    <x v="870"/>
    <s v=""/>
    <s v="info@lamoretta.eu"/>
  </r>
  <r>
    <x v="5"/>
    <s v="Trinacria"/>
    <s v=""/>
    <x v="208"/>
    <x v="874"/>
    <s v="www.ristorantetrinacria.com"/>
    <s v="ristorantetrinacria@inwind.it"/>
  </r>
  <r>
    <x v="11"/>
    <s v="Camping Montespino"/>
    <s v="Localita' Cerretana 1"/>
    <x v="208"/>
    <x v="870"/>
    <s v=""/>
    <s v="campingmontespino@gmail.com"/>
  </r>
  <r>
    <x v="4"/>
    <s v="Azienda Agrituristica La Terra Del Vento"/>
    <s v="Via Roma 21"/>
    <x v="208"/>
    <x v="870"/>
    <s v="agritursibillini.com"/>
    <s v="laterradelvento@libero.it"/>
  </r>
  <r>
    <x v="4"/>
    <s v="Antico Mulino"/>
    <s v="Loc.Tenna 2"/>
    <x v="208"/>
    <x v="870"/>
    <s v="www.anticomulino.it"/>
    <s v="anticomulino@virgilio.it"/>
  </r>
  <r>
    <x v="4"/>
    <s v="Il Borghetto"/>
    <s v="Località Bugione 4"/>
    <x v="208"/>
    <x v="870"/>
    <s v="www.ilborghetto.com"/>
    <s v="info@ilborghetto.com"/>
  </r>
  <r>
    <x v="3"/>
    <s v="B&amp;B Da Maria"/>
    <s v="Piedivalle 20"/>
    <x v="208"/>
    <x v="870"/>
    <s v=""/>
    <s v="bbdamaria@alice.it"/>
  </r>
  <r>
    <x v="3"/>
    <s v="B&amp;B Tabart Inn"/>
    <s v="Via R. Papiri 24"/>
    <x v="208"/>
    <x v="870"/>
    <s v="www.tabart-inn.com"/>
    <s v="info@tabart-inn.com"/>
  </r>
  <r>
    <x v="0"/>
    <s v="Country House Re Artu'"/>
    <s v="Localita' Baldoni 2"/>
    <x v="208"/>
    <x v="870"/>
    <s v=""/>
    <s v=""/>
  </r>
  <r>
    <x v="0"/>
    <s v="Casa Sulla Valle"/>
    <s v="Loc. Tre Ponti 2"/>
    <x v="208"/>
    <x v="870"/>
    <s v="www.casasullavalle.it"/>
    <s v="info@casasullavalle.it"/>
  </r>
  <r>
    <x v="5"/>
    <s v="Affittacamere Peppine'"/>
    <s v=""/>
    <x v="208"/>
    <x v="870"/>
    <s v=""/>
    <s v="virgilio.siquilini@gmail.com"/>
  </r>
  <r>
    <x v="3"/>
    <s v="B&amp;B A Casa Di Pina"/>
    <s v="Via Villa Valle 9"/>
    <x v="208"/>
    <x v="870"/>
    <s v=""/>
    <s v="giuseppinapieroni@gmail.com"/>
  </r>
  <r>
    <x v="3"/>
    <s v="Casa Di Pietra"/>
    <s v=""/>
    <x v="208"/>
    <x v="870"/>
    <s v=""/>
    <s v="casadipietra.eu@gmail.com"/>
  </r>
  <r>
    <x v="11"/>
    <s v="Camping Sibilla"/>
    <s v="Localita' Tenna Snc"/>
    <x v="208"/>
    <x v="875"/>
    <s v=""/>
    <s v="anticomulino@virgilio.it"/>
  </r>
  <r>
    <x v="3"/>
    <s v="La Coccinella"/>
    <s v="Colle S.Giovanni  5"/>
    <x v="209"/>
    <x v="876"/>
    <s v=""/>
    <s v="b.magnan@yahoo.it"/>
  </r>
  <r>
    <x v="4"/>
    <s v="Mille Querce Srl"/>
    <s v="Contrada San Martino 21"/>
    <x v="209"/>
    <x v="876"/>
    <s v="http://millequerce.it/"/>
    <s v="bosio.fulvia@gmail.com"/>
  </r>
  <r>
    <x v="3"/>
    <s v="B&amp;B Mille Una Notte"/>
    <s v="Contrada San Michele 12"/>
    <x v="209"/>
    <x v="876"/>
    <s v=""/>
    <s v="roberta.evandri@virgilio.it"/>
  </r>
  <r>
    <x v="3"/>
    <s v="Il Vecchio Podere"/>
    <s v="Via Bore Di Fiano 4"/>
    <x v="209"/>
    <x v="876"/>
    <s v=""/>
    <s v=""/>
  </r>
  <r>
    <x v="3"/>
    <s v="B&amp;B Casa  Vittoria"/>
    <s v="Piazza Cesare Battisti 3"/>
    <x v="209"/>
    <x v="876"/>
    <s v=""/>
    <s v=""/>
  </r>
  <r>
    <x v="3"/>
    <s v="B&amp;B Casa Millevolte Di Alessandra Millevolte"/>
    <s v="Via Roma 25"/>
    <x v="209"/>
    <x v="876"/>
    <s v="www.casamillevolte.it"/>
    <s v="casamillevolte@gmail.com"/>
  </r>
  <r>
    <x v="3"/>
    <s v="B&amp;B Casa Millevolte Di Marina Millevolte"/>
    <s v="Via Roma 25"/>
    <x v="209"/>
    <x v="876"/>
    <s v="www.casamillevolte.it"/>
    <s v="casamillevolte@gmail.com"/>
  </r>
  <r>
    <x v="4"/>
    <s v="Alla Corte Di Carolina"/>
    <s v="C.Da Colle 5/6"/>
    <x v="209"/>
    <x v="876"/>
    <s v="www.allacortedicarolina.com"/>
    <s v="info@allacortedicarolina.com"/>
  </r>
  <r>
    <x v="4"/>
    <s v="Gli Ulivi"/>
    <s v="C.Da Castellette 6"/>
    <x v="209"/>
    <x v="876"/>
    <s v=""/>
    <s v="giusimiola@alice.it; verolicristian92@hotmail.it"/>
  </r>
  <r>
    <x v="4"/>
    <s v="Agriturismo Corbezzolo"/>
    <s v="C.Da Campodonico 10"/>
    <x v="209"/>
    <x v="876"/>
    <s v=""/>
    <s v="info@agriturismocorbezzolo.it"/>
  </r>
  <r>
    <x v="3"/>
    <s v="B&amp;B House San Nicolo'"/>
    <s v="Via Solferino 20"/>
    <x v="210"/>
    <x v="877"/>
    <s v="www.housesannicolo.it"/>
    <s v="info@housesannicolo.it"/>
  </r>
  <r>
    <x v="3"/>
    <s v="B&amp;B La Cappellania"/>
    <s v="C.Da Cerreto 3"/>
    <x v="210"/>
    <x v="878"/>
    <s v="www.cappellania.it"/>
    <s v="info@cappellania.it"/>
  </r>
  <r>
    <x v="0"/>
    <s v="Casa San Ruffino"/>
    <s v="Via Montese 13"/>
    <x v="210"/>
    <x v="877"/>
    <s v="www.casasanruffino.com"/>
    <s v="info@casasanruffino.com"/>
  </r>
  <r>
    <x v="4"/>
    <s v="I Sassi Di San Giuseppe"/>
    <s v="Contrada San Giuseppe 4"/>
    <x v="210"/>
    <x v="877"/>
    <s v="www.isassidisangiuseppe.it"/>
    <s v="info@isassidisangiuseppe.it"/>
  </r>
  <r>
    <x v="4"/>
    <s v="Agriturismo Fara"/>
    <s v="Via Gaglianello 6"/>
    <x v="210"/>
    <x v="877"/>
    <s v="www.agriturismofara.com"/>
    <s v="info@agriturismofara.com"/>
  </r>
  <r>
    <x v="6"/>
    <s v="Area Di Sosta Camper"/>
    <s v=""/>
    <x v="210"/>
    <x v="879"/>
    <s v=""/>
    <s v=""/>
  </r>
  <r>
    <x v="3"/>
    <s v="B&amp;B Ricci Lidia"/>
    <s v="Via Andrea Passari 36"/>
    <x v="210"/>
    <x v="877"/>
    <s v=""/>
    <s v="lidia_ricci@libero.it"/>
  </r>
  <r>
    <x v="2"/>
    <s v="San Paolo Hotel"/>
    <s v="Via Faleriense Est 66"/>
    <x v="210"/>
    <x v="877"/>
    <s v="www.sanpaolohotel.net"/>
    <s v="info@sanpaolohotel.net"/>
  </r>
  <r>
    <x v="2"/>
    <s v="Oscar &amp; Amorina"/>
    <s v="Via Faleriense Ovest 27"/>
    <x v="210"/>
    <x v="877"/>
    <s v="www.oscareamorina.it"/>
    <s v="info@oscareamorina.it"/>
  </r>
  <r>
    <x v="0"/>
    <s v="Terra &amp; Sole S.R.L."/>
    <s v="Contrada Santa Maria 534"/>
    <x v="211"/>
    <x v="880"/>
    <s v="www.terraesolecountryhouse.com"/>
    <s v="info@terraesolecountryhouse.com"/>
  </r>
  <r>
    <x v="3"/>
    <s v="B&amp;B Villa Gioia"/>
    <s v="Contrada La Croce 22"/>
    <x v="211"/>
    <x v="880"/>
    <s v=""/>
    <s v="silvana.morichetta@vodafone.it"/>
  </r>
  <r>
    <x v="3"/>
    <s v="B&amp;B Le Gisselle"/>
    <s v="Contrada Guazzetti Snc"/>
    <x v="211"/>
    <x v="880"/>
    <s v="www.legisselle.com"/>
    <s v="legisselle@legisselle.com; amministrazione@sgm.com"/>
  </r>
  <r>
    <x v="1"/>
    <s v="Venturini Massimo"/>
    <s v="Contrada Vallone 44"/>
    <x v="211"/>
    <x v="881"/>
    <s v=""/>
    <s v="massimo.venturini@teletu.it"/>
  </r>
  <r>
    <x v="5"/>
    <s v="Affittacamere Da Patrizia"/>
    <s v="Via Trivio 48"/>
    <x v="211"/>
    <x v="880"/>
    <s v=""/>
    <s v="c.roselli@odcfermo.it"/>
  </r>
  <r>
    <x v="2"/>
    <s v="Hotel Horizon"/>
    <s v="Strada Provinciale Veregrense 1"/>
    <x v="211"/>
    <x v="882"/>
    <s v="www.hotelhorizon.it"/>
    <s v="info@hotelhorizon.it"/>
  </r>
  <r>
    <x v="5"/>
    <s v="La Casa Nella Vigna Rio Maggio"/>
    <s v="Via Vallone 41"/>
    <x v="211"/>
    <x v="880"/>
    <s v="www.riomaggio.it"/>
    <s v="info@riomaggio.it"/>
  </r>
  <r>
    <x v="3"/>
    <s v="B&amp;B Liciotti Giancarlo"/>
    <s v="Via Garibaldi 15"/>
    <x v="211"/>
    <x v="880"/>
    <s v=""/>
    <s v="g.liciotti@live.it"/>
  </r>
  <r>
    <x v="3"/>
    <s v="B&amp;B Casa Ciarpella"/>
    <s v="C.Da Santa Leandra  329/C"/>
    <x v="211"/>
    <x v="880"/>
    <s v=""/>
    <s v="casaciarpella@gmail.com"/>
  </r>
  <r>
    <x v="5"/>
    <s v="Casa De Campo"/>
    <s v="Via Dei Monti 208 1"/>
    <x v="211"/>
    <x v="880"/>
    <s v=""/>
    <s v="acasadecampo1@gmail.com"/>
  </r>
  <r>
    <x v="3"/>
    <s v="Villa Alessandra"/>
    <s v="Via Vecchia Boncore 2"/>
    <x v="211"/>
    <x v="880"/>
    <s v=""/>
    <s v="ale.pagliarini67@gmail.com"/>
  </r>
  <r>
    <x v="0"/>
    <s v="Country House Casa Rossa"/>
    <s v="Via Madonna Di Loreto 4"/>
    <x v="212"/>
    <x v="883"/>
    <s v="www.countryhousecasarossa.it"/>
    <s v="info@countryhousecasarossa.it"/>
  </r>
  <r>
    <x v="3"/>
    <s v="La Casa Dei Nonni"/>
    <s v="Contrada Madonna Di Loreto 21"/>
    <x v="212"/>
    <x v="883"/>
    <s v="www.lacasadeinonni.org"/>
    <s v="info@lacasadeinonni.org"/>
  </r>
  <r>
    <x v="4"/>
    <s v="Le Coste"/>
    <s v="Contrada Coste 34"/>
    <x v="213"/>
    <x v="884"/>
    <s v=""/>
    <s v=""/>
  </r>
  <r>
    <x v="4"/>
    <s v="Fonte Di S. Andrea"/>
    <s v=""/>
    <x v="213"/>
    <x v="884"/>
    <s v="www.fontedisantandrea.it"/>
    <s v="info@fontedisantandrea.it"/>
  </r>
  <r>
    <x v="4"/>
    <s v="Agriturismo Residence Sinfonie Del Bosco"/>
    <s v="Contrada Santa Maria 45"/>
    <x v="213"/>
    <x v="884"/>
    <s v="www.residencesinfoniedelbosco.it"/>
    <s v="info@residencesinfoniedelbosco.it"/>
  </r>
  <r>
    <x v="4"/>
    <s v="Agricamp Picobello"/>
    <s v=""/>
    <x v="213"/>
    <x v="884"/>
    <s v="www.agricamppicobello.com"/>
    <s v="info@agricamppicobello.com"/>
  </r>
  <r>
    <x v="4"/>
    <s v="Sopra E Sotto"/>
    <s v="Contrada Serrone 3"/>
    <x v="213"/>
    <x v="884"/>
    <s v="www.sopraesotto.com"/>
    <s v="info@sopraesotto.com"/>
  </r>
  <r>
    <x v="7"/>
    <s v="Foresteria Del Viandante"/>
    <s v="Via Lrgo Marconi 3"/>
    <x v="213"/>
    <x v="884"/>
    <s v=""/>
    <s v="scendoni52@gmail.com"/>
  </r>
  <r>
    <x v="4"/>
    <s v="T'Asteria"/>
    <s v="Colle Carbone  9"/>
    <x v="213"/>
    <x v="884"/>
    <s v="www.tasteria.it"/>
    <s v="info@tasteria.it; isaak.tsorakidis@hotmail.it"/>
  </r>
  <r>
    <x v="3"/>
    <s v="B&amp;B Wendy Richardson"/>
    <s v="Via Celestiale 16"/>
    <x v="213"/>
    <x v="884"/>
    <s v=""/>
    <s v="wendy@villainthevineyard.com"/>
  </r>
  <r>
    <x v="3"/>
    <s v="B&amp;B Curi Maurizio"/>
    <s v="Contrada Coste 24"/>
    <x v="213"/>
    <x v="884"/>
    <s v=""/>
    <s v="info@lagolosacm.it"/>
  </r>
  <r>
    <x v="3"/>
    <s v="B&amp;B La Casa In Collina"/>
    <s v="Via Santa Maria 32"/>
    <x v="213"/>
    <x v="884"/>
    <s v=""/>
    <s v=""/>
  </r>
  <r>
    <x v="4"/>
    <s v="Agriturismo Monteverde"/>
    <s v=""/>
    <x v="213"/>
    <x v="885"/>
    <s v=""/>
    <s v="salvatoregasperini@alice.it"/>
  </r>
  <r>
    <x v="3"/>
    <s v="B&amp;B L'Aurora"/>
    <s v="Via Risorgimento  25"/>
    <x v="213"/>
    <x v="886"/>
    <s v="www.bb-laurora.com"/>
    <s v="info@bb-laurora.com"/>
  </r>
  <r>
    <x v="3"/>
    <s v="B&amp;B Villa Cristina"/>
    <s v="Via Case E Pozzo 10"/>
    <x v="213"/>
    <x v="884"/>
    <s v=""/>
    <s v=""/>
  </r>
  <r>
    <x v="1"/>
    <s v="Casale Monastero Sul Colle"/>
    <s v="C.Da Coste 18"/>
    <x v="213"/>
    <x v="884"/>
    <s v="www.casalemonasteromarche.com"/>
    <s v="annessi@studioannessi.it"/>
  </r>
  <r>
    <x v="10"/>
    <s v="La Ginestra Hotel"/>
    <s v="Contrada Coste 2"/>
    <x v="213"/>
    <x v="884"/>
    <s v="www.laginestra.it"/>
    <s v="info@laginestra.it"/>
  </r>
  <r>
    <x v="5"/>
    <s v="Hotel Leone"/>
    <s v="Via Vittorio Emanuelel Ii  60"/>
    <x v="213"/>
    <x v="884"/>
    <s v="www.hotelleonemarche.com"/>
    <s v="info@hotelleone.it"/>
  </r>
  <r>
    <x v="0"/>
    <s v="Country House Villa Liliana"/>
    <s v="Via Bucchiano Snc"/>
    <x v="214"/>
    <x v="887"/>
    <s v="www.villa-geminiani.com"/>
    <s v="liliana@villa-geminiani.com"/>
  </r>
  <r>
    <x v="5"/>
    <s v="La Cuma"/>
    <s v="Via Aso 12"/>
    <x v="214"/>
    <x v="887"/>
    <s v=""/>
    <s v="liviopizzingrilli@gmail.com"/>
  </r>
  <r>
    <x v="4"/>
    <s v="Cantina Dei Monti &quot;Casa Sacciofa&quot;"/>
    <s v="Via Sant'Anna 3"/>
    <x v="214"/>
    <x v="887"/>
    <s v="www.deimonti.com"/>
    <s v="cantina@deimonti.com"/>
  </r>
  <r>
    <x v="4"/>
    <s v="Casale Indaco"/>
    <s v="Via Crocifisso 14"/>
    <x v="214"/>
    <x v="887"/>
    <s v=""/>
    <s v="corradomiola@yahoo.it"/>
  </r>
  <r>
    <x v="3"/>
    <s v="B&amp;B Villa Elisabeth"/>
    <s v="Via Aso 49"/>
    <x v="214"/>
    <x v="887"/>
    <s v="www.villaelisabeth.it"/>
    <s v="giovanni.cantelmo49@gmail.com"/>
  </r>
  <r>
    <x v="4"/>
    <s v="Il Tempio Di Novana"/>
    <s v="Contrada Aso 44"/>
    <x v="214"/>
    <x v="887"/>
    <s v=""/>
    <s v="info@tempiodinovana.eu"/>
  </r>
  <r>
    <x v="4"/>
    <s v="Agriturismo Montorso"/>
    <s v="Contrada Bucchiano 14"/>
    <x v="214"/>
    <x v="887"/>
    <s v="www.agriturismomontorso.it"/>
    <s v="info@agriturismomontorso.it"/>
  </r>
  <r>
    <x v="3"/>
    <s v="B&amp;B Il Giogo"/>
    <s v="Contrada Fonterrante 10"/>
    <x v="215"/>
    <x v="888"/>
    <s v="www.ilgiogo.com"/>
    <s v="info@ilgiogo.com; prenotazioni@ilgiogo.com"/>
  </r>
  <r>
    <x v="4"/>
    <s v="Agriturismo Crosta"/>
    <s v="Pozzetto 2/B"/>
    <x v="215"/>
    <x v="889"/>
    <s v="www.agriturismo-crosta.it"/>
    <s v="info@agriturismo-crosta.it"/>
  </r>
  <r>
    <x v="3"/>
    <s v="La Quercia"/>
    <s v="Via Posenzano  11"/>
    <x v="215"/>
    <x v="888"/>
    <s v="www.laquercia-agriturismo.com"/>
    <s v="laradelgatto@libero.it"/>
  </r>
  <r>
    <x v="3"/>
    <s v="B&amp;B Vento Di Rose"/>
    <s v="Via Canniccio  7"/>
    <x v="215"/>
    <x v="890"/>
    <s v="www.ventodirose.it"/>
    <s v="info@ventodirose.it"/>
  </r>
  <r>
    <x v="3"/>
    <s v="La Casa Dell'Arte"/>
    <s v=""/>
    <x v="215"/>
    <x v="888"/>
    <s v="casa dell arte.com"/>
    <s v="casadelarte@libero.it"/>
  </r>
  <r>
    <x v="2"/>
    <s v="Albergo Ristorante Pazzi"/>
    <s v="Via Laurenzi 10"/>
    <x v="215"/>
    <x v="888"/>
    <s v=""/>
    <s v=""/>
  </r>
  <r>
    <x v="2"/>
    <s v="Pensione Ristorante Da Checco"/>
    <s v="Via Porta Marina 5"/>
    <x v="215"/>
    <x v="888"/>
    <s v=""/>
    <s v=""/>
  </r>
  <r>
    <x v="4"/>
    <s v="Agriturismo Montesicuro"/>
    <s v="C.Da Montesicuro 9"/>
    <x v="215"/>
    <x v="888"/>
    <s v="www.agriturismomontesicuro.it"/>
    <s v="gaetanomonaldi@alice.it"/>
  </r>
  <r>
    <x v="5"/>
    <s v="Villa Montotto"/>
    <s v="Frazione Montotto 20"/>
    <x v="215"/>
    <x v="888"/>
    <s v="www.villamontotto.it"/>
    <s v="info@villamontotto.it"/>
  </r>
  <r>
    <x v="5"/>
    <s v="La Rosa Scarlatta"/>
    <s v="Largo V. Giovannetti 4"/>
    <x v="215"/>
    <x v="888"/>
    <s v="www.rosascarlatta.it"/>
    <s v="info@rosascarlatta.it"/>
  </r>
  <r>
    <x v="3"/>
    <s v="B&amp;B Il Grottino Di David Ciuti"/>
    <s v="Piazza Del Mercato 11"/>
    <x v="215"/>
    <x v="888"/>
    <s v=""/>
    <s v="davidciuti@virgilio.it"/>
  </r>
  <r>
    <x v="3"/>
    <s v="B&amp;B Il Giardino Segreto"/>
    <s v="Xxv Aprile 1"/>
    <x v="215"/>
    <x v="891"/>
    <s v=""/>
    <s v="rsquercia@libero.it"/>
  </r>
  <r>
    <x v="1"/>
    <s v="Callara' Alessandra"/>
    <s v="Via Chiesanuova 33"/>
    <x v="215"/>
    <x v="888"/>
    <s v=""/>
    <s v="alessandra.callara@gmail.com"/>
  </r>
  <r>
    <x v="1"/>
    <s v="Tesei Delia"/>
    <s v="Via San Giovanni 32"/>
    <x v="216"/>
    <x v="892"/>
    <s v=""/>
    <s v=""/>
  </r>
  <r>
    <x v="3"/>
    <s v="La Coccinella"/>
    <s v="Via Rivo 24"/>
    <x v="216"/>
    <x v="892"/>
    <s v=""/>
    <s v=""/>
  </r>
  <r>
    <x v="6"/>
    <s v="Area Di Sosta Camper - Montesanpietrangeli"/>
    <s v=""/>
    <x v="216"/>
    <x v="892"/>
    <s v=""/>
    <s v=""/>
  </r>
  <r>
    <x v="4"/>
    <s v="L'Isola Che Non C'E'"/>
    <s v="Contrada Malvasia 1"/>
    <x v="216"/>
    <x v="892"/>
    <s v="www.isolachenonce.eu"/>
    <s v="info@isolachenonce.eu"/>
  </r>
  <r>
    <x v="2"/>
    <s v="Pina"/>
    <s v="Via Roma 25"/>
    <x v="216"/>
    <x v="892"/>
    <s v=""/>
    <s v="hotelpinasas@virgilio.it"/>
  </r>
  <r>
    <x v="4"/>
    <s v="Agriturismo Fonte Carella"/>
    <s v="Contrada Carella 4"/>
    <x v="216"/>
    <x v="892"/>
    <s v=""/>
    <s v="fontecarella@tin.it"/>
  </r>
  <r>
    <x v="2"/>
    <s v="Albergo La Vecchia Fornace"/>
    <s v="Piazza Salvo D'Acquisto 5"/>
    <x v="217"/>
    <x v="893"/>
    <s v="www.lavecchiafornace.net"/>
    <s v="allavecchiafornace@hotmail.it"/>
  </r>
  <r>
    <x v="4"/>
    <s v="Agriturismo Delle Rose"/>
    <s v="Contrada San Pietro 9"/>
    <x v="217"/>
    <x v="893"/>
    <s v="www.agriturismodellerose.it"/>
    <s v="info@agriturismodellerose.it"/>
  </r>
  <r>
    <x v="3"/>
    <s v="Il Gallo Del Vicino B&amp;B"/>
    <s v="C.Da Sant'Isidoro 26"/>
    <x v="217"/>
    <x v="893"/>
    <s v="www.ilgallodelvicino.com"/>
    <s v="ilgallodelvicino@hotmail.it"/>
  </r>
  <r>
    <x v="3"/>
    <s v="B&amp;B Ai Quattro Ulivi"/>
    <s v="Via Grecia 2 51"/>
    <x v="217"/>
    <x v="893"/>
    <s v="www.aiquattroulivi.it"/>
    <s v="lu.iacovelli@hotmail.it"/>
  </r>
  <r>
    <x v="0"/>
    <s v="Il Giardino Di Mavi"/>
    <s v="Contrada Tenna 6/A"/>
    <x v="217"/>
    <x v="893"/>
    <s v=""/>
    <s v="pallottamariavittoria@gmail.com"/>
  </r>
  <r>
    <x v="11"/>
    <s v="Camping San Procolo"/>
    <s v="Contrada Selve 3"/>
    <x v="218"/>
    <x v="894"/>
    <s v=""/>
    <s v="pim@sanprocolo.com"/>
  </r>
  <r>
    <x v="5"/>
    <s v="Il Frutteto"/>
    <s v="Contrada Madonna Degli Angeli 10"/>
    <x v="218"/>
    <x v="894"/>
    <s v="www.ilfrutteto.biz"/>
    <s v="il.frutteto@tiscali.it"/>
  </r>
  <r>
    <x v="6"/>
    <s v="Area Di Sosta Camper"/>
    <s v=""/>
    <x v="219"/>
    <x v="895"/>
    <s v=""/>
    <s v=""/>
  </r>
  <r>
    <x v="0"/>
    <s v="Covodigiramondo"/>
    <s v="Contrada Vallemarina 13"/>
    <x v="219"/>
    <x v="895"/>
    <s v="www.covodigiramondo.com"/>
    <s v="info@covodigiramondo.com"/>
  </r>
  <r>
    <x v="4"/>
    <s v="L'Acacia"/>
    <s v="Contrada Vallemarina 1"/>
    <x v="219"/>
    <x v="895"/>
    <s v=""/>
    <s v="selandari.marco@libero.it"/>
  </r>
  <r>
    <x v="3"/>
    <s v="Braghin Annie"/>
    <s v="Via Polveriggia 1"/>
    <x v="220"/>
    <x v="896"/>
    <s v=""/>
    <s v=""/>
  </r>
  <r>
    <x v="4"/>
    <s v="Eschito"/>
    <s v="Via Molino 27"/>
    <x v="220"/>
    <x v="896"/>
    <s v=""/>
    <s v=""/>
  </r>
  <r>
    <x v="4"/>
    <s v="Il Grappolo Rosso"/>
    <s v="Via Forche Di Tenna 14"/>
    <x v="220"/>
    <x v="896"/>
    <s v=""/>
    <s v="info@grappolorosso.it"/>
  </r>
  <r>
    <x v="3"/>
    <s v="B&amp;B Den Hartog Cornelis Maarten"/>
    <s v="Via San Pietro Martire 17"/>
    <x v="220"/>
    <x v="896"/>
    <s v=""/>
    <s v="cees.denhartog@hotmail.com"/>
  </r>
  <r>
    <x v="3"/>
    <s v="B&amp;B Il Vecchio Tiglio Di Ercoli Roberta"/>
    <s v="Piazza Marconi 1"/>
    <x v="220"/>
    <x v="896"/>
    <s v=""/>
    <s v="bettyre@libero.it"/>
  </r>
  <r>
    <x v="3"/>
    <s v="B&amp;B Klein Severt Anne Claire Veronique"/>
    <s v="Via S. Pietro Martire 17"/>
    <x v="220"/>
    <x v="896"/>
    <s v="www.casolareresole.com"/>
    <s v="info@casolareresole.com"/>
  </r>
  <r>
    <x v="3"/>
    <s v="B&amp;B Valentino"/>
    <s v="Circonvallazione 5"/>
    <x v="220"/>
    <x v="896"/>
    <s v=""/>
    <s v="valentino.cm.janigro@gmail.com"/>
  </r>
  <r>
    <x v="5"/>
    <s v="Dal Priore"/>
    <s v="Via Mistichelli 8"/>
    <x v="221"/>
    <x v="897"/>
    <s v="www.dalpriore.it"/>
    <s v="info@dalpriore.it"/>
  </r>
  <r>
    <x v="5"/>
    <s v="Moresco Country House La Valle Dell'Arcobaleno"/>
    <s v="Via Montefiore Corta Snc"/>
    <x v="221"/>
    <x v="897"/>
    <s v=""/>
    <s v="st.santarelli@gmail.com"/>
  </r>
  <r>
    <x v="6"/>
    <s v="Area Di Sosta Camper"/>
    <s v=""/>
    <x v="221"/>
    <x v="897"/>
    <s v=""/>
    <s v=""/>
  </r>
  <r>
    <x v="4"/>
    <s v="La Meridiana"/>
    <s v="Contrada Forti 8"/>
    <x v="221"/>
    <x v="897"/>
    <s v="www.agrimeridiana.it"/>
    <s v="info@agrimeridiana.it"/>
  </r>
  <r>
    <x v="4"/>
    <s v="Verdi Colline"/>
    <s v="Contrada Croce 3"/>
    <x v="222"/>
    <x v="898"/>
    <s v="www.agriturismoverdicolline.it"/>
    <s v="info@agriturismoverdicolline.it"/>
  </r>
  <r>
    <x v="4"/>
    <s v="Vecchio Gelso"/>
    <s v="Contrada Casali 11"/>
    <x v="222"/>
    <x v="898"/>
    <s v="www.vecchiogelso.com"/>
    <s v="info@vecchiogelso.com"/>
  </r>
  <r>
    <x v="5"/>
    <s v="Ristorante Locanda I Piceni"/>
    <s v="Piazza Marcello Savini  1"/>
    <x v="222"/>
    <x v="898"/>
    <s v="www.locandaipiceni.it"/>
    <s v="locandaipiceni@virgilio.it"/>
  </r>
  <r>
    <x v="4"/>
    <s v="La Casa Degli Gnomi"/>
    <s v="Contrada Canali 9"/>
    <x v="222"/>
    <x v="898"/>
    <s v="www.lacasadeglignomi.net"/>
    <s v="info@lacasadeglignomi.net"/>
  </r>
  <r>
    <x v="4"/>
    <s v="La Casa Degli Elfi"/>
    <s v="Contrada Canali 7"/>
    <x v="222"/>
    <x v="899"/>
    <s v=""/>
    <s v="info@lacasadeglignomi.net"/>
  </r>
  <r>
    <x v="3"/>
    <s v="B&amp;B Casa Eleonora"/>
    <s v="Piazza Umberto I 19"/>
    <x v="222"/>
    <x v="898"/>
    <s v=""/>
    <s v="c.testa85@gmail.com"/>
  </r>
  <r>
    <x v="3"/>
    <s v="B&amp;B Porta Da Sole"/>
    <s v="Via San Pietro 2"/>
    <x v="222"/>
    <x v="898"/>
    <s v=""/>
    <s v="vitalibas@gmail.com"/>
  </r>
  <r>
    <x v="4"/>
    <s v="Villa Cru"/>
    <s v="Via San Luca 6"/>
    <x v="222"/>
    <x v="898"/>
    <s v=""/>
    <s v="info@agriturismovillacru.it"/>
  </r>
  <r>
    <x v="0"/>
    <s v="Colle Indaco"/>
    <s v="Contrada Indaco 5"/>
    <x v="222"/>
    <x v="898"/>
    <s v="www.colleindaco.it"/>
    <s v="info@colleindaco.it"/>
  </r>
  <r>
    <x v="3"/>
    <s v="B&amp;B Tre Ortenzie"/>
    <s v=" Roma 45"/>
    <x v="222"/>
    <x v="898"/>
    <s v=""/>
    <s v="adolfogiulietti@gmail.com"/>
  </r>
  <r>
    <x v="3"/>
    <s v="B&amp;B Summer"/>
    <s v=""/>
    <x v="223"/>
    <x v="900"/>
    <s v="www.bbsummer.it"/>
    <s v="info@bbsummer.it"/>
  </r>
  <r>
    <x v="5"/>
    <s v="Contea Dei Ciliegi"/>
    <s v="Via Dei Piceni 14"/>
    <x v="223"/>
    <x v="901"/>
    <s v="www.laconteadeiciliegi.it"/>
    <s v="info@conteadeiciliegi.it"/>
  </r>
  <r>
    <x v="10"/>
    <s v="Residence San Marino"/>
    <s v="Via San Marino 2"/>
    <x v="223"/>
    <x v="900"/>
    <s v=""/>
    <s v="valterossi@alice.it"/>
  </r>
  <r>
    <x v="12"/>
    <s v="Chalet La Lampara"/>
    <s v=""/>
    <x v="223"/>
    <x v="900"/>
    <s v=""/>
    <s v="info@ristorantechaletlalampara.com"/>
  </r>
  <r>
    <x v="12"/>
    <s v="Matepaya Club"/>
    <s v=""/>
    <x v="223"/>
    <x v="900"/>
    <s v=""/>
    <s v=""/>
  </r>
  <r>
    <x v="12"/>
    <s v="Il Faro"/>
    <s v="Via Giacomo Leopardi 13"/>
    <x v="223"/>
    <x v="900"/>
    <s v=""/>
    <s v=""/>
  </r>
  <r>
    <x v="14"/>
    <s v="Tibiceco"/>
    <s v="Via Adriatica Sud 37"/>
    <x v="223"/>
    <x v="900"/>
    <s v="www.tibiceco.it"/>
    <s v="info@tibiceco.it"/>
  </r>
  <r>
    <x v="2"/>
    <s v="Pensione Verde"/>
    <s v="Via Giacomo Matteotti 24"/>
    <x v="223"/>
    <x v="900"/>
    <s v="www.pensioneverde.it"/>
    <s v="info@pensioneverde.it"/>
  </r>
  <r>
    <x v="2"/>
    <s v="Valdaso Hotel"/>
    <s v="Via Valdaso 26"/>
    <x v="223"/>
    <x v="900"/>
    <s v="www.fata.it"/>
    <s v="VALDASO@FATA.IT"/>
  </r>
  <r>
    <x v="2"/>
    <s v="Roma"/>
    <s v="Contrada Sant' Antonio 10"/>
    <x v="224"/>
    <x v="902"/>
    <s v="www.albergoroma.it"/>
    <s v="fulvital@tin.it"/>
  </r>
  <r>
    <x v="3"/>
    <s v="B&amp;B Mare E Monti"/>
    <s v="Contrada Agelli 52"/>
    <x v="224"/>
    <x v="902"/>
    <s v="www.mareemontimarche.com"/>
    <s v="info@mareemontimarche.com"/>
  </r>
  <r>
    <x v="4"/>
    <s v="M.E.S. - Azienda Agricola Di Cicchese Paola"/>
    <s v="Contrada San Savino 57"/>
    <x v="224"/>
    <x v="902"/>
    <s v="www.agribiomes.it"/>
    <s v="info@agribiomes.it"/>
  </r>
  <r>
    <x v="4"/>
    <s v="Lo Scoiattolo"/>
    <s v="Contrada Maltignano 9"/>
    <x v="224"/>
    <x v="902"/>
    <s v="www.agriturismoloscoiattolo.it"/>
    <s v="agriturismoloscoiattolo@alice.it"/>
  </r>
  <r>
    <x v="4"/>
    <s v="Parco Galeano"/>
    <s v=""/>
    <x v="224"/>
    <x v="902"/>
    <s v="www.parcogaleano.it"/>
    <s v="info@parcogaleano.it"/>
  </r>
  <r>
    <x v="3"/>
    <s v="B&amp;B Parisi Rosaria"/>
    <s v="C.Da Solagna 1"/>
    <x v="224"/>
    <x v="903"/>
    <s v=""/>
    <s v="info.raggiodisole@hotmail.com"/>
  </r>
  <r>
    <x v="3"/>
    <s v="B&amp;B Casa Cormar"/>
    <s v="Contrada Sant'Antonio 6"/>
    <x v="224"/>
    <x v="902"/>
    <s v="http://www.casacormar.com/it/benvenuti"/>
    <s v="info@casacormar.com"/>
  </r>
  <r>
    <x v="3"/>
    <s v="B&amp;B Elena Monaldi"/>
    <s v="Via Sant'Antonio 122"/>
    <x v="224"/>
    <x v="902"/>
    <s v="www.bluemoonresort.it"/>
    <s v="elena.monaldi@gmail.com"/>
  </r>
  <r>
    <x v="3"/>
    <s v="B&amp;B Villa Toccamona Petritoli"/>
    <s v="C.Da San Marziale 5"/>
    <x v="224"/>
    <x v="902"/>
    <s v=""/>
    <s v="lambertosantoni@gmail.com"/>
  </r>
  <r>
    <x v="1"/>
    <s v="Casa Iris"/>
    <s v=""/>
    <x v="224"/>
    <x v="902"/>
    <s v=""/>
    <s v="diegomorellidm@libero.it"/>
  </r>
  <r>
    <x v="3"/>
    <s v="B&amp;B Capanna Margherita"/>
    <s v="Contrada Montoro 18"/>
    <x v="224"/>
    <x v="902"/>
    <s v=""/>
    <s v="reinhold@cab-bike.com"/>
  </r>
  <r>
    <x v="3"/>
    <s v="B&amp;B La Scentella"/>
    <s v="Contrada Sant' Antonio 4"/>
    <x v="224"/>
    <x v="902"/>
    <s v="www.scentella.it"/>
    <s v="info@scentella.it"/>
  </r>
  <r>
    <x v="4"/>
    <s v="Agriturismo Serena"/>
    <s v="Contrada Contro 11"/>
    <x v="224"/>
    <x v="902"/>
    <s v="www.agriturismoserena.it"/>
    <s v="info@agriturismoserena.it"/>
  </r>
  <r>
    <x v="3"/>
    <s v="B&amp;B Foglini Livia"/>
    <s v="Contrada San Savino 51"/>
    <x v="224"/>
    <x v="902"/>
    <s v="www.ilbiologicodilivia.com"/>
    <s v="foam.bio@gmail.com"/>
  </r>
  <r>
    <x v="3"/>
    <s v="B&amp;B Bates Geoffrey"/>
    <s v="Largo Lucentini 5"/>
    <x v="224"/>
    <x v="902"/>
    <s v=""/>
    <s v=""/>
  </r>
  <r>
    <x v="5"/>
    <s v="Affittacamere Vitali Fulvio"/>
    <s v="Largo Giacomo Leopardi 26"/>
    <x v="224"/>
    <x v="902"/>
    <s v=""/>
    <s v=""/>
  </r>
  <r>
    <x v="2"/>
    <s v="Dipendenza Hotel Roma"/>
    <s v="Largo Giacomo Leopardi 26"/>
    <x v="224"/>
    <x v="902"/>
    <s v="www.albergoroma.it"/>
    <s v="fulvital@tin.it"/>
  </r>
  <r>
    <x v="3"/>
    <s v="B&amp;B Regina Margherita"/>
    <s v="Via Tornabuoni 27"/>
    <x v="224"/>
    <x v="902"/>
    <s v=""/>
    <s v="andrea.mars92@gmail.com"/>
  </r>
  <r>
    <x v="4"/>
    <s v="Verde Benessere Villaggio Agrituristico"/>
    <s v=""/>
    <x v="225"/>
    <x v="904"/>
    <s v="www.verdebenessere.it"/>
    <s v="info@verdebenessere.it"/>
  </r>
  <r>
    <x v="4"/>
    <s v="La Fonte"/>
    <s v="Contrada Fonte 5"/>
    <x v="225"/>
    <x v="904"/>
    <s v="www.agrifonte.it"/>
    <s v="agrifonte@agrifonte.it"/>
  </r>
  <r>
    <x v="4"/>
    <s v="L'Oasi Di Pierino"/>
    <s v="Via Molino Nuovo 1"/>
    <x v="225"/>
    <x v="904"/>
    <s v=""/>
    <s v="loasidipierino@libero.it"/>
  </r>
  <r>
    <x v="4"/>
    <s v="Il Melograno"/>
    <s v="Contrada Capparuccia 34"/>
    <x v="225"/>
    <x v="904"/>
    <s v="www.ilmelogranoagriturismo.com"/>
    <s v="ilmelograno@hotmail.com"/>
  </r>
  <r>
    <x v="3"/>
    <s v="B&amp;B Al Mare"/>
    <s v="Via Rossini 19"/>
    <x v="226"/>
    <x v="850"/>
    <s v="www.bb-almare.it"/>
    <s v="info@bb-almare.it"/>
  </r>
  <r>
    <x v="3"/>
    <s v="B&amp;B La Tana Di Baghera"/>
    <s v="Via Sauro 131"/>
    <x v="226"/>
    <x v="850"/>
    <s v=""/>
    <s v="stef.cesarini@gmail.com"/>
  </r>
  <r>
    <x v="12"/>
    <s v="Chalet Barracuda"/>
    <s v=""/>
    <x v="226"/>
    <x v="850"/>
    <s v=""/>
    <s v="chaletbarracuda2@live.com"/>
  </r>
  <r>
    <x v="12"/>
    <s v="Amorino"/>
    <s v="Lungomare Gramsci 1 1"/>
    <x v="226"/>
    <x v="850"/>
    <s v=""/>
    <s v="andreabazzani1987@libero.it"/>
  </r>
  <r>
    <x v="12"/>
    <s v="Il Delfino Verde"/>
    <s v="Lungomare Gramsci 1 1"/>
    <x v="226"/>
    <x v="850"/>
    <s v=""/>
    <s v=""/>
  </r>
  <r>
    <x v="12"/>
    <s v="Marakaibo"/>
    <s v="Lungomare Gramsci 1 1"/>
    <x v="226"/>
    <x v="850"/>
    <s v=""/>
    <s v="chalet_marakaibo@alice.it"/>
  </r>
  <r>
    <x v="12"/>
    <s v="Windsurf"/>
    <s v="Lungomare Gramsci Nord 1 1"/>
    <x v="226"/>
    <x v="850"/>
    <s v=""/>
    <s v="romano.montagnoli@alice.it"/>
  </r>
  <r>
    <x v="12"/>
    <s v="Tucano Beach"/>
    <s v="Lungomare Gramsci 1 1"/>
    <x v="226"/>
    <x v="850"/>
    <s v=""/>
    <s v=""/>
  </r>
  <r>
    <x v="12"/>
    <s v="La Terrazza-Praia Do Sol"/>
    <s v="Via Castelfidardo - Lungo Mare Gramsci Nord 2 2"/>
    <x v="226"/>
    <x v="850"/>
    <s v=""/>
    <s v=""/>
  </r>
  <r>
    <x v="12"/>
    <s v="Stella Adriatica"/>
    <s v="Lungomare Gramsci 1 1"/>
    <x v="226"/>
    <x v="850"/>
    <s v=""/>
    <s v=""/>
  </r>
  <r>
    <x v="12"/>
    <s v="Kursaal"/>
    <s v="Lungomare Gramsci 1 1"/>
    <x v="226"/>
    <x v="850"/>
    <s v=""/>
    <s v=""/>
  </r>
  <r>
    <x v="12"/>
    <s v="Chalet Jolly"/>
    <s v="Lungomare Gramsci Nord 1 1"/>
    <x v="226"/>
    <x v="850"/>
    <s v=""/>
    <s v=""/>
  </r>
  <r>
    <x v="12"/>
    <s v="Chalet Bounty"/>
    <s v="Lungomare Gramsci 1 1"/>
    <x v="226"/>
    <x v="850"/>
    <s v=""/>
    <s v=""/>
  </r>
  <r>
    <x v="12"/>
    <s v="Coco Loco Beach"/>
    <s v="Lungomare Gramsci 1 1"/>
    <x v="226"/>
    <x v="850"/>
    <s v=""/>
    <s v=""/>
  </r>
  <r>
    <x v="12"/>
    <s v="Le Gall"/>
    <s v="Lungomare Gramsci 1 1"/>
    <x v="226"/>
    <x v="850"/>
    <s v=""/>
    <s v=""/>
  </r>
  <r>
    <x v="12"/>
    <s v="Chalet Da Duilio"/>
    <s v="Lungomare Gramsci Sud 1 1"/>
    <x v="226"/>
    <x v="850"/>
    <s v=""/>
    <s v="info@chaletduilio.it"/>
  </r>
  <r>
    <x v="12"/>
    <s v="La Capannina"/>
    <s v="Viale Antonio Gramsci 1 1"/>
    <x v="226"/>
    <x v="850"/>
    <s v=""/>
    <s v="info@villaggiolacapannina.it"/>
  </r>
  <r>
    <x v="12"/>
    <s v="Bagni Hotel Tritone - Zulu'"/>
    <s v="Lungomare Gramsci 3 3"/>
    <x v="226"/>
    <x v="850"/>
    <s v="www.hotel-tritone.it"/>
    <s v="info@hotel-tritone.it"/>
  </r>
  <r>
    <x v="12"/>
    <s v="Il Brigantino"/>
    <s v="Lungomare Gramsci 1 1"/>
    <x v="226"/>
    <x v="850"/>
    <s v=""/>
    <s v="ilbrigantinopsg@alice.it"/>
  </r>
  <r>
    <x v="12"/>
    <s v="Bagni Hotel Lanterna"/>
    <s v="Lungomare Gramsci 1 1"/>
    <x v="226"/>
    <x v="850"/>
    <s v=""/>
    <s v="info@lanternahotel.it"/>
  </r>
  <r>
    <x v="12"/>
    <s v="Bagni Florinda"/>
    <s v="Via Lungomare Gramsci Sud 1 1"/>
    <x v="226"/>
    <x v="850"/>
    <s v=""/>
    <s v="giorgio.rogante@alice.it"/>
  </r>
  <r>
    <x v="12"/>
    <s v="Bagni Vera"/>
    <s v="Via Lungomare Gramsci Sud 1 1"/>
    <x v="226"/>
    <x v="850"/>
    <s v=""/>
    <s v="fra94.dai@hotmail.com"/>
  </r>
  <r>
    <x v="12"/>
    <s v="Minonda"/>
    <s v="Via Lungomare Gramsci Sud 1 1"/>
    <x v="226"/>
    <x v="850"/>
    <s v=""/>
    <s v="minonda@hoteltimone.com"/>
  </r>
  <r>
    <x v="12"/>
    <s v="Chalet Lo Storione - Bagni Ginetta"/>
    <s v="Via Lungomare Gramsci Sud 1 1"/>
    <x v="226"/>
    <x v="850"/>
    <s v=""/>
    <s v="lostorione@tin.it"/>
  </r>
  <r>
    <x v="12"/>
    <s v="Lo Storione"/>
    <s v="Lungomare Gramsci 1 1"/>
    <x v="226"/>
    <x v="850"/>
    <s v=""/>
    <s v=""/>
  </r>
  <r>
    <x v="12"/>
    <s v="Il Cigno"/>
    <s v="Lungomare Gramsci 1 1"/>
    <x v="226"/>
    <x v="850"/>
    <s v=""/>
    <s v="chaletilcigno@gmail.com"/>
  </r>
  <r>
    <x v="12"/>
    <s v="Chalet Coba' Restaurant"/>
    <s v="Lungomare A. Gramsci Concessione M. 13 365"/>
    <x v="226"/>
    <x v="850"/>
    <s v="www.cobarestaurant.it"/>
    <s v="info@cobarestaurant.it"/>
  </r>
  <r>
    <x v="12"/>
    <s v="Crazy Disco Bar"/>
    <s v="Via Lungomare Gramsci Sud 1 1"/>
    <x v="226"/>
    <x v="850"/>
    <s v=""/>
    <s v="masino.massetti@libero.it"/>
  </r>
  <r>
    <x v="12"/>
    <s v="Bagni Giuliana"/>
    <s v="Via Lungomare Gramsci Sud 1 1"/>
    <x v="226"/>
    <x v="850"/>
    <s v=""/>
    <s v="elisabettavecchiola@hotmail.it"/>
  </r>
  <r>
    <x v="12"/>
    <s v="La Spiaggetta"/>
    <s v="Via Lungomare Gramsci Sud 1 1"/>
    <x v="226"/>
    <x v="850"/>
    <s v=""/>
    <s v="info@cromplast.it"/>
  </r>
  <r>
    <x v="12"/>
    <s v="La Pinetina"/>
    <s v="Via Lungomare Gramsci Sud 1 1"/>
    <x v="226"/>
    <x v="850"/>
    <s v=""/>
    <s v="info@complast.it"/>
  </r>
  <r>
    <x v="12"/>
    <s v="Bandos Lido"/>
    <s v="Via Lungomare Gramsci Sud 1 1"/>
    <x v="226"/>
    <x v="850"/>
    <s v=""/>
    <s v="bandoslido@virgilio.it"/>
  </r>
  <r>
    <x v="12"/>
    <s v="Bagni Elvezio"/>
    <s v="Lungomare Gramsci 1 1"/>
    <x v="226"/>
    <x v="850"/>
    <s v=""/>
    <s v="mirelladelmoro@virgilio.it"/>
  </r>
  <r>
    <x v="12"/>
    <s v="Tropical"/>
    <s v="Lungomare Gramsci 1 1"/>
    <x v="226"/>
    <x v="850"/>
    <s v=""/>
    <s v="tropicalchalet@alice.it"/>
  </r>
  <r>
    <x v="12"/>
    <s v="Canto Do Mar Bagni Enzo"/>
    <s v="Viale Antonio Gramsci 1 1"/>
    <x v="226"/>
    <x v="850"/>
    <s v=""/>
    <s v="cantodomarpsg@libero.it"/>
  </r>
  <r>
    <x v="12"/>
    <s v="Capitan Harlock"/>
    <s v="Lungomare Gramsci 1 1"/>
    <x v="226"/>
    <x v="850"/>
    <s v=""/>
    <s v=""/>
  </r>
  <r>
    <x v="12"/>
    <s v="Bagni Luisa"/>
    <s v="Lungomare Gramsci 1 1"/>
    <x v="226"/>
    <x v="850"/>
    <s v=""/>
    <s v=""/>
  </r>
  <r>
    <x v="12"/>
    <s v="Cavalluccio Marino"/>
    <s v="Lungomare Gramsci 1 1"/>
    <x v="226"/>
    <x v="850"/>
    <s v=""/>
    <s v="mariateresa.silenzi@libero.it"/>
  </r>
  <r>
    <x v="12"/>
    <s v="Corallo"/>
    <s v="Lungomare Gramsci 1 1"/>
    <x v="226"/>
    <x v="850"/>
    <s v=""/>
    <s v=""/>
  </r>
  <r>
    <x v="12"/>
    <s v="Baia Principe"/>
    <s v="Lungomare Gramsci 1 1"/>
    <x v="226"/>
    <x v="850"/>
    <s v=""/>
    <s v="beatoulderico@tiscali.it"/>
  </r>
  <r>
    <x v="12"/>
    <s v="La Conchiglia   Di  Melonari  Giustina"/>
    <s v="Lungomare Gramsci 1 1"/>
    <x v="226"/>
    <x v="850"/>
    <s v=""/>
    <s v=""/>
  </r>
  <r>
    <x v="12"/>
    <s v="Santarelli Morena"/>
    <s v="Lungomare Gramsci 12 12"/>
    <x v="226"/>
    <x v="850"/>
    <s v=""/>
    <s v=""/>
  </r>
  <r>
    <x v="12"/>
    <s v="Solleone"/>
    <s v="Lungomare Gramsci Centro 1 1"/>
    <x v="226"/>
    <x v="850"/>
    <s v=""/>
    <s v=""/>
  </r>
  <r>
    <x v="12"/>
    <s v="Betty Boop"/>
    <s v="Viale Antonio Gramsci 1 1"/>
    <x v="226"/>
    <x v="905"/>
    <s v=""/>
    <s v=""/>
  </r>
  <r>
    <x v="12"/>
    <s v="Alba Chiara"/>
    <s v=""/>
    <x v="226"/>
    <x v="850"/>
    <s v=""/>
    <s v="scoglio1@libero.it"/>
  </r>
  <r>
    <x v="12"/>
    <s v="Dolce Vita"/>
    <s v="Lungomare Gramsci 1 1"/>
    <x v="226"/>
    <x v="850"/>
    <s v=""/>
    <s v="lucia-moretti@hotmail.it"/>
  </r>
  <r>
    <x v="12"/>
    <s v="Quadrifoglio Beach"/>
    <s v="Lungomare Gramsci 1 1"/>
    <x v="226"/>
    <x v="850"/>
    <s v=""/>
    <s v="cescoru@virgilio.it"/>
  </r>
  <r>
    <x v="12"/>
    <s v="Calypso"/>
    <s v="Lungomare Gramsci 1 1"/>
    <x v="226"/>
    <x v="850"/>
    <s v=""/>
    <s v="calypso.alvin@gmail.com"/>
  </r>
  <r>
    <x v="12"/>
    <s v="Bagni Sirena - Di Paci Tiziana"/>
    <s v="Viale Antonio Gramsci 1 1"/>
    <x v="226"/>
    <x v="850"/>
    <s v=""/>
    <s v=""/>
  </r>
  <r>
    <x v="12"/>
    <s v="Bagni Sirena - Di Pettinari Maria"/>
    <s v="Viale Antonio Gramsci 1 1"/>
    <x v="226"/>
    <x v="850"/>
    <s v=""/>
    <s v=""/>
  </r>
  <r>
    <x v="12"/>
    <s v="Bagni Dardo"/>
    <s v="Lungomare Gramsci 1 1"/>
    <x v="226"/>
    <x v="850"/>
    <s v=""/>
    <s v=""/>
  </r>
  <r>
    <x v="12"/>
    <s v="Bagni Nerina"/>
    <s v="Lungomare Gramsci 1 1"/>
    <x v="226"/>
    <x v="850"/>
    <s v=""/>
    <s v="bagninerina@alice.it"/>
  </r>
  <r>
    <x v="12"/>
    <s v="Chalet La Vela"/>
    <s v="Lungomare Gramsci 1"/>
    <x v="226"/>
    <x v="850"/>
    <s v=""/>
    <s v="rodolfo.ragaglia@fastweb.it"/>
  </r>
  <r>
    <x v="12"/>
    <s v="Di Sole In Sole"/>
    <s v="Lungomare Gramsci 1 1"/>
    <x v="226"/>
    <x v="850"/>
    <s v=""/>
    <s v="emanuele@studiococcioni.it"/>
  </r>
  <r>
    <x v="12"/>
    <s v="Chalet Degli Artisti - Poldo &amp; Livia"/>
    <s v="Lungomare Gramsci 1 1"/>
    <x v="226"/>
    <x v="850"/>
    <s v=""/>
    <s v="rosalbacarboni64@hotmail.it"/>
  </r>
  <r>
    <x v="12"/>
    <s v="Chalet Degli Artisti - Poldo &amp; Livia"/>
    <s v="Lungomare Gramsci 1 1"/>
    <x v="226"/>
    <x v="850"/>
    <s v=""/>
    <s v="rosalbacarboni64@hotmail.com"/>
  </r>
  <r>
    <x v="12"/>
    <s v="Bagni Nicolai"/>
    <s v="Lungomare Gramsci 3 3"/>
    <x v="226"/>
    <x v="850"/>
    <s v=""/>
    <s v="nicolailuca@inwind.it"/>
  </r>
  <r>
    <x v="12"/>
    <s v="Coculla Beach-Crisanti Stefano"/>
    <s v="Lungomare Gramsci 1 1"/>
    <x v="226"/>
    <x v="850"/>
    <s v=""/>
    <s v="crisantistefano@gmail.com"/>
  </r>
  <r>
    <x v="12"/>
    <s v="Chalet Da Guido"/>
    <s v="Lungomare Gramsci 1 1"/>
    <x v="226"/>
    <x v="850"/>
    <s v=""/>
    <s v=""/>
  </r>
  <r>
    <x v="2"/>
    <s v="Bellavista"/>
    <s v="Via Misericordia 1"/>
    <x v="226"/>
    <x v="850"/>
    <s v="www.hotelbellavistapsg.it"/>
    <s v="info@hotelbellavistapsg.it"/>
  </r>
  <r>
    <x v="5"/>
    <s v="Hotel Ristorante Il Caminetto"/>
    <s v="Via Cimarosa 8"/>
    <x v="226"/>
    <x v="850"/>
    <s v="www.hotelcaminetto.it"/>
    <s v="info@hotelcaminetto.it"/>
  </r>
  <r>
    <x v="14"/>
    <s v="La Capannina"/>
    <s v="Via San Martino 11"/>
    <x v="226"/>
    <x v="850"/>
    <s v="www.villaggiolacapannina.it"/>
    <s v="info@villaggiolacapannina.it"/>
  </r>
  <r>
    <x v="2"/>
    <s v="Tritone"/>
    <s v="Via San Martino 36"/>
    <x v="226"/>
    <x v="850"/>
    <s v="www.hotel-tritone.it"/>
    <s v="info@hotel-tritone.it"/>
  </r>
  <r>
    <x v="2"/>
    <s v="Garden"/>
    <s v="Via Cesare Battisti 6"/>
    <x v="226"/>
    <x v="850"/>
    <s v="www.hotel-garden.net"/>
    <s v="info@hotel-garden.net"/>
  </r>
  <r>
    <x v="2"/>
    <s v="Il Timone"/>
    <s v="Via Kennedy 85"/>
    <x v="226"/>
    <x v="850"/>
    <s v="www.hoteltimone.com"/>
    <s v="info@hoteltimone.com"/>
  </r>
  <r>
    <x v="2"/>
    <s v="Hotel Il Caminetto"/>
    <s v="Lungomare A. Gramsci 365"/>
    <x v="226"/>
    <x v="850"/>
    <s v="www.hotelcaminetto.it"/>
    <s v="info@hotelcaminetto.it"/>
  </r>
  <r>
    <x v="2"/>
    <s v="David Palace"/>
    <s v="Lungomare Gramsci Sud, 503  503"/>
    <x v="226"/>
    <x v="850"/>
    <s v="www.hoteldavidpalace.it"/>
    <s v="info@hoteldavidpalace.it"/>
  </r>
  <r>
    <x v="2"/>
    <s v="Albergo La Terrazza"/>
    <s v="Via Castelfidardo 2"/>
    <x v="226"/>
    <x v="850"/>
    <s v="www.hotelterrazza.com"/>
    <s v="info@hotelterrazza.com"/>
  </r>
  <r>
    <x v="2"/>
    <s v="Hotel Rosa Meuble'"/>
    <s v="Lungomare Gramsci 177"/>
    <x v="226"/>
    <x v="850"/>
    <s v="http://www.rosameuble.it"/>
    <s v="info@rosameuble.it"/>
  </r>
  <r>
    <x v="2"/>
    <s v="Victoria"/>
    <s v="Viale Della Vittoria 240"/>
    <x v="226"/>
    <x v="850"/>
    <s v="www.hotelvictoria.net"/>
    <s v="info@hotelvictoria.net"/>
  </r>
  <r>
    <x v="2"/>
    <s v="La Veranda"/>
    <s v="Via Martiri Di Cefalonia 5"/>
    <x v="226"/>
    <x v="850"/>
    <s v=""/>
    <s v=""/>
  </r>
  <r>
    <x v="2"/>
    <s v="Riviera"/>
    <s v="Via San Martino 30"/>
    <x v="226"/>
    <x v="850"/>
    <s v="www.hriviera.net"/>
    <s v="rivierahotel@tin.it"/>
  </r>
  <r>
    <x v="2"/>
    <s v="Vera"/>
    <s v="Via Donizetti 3"/>
    <x v="226"/>
    <x v="850"/>
    <s v=""/>
    <s v=""/>
  </r>
  <r>
    <x v="2"/>
    <s v="Piceno"/>
    <s v="Via Sauro 132"/>
    <x v="226"/>
    <x v="850"/>
    <s v=""/>
    <s v="hotelpiceno@libero.it"/>
  </r>
  <r>
    <x v="2"/>
    <s v="Quattro Ruote"/>
    <s v="Via Fratelli Rosselli 173"/>
    <x v="226"/>
    <x v="850"/>
    <s v=""/>
    <s v="r4ruote@libero.it"/>
  </r>
  <r>
    <x v="2"/>
    <s v="Hotel Lanterna"/>
    <s v="Via Xx Settembre 242"/>
    <x v="226"/>
    <x v="850"/>
    <s v="www.lanternahotel.it"/>
    <s v="info@lanternahotel.it"/>
  </r>
  <r>
    <x v="2"/>
    <s v="Hotel Gabbiano"/>
    <s v="Via Oberdan 4"/>
    <x v="226"/>
    <x v="850"/>
    <s v="www.hotelgabbiano.net"/>
    <s v="gabbianohotel@virgilio.it"/>
  </r>
  <r>
    <x v="3"/>
    <s v="B&amp;B Perfume Do Mar"/>
    <s v="Viale Della Vittoria 214"/>
    <x v="226"/>
    <x v="850"/>
    <s v=""/>
    <s v="thiagoindiani@hotmail.com"/>
  </r>
  <r>
    <x v="3"/>
    <s v="B&amp;B Villa Teta"/>
    <s v="Viale Vittoria 201"/>
    <x v="226"/>
    <x v="373"/>
    <s v=""/>
    <s v="villateta@gmail.com"/>
  </r>
  <r>
    <x v="3"/>
    <s v="Campanelli Bed&amp;Breakfast"/>
    <s v="Via Panfili 166"/>
    <x v="226"/>
    <x v="850"/>
    <s v="www.ristorantecampanelli.it"/>
    <s v="ristorantecampanelli@virgilio.it"/>
  </r>
  <r>
    <x v="3"/>
    <s v="B&amp;B Le Terrazze Dei Poeti"/>
    <s v="Via Venezia 16"/>
    <x v="226"/>
    <x v="850"/>
    <s v="www.leterrazzedeipoeti.com"/>
    <s v="leterrazzedeipoeti@gmail.com"/>
  </r>
  <r>
    <x v="12"/>
    <s v="Matilda"/>
    <s v="Lungomare Gramsci  1 1"/>
    <x v="226"/>
    <x v="850"/>
    <s v="www.matildaristorante.com"/>
    <s v="info@ristorantematilda.com"/>
  </r>
  <r>
    <x v="12"/>
    <s v="Chalet Oasi"/>
    <s v="Via Lungomare Gramsci Sud 1 1"/>
    <x v="226"/>
    <x v="850"/>
    <s v=""/>
    <s v=""/>
  </r>
  <r>
    <x v="8"/>
    <s v="Centro Neocatecumenale Servo Di Jahve'"/>
    <s v="Via Sant' Angelo 10"/>
    <x v="226"/>
    <x v="850"/>
    <s v=""/>
    <s v=""/>
  </r>
  <r>
    <x v="3"/>
    <s v="B&amp;B Gli Artisti"/>
    <s v="Via Botticelli 6"/>
    <x v="226"/>
    <x v="850"/>
    <s v="www.gliartisti.altervista.org"/>
    <s v="b-bgliartisti@tiscali.it"/>
  </r>
  <r>
    <x v="4"/>
    <s v="Marchelife Di Mazzoni Paolo"/>
    <s v="Valle Oscura  3"/>
    <x v="226"/>
    <x v="850"/>
    <s v="www.marchelife.it"/>
    <s v="info@marchelife.it"/>
  </r>
  <r>
    <x v="5"/>
    <s v="Residence Campanelli"/>
    <s v="Via G. Properzi  175"/>
    <x v="226"/>
    <x v="850"/>
    <s v=""/>
    <s v="ristorantecampanelli@virgilio.it"/>
  </r>
  <r>
    <x v="3"/>
    <s v="B&amp;B Galletto"/>
    <s v="Via N. Sauro 131"/>
    <x v="226"/>
    <x v="850"/>
    <s v=""/>
    <s v="bbgalletto@gmail.com"/>
  </r>
  <r>
    <x v="3"/>
    <s v="B&amp;B Villa Annabella"/>
    <s v="Via Valle Oscura 35"/>
    <x v="226"/>
    <x v="850"/>
    <s v="http://villaannabella.weebly.com"/>
    <s v="annabella.info@gmail.com"/>
  </r>
  <r>
    <x v="3"/>
    <s v="B&amp;B La Pinetina"/>
    <s v="Via Iv Novembre 8"/>
    <x v="226"/>
    <x v="850"/>
    <s v=""/>
    <s v="info@bb-lapinetina.it"/>
  </r>
  <r>
    <x v="3"/>
    <s v="B&amp;B Da Nonna Sole"/>
    <s v="Strada Statale Nord 210 39"/>
    <x v="226"/>
    <x v="31"/>
    <s v=""/>
    <s v="tania.ferroni@tiscali.it"/>
  </r>
  <r>
    <x v="3"/>
    <s v="B&amp;B Interno 24"/>
    <s v="Via Rossini 20"/>
    <x v="226"/>
    <x v="850"/>
    <s v=""/>
    <s v="achristina@libero.it"/>
  </r>
  <r>
    <x v="12"/>
    <s v="Chalet 14 B"/>
    <s v=""/>
    <x v="226"/>
    <x v="850"/>
    <s v=""/>
    <s v="paolettapolidori@libero.it"/>
  </r>
  <r>
    <x v="3"/>
    <s v="B&amp;B Belsit"/>
    <s v="Via Tiziano Vecellio 49"/>
    <x v="226"/>
    <x v="850"/>
    <s v="www.bedandbreakfastbelsit.it"/>
    <s v="info@bedandbreakfastbelsit.it"/>
  </r>
  <r>
    <x v="3"/>
    <s v="B&amp;B Al Mare Di Stefania D'Angelo"/>
    <s v="Lungomare Gramsci 449"/>
    <x v="226"/>
    <x v="850"/>
    <s v="www.bb-almare.it"/>
    <s v="info@bb-almare.it"/>
  </r>
  <r>
    <x v="6"/>
    <s v="Area Sosta Camper La Perla Dell'Adriatico"/>
    <s v="Via San Martino 13"/>
    <x v="226"/>
    <x v="850"/>
    <s v="www.areaperladelladriatico.it"/>
    <s v="info@areaperladelladriatico.it"/>
  </r>
  <r>
    <x v="5"/>
    <s v="Affittacamere San Giorgio"/>
    <s v="Via Xx Settembre 196"/>
    <x v="226"/>
    <x v="850"/>
    <s v=""/>
    <s v="pensione.san.giorgio@hotmail.it"/>
  </r>
  <r>
    <x v="3"/>
    <s v="B&amp;B Green Harmony Di Bianca Maria Casali"/>
    <s v="Contrada Misericordia 6"/>
    <x v="226"/>
    <x v="850"/>
    <s v=""/>
    <s v="bianca.casali@virgilio.it"/>
  </r>
  <r>
    <x v="3"/>
    <s v="Villa Montanari Rosati"/>
    <s v="Via A.Costa 15"/>
    <x v="226"/>
    <x v="850"/>
    <s v=""/>
    <s v="villamontanarirosati@gmail.com"/>
  </r>
  <r>
    <x v="3"/>
    <s v="B&amp;B Trenthouse"/>
    <s v="Via Torquato Tasso 3"/>
    <x v="226"/>
    <x v="850"/>
    <s v=""/>
    <s v="loryt59@gmail.com"/>
  </r>
  <r>
    <x v="3"/>
    <s v="B&amp;B A Casa Di Adria"/>
    <s v="Via Lepanto 12"/>
    <x v="226"/>
    <x v="850"/>
    <s v="www.bebadria.it"/>
    <s v="info@bebadria.it"/>
  </r>
  <r>
    <x v="3"/>
    <s v="B&amp;B Marche Tourism"/>
    <s v="Via Santa Vittoria 33"/>
    <x v="226"/>
    <x v="850"/>
    <s v="www.marche-tourism.com"/>
    <s v="prenotazioni@marche-tourism.com"/>
  </r>
  <r>
    <x v="2"/>
    <s v="Hotel Nettuno"/>
    <s v="Viale Della Vittoria 239"/>
    <x v="226"/>
    <x v="850"/>
    <s v="www.hotelnettuno.eu"/>
    <s v="info@hotelnettuno.eu"/>
  </r>
  <r>
    <x v="3"/>
    <s v="Welchome"/>
    <s v="Via Piacenza 64"/>
    <x v="227"/>
    <x v="906"/>
    <s v=""/>
    <s v="sgat@hotmail.it"/>
  </r>
  <r>
    <x v="3"/>
    <s v="Fonte Di Mare"/>
    <s v="Via Adriatica 25"/>
    <x v="227"/>
    <x v="907"/>
    <s v=""/>
    <s v=""/>
  </r>
  <r>
    <x v="1"/>
    <s v="Villa Luna"/>
    <s v="Via Raccordo Pian Di Torre 9"/>
    <x v="227"/>
    <x v="906"/>
    <s v=""/>
    <s v="lunasole.paola@gmail.com"/>
  </r>
  <r>
    <x v="3"/>
    <s v="Casa Anna Maria"/>
    <s v="Via Mar Baltico 55"/>
    <x v="227"/>
    <x v="906"/>
    <s v=""/>
    <s v="annamarialiberti52@gmail.com"/>
  </r>
  <r>
    <x v="3"/>
    <s v="B&amp;B La Casa Di Tommi"/>
    <s v="Via Dei Tigli 27"/>
    <x v="227"/>
    <x v="906"/>
    <s v=""/>
    <s v="lacasaditommi@gmail.com"/>
  </r>
  <r>
    <x v="3"/>
    <s v="B&amp;B Terrazza Sul Mare"/>
    <s v="Via Umberto I 736"/>
    <x v="227"/>
    <x v="906"/>
    <s v=""/>
    <s v="sulmare.terrazza@gmail.com"/>
  </r>
  <r>
    <x v="3"/>
    <s v="B&amp;B Piermartiri Alberto"/>
    <s v="Via Pergolesi 16"/>
    <x v="227"/>
    <x v="906"/>
    <s v=""/>
    <s v="wcecosrl@gmail.com"/>
  </r>
  <r>
    <x v="3"/>
    <s v="B&amp;B Happy"/>
    <s v="Via Palermo 32"/>
    <x v="227"/>
    <x v="908"/>
    <s v=""/>
    <s v="happybeb14@gmail.com"/>
  </r>
  <r>
    <x v="3"/>
    <s v="B&amp;B Margue'"/>
    <s v="Via San Francesco D'Assisi 48"/>
    <x v="227"/>
    <x v="906"/>
    <s v=""/>
    <s v="info@bbmargue.it"/>
  </r>
  <r>
    <x v="6"/>
    <s v="Frontemare Parking"/>
    <s v=""/>
    <x v="227"/>
    <x v="906"/>
    <s v=""/>
    <s v="frontemareparkingsrl@gmail.com"/>
  </r>
  <r>
    <x v="3"/>
    <s v="B&amp;B Il Giglio Verde"/>
    <s v="Via Principe Umberto 24"/>
    <x v="227"/>
    <x v="906"/>
    <s v=""/>
    <s v="myriampistolesi@libero.it"/>
  </r>
  <r>
    <x v="3"/>
    <s v="B&amp;B Villino Giovanna"/>
    <s v="Trieste 217"/>
    <x v="227"/>
    <x v="906"/>
    <s v=""/>
    <s v="betty.marcucci@libero.it"/>
  </r>
  <r>
    <x v="3"/>
    <s v="Villa Azzurra"/>
    <s v="Strada Provinciale Corvese 21/A"/>
    <x v="227"/>
    <x v="909"/>
    <s v=""/>
    <s v="azzurramatrini@hotmail.com"/>
  </r>
  <r>
    <x v="3"/>
    <s v="B&amp;B Armonia Della Sera"/>
    <s v="Contrada Pescolla 8/A"/>
    <x v="227"/>
    <x v="906"/>
    <s v=""/>
    <s v="daniela.pier@libero.it"/>
  </r>
  <r>
    <x v="3"/>
    <s v="B&amp;B Paoetta"/>
    <s v="Via Monte Nerone 1"/>
    <x v="227"/>
    <x v="906"/>
    <s v="www.bedpaoetta.it"/>
    <s v="bedpao@libero.it"/>
  </r>
  <r>
    <x v="3"/>
    <s v="B&amp;B Il Boschetto"/>
    <s v="Strada Provinciale Faleriense 13"/>
    <x v="227"/>
    <x v="906"/>
    <s v="http://www.boschettobedandbreakfast.com/"/>
    <s v="info@boschettobedandbreakfast.com"/>
  </r>
  <r>
    <x v="3"/>
    <s v="B&amp;B Il Ciliegio"/>
    <s v="Strada Pronvinciale Faleriense 13"/>
    <x v="227"/>
    <x v="906"/>
    <s v="www.boschettobedandbreakfast.com"/>
    <s v="info@boschettobedandbreakfast.com"/>
  </r>
  <r>
    <x v="3"/>
    <s v="B&amp;B Cocci Oliviero"/>
    <s v="Via Adige 104"/>
    <x v="227"/>
    <x v="906"/>
    <s v=""/>
    <s v="ollycc@alice.it; cocci@arredafrigor2.it"/>
  </r>
  <r>
    <x v="3"/>
    <s v="Margarita Maracchini"/>
    <s v="Frazione Serrabernacchia 5"/>
    <x v="227"/>
    <x v="401"/>
    <s v=""/>
    <s v="info@casavacanzegenga.it"/>
  </r>
  <r>
    <x v="12"/>
    <s v="Settemari"/>
    <s v=""/>
    <x v="227"/>
    <x v="906"/>
    <s v=""/>
    <s v=""/>
  </r>
  <r>
    <x v="3"/>
    <s v="B&amp;B Alba Marina"/>
    <s v="Via Antonio Gramsci 22"/>
    <x v="227"/>
    <x v="906"/>
    <s v="www.bbalbamarina.it"/>
    <s v="info@bbalbamarina.it"/>
  </r>
  <r>
    <x v="3"/>
    <s v="B&amp;B La Casa Di Alfredo"/>
    <s v="Strada Provinciale S.Elpidio 30"/>
    <x v="227"/>
    <x v="906"/>
    <s v="www.lacasadialfredo.it"/>
    <s v="info@lacasadialfredo.it"/>
  </r>
  <r>
    <x v="5"/>
    <s v="Aqua Home Village"/>
    <s v="Via Trieste Snc"/>
    <x v="227"/>
    <x v="906"/>
    <s v="www.aquahomevillage.it"/>
    <s v="info@aquahomevillage.it"/>
  </r>
  <r>
    <x v="3"/>
    <s v="B&amp;B Pistolesi Ronny"/>
    <s v="Via Principe Umberto 33"/>
    <x v="227"/>
    <x v="906"/>
    <s v=""/>
    <s v="ronny.pistolesi@gmail.com"/>
  </r>
  <r>
    <x v="3"/>
    <s v="Lillananna Bed And Breakfast"/>
    <s v="Via Sibillini 73"/>
    <x v="227"/>
    <x v="910"/>
    <s v="http://www.lillananna.it/"/>
    <s v="staff@lillananna.it"/>
  </r>
  <r>
    <x v="12"/>
    <s v="Minu'"/>
    <s v="Via Faleria 34 34"/>
    <x v="227"/>
    <x v="911"/>
    <s v=""/>
    <s v=""/>
  </r>
  <r>
    <x v="2"/>
    <s v="Gilda Music Hotel"/>
    <s v="Via Della Cooperazione 4"/>
    <x v="227"/>
    <x v="911"/>
    <s v="www.gildamusichotel.it"/>
    <s v="info@gildamusichotel.it"/>
  </r>
  <r>
    <x v="3"/>
    <s v="B&amp;B Lounge"/>
    <s v="Via Cesare Battisti 105"/>
    <x v="227"/>
    <x v="912"/>
    <s v="www.bblounge.it"/>
    <s v="info@bblounge.it"/>
  </r>
  <r>
    <x v="3"/>
    <s v="B&amp;B Girovagando"/>
    <s v="Via Dei Tigli 31/A"/>
    <x v="227"/>
    <x v="911"/>
    <s v="www.bebmarche.it"/>
    <s v="info@bebmarche.it"/>
  </r>
  <r>
    <x v="2"/>
    <s v="Hotel Ristorante Il Gambero"/>
    <s v="Via Mazzini 1"/>
    <x v="227"/>
    <x v="911"/>
    <s v="www.hotelilgambero.it"/>
    <s v="info@hotelilgambero.it"/>
  </r>
  <r>
    <x v="12"/>
    <s v="Feliziani Rebecca"/>
    <s v="Via Faleria 1 1"/>
    <x v="227"/>
    <x v="911"/>
    <s v=""/>
    <s v=""/>
  </r>
  <r>
    <x v="3"/>
    <s v="B&amp;B Il Giardino Delle Noci"/>
    <s v="Strada Pescolla 35/A"/>
    <x v="227"/>
    <x v="911"/>
    <s v=""/>
    <s v="ilgiardinodellenoci@libero.it"/>
  </r>
  <r>
    <x v="12"/>
    <s v="Le Mimose"/>
    <s v="Via Faleria 7 15"/>
    <x v="227"/>
    <x v="911"/>
    <s v="www.villaggiolemimose.it"/>
    <s v="info@villaggiolemimose.it"/>
  </r>
  <r>
    <x v="12"/>
    <s v="Saxa Beach"/>
    <s v="Via Faleria 1 1"/>
    <x v="227"/>
    <x v="911"/>
    <s v=""/>
    <s v=""/>
  </r>
  <r>
    <x v="3"/>
    <s v="B&amp;B Rosa Priscilla"/>
    <s v="Via Siena 16"/>
    <x v="227"/>
    <x v="911"/>
    <s v="www.azzurromarerosapriscilla.it"/>
    <s v="alfred5@alice.it"/>
  </r>
  <r>
    <x v="3"/>
    <s v="B&amp;B Azzurromare"/>
    <s v="Via Siena 16"/>
    <x v="227"/>
    <x v="911"/>
    <s v="www.azzurromarerosapriscilla.it"/>
    <s v="alfred5@alice.it"/>
  </r>
  <r>
    <x v="3"/>
    <s v="B&amp;B Onda Blu"/>
    <s v="Via Don Minzoni 45"/>
    <x v="227"/>
    <x v="911"/>
    <s v="www.bedandbreakfastondablu.it"/>
    <s v="info@bedandbreakfastondablu.it"/>
  </r>
  <r>
    <x v="12"/>
    <s v="Sunrise"/>
    <s v="Via Trieste 38 38"/>
    <x v="227"/>
    <x v="911"/>
    <s v=""/>
    <s v=""/>
  </r>
  <r>
    <x v="3"/>
    <s v="B&amp;B Villa Rosa"/>
    <s v="Strada Pescolla 1"/>
    <x v="227"/>
    <x v="911"/>
    <s v=""/>
    <s v="giorgio.massetti@fastwebnet.it"/>
  </r>
  <r>
    <x v="12"/>
    <s v="Konkoba"/>
    <s v="Via Faleria 1 1"/>
    <x v="227"/>
    <x v="911"/>
    <s v=""/>
    <s v=""/>
  </r>
  <r>
    <x v="2"/>
    <s v="Hotel Pineta"/>
    <s v="Viale Trieste 191"/>
    <x v="227"/>
    <x v="913"/>
    <s v="www.hotelpinetapse.it"/>
    <s v="info@hotelpinetapse.it"/>
  </r>
  <r>
    <x v="2"/>
    <s v="Albergo Belvedere"/>
    <s v="Via Belvedere 1"/>
    <x v="227"/>
    <x v="911"/>
    <s v="www.hotelbelvederepse.it"/>
    <s v="info@hotelbelvederepse.it"/>
  </r>
  <r>
    <x v="10"/>
    <s v="Holiday S.R.L."/>
    <s v="Trieste Scn"/>
    <x v="227"/>
    <x v="906"/>
    <s v="www.centroturistico.it"/>
    <s v="holidayhotel@centroturistico.it"/>
  </r>
  <r>
    <x v="10"/>
    <s v="Nazionale Residence"/>
    <s v="Via Camillo Benso Conte Di Cavour 231"/>
    <x v="227"/>
    <x v="911"/>
    <s v="www.nazionaleresidence.it/residence"/>
    <s v="info@nazionaleresidence.it"/>
  </r>
  <r>
    <x v="2"/>
    <s v="Promenade"/>
    <s v="Viale Trieste 25"/>
    <x v="227"/>
    <x v="914"/>
    <s v="www.promenadehotel.it"/>
    <s v="info@promenadehotel.it"/>
  </r>
  <r>
    <x v="3"/>
    <s v="L'Edera"/>
    <s v="Via Camillo Benso Conte Di Cavour 185"/>
    <x v="227"/>
    <x v="911"/>
    <s v="www.bedeandbreakfastedera.com"/>
    <s v="bedandbreakfastedera@virgilio.it"/>
  </r>
  <r>
    <x v="14"/>
    <s v="Le Mimose"/>
    <s v="Via Faleria 15"/>
    <x v="227"/>
    <x v="911"/>
    <s v="www.villaggiolemimose.it"/>
    <s v="info@villaggiolemimose.it"/>
  </r>
  <r>
    <x v="11"/>
    <s v="Holiday"/>
    <s v="Trieste Scn"/>
    <x v="227"/>
    <x v="906"/>
    <s v="www.centroturistico.it"/>
    <s v="holidayhotel@centroturistico.it"/>
  </r>
  <r>
    <x v="11"/>
    <s v="Centro Vacanze La Risacca"/>
    <s v="Via Europa 100"/>
    <x v="227"/>
    <x v="911"/>
    <s v="www.larisacca.it"/>
    <s v="info@larisacca.it"/>
  </r>
  <r>
    <x v="12"/>
    <s v="Chalet Storione"/>
    <s v="Via Faleria 43 43"/>
    <x v="227"/>
    <x v="911"/>
    <s v=""/>
    <s v="mirelladelmoro@virgilio.it"/>
  </r>
  <r>
    <x v="12"/>
    <s v="Playa Dorada"/>
    <s v=""/>
    <x v="227"/>
    <x v="906"/>
    <s v=""/>
    <s v=""/>
  </r>
  <r>
    <x v="12"/>
    <s v="Chalet Amici"/>
    <s v="Via Faleria 1 1"/>
    <x v="227"/>
    <x v="911"/>
    <s v=""/>
    <s v=""/>
  </r>
  <r>
    <x v="12"/>
    <s v="Caribe Snc"/>
    <s v=""/>
    <x v="227"/>
    <x v="906"/>
    <s v=""/>
    <s v=""/>
  </r>
  <r>
    <x v="12"/>
    <s v="Chalet Moyto"/>
    <s v="Via Faleria 1 1"/>
    <x v="227"/>
    <x v="911"/>
    <s v=""/>
    <s v="marcoamadio@libero.it"/>
  </r>
  <r>
    <x v="12"/>
    <s v="La Vaca Paca"/>
    <s v="Via Faleria 1 1"/>
    <x v="227"/>
    <x v="911"/>
    <s v=""/>
    <s v=""/>
  </r>
  <r>
    <x v="12"/>
    <s v="Pepe Nero (Pagliariccio Silvia)"/>
    <s v="Via Faleria 1 1"/>
    <x v="227"/>
    <x v="911"/>
    <s v="www.pepenerovillagebeach.it"/>
    <s v="andrea@pepenerovillagebeach.it"/>
  </r>
  <r>
    <x v="12"/>
    <s v="Pepenero (Andrea Di Santo)"/>
    <s v="Via Faleria 1 1"/>
    <x v="227"/>
    <x v="911"/>
    <s v="www.pepenerovillagebeach.it"/>
    <s v="andrea@pepenerovillagebeach.it"/>
  </r>
  <r>
    <x v="12"/>
    <s v="La Risacca"/>
    <s v="Viale Europa 100 100"/>
    <x v="227"/>
    <x v="906"/>
    <s v=""/>
    <s v="info@larisacca.it"/>
  </r>
  <r>
    <x v="12"/>
    <s v="Crazy Summer"/>
    <s v="Via Faleria 1 1"/>
    <x v="227"/>
    <x v="911"/>
    <s v=""/>
    <s v=""/>
  </r>
  <r>
    <x v="12"/>
    <s v="Ti: Oro"/>
    <s v="Viale Trieste 1 1"/>
    <x v="227"/>
    <x v="117"/>
    <s v=""/>
    <s v=""/>
  </r>
  <r>
    <x v="12"/>
    <s v="La Movida Beach Di Avino Antonio"/>
    <s v="Via Faleria 7 7"/>
    <x v="227"/>
    <x v="911"/>
    <s v=""/>
    <s v=""/>
  </r>
  <r>
    <x v="12"/>
    <s v="Blub 37"/>
    <s v="Via Faleria 37 37"/>
    <x v="227"/>
    <x v="911"/>
    <s v=""/>
    <s v=""/>
  </r>
  <r>
    <x v="12"/>
    <s v="Chalet Ristorante Papillon"/>
    <s v="Via Trieste 1 1"/>
    <x v="227"/>
    <x v="911"/>
    <s v="www.chaletpapillon.it"/>
    <s v="info@chaletpapillon.it"/>
  </r>
  <r>
    <x v="12"/>
    <s v="Moby Dyck"/>
    <s v="Viale Trieste 1 1"/>
    <x v="227"/>
    <x v="906"/>
    <s v=""/>
    <s v=""/>
  </r>
  <r>
    <x v="12"/>
    <s v="La Playa De' Cococcio'"/>
    <s v="Strada Gabbie 1 1"/>
    <x v="227"/>
    <x v="911"/>
    <s v=""/>
    <s v="omsa67@email.it"/>
  </r>
  <r>
    <x v="12"/>
    <s v="Tropical"/>
    <s v="Lungomare Mameli 1 1"/>
    <x v="227"/>
    <x v="457"/>
    <s v=""/>
    <s v=""/>
  </r>
  <r>
    <x v="12"/>
    <s v="La Rotonda"/>
    <s v=""/>
    <x v="227"/>
    <x v="906"/>
    <s v=""/>
    <s v=""/>
  </r>
  <r>
    <x v="12"/>
    <s v="Matador"/>
    <s v="Viale Trieste 1 1"/>
    <x v="227"/>
    <x v="117"/>
    <s v=""/>
    <s v=""/>
  </r>
  <r>
    <x v="12"/>
    <s v="Nero Di Sole"/>
    <s v="Lungomare Mameli 1 1"/>
    <x v="227"/>
    <x v="457"/>
    <s v=""/>
    <s v=""/>
  </r>
  <r>
    <x v="12"/>
    <s v="Chalet Splash"/>
    <s v="Via Faleria 1 1"/>
    <x v="227"/>
    <x v="911"/>
    <s v=""/>
    <s v=""/>
  </r>
  <r>
    <x v="12"/>
    <s v="Luna Rossa Snc"/>
    <s v=""/>
    <x v="227"/>
    <x v="906"/>
    <s v=""/>
    <s v=""/>
  </r>
  <r>
    <x v="12"/>
    <s v="Chalet Da Stefano"/>
    <s v="Via Lungomare Gramsci Sud 1 1"/>
    <x v="227"/>
    <x v="850"/>
    <s v=""/>
    <s v=""/>
  </r>
  <r>
    <x v="12"/>
    <s v="Radionave"/>
    <s v=""/>
    <x v="227"/>
    <x v="906"/>
    <s v=""/>
    <s v="mercurifrancesco@tiscali.it"/>
  </r>
  <r>
    <x v="12"/>
    <s v="Bagni Pazzi"/>
    <s v="Via Faleria 1 1"/>
    <x v="227"/>
    <x v="911"/>
    <s v=""/>
    <s v=""/>
  </r>
  <r>
    <x v="12"/>
    <s v="Sale'"/>
    <s v=""/>
    <x v="227"/>
    <x v="906"/>
    <s v=""/>
    <s v=""/>
  </r>
  <r>
    <x v="12"/>
    <s v="Touch"/>
    <s v="Viale Trieste 1 1"/>
    <x v="227"/>
    <x v="117"/>
    <s v=""/>
    <s v=""/>
  </r>
  <r>
    <x v="12"/>
    <s v="Sudomagodo"/>
    <s v="Via Faleria 1 1"/>
    <x v="227"/>
    <x v="911"/>
    <s v="www.sudomagodo.it"/>
    <s v="giampaolomontevidoni@alice.it"/>
  </r>
  <r>
    <x v="12"/>
    <s v="Kooka"/>
    <s v="Via Faleria 1 1"/>
    <x v="227"/>
    <x v="911"/>
    <s v="www.chaletkooka.it"/>
    <s v="info@chaletkooka.it"/>
  </r>
  <r>
    <x v="12"/>
    <s v="Ukysoe"/>
    <s v="Viale Trieste 1 1"/>
    <x v="227"/>
    <x v="117"/>
    <s v=""/>
    <s v=""/>
  </r>
  <r>
    <x v="3"/>
    <s v="B&amp;B Diamanti Paola"/>
    <s v="Via Iv Novembre 124"/>
    <x v="227"/>
    <x v="911"/>
    <s v=""/>
    <s v="diamanti57@libero.it"/>
  </r>
  <r>
    <x v="5"/>
    <s v="Pensione Degli Ulivi"/>
    <s v="Via Garda 43"/>
    <x v="227"/>
    <x v="911"/>
    <s v="www.pensionedegliulivi.it"/>
    <s v="info@pensionedegliulivi.it"/>
  </r>
  <r>
    <x v="5"/>
    <s v="Il Molino S.R.L"/>
    <s v="Contrada Tenna 22"/>
    <x v="228"/>
    <x v="915"/>
    <s v="www.ilvecchiomolino.it"/>
    <s v="info@ilvecchiomolino.it"/>
  </r>
  <r>
    <x v="3"/>
    <s v="B&amp;B Ippocastano"/>
    <s v="Viale Europa 84"/>
    <x v="228"/>
    <x v="915"/>
    <s v=""/>
    <s v=""/>
  </r>
  <r>
    <x v="4"/>
    <s v="Agriturismo La Perla"/>
    <s v="C.Da Logognano 13"/>
    <x v="228"/>
    <x v="915"/>
    <s v="www.agriturismo-laperla.it"/>
    <s v="info@agriturismo-laperla.it"/>
  </r>
  <r>
    <x v="4"/>
    <s v="La Tana Del Cinghiale"/>
    <s v="C.Da Monte Radaldo 46"/>
    <x v="229"/>
    <x v="916"/>
    <s v="www.latanadelcinghiale.it"/>
    <s v="info@latanadelcinghiale.it"/>
  </r>
  <r>
    <x v="3"/>
    <s v="B&amp;B La Casita"/>
    <s v="C.Da Monte Radaldo 60"/>
    <x v="229"/>
    <x v="916"/>
    <s v="www.lacasitabb.it"/>
    <s v="info@lacasitabb.it"/>
  </r>
  <r>
    <x v="0"/>
    <s v="Vecchia Fornace Paradiso"/>
    <s v="Contrada Bore  45"/>
    <x v="229"/>
    <x v="845"/>
    <s v="www.vfparadiso.it"/>
    <s v="info@vfparadiso.it"/>
  </r>
  <r>
    <x v="3"/>
    <s v="B&amp;B Antica Fonte Del Latte"/>
    <s v="Via Della Fonte Vecchia 2"/>
    <x v="229"/>
    <x v="917"/>
    <s v="www.anticafontedellatte.it"/>
    <s v="sciamannapina@gmail.com"/>
  </r>
  <r>
    <x v="3"/>
    <s v="B&amp;B Il Vecchio Torchio"/>
    <s v="Via Taccari 3"/>
    <x v="229"/>
    <x v="916"/>
    <s v="www.ilvecchiotorchio.onweb.it"/>
    <s v="ilvecchiotorchiobb@gmail.com"/>
  </r>
  <r>
    <x v="4"/>
    <s v="La Quercia"/>
    <s v=""/>
    <x v="229"/>
    <x v="916"/>
    <s v="www.laquercia.eu"/>
    <s v="ettoreantolini@gmail.com"/>
  </r>
  <r>
    <x v="4"/>
    <s v="Azienda Agrituristica Matenano"/>
    <s v="Via Del Monastero 7"/>
    <x v="229"/>
    <x v="916"/>
    <s v=""/>
    <s v=""/>
  </r>
  <r>
    <x v="4"/>
    <s v="Il Gaianello"/>
    <s v="C.Da Monteradaldo Ete 38"/>
    <x v="229"/>
    <x v="916"/>
    <s v="www.agriturismogaianellofm.com"/>
    <s v="info@gaianello.com"/>
  </r>
  <r>
    <x v="3"/>
    <s v="B&amp;B Villa Fontana"/>
    <s v="Via San Salvatore - Viale Della Vittoria  7"/>
    <x v="229"/>
    <x v="916"/>
    <s v=""/>
    <s v="bebvillafontana@yahoo.it"/>
  </r>
  <r>
    <x v="5"/>
    <s v="Societa' Agroforestale Marchigiana San Ruffino Srl"/>
    <s v="Contrada San Salvatore 49"/>
    <x v="229"/>
    <x v="916"/>
    <s v="www.sanruffino.com"/>
    <s v="info@sanruffino.com"/>
  </r>
  <r>
    <x v="2"/>
    <s v="Albergo Ristorante Bar Farfense"/>
    <s v="Corso Matteotti 41"/>
    <x v="229"/>
    <x v="916"/>
    <s v=""/>
    <s v="hotel_farfense@libero.it"/>
  </r>
  <r>
    <x v="3"/>
    <s v="B&amp;B Casa Contenta"/>
    <s v="Via Roma 12"/>
    <x v="229"/>
    <x v="916"/>
    <s v="www.casacontenta.it"/>
    <s v="info@casacontenta.it"/>
  </r>
  <r>
    <x v="3"/>
    <s v="B&amp;B Del Gatto Maria"/>
    <s v="Via Montegranarese  320"/>
    <x v="230"/>
    <x v="918"/>
    <s v=""/>
    <s v=""/>
  </r>
  <r>
    <x v="4"/>
    <s v="Verde Pianura"/>
    <s v="Strada Rota Martina 276"/>
    <x v="230"/>
    <x v="919"/>
    <s v=""/>
    <s v="verde.pianura@gmail.com"/>
  </r>
  <r>
    <x v="0"/>
    <s v="Casale Di Rolando"/>
    <s v="Via Fratte 5083"/>
    <x v="230"/>
    <x v="920"/>
    <s v=""/>
    <s v="mildret@libero.it"/>
  </r>
  <r>
    <x v="4"/>
    <s v="Azienda Agrituristica Murri"/>
    <s v="Via Molino  1"/>
    <x v="230"/>
    <x v="921"/>
    <s v=""/>
    <s v="bernardo.belvederi@fastwebnet.it"/>
  </r>
  <r>
    <x v="4"/>
    <s v="Agriturismo Santa Croce"/>
    <s v="Via Guido Rossa 285"/>
    <x v="230"/>
    <x v="920"/>
    <s v="www.agritursantacroce.com"/>
    <s v="info@agritursantacroce.com"/>
  </r>
  <r>
    <x v="5"/>
    <s v="Merendero"/>
    <s v="Via Iachini 94"/>
    <x v="230"/>
    <x v="922"/>
    <s v="www.ilmerendero.com"/>
    <s v="mail@ilmerendero.com"/>
  </r>
  <r>
    <x v="3"/>
    <s v="B&amp;B Degli Angeli"/>
    <s v="Via Angeli 1"/>
    <x v="230"/>
    <x v="923"/>
    <s v=""/>
    <s v="bebdegliangeli@libero.it"/>
  </r>
  <r>
    <x v="3"/>
    <s v="B&amp;B Il Viale Degli Ulivi"/>
    <s v="Strada Calcinara 321"/>
    <x v="230"/>
    <x v="923"/>
    <s v="www.ilvialedegliulivi.it"/>
    <s v="ilvialedegliulivi@hotmail.it"/>
  </r>
  <r>
    <x v="4"/>
    <s v="Fonte Rossa"/>
    <s v="Via Tevere 23"/>
    <x v="230"/>
    <x v="923"/>
    <s v="http://www.agriturismofonterossa.it"/>
    <s v="info@agriturismofonterossa.it"/>
  </r>
  <r>
    <x v="4"/>
    <s v="Agriturismo Giro Di Vento"/>
    <s v="C.Da Cerretino 3226"/>
    <x v="230"/>
    <x v="924"/>
    <s v="www.agriturismogirodivento.it"/>
    <s v="agriturismogirodivento@alice.it"/>
  </r>
  <r>
    <x v="3"/>
    <s v="B&amp;B Oasi"/>
    <s v="Via Torquato Tasso 119"/>
    <x v="230"/>
    <x v="925"/>
    <s v="http://www.bedbreakfastoasi.joomlafree.it"/>
    <s v="bboasitizianaciucani@gmail.com"/>
  </r>
  <r>
    <x v="5"/>
    <s v="La Mezzina"/>
    <s v="C.Da Piane D'Ete 1103"/>
    <x v="230"/>
    <x v="921"/>
    <s v=""/>
    <s v="lamezzina@libero.it"/>
  </r>
  <r>
    <x v="3"/>
    <s v="B&amp;B Camera Con Vista"/>
    <s v="Via Ponte Rotto 36"/>
    <x v="230"/>
    <x v="921"/>
    <s v=""/>
    <s v="cameraconvistabb@gmail.com"/>
  </r>
  <r>
    <x v="3"/>
    <s v="B&amp;B Casa Cavaliera"/>
    <s v="Via Boccette 8"/>
    <x v="230"/>
    <x v="921"/>
    <s v="www.casacavaliera.com"/>
    <s v="casacavaliera@libero.it"/>
  </r>
  <r>
    <x v="4"/>
    <s v="Societa' Agricola Gironacci Lucrezia E C. - S.S."/>
    <s v="Via Carmine 412"/>
    <x v="230"/>
    <x v="921"/>
    <s v=""/>
    <s v="girodeiventi@hotmail.com"/>
  </r>
  <r>
    <x v="3"/>
    <s v="B&amp;B Il Chiaro Di Luna"/>
    <s v="Castellano 1556"/>
    <x v="230"/>
    <x v="921"/>
    <s v="www.bbilchiarodiluna.com"/>
    <s v="ilchiarodiluna@outlook.com"/>
  </r>
  <r>
    <x v="4"/>
    <s v="Il Falco"/>
    <s v="Via 8 Marzo 1000"/>
    <x v="230"/>
    <x v="926"/>
    <s v="www.agriturismoilfalco-casettedete.com"/>
    <s v="info@agriturismoilfalco-casettedete.com"/>
  </r>
  <r>
    <x v="5"/>
    <s v="Dolce Sogno"/>
    <s v="Strada Faleriense 5127"/>
    <x v="230"/>
    <x v="927"/>
    <s v="WWW.DOLCESOGNO.IT"/>
    <s v="info@dolcesogno.it"/>
  </r>
  <r>
    <x v="3"/>
    <s v="B&amp;B Agrifoglio"/>
    <s v="Via Faleriense 3921"/>
    <x v="230"/>
    <x v="921"/>
    <s v=""/>
    <s v="barbarasimonelli24@gmail.com"/>
  </r>
  <r>
    <x v="3"/>
    <s v="Casa Elvezia B&amp;B"/>
    <s v="Martiri Di Belfiore  28"/>
    <x v="230"/>
    <x v="926"/>
    <s v=""/>
    <s v="famigliadenardis@yahoo.it"/>
  </r>
  <r>
    <x v="3"/>
    <s v="B&amp;B Campanella"/>
    <s v="Via Campanella 210"/>
    <x v="230"/>
    <x v="921"/>
    <s v=""/>
    <s v="campanellatommaso210@gmail.com"/>
  </r>
  <r>
    <x v="4"/>
    <s v="Cluana"/>
    <s v="Via Piannenza 1056"/>
    <x v="230"/>
    <x v="921"/>
    <s v=""/>
    <s v="info@agriturismocluana.com"/>
  </r>
  <r>
    <x v="3"/>
    <s v="Harmonia"/>
    <s v="Via Galilei 293"/>
    <x v="230"/>
    <x v="921"/>
    <s v=""/>
    <s v="harmonia.sem@gmail.com"/>
  </r>
  <r>
    <x v="5"/>
    <s v="Villa Miramonti"/>
    <s v="Via Valentella 2"/>
    <x v="231"/>
    <x v="928"/>
    <s v="www.villa-miramonti.com"/>
    <s v="georgekyprios@yahoo.com"/>
  </r>
  <r>
    <x v="0"/>
    <s v="Villa Funari Country House"/>
    <s v="Via Della Repubblica 18"/>
    <x v="231"/>
    <x v="929"/>
    <s v="www.villafunari.it"/>
    <s v="info@villafunari.it"/>
  </r>
  <r>
    <x v="4"/>
    <s v="La Cascina Degli Ulivi"/>
    <s v="Via Commenda 4"/>
    <x v="231"/>
    <x v="929"/>
    <s v="www.cascinadegliulivi.com"/>
    <s v="info@cascinadegliulivi.com"/>
  </r>
  <r>
    <x v="2"/>
    <s v="Hotel San Marco"/>
    <s v="Via Garibaldi 6"/>
    <x v="231"/>
    <x v="929"/>
    <s v=""/>
    <s v="alesiacesetti@alice.it"/>
  </r>
  <r>
    <x v="3"/>
    <s v="B&amp;B Angela Garden"/>
    <s v="Contrada San Pietro 2"/>
    <x v="231"/>
    <x v="929"/>
    <s v="www.angelagarden.it"/>
    <s v="info@angelagarden.it"/>
  </r>
  <r>
    <x v="4"/>
    <s v="Agriturismo Villa Viola"/>
    <s v="C.Da Durano 12"/>
    <x v="232"/>
    <x v="930"/>
    <s v=""/>
    <s v=""/>
  </r>
  <r>
    <x v="8"/>
    <s v="Betel"/>
    <s v="Piazzale San Pietro 14"/>
    <x v="232"/>
    <x v="930"/>
    <s v=""/>
    <s v="casabetel@libero.it"/>
  </r>
  <r>
    <x v="3"/>
    <s v="La Rocca (Ricci  Egidio)"/>
    <s v="Via Della Rocca 1"/>
    <x v="232"/>
    <x v="930"/>
    <s v=""/>
    <s v="sindaco.smerillo@virgilio.it"/>
  </r>
  <r>
    <x v="4"/>
    <s v="Agriturismo Paciotti Pacifico"/>
    <s v="Contrada San Giovanni 9"/>
    <x v="232"/>
    <x v="930"/>
    <s v=""/>
    <s v=""/>
  </r>
  <r>
    <x v="5"/>
    <s v="Il Fontanile"/>
    <s v="Contrada Durano 4"/>
    <x v="232"/>
    <x v="930"/>
    <s v=""/>
    <s v="gamba.roby@gmail.com"/>
  </r>
  <r>
    <x v="5"/>
    <s v="Il Vecchio Tasso (Bassetti Claudia)"/>
    <s v="Contrada Durano 8"/>
    <x v="232"/>
    <x v="930"/>
    <s v="www.tassodurano.it"/>
    <s v="tassodurano@tiscali.it"/>
  </r>
  <r>
    <x v="4"/>
    <s v="Agriturismo Contrada Durano"/>
    <s v="C.Da Durano 3"/>
    <x v="232"/>
    <x v="931"/>
    <s v="www.contradadurano.it"/>
    <s v="info@contradadurano.it"/>
  </r>
  <r>
    <x v="3"/>
    <s v="B&amp;B La Conca"/>
    <s v="Contrada Ceresola 44"/>
    <x v="232"/>
    <x v="930"/>
    <s v=""/>
    <s v="laconca@micso.net"/>
  </r>
  <r>
    <x v="5"/>
    <s v="Il Colle"/>
    <s v="C.Da Colle Molino 7"/>
    <x v="232"/>
    <x v="930"/>
    <s v=""/>
    <s v="giancarlonarcisi@alice.it"/>
  </r>
  <r>
    <x v="5"/>
    <s v="Il Castellano"/>
    <s v="Contrada Ceresola 5"/>
    <x v="232"/>
    <x v="930"/>
    <s v=""/>
    <s v=""/>
  </r>
  <r>
    <x v="4"/>
    <s v="Agriturismo Il Faggio"/>
    <s v="C.Da San Martino 9"/>
    <x v="232"/>
    <x v="930"/>
    <s v=""/>
    <s v=""/>
  </r>
  <r>
    <x v="6"/>
    <s v="Forestcamp"/>
    <s v=""/>
    <x v="232"/>
    <x v="930"/>
    <s v=""/>
    <s v="mdm.forestcamp@gmail.com"/>
  </r>
  <r>
    <x v="4"/>
    <s v="Agriturismo Amargi"/>
    <s v="Contrada Cugnolo 7"/>
    <x v="232"/>
    <x v="930"/>
    <s v="www.amargi.it"/>
    <s v="info@amargi.it"/>
  </r>
  <r>
    <x v="4"/>
    <s v="La Via Del Sole"/>
    <s v="Contrada Serrette 12"/>
    <x v="233"/>
    <x v="932"/>
    <s v="www.agriturismolaviadelsole.com"/>
    <s v="marcello.scarpecci@gmail.com"/>
  </r>
  <r>
    <x v="3"/>
    <s v="B&amp;B Boncore Di Borroni Silvana"/>
    <s v="Via Santa Maria D'Ete 19"/>
    <x v="233"/>
    <x v="932"/>
    <s v=""/>
    <s v="bo.silvana@libero.it"/>
  </r>
  <r>
    <x v="4"/>
    <s v="Pomo D'Oro"/>
    <s v="Contrada San Pietro 6"/>
    <x v="233"/>
    <x v="932"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4F652-309A-4242-AD82-66DB6ED78C9B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B19" firstHeaderRow="1" firstDataRow="1" firstDataCol="1"/>
  <pivotFields count="7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dataField="1" showAll="0"/>
    <pivotField showAll="0"/>
    <pivotField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151"/>
        <item x="49"/>
        <item x="230"/>
        <item x="50"/>
        <item x="97"/>
        <item x="229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eggio di Denominazione" fld="1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59040CD-4785-7A40-B0E3-8FBBF41AC920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4567256F-D5F9-844E-93DD-10D0596B7877}" autoFormatId="16" applyNumberFormats="0" applyBorderFormats="0" applyFontFormats="0" applyPatternFormats="0" applyAlignmentFormats="0" applyWidthHeightFormats="0">
  <queryTableRefresh nextId="19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17" name="Località" tableColumnId="16"/>
      <queryTableField id="15" name="Indirizzo internet" tableColumnId="14"/>
      <queryTableField id="16" name="Indirizzo di posta elettronica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BE085527-2DEF-274D-BE1A-5259F91249C8}" sourceName="Città">
  <pivotTables>
    <pivotTable tabId="10" name="Tabella pivot1"/>
  </pivotTables>
  <data>
    <tabular pivotCacheId="2044441112">
      <items count="234">
        <i x="1" s="1"/>
        <i x="161" s="1"/>
        <i x="162" s="1"/>
        <i x="59" s="1"/>
        <i x="194" s="1"/>
        <i x="195" s="1"/>
        <i x="60" s="1"/>
        <i x="2" s="1"/>
        <i x="105" s="1"/>
        <i x="106" s="1"/>
        <i x="163" s="1"/>
        <i x="61" s="1"/>
        <i x="164" s="1"/>
        <i x="165" s="1"/>
        <i x="3" s="1"/>
        <i x="4" s="1"/>
        <i x="5" s="1"/>
        <i x="107" s="1"/>
        <i x="196" s="1"/>
        <i x="62" s="1"/>
        <i x="108" s="1"/>
        <i x="6" s="1"/>
        <i x="7" s="1"/>
        <i x="109" s="1"/>
        <i x="63" s="1"/>
        <i x="64" s="1"/>
        <i x="110" s="1"/>
        <i x="197" s="1"/>
        <i x="111" s="1"/>
        <i x="8" s="1"/>
        <i x="166" s="1"/>
        <i x="9" s="1"/>
        <i x="10" s="1"/>
        <i x="167" s="1"/>
        <i x="65" s="1"/>
        <i x="66" s="1"/>
        <i x="67" s="1"/>
        <i x="68" s="1"/>
        <i x="112" s="1"/>
        <i x="113" s="1"/>
        <i x="168" s="1"/>
        <i x="169" s="1"/>
        <i x="69" s="1"/>
        <i x="114" s="1"/>
        <i x="70" s="1"/>
        <i x="115" s="1"/>
        <i x="116" s="1"/>
        <i x="170" s="1"/>
        <i x="117" s="1"/>
        <i x="171" s="1"/>
        <i x="71" s="1"/>
        <i x="118" s="1"/>
        <i x="172" s="1"/>
        <i x="173" s="1"/>
        <i x="72" s="1"/>
        <i x="119" s="1"/>
        <i x="73" s="1"/>
        <i x="74" s="1"/>
        <i x="198" s="1"/>
        <i x="11" s="1"/>
        <i x="12" s="1"/>
        <i x="199" s="1"/>
        <i x="120" s="1"/>
        <i x="75" s="1"/>
        <i x="121" s="1"/>
        <i x="122" s="1"/>
        <i x="174" s="1"/>
        <i x="175" s="1"/>
        <i x="13" s="1"/>
        <i x="200" s="1"/>
        <i x="14" s="1"/>
        <i x="15" s="1"/>
        <i x="16" s="1"/>
        <i x="17" s="1"/>
        <i x="123" s="1"/>
        <i x="76" s="1"/>
        <i x="18" s="1"/>
        <i x="176" s="1"/>
        <i x="201" s="1"/>
        <i x="124" s="1"/>
        <i x="19" s="1"/>
        <i x="77" s="1"/>
        <i x="202" s="1"/>
        <i x="78" s="1"/>
        <i x="125" s="1"/>
        <i x="20" s="1"/>
        <i x="126" s="1"/>
        <i x="21" s="1"/>
        <i x="203" s="1"/>
        <i x="79" s="1"/>
        <i x="177" s="1"/>
        <i x="204" s="1"/>
        <i x="178" s="1"/>
        <i x="127" s="1"/>
        <i x="22" s="1"/>
        <i x="23" s="1"/>
        <i x="80" s="1"/>
        <i x="128" s="1"/>
        <i x="24" s="1"/>
        <i x="25" s="1"/>
        <i x="26" s="1"/>
        <i x="205" s="1"/>
        <i x="179" s="1"/>
        <i x="81" s="1"/>
        <i x="180" s="1"/>
        <i x="206" s="1"/>
        <i x="130" s="1"/>
        <i x="28" s="1"/>
        <i x="209" s="1"/>
        <i x="32" s="1"/>
        <i x="35" s="1"/>
        <i x="214" s="1"/>
        <i x="84" s="1"/>
        <i x="134" s="1"/>
        <i x="135" s="1"/>
        <i x="216" s="1"/>
        <i x="85" s="1"/>
        <i x="217" s="1"/>
        <i x="218" s="1"/>
        <i x="219" s="1"/>
        <i x="27" s="1"/>
        <i x="82" s="1"/>
        <i x="129" s="1"/>
        <i x="29" s="1"/>
        <i x="30" s="1"/>
        <i x="131" s="1"/>
        <i x="181" s="1"/>
        <i x="207" s="1"/>
        <i x="132" s="1"/>
        <i x="31" s="1"/>
        <i x="182" s="1"/>
        <i x="208" s="1"/>
        <i x="183" s="1"/>
        <i x="210" s="1"/>
        <i x="211" s="1"/>
        <i x="33" s="1"/>
        <i x="212" s="1"/>
        <i x="213" s="1"/>
        <i x="133" s="1"/>
        <i x="34" s="1"/>
        <i x="83" s="1"/>
        <i x="184" s="1"/>
        <i x="185" s="1"/>
        <i x="215" s="1"/>
        <i x="220" s="1"/>
        <i x="221" s="1"/>
        <i x="86" s="1"/>
        <i x="136" s="1"/>
        <i x="137" s="1"/>
        <i x="87" s="1"/>
        <i x="88" s="1"/>
        <i x="186" s="1"/>
        <i x="36" s="1"/>
        <i x="222" s="1"/>
        <i x="89" s="1"/>
        <i x="90" s="1"/>
        <i x="91" s="1"/>
        <i x="187" s="1"/>
        <i x="223" s="1"/>
        <i x="37" s="1"/>
        <i x="138" s="1"/>
        <i x="38" s="1"/>
        <i x="39" s="1"/>
        <i x="40" s="1"/>
        <i x="139" s="1"/>
        <i x="224" s="1"/>
        <i x="41" s="1"/>
        <i x="42" s="1"/>
        <i x="43" s="1"/>
        <i x="141" s="1"/>
        <i x="140" s="1"/>
        <i x="44" s="1"/>
        <i x="142" s="1"/>
        <i x="92" s="1"/>
        <i x="143" s="1"/>
        <i x="144" s="1"/>
        <i x="93" s="1"/>
        <i x="225" s="1"/>
        <i x="145" s="1"/>
        <i x="226" s="1"/>
        <i x="227" s="1"/>
        <i x="146" s="1"/>
        <i x="228" s="1"/>
        <i x="147" s="1"/>
        <i x="188" s="1"/>
        <i x="148" s="1"/>
        <i x="189" s="1"/>
        <i x="94" s="1"/>
        <i x="190" s="1"/>
        <i x="45" s="1"/>
        <i x="191" s="1"/>
        <i x="46" s="1"/>
        <i x="149" s="1"/>
        <i x="47" s="1"/>
        <i x="48" s="1"/>
        <i x="95" s="1"/>
        <i x="96" s="1"/>
        <i x="150" s="1"/>
        <i x="151" s="1"/>
        <i x="49" s="1"/>
        <i x="230" s="1"/>
        <i x="50" s="1"/>
        <i x="97" s="1"/>
        <i x="229" s="1"/>
        <i x="152" s="1"/>
        <i x="51" s="1"/>
        <i x="52" s="1"/>
        <i x="98" s="1"/>
        <i x="153" s="1"/>
        <i x="99" s="1"/>
        <i x="100" s="1"/>
        <i x="101" s="1"/>
        <i x="53" s="1"/>
        <i x="154" s="1"/>
        <i x="155" s="1"/>
        <i x="54" s="1"/>
        <i x="231" s="1"/>
        <i x="102" s="1"/>
        <i x="232" s="1"/>
        <i x="192" s="1"/>
        <i x="103" s="1"/>
        <i x="55" s="1"/>
        <i x="56" s="1"/>
        <i x="156" s="1"/>
        <i x="233" s="1"/>
        <i x="104" s="1"/>
        <i x="157" s="1"/>
        <i x="57" s="1"/>
        <i x="0" s="1"/>
        <i x="158" s="1"/>
        <i x="159" s="1"/>
        <i x="58" s="1"/>
        <i x="193" s="1"/>
        <i x="16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B79C899F-684E-1B4F-ACD4-B21FF2EFD7CA}" cache="FiltroDati_Città" caption="Città" columnCount="4" rowHeight="230716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7C37E8-59DD-4E4A-A30B-E711A44C7E32}" name="Strutture_cleaned" displayName="Strutture_cleaned" ref="A1:G6254" tableType="queryTable" totalsRowShown="0">
  <autoFilter ref="A1:G6254" xr:uid="{A57C37E8-59DD-4E4A-A30B-E711A44C7E32}"/>
  <tableColumns count="7">
    <tableColumn id="1" xr3:uid="{DD7A561E-187D-D140-A252-1E5C21A56E68}" uniqueName="1" name="Categoria" queryTableFieldId="1" dataDxfId="28"/>
    <tableColumn id="2" xr3:uid="{68B5ACAD-17C8-6841-8E98-B4C83C992C22}" uniqueName="2" name="Denominazione" queryTableFieldId="2" dataDxfId="27"/>
    <tableColumn id="3" xr3:uid="{467E64D7-35AD-844E-966E-5EF20165C30B}" uniqueName="3" name="Indirizzo" queryTableFieldId="3" dataDxfId="26"/>
    <tableColumn id="4" xr3:uid="{4F08CC64-A398-C944-8380-B81A53E458B3}" uniqueName="4" name="Città" queryTableFieldId="4" dataDxfId="25"/>
    <tableColumn id="5" xr3:uid="{016ECFA8-099A-894D-BC31-C4C40FD0916E}" uniqueName="5" name="Localita" queryTableFieldId="5" dataDxfId="24"/>
    <tableColumn id="6" xr3:uid="{52586EB7-3487-2249-8DB0-88C30F977765}" uniqueName="6" name="Indirizzo internet" queryTableFieldId="6" dataDxfId="23"/>
    <tableColumn id="7" xr3:uid="{718A982E-F5E3-854D-915F-BE313C78161A}" uniqueName="7" name="Indirizzo di posta elettronica" queryTableFieldId="7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C49E50-8ED4-FD4A-9474-1753926985AB}" name="Strutture_wQuery" displayName="Strutture_wQuery" ref="A1:G6254" tableType="queryTable" totalsRowShown="0">
  <autoFilter ref="A1:G6254" xr:uid="{67C49E50-8ED4-FD4A-9474-1753926985AB}"/>
  <tableColumns count="7">
    <tableColumn id="1" xr3:uid="{7EA881AE-316D-2540-A997-E8E92488339D}" uniqueName="1" name="Categoria" queryTableFieldId="1" dataDxfId="21"/>
    <tableColumn id="2" xr3:uid="{DE0EECA8-B878-3D41-A70B-0A841A2FFA27}" uniqueName="2" name="Denominazione" queryTableFieldId="2" dataDxfId="20"/>
    <tableColumn id="3" xr3:uid="{4AE1D1B8-6293-594D-996A-6D9FE87C4D59}" uniqueName="3" name="Indirizzo" queryTableFieldId="3" dataDxfId="19"/>
    <tableColumn id="4" xr3:uid="{250846A6-9D80-3845-99C8-B80B7BB1E9B0}" uniqueName="4" name="Città" queryTableFieldId="4" dataDxfId="18"/>
    <tableColumn id="16" xr3:uid="{98C331E1-CCA6-9C4F-8D93-E5F7EFC1CFBB}" uniqueName="16" name="Località" queryTableFieldId="17" dataDxfId="17"/>
    <tableColumn id="14" xr3:uid="{BE388739-8426-9E4E-A3B5-B65791963195}" uniqueName="14" name="Indirizzo internet" queryTableFieldId="15" dataDxfId="16"/>
    <tableColumn id="15" xr3:uid="{2287998E-9595-3246-A876-0EAA39F3E023}" uniqueName="15" name="Indirizzo di posta elettronica" queryTableFieldId="16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9B8E-2855-224E-A50F-83EED4FF5A67}">
  <dimension ref="A1:L6254"/>
  <sheetViews>
    <sheetView zoomScale="110" zoomScaleNormal="110" workbookViewId="0">
      <selection activeCell="E1869" sqref="E1869"/>
    </sheetView>
  </sheetViews>
  <sheetFormatPr baseColWidth="10" defaultColWidth="10.6640625" defaultRowHeight="15" x14ac:dyDescent="0.2"/>
  <cols>
    <col min="1" max="1" width="25.83203125" bestFit="1" customWidth="1"/>
    <col min="2" max="2" width="50.6640625" bestFit="1" customWidth="1"/>
    <col min="3" max="3" width="41.33203125" bestFit="1" customWidth="1"/>
    <col min="4" max="4" width="23" bestFit="1" customWidth="1"/>
    <col min="5" max="5" width="48" bestFit="1" customWidth="1"/>
    <col min="6" max="6" width="57" bestFit="1" customWidth="1"/>
    <col min="7" max="7" width="49" bestFit="1" customWidth="1"/>
    <col min="9" max="9" width="22.33203125" customWidth="1"/>
    <col min="11" max="11" width="55.83203125" bestFit="1" customWidth="1"/>
    <col min="12" max="12" width="45.33203125" bestFit="1" customWidth="1"/>
  </cols>
  <sheetData>
    <row r="1" spans="1:12" ht="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1" t="s">
        <v>19520</v>
      </c>
      <c r="J1" s="1" t="s">
        <v>19521</v>
      </c>
      <c r="K1" s="14" t="s">
        <v>19518</v>
      </c>
      <c r="L1" s="14" t="s">
        <v>19519</v>
      </c>
    </row>
    <row r="2" spans="1:12" x14ac:dyDescent="0.2">
      <c r="A2" t="s">
        <v>8171</v>
      </c>
      <c r="B2" t="s">
        <v>8172</v>
      </c>
      <c r="C2" t="s">
        <v>7</v>
      </c>
      <c r="D2" t="s">
        <v>8173</v>
      </c>
      <c r="E2" t="s">
        <v>19511</v>
      </c>
      <c r="F2" t="s">
        <v>8</v>
      </c>
      <c r="G2" t="s">
        <v>9</v>
      </c>
      <c r="I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" s="1" t="b">
        <f>I2="invertire email e sito"</f>
        <v>0</v>
      </c>
      <c r="K2" t="str">
        <f>IF(NOT(J2),Strutture_cleaned[[#This Row],[Indirizzo internet]],Strutture_cleaned[[#This Row],[Indirizzo di posta elettronica]])</f>
        <v>www.girfalco.it</v>
      </c>
      <c r="L2" t="str">
        <f>IF(NOT(J2),Strutture_cleaned[[#This Row],[Indirizzo di posta elettronica]],Strutture_cleaned[[#This Row],[Indirizzo internet]])</f>
        <v>info@girfalco.it</v>
      </c>
    </row>
    <row r="3" spans="1:12" x14ac:dyDescent="0.2">
      <c r="A3" t="s">
        <v>8174</v>
      </c>
      <c r="B3" t="s">
        <v>8175</v>
      </c>
      <c r="C3" t="s">
        <v>10</v>
      </c>
      <c r="D3" t="s">
        <v>34</v>
      </c>
      <c r="E3" t="s">
        <v>34</v>
      </c>
      <c r="F3" t="s">
        <v>19511</v>
      </c>
      <c r="G3" t="s">
        <v>11</v>
      </c>
      <c r="I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" s="1" t="b">
        <f t="shared" ref="J3:J66" si="0">I3="invertire email e sito"</f>
        <v>0</v>
      </c>
      <c r="K3" t="str">
        <f>IF(NOT(J3),Strutture_cleaned[[#This Row],[Indirizzo internet]],Strutture_cleaned[[#This Row],[Indirizzo di posta elettronica]])</f>
        <v/>
      </c>
      <c r="L3" t="str">
        <f>IF(NOT(J3),Strutture_cleaned[[#This Row],[Indirizzo di posta elettronica]],Strutture_cleaned[[#This Row],[Indirizzo internet]])</f>
        <v>gigliovitto@libero.it</v>
      </c>
    </row>
    <row r="4" spans="1:12" x14ac:dyDescent="0.2">
      <c r="A4" t="s">
        <v>8174</v>
      </c>
      <c r="B4" t="s">
        <v>8176</v>
      </c>
      <c r="C4" t="s">
        <v>12</v>
      </c>
      <c r="D4" t="s">
        <v>34</v>
      </c>
      <c r="E4" t="s">
        <v>34</v>
      </c>
      <c r="F4" t="s">
        <v>19511</v>
      </c>
      <c r="G4" t="s">
        <v>13</v>
      </c>
      <c r="I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" s="1" t="b">
        <f t="shared" si="0"/>
        <v>0</v>
      </c>
      <c r="K4" t="str">
        <f>IF(NOT(J4),Strutture_cleaned[[#This Row],[Indirizzo internet]],Strutture_cleaned[[#This Row],[Indirizzo di posta elettronica]])</f>
        <v/>
      </c>
      <c r="L4" t="str">
        <f>IF(NOT(J4),Strutture_cleaned[[#This Row],[Indirizzo di posta elettronica]],Strutture_cleaned[[#This Row],[Indirizzo internet]])</f>
        <v>ale.gorgolini@gmail.com</v>
      </c>
    </row>
    <row r="5" spans="1:12" x14ac:dyDescent="0.2">
      <c r="A5" t="s">
        <v>8177</v>
      </c>
      <c r="B5" t="s">
        <v>8178</v>
      </c>
      <c r="C5" t="s">
        <v>14</v>
      </c>
      <c r="D5" t="s">
        <v>34</v>
      </c>
      <c r="E5" t="s">
        <v>34</v>
      </c>
      <c r="F5" t="s">
        <v>19511</v>
      </c>
      <c r="G5" t="s">
        <v>19511</v>
      </c>
      <c r="I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" s="1" t="b">
        <f t="shared" si="0"/>
        <v>0</v>
      </c>
      <c r="K5" t="str">
        <f>IF(NOT(J5),Strutture_cleaned[[#This Row],[Indirizzo internet]],Strutture_cleaned[[#This Row],[Indirizzo di posta elettronica]])</f>
        <v/>
      </c>
      <c r="L5" t="str">
        <f>IF(NOT(J5),Strutture_cleaned[[#This Row],[Indirizzo di posta elettronica]],Strutture_cleaned[[#This Row],[Indirizzo internet]])</f>
        <v/>
      </c>
    </row>
    <row r="6" spans="1:12" x14ac:dyDescent="0.2">
      <c r="A6" t="s">
        <v>8177</v>
      </c>
      <c r="B6" t="s">
        <v>8179</v>
      </c>
      <c r="C6" t="s">
        <v>8180</v>
      </c>
      <c r="D6" t="s">
        <v>34</v>
      </c>
      <c r="E6" t="s">
        <v>34</v>
      </c>
      <c r="F6" t="s">
        <v>19511</v>
      </c>
      <c r="G6" t="s">
        <v>15</v>
      </c>
      <c r="I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" s="1" t="b">
        <f t="shared" si="0"/>
        <v>0</v>
      </c>
      <c r="K6" t="str">
        <f>IF(NOT(J6),Strutture_cleaned[[#This Row],[Indirizzo internet]],Strutture_cleaned[[#This Row],[Indirizzo di posta elettronica]])</f>
        <v/>
      </c>
      <c r="L6" t="str">
        <f>IF(NOT(J6),Strutture_cleaned[[#This Row],[Indirizzo di posta elettronica]],Strutture_cleaned[[#This Row],[Indirizzo internet]])</f>
        <v>giulianaspini@gmail.com</v>
      </c>
    </row>
    <row r="7" spans="1:12" x14ac:dyDescent="0.2">
      <c r="A7" t="s">
        <v>8174</v>
      </c>
      <c r="B7" t="s">
        <v>8181</v>
      </c>
      <c r="C7" t="s">
        <v>8182</v>
      </c>
      <c r="D7" t="s">
        <v>34</v>
      </c>
      <c r="E7" t="s">
        <v>34</v>
      </c>
      <c r="F7" t="s">
        <v>19511</v>
      </c>
      <c r="G7" t="s">
        <v>16</v>
      </c>
      <c r="I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7" s="1" t="b">
        <f t="shared" si="0"/>
        <v>0</v>
      </c>
      <c r="K7" t="str">
        <f>IF(NOT(J7),Strutture_cleaned[[#This Row],[Indirizzo internet]],Strutture_cleaned[[#This Row],[Indirizzo di posta elettronica]])</f>
        <v/>
      </c>
      <c r="L7" t="str">
        <f>IF(NOT(J7),Strutture_cleaned[[#This Row],[Indirizzo di posta elettronica]],Strutture_cleaned[[#This Row],[Indirizzo internet]])</f>
        <v>luccardi.sandro@gmail.com</v>
      </c>
    </row>
    <row r="8" spans="1:12" x14ac:dyDescent="0.2">
      <c r="A8" t="s">
        <v>8183</v>
      </c>
      <c r="B8" t="s">
        <v>8184</v>
      </c>
      <c r="C8" t="s">
        <v>8185</v>
      </c>
      <c r="D8" t="s">
        <v>34</v>
      </c>
      <c r="E8" t="s">
        <v>17</v>
      </c>
      <c r="F8" t="s">
        <v>18</v>
      </c>
      <c r="G8" t="s">
        <v>19</v>
      </c>
      <c r="I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" s="1" t="b">
        <f t="shared" si="0"/>
        <v>0</v>
      </c>
      <c r="K8" t="str">
        <f>IF(NOT(J8),Strutture_cleaned[[#This Row],[Indirizzo internet]],Strutture_cleaned[[#This Row],[Indirizzo di posta elettronica]])</f>
        <v>www.aquilegiabeb.com</v>
      </c>
      <c r="L8" t="str">
        <f>IF(NOT(J8),Strutture_cleaned[[#This Row],[Indirizzo di posta elettronica]],Strutture_cleaned[[#This Row],[Indirizzo internet]])</f>
        <v>info@aquilegiabeb.com</v>
      </c>
    </row>
    <row r="9" spans="1:12" x14ac:dyDescent="0.2">
      <c r="A9" t="s">
        <v>8186</v>
      </c>
      <c r="B9" t="s">
        <v>8187</v>
      </c>
      <c r="C9" t="s">
        <v>8188</v>
      </c>
      <c r="D9" t="s">
        <v>34</v>
      </c>
      <c r="E9" t="s">
        <v>34</v>
      </c>
      <c r="F9" t="s">
        <v>19511</v>
      </c>
      <c r="G9" t="s">
        <v>19511</v>
      </c>
      <c r="I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" s="1" t="b">
        <f t="shared" si="0"/>
        <v>0</v>
      </c>
      <c r="K9" t="str">
        <f>IF(NOT(J9),Strutture_cleaned[[#This Row],[Indirizzo internet]],Strutture_cleaned[[#This Row],[Indirizzo di posta elettronica]])</f>
        <v/>
      </c>
      <c r="L9" t="str">
        <f>IF(NOT(J9),Strutture_cleaned[[#This Row],[Indirizzo di posta elettronica]],Strutture_cleaned[[#This Row],[Indirizzo internet]])</f>
        <v/>
      </c>
    </row>
    <row r="10" spans="1:12" x14ac:dyDescent="0.2">
      <c r="A10" t="s">
        <v>8177</v>
      </c>
      <c r="B10" t="s">
        <v>8189</v>
      </c>
      <c r="C10" t="s">
        <v>8190</v>
      </c>
      <c r="D10" t="s">
        <v>34</v>
      </c>
      <c r="E10" t="s">
        <v>34</v>
      </c>
      <c r="F10" t="s">
        <v>20</v>
      </c>
      <c r="G10" t="s">
        <v>21</v>
      </c>
      <c r="I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" s="1" t="b">
        <f t="shared" si="0"/>
        <v>0</v>
      </c>
      <c r="K10" t="str">
        <f>IF(NOT(J10),Strutture_cleaned[[#This Row],[Indirizzo internet]],Strutture_cleaned[[#This Row],[Indirizzo di posta elettronica]])</f>
        <v>www.ginestrafurlo.it</v>
      </c>
      <c r="L10" t="str">
        <f>IF(NOT(J10),Strutture_cleaned[[#This Row],[Indirizzo di posta elettronica]],Strutture_cleaned[[#This Row],[Indirizzo internet]])</f>
        <v>info@ginestrafurlo.it</v>
      </c>
    </row>
    <row r="11" spans="1:12" x14ac:dyDescent="0.2">
      <c r="A11" t="s">
        <v>8177</v>
      </c>
      <c r="B11" t="s">
        <v>8191</v>
      </c>
      <c r="C11" t="s">
        <v>8192</v>
      </c>
      <c r="D11" t="s">
        <v>34</v>
      </c>
      <c r="E11" t="s">
        <v>34</v>
      </c>
      <c r="F11" t="s">
        <v>22</v>
      </c>
      <c r="G11" t="s">
        <v>23</v>
      </c>
      <c r="I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" s="1" t="b">
        <f t="shared" si="0"/>
        <v>0</v>
      </c>
      <c r="K11" t="str">
        <f>IF(NOT(J11),Strutture_cleaned[[#This Row],[Indirizzo internet]],Strutture_cleaned[[#This Row],[Indirizzo di posta elettronica]])</f>
        <v>www.birraalpozzo.it</v>
      </c>
      <c r="L11" t="str">
        <f>IF(NOT(J11),Strutture_cleaned[[#This Row],[Indirizzo di posta elettronica]],Strutture_cleaned[[#This Row],[Indirizzo internet]])</f>
        <v>info@birraalpozzo.it</v>
      </c>
    </row>
    <row r="12" spans="1:12" x14ac:dyDescent="0.2">
      <c r="A12" t="s">
        <v>8183</v>
      </c>
      <c r="B12" t="s">
        <v>8193</v>
      </c>
      <c r="C12" t="s">
        <v>8188</v>
      </c>
      <c r="D12" t="s">
        <v>34</v>
      </c>
      <c r="E12" t="s">
        <v>34</v>
      </c>
      <c r="F12" t="s">
        <v>19511</v>
      </c>
      <c r="G12" t="s">
        <v>24</v>
      </c>
      <c r="I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2" s="1" t="b">
        <f t="shared" si="0"/>
        <v>0</v>
      </c>
      <c r="K12" t="str">
        <f>IF(NOT(J12),Strutture_cleaned[[#This Row],[Indirizzo internet]],Strutture_cleaned[[#This Row],[Indirizzo di posta elettronica]])</f>
        <v/>
      </c>
      <c r="L12" t="str">
        <f>IF(NOT(J12),Strutture_cleaned[[#This Row],[Indirizzo di posta elettronica]],Strutture_cleaned[[#This Row],[Indirizzo internet]])</f>
        <v>cri.cristini@alice.it</v>
      </c>
    </row>
    <row r="13" spans="1:12" x14ac:dyDescent="0.2">
      <c r="A13" t="s">
        <v>8183</v>
      </c>
      <c r="B13" t="s">
        <v>8194</v>
      </c>
      <c r="C13" t="s">
        <v>8195</v>
      </c>
      <c r="D13" t="s">
        <v>34</v>
      </c>
      <c r="E13" t="s">
        <v>34</v>
      </c>
      <c r="F13" t="s">
        <v>25</v>
      </c>
      <c r="G13" t="s">
        <v>26</v>
      </c>
      <c r="I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" s="1" t="b">
        <f t="shared" si="0"/>
        <v>0</v>
      </c>
      <c r="K13" t="str">
        <f>IF(NOT(J13),Strutture_cleaned[[#This Row],[Indirizzo internet]],Strutture_cleaned[[#This Row],[Indirizzo di posta elettronica]])</f>
        <v>www.lalocandadellabbazia.it</v>
      </c>
      <c r="L13" t="str">
        <f>IF(NOT(J13),Strutture_cleaned[[#This Row],[Indirizzo di posta elettronica]],Strutture_cleaned[[#This Row],[Indirizzo internet]])</f>
        <v>info@lalocandadellabbazia.it</v>
      </c>
    </row>
    <row r="14" spans="1:12" x14ac:dyDescent="0.2">
      <c r="A14" t="s">
        <v>8177</v>
      </c>
      <c r="B14" t="s">
        <v>8196</v>
      </c>
      <c r="C14" t="s">
        <v>8197</v>
      </c>
      <c r="D14" t="s">
        <v>34</v>
      </c>
      <c r="E14" t="s">
        <v>34</v>
      </c>
      <c r="F14" t="s">
        <v>19511</v>
      </c>
      <c r="G14" t="s">
        <v>19511</v>
      </c>
      <c r="I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" s="1" t="b">
        <f t="shared" si="0"/>
        <v>0</v>
      </c>
      <c r="K14" t="str">
        <f>IF(NOT(J14),Strutture_cleaned[[#This Row],[Indirizzo internet]],Strutture_cleaned[[#This Row],[Indirizzo di posta elettronica]])</f>
        <v/>
      </c>
      <c r="L14" t="str">
        <f>IF(NOT(J14),Strutture_cleaned[[#This Row],[Indirizzo di posta elettronica]],Strutture_cleaned[[#This Row],[Indirizzo internet]])</f>
        <v/>
      </c>
    </row>
    <row r="15" spans="1:12" x14ac:dyDescent="0.2">
      <c r="A15" t="s">
        <v>8186</v>
      </c>
      <c r="B15" t="s">
        <v>8198</v>
      </c>
      <c r="C15" t="s">
        <v>8199</v>
      </c>
      <c r="D15" t="s">
        <v>34</v>
      </c>
      <c r="E15" t="s">
        <v>34</v>
      </c>
      <c r="F15" t="s">
        <v>19511</v>
      </c>
      <c r="G15" t="s">
        <v>27</v>
      </c>
      <c r="I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5" s="1" t="b">
        <f t="shared" si="0"/>
        <v>0</v>
      </c>
      <c r="K15" t="str">
        <f>IF(NOT(J15),Strutture_cleaned[[#This Row],[Indirizzo internet]],Strutture_cleaned[[#This Row],[Indirizzo di posta elettronica]])</f>
        <v/>
      </c>
      <c r="L15" t="str">
        <f>IF(NOT(J15),Strutture_cleaned[[#This Row],[Indirizzo di posta elettronica]],Strutture_cleaned[[#This Row],[Indirizzo internet]])</f>
        <v>castellago@virgilio.it</v>
      </c>
    </row>
    <row r="16" spans="1:12" x14ac:dyDescent="0.2">
      <c r="A16" t="s">
        <v>8177</v>
      </c>
      <c r="B16" t="s">
        <v>8200</v>
      </c>
      <c r="C16" t="s">
        <v>8201</v>
      </c>
      <c r="D16" t="s">
        <v>34</v>
      </c>
      <c r="E16" t="s">
        <v>34</v>
      </c>
      <c r="F16" t="s">
        <v>28</v>
      </c>
      <c r="G16" t="s">
        <v>29</v>
      </c>
      <c r="I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" s="1" t="b">
        <f t="shared" si="0"/>
        <v>0</v>
      </c>
      <c r="K16" t="str">
        <f>IF(NOT(J16),Strutture_cleaned[[#This Row],[Indirizzo internet]],Strutture_cleaned[[#This Row],[Indirizzo di posta elettronica]])</f>
        <v>www.anticofurlo.it</v>
      </c>
      <c r="L16" t="str">
        <f>IF(NOT(J16),Strutture_cleaned[[#This Row],[Indirizzo di posta elettronica]],Strutture_cleaned[[#This Row],[Indirizzo internet]])</f>
        <v>info@anticofurlo.it</v>
      </c>
    </row>
    <row r="17" spans="1:12" x14ac:dyDescent="0.2">
      <c r="A17" t="s">
        <v>8171</v>
      </c>
      <c r="B17" t="s">
        <v>8202</v>
      </c>
      <c r="C17" t="s">
        <v>8203</v>
      </c>
      <c r="D17" t="s">
        <v>34</v>
      </c>
      <c r="E17" t="s">
        <v>34</v>
      </c>
      <c r="F17" t="s">
        <v>30</v>
      </c>
      <c r="G17" t="s">
        <v>31</v>
      </c>
      <c r="I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7" s="1" t="b">
        <f t="shared" si="0"/>
        <v>0</v>
      </c>
      <c r="K17" t="str">
        <f>IF(NOT(J17),Strutture_cleaned[[#This Row],[Indirizzo internet]],Strutture_cleaned[[#This Row],[Indirizzo di posta elettronica]])</f>
        <v>www.cagaravano.com</v>
      </c>
      <c r="L17" t="str">
        <f>IF(NOT(J17),Strutture_cleaned[[#This Row],[Indirizzo di posta elettronica]],Strutture_cleaned[[#This Row],[Indirizzo internet]])</f>
        <v>urbini.alessandro@alice.it</v>
      </c>
    </row>
    <row r="18" spans="1:12" x14ac:dyDescent="0.2">
      <c r="A18" t="s">
        <v>8174</v>
      </c>
      <c r="B18" t="s">
        <v>8204</v>
      </c>
      <c r="C18" t="s">
        <v>8205</v>
      </c>
      <c r="D18" t="s">
        <v>34</v>
      </c>
      <c r="E18" t="s">
        <v>34</v>
      </c>
      <c r="F18" t="s">
        <v>19511</v>
      </c>
      <c r="G18" t="s">
        <v>19511</v>
      </c>
      <c r="I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8" s="1" t="b">
        <f t="shared" si="0"/>
        <v>0</v>
      </c>
      <c r="K18" t="str">
        <f>IF(NOT(J18),Strutture_cleaned[[#This Row],[Indirizzo internet]],Strutture_cleaned[[#This Row],[Indirizzo di posta elettronica]])</f>
        <v/>
      </c>
      <c r="L18" t="str">
        <f>IF(NOT(J18),Strutture_cleaned[[#This Row],[Indirizzo di posta elettronica]],Strutture_cleaned[[#This Row],[Indirizzo internet]])</f>
        <v/>
      </c>
    </row>
    <row r="19" spans="1:12" x14ac:dyDescent="0.2">
      <c r="A19" t="s">
        <v>8186</v>
      </c>
      <c r="B19" t="s">
        <v>8206</v>
      </c>
      <c r="C19" t="s">
        <v>8207</v>
      </c>
      <c r="D19" t="s">
        <v>34</v>
      </c>
      <c r="E19" t="s">
        <v>8208</v>
      </c>
      <c r="F19" t="s">
        <v>32</v>
      </c>
      <c r="G19" t="s">
        <v>33</v>
      </c>
      <c r="I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" s="1" t="b">
        <f t="shared" si="0"/>
        <v>0</v>
      </c>
      <c r="K19" t="str">
        <f>IF(NOT(J19),Strutture_cleaned[[#This Row],[Indirizzo internet]],Strutture_cleaned[[#This Row],[Indirizzo di posta elettronica]])</f>
        <v>www.agriturismoiconti.it</v>
      </c>
      <c r="L19" t="str">
        <f>IF(NOT(J19),Strutture_cleaned[[#This Row],[Indirizzo di posta elettronica]],Strutture_cleaned[[#This Row],[Indirizzo internet]])</f>
        <v>info@agriturismoiconti.it</v>
      </c>
    </row>
    <row r="20" spans="1:12" x14ac:dyDescent="0.2">
      <c r="A20" t="s">
        <v>8186</v>
      </c>
      <c r="B20" t="s">
        <v>8209</v>
      </c>
      <c r="C20" t="s">
        <v>8210</v>
      </c>
      <c r="D20" t="s">
        <v>34</v>
      </c>
      <c r="E20" t="s">
        <v>19511</v>
      </c>
      <c r="F20" t="s">
        <v>19511</v>
      </c>
      <c r="G20" t="s">
        <v>19511</v>
      </c>
      <c r="I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0" s="1" t="b">
        <f t="shared" si="0"/>
        <v>0</v>
      </c>
      <c r="K20" t="str">
        <f>IF(NOT(J20),Strutture_cleaned[[#This Row],[Indirizzo internet]],Strutture_cleaned[[#This Row],[Indirizzo di posta elettronica]])</f>
        <v/>
      </c>
      <c r="L20" t="str">
        <f>IF(NOT(J20),Strutture_cleaned[[#This Row],[Indirizzo di posta elettronica]],Strutture_cleaned[[#This Row],[Indirizzo internet]])</f>
        <v/>
      </c>
    </row>
    <row r="21" spans="1:12" x14ac:dyDescent="0.2">
      <c r="A21" t="s">
        <v>8174</v>
      </c>
      <c r="B21" t="s">
        <v>8211</v>
      </c>
      <c r="C21" t="s">
        <v>8212</v>
      </c>
      <c r="D21" t="s">
        <v>34</v>
      </c>
      <c r="E21" t="s">
        <v>34</v>
      </c>
      <c r="F21" t="s">
        <v>35</v>
      </c>
      <c r="G21" t="s">
        <v>36</v>
      </c>
      <c r="I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1" s="1" t="b">
        <f t="shared" si="0"/>
        <v>0</v>
      </c>
      <c r="K21" t="str">
        <f>IF(NOT(J21),Strutture_cleaned[[#This Row],[Indirizzo internet]],Strutture_cleaned[[#This Row],[Indirizzo di posta elettronica]])</f>
        <v>http://lapanoramicadastroppa.webstarts.com/</v>
      </c>
      <c r="L21" t="str">
        <f>IF(NOT(J21),Strutture_cleaned[[#This Row],[Indirizzo di posta elettronica]],Strutture_cleaned[[#This Row],[Indirizzo internet]])</f>
        <v>stroppag@libero.it</v>
      </c>
    </row>
    <row r="22" spans="1:12" x14ac:dyDescent="0.2">
      <c r="A22" t="s">
        <v>8174</v>
      </c>
      <c r="B22" t="s">
        <v>8213</v>
      </c>
      <c r="C22" t="s">
        <v>19511</v>
      </c>
      <c r="D22" t="s">
        <v>34</v>
      </c>
      <c r="E22" t="s">
        <v>19511</v>
      </c>
      <c r="F22" t="s">
        <v>19511</v>
      </c>
      <c r="G22" t="s">
        <v>19511</v>
      </c>
      <c r="I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" s="1" t="b">
        <f t="shared" si="0"/>
        <v>0</v>
      </c>
      <c r="K22" t="str">
        <f>IF(NOT(J22),Strutture_cleaned[[#This Row],[Indirizzo internet]],Strutture_cleaned[[#This Row],[Indirizzo di posta elettronica]])</f>
        <v/>
      </c>
      <c r="L22" t="str">
        <f>IF(NOT(J22),Strutture_cleaned[[#This Row],[Indirizzo di posta elettronica]],Strutture_cleaned[[#This Row],[Indirizzo internet]])</f>
        <v/>
      </c>
    </row>
    <row r="23" spans="1:12" x14ac:dyDescent="0.2">
      <c r="A23" t="s">
        <v>8174</v>
      </c>
      <c r="B23" t="s">
        <v>8214</v>
      </c>
      <c r="C23" t="s">
        <v>8215</v>
      </c>
      <c r="D23" t="s">
        <v>34</v>
      </c>
      <c r="E23" t="s">
        <v>19511</v>
      </c>
      <c r="F23" t="s">
        <v>19511</v>
      </c>
      <c r="G23" t="s">
        <v>19511</v>
      </c>
      <c r="I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" s="1" t="b">
        <f t="shared" si="0"/>
        <v>0</v>
      </c>
      <c r="K23" t="str">
        <f>IF(NOT(J23),Strutture_cleaned[[#This Row],[Indirizzo internet]],Strutture_cleaned[[#This Row],[Indirizzo di posta elettronica]])</f>
        <v/>
      </c>
      <c r="L23" t="str">
        <f>IF(NOT(J23),Strutture_cleaned[[#This Row],[Indirizzo di posta elettronica]],Strutture_cleaned[[#This Row],[Indirizzo internet]])</f>
        <v/>
      </c>
    </row>
    <row r="24" spans="1:12" x14ac:dyDescent="0.2">
      <c r="A24" t="s">
        <v>8216</v>
      </c>
      <c r="B24" t="s">
        <v>8217</v>
      </c>
      <c r="C24" t="s">
        <v>8218</v>
      </c>
      <c r="D24" t="s">
        <v>34</v>
      </c>
      <c r="E24" t="s">
        <v>8219</v>
      </c>
      <c r="F24" t="s">
        <v>37</v>
      </c>
      <c r="G24" t="s">
        <v>38</v>
      </c>
      <c r="I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" s="1" t="b">
        <f t="shared" si="0"/>
        <v>0</v>
      </c>
      <c r="K24" t="str">
        <f>IF(NOT(J24),Strutture_cleaned[[#This Row],[Indirizzo internet]],Strutture_cleaned[[#This Row],[Indirizzo di posta elettronica]])</f>
        <v>www.marcheholiday.it/ulivi</v>
      </c>
      <c r="L24" t="str">
        <f>IF(NOT(J24),Strutture_cleaned[[#This Row],[Indirizzo di posta elettronica]],Strutture_cleaned[[#This Row],[Indirizzo internet]])</f>
        <v>info@marcheholiday.it</v>
      </c>
    </row>
    <row r="25" spans="1:12" x14ac:dyDescent="0.2">
      <c r="A25" t="s">
        <v>8220</v>
      </c>
      <c r="B25" t="s">
        <v>8221</v>
      </c>
      <c r="C25" t="s">
        <v>8222</v>
      </c>
      <c r="D25" t="s">
        <v>34</v>
      </c>
      <c r="E25" t="s">
        <v>8223</v>
      </c>
      <c r="F25" t="s">
        <v>39</v>
      </c>
      <c r="G25" t="s">
        <v>40</v>
      </c>
      <c r="I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" s="1" t="b">
        <f t="shared" si="0"/>
        <v>0</v>
      </c>
      <c r="K25" t="str">
        <f>IF(NOT(J25),Strutture_cleaned[[#This Row],[Indirizzo internet]],Strutture_cleaned[[#This Row],[Indirizzo di posta elettronica]])</f>
        <v>parcodelfurlo.it</v>
      </c>
      <c r="L25" t="str">
        <f>IF(NOT(J25),Strutture_cleaned[[#This Row],[Indirizzo di posta elettronica]],Strutture_cleaned[[#This Row],[Indirizzo internet]])</f>
        <v>info@parcodelfurlo.it</v>
      </c>
    </row>
    <row r="26" spans="1:12" x14ac:dyDescent="0.2">
      <c r="A26" t="s">
        <v>8174</v>
      </c>
      <c r="B26" t="s">
        <v>8224</v>
      </c>
      <c r="C26" t="s">
        <v>8225</v>
      </c>
      <c r="D26" t="s">
        <v>34</v>
      </c>
      <c r="E26" t="s">
        <v>19511</v>
      </c>
      <c r="F26" t="s">
        <v>19511</v>
      </c>
      <c r="G26" t="s">
        <v>41</v>
      </c>
      <c r="I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6" s="1" t="b">
        <f t="shared" si="0"/>
        <v>0</v>
      </c>
      <c r="K26" t="str">
        <f>IF(NOT(J26),Strutture_cleaned[[#This Row],[Indirizzo internet]],Strutture_cleaned[[#This Row],[Indirizzo di posta elettronica]])</f>
        <v/>
      </c>
      <c r="L26" t="str">
        <f>IF(NOT(J26),Strutture_cleaned[[#This Row],[Indirizzo di posta elettronica]],Strutture_cleaned[[#This Row],[Indirizzo internet]])</f>
        <v>remigio.battistelli@gmail.com</v>
      </c>
    </row>
    <row r="27" spans="1:12" x14ac:dyDescent="0.2">
      <c r="A27" t="s">
        <v>8174</v>
      </c>
      <c r="B27" t="s">
        <v>8226</v>
      </c>
      <c r="C27" t="s">
        <v>8227</v>
      </c>
      <c r="D27" t="s">
        <v>34</v>
      </c>
      <c r="E27" t="s">
        <v>19511</v>
      </c>
      <c r="F27" t="s">
        <v>19511</v>
      </c>
      <c r="G27" t="s">
        <v>42</v>
      </c>
      <c r="I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7" s="1" t="b">
        <f t="shared" si="0"/>
        <v>0</v>
      </c>
      <c r="K27" t="str">
        <f>IF(NOT(J27),Strutture_cleaned[[#This Row],[Indirizzo internet]],Strutture_cleaned[[#This Row],[Indirizzo di posta elettronica]])</f>
        <v/>
      </c>
      <c r="L27" t="str">
        <f>IF(NOT(J27),Strutture_cleaned[[#This Row],[Indirizzo di posta elettronica]],Strutture_cleaned[[#This Row],[Indirizzo internet]])</f>
        <v>thomas.clementi@hotmail.it</v>
      </c>
    </row>
    <row r="28" spans="1:12" x14ac:dyDescent="0.2">
      <c r="A28" t="s">
        <v>8183</v>
      </c>
      <c r="B28" t="s">
        <v>8228</v>
      </c>
      <c r="C28" t="s">
        <v>8229</v>
      </c>
      <c r="D28" t="s">
        <v>69</v>
      </c>
      <c r="E28" t="s">
        <v>19511</v>
      </c>
      <c r="F28" t="s">
        <v>19511</v>
      </c>
      <c r="G28" t="s">
        <v>43</v>
      </c>
      <c r="I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8" s="1" t="b">
        <f t="shared" si="0"/>
        <v>0</v>
      </c>
      <c r="K28" t="str">
        <f>IF(NOT(J28),Strutture_cleaned[[#This Row],[Indirizzo internet]],Strutture_cleaned[[#This Row],[Indirizzo di posta elettronica]])</f>
        <v/>
      </c>
      <c r="L28" t="str">
        <f>IF(NOT(J28),Strutture_cleaned[[#This Row],[Indirizzo di posta elettronica]],Strutture_cleaned[[#This Row],[Indirizzo internet]])</f>
        <v>marcellamartinelli17@gmail.com</v>
      </c>
    </row>
    <row r="29" spans="1:12" x14ac:dyDescent="0.2">
      <c r="A29" t="s">
        <v>8177</v>
      </c>
      <c r="B29" t="s">
        <v>8230</v>
      </c>
      <c r="C29" t="s">
        <v>8231</v>
      </c>
      <c r="D29" t="s">
        <v>69</v>
      </c>
      <c r="E29" t="s">
        <v>19511</v>
      </c>
      <c r="F29" t="s">
        <v>19511</v>
      </c>
      <c r="G29" t="s">
        <v>44</v>
      </c>
      <c r="I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9" s="1" t="b">
        <f t="shared" si="0"/>
        <v>0</v>
      </c>
      <c r="K29" t="str">
        <f>IF(NOT(J29),Strutture_cleaned[[#This Row],[Indirizzo internet]],Strutture_cleaned[[#This Row],[Indirizzo di posta elettronica]])</f>
        <v/>
      </c>
      <c r="L29" t="str">
        <f>IF(NOT(J29),Strutture_cleaned[[#This Row],[Indirizzo di posta elettronica]],Strutture_cleaned[[#This Row],[Indirizzo internet]])</f>
        <v>doradimaggio@libero.it</v>
      </c>
    </row>
    <row r="30" spans="1:12" x14ac:dyDescent="0.2">
      <c r="A30" t="s">
        <v>8186</v>
      </c>
      <c r="B30" t="s">
        <v>8232</v>
      </c>
      <c r="C30" t="s">
        <v>19511</v>
      </c>
      <c r="D30" t="s">
        <v>69</v>
      </c>
      <c r="E30" t="s">
        <v>8233</v>
      </c>
      <c r="F30" t="s">
        <v>19511</v>
      </c>
      <c r="G30" t="s">
        <v>45</v>
      </c>
      <c r="I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0" s="1" t="b">
        <f t="shared" si="0"/>
        <v>0</v>
      </c>
      <c r="K30" t="str">
        <f>IF(NOT(J30),Strutture_cleaned[[#This Row],[Indirizzo internet]],Strutture_cleaned[[#This Row],[Indirizzo di posta elettronica]])</f>
        <v/>
      </c>
      <c r="L30" t="str">
        <f>IF(NOT(J30),Strutture_cleaned[[#This Row],[Indirizzo di posta elettronica]],Strutture_cleaned[[#This Row],[Indirizzo internet]])</f>
        <v>a.parlani@alice.it</v>
      </c>
    </row>
    <row r="31" spans="1:12" x14ac:dyDescent="0.2">
      <c r="A31" t="s">
        <v>8186</v>
      </c>
      <c r="B31" t="s">
        <v>8234</v>
      </c>
      <c r="C31" t="s">
        <v>19511</v>
      </c>
      <c r="D31" t="s">
        <v>69</v>
      </c>
      <c r="E31" t="s">
        <v>8235</v>
      </c>
      <c r="F31" t="s">
        <v>46</v>
      </c>
      <c r="G31" t="s">
        <v>47</v>
      </c>
      <c r="I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" s="1" t="b">
        <f t="shared" si="0"/>
        <v>0</v>
      </c>
      <c r="K31" t="str">
        <f>IF(NOT(J31),Strutture_cleaned[[#This Row],[Indirizzo internet]],Strutture_cleaned[[#This Row],[Indirizzo di posta elettronica]])</f>
        <v>www.chipierpaoli.it</v>
      </c>
      <c r="L31" t="str">
        <f>IF(NOT(J31),Strutture_cleaned[[#This Row],[Indirizzo di posta elettronica]],Strutture_cleaned[[#This Row],[Indirizzo internet]])</f>
        <v>info@chipierpaoli.it</v>
      </c>
    </row>
    <row r="32" spans="1:12" x14ac:dyDescent="0.2">
      <c r="A32" t="s">
        <v>8186</v>
      </c>
      <c r="B32" t="s">
        <v>8236</v>
      </c>
      <c r="C32" t="s">
        <v>8237</v>
      </c>
      <c r="D32" t="s">
        <v>69</v>
      </c>
      <c r="E32" t="s">
        <v>8238</v>
      </c>
      <c r="F32" t="s">
        <v>48</v>
      </c>
      <c r="G32" t="s">
        <v>49</v>
      </c>
      <c r="I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" s="1" t="b">
        <f t="shared" si="0"/>
        <v>0</v>
      </c>
      <c r="K32" t="str">
        <f>IF(NOT(J32),Strutture_cleaned[[#This Row],[Indirizzo internet]],Strutture_cleaned[[#This Row],[Indirizzo di posta elettronica]])</f>
        <v>www.agriturismopiandimolino.it</v>
      </c>
      <c r="L32" t="str">
        <f>IF(NOT(J32),Strutture_cleaned[[#This Row],[Indirizzo di posta elettronica]],Strutture_cleaned[[#This Row],[Indirizzo internet]])</f>
        <v>info@agriturismopiandimolino.it</v>
      </c>
    </row>
    <row r="33" spans="1:12" x14ac:dyDescent="0.2">
      <c r="A33" t="s">
        <v>8183</v>
      </c>
      <c r="B33" t="s">
        <v>8239</v>
      </c>
      <c r="C33" t="s">
        <v>8240</v>
      </c>
      <c r="D33" t="s">
        <v>69</v>
      </c>
      <c r="E33" t="s">
        <v>69</v>
      </c>
      <c r="F33" t="s">
        <v>19511</v>
      </c>
      <c r="G33" t="s">
        <v>19511</v>
      </c>
      <c r="I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" s="1" t="b">
        <f t="shared" si="0"/>
        <v>0</v>
      </c>
      <c r="K33" t="str">
        <f>IF(NOT(J33),Strutture_cleaned[[#This Row],[Indirizzo internet]],Strutture_cleaned[[#This Row],[Indirizzo di posta elettronica]])</f>
        <v/>
      </c>
      <c r="L33" t="str">
        <f>IF(NOT(J33),Strutture_cleaned[[#This Row],[Indirizzo di posta elettronica]],Strutture_cleaned[[#This Row],[Indirizzo internet]])</f>
        <v/>
      </c>
    </row>
    <row r="34" spans="1:12" x14ac:dyDescent="0.2">
      <c r="A34" t="s">
        <v>8171</v>
      </c>
      <c r="B34" t="s">
        <v>8241</v>
      </c>
      <c r="C34" t="s">
        <v>19511</v>
      </c>
      <c r="D34" t="s">
        <v>69</v>
      </c>
      <c r="E34" t="s">
        <v>69</v>
      </c>
      <c r="F34" t="s">
        <v>19511</v>
      </c>
      <c r="G34" t="s">
        <v>50</v>
      </c>
      <c r="I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4" s="1" t="b">
        <f t="shared" si="0"/>
        <v>0</v>
      </c>
      <c r="K34" t="str">
        <f>IF(NOT(J34),Strutture_cleaned[[#This Row],[Indirizzo internet]],Strutture_cleaned[[#This Row],[Indirizzo di posta elettronica]])</f>
        <v/>
      </c>
      <c r="L34" t="str">
        <f>IF(NOT(J34),Strutture_cleaned[[#This Row],[Indirizzo di posta elettronica]],Strutture_cleaned[[#This Row],[Indirizzo internet]])</f>
        <v>ale_cipi@live.it</v>
      </c>
    </row>
    <row r="35" spans="1:12" x14ac:dyDescent="0.2">
      <c r="A35" t="s">
        <v>8186</v>
      </c>
      <c r="B35" t="s">
        <v>8242</v>
      </c>
      <c r="C35" t="s">
        <v>19511</v>
      </c>
      <c r="D35" t="s">
        <v>69</v>
      </c>
      <c r="E35" t="s">
        <v>8243</v>
      </c>
      <c r="F35" t="s">
        <v>51</v>
      </c>
      <c r="G35" t="s">
        <v>52</v>
      </c>
      <c r="I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" s="1" t="b">
        <f t="shared" si="0"/>
        <v>0</v>
      </c>
      <c r="K35" t="str">
        <f>IF(NOT(J35),Strutture_cleaned[[#This Row],[Indirizzo internet]],Strutture_cleaned[[#This Row],[Indirizzo di posta elettronica]])</f>
        <v>www.fontesomma.it</v>
      </c>
      <c r="L35" t="str">
        <f>IF(NOT(J35),Strutture_cleaned[[#This Row],[Indirizzo di posta elettronica]],Strutture_cleaned[[#This Row],[Indirizzo internet]])</f>
        <v>info@fontesomma.it</v>
      </c>
    </row>
    <row r="36" spans="1:12" x14ac:dyDescent="0.2">
      <c r="A36" t="s">
        <v>8171</v>
      </c>
      <c r="B36" t="s">
        <v>8244</v>
      </c>
      <c r="C36" t="s">
        <v>8245</v>
      </c>
      <c r="D36" t="s">
        <v>69</v>
      </c>
      <c r="E36" t="s">
        <v>69</v>
      </c>
      <c r="F36" t="s">
        <v>19511</v>
      </c>
      <c r="G36" t="s">
        <v>53</v>
      </c>
      <c r="I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6" s="1" t="b">
        <f t="shared" si="0"/>
        <v>0</v>
      </c>
      <c r="K36" t="str">
        <f>IF(NOT(J36),Strutture_cleaned[[#This Row],[Indirizzo internet]],Strutture_cleaned[[#This Row],[Indirizzo di posta elettronica]])</f>
        <v/>
      </c>
      <c r="L36" t="str">
        <f>IF(NOT(J36),Strutture_cleaned[[#This Row],[Indirizzo di posta elettronica]],Strutture_cleaned[[#This Row],[Indirizzo internet]])</f>
        <v>ilaesimo@virgilio.it</v>
      </c>
    </row>
    <row r="37" spans="1:12" x14ac:dyDescent="0.2">
      <c r="A37" t="s">
        <v>8171</v>
      </c>
      <c r="B37" t="s">
        <v>8246</v>
      </c>
      <c r="C37" t="s">
        <v>8247</v>
      </c>
      <c r="D37" t="s">
        <v>69</v>
      </c>
      <c r="E37" t="s">
        <v>69</v>
      </c>
      <c r="F37" t="s">
        <v>54</v>
      </c>
      <c r="G37" t="s">
        <v>55</v>
      </c>
      <c r="I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" s="1" t="b">
        <f t="shared" si="0"/>
        <v>0</v>
      </c>
      <c r="K37" t="str">
        <f>IF(NOT(J37),Strutture_cleaned[[#This Row],[Indirizzo internet]],Strutture_cleaned[[#This Row],[Indirizzo di posta elettronica]])</f>
        <v>www.countryhousechiciabocca.it</v>
      </c>
      <c r="L37" t="str">
        <f>IF(NOT(J37),Strutture_cleaned[[#This Row],[Indirizzo di posta elettronica]],Strutture_cleaned[[#This Row],[Indirizzo internet]])</f>
        <v>info@countryhousechiciabocca.it</v>
      </c>
    </row>
    <row r="38" spans="1:12" x14ac:dyDescent="0.2">
      <c r="A38" t="s">
        <v>8183</v>
      </c>
      <c r="B38" t="s">
        <v>8248</v>
      </c>
      <c r="C38" t="s">
        <v>8249</v>
      </c>
      <c r="D38" t="s">
        <v>69</v>
      </c>
      <c r="E38" t="s">
        <v>69</v>
      </c>
      <c r="F38" t="s">
        <v>19511</v>
      </c>
      <c r="G38" t="s">
        <v>56</v>
      </c>
      <c r="I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8" s="1" t="b">
        <f t="shared" si="0"/>
        <v>0</v>
      </c>
      <c r="K38" t="str">
        <f>IF(NOT(J38),Strutture_cleaned[[#This Row],[Indirizzo internet]],Strutture_cleaned[[#This Row],[Indirizzo di posta elettronica]])</f>
        <v/>
      </c>
      <c r="L38" t="str">
        <f>IF(NOT(J38),Strutture_cleaned[[#This Row],[Indirizzo di posta elettronica]],Strutture_cleaned[[#This Row],[Indirizzo internet]])</f>
        <v>elenamochi@hotmail.it</v>
      </c>
    </row>
    <row r="39" spans="1:12" x14ac:dyDescent="0.2">
      <c r="A39" t="s">
        <v>8220</v>
      </c>
      <c r="B39" t="s">
        <v>8250</v>
      </c>
      <c r="C39" t="s">
        <v>19511</v>
      </c>
      <c r="D39" t="s">
        <v>69</v>
      </c>
      <c r="E39" t="s">
        <v>69</v>
      </c>
      <c r="F39" t="s">
        <v>19511</v>
      </c>
      <c r="G39" t="s">
        <v>19511</v>
      </c>
      <c r="I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" s="1" t="b">
        <f t="shared" si="0"/>
        <v>0</v>
      </c>
      <c r="K39" t="str">
        <f>IF(NOT(J39),Strutture_cleaned[[#This Row],[Indirizzo internet]],Strutture_cleaned[[#This Row],[Indirizzo di posta elettronica]])</f>
        <v/>
      </c>
      <c r="L39" t="str">
        <f>IF(NOT(J39),Strutture_cleaned[[#This Row],[Indirizzo di posta elettronica]],Strutture_cleaned[[#This Row],[Indirizzo internet]])</f>
        <v/>
      </c>
    </row>
    <row r="40" spans="1:12" x14ac:dyDescent="0.2">
      <c r="A40" t="s">
        <v>8216</v>
      </c>
      <c r="B40" t="s">
        <v>8251</v>
      </c>
      <c r="C40" t="s">
        <v>8252</v>
      </c>
      <c r="D40" t="s">
        <v>69</v>
      </c>
      <c r="E40" t="s">
        <v>19511</v>
      </c>
      <c r="F40" t="s">
        <v>19511</v>
      </c>
      <c r="G40" t="s">
        <v>43</v>
      </c>
      <c r="I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0" s="1" t="b">
        <f t="shared" si="0"/>
        <v>0</v>
      </c>
      <c r="K40" t="str">
        <f>IF(NOT(J40),Strutture_cleaned[[#This Row],[Indirizzo internet]],Strutture_cleaned[[#This Row],[Indirizzo di posta elettronica]])</f>
        <v/>
      </c>
      <c r="L40" t="str">
        <f>IF(NOT(J40),Strutture_cleaned[[#This Row],[Indirizzo di posta elettronica]],Strutture_cleaned[[#This Row],[Indirizzo internet]])</f>
        <v>marcellamartinelli17@gmail.com</v>
      </c>
    </row>
    <row r="41" spans="1:12" x14ac:dyDescent="0.2">
      <c r="A41" t="s">
        <v>8186</v>
      </c>
      <c r="B41" t="s">
        <v>8253</v>
      </c>
      <c r="C41" t="s">
        <v>8254</v>
      </c>
      <c r="D41" t="s">
        <v>69</v>
      </c>
      <c r="E41" t="s">
        <v>8255</v>
      </c>
      <c r="F41" t="s">
        <v>57</v>
      </c>
      <c r="G41" t="s">
        <v>58</v>
      </c>
      <c r="I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" s="1" t="b">
        <f t="shared" si="0"/>
        <v>0</v>
      </c>
      <c r="K41" t="str">
        <f>IF(NOT(J41),Strutture_cleaned[[#This Row],[Indirizzo internet]],Strutture_cleaned[[#This Row],[Indirizzo di posta elettronica]])</f>
        <v>www.pievesp.it</v>
      </c>
      <c r="L41" t="str">
        <f>IF(NOT(J41),Strutture_cleaned[[#This Row],[Indirizzo di posta elettronica]],Strutture_cleaned[[#This Row],[Indirizzo internet]])</f>
        <v>info@pievesp.it</v>
      </c>
    </row>
    <row r="42" spans="1:12" x14ac:dyDescent="0.2">
      <c r="A42" t="s">
        <v>8216</v>
      </c>
      <c r="B42" t="s">
        <v>8256</v>
      </c>
      <c r="C42" t="s">
        <v>19511</v>
      </c>
      <c r="D42" t="s">
        <v>69</v>
      </c>
      <c r="E42" t="s">
        <v>69</v>
      </c>
      <c r="F42" t="s">
        <v>59</v>
      </c>
      <c r="G42" t="s">
        <v>60</v>
      </c>
      <c r="I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" s="1" t="b">
        <f t="shared" si="0"/>
        <v>0</v>
      </c>
      <c r="K42" t="str">
        <f>IF(NOT(J42),Strutture_cleaned[[#This Row],[Indirizzo internet]],Strutture_cleaned[[#This Row],[Indirizzo di posta elettronica]])</f>
        <v>www.valguerriera.it</v>
      </c>
      <c r="L42" t="str">
        <f>IF(NOT(J42),Strutture_cleaned[[#This Row],[Indirizzo di posta elettronica]],Strutture_cleaned[[#This Row],[Indirizzo internet]])</f>
        <v>info@valguerriera.it</v>
      </c>
    </row>
    <row r="43" spans="1:12" x14ac:dyDescent="0.2">
      <c r="A43" t="s">
        <v>8216</v>
      </c>
      <c r="B43" t="s">
        <v>8257</v>
      </c>
      <c r="C43" t="s">
        <v>8258</v>
      </c>
      <c r="D43" t="s">
        <v>69</v>
      </c>
      <c r="E43" t="s">
        <v>69</v>
      </c>
      <c r="F43" t="s">
        <v>59</v>
      </c>
      <c r="G43" t="s">
        <v>60</v>
      </c>
      <c r="I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" s="1" t="b">
        <f t="shared" si="0"/>
        <v>0</v>
      </c>
      <c r="K43" t="str">
        <f>IF(NOT(J43),Strutture_cleaned[[#This Row],[Indirizzo internet]],Strutture_cleaned[[#This Row],[Indirizzo di posta elettronica]])</f>
        <v>www.valguerriera.it</v>
      </c>
      <c r="L43" t="str">
        <f>IF(NOT(J43),Strutture_cleaned[[#This Row],[Indirizzo di posta elettronica]],Strutture_cleaned[[#This Row],[Indirizzo internet]])</f>
        <v>info@valguerriera.it</v>
      </c>
    </row>
    <row r="44" spans="1:12" x14ac:dyDescent="0.2">
      <c r="A44" t="s">
        <v>8216</v>
      </c>
      <c r="B44" t="s">
        <v>8259</v>
      </c>
      <c r="C44" t="s">
        <v>8260</v>
      </c>
      <c r="D44" t="s">
        <v>69</v>
      </c>
      <c r="E44" t="s">
        <v>69</v>
      </c>
      <c r="F44" t="s">
        <v>59</v>
      </c>
      <c r="G44" t="s">
        <v>60</v>
      </c>
      <c r="I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" s="1" t="b">
        <f t="shared" si="0"/>
        <v>0</v>
      </c>
      <c r="K44" t="str">
        <f>IF(NOT(J44),Strutture_cleaned[[#This Row],[Indirizzo internet]],Strutture_cleaned[[#This Row],[Indirizzo di posta elettronica]])</f>
        <v>www.valguerriera.it</v>
      </c>
      <c r="L44" t="str">
        <f>IF(NOT(J44),Strutture_cleaned[[#This Row],[Indirizzo di posta elettronica]],Strutture_cleaned[[#This Row],[Indirizzo internet]])</f>
        <v>info@valguerriera.it</v>
      </c>
    </row>
    <row r="45" spans="1:12" x14ac:dyDescent="0.2">
      <c r="A45" t="s">
        <v>8171</v>
      </c>
      <c r="B45" t="s">
        <v>8261</v>
      </c>
      <c r="C45" t="s">
        <v>8262</v>
      </c>
      <c r="D45" t="s">
        <v>69</v>
      </c>
      <c r="E45" t="s">
        <v>69</v>
      </c>
      <c r="F45" t="s">
        <v>61</v>
      </c>
      <c r="G45" t="s">
        <v>62</v>
      </c>
      <c r="I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" s="1" t="b">
        <f t="shared" si="0"/>
        <v>0</v>
      </c>
      <c r="K45" t="str">
        <f>IF(NOT(J45),Strutture_cleaned[[#This Row],[Indirizzo internet]],Strutture_cleaned[[#This Row],[Indirizzo di posta elettronica]])</f>
        <v>www.countryhouselaspina.it</v>
      </c>
      <c r="L45" t="str">
        <f>IF(NOT(J45),Strutture_cleaned[[#This Row],[Indirizzo di posta elettronica]],Strutture_cleaned[[#This Row],[Indirizzo internet]])</f>
        <v>info@countryhouselaspina.it</v>
      </c>
    </row>
    <row r="46" spans="1:12" x14ac:dyDescent="0.2">
      <c r="A46" t="s">
        <v>8186</v>
      </c>
      <c r="B46" t="s">
        <v>8263</v>
      </c>
      <c r="C46" t="s">
        <v>3388</v>
      </c>
      <c r="D46" t="s">
        <v>69</v>
      </c>
      <c r="E46" t="s">
        <v>69</v>
      </c>
      <c r="F46" t="s">
        <v>19511</v>
      </c>
      <c r="G46" t="s">
        <v>19511</v>
      </c>
      <c r="I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" s="1" t="b">
        <f t="shared" si="0"/>
        <v>0</v>
      </c>
      <c r="K46" t="str">
        <f>IF(NOT(J46),Strutture_cleaned[[#This Row],[Indirizzo internet]],Strutture_cleaned[[#This Row],[Indirizzo di posta elettronica]])</f>
        <v/>
      </c>
      <c r="L46" t="str">
        <f>IF(NOT(J46),Strutture_cleaned[[#This Row],[Indirizzo di posta elettronica]],Strutture_cleaned[[#This Row],[Indirizzo internet]])</f>
        <v/>
      </c>
    </row>
    <row r="47" spans="1:12" x14ac:dyDescent="0.2">
      <c r="A47" t="s">
        <v>8171</v>
      </c>
      <c r="B47" t="s">
        <v>8264</v>
      </c>
      <c r="C47" t="s">
        <v>8265</v>
      </c>
      <c r="D47" t="s">
        <v>69</v>
      </c>
      <c r="E47" t="s">
        <v>69</v>
      </c>
      <c r="F47" t="s">
        <v>19511</v>
      </c>
      <c r="G47" t="s">
        <v>63</v>
      </c>
      <c r="I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7" s="1" t="b">
        <f t="shared" si="0"/>
        <v>0</v>
      </c>
      <c r="K47" t="str">
        <f>IF(NOT(J47),Strutture_cleaned[[#This Row],[Indirizzo internet]],Strutture_cleaned[[#This Row],[Indirizzo di posta elettronica]])</f>
        <v/>
      </c>
      <c r="L47" t="str">
        <f>IF(NOT(J47),Strutture_cleaned[[#This Row],[Indirizzo di posta elettronica]],Strutture_cleaned[[#This Row],[Indirizzo internet]])</f>
        <v>lpraziendaagricola@gmail.com</v>
      </c>
    </row>
    <row r="48" spans="1:12" x14ac:dyDescent="0.2">
      <c r="A48" t="s">
        <v>8177</v>
      </c>
      <c r="B48" t="s">
        <v>8266</v>
      </c>
      <c r="C48" t="s">
        <v>8267</v>
      </c>
      <c r="D48" t="s">
        <v>69</v>
      </c>
      <c r="E48" t="s">
        <v>69</v>
      </c>
      <c r="F48" t="s">
        <v>64</v>
      </c>
      <c r="G48" t="s">
        <v>65</v>
      </c>
      <c r="I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" s="1" t="b">
        <f t="shared" si="0"/>
        <v>0</v>
      </c>
      <c r="K48" t="str">
        <f>IF(NOT(J48),Strutture_cleaned[[#This Row],[Indirizzo internet]],Strutture_cleaned[[#This Row],[Indirizzo di posta elettronica]])</f>
        <v>www.hotelmontenerone.it</v>
      </c>
      <c r="L48" t="str">
        <f>IF(NOT(J48),Strutture_cleaned[[#This Row],[Indirizzo di posta elettronica]],Strutture_cleaned[[#This Row],[Indirizzo internet]])</f>
        <v>info@hotelmontenerone.it</v>
      </c>
    </row>
    <row r="49" spans="1:12" x14ac:dyDescent="0.2">
      <c r="A49" t="s">
        <v>8171</v>
      </c>
      <c r="B49" t="s">
        <v>8268</v>
      </c>
      <c r="C49" t="s">
        <v>8269</v>
      </c>
      <c r="D49" t="s">
        <v>69</v>
      </c>
      <c r="E49" t="s">
        <v>69</v>
      </c>
      <c r="F49" t="s">
        <v>19511</v>
      </c>
      <c r="G49" t="s">
        <v>63</v>
      </c>
      <c r="I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9" s="1" t="b">
        <f t="shared" si="0"/>
        <v>0</v>
      </c>
      <c r="K49" t="str">
        <f>IF(NOT(J49),Strutture_cleaned[[#This Row],[Indirizzo internet]],Strutture_cleaned[[#This Row],[Indirizzo di posta elettronica]])</f>
        <v/>
      </c>
      <c r="L49" t="str">
        <f>IF(NOT(J49),Strutture_cleaned[[#This Row],[Indirizzo di posta elettronica]],Strutture_cleaned[[#This Row],[Indirizzo internet]])</f>
        <v>lpraziendaagricola@gmail.com</v>
      </c>
    </row>
    <row r="50" spans="1:12" x14ac:dyDescent="0.2">
      <c r="A50" t="s">
        <v>8186</v>
      </c>
      <c r="B50" t="s">
        <v>8270</v>
      </c>
      <c r="C50" t="s">
        <v>8271</v>
      </c>
      <c r="D50" t="s">
        <v>69</v>
      </c>
      <c r="E50" t="s">
        <v>69</v>
      </c>
      <c r="F50" t="s">
        <v>19511</v>
      </c>
      <c r="G50" t="s">
        <v>63</v>
      </c>
      <c r="I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0" s="1" t="b">
        <f t="shared" si="0"/>
        <v>0</v>
      </c>
      <c r="K50" t="str">
        <f>IF(NOT(J50),Strutture_cleaned[[#This Row],[Indirizzo internet]],Strutture_cleaned[[#This Row],[Indirizzo di posta elettronica]])</f>
        <v/>
      </c>
      <c r="L50" t="str">
        <f>IF(NOT(J50),Strutture_cleaned[[#This Row],[Indirizzo di posta elettronica]],Strutture_cleaned[[#This Row],[Indirizzo internet]])</f>
        <v>lpraziendaagricola@gmail.com</v>
      </c>
    </row>
    <row r="51" spans="1:12" x14ac:dyDescent="0.2">
      <c r="A51" t="s">
        <v>8186</v>
      </c>
      <c r="B51" t="s">
        <v>8272</v>
      </c>
      <c r="C51" t="s">
        <v>8273</v>
      </c>
      <c r="D51" t="s">
        <v>69</v>
      </c>
      <c r="E51" t="s">
        <v>69</v>
      </c>
      <c r="F51" t="s">
        <v>19511</v>
      </c>
      <c r="G51" t="s">
        <v>66</v>
      </c>
      <c r="I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1" s="1" t="b">
        <f t="shared" si="0"/>
        <v>0</v>
      </c>
      <c r="K51" t="str">
        <f>IF(NOT(J51),Strutture_cleaned[[#This Row],[Indirizzo internet]],Strutture_cleaned[[#This Row],[Indirizzo di posta elettronica]])</f>
        <v/>
      </c>
      <c r="L51" t="str">
        <f>IF(NOT(J51),Strutture_cleaned[[#This Row],[Indirizzo di posta elettronica]],Strutture_cleaned[[#This Row],[Indirizzo internet]])</f>
        <v>marialaura@jumpi.it;</v>
      </c>
    </row>
    <row r="52" spans="1:12" x14ac:dyDescent="0.2">
      <c r="A52" t="s">
        <v>8186</v>
      </c>
      <c r="B52" t="s">
        <v>8274</v>
      </c>
      <c r="C52" t="s">
        <v>8275</v>
      </c>
      <c r="D52" t="s">
        <v>69</v>
      </c>
      <c r="E52" t="s">
        <v>69</v>
      </c>
      <c r="F52" t="s">
        <v>67</v>
      </c>
      <c r="G52" t="s">
        <v>68</v>
      </c>
      <c r="I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" s="1" t="b">
        <f t="shared" si="0"/>
        <v>0</v>
      </c>
      <c r="K52" t="str">
        <f>IF(NOT(J52),Strutture_cleaned[[#This Row],[Indirizzo internet]],Strutture_cleaned[[#This Row],[Indirizzo di posta elettronica]])</f>
        <v>www.chignoni.it</v>
      </c>
      <c r="L52" t="str">
        <f>IF(NOT(J52),Strutture_cleaned[[#This Row],[Indirizzo di posta elettronica]],Strutture_cleaned[[#This Row],[Indirizzo internet]])</f>
        <v>info@chignoni.it</v>
      </c>
    </row>
    <row r="53" spans="1:12" x14ac:dyDescent="0.2">
      <c r="A53" t="s">
        <v>8186</v>
      </c>
      <c r="B53" t="s">
        <v>8276</v>
      </c>
      <c r="C53" t="s">
        <v>8277</v>
      </c>
      <c r="D53" t="s">
        <v>69</v>
      </c>
      <c r="E53" t="s">
        <v>69</v>
      </c>
      <c r="F53" t="s">
        <v>70</v>
      </c>
      <c r="G53" t="s">
        <v>71</v>
      </c>
      <c r="I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" s="1" t="b">
        <f t="shared" si="0"/>
        <v>0</v>
      </c>
      <c r="K53" t="str">
        <f>IF(NOT(J53),Strutture_cleaned[[#This Row],[Indirizzo internet]],Strutture_cleaned[[#This Row],[Indirizzo di posta elettronica]])</f>
        <v>www.cacirigiolo.it</v>
      </c>
      <c r="L53" t="str">
        <f>IF(NOT(J53),Strutture_cleaned[[#This Row],[Indirizzo di posta elettronica]],Strutture_cleaned[[#This Row],[Indirizzo internet]])</f>
        <v>info@cacirigiolo.it</v>
      </c>
    </row>
    <row r="54" spans="1:12" x14ac:dyDescent="0.2">
      <c r="A54" t="s">
        <v>8186</v>
      </c>
      <c r="B54" t="s">
        <v>8278</v>
      </c>
      <c r="C54" t="s">
        <v>8279</v>
      </c>
      <c r="D54" t="s">
        <v>69</v>
      </c>
      <c r="E54" t="s">
        <v>8280</v>
      </c>
      <c r="F54" t="s">
        <v>19511</v>
      </c>
      <c r="G54" t="s">
        <v>63</v>
      </c>
      <c r="I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4" s="1" t="b">
        <f t="shared" si="0"/>
        <v>0</v>
      </c>
      <c r="K54" t="str">
        <f>IF(NOT(J54),Strutture_cleaned[[#This Row],[Indirizzo internet]],Strutture_cleaned[[#This Row],[Indirizzo di posta elettronica]])</f>
        <v/>
      </c>
      <c r="L54" t="str">
        <f>IF(NOT(J54),Strutture_cleaned[[#This Row],[Indirizzo di posta elettronica]],Strutture_cleaned[[#This Row],[Indirizzo internet]])</f>
        <v>lpraziendaagricola@gmail.com</v>
      </c>
    </row>
    <row r="55" spans="1:12" x14ac:dyDescent="0.2">
      <c r="A55" t="s">
        <v>8186</v>
      </c>
      <c r="B55" t="s">
        <v>8281</v>
      </c>
      <c r="C55" t="s">
        <v>19511</v>
      </c>
      <c r="D55" t="s">
        <v>69</v>
      </c>
      <c r="E55" t="s">
        <v>69</v>
      </c>
      <c r="F55" t="s">
        <v>19511</v>
      </c>
      <c r="G55" t="s">
        <v>72</v>
      </c>
      <c r="I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5" s="1" t="b">
        <f t="shared" si="0"/>
        <v>0</v>
      </c>
      <c r="K55" t="str">
        <f>IF(NOT(J55),Strutture_cleaned[[#This Row],[Indirizzo internet]],Strutture_cleaned[[#This Row],[Indirizzo di posta elettronica]])</f>
        <v/>
      </c>
      <c r="L55" t="str">
        <f>IF(NOT(J55),Strutture_cleaned[[#This Row],[Indirizzo di posta elettronica]],Strutture_cleaned[[#This Row],[Indirizzo internet]])</f>
        <v>marialaura@jumpi.it</v>
      </c>
    </row>
    <row r="56" spans="1:12" x14ac:dyDescent="0.2">
      <c r="A56" t="s">
        <v>8282</v>
      </c>
      <c r="B56" t="s">
        <v>8283</v>
      </c>
      <c r="C56" t="s">
        <v>8284</v>
      </c>
      <c r="D56" t="s">
        <v>69</v>
      </c>
      <c r="E56" t="s">
        <v>69</v>
      </c>
      <c r="F56" t="s">
        <v>19511</v>
      </c>
      <c r="G56" t="s">
        <v>73</v>
      </c>
      <c r="I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6" s="1" t="b">
        <f t="shared" si="0"/>
        <v>0</v>
      </c>
      <c r="K56" t="str">
        <f>IF(NOT(J56),Strutture_cleaned[[#This Row],[Indirizzo internet]],Strutture_cleaned[[#This Row],[Indirizzo di posta elettronica]])</f>
        <v/>
      </c>
      <c r="L56" t="str">
        <f>IF(NOT(J56),Strutture_cleaned[[#This Row],[Indirizzo di posta elettronica]],Strutture_cleaned[[#This Row],[Indirizzo internet]])</f>
        <v>cooplamacina@info-net.it</v>
      </c>
    </row>
    <row r="57" spans="1:12" x14ac:dyDescent="0.2">
      <c r="A57" t="s">
        <v>8285</v>
      </c>
      <c r="B57" t="s">
        <v>8286</v>
      </c>
      <c r="C57" t="s">
        <v>8287</v>
      </c>
      <c r="D57" t="s">
        <v>69</v>
      </c>
      <c r="E57" t="s">
        <v>8288</v>
      </c>
      <c r="F57" t="s">
        <v>19511</v>
      </c>
      <c r="G57" t="s">
        <v>19511</v>
      </c>
      <c r="I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" s="1" t="b">
        <f t="shared" si="0"/>
        <v>0</v>
      </c>
      <c r="K57" t="str">
        <f>IF(NOT(J57),Strutture_cleaned[[#This Row],[Indirizzo internet]],Strutture_cleaned[[#This Row],[Indirizzo di posta elettronica]])</f>
        <v/>
      </c>
      <c r="L57" t="str">
        <f>IF(NOT(J57),Strutture_cleaned[[#This Row],[Indirizzo di posta elettronica]],Strutture_cleaned[[#This Row],[Indirizzo internet]])</f>
        <v/>
      </c>
    </row>
    <row r="58" spans="1:12" x14ac:dyDescent="0.2">
      <c r="A58" t="s">
        <v>8183</v>
      </c>
      <c r="B58" t="s">
        <v>8289</v>
      </c>
      <c r="C58" t="s">
        <v>8290</v>
      </c>
      <c r="D58" t="s">
        <v>69</v>
      </c>
      <c r="E58" t="s">
        <v>69</v>
      </c>
      <c r="F58" t="s">
        <v>19511</v>
      </c>
      <c r="G58" t="s">
        <v>74</v>
      </c>
      <c r="I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8" s="1" t="b">
        <f t="shared" si="0"/>
        <v>0</v>
      </c>
      <c r="K58" t="str">
        <f>IF(NOT(J58),Strutture_cleaned[[#This Row],[Indirizzo internet]],Strutture_cleaned[[#This Row],[Indirizzo di posta elettronica]])</f>
        <v/>
      </c>
      <c r="L58" t="str">
        <f>IF(NOT(J58),Strutture_cleaned[[#This Row],[Indirizzo di posta elettronica]],Strutture_cleaned[[#This Row],[Indirizzo internet]])</f>
        <v>stevemugs@gmail.com</v>
      </c>
    </row>
    <row r="59" spans="1:12" x14ac:dyDescent="0.2">
      <c r="A59" t="s">
        <v>8216</v>
      </c>
      <c r="B59" t="s">
        <v>8291</v>
      </c>
      <c r="C59" t="s">
        <v>75</v>
      </c>
      <c r="D59" t="s">
        <v>8292</v>
      </c>
      <c r="E59" t="s">
        <v>8292</v>
      </c>
      <c r="F59" t="s">
        <v>19511</v>
      </c>
      <c r="G59" t="s">
        <v>76</v>
      </c>
      <c r="I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" s="1" t="b">
        <f t="shared" si="0"/>
        <v>0</v>
      </c>
      <c r="K59" t="str">
        <f>IF(NOT(J59),Strutture_cleaned[[#This Row],[Indirizzo internet]],Strutture_cleaned[[#This Row],[Indirizzo di posta elettronica]])</f>
        <v/>
      </c>
      <c r="L59" t="str">
        <f>IF(NOT(J59),Strutture_cleaned[[#This Row],[Indirizzo di posta elettronica]],Strutture_cleaned[[#This Row],[Indirizzo internet]])</f>
        <v>info@baita7nani.com</v>
      </c>
    </row>
    <row r="60" spans="1:12" x14ac:dyDescent="0.2">
      <c r="A60" t="s">
        <v>8216</v>
      </c>
      <c r="B60" t="s">
        <v>8293</v>
      </c>
      <c r="C60" t="s">
        <v>77</v>
      </c>
      <c r="D60" t="s">
        <v>8292</v>
      </c>
      <c r="E60" t="s">
        <v>8292</v>
      </c>
      <c r="F60" t="s">
        <v>19511</v>
      </c>
      <c r="G60" t="s">
        <v>76</v>
      </c>
      <c r="I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" s="1" t="b">
        <f t="shared" si="0"/>
        <v>0</v>
      </c>
      <c r="K60" t="str">
        <f>IF(NOT(J60),Strutture_cleaned[[#This Row],[Indirizzo internet]],Strutture_cleaned[[#This Row],[Indirizzo di posta elettronica]])</f>
        <v/>
      </c>
      <c r="L60" t="str">
        <f>IF(NOT(J60),Strutture_cleaned[[#This Row],[Indirizzo di posta elettronica]],Strutture_cleaned[[#This Row],[Indirizzo internet]])</f>
        <v>info@baita7nani.com</v>
      </c>
    </row>
    <row r="61" spans="1:12" x14ac:dyDescent="0.2">
      <c r="A61" t="s">
        <v>8183</v>
      </c>
      <c r="B61" t="s">
        <v>8294</v>
      </c>
      <c r="C61" t="s">
        <v>78</v>
      </c>
      <c r="D61" t="s">
        <v>8292</v>
      </c>
      <c r="E61" t="s">
        <v>8295</v>
      </c>
      <c r="F61" t="s">
        <v>19511</v>
      </c>
      <c r="G61" t="s">
        <v>79</v>
      </c>
      <c r="I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1" s="1" t="b">
        <f t="shared" si="0"/>
        <v>0</v>
      </c>
      <c r="K61" t="str">
        <f>IF(NOT(J61),Strutture_cleaned[[#This Row],[Indirizzo internet]],Strutture_cleaned[[#This Row],[Indirizzo di posta elettronica]])</f>
        <v/>
      </c>
      <c r="L61" t="str">
        <f>IF(NOT(J61),Strutture_cleaned[[#This Row],[Indirizzo di posta elettronica]],Strutture_cleaned[[#This Row],[Indirizzo internet]])</f>
        <v>ilariasanti89@libero.it</v>
      </c>
    </row>
    <row r="62" spans="1:12" x14ac:dyDescent="0.2">
      <c r="A62" t="s">
        <v>8177</v>
      </c>
      <c r="B62" t="s">
        <v>8296</v>
      </c>
      <c r="C62" t="s">
        <v>8297</v>
      </c>
      <c r="D62" t="s">
        <v>8292</v>
      </c>
      <c r="E62" t="s">
        <v>8292</v>
      </c>
      <c r="F62" t="s">
        <v>80</v>
      </c>
      <c r="G62" t="s">
        <v>81</v>
      </c>
      <c r="I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" s="1" t="b">
        <f t="shared" si="0"/>
        <v>0</v>
      </c>
      <c r="K62" t="str">
        <f>IF(NOT(J62),Strutture_cleaned[[#This Row],[Indirizzo internet]],Strutture_cleaned[[#This Row],[Indirizzo di posta elettronica]])</f>
        <v>www.albergoiltorrione.it</v>
      </c>
      <c r="L62" t="str">
        <f>IF(NOT(J62),Strutture_cleaned[[#This Row],[Indirizzo di posta elettronica]],Strutture_cleaned[[#This Row],[Indirizzo internet]])</f>
        <v>info@albergoiltorrione.it</v>
      </c>
    </row>
    <row r="63" spans="1:12" x14ac:dyDescent="0.2">
      <c r="A63" t="s">
        <v>8177</v>
      </c>
      <c r="B63" t="s">
        <v>8298</v>
      </c>
      <c r="C63" t="s">
        <v>8299</v>
      </c>
      <c r="D63" t="s">
        <v>8292</v>
      </c>
      <c r="E63" t="s">
        <v>8300</v>
      </c>
      <c r="F63" t="s">
        <v>82</v>
      </c>
      <c r="G63" t="s">
        <v>83</v>
      </c>
      <c r="I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3" s="1" t="b">
        <f t="shared" si="0"/>
        <v>0</v>
      </c>
      <c r="K63" t="str">
        <f>IF(NOT(J63),Strutture_cleaned[[#This Row],[Indirizzo internet]],Strutture_cleaned[[#This Row],[Indirizzo di posta elettronica]])</f>
        <v>www.osteria-daoreste.it</v>
      </c>
      <c r="L63" t="str">
        <f>IF(NOT(J63),Strutture_cleaned[[#This Row],[Indirizzo di posta elettronica]],Strutture_cleaned[[#This Row],[Indirizzo internet]])</f>
        <v>info@osteria-daoreste.it</v>
      </c>
    </row>
    <row r="64" spans="1:12" x14ac:dyDescent="0.2">
      <c r="A64" t="s">
        <v>8171</v>
      </c>
      <c r="B64" t="s">
        <v>8301</v>
      </c>
      <c r="C64" t="s">
        <v>8302</v>
      </c>
      <c r="D64" t="s">
        <v>8292</v>
      </c>
      <c r="E64" t="s">
        <v>8292</v>
      </c>
      <c r="F64" t="s">
        <v>84</v>
      </c>
      <c r="G64" t="s">
        <v>85</v>
      </c>
      <c r="I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4" s="1" t="b">
        <f t="shared" si="0"/>
        <v>0</v>
      </c>
      <c r="K64" t="str">
        <f>IF(NOT(J64),Strutture_cleaned[[#This Row],[Indirizzo internet]],Strutture_cleaned[[#This Row],[Indirizzo di posta elettronica]])</f>
        <v>www.villacisca.com</v>
      </c>
      <c r="L64" t="str">
        <f>IF(NOT(J64),Strutture_cleaned[[#This Row],[Indirizzo di posta elettronica]],Strutture_cleaned[[#This Row],[Indirizzo internet]])</f>
        <v>info@villacisca.com</v>
      </c>
    </row>
    <row r="65" spans="1:12" x14ac:dyDescent="0.2">
      <c r="A65" t="s">
        <v>8183</v>
      </c>
      <c r="B65" t="s">
        <v>8303</v>
      </c>
      <c r="C65" t="s">
        <v>8304</v>
      </c>
      <c r="D65" t="s">
        <v>8292</v>
      </c>
      <c r="E65" t="s">
        <v>8305</v>
      </c>
      <c r="F65" t="s">
        <v>86</v>
      </c>
      <c r="G65" t="s">
        <v>87</v>
      </c>
      <c r="I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65" s="1" t="b">
        <f t="shared" si="0"/>
        <v>0</v>
      </c>
      <c r="K65" t="str">
        <f>IF(NOT(J65),Strutture_cleaned[[#This Row],[Indirizzo internet]],Strutture_cleaned[[#This Row],[Indirizzo di posta elettronica]])</f>
        <v>www.bb.telegianna.it</v>
      </c>
      <c r="L65" t="str">
        <f>IF(NOT(J65),Strutture_cleaned[[#This Row],[Indirizzo di posta elettronica]],Strutture_cleaned[[#This Row],[Indirizzo internet]])</f>
        <v>carla2009@alice.it</v>
      </c>
    </row>
    <row r="66" spans="1:12" x14ac:dyDescent="0.2">
      <c r="A66" t="s">
        <v>8174</v>
      </c>
      <c r="B66" t="s">
        <v>8306</v>
      </c>
      <c r="C66" t="s">
        <v>8307</v>
      </c>
      <c r="D66" t="s">
        <v>8308</v>
      </c>
      <c r="E66" t="s">
        <v>8309</v>
      </c>
      <c r="F66" t="s">
        <v>88</v>
      </c>
      <c r="G66" t="s">
        <v>89</v>
      </c>
      <c r="I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6" s="1" t="b">
        <f t="shared" si="0"/>
        <v>0</v>
      </c>
      <c r="K66" t="str">
        <f>IF(NOT(J66),Strutture_cleaned[[#This Row],[Indirizzo internet]],Strutture_cleaned[[#This Row],[Indirizzo di posta elettronica]])</f>
        <v>www.lalunanellorto.it</v>
      </c>
      <c r="L66" t="str">
        <f>IF(NOT(J66),Strutture_cleaned[[#This Row],[Indirizzo di posta elettronica]],Strutture_cleaned[[#This Row],[Indirizzo internet]])</f>
        <v>petrabartels@libero.it</v>
      </c>
    </row>
    <row r="67" spans="1:12" x14ac:dyDescent="0.2">
      <c r="A67" t="s">
        <v>8216</v>
      </c>
      <c r="B67" t="s">
        <v>8310</v>
      </c>
      <c r="C67" t="s">
        <v>8311</v>
      </c>
      <c r="D67" t="s">
        <v>8308</v>
      </c>
      <c r="E67" t="s">
        <v>19511</v>
      </c>
      <c r="F67" t="s">
        <v>90</v>
      </c>
      <c r="G67" t="s">
        <v>91</v>
      </c>
      <c r="I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" s="1" t="b">
        <f t="shared" ref="J67:J130" si="1">I67="invertire email e sito"</f>
        <v>0</v>
      </c>
      <c r="K67" t="str">
        <f>IF(NOT(J67),Strutture_cleaned[[#This Row],[Indirizzo internet]],Strutture_cleaned[[#This Row],[Indirizzo di posta elettronica]])</f>
        <v>www.lagiravolta.eu</v>
      </c>
      <c r="L67" t="str">
        <f>IF(NOT(J67),Strutture_cleaned[[#This Row],[Indirizzo di posta elettronica]],Strutture_cleaned[[#This Row],[Indirizzo internet]])</f>
        <v>info@lagiravolta.eu</v>
      </c>
    </row>
    <row r="68" spans="1:12" x14ac:dyDescent="0.2">
      <c r="A68" t="s">
        <v>8216</v>
      </c>
      <c r="B68" t="s">
        <v>8312</v>
      </c>
      <c r="C68" t="s">
        <v>8313</v>
      </c>
      <c r="D68" t="s">
        <v>8308</v>
      </c>
      <c r="E68" t="s">
        <v>19511</v>
      </c>
      <c r="F68" t="s">
        <v>19511</v>
      </c>
      <c r="G68" t="s">
        <v>92</v>
      </c>
      <c r="I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8" s="1" t="b">
        <f t="shared" si="1"/>
        <v>0</v>
      </c>
      <c r="K68" t="str">
        <f>IF(NOT(J68),Strutture_cleaned[[#This Row],[Indirizzo internet]],Strutture_cleaned[[#This Row],[Indirizzo di posta elettronica]])</f>
        <v/>
      </c>
      <c r="L68" t="str">
        <f>IF(NOT(J68),Strutture_cleaned[[#This Row],[Indirizzo di posta elettronica]],Strutture_cleaned[[#This Row],[Indirizzo internet]])</f>
        <v>d.falcinelli@cia.it</v>
      </c>
    </row>
    <row r="69" spans="1:12" x14ac:dyDescent="0.2">
      <c r="A69" t="s">
        <v>8174</v>
      </c>
      <c r="B69" t="s">
        <v>8314</v>
      </c>
      <c r="C69" t="s">
        <v>8315</v>
      </c>
      <c r="D69" t="s">
        <v>8308</v>
      </c>
      <c r="E69" t="s">
        <v>19511</v>
      </c>
      <c r="F69" t="s">
        <v>19511</v>
      </c>
      <c r="G69" t="s">
        <v>93</v>
      </c>
      <c r="I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9" s="1" t="b">
        <f t="shared" si="1"/>
        <v>0</v>
      </c>
      <c r="K69" t="str">
        <f>IF(NOT(J69),Strutture_cleaned[[#This Row],[Indirizzo internet]],Strutture_cleaned[[#This Row],[Indirizzo di posta elettronica]])</f>
        <v/>
      </c>
      <c r="L69" t="str">
        <f>IF(NOT(J69),Strutture_cleaned[[#This Row],[Indirizzo di posta elettronica]],Strutture_cleaned[[#This Row],[Indirizzo internet]])</f>
        <v>francini_m@hotmail.com</v>
      </c>
    </row>
    <row r="70" spans="1:12" x14ac:dyDescent="0.2">
      <c r="A70" t="s">
        <v>8186</v>
      </c>
      <c r="B70" t="s">
        <v>8316</v>
      </c>
      <c r="C70" t="s">
        <v>8317</v>
      </c>
      <c r="D70" t="s">
        <v>8308</v>
      </c>
      <c r="E70" t="s">
        <v>8318</v>
      </c>
      <c r="F70" t="s">
        <v>94</v>
      </c>
      <c r="G70" t="s">
        <v>95</v>
      </c>
      <c r="I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0" s="1" t="b">
        <f t="shared" si="1"/>
        <v>0</v>
      </c>
      <c r="K70" t="str">
        <f>IF(NOT(J70),Strutture_cleaned[[#This Row],[Indirizzo internet]],Strutture_cleaned[[#This Row],[Indirizzo di posta elettronica]])</f>
        <v>www.fonteparolla.it</v>
      </c>
      <c r="L70" t="str">
        <f>IF(NOT(J70),Strutture_cleaned[[#This Row],[Indirizzo di posta elettronica]],Strutture_cleaned[[#This Row],[Indirizzo internet]])</f>
        <v>info@fonteparolla.it</v>
      </c>
    </row>
    <row r="71" spans="1:12" x14ac:dyDescent="0.2">
      <c r="A71" t="s">
        <v>8186</v>
      </c>
      <c r="B71" t="s">
        <v>8319</v>
      </c>
      <c r="C71" t="s">
        <v>8320</v>
      </c>
      <c r="D71" t="s">
        <v>8308</v>
      </c>
      <c r="E71" t="s">
        <v>19511</v>
      </c>
      <c r="F71" t="s">
        <v>96</v>
      </c>
      <c r="G71" t="s">
        <v>97</v>
      </c>
      <c r="I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1" s="1" t="b">
        <f t="shared" si="1"/>
        <v>0</v>
      </c>
      <c r="K71" t="str">
        <f>IF(NOT(J71),Strutture_cleaned[[#This Row],[Indirizzo internet]],Strutture_cleaned[[#This Row],[Indirizzo di posta elettronica]])</f>
        <v>www.stradadeicampioli.it</v>
      </c>
      <c r="L71" t="str">
        <f>IF(NOT(J71),Strutture_cleaned[[#This Row],[Indirizzo di posta elettronica]],Strutture_cleaned[[#This Row],[Indirizzo internet]])</f>
        <v>info@stradadeicampioli.it</v>
      </c>
    </row>
    <row r="72" spans="1:12" x14ac:dyDescent="0.2">
      <c r="A72" t="s">
        <v>8171</v>
      </c>
      <c r="B72" t="s">
        <v>8321</v>
      </c>
      <c r="C72" t="s">
        <v>8322</v>
      </c>
      <c r="D72" t="s">
        <v>8308</v>
      </c>
      <c r="E72" t="s">
        <v>8308</v>
      </c>
      <c r="F72" t="s">
        <v>98</v>
      </c>
      <c r="G72" t="s">
        <v>99</v>
      </c>
      <c r="I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" s="1" t="b">
        <f t="shared" si="1"/>
        <v>0</v>
      </c>
      <c r="K72" t="str">
        <f>IF(NOT(J72),Strutture_cleaned[[#This Row],[Indirizzo internet]],Strutture_cleaned[[#This Row],[Indirizzo di posta elettronica]])</f>
        <v>www.montesoffio.com</v>
      </c>
      <c r="L72" t="str">
        <f>IF(NOT(J72),Strutture_cleaned[[#This Row],[Indirizzo di posta elettronica]],Strutture_cleaned[[#This Row],[Indirizzo internet]])</f>
        <v>info@montesoffio.com</v>
      </c>
    </row>
    <row r="73" spans="1:12" x14ac:dyDescent="0.2">
      <c r="A73" t="s">
        <v>8220</v>
      </c>
      <c r="B73" t="s">
        <v>8250</v>
      </c>
      <c r="C73" t="s">
        <v>19511</v>
      </c>
      <c r="D73" t="s">
        <v>8308</v>
      </c>
      <c r="E73" t="s">
        <v>19511</v>
      </c>
      <c r="F73" t="s">
        <v>19511</v>
      </c>
      <c r="G73" t="s">
        <v>19511</v>
      </c>
      <c r="I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3" s="1" t="b">
        <f t="shared" si="1"/>
        <v>0</v>
      </c>
      <c r="K73" t="str">
        <f>IF(NOT(J73),Strutture_cleaned[[#This Row],[Indirizzo internet]],Strutture_cleaned[[#This Row],[Indirizzo di posta elettronica]])</f>
        <v/>
      </c>
      <c r="L73" t="str">
        <f>IF(NOT(J73),Strutture_cleaned[[#This Row],[Indirizzo di posta elettronica]],Strutture_cleaned[[#This Row],[Indirizzo internet]])</f>
        <v/>
      </c>
    </row>
    <row r="74" spans="1:12" x14ac:dyDescent="0.2">
      <c r="A74" t="s">
        <v>8186</v>
      </c>
      <c r="B74" t="s">
        <v>8323</v>
      </c>
      <c r="C74" t="s">
        <v>8324</v>
      </c>
      <c r="D74" t="s">
        <v>8325</v>
      </c>
      <c r="E74" t="s">
        <v>19511</v>
      </c>
      <c r="F74" t="s">
        <v>19511</v>
      </c>
      <c r="G74" t="s">
        <v>100</v>
      </c>
      <c r="I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74" s="1" t="b">
        <f t="shared" si="1"/>
        <v>0</v>
      </c>
      <c r="K74" t="str">
        <f>IF(NOT(J74),Strutture_cleaned[[#This Row],[Indirizzo internet]],Strutture_cleaned[[#This Row],[Indirizzo di posta elettronica]])</f>
        <v/>
      </c>
      <c r="L74" t="str">
        <f>IF(NOT(J74),Strutture_cleaned[[#This Row],[Indirizzo di posta elettronica]],Strutture_cleaned[[#This Row],[Indirizzo internet]])</f>
        <v>elebarbie@hotmail.it</v>
      </c>
    </row>
    <row r="75" spans="1:12" x14ac:dyDescent="0.2">
      <c r="A75" t="s">
        <v>8174</v>
      </c>
      <c r="B75" t="s">
        <v>8326</v>
      </c>
      <c r="C75" t="s">
        <v>8327</v>
      </c>
      <c r="D75" t="s">
        <v>8325</v>
      </c>
      <c r="E75" t="s">
        <v>19511</v>
      </c>
      <c r="F75" t="s">
        <v>19511</v>
      </c>
      <c r="G75" t="s">
        <v>101</v>
      </c>
      <c r="I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75" s="1" t="b">
        <f t="shared" si="1"/>
        <v>0</v>
      </c>
      <c r="K75" t="str">
        <f>IF(NOT(J75),Strutture_cleaned[[#This Row],[Indirizzo internet]],Strutture_cleaned[[#This Row],[Indirizzo di posta elettronica]])</f>
        <v/>
      </c>
      <c r="L75" t="str">
        <f>IF(NOT(J75),Strutture_cleaned[[#This Row],[Indirizzo di posta elettronica]],Strutture_cleaned[[#This Row],[Indirizzo internet]])</f>
        <v>rossanorossi@hotmail.com</v>
      </c>
    </row>
    <row r="76" spans="1:12" x14ac:dyDescent="0.2">
      <c r="A76" t="s">
        <v>8174</v>
      </c>
      <c r="B76" t="s">
        <v>8328</v>
      </c>
      <c r="C76" t="s">
        <v>8329</v>
      </c>
      <c r="D76" t="s">
        <v>8325</v>
      </c>
      <c r="E76" t="s">
        <v>19511</v>
      </c>
      <c r="F76" t="s">
        <v>19511</v>
      </c>
      <c r="G76" t="s">
        <v>102</v>
      </c>
      <c r="I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76" s="1" t="b">
        <f t="shared" si="1"/>
        <v>0</v>
      </c>
      <c r="K76" t="str">
        <f>IF(NOT(J76),Strutture_cleaned[[#This Row],[Indirizzo internet]],Strutture_cleaned[[#This Row],[Indirizzo di posta elettronica]])</f>
        <v/>
      </c>
      <c r="L76" t="str">
        <f>IF(NOT(J76),Strutture_cleaned[[#This Row],[Indirizzo di posta elettronica]],Strutture_cleaned[[#This Row],[Indirizzo internet]])</f>
        <v>ilenia.battiato@tiscali.it</v>
      </c>
    </row>
    <row r="77" spans="1:12" x14ac:dyDescent="0.2">
      <c r="A77" t="s">
        <v>8177</v>
      </c>
      <c r="B77" t="s">
        <v>8330</v>
      </c>
      <c r="C77" t="s">
        <v>8331</v>
      </c>
      <c r="D77" t="s">
        <v>8332</v>
      </c>
      <c r="E77" t="s">
        <v>8332</v>
      </c>
      <c r="F77" t="s">
        <v>19511</v>
      </c>
      <c r="G77" t="s">
        <v>103</v>
      </c>
      <c r="I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77" s="1" t="b">
        <f t="shared" si="1"/>
        <v>0</v>
      </c>
      <c r="K77" t="str">
        <f>IF(NOT(J77),Strutture_cleaned[[#This Row],[Indirizzo internet]],Strutture_cleaned[[#This Row],[Indirizzo di posta elettronica]])</f>
        <v/>
      </c>
      <c r="L77" t="str">
        <f>IF(NOT(J77),Strutture_cleaned[[#This Row],[Indirizzo di posta elettronica]],Strutture_cleaned[[#This Row],[Indirizzo internet]])</f>
        <v>elisa@emtur.it</v>
      </c>
    </row>
    <row r="78" spans="1:12" x14ac:dyDescent="0.2">
      <c r="A78" t="s">
        <v>8183</v>
      </c>
      <c r="B78" t="s">
        <v>8333</v>
      </c>
      <c r="C78" t="s">
        <v>8334</v>
      </c>
      <c r="D78" t="s">
        <v>8332</v>
      </c>
      <c r="E78" t="s">
        <v>19511</v>
      </c>
      <c r="F78" t="s">
        <v>104</v>
      </c>
      <c r="G78" t="s">
        <v>105</v>
      </c>
      <c r="I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8" s="1" t="b">
        <f t="shared" si="1"/>
        <v>0</v>
      </c>
      <c r="K78" t="str">
        <f>IF(NOT(J78),Strutture_cleaned[[#This Row],[Indirizzo internet]],Strutture_cleaned[[#This Row],[Indirizzo di posta elettronica]])</f>
        <v>www.quietesulmeta.com</v>
      </c>
      <c r="L78" t="str">
        <f>IF(NOT(J78),Strutture_cleaned[[#This Row],[Indirizzo di posta elettronica]],Strutture_cleaned[[#This Row],[Indirizzo internet]])</f>
        <v>info@quietesulmeta.com</v>
      </c>
    </row>
    <row r="79" spans="1:12" x14ac:dyDescent="0.2">
      <c r="A79" t="s">
        <v>8183</v>
      </c>
      <c r="B79" t="s">
        <v>8335</v>
      </c>
      <c r="C79" t="s">
        <v>8336</v>
      </c>
      <c r="D79" t="s">
        <v>8332</v>
      </c>
      <c r="E79" t="s">
        <v>8337</v>
      </c>
      <c r="F79" t="s">
        <v>106</v>
      </c>
      <c r="G79" t="s">
        <v>107</v>
      </c>
      <c r="I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79" s="1" t="b">
        <f t="shared" si="1"/>
        <v>0</v>
      </c>
      <c r="K79" t="str">
        <f>IF(NOT(J79),Strutture_cleaned[[#This Row],[Indirizzo internet]],Strutture_cleaned[[#This Row],[Indirizzo di posta elettronica]])</f>
        <v>www.valdericarte.com</v>
      </c>
      <c r="L79" t="str">
        <f>IF(NOT(J79),Strutture_cleaned[[#This Row],[Indirizzo di posta elettronica]],Strutture_cleaned[[#This Row],[Indirizzo internet]])</f>
        <v>stella@valdericarte.com</v>
      </c>
    </row>
    <row r="80" spans="1:12" x14ac:dyDescent="0.2">
      <c r="A80" t="s">
        <v>8186</v>
      </c>
      <c r="B80" t="s">
        <v>8338</v>
      </c>
      <c r="C80" t="s">
        <v>8339</v>
      </c>
      <c r="D80" t="s">
        <v>8332</v>
      </c>
      <c r="E80" t="s">
        <v>8332</v>
      </c>
      <c r="F80" t="s">
        <v>19511</v>
      </c>
      <c r="G80" t="s">
        <v>19511</v>
      </c>
      <c r="I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0" s="1" t="b">
        <f t="shared" si="1"/>
        <v>0</v>
      </c>
      <c r="K80" t="str">
        <f>IF(NOT(J80),Strutture_cleaned[[#This Row],[Indirizzo internet]],Strutture_cleaned[[#This Row],[Indirizzo di posta elettronica]])</f>
        <v/>
      </c>
      <c r="L80" t="str">
        <f>IF(NOT(J80),Strutture_cleaned[[#This Row],[Indirizzo di posta elettronica]],Strutture_cleaned[[#This Row],[Indirizzo internet]])</f>
        <v/>
      </c>
    </row>
    <row r="81" spans="1:12" x14ac:dyDescent="0.2">
      <c r="A81" t="s">
        <v>8177</v>
      </c>
      <c r="B81" t="s">
        <v>8340</v>
      </c>
      <c r="C81" t="s">
        <v>8341</v>
      </c>
      <c r="D81" t="s">
        <v>8332</v>
      </c>
      <c r="E81" t="s">
        <v>8337</v>
      </c>
      <c r="F81" t="s">
        <v>19511</v>
      </c>
      <c r="G81" t="s">
        <v>108</v>
      </c>
      <c r="I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81" s="1" t="b">
        <f t="shared" si="1"/>
        <v>0</v>
      </c>
      <c r="K81" t="str">
        <f>IF(NOT(J81),Strutture_cleaned[[#This Row],[Indirizzo internet]],Strutture_cleaned[[#This Row],[Indirizzo di posta elettronica]])</f>
        <v/>
      </c>
      <c r="L81" t="str">
        <f>IF(NOT(J81),Strutture_cleaned[[#This Row],[Indirizzo di posta elettronica]],Strutture_cleaned[[#This Row],[Indirizzo internet]])</f>
        <v>coloriappennino@libero.it</v>
      </c>
    </row>
    <row r="82" spans="1:12" x14ac:dyDescent="0.2">
      <c r="A82" t="s">
        <v>8216</v>
      </c>
      <c r="B82" t="s">
        <v>8342</v>
      </c>
      <c r="C82" t="s">
        <v>19511</v>
      </c>
      <c r="D82" t="s">
        <v>8332</v>
      </c>
      <c r="E82" t="s">
        <v>8343</v>
      </c>
      <c r="F82" t="s">
        <v>19511</v>
      </c>
      <c r="G82" t="s">
        <v>109</v>
      </c>
      <c r="I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82" s="1" t="b">
        <f t="shared" si="1"/>
        <v>0</v>
      </c>
      <c r="K82" t="str">
        <f>IF(NOT(J82),Strutture_cleaned[[#This Row],[Indirizzo internet]],Strutture_cleaned[[#This Row],[Indirizzo di posta elettronica]])</f>
        <v/>
      </c>
      <c r="L82" t="str">
        <f>IF(NOT(J82),Strutture_cleaned[[#This Row],[Indirizzo di posta elettronica]],Strutture_cleaned[[#This Row],[Indirizzo internet]])</f>
        <v>prenotazioni@lamacina.it</v>
      </c>
    </row>
    <row r="83" spans="1:12" x14ac:dyDescent="0.2">
      <c r="A83" t="s">
        <v>8220</v>
      </c>
      <c r="B83" t="s">
        <v>8250</v>
      </c>
      <c r="C83" t="s">
        <v>19511</v>
      </c>
      <c r="D83" t="s">
        <v>8332</v>
      </c>
      <c r="E83" t="s">
        <v>8344</v>
      </c>
      <c r="F83" t="s">
        <v>19511</v>
      </c>
      <c r="G83" t="s">
        <v>19511</v>
      </c>
      <c r="I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3" s="1" t="b">
        <f t="shared" si="1"/>
        <v>0</v>
      </c>
      <c r="K83" t="str">
        <f>IF(NOT(J83),Strutture_cleaned[[#This Row],[Indirizzo internet]],Strutture_cleaned[[#This Row],[Indirizzo di posta elettronica]])</f>
        <v/>
      </c>
      <c r="L83" t="str">
        <f>IF(NOT(J83),Strutture_cleaned[[#This Row],[Indirizzo di posta elettronica]],Strutture_cleaned[[#This Row],[Indirizzo internet]])</f>
        <v/>
      </c>
    </row>
    <row r="84" spans="1:12" x14ac:dyDescent="0.2">
      <c r="A84" t="s">
        <v>8186</v>
      </c>
      <c r="B84" t="s">
        <v>8345</v>
      </c>
      <c r="C84" t="s">
        <v>8346</v>
      </c>
      <c r="D84" t="s">
        <v>8332</v>
      </c>
      <c r="E84" t="s">
        <v>8347</v>
      </c>
      <c r="F84" t="s">
        <v>19511</v>
      </c>
      <c r="G84" t="s">
        <v>19511</v>
      </c>
      <c r="I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4" s="1" t="b">
        <f t="shared" si="1"/>
        <v>0</v>
      </c>
      <c r="K84" t="str">
        <f>IF(NOT(J84),Strutture_cleaned[[#This Row],[Indirizzo internet]],Strutture_cleaned[[#This Row],[Indirizzo di posta elettronica]])</f>
        <v/>
      </c>
      <c r="L84" t="str">
        <f>IF(NOT(J84),Strutture_cleaned[[#This Row],[Indirizzo di posta elettronica]],Strutture_cleaned[[#This Row],[Indirizzo internet]])</f>
        <v/>
      </c>
    </row>
    <row r="85" spans="1:12" x14ac:dyDescent="0.2">
      <c r="A85" t="s">
        <v>8183</v>
      </c>
      <c r="B85" t="s">
        <v>8348</v>
      </c>
      <c r="C85" t="s">
        <v>8349</v>
      </c>
      <c r="D85" t="s">
        <v>8332</v>
      </c>
      <c r="E85" t="s">
        <v>8332</v>
      </c>
      <c r="F85" t="s">
        <v>19511</v>
      </c>
      <c r="G85" t="s">
        <v>110</v>
      </c>
      <c r="I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85" s="1" t="b">
        <f t="shared" si="1"/>
        <v>0</v>
      </c>
      <c r="K85" t="str">
        <f>IF(NOT(J85),Strutture_cleaned[[#This Row],[Indirizzo internet]],Strutture_cleaned[[#This Row],[Indirizzo di posta elettronica]])</f>
        <v/>
      </c>
      <c r="L85" t="str">
        <f>IF(NOT(J85),Strutture_cleaned[[#This Row],[Indirizzo di posta elettronica]],Strutture_cleaned[[#This Row],[Indirizzo internet]])</f>
        <v>ivobernardini@libero.it</v>
      </c>
    </row>
    <row r="86" spans="1:12" x14ac:dyDescent="0.2">
      <c r="A86" t="s">
        <v>8186</v>
      </c>
      <c r="B86" t="s">
        <v>8350</v>
      </c>
      <c r="C86" t="s">
        <v>19511</v>
      </c>
      <c r="D86" t="s">
        <v>8332</v>
      </c>
      <c r="E86" t="s">
        <v>111</v>
      </c>
      <c r="F86" t="s">
        <v>112</v>
      </c>
      <c r="G86" t="s">
        <v>113</v>
      </c>
      <c r="I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86" s="1" t="b">
        <f t="shared" si="1"/>
        <v>0</v>
      </c>
      <c r="K86" t="str">
        <f>IF(NOT(J86),Strutture_cleaned[[#This Row],[Indirizzo internet]],Strutture_cleaned[[#This Row],[Indirizzo di posta elettronica]])</f>
        <v>http://www.alpedellaluna.it/</v>
      </c>
      <c r="L86" t="str">
        <f>IF(NOT(J86),Strutture_cleaned[[#This Row],[Indirizzo di posta elettronica]],Strutture_cleaned[[#This Row],[Indirizzo internet]])</f>
        <v>agr@alpedellaluna.it</v>
      </c>
    </row>
    <row r="87" spans="1:12" x14ac:dyDescent="0.2">
      <c r="A87" t="s">
        <v>8177</v>
      </c>
      <c r="B87" t="s">
        <v>8351</v>
      </c>
      <c r="C87" t="s">
        <v>8352</v>
      </c>
      <c r="D87" t="s">
        <v>8332</v>
      </c>
      <c r="E87" t="s">
        <v>8332</v>
      </c>
      <c r="F87" t="s">
        <v>114</v>
      </c>
      <c r="G87" t="s">
        <v>115</v>
      </c>
      <c r="I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7" s="1" t="b">
        <f t="shared" si="1"/>
        <v>0</v>
      </c>
      <c r="K87" t="str">
        <f>IF(NOT(J87),Strutture_cleaned[[#This Row],[Indirizzo internet]],Strutture_cleaned[[#This Row],[Indirizzo di posta elettronica]])</f>
        <v>www.anticalocandaladiligenza.it</v>
      </c>
      <c r="L87" t="str">
        <f>IF(NOT(J87),Strutture_cleaned[[#This Row],[Indirizzo di posta elettronica]],Strutture_cleaned[[#This Row],[Indirizzo internet]])</f>
        <v>info@centrobebladiligenza.it</v>
      </c>
    </row>
    <row r="88" spans="1:12" x14ac:dyDescent="0.2">
      <c r="A88" t="s">
        <v>8353</v>
      </c>
      <c r="B88" t="s">
        <v>8354</v>
      </c>
      <c r="C88" t="s">
        <v>8355</v>
      </c>
      <c r="D88" t="s">
        <v>8332</v>
      </c>
      <c r="E88" t="s">
        <v>8332</v>
      </c>
      <c r="F88" t="s">
        <v>19511</v>
      </c>
      <c r="G88" t="s">
        <v>116</v>
      </c>
      <c r="I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88" s="1" t="b">
        <f t="shared" si="1"/>
        <v>0</v>
      </c>
      <c r="K88" t="str">
        <f>IF(NOT(J88),Strutture_cleaned[[#This Row],[Indirizzo internet]],Strutture_cleaned[[#This Row],[Indirizzo di posta elettronica]])</f>
        <v/>
      </c>
      <c r="L88" t="str">
        <f>IF(NOT(J88),Strutture_cleaned[[#This Row],[Indirizzo di posta elettronica]],Strutture_cleaned[[#This Row],[Indirizzo internet]])</f>
        <v>trabaria@libero.it</v>
      </c>
    </row>
    <row r="89" spans="1:12" x14ac:dyDescent="0.2">
      <c r="A89" t="s">
        <v>8282</v>
      </c>
      <c r="B89" t="s">
        <v>8356</v>
      </c>
      <c r="C89" t="s">
        <v>8357</v>
      </c>
      <c r="D89" t="s">
        <v>8332</v>
      </c>
      <c r="E89" t="s">
        <v>8337</v>
      </c>
      <c r="F89" t="s">
        <v>19511</v>
      </c>
      <c r="G89" t="s">
        <v>117</v>
      </c>
      <c r="I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89" s="1" t="b">
        <f t="shared" si="1"/>
        <v>0</v>
      </c>
      <c r="K89" t="str">
        <f>IF(NOT(J89),Strutture_cleaned[[#This Row],[Indirizzo internet]],Strutture_cleaned[[#This Row],[Indirizzo di posta elettronica]])</f>
        <v/>
      </c>
      <c r="L89" t="str">
        <f>IF(NOT(J89),Strutture_cleaned[[#This Row],[Indirizzo di posta elettronica]],Strutture_cleaned[[#This Row],[Indirizzo internet]])</f>
        <v>lamoli@oasisanbenedetto.it</v>
      </c>
    </row>
    <row r="90" spans="1:12" x14ac:dyDescent="0.2">
      <c r="A90" t="s">
        <v>8186</v>
      </c>
      <c r="B90" t="s">
        <v>8358</v>
      </c>
      <c r="C90" t="s">
        <v>8359</v>
      </c>
      <c r="D90" t="s">
        <v>8332</v>
      </c>
      <c r="E90" t="s">
        <v>8332</v>
      </c>
      <c r="F90" t="s">
        <v>19511</v>
      </c>
      <c r="G90" t="s">
        <v>118</v>
      </c>
      <c r="I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0" s="1" t="b">
        <f t="shared" si="1"/>
        <v>0</v>
      </c>
      <c r="K90" t="str">
        <f>IF(NOT(J90),Strutture_cleaned[[#This Row],[Indirizzo internet]],Strutture_cleaned[[#This Row],[Indirizzo di posta elettronica]])</f>
        <v/>
      </c>
      <c r="L90" t="str">
        <f>IF(NOT(J90),Strutture_cleaned[[#This Row],[Indirizzo di posta elettronica]],Strutture_cleaned[[#This Row],[Indirizzo internet]])</f>
        <v>info@ilgineprofigiano.com</v>
      </c>
    </row>
    <row r="91" spans="1:12" x14ac:dyDescent="0.2">
      <c r="A91" t="s">
        <v>8186</v>
      </c>
      <c r="B91" t="s">
        <v>8360</v>
      </c>
      <c r="C91" t="s">
        <v>19511</v>
      </c>
      <c r="D91" t="s">
        <v>8332</v>
      </c>
      <c r="E91" t="s">
        <v>8361</v>
      </c>
      <c r="F91" t="s">
        <v>119</v>
      </c>
      <c r="G91" t="s">
        <v>120</v>
      </c>
      <c r="I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1" s="1" t="b">
        <f t="shared" si="1"/>
        <v>0</v>
      </c>
      <c r="K91" t="str">
        <f>IF(NOT(J91),Strutture_cleaned[[#This Row],[Indirizzo internet]],Strutture_cleaned[[#This Row],[Indirizzo di posta elettronica]])</f>
        <v>www.sacchiafarm.com</v>
      </c>
      <c r="L91" t="str">
        <f>IF(NOT(J91),Strutture_cleaned[[#This Row],[Indirizzo di posta elettronica]],Strutture_cleaned[[#This Row],[Indirizzo internet]])</f>
        <v>info@sacchiafarm.com</v>
      </c>
    </row>
    <row r="92" spans="1:12" x14ac:dyDescent="0.2">
      <c r="A92" t="s">
        <v>8174</v>
      </c>
      <c r="B92" t="s">
        <v>8362</v>
      </c>
      <c r="C92" t="s">
        <v>8363</v>
      </c>
      <c r="D92" t="s">
        <v>8364</v>
      </c>
      <c r="E92" t="s">
        <v>19511</v>
      </c>
      <c r="F92" t="s">
        <v>19511</v>
      </c>
      <c r="G92" t="s">
        <v>19511</v>
      </c>
      <c r="I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" s="1" t="b">
        <f t="shared" si="1"/>
        <v>0</v>
      </c>
      <c r="K92" t="str">
        <f>IF(NOT(J92),Strutture_cleaned[[#This Row],[Indirizzo internet]],Strutture_cleaned[[#This Row],[Indirizzo di posta elettronica]])</f>
        <v/>
      </c>
      <c r="L92" t="str">
        <f>IF(NOT(J92),Strutture_cleaned[[#This Row],[Indirizzo di posta elettronica]],Strutture_cleaned[[#This Row],[Indirizzo internet]])</f>
        <v/>
      </c>
    </row>
    <row r="93" spans="1:12" x14ac:dyDescent="0.2">
      <c r="A93" t="s">
        <v>8174</v>
      </c>
      <c r="B93" t="s">
        <v>8365</v>
      </c>
      <c r="C93" t="s">
        <v>8366</v>
      </c>
      <c r="D93" t="s">
        <v>8364</v>
      </c>
      <c r="E93" t="s">
        <v>19511</v>
      </c>
      <c r="F93" t="s">
        <v>19511</v>
      </c>
      <c r="G93" t="s">
        <v>121</v>
      </c>
      <c r="I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93" s="1" t="b">
        <f t="shared" si="1"/>
        <v>0</v>
      </c>
      <c r="K93" t="str">
        <f>IF(NOT(J93),Strutture_cleaned[[#This Row],[Indirizzo internet]],Strutture_cleaned[[#This Row],[Indirizzo di posta elettronica]])</f>
        <v/>
      </c>
      <c r="L93" t="str">
        <f>IF(NOT(J93),Strutture_cleaned[[#This Row],[Indirizzo di posta elettronica]],Strutture_cleaned[[#This Row],[Indirizzo internet]])</f>
        <v>lucia.pavoni.18@gmail.com</v>
      </c>
    </row>
    <row r="94" spans="1:12" x14ac:dyDescent="0.2">
      <c r="A94" t="s">
        <v>8174</v>
      </c>
      <c r="B94" t="s">
        <v>8367</v>
      </c>
      <c r="C94" t="s">
        <v>8368</v>
      </c>
      <c r="D94" t="s">
        <v>8364</v>
      </c>
      <c r="E94" t="s">
        <v>8369</v>
      </c>
      <c r="F94" t="s">
        <v>19511</v>
      </c>
      <c r="G94" t="s">
        <v>19511</v>
      </c>
      <c r="I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4" s="1" t="b">
        <f t="shared" si="1"/>
        <v>0</v>
      </c>
      <c r="K94" t="str">
        <f>IF(NOT(J94),Strutture_cleaned[[#This Row],[Indirizzo internet]],Strutture_cleaned[[#This Row],[Indirizzo di posta elettronica]])</f>
        <v/>
      </c>
      <c r="L94" t="str">
        <f>IF(NOT(J94),Strutture_cleaned[[#This Row],[Indirizzo di posta elettronica]],Strutture_cleaned[[#This Row],[Indirizzo internet]])</f>
        <v/>
      </c>
    </row>
    <row r="95" spans="1:12" x14ac:dyDescent="0.2">
      <c r="A95" t="s">
        <v>8183</v>
      </c>
      <c r="B95" t="s">
        <v>8370</v>
      </c>
      <c r="C95" t="s">
        <v>8371</v>
      </c>
      <c r="D95" t="s">
        <v>8364</v>
      </c>
      <c r="E95" t="s">
        <v>19511</v>
      </c>
      <c r="F95" t="s">
        <v>122</v>
      </c>
      <c r="G95" t="s">
        <v>123</v>
      </c>
      <c r="I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95" s="1" t="b">
        <f t="shared" si="1"/>
        <v>0</v>
      </c>
      <c r="K95" t="str">
        <f>IF(NOT(J95),Strutture_cleaned[[#This Row],[Indirizzo internet]],Strutture_cleaned[[#This Row],[Indirizzo di posta elettronica]])</f>
        <v>http://villaadacagli.tumblr.com/</v>
      </c>
      <c r="L95" t="str">
        <f>IF(NOT(J95),Strutture_cleaned[[#This Row],[Indirizzo di posta elettronica]],Strutture_cleaned[[#This Row],[Indirizzo internet]])</f>
        <v>villaadacagli@gmail.com</v>
      </c>
    </row>
    <row r="96" spans="1:12" x14ac:dyDescent="0.2">
      <c r="A96" t="s">
        <v>8171</v>
      </c>
      <c r="B96" t="s">
        <v>8372</v>
      </c>
      <c r="C96" t="s">
        <v>8373</v>
      </c>
      <c r="D96" t="s">
        <v>8364</v>
      </c>
      <c r="E96" t="s">
        <v>124</v>
      </c>
      <c r="F96" t="s">
        <v>125</v>
      </c>
      <c r="G96" t="s">
        <v>126</v>
      </c>
      <c r="I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6" s="1" t="b">
        <f t="shared" si="1"/>
        <v>0</v>
      </c>
      <c r="K96" t="str">
        <f>IF(NOT(J96),Strutture_cleaned[[#This Row],[Indirizzo internet]],Strutture_cleaned[[#This Row],[Indirizzo di posta elettronica]])</f>
        <v>www.pieiavacanze.it</v>
      </c>
      <c r="L96" t="str">
        <f>IF(NOT(J96),Strutture_cleaned[[#This Row],[Indirizzo di posta elettronica]],Strutture_cleaned[[#This Row],[Indirizzo internet]])</f>
        <v>info@pieiavacanze.it</v>
      </c>
    </row>
    <row r="97" spans="1:12" x14ac:dyDescent="0.2">
      <c r="A97" t="s">
        <v>8183</v>
      </c>
      <c r="B97" t="s">
        <v>8374</v>
      </c>
      <c r="C97" t="s">
        <v>8375</v>
      </c>
      <c r="D97" t="s">
        <v>8364</v>
      </c>
      <c r="E97" t="s">
        <v>19511</v>
      </c>
      <c r="F97" t="s">
        <v>19511</v>
      </c>
      <c r="G97" t="s">
        <v>127</v>
      </c>
      <c r="I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97" s="1" t="b">
        <f t="shared" si="1"/>
        <v>0</v>
      </c>
      <c r="K97" t="str">
        <f>IF(NOT(J97),Strutture_cleaned[[#This Row],[Indirizzo internet]],Strutture_cleaned[[#This Row],[Indirizzo di posta elettronica]])</f>
        <v/>
      </c>
      <c r="L97" t="str">
        <f>IF(NOT(J97),Strutture_cleaned[[#This Row],[Indirizzo di posta elettronica]],Strutture_cleaned[[#This Row],[Indirizzo internet]])</f>
        <v>m.tassi@libero.it</v>
      </c>
    </row>
    <row r="98" spans="1:12" x14ac:dyDescent="0.2">
      <c r="A98" t="s">
        <v>8186</v>
      </c>
      <c r="B98" t="s">
        <v>8376</v>
      </c>
      <c r="C98" t="s">
        <v>19511</v>
      </c>
      <c r="D98" t="s">
        <v>8364</v>
      </c>
      <c r="E98" t="s">
        <v>8377</v>
      </c>
      <c r="F98" t="s">
        <v>19511</v>
      </c>
      <c r="G98" t="s">
        <v>128</v>
      </c>
      <c r="I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98" s="1" t="b">
        <f t="shared" si="1"/>
        <v>0</v>
      </c>
      <c r="K98" t="str">
        <f>IF(NOT(J98),Strutture_cleaned[[#This Row],[Indirizzo internet]],Strutture_cleaned[[#This Row],[Indirizzo di posta elettronica]])</f>
        <v/>
      </c>
      <c r="L98" t="str">
        <f>IF(NOT(J98),Strutture_cleaned[[#This Row],[Indirizzo di posta elettronica]],Strutture_cleaned[[#This Row],[Indirizzo internet]])</f>
        <v>zio.mele@libero.it</v>
      </c>
    </row>
    <row r="99" spans="1:12" x14ac:dyDescent="0.2">
      <c r="A99" t="s">
        <v>8171</v>
      </c>
      <c r="B99" t="s">
        <v>8378</v>
      </c>
      <c r="C99" t="s">
        <v>8379</v>
      </c>
      <c r="D99" t="s">
        <v>8364</v>
      </c>
      <c r="E99" t="s">
        <v>19511</v>
      </c>
      <c r="F99" t="s">
        <v>19511</v>
      </c>
      <c r="G99" t="s">
        <v>129</v>
      </c>
      <c r="I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9" s="1" t="b">
        <f t="shared" si="1"/>
        <v>0</v>
      </c>
      <c r="K99" t="str">
        <f>IF(NOT(J99),Strutture_cleaned[[#This Row],[Indirizzo internet]],Strutture_cleaned[[#This Row],[Indirizzo di posta elettronica]])</f>
        <v/>
      </c>
      <c r="L99" t="str">
        <f>IF(NOT(J99),Strutture_cleaned[[#This Row],[Indirizzo di posta elettronica]],Strutture_cleaned[[#This Row],[Indirizzo internet]])</f>
        <v>info@ortiamo.it</v>
      </c>
    </row>
    <row r="100" spans="1:12" x14ac:dyDescent="0.2">
      <c r="A100" t="s">
        <v>8216</v>
      </c>
      <c r="B100" t="s">
        <v>8380</v>
      </c>
      <c r="C100" t="s">
        <v>8381</v>
      </c>
      <c r="D100" t="s">
        <v>8364</v>
      </c>
      <c r="E100" t="s">
        <v>19511</v>
      </c>
      <c r="F100" t="s">
        <v>130</v>
      </c>
      <c r="G100" t="s">
        <v>131</v>
      </c>
      <c r="I1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0" s="1" t="b">
        <f t="shared" si="1"/>
        <v>0</v>
      </c>
      <c r="K100" t="str">
        <f>IF(NOT(J100),Strutture_cleaned[[#This Row],[Indirizzo internet]],Strutture_cleaned[[#This Row],[Indirizzo di posta elettronica]])</f>
        <v>www.casavacanzelapiazza.it</v>
      </c>
      <c r="L100" t="str">
        <f>IF(NOT(J100),Strutture_cleaned[[#This Row],[Indirizzo di posta elettronica]],Strutture_cleaned[[#This Row],[Indirizzo internet]])</f>
        <v>info@casavacanzelapiazza.it</v>
      </c>
    </row>
    <row r="101" spans="1:12" x14ac:dyDescent="0.2">
      <c r="A101" t="s">
        <v>8183</v>
      </c>
      <c r="B101" t="s">
        <v>8382</v>
      </c>
      <c r="C101" t="s">
        <v>8383</v>
      </c>
      <c r="D101" t="s">
        <v>8364</v>
      </c>
      <c r="E101" t="s">
        <v>19511</v>
      </c>
      <c r="F101" t="s">
        <v>19511</v>
      </c>
      <c r="G101" t="s">
        <v>132</v>
      </c>
      <c r="I1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01" s="1" t="b">
        <f t="shared" si="1"/>
        <v>0</v>
      </c>
      <c r="K101" t="str">
        <f>IF(NOT(J101),Strutture_cleaned[[#This Row],[Indirizzo internet]],Strutture_cleaned[[#This Row],[Indirizzo di posta elettronica]])</f>
        <v/>
      </c>
      <c r="L101" t="str">
        <f>IF(NOT(J101),Strutture_cleaned[[#This Row],[Indirizzo di posta elettronica]],Strutture_cleaned[[#This Row],[Indirizzo internet]])</f>
        <v>giusep.moretti@gmail.com</v>
      </c>
    </row>
    <row r="102" spans="1:12" x14ac:dyDescent="0.2">
      <c r="A102" t="s">
        <v>8183</v>
      </c>
      <c r="B102" t="s">
        <v>8384</v>
      </c>
      <c r="C102" t="s">
        <v>8385</v>
      </c>
      <c r="D102" t="s">
        <v>8364</v>
      </c>
      <c r="E102" t="s">
        <v>8386</v>
      </c>
      <c r="F102" t="s">
        <v>19511</v>
      </c>
      <c r="G102" t="s">
        <v>133</v>
      </c>
      <c r="I1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102" s="1" t="b">
        <f t="shared" si="1"/>
        <v>0</v>
      </c>
      <c r="K102" t="str">
        <f>IF(NOT(J102),Strutture_cleaned[[#This Row],[Indirizzo internet]],Strutture_cleaned[[#This Row],[Indirizzo di posta elettronica]])</f>
        <v/>
      </c>
      <c r="L102" t="str">
        <f>IF(NOT(J102),Strutture_cleaned[[#This Row],[Indirizzo di posta elettronica]],Strutture_cleaned[[#This Row],[Indirizzo internet]])</f>
        <v>locandadegliangelidirita@gmail.com</v>
      </c>
    </row>
    <row r="103" spans="1:12" x14ac:dyDescent="0.2">
      <c r="A103" t="s">
        <v>8174</v>
      </c>
      <c r="B103" t="s">
        <v>8387</v>
      </c>
      <c r="C103" t="s">
        <v>19511</v>
      </c>
      <c r="D103" t="s">
        <v>8364</v>
      </c>
      <c r="E103" t="s">
        <v>19511</v>
      </c>
      <c r="F103" t="s">
        <v>19511</v>
      </c>
      <c r="G103" t="s">
        <v>134</v>
      </c>
      <c r="I1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3" s="1" t="b">
        <f t="shared" si="1"/>
        <v>0</v>
      </c>
      <c r="K103" t="str">
        <f>IF(NOT(J103),Strutture_cleaned[[#This Row],[Indirizzo internet]],Strutture_cleaned[[#This Row],[Indirizzo di posta elettronica]])</f>
        <v/>
      </c>
      <c r="L103" t="str">
        <f>IF(NOT(J103),Strutture_cleaned[[#This Row],[Indirizzo di posta elettronica]],Strutture_cleaned[[#This Row],[Indirizzo internet]])</f>
        <v>mail@bewoernle.de</v>
      </c>
    </row>
    <row r="104" spans="1:12" x14ac:dyDescent="0.2">
      <c r="A104" t="s">
        <v>8174</v>
      </c>
      <c r="B104" t="s">
        <v>8388</v>
      </c>
      <c r="C104" t="s">
        <v>135</v>
      </c>
      <c r="D104" t="s">
        <v>8364</v>
      </c>
      <c r="E104" t="s">
        <v>8389</v>
      </c>
      <c r="F104" t="s">
        <v>19511</v>
      </c>
      <c r="G104" t="s">
        <v>136</v>
      </c>
      <c r="I1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04" s="1" t="b">
        <f t="shared" si="1"/>
        <v>0</v>
      </c>
      <c r="K104" t="str">
        <f>IF(NOT(J104),Strutture_cleaned[[#This Row],[Indirizzo internet]],Strutture_cleaned[[#This Row],[Indirizzo di posta elettronica]])</f>
        <v/>
      </c>
      <c r="L104" t="str">
        <f>IF(NOT(J104),Strutture_cleaned[[#This Row],[Indirizzo di posta elettronica]],Strutture_cleaned[[#This Row],[Indirizzo internet]])</f>
        <v>milenaradi7@gmail.com</v>
      </c>
    </row>
    <row r="105" spans="1:12" x14ac:dyDescent="0.2">
      <c r="A105" t="s">
        <v>8174</v>
      </c>
      <c r="B105" t="s">
        <v>8390</v>
      </c>
      <c r="C105" t="s">
        <v>137</v>
      </c>
      <c r="D105" t="s">
        <v>8364</v>
      </c>
      <c r="E105" t="s">
        <v>8364</v>
      </c>
      <c r="F105" t="s">
        <v>138</v>
      </c>
      <c r="G105" t="s">
        <v>139</v>
      </c>
      <c r="I1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5" s="1" t="b">
        <f t="shared" si="1"/>
        <v>0</v>
      </c>
      <c r="K105" t="str">
        <f>IF(NOT(J105),Strutture_cleaned[[#This Row],[Indirizzo internet]],Strutture_cleaned[[#This Row],[Indirizzo di posta elettronica]])</f>
        <v>www.casamariaa.it</v>
      </c>
      <c r="L105" t="str">
        <f>IF(NOT(J105),Strutture_cleaned[[#This Row],[Indirizzo di posta elettronica]],Strutture_cleaned[[#This Row],[Indirizzo internet]])</f>
        <v>contact@casamariaa.it</v>
      </c>
    </row>
    <row r="106" spans="1:12" x14ac:dyDescent="0.2">
      <c r="A106" t="s">
        <v>8186</v>
      </c>
      <c r="B106" t="s">
        <v>8391</v>
      </c>
      <c r="C106" t="s">
        <v>8392</v>
      </c>
      <c r="D106" t="s">
        <v>8364</v>
      </c>
      <c r="E106" t="s">
        <v>8364</v>
      </c>
      <c r="F106" t="s">
        <v>140</v>
      </c>
      <c r="G106" t="s">
        <v>141</v>
      </c>
      <c r="I1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06" s="1" t="b">
        <f t="shared" si="1"/>
        <v>0</v>
      </c>
      <c r="K106" t="str">
        <f>IF(NOT(J106),Strutture_cleaned[[#This Row],[Indirizzo internet]],Strutture_cleaned[[#This Row],[Indirizzo di posta elettronica]])</f>
        <v>www.coopdererumnatura.it</v>
      </c>
      <c r="L106" t="str">
        <f>IF(NOT(J106),Strutture_cleaned[[#This Row],[Indirizzo di posta elettronica]],Strutture_cleaned[[#This Row],[Indirizzo internet]])</f>
        <v>cesare@ilpostodelleviole.it</v>
      </c>
    </row>
    <row r="107" spans="1:12" x14ac:dyDescent="0.2">
      <c r="A107" t="s">
        <v>8186</v>
      </c>
      <c r="B107" t="s">
        <v>8393</v>
      </c>
      <c r="C107" t="s">
        <v>8394</v>
      </c>
      <c r="D107" t="s">
        <v>8364</v>
      </c>
      <c r="E107" t="s">
        <v>8364</v>
      </c>
      <c r="F107" t="s">
        <v>142</v>
      </c>
      <c r="G107" t="s">
        <v>141</v>
      </c>
      <c r="I1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07" s="1" t="b">
        <f t="shared" si="1"/>
        <v>0</v>
      </c>
      <c r="K107" t="str">
        <f>IF(NOT(J107),Strutture_cleaned[[#This Row],[Indirizzo internet]],Strutture_cleaned[[#This Row],[Indirizzo di posta elettronica]])</f>
        <v>www.ilpostodelleviole.it</v>
      </c>
      <c r="L107" t="str">
        <f>IF(NOT(J107),Strutture_cleaned[[#This Row],[Indirizzo di posta elettronica]],Strutture_cleaned[[#This Row],[Indirizzo internet]])</f>
        <v>cesare@ilpostodelleviole.it</v>
      </c>
    </row>
    <row r="108" spans="1:12" x14ac:dyDescent="0.2">
      <c r="A108" t="s">
        <v>8174</v>
      </c>
      <c r="B108" t="s">
        <v>8395</v>
      </c>
      <c r="C108" t="s">
        <v>8396</v>
      </c>
      <c r="D108" t="s">
        <v>8364</v>
      </c>
      <c r="E108" t="s">
        <v>8397</v>
      </c>
      <c r="F108" t="s">
        <v>19511</v>
      </c>
      <c r="G108" t="s">
        <v>143</v>
      </c>
      <c r="I1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08" s="1" t="b">
        <f t="shared" si="1"/>
        <v>0</v>
      </c>
      <c r="K108" t="str">
        <f>IF(NOT(J108),Strutture_cleaned[[#This Row],[Indirizzo internet]],Strutture_cleaned[[#This Row],[Indirizzo di posta elettronica]])</f>
        <v/>
      </c>
      <c r="L108" t="str">
        <f>IF(NOT(J108),Strutture_cleaned[[#This Row],[Indirizzo di posta elettronica]],Strutture_cleaned[[#This Row],[Indirizzo internet]])</f>
        <v>casalecanneto@libero.it</v>
      </c>
    </row>
    <row r="109" spans="1:12" x14ac:dyDescent="0.2">
      <c r="A109" t="s">
        <v>8216</v>
      </c>
      <c r="B109" t="s">
        <v>8398</v>
      </c>
      <c r="C109" t="s">
        <v>144</v>
      </c>
      <c r="D109" t="s">
        <v>8364</v>
      </c>
      <c r="E109" t="s">
        <v>8364</v>
      </c>
      <c r="F109" t="s">
        <v>19511</v>
      </c>
      <c r="G109" t="s">
        <v>19511</v>
      </c>
      <c r="I1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9" s="1" t="b">
        <f t="shared" si="1"/>
        <v>0</v>
      </c>
      <c r="K109" t="str">
        <f>IF(NOT(J109),Strutture_cleaned[[#This Row],[Indirizzo internet]],Strutture_cleaned[[#This Row],[Indirizzo di posta elettronica]])</f>
        <v/>
      </c>
      <c r="L109" t="str">
        <f>IF(NOT(J109),Strutture_cleaned[[#This Row],[Indirizzo di posta elettronica]],Strutture_cleaned[[#This Row],[Indirizzo internet]])</f>
        <v/>
      </c>
    </row>
    <row r="110" spans="1:12" x14ac:dyDescent="0.2">
      <c r="A110" t="s">
        <v>8186</v>
      </c>
      <c r="B110" t="s">
        <v>8399</v>
      </c>
      <c r="C110" t="s">
        <v>8400</v>
      </c>
      <c r="D110" t="s">
        <v>8364</v>
      </c>
      <c r="E110" t="s">
        <v>8364</v>
      </c>
      <c r="F110" t="s">
        <v>19511</v>
      </c>
      <c r="G110" t="s">
        <v>19511</v>
      </c>
      <c r="I1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0" s="1" t="b">
        <f t="shared" si="1"/>
        <v>0</v>
      </c>
      <c r="K110" t="str">
        <f>IF(NOT(J110),Strutture_cleaned[[#This Row],[Indirizzo internet]],Strutture_cleaned[[#This Row],[Indirizzo di posta elettronica]])</f>
        <v/>
      </c>
      <c r="L110" t="str">
        <f>IF(NOT(J110),Strutture_cleaned[[#This Row],[Indirizzo di posta elettronica]],Strutture_cleaned[[#This Row],[Indirizzo internet]])</f>
        <v/>
      </c>
    </row>
    <row r="111" spans="1:12" x14ac:dyDescent="0.2">
      <c r="A111" t="s">
        <v>8186</v>
      </c>
      <c r="B111" t="s">
        <v>8401</v>
      </c>
      <c r="C111" t="s">
        <v>8402</v>
      </c>
      <c r="D111" t="s">
        <v>8364</v>
      </c>
      <c r="E111" t="s">
        <v>8364</v>
      </c>
      <c r="F111" t="s">
        <v>145</v>
      </c>
      <c r="G111" t="s">
        <v>146</v>
      </c>
      <c r="I1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1" s="1" t="b">
        <f t="shared" si="1"/>
        <v>0</v>
      </c>
      <c r="K111" t="str">
        <f>IF(NOT(J111),Strutture_cleaned[[#This Row],[Indirizzo internet]],Strutture_cleaned[[#This Row],[Indirizzo di posta elettronica]])</f>
        <v>www.cabelvedere.it</v>
      </c>
      <c r="L111" t="str">
        <f>IF(NOT(J111),Strutture_cleaned[[#This Row],[Indirizzo di posta elettronica]],Strutture_cleaned[[#This Row],[Indirizzo internet]])</f>
        <v>info@cabelvedere.it</v>
      </c>
    </row>
    <row r="112" spans="1:12" x14ac:dyDescent="0.2">
      <c r="A112" t="s">
        <v>8186</v>
      </c>
      <c r="B112" t="s">
        <v>8403</v>
      </c>
      <c r="C112" t="s">
        <v>8404</v>
      </c>
      <c r="D112" t="s">
        <v>8364</v>
      </c>
      <c r="E112" t="s">
        <v>8364</v>
      </c>
      <c r="F112" t="s">
        <v>147</v>
      </c>
      <c r="G112" t="s">
        <v>148</v>
      </c>
      <c r="I1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2" s="1" t="b">
        <f t="shared" si="1"/>
        <v>0</v>
      </c>
      <c r="K112" t="str">
        <f>IF(NOT(J112),Strutture_cleaned[[#This Row],[Indirizzo internet]],Strutture_cleaned[[#This Row],[Indirizzo di posta elettronica]])</f>
        <v>www.frescina.com</v>
      </c>
      <c r="L112" t="str">
        <f>IF(NOT(J112),Strutture_cleaned[[#This Row],[Indirizzo di posta elettronica]],Strutture_cleaned[[#This Row],[Indirizzo internet]])</f>
        <v>info@frescina.com</v>
      </c>
    </row>
    <row r="113" spans="1:12" x14ac:dyDescent="0.2">
      <c r="A113" t="s">
        <v>8186</v>
      </c>
      <c r="B113" t="s">
        <v>8405</v>
      </c>
      <c r="C113" t="s">
        <v>8406</v>
      </c>
      <c r="D113" t="s">
        <v>8364</v>
      </c>
      <c r="E113" t="s">
        <v>8364</v>
      </c>
      <c r="F113" t="s">
        <v>149</v>
      </c>
      <c r="G113" t="s">
        <v>150</v>
      </c>
      <c r="I1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3" s="1" t="b">
        <f t="shared" si="1"/>
        <v>0</v>
      </c>
      <c r="K113" t="str">
        <f>IF(NOT(J113),Strutture_cleaned[[#This Row],[Indirizzo internet]],Strutture_cleaned[[#This Row],[Indirizzo di posta elettronica]])</f>
        <v>www.calesuore.it</v>
      </c>
      <c r="L113" t="str">
        <f>IF(NOT(J113),Strutture_cleaned[[#This Row],[Indirizzo di posta elettronica]],Strutture_cleaned[[#This Row],[Indirizzo internet]])</f>
        <v>info@calesuore.it</v>
      </c>
    </row>
    <row r="114" spans="1:12" x14ac:dyDescent="0.2">
      <c r="A114" t="s">
        <v>8186</v>
      </c>
      <c r="B114" t="s">
        <v>8407</v>
      </c>
      <c r="C114" t="s">
        <v>8408</v>
      </c>
      <c r="D114" t="s">
        <v>8364</v>
      </c>
      <c r="E114" t="s">
        <v>8364</v>
      </c>
      <c r="F114" t="s">
        <v>19511</v>
      </c>
      <c r="G114" t="s">
        <v>151</v>
      </c>
      <c r="I1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4" s="1" t="b">
        <f t="shared" si="1"/>
        <v>0</v>
      </c>
      <c r="K114" t="str">
        <f>IF(NOT(J114),Strutture_cleaned[[#This Row],[Indirizzo internet]],Strutture_cleaned[[#This Row],[Indirizzo di posta elettronica]])</f>
        <v/>
      </c>
      <c r="L114" t="str">
        <f>IF(NOT(J114),Strutture_cleaned[[#This Row],[Indirizzo di posta elettronica]],Strutture_cleaned[[#This Row],[Indirizzo internet]])</f>
        <v>info@agriturismo-sansilvestro.it</v>
      </c>
    </row>
    <row r="115" spans="1:12" x14ac:dyDescent="0.2">
      <c r="A115" t="s">
        <v>8186</v>
      </c>
      <c r="B115" t="s">
        <v>8409</v>
      </c>
      <c r="C115" t="s">
        <v>8410</v>
      </c>
      <c r="D115" t="s">
        <v>8364</v>
      </c>
      <c r="E115" t="s">
        <v>8364</v>
      </c>
      <c r="F115" t="s">
        <v>19511</v>
      </c>
      <c r="G115" t="s">
        <v>152</v>
      </c>
      <c r="I1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15" s="1" t="b">
        <f t="shared" si="1"/>
        <v>0</v>
      </c>
      <c r="K115" t="str">
        <f>IF(NOT(J115),Strutture_cleaned[[#This Row],[Indirizzo internet]],Strutture_cleaned[[#This Row],[Indirizzo di posta elettronica]])</f>
        <v/>
      </c>
      <c r="L115" t="str">
        <f>IF(NOT(J115),Strutture_cleaned[[#This Row],[Indirizzo di posta elettronica]],Strutture_cleaned[[#This Row],[Indirizzo internet]])</f>
        <v>maddalena.scotti@virgilio.it</v>
      </c>
    </row>
    <row r="116" spans="1:12" x14ac:dyDescent="0.2">
      <c r="A116" t="s">
        <v>8216</v>
      </c>
      <c r="B116" t="s">
        <v>8411</v>
      </c>
      <c r="C116" t="s">
        <v>8412</v>
      </c>
      <c r="D116" t="s">
        <v>8364</v>
      </c>
      <c r="E116" t="s">
        <v>8364</v>
      </c>
      <c r="F116" t="s">
        <v>19511</v>
      </c>
      <c r="G116" t="s">
        <v>19511</v>
      </c>
      <c r="I1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6" s="1" t="b">
        <f t="shared" si="1"/>
        <v>0</v>
      </c>
      <c r="K116" t="str">
        <f>IF(NOT(J116),Strutture_cleaned[[#This Row],[Indirizzo internet]],Strutture_cleaned[[#This Row],[Indirizzo di posta elettronica]])</f>
        <v/>
      </c>
      <c r="L116" t="str">
        <f>IF(NOT(J116),Strutture_cleaned[[#This Row],[Indirizzo di posta elettronica]],Strutture_cleaned[[#This Row],[Indirizzo internet]])</f>
        <v/>
      </c>
    </row>
    <row r="117" spans="1:12" x14ac:dyDescent="0.2">
      <c r="A117" t="s">
        <v>8183</v>
      </c>
      <c r="B117" t="s">
        <v>8413</v>
      </c>
      <c r="C117" t="s">
        <v>8414</v>
      </c>
      <c r="D117" t="s">
        <v>8364</v>
      </c>
      <c r="E117" t="s">
        <v>8364</v>
      </c>
      <c r="F117" t="s">
        <v>19511</v>
      </c>
      <c r="G117" t="s">
        <v>19511</v>
      </c>
      <c r="I1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7" s="1" t="b">
        <f t="shared" si="1"/>
        <v>0</v>
      </c>
      <c r="K117" t="str">
        <f>IF(NOT(J117),Strutture_cleaned[[#This Row],[Indirizzo internet]],Strutture_cleaned[[#This Row],[Indirizzo di posta elettronica]])</f>
        <v/>
      </c>
      <c r="L117" t="str">
        <f>IF(NOT(J117),Strutture_cleaned[[#This Row],[Indirizzo di posta elettronica]],Strutture_cleaned[[#This Row],[Indirizzo internet]])</f>
        <v/>
      </c>
    </row>
    <row r="118" spans="1:12" x14ac:dyDescent="0.2">
      <c r="A118" t="s">
        <v>8186</v>
      </c>
      <c r="B118" t="s">
        <v>8415</v>
      </c>
      <c r="C118" t="s">
        <v>8416</v>
      </c>
      <c r="D118" t="s">
        <v>8364</v>
      </c>
      <c r="E118" t="s">
        <v>8364</v>
      </c>
      <c r="F118" t="s">
        <v>153</v>
      </c>
      <c r="G118" t="s">
        <v>154</v>
      </c>
      <c r="I1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" s="1" t="b">
        <f t="shared" si="1"/>
        <v>0</v>
      </c>
      <c r="K118" t="str">
        <f>IF(NOT(J118),Strutture_cleaned[[#This Row],[Indirizzo internet]],Strutture_cleaned[[#This Row],[Indirizzo di posta elettronica]])</f>
        <v>www.laferraia.it</v>
      </c>
      <c r="L118" t="str">
        <f>IF(NOT(J118),Strutture_cleaned[[#This Row],[Indirizzo di posta elettronica]],Strutture_cleaned[[#This Row],[Indirizzo internet]])</f>
        <v>info@laferraia.it</v>
      </c>
    </row>
    <row r="119" spans="1:12" x14ac:dyDescent="0.2">
      <c r="A119" t="s">
        <v>8417</v>
      </c>
      <c r="B119" t="s">
        <v>8418</v>
      </c>
      <c r="C119" t="s">
        <v>8419</v>
      </c>
      <c r="D119" t="s">
        <v>8364</v>
      </c>
      <c r="E119" t="s">
        <v>8364</v>
      </c>
      <c r="F119" t="s">
        <v>19511</v>
      </c>
      <c r="G119" t="s">
        <v>155</v>
      </c>
      <c r="I1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9" s="1" t="b">
        <f t="shared" si="1"/>
        <v>0</v>
      </c>
      <c r="K119" t="str">
        <f>IF(NOT(J119),Strutture_cleaned[[#This Row],[Indirizzo internet]],Strutture_cleaned[[#This Row],[Indirizzo di posta elettronica]])</f>
        <v/>
      </c>
      <c r="L119" t="str">
        <f>IF(NOT(J119),Strutture_cleaned[[#This Row],[Indirizzo di posta elettronica]],Strutture_cleaned[[#This Row],[Indirizzo internet]])</f>
        <v>info@residencelacollinetta.com</v>
      </c>
    </row>
    <row r="120" spans="1:12" x14ac:dyDescent="0.2">
      <c r="A120" t="s">
        <v>8177</v>
      </c>
      <c r="B120" t="s">
        <v>8420</v>
      </c>
      <c r="C120" t="s">
        <v>8421</v>
      </c>
      <c r="D120" t="s">
        <v>8364</v>
      </c>
      <c r="E120" t="s">
        <v>8364</v>
      </c>
      <c r="F120" t="s">
        <v>19511</v>
      </c>
      <c r="G120" t="s">
        <v>156</v>
      </c>
      <c r="I1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0" s="1" t="b">
        <f t="shared" si="1"/>
        <v>0</v>
      </c>
      <c r="K120" t="str">
        <f>IF(NOT(J120),Strutture_cleaned[[#This Row],[Indirizzo internet]],Strutture_cleaned[[#This Row],[Indirizzo di posta elettronica]])</f>
        <v/>
      </c>
      <c r="L120" t="str">
        <f>IF(NOT(J120),Strutture_cleaned[[#This Row],[Indirizzo di posta elettronica]],Strutture_cleaned[[#This Row],[Indirizzo internet]])</f>
        <v>info@hpineta.com</v>
      </c>
    </row>
    <row r="121" spans="1:12" x14ac:dyDescent="0.2">
      <c r="A121" t="s">
        <v>8177</v>
      </c>
      <c r="B121" t="s">
        <v>8422</v>
      </c>
      <c r="C121" t="s">
        <v>8423</v>
      </c>
      <c r="D121" t="s">
        <v>8364</v>
      </c>
      <c r="E121" t="s">
        <v>8364</v>
      </c>
      <c r="F121" t="s">
        <v>19511</v>
      </c>
      <c r="G121" t="s">
        <v>157</v>
      </c>
      <c r="I1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1" s="1" t="b">
        <f t="shared" si="1"/>
        <v>0</v>
      </c>
      <c r="K121" t="str">
        <f>IF(NOT(J121),Strutture_cleaned[[#This Row],[Indirizzo internet]],Strutture_cleaned[[#This Row],[Indirizzo di posta elettronica]])</f>
        <v/>
      </c>
      <c r="L121" t="str">
        <f>IF(NOT(J121),Strutture_cleaned[[#This Row],[Indirizzo di posta elettronica]],Strutture_cleaned[[#This Row],[Indirizzo internet]])</f>
        <v>info@internationalcaglihotel.it</v>
      </c>
    </row>
    <row r="122" spans="1:12" x14ac:dyDescent="0.2">
      <c r="A122" t="s">
        <v>8417</v>
      </c>
      <c r="B122" t="s">
        <v>8424</v>
      </c>
      <c r="C122" t="s">
        <v>8425</v>
      </c>
      <c r="D122" t="s">
        <v>8364</v>
      </c>
      <c r="E122" t="s">
        <v>8426</v>
      </c>
      <c r="F122" t="s">
        <v>147</v>
      </c>
      <c r="G122" t="s">
        <v>148</v>
      </c>
      <c r="I1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2" s="1" t="b">
        <f t="shared" si="1"/>
        <v>0</v>
      </c>
      <c r="K122" t="str">
        <f>IF(NOT(J122),Strutture_cleaned[[#This Row],[Indirizzo internet]],Strutture_cleaned[[#This Row],[Indirizzo di posta elettronica]])</f>
        <v>www.frescina.com</v>
      </c>
      <c r="L122" t="str">
        <f>IF(NOT(J122),Strutture_cleaned[[#This Row],[Indirizzo di posta elettronica]],Strutture_cleaned[[#This Row],[Indirizzo internet]])</f>
        <v>info@frescina.com</v>
      </c>
    </row>
    <row r="123" spans="1:12" x14ac:dyDescent="0.2">
      <c r="A123" t="s">
        <v>8171</v>
      </c>
      <c r="B123" t="s">
        <v>8427</v>
      </c>
      <c r="C123" t="s">
        <v>8428</v>
      </c>
      <c r="D123" t="s">
        <v>8364</v>
      </c>
      <c r="E123" t="s">
        <v>8364</v>
      </c>
      <c r="F123" t="s">
        <v>158</v>
      </c>
      <c r="G123" t="s">
        <v>159</v>
      </c>
      <c r="I1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23" s="1" t="b">
        <f t="shared" si="1"/>
        <v>0</v>
      </c>
      <c r="K123" t="str">
        <f>IF(NOT(J123),Strutture_cleaned[[#This Row],[Indirizzo internet]],Strutture_cleaned[[#This Row],[Indirizzo di posta elettronica]])</f>
        <v>www.villafontalba.it</v>
      </c>
      <c r="L123" t="str">
        <f>IF(NOT(J123),Strutture_cleaned[[#This Row],[Indirizzo di posta elettronica]],Strutture_cleaned[[#This Row],[Indirizzo internet]])</f>
        <v>villafontalba@gmail.com</v>
      </c>
    </row>
    <row r="124" spans="1:12" x14ac:dyDescent="0.2">
      <c r="A124" t="s">
        <v>8171</v>
      </c>
      <c r="B124" t="s">
        <v>8429</v>
      </c>
      <c r="C124" t="s">
        <v>19511</v>
      </c>
      <c r="D124" t="s">
        <v>8364</v>
      </c>
      <c r="E124" t="s">
        <v>8430</v>
      </c>
      <c r="F124" t="s">
        <v>19511</v>
      </c>
      <c r="G124" t="s">
        <v>19511</v>
      </c>
      <c r="I1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" s="1" t="b">
        <f t="shared" si="1"/>
        <v>0</v>
      </c>
      <c r="K124" t="str">
        <f>IF(NOT(J124),Strutture_cleaned[[#This Row],[Indirizzo internet]],Strutture_cleaned[[#This Row],[Indirizzo di posta elettronica]])</f>
        <v/>
      </c>
      <c r="L124" t="str">
        <f>IF(NOT(J124),Strutture_cleaned[[#This Row],[Indirizzo di posta elettronica]],Strutture_cleaned[[#This Row],[Indirizzo internet]])</f>
        <v/>
      </c>
    </row>
    <row r="125" spans="1:12" x14ac:dyDescent="0.2">
      <c r="A125" t="s">
        <v>8186</v>
      </c>
      <c r="B125" t="s">
        <v>8431</v>
      </c>
      <c r="C125" t="s">
        <v>8432</v>
      </c>
      <c r="D125" t="s">
        <v>8364</v>
      </c>
      <c r="E125" t="s">
        <v>8364</v>
      </c>
      <c r="F125" t="s">
        <v>160</v>
      </c>
      <c r="G125" t="s">
        <v>161</v>
      </c>
      <c r="I1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5" s="1" t="b">
        <f t="shared" si="1"/>
        <v>0</v>
      </c>
      <c r="K125" t="str">
        <f>IF(NOT(J125),Strutture_cleaned[[#This Row],[Indirizzo internet]],Strutture_cleaned[[#This Row],[Indirizzo di posta elettronica]])</f>
        <v>www.rancodisopra.it</v>
      </c>
      <c r="L125" t="str">
        <f>IF(NOT(J125),Strutture_cleaned[[#This Row],[Indirizzo di posta elettronica]],Strutture_cleaned[[#This Row],[Indirizzo internet]])</f>
        <v>info@rancodisopra.it</v>
      </c>
    </row>
    <row r="126" spans="1:12" x14ac:dyDescent="0.2">
      <c r="A126" t="s">
        <v>8186</v>
      </c>
      <c r="B126" t="s">
        <v>8433</v>
      </c>
      <c r="C126" t="s">
        <v>8434</v>
      </c>
      <c r="D126" t="s">
        <v>8364</v>
      </c>
      <c r="E126" t="s">
        <v>8364</v>
      </c>
      <c r="F126" t="s">
        <v>162</v>
      </c>
      <c r="G126" t="s">
        <v>163</v>
      </c>
      <c r="I1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26" s="1" t="b">
        <f t="shared" si="1"/>
        <v>0</v>
      </c>
      <c r="K126" t="str">
        <f>IF(NOT(J126),Strutture_cleaned[[#This Row],[Indirizzo internet]],Strutture_cleaned[[#This Row],[Indirizzo di posta elettronica]])</f>
        <v>aziendaagrituristicacancellieri.com</v>
      </c>
      <c r="L126" t="str">
        <f>IF(NOT(J126),Strutture_cleaned[[#This Row],[Indirizzo di posta elettronica]],Strutture_cleaned[[#This Row],[Indirizzo internet]])</f>
        <v>cancellieri75@virgilio.it</v>
      </c>
    </row>
    <row r="127" spans="1:12" x14ac:dyDescent="0.2">
      <c r="A127" t="s">
        <v>8216</v>
      </c>
      <c r="B127" t="s">
        <v>8435</v>
      </c>
      <c r="C127" t="s">
        <v>8436</v>
      </c>
      <c r="D127" t="s">
        <v>8364</v>
      </c>
      <c r="E127" t="s">
        <v>8364</v>
      </c>
      <c r="F127" t="s">
        <v>164</v>
      </c>
      <c r="G127" t="s">
        <v>165</v>
      </c>
      <c r="I1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7" s="1" t="b">
        <f t="shared" si="1"/>
        <v>0</v>
      </c>
      <c r="K127" t="str">
        <f>IF(NOT(J127),Strutture_cleaned[[#This Row],[Indirizzo internet]],Strutture_cleaned[[#This Row],[Indirizzo di posta elettronica]])</f>
        <v>www.bonclericihouse.it</v>
      </c>
      <c r="L127" t="str">
        <f>IF(NOT(J127),Strutture_cleaned[[#This Row],[Indirizzo di posta elettronica]],Strutture_cleaned[[#This Row],[Indirizzo internet]])</f>
        <v>info@bonclericihouse.it</v>
      </c>
    </row>
    <row r="128" spans="1:12" x14ac:dyDescent="0.2">
      <c r="A128" t="s">
        <v>8183</v>
      </c>
      <c r="B128" t="s">
        <v>8437</v>
      </c>
      <c r="C128" t="s">
        <v>8438</v>
      </c>
      <c r="D128" t="s">
        <v>8364</v>
      </c>
      <c r="E128" t="s">
        <v>8364</v>
      </c>
      <c r="F128" t="s">
        <v>19511</v>
      </c>
      <c r="G128" t="s">
        <v>166</v>
      </c>
      <c r="I1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28" s="1" t="b">
        <f t="shared" si="1"/>
        <v>0</v>
      </c>
      <c r="K128" t="str">
        <f>IF(NOT(J128),Strutture_cleaned[[#This Row],[Indirizzo internet]],Strutture_cleaned[[#This Row],[Indirizzo di posta elettronica]])</f>
        <v/>
      </c>
      <c r="L128" t="str">
        <f>IF(NOT(J128),Strutture_cleaned[[#This Row],[Indirizzo di posta elettronica]],Strutture_cleaned[[#This Row],[Indirizzo internet]])</f>
        <v>robertopaladini56@gmail.com</v>
      </c>
    </row>
    <row r="129" spans="1:12" x14ac:dyDescent="0.2">
      <c r="A129" t="s">
        <v>8216</v>
      </c>
      <c r="B129" t="s">
        <v>8439</v>
      </c>
      <c r="C129" t="s">
        <v>8440</v>
      </c>
      <c r="D129" t="s">
        <v>8364</v>
      </c>
      <c r="E129" t="s">
        <v>8441</v>
      </c>
      <c r="F129" t="s">
        <v>167</v>
      </c>
      <c r="G129" t="s">
        <v>168</v>
      </c>
      <c r="I1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9" s="1" t="b">
        <f t="shared" si="1"/>
        <v>0</v>
      </c>
      <c r="K129" t="str">
        <f>IF(NOT(J129),Strutture_cleaned[[#This Row],[Indirizzo internet]],Strutture_cleaned[[#This Row],[Indirizzo di posta elettronica]])</f>
        <v>www.lacontesa.it</v>
      </c>
      <c r="L129" t="str">
        <f>IF(NOT(J129),Strutture_cleaned[[#This Row],[Indirizzo di posta elettronica]],Strutture_cleaned[[#This Row],[Indirizzo internet]])</f>
        <v>info@lacontesa.it</v>
      </c>
    </row>
    <row r="130" spans="1:12" x14ac:dyDescent="0.2">
      <c r="A130" t="s">
        <v>8183</v>
      </c>
      <c r="B130" t="s">
        <v>8442</v>
      </c>
      <c r="C130" t="s">
        <v>8443</v>
      </c>
      <c r="D130" t="s">
        <v>8364</v>
      </c>
      <c r="E130" t="s">
        <v>8364</v>
      </c>
      <c r="F130" t="s">
        <v>19511</v>
      </c>
      <c r="G130" t="s">
        <v>169</v>
      </c>
      <c r="I1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30" s="1" t="b">
        <f t="shared" si="1"/>
        <v>0</v>
      </c>
      <c r="K130" t="str">
        <f>IF(NOT(J130),Strutture_cleaned[[#This Row],[Indirizzo internet]],Strutture_cleaned[[#This Row],[Indirizzo di posta elettronica]])</f>
        <v/>
      </c>
      <c r="L130" t="str">
        <f>IF(NOT(J130),Strutture_cleaned[[#This Row],[Indirizzo di posta elettronica]],Strutture_cleaned[[#This Row],[Indirizzo internet]])</f>
        <v>mhlpieri@gmail.com</v>
      </c>
    </row>
    <row r="131" spans="1:12" x14ac:dyDescent="0.2">
      <c r="A131" t="s">
        <v>8183</v>
      </c>
      <c r="B131" t="s">
        <v>8444</v>
      </c>
      <c r="C131" t="s">
        <v>8445</v>
      </c>
      <c r="D131" t="s">
        <v>8364</v>
      </c>
      <c r="E131" t="s">
        <v>19511</v>
      </c>
      <c r="F131" t="s">
        <v>170</v>
      </c>
      <c r="G131" t="s">
        <v>171</v>
      </c>
      <c r="I1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31" s="1" t="b">
        <f t="shared" ref="J131:J194" si="2">I131="invertire email e sito"</f>
        <v>0</v>
      </c>
      <c r="K131" t="str">
        <f>IF(NOT(J131),Strutture_cleaned[[#This Row],[Indirizzo internet]],Strutture_cleaned[[#This Row],[Indirizzo di posta elettronica]])</f>
        <v>www.torreacquaviva.it</v>
      </c>
      <c r="L131" t="str">
        <f>IF(NOT(J131),Strutture_cleaned[[#This Row],[Indirizzo di posta elettronica]],Strutture_cleaned[[#This Row],[Indirizzo internet]])</f>
        <v>amichelinitocci@yahoo.it</v>
      </c>
    </row>
    <row r="132" spans="1:12" x14ac:dyDescent="0.2">
      <c r="A132" t="s">
        <v>8186</v>
      </c>
      <c r="B132" t="s">
        <v>8446</v>
      </c>
      <c r="C132" t="s">
        <v>8447</v>
      </c>
      <c r="D132" t="s">
        <v>8364</v>
      </c>
      <c r="E132" t="s">
        <v>19511</v>
      </c>
      <c r="F132" t="s">
        <v>172</v>
      </c>
      <c r="G132" t="s">
        <v>173</v>
      </c>
      <c r="I1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2" s="1" t="b">
        <f t="shared" si="2"/>
        <v>0</v>
      </c>
      <c r="K132" t="str">
        <f>IF(NOT(J132),Strutture_cleaned[[#This Row],[Indirizzo internet]],Strutture_cleaned[[#This Row],[Indirizzo di posta elettronica]])</f>
        <v>www.agriturcagli.it</v>
      </c>
      <c r="L132" t="str">
        <f>IF(NOT(J132),Strutture_cleaned[[#This Row],[Indirizzo di posta elettronica]],Strutture_cleaned[[#This Row],[Indirizzo internet]])</f>
        <v>info@agriturcagli.it</v>
      </c>
    </row>
    <row r="133" spans="1:12" x14ac:dyDescent="0.2">
      <c r="A133" t="s">
        <v>8183</v>
      </c>
      <c r="B133" t="s">
        <v>8448</v>
      </c>
      <c r="C133" t="s">
        <v>8449</v>
      </c>
      <c r="D133" t="s">
        <v>8364</v>
      </c>
      <c r="E133" t="s">
        <v>19511</v>
      </c>
      <c r="F133" t="s">
        <v>19511</v>
      </c>
      <c r="G133" t="s">
        <v>174</v>
      </c>
      <c r="I1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33" s="1" t="b">
        <f t="shared" si="2"/>
        <v>0</v>
      </c>
      <c r="K133" t="str">
        <f>IF(NOT(J133),Strutture_cleaned[[#This Row],[Indirizzo internet]],Strutture_cleaned[[#This Row],[Indirizzo di posta elettronica]])</f>
        <v/>
      </c>
      <c r="L133" t="str">
        <f>IF(NOT(J133),Strutture_cleaned[[#This Row],[Indirizzo di posta elettronica]],Strutture_cleaned[[#This Row],[Indirizzo internet]])</f>
        <v>k.strian@esaway.it</v>
      </c>
    </row>
    <row r="134" spans="1:12" x14ac:dyDescent="0.2">
      <c r="A134" t="s">
        <v>8186</v>
      </c>
      <c r="B134" t="s">
        <v>8450</v>
      </c>
      <c r="C134" t="s">
        <v>8451</v>
      </c>
      <c r="D134" t="s">
        <v>8364</v>
      </c>
      <c r="E134" t="s">
        <v>8452</v>
      </c>
      <c r="F134" t="s">
        <v>175</v>
      </c>
      <c r="G134" t="s">
        <v>176</v>
      </c>
      <c r="I1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" s="1" t="b">
        <f t="shared" si="2"/>
        <v>0</v>
      </c>
      <c r="K134" t="str">
        <f>IF(NOT(J134),Strutture_cleaned[[#This Row],[Indirizzo internet]],Strutture_cleaned[[#This Row],[Indirizzo di posta elettronica]])</f>
        <v>www.tenutacagione.it</v>
      </c>
      <c r="L134" t="str">
        <f>IF(NOT(J134),Strutture_cleaned[[#This Row],[Indirizzo di posta elettronica]],Strutture_cleaned[[#This Row],[Indirizzo internet]])</f>
        <v>info@tenutacagione.it</v>
      </c>
    </row>
    <row r="135" spans="1:12" x14ac:dyDescent="0.2">
      <c r="A135" t="s">
        <v>8186</v>
      </c>
      <c r="B135" t="s">
        <v>8453</v>
      </c>
      <c r="C135" t="s">
        <v>8454</v>
      </c>
      <c r="D135" t="s">
        <v>8364</v>
      </c>
      <c r="E135" t="s">
        <v>8364</v>
      </c>
      <c r="F135" t="s">
        <v>177</v>
      </c>
      <c r="G135" t="s">
        <v>178</v>
      </c>
      <c r="I1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135" s="1" t="b">
        <f t="shared" si="2"/>
        <v>0</v>
      </c>
      <c r="K135" t="str">
        <f>IF(NOT(J135),Strutture_cleaned[[#This Row],[Indirizzo internet]],Strutture_cleaned[[#This Row],[Indirizzo di posta elettronica]])</f>
        <v>www.vellaneta.com</v>
      </c>
      <c r="L135" t="str">
        <f>IF(NOT(J135),Strutture_cleaned[[#This Row],[Indirizzo di posta elettronica]],Strutture_cleaned[[#This Row],[Indirizzo internet]])</f>
        <v>agriturismo.vellaneta@esaway.it</v>
      </c>
    </row>
    <row r="136" spans="1:12" x14ac:dyDescent="0.2">
      <c r="A136" t="s">
        <v>8216</v>
      </c>
      <c r="B136" t="s">
        <v>8455</v>
      </c>
      <c r="C136" t="s">
        <v>8456</v>
      </c>
      <c r="D136" t="s">
        <v>8364</v>
      </c>
      <c r="E136" t="s">
        <v>8364</v>
      </c>
      <c r="F136" t="s">
        <v>19511</v>
      </c>
      <c r="G136" t="s">
        <v>165</v>
      </c>
      <c r="I1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6" s="1" t="b">
        <f t="shared" si="2"/>
        <v>0</v>
      </c>
      <c r="K136" t="str">
        <f>IF(NOT(J136),Strutture_cleaned[[#This Row],[Indirizzo internet]],Strutture_cleaned[[#This Row],[Indirizzo di posta elettronica]])</f>
        <v/>
      </c>
      <c r="L136" t="str">
        <f>IF(NOT(J136),Strutture_cleaned[[#This Row],[Indirizzo di posta elettronica]],Strutture_cleaned[[#This Row],[Indirizzo internet]])</f>
        <v>info@bonclericihouse.it</v>
      </c>
    </row>
    <row r="137" spans="1:12" x14ac:dyDescent="0.2">
      <c r="A137" t="s">
        <v>8183</v>
      </c>
      <c r="B137" t="s">
        <v>8457</v>
      </c>
      <c r="C137" t="s">
        <v>8458</v>
      </c>
      <c r="D137" t="s">
        <v>8364</v>
      </c>
      <c r="E137" t="s">
        <v>8364</v>
      </c>
      <c r="F137" t="s">
        <v>179</v>
      </c>
      <c r="G137" t="s">
        <v>180</v>
      </c>
      <c r="I1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7" s="1" t="b">
        <f t="shared" si="2"/>
        <v>0</v>
      </c>
      <c r="K137" t="str">
        <f>IF(NOT(J137),Strutture_cleaned[[#This Row],[Indirizzo internet]],Strutture_cleaned[[#This Row],[Indirizzo di posta elettronica]])</f>
        <v>www.camaggio.com</v>
      </c>
      <c r="L137" t="str">
        <f>IF(NOT(J137),Strutture_cleaned[[#This Row],[Indirizzo di posta elettronica]],Strutture_cleaned[[#This Row],[Indirizzo internet]])</f>
        <v>info@camaggio.com</v>
      </c>
    </row>
    <row r="138" spans="1:12" x14ac:dyDescent="0.2">
      <c r="A138" t="s">
        <v>8186</v>
      </c>
      <c r="B138" t="s">
        <v>8459</v>
      </c>
      <c r="C138" t="s">
        <v>8460</v>
      </c>
      <c r="D138" t="s">
        <v>8364</v>
      </c>
      <c r="E138" t="s">
        <v>8364</v>
      </c>
      <c r="F138" t="s">
        <v>19511</v>
      </c>
      <c r="G138" t="s">
        <v>19511</v>
      </c>
      <c r="I1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8" s="1" t="b">
        <f t="shared" si="2"/>
        <v>0</v>
      </c>
      <c r="K138" t="str">
        <f>IF(NOT(J138),Strutture_cleaned[[#This Row],[Indirizzo internet]],Strutture_cleaned[[#This Row],[Indirizzo di posta elettronica]])</f>
        <v/>
      </c>
      <c r="L138" t="str">
        <f>IF(NOT(J138),Strutture_cleaned[[#This Row],[Indirizzo di posta elettronica]],Strutture_cleaned[[#This Row],[Indirizzo internet]])</f>
        <v/>
      </c>
    </row>
    <row r="139" spans="1:12" x14ac:dyDescent="0.2">
      <c r="A139" t="s">
        <v>8186</v>
      </c>
      <c r="B139" t="s">
        <v>8461</v>
      </c>
      <c r="C139" t="s">
        <v>8462</v>
      </c>
      <c r="D139" t="s">
        <v>8364</v>
      </c>
      <c r="E139" t="s">
        <v>8364</v>
      </c>
      <c r="F139" t="s">
        <v>181</v>
      </c>
      <c r="G139" t="s">
        <v>182</v>
      </c>
      <c r="I1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9" s="1" t="b">
        <f t="shared" si="2"/>
        <v>0</v>
      </c>
      <c r="K139" t="str">
        <f>IF(NOT(J139),Strutture_cleaned[[#This Row],[Indirizzo internet]],Strutture_cleaned[[#This Row],[Indirizzo di posta elettronica]])</f>
        <v>www.agriturismobufano.it</v>
      </c>
      <c r="L139" t="str">
        <f>IF(NOT(J139),Strutture_cleaned[[#This Row],[Indirizzo di posta elettronica]],Strutture_cleaned[[#This Row],[Indirizzo internet]])</f>
        <v>info@agriturismobufano.it</v>
      </c>
    </row>
    <row r="140" spans="1:12" x14ac:dyDescent="0.2">
      <c r="A140" t="s">
        <v>8171</v>
      </c>
      <c r="B140" t="s">
        <v>8463</v>
      </c>
      <c r="C140" t="s">
        <v>8464</v>
      </c>
      <c r="D140" t="s">
        <v>8364</v>
      </c>
      <c r="E140" t="s">
        <v>8364</v>
      </c>
      <c r="F140" t="s">
        <v>19511</v>
      </c>
      <c r="G140" t="s">
        <v>183</v>
      </c>
      <c r="I1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0" s="1" t="b">
        <f t="shared" si="2"/>
        <v>0</v>
      </c>
      <c r="K140" t="str">
        <f>IF(NOT(J140),Strutture_cleaned[[#This Row],[Indirizzo internet]],Strutture_cleaned[[#This Row],[Indirizzo di posta elettronica]])</f>
        <v/>
      </c>
      <c r="L140" t="str">
        <f>IF(NOT(J140),Strutture_cleaned[[#This Row],[Indirizzo di posta elettronica]],Strutture_cleaned[[#This Row],[Indirizzo internet]])</f>
        <v>bucarinilucia@gmail.com</v>
      </c>
    </row>
    <row r="141" spans="1:12" x14ac:dyDescent="0.2">
      <c r="A141" t="s">
        <v>8183</v>
      </c>
      <c r="B141" t="s">
        <v>8465</v>
      </c>
      <c r="C141" t="s">
        <v>8466</v>
      </c>
      <c r="D141" t="s">
        <v>8364</v>
      </c>
      <c r="E141" t="s">
        <v>8364</v>
      </c>
      <c r="F141" t="s">
        <v>184</v>
      </c>
      <c r="G141" t="s">
        <v>185</v>
      </c>
      <c r="I1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1" s="1" t="b">
        <f t="shared" si="2"/>
        <v>0</v>
      </c>
      <c r="K141" t="str">
        <f>IF(NOT(J141),Strutture_cleaned[[#This Row],[Indirizzo internet]],Strutture_cleaned[[#This Row],[Indirizzo di posta elettronica]])</f>
        <v>www.bbdelteatro.it</v>
      </c>
      <c r="L141" t="str">
        <f>IF(NOT(J141),Strutture_cleaned[[#This Row],[Indirizzo di posta elettronica]],Strutture_cleaned[[#This Row],[Indirizzo internet]])</f>
        <v>info@bbdelteatro.it</v>
      </c>
    </row>
    <row r="142" spans="1:12" x14ac:dyDescent="0.2">
      <c r="A142" t="s">
        <v>8183</v>
      </c>
      <c r="B142" t="s">
        <v>8467</v>
      </c>
      <c r="C142" t="s">
        <v>8468</v>
      </c>
      <c r="D142" t="s">
        <v>8364</v>
      </c>
      <c r="E142" t="s">
        <v>8364</v>
      </c>
      <c r="F142" t="s">
        <v>19511</v>
      </c>
      <c r="G142" t="s">
        <v>186</v>
      </c>
      <c r="I1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42" s="1" t="b">
        <f t="shared" si="2"/>
        <v>0</v>
      </c>
      <c r="K142" t="str">
        <f>IF(NOT(J142),Strutture_cleaned[[#This Row],[Indirizzo internet]],Strutture_cleaned[[#This Row],[Indirizzo di posta elettronica]])</f>
        <v/>
      </c>
      <c r="L142" t="str">
        <f>IF(NOT(J142),Strutture_cleaned[[#This Row],[Indirizzo di posta elettronica]],Strutture_cleaned[[#This Row],[Indirizzo internet]])</f>
        <v>teresin@live.it</v>
      </c>
    </row>
    <row r="143" spans="1:12" x14ac:dyDescent="0.2">
      <c r="A143" t="s">
        <v>8186</v>
      </c>
      <c r="B143" t="s">
        <v>8469</v>
      </c>
      <c r="C143" t="s">
        <v>8470</v>
      </c>
      <c r="D143" t="s">
        <v>8364</v>
      </c>
      <c r="E143" t="s">
        <v>8364</v>
      </c>
      <c r="F143" t="s">
        <v>19511</v>
      </c>
      <c r="G143" t="s">
        <v>19511</v>
      </c>
      <c r="I1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3" s="1" t="b">
        <f t="shared" si="2"/>
        <v>0</v>
      </c>
      <c r="K143" t="str">
        <f>IF(NOT(J143),Strutture_cleaned[[#This Row],[Indirizzo internet]],Strutture_cleaned[[#This Row],[Indirizzo di posta elettronica]])</f>
        <v/>
      </c>
      <c r="L143" t="str">
        <f>IF(NOT(J143),Strutture_cleaned[[#This Row],[Indirizzo di posta elettronica]],Strutture_cleaned[[#This Row],[Indirizzo internet]])</f>
        <v/>
      </c>
    </row>
    <row r="144" spans="1:12" x14ac:dyDescent="0.2">
      <c r="A144" t="s">
        <v>8186</v>
      </c>
      <c r="B144" t="s">
        <v>8471</v>
      </c>
      <c r="C144" t="s">
        <v>8472</v>
      </c>
      <c r="D144" t="s">
        <v>8364</v>
      </c>
      <c r="E144" t="s">
        <v>8364</v>
      </c>
      <c r="F144" t="s">
        <v>19511</v>
      </c>
      <c r="G144" t="s">
        <v>19511</v>
      </c>
      <c r="I1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4" s="1" t="b">
        <f t="shared" si="2"/>
        <v>0</v>
      </c>
      <c r="K144" t="str">
        <f>IF(NOT(J144),Strutture_cleaned[[#This Row],[Indirizzo internet]],Strutture_cleaned[[#This Row],[Indirizzo di posta elettronica]])</f>
        <v/>
      </c>
      <c r="L144" t="str">
        <f>IF(NOT(J144),Strutture_cleaned[[#This Row],[Indirizzo di posta elettronica]],Strutture_cleaned[[#This Row],[Indirizzo internet]])</f>
        <v/>
      </c>
    </row>
    <row r="145" spans="1:12" x14ac:dyDescent="0.2">
      <c r="A145" t="s">
        <v>8216</v>
      </c>
      <c r="B145" t="s">
        <v>8473</v>
      </c>
      <c r="C145" t="s">
        <v>8458</v>
      </c>
      <c r="D145" t="s">
        <v>8364</v>
      </c>
      <c r="E145" t="s">
        <v>8364</v>
      </c>
      <c r="F145" t="s">
        <v>179</v>
      </c>
      <c r="G145" t="s">
        <v>180</v>
      </c>
      <c r="I1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5" s="1" t="b">
        <f t="shared" si="2"/>
        <v>0</v>
      </c>
      <c r="K145" t="str">
        <f>IF(NOT(J145),Strutture_cleaned[[#This Row],[Indirizzo internet]],Strutture_cleaned[[#This Row],[Indirizzo di posta elettronica]])</f>
        <v>www.camaggio.com</v>
      </c>
      <c r="L145" t="str">
        <f>IF(NOT(J145),Strutture_cleaned[[#This Row],[Indirizzo di posta elettronica]],Strutture_cleaned[[#This Row],[Indirizzo internet]])</f>
        <v>info@camaggio.com</v>
      </c>
    </row>
    <row r="146" spans="1:12" x14ac:dyDescent="0.2">
      <c r="A146" t="s">
        <v>8171</v>
      </c>
      <c r="B146" t="s">
        <v>8474</v>
      </c>
      <c r="C146" t="s">
        <v>8475</v>
      </c>
      <c r="D146" t="s">
        <v>8364</v>
      </c>
      <c r="E146" t="s">
        <v>8364</v>
      </c>
      <c r="F146" t="s">
        <v>19511</v>
      </c>
      <c r="G146" t="s">
        <v>187</v>
      </c>
      <c r="I1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6" s="1" t="b">
        <f t="shared" si="2"/>
        <v>0</v>
      </c>
      <c r="K146" t="str">
        <f>IF(NOT(J146),Strutture_cleaned[[#This Row],[Indirizzo internet]],Strutture_cleaned[[#This Row],[Indirizzo di posta elettronica]])</f>
        <v/>
      </c>
      <c r="L146" t="str">
        <f>IF(NOT(J146),Strutture_cleaned[[#This Row],[Indirizzo di posta elettronica]],Strutture_cleaned[[#This Row],[Indirizzo internet]])</f>
        <v>purgotti2@virgilio.it</v>
      </c>
    </row>
    <row r="147" spans="1:12" x14ac:dyDescent="0.2">
      <c r="A147" t="s">
        <v>8216</v>
      </c>
      <c r="B147" t="s">
        <v>8476</v>
      </c>
      <c r="C147" t="s">
        <v>8477</v>
      </c>
      <c r="D147" t="s">
        <v>8364</v>
      </c>
      <c r="E147" t="s">
        <v>8364</v>
      </c>
      <c r="F147" t="s">
        <v>19511</v>
      </c>
      <c r="G147" t="s">
        <v>19511</v>
      </c>
      <c r="I1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7" s="1" t="b">
        <f t="shared" si="2"/>
        <v>0</v>
      </c>
      <c r="K147" t="str">
        <f>IF(NOT(J147),Strutture_cleaned[[#This Row],[Indirizzo internet]],Strutture_cleaned[[#This Row],[Indirizzo di posta elettronica]])</f>
        <v/>
      </c>
      <c r="L147" t="str">
        <f>IF(NOT(J147),Strutture_cleaned[[#This Row],[Indirizzo di posta elettronica]],Strutture_cleaned[[#This Row],[Indirizzo internet]])</f>
        <v/>
      </c>
    </row>
    <row r="148" spans="1:12" x14ac:dyDescent="0.2">
      <c r="A148" t="s">
        <v>8186</v>
      </c>
      <c r="B148" t="s">
        <v>8478</v>
      </c>
      <c r="C148" t="s">
        <v>19511</v>
      </c>
      <c r="D148" t="s">
        <v>8364</v>
      </c>
      <c r="E148" t="s">
        <v>8479</v>
      </c>
      <c r="F148" t="s">
        <v>188</v>
      </c>
      <c r="G148" t="s">
        <v>189</v>
      </c>
      <c r="I1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8" s="1" t="b">
        <f t="shared" si="2"/>
        <v>0</v>
      </c>
      <c r="K148" t="str">
        <f>IF(NOT(J148),Strutture_cleaned[[#This Row],[Indirizzo internet]],Strutture_cleaned[[#This Row],[Indirizzo di posta elettronica]])</f>
        <v>www.ilborghettoalpoggio.it</v>
      </c>
      <c r="L148" t="str">
        <f>IF(NOT(J148),Strutture_cleaned[[#This Row],[Indirizzo di posta elettronica]],Strutture_cleaned[[#This Row],[Indirizzo internet]])</f>
        <v>info@ilborghettoalpoggio.it</v>
      </c>
    </row>
    <row r="149" spans="1:12" x14ac:dyDescent="0.2">
      <c r="A149" t="s">
        <v>8216</v>
      </c>
      <c r="B149" t="s">
        <v>8480</v>
      </c>
      <c r="C149" t="s">
        <v>190</v>
      </c>
      <c r="D149" t="s">
        <v>8364</v>
      </c>
      <c r="E149" t="s">
        <v>8364</v>
      </c>
      <c r="F149" t="s">
        <v>191</v>
      </c>
      <c r="G149" t="s">
        <v>192</v>
      </c>
      <c r="I1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9" s="1" t="b">
        <f t="shared" si="2"/>
        <v>0</v>
      </c>
      <c r="K149" t="str">
        <f>IF(NOT(J149),Strutture_cleaned[[#This Row],[Indirizzo internet]],Strutture_cleaned[[#This Row],[Indirizzo di posta elettronica]])</f>
        <v>www.sancristoforo.info</v>
      </c>
      <c r="L149" t="str">
        <f>IF(NOT(J149),Strutture_cleaned[[#This Row],[Indirizzo di posta elettronica]],Strutture_cleaned[[#This Row],[Indirizzo internet]])</f>
        <v>mail@le-marche.com</v>
      </c>
    </row>
    <row r="150" spans="1:12" x14ac:dyDescent="0.2">
      <c r="A150" t="s">
        <v>8183</v>
      </c>
      <c r="B150" t="s">
        <v>8481</v>
      </c>
      <c r="C150" t="s">
        <v>8482</v>
      </c>
      <c r="D150" t="s">
        <v>8364</v>
      </c>
      <c r="E150" t="s">
        <v>19511</v>
      </c>
      <c r="F150" t="s">
        <v>19511</v>
      </c>
      <c r="G150" t="s">
        <v>193</v>
      </c>
      <c r="I1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0" s="1" t="b">
        <f t="shared" si="2"/>
        <v>0</v>
      </c>
      <c r="K150" t="str">
        <f>IF(NOT(J150),Strutture_cleaned[[#This Row],[Indirizzo internet]],Strutture_cleaned[[#This Row],[Indirizzo di posta elettronica]])</f>
        <v/>
      </c>
      <c r="L150" t="str">
        <f>IF(NOT(J150),Strutture_cleaned[[#This Row],[Indirizzo di posta elettronica]],Strutture_cleaned[[#This Row],[Indirizzo internet]])</f>
        <v>viabenamati@virgilio.it</v>
      </c>
    </row>
    <row r="151" spans="1:12" x14ac:dyDescent="0.2">
      <c r="A151" t="s">
        <v>8186</v>
      </c>
      <c r="B151" t="s">
        <v>8483</v>
      </c>
      <c r="C151" t="s">
        <v>8484</v>
      </c>
      <c r="D151" t="s">
        <v>8364</v>
      </c>
      <c r="E151" t="s">
        <v>19511</v>
      </c>
      <c r="F151" t="s">
        <v>19511</v>
      </c>
      <c r="G151" t="s">
        <v>194</v>
      </c>
      <c r="I1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51" s="1" t="b">
        <f t="shared" si="2"/>
        <v>0</v>
      </c>
      <c r="K151" t="str">
        <f>IF(NOT(J151),Strutture_cleaned[[#This Row],[Indirizzo internet]],Strutture_cleaned[[#This Row],[Indirizzo di posta elettronica]])</f>
        <v/>
      </c>
      <c r="L151" t="str">
        <f>IF(NOT(J151),Strutture_cleaned[[#This Row],[Indirizzo di posta elettronica]],Strutture_cleaned[[#This Row],[Indirizzo internet]])</f>
        <v>cabattista@hotmail.it</v>
      </c>
    </row>
    <row r="152" spans="1:12" x14ac:dyDescent="0.2">
      <c r="A152" t="s">
        <v>8174</v>
      </c>
      <c r="B152" t="s">
        <v>8485</v>
      </c>
      <c r="C152" t="s">
        <v>8486</v>
      </c>
      <c r="D152" t="s">
        <v>8364</v>
      </c>
      <c r="E152" t="s">
        <v>8487</v>
      </c>
      <c r="F152" t="s">
        <v>195</v>
      </c>
      <c r="G152" t="s">
        <v>196</v>
      </c>
      <c r="I1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2" s="1" t="b">
        <f t="shared" si="2"/>
        <v>0</v>
      </c>
      <c r="K152" t="str">
        <f>IF(NOT(J152),Strutture_cleaned[[#This Row],[Indirizzo internet]],Strutture_cleaned[[#This Row],[Indirizzo di posta elettronica]])</f>
        <v>www.castellonesto.com</v>
      </c>
      <c r="L152" t="str">
        <f>IF(NOT(J152),Strutture_cleaned[[#This Row],[Indirizzo di posta elettronica]],Strutture_cleaned[[#This Row],[Indirizzo internet]])</f>
        <v>info@castellonesto.com</v>
      </c>
    </row>
    <row r="153" spans="1:12" x14ac:dyDescent="0.2">
      <c r="A153" t="s">
        <v>8174</v>
      </c>
      <c r="B153" t="s">
        <v>8488</v>
      </c>
      <c r="C153" t="s">
        <v>197</v>
      </c>
      <c r="D153" t="s">
        <v>8364</v>
      </c>
      <c r="E153" t="s">
        <v>8489</v>
      </c>
      <c r="F153" t="s">
        <v>198</v>
      </c>
      <c r="G153" t="s">
        <v>199</v>
      </c>
      <c r="I1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3" s="1" t="b">
        <f t="shared" si="2"/>
        <v>0</v>
      </c>
      <c r="K153" t="str">
        <f>IF(NOT(J153),Strutture_cleaned[[#This Row],[Indirizzo internet]],Strutture_cleaned[[#This Row],[Indirizzo di posta elettronica]])</f>
        <v>www.lamaestade.it</v>
      </c>
      <c r="L153" t="str">
        <f>IF(NOT(J153),Strutture_cleaned[[#This Row],[Indirizzo di posta elettronica]],Strutture_cleaned[[#This Row],[Indirizzo internet]])</f>
        <v>explorer@teletu.it ; piobracco@alice.it</v>
      </c>
    </row>
    <row r="154" spans="1:12" x14ac:dyDescent="0.2">
      <c r="A154" t="s">
        <v>8174</v>
      </c>
      <c r="B154" t="s">
        <v>8490</v>
      </c>
      <c r="C154" t="s">
        <v>8491</v>
      </c>
      <c r="D154" t="s">
        <v>8364</v>
      </c>
      <c r="E154" t="s">
        <v>8492</v>
      </c>
      <c r="F154" t="s">
        <v>19511</v>
      </c>
      <c r="G154" t="s">
        <v>200</v>
      </c>
      <c r="I1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54" s="1" t="b">
        <f t="shared" si="2"/>
        <v>0</v>
      </c>
      <c r="K154" t="str">
        <f>IF(NOT(J154),Strutture_cleaned[[#This Row],[Indirizzo internet]],Strutture_cleaned[[#This Row],[Indirizzo di posta elettronica]])</f>
        <v/>
      </c>
      <c r="L154" t="str">
        <f>IF(NOT(J154),Strutture_cleaned[[#This Row],[Indirizzo di posta elettronica]],Strutture_cleaned[[#This Row],[Indirizzo internet]])</f>
        <v>lincantosullavalle@gmail.com</v>
      </c>
    </row>
    <row r="155" spans="1:12" x14ac:dyDescent="0.2">
      <c r="A155" t="s">
        <v>8174</v>
      </c>
      <c r="B155" t="s">
        <v>8493</v>
      </c>
      <c r="C155" t="s">
        <v>19511</v>
      </c>
      <c r="D155" t="s">
        <v>8364</v>
      </c>
      <c r="E155" t="s">
        <v>19511</v>
      </c>
      <c r="F155" t="s">
        <v>19511</v>
      </c>
      <c r="G155" t="s">
        <v>201</v>
      </c>
      <c r="I1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5" s="1" t="b">
        <f t="shared" si="2"/>
        <v>0</v>
      </c>
      <c r="K155" t="str">
        <f>IF(NOT(J155),Strutture_cleaned[[#This Row],[Indirizzo internet]],Strutture_cleaned[[#This Row],[Indirizzo di posta elettronica]])</f>
        <v/>
      </c>
      <c r="L155" t="str">
        <f>IF(NOT(J155),Strutture_cleaned[[#This Row],[Indirizzo di posta elettronica]],Strutture_cleaned[[#This Row],[Indirizzo internet]])</f>
        <v>info@dream-holidays.it</v>
      </c>
    </row>
    <row r="156" spans="1:12" x14ac:dyDescent="0.2">
      <c r="A156" t="s">
        <v>8186</v>
      </c>
      <c r="B156" t="s">
        <v>8494</v>
      </c>
      <c r="C156" t="s">
        <v>8495</v>
      </c>
      <c r="D156" t="s">
        <v>8364</v>
      </c>
      <c r="E156" t="s">
        <v>19511</v>
      </c>
      <c r="F156" t="s">
        <v>149</v>
      </c>
      <c r="G156" t="s">
        <v>150</v>
      </c>
      <c r="I1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6" s="1" t="b">
        <f t="shared" si="2"/>
        <v>0</v>
      </c>
      <c r="K156" t="str">
        <f>IF(NOT(J156),Strutture_cleaned[[#This Row],[Indirizzo internet]],Strutture_cleaned[[#This Row],[Indirizzo di posta elettronica]])</f>
        <v>www.calesuore.it</v>
      </c>
      <c r="L156" t="str">
        <f>IF(NOT(J156),Strutture_cleaned[[#This Row],[Indirizzo di posta elettronica]],Strutture_cleaned[[#This Row],[Indirizzo internet]])</f>
        <v>info@calesuore.it</v>
      </c>
    </row>
    <row r="157" spans="1:12" x14ac:dyDescent="0.2">
      <c r="A157" t="s">
        <v>8174</v>
      </c>
      <c r="B157" t="s">
        <v>8496</v>
      </c>
      <c r="C157" t="s">
        <v>19511</v>
      </c>
      <c r="D157" t="s">
        <v>8364</v>
      </c>
      <c r="E157" t="s">
        <v>8497</v>
      </c>
      <c r="F157" t="s">
        <v>202</v>
      </c>
      <c r="G157" t="s">
        <v>203</v>
      </c>
      <c r="I1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57" s="1" t="b">
        <f t="shared" si="2"/>
        <v>0</v>
      </c>
      <c r="K157" t="str">
        <f>IF(NOT(J157),Strutture_cleaned[[#This Row],[Indirizzo internet]],Strutture_cleaned[[#This Row],[Indirizzo di posta elettronica]])</f>
        <v>www.cadeinoci.com</v>
      </c>
      <c r="L157" t="str">
        <f>IF(NOT(J157),Strutture_cleaned[[#This Row],[Indirizzo di posta elettronica]],Strutture_cleaned[[#This Row],[Indirizzo internet]])</f>
        <v>bonazelli6@libero.it</v>
      </c>
    </row>
    <row r="158" spans="1:12" x14ac:dyDescent="0.2">
      <c r="A158" t="s">
        <v>8186</v>
      </c>
      <c r="B158" t="s">
        <v>8498</v>
      </c>
      <c r="C158" t="s">
        <v>8499</v>
      </c>
      <c r="D158" t="s">
        <v>8500</v>
      </c>
      <c r="E158" t="s">
        <v>8501</v>
      </c>
      <c r="F158" t="s">
        <v>204</v>
      </c>
      <c r="G158" t="s">
        <v>205</v>
      </c>
      <c r="I1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58" s="1" t="b">
        <f t="shared" si="2"/>
        <v>0</v>
      </c>
      <c r="K158" t="str">
        <f>IF(NOT(J158),Strutture_cleaned[[#This Row],[Indirizzo internet]],Strutture_cleaned[[#This Row],[Indirizzo di posta elettronica]])</f>
        <v>www.acquabattaglia.com</v>
      </c>
      <c r="L158" t="str">
        <f>IF(NOT(J158),Strutture_cleaned[[#This Row],[Indirizzo di posta elettronica]],Strutture_cleaned[[#This Row],[Indirizzo internet]])</f>
        <v>picorri@gmail.com</v>
      </c>
    </row>
    <row r="159" spans="1:12" x14ac:dyDescent="0.2">
      <c r="A159" t="s">
        <v>8174</v>
      </c>
      <c r="B159" t="s">
        <v>8502</v>
      </c>
      <c r="C159" t="s">
        <v>8503</v>
      </c>
      <c r="D159" t="s">
        <v>8500</v>
      </c>
      <c r="E159" t="s">
        <v>8504</v>
      </c>
      <c r="F159" t="s">
        <v>206</v>
      </c>
      <c r="G159" t="s">
        <v>207</v>
      </c>
      <c r="I1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59" s="1" t="b">
        <f t="shared" si="2"/>
        <v>0</v>
      </c>
      <c r="K159" t="str">
        <f>IF(NOT(J159),Strutture_cleaned[[#This Row],[Indirizzo internet]],Strutture_cleaned[[#This Row],[Indirizzo di posta elettronica]])</f>
        <v>http://www.villaantica.eu/</v>
      </c>
      <c r="L159" t="str">
        <f>IF(NOT(J159),Strutture_cleaned[[#This Row],[Indirizzo di posta elettronica]],Strutture_cleaned[[#This Row],[Indirizzo internet]])</f>
        <v>ddgiamb@alice.it</v>
      </c>
    </row>
    <row r="160" spans="1:12" x14ac:dyDescent="0.2">
      <c r="A160" t="s">
        <v>8183</v>
      </c>
      <c r="B160" t="s">
        <v>8505</v>
      </c>
      <c r="C160" t="s">
        <v>8506</v>
      </c>
      <c r="D160" t="s">
        <v>8500</v>
      </c>
      <c r="E160" t="s">
        <v>8507</v>
      </c>
      <c r="F160" t="s">
        <v>208</v>
      </c>
      <c r="G160" t="s">
        <v>209</v>
      </c>
      <c r="I1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0" s="1" t="b">
        <f t="shared" si="2"/>
        <v>0</v>
      </c>
      <c r="K160" t="str">
        <f>IF(NOT(J160),Strutture_cleaned[[#This Row],[Indirizzo internet]],Strutture_cleaned[[#This Row],[Indirizzo di posta elettronica]])</f>
        <v>www.caparavento.it</v>
      </c>
      <c r="L160" t="str">
        <f>IF(NOT(J160),Strutture_cleaned[[#This Row],[Indirizzo di posta elettronica]],Strutture_cleaned[[#This Row],[Indirizzo internet]])</f>
        <v>info@caparavento.it</v>
      </c>
    </row>
    <row r="161" spans="1:12" x14ac:dyDescent="0.2">
      <c r="A161" t="s">
        <v>8171</v>
      </c>
      <c r="B161" t="s">
        <v>8508</v>
      </c>
      <c r="C161" t="s">
        <v>8506</v>
      </c>
      <c r="D161" t="s">
        <v>8500</v>
      </c>
      <c r="E161" t="s">
        <v>8507</v>
      </c>
      <c r="F161" t="s">
        <v>208</v>
      </c>
      <c r="G161" t="s">
        <v>209</v>
      </c>
      <c r="I1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1" s="1" t="b">
        <f t="shared" si="2"/>
        <v>0</v>
      </c>
      <c r="K161" t="str">
        <f>IF(NOT(J161),Strutture_cleaned[[#This Row],[Indirizzo internet]],Strutture_cleaned[[#This Row],[Indirizzo di posta elettronica]])</f>
        <v>www.caparavento.it</v>
      </c>
      <c r="L161" t="str">
        <f>IF(NOT(J161),Strutture_cleaned[[#This Row],[Indirizzo di posta elettronica]],Strutture_cleaned[[#This Row],[Indirizzo internet]])</f>
        <v>info@caparavento.it</v>
      </c>
    </row>
    <row r="162" spans="1:12" x14ac:dyDescent="0.2">
      <c r="A162" t="s">
        <v>8186</v>
      </c>
      <c r="B162" t="s">
        <v>8509</v>
      </c>
      <c r="C162" t="s">
        <v>8510</v>
      </c>
      <c r="D162" t="s">
        <v>8500</v>
      </c>
      <c r="E162" t="s">
        <v>8500</v>
      </c>
      <c r="F162" t="s">
        <v>19511</v>
      </c>
      <c r="G162" t="s">
        <v>19511</v>
      </c>
      <c r="I1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2" s="1" t="b">
        <f t="shared" si="2"/>
        <v>0</v>
      </c>
      <c r="K162" t="str">
        <f>IF(NOT(J162),Strutture_cleaned[[#This Row],[Indirizzo internet]],Strutture_cleaned[[#This Row],[Indirizzo di posta elettronica]])</f>
        <v/>
      </c>
      <c r="L162" t="str">
        <f>IF(NOT(J162),Strutture_cleaned[[#This Row],[Indirizzo di posta elettronica]],Strutture_cleaned[[#This Row],[Indirizzo internet]])</f>
        <v/>
      </c>
    </row>
    <row r="163" spans="1:12" x14ac:dyDescent="0.2">
      <c r="A163" t="s">
        <v>8177</v>
      </c>
      <c r="B163" t="s">
        <v>8511</v>
      </c>
      <c r="C163" t="s">
        <v>8512</v>
      </c>
      <c r="D163" t="s">
        <v>8500</v>
      </c>
      <c r="E163" t="s">
        <v>8500</v>
      </c>
      <c r="F163" t="s">
        <v>210</v>
      </c>
      <c r="G163" t="s">
        <v>211</v>
      </c>
      <c r="I1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3" s="1" t="b">
        <f t="shared" si="2"/>
        <v>0</v>
      </c>
      <c r="K163" t="str">
        <f>IF(NOT(J163),Strutture_cleaned[[#This Row],[Indirizzo internet]],Strutture_cleaned[[#This Row],[Indirizzo di posta elettronica]])</f>
        <v>www.locandadelbrolio.it</v>
      </c>
      <c r="L163" t="str">
        <f>IF(NOT(J163),Strutture_cleaned[[#This Row],[Indirizzo di posta elettronica]],Strutture_cleaned[[#This Row],[Indirizzo internet]])</f>
        <v>info@locandadelbrolio.it</v>
      </c>
    </row>
    <row r="164" spans="1:12" x14ac:dyDescent="0.2">
      <c r="A164" t="s">
        <v>8282</v>
      </c>
      <c r="B164" t="s">
        <v>8513</v>
      </c>
      <c r="C164" t="s">
        <v>8514</v>
      </c>
      <c r="D164" t="s">
        <v>8500</v>
      </c>
      <c r="E164" t="s">
        <v>8500</v>
      </c>
      <c r="F164" t="s">
        <v>212</v>
      </c>
      <c r="G164" t="s">
        <v>213</v>
      </c>
      <c r="I1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64" s="1" t="b">
        <f t="shared" si="2"/>
        <v>0</v>
      </c>
      <c r="K164" t="str">
        <f>IF(NOT(J164),Strutture_cleaned[[#This Row],[Indirizzo internet]],Strutture_cleaned[[#This Row],[Indirizzo di posta elettronica]])</f>
        <v>www.lamacina.it</v>
      </c>
      <c r="L164" t="str">
        <f>IF(NOT(J164),Strutture_cleaned[[#This Row],[Indirizzo di posta elettronica]],Strutture_cleaned[[#This Row],[Indirizzo internet]])</f>
        <v>valerio@lamacina.it</v>
      </c>
    </row>
    <row r="165" spans="1:12" x14ac:dyDescent="0.2">
      <c r="A165" t="s">
        <v>8177</v>
      </c>
      <c r="B165" t="s">
        <v>8515</v>
      </c>
      <c r="C165" t="s">
        <v>8516</v>
      </c>
      <c r="D165" t="s">
        <v>8500</v>
      </c>
      <c r="E165" t="s">
        <v>8517</v>
      </c>
      <c r="F165" t="s">
        <v>19511</v>
      </c>
      <c r="G165" t="s">
        <v>213</v>
      </c>
      <c r="I1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65" s="1" t="b">
        <f t="shared" si="2"/>
        <v>0</v>
      </c>
      <c r="K165" t="str">
        <f>IF(NOT(J165),Strutture_cleaned[[#This Row],[Indirizzo internet]],Strutture_cleaned[[#This Row],[Indirizzo di posta elettronica]])</f>
        <v/>
      </c>
      <c r="L165" t="str">
        <f>IF(NOT(J165),Strutture_cleaned[[#This Row],[Indirizzo di posta elettronica]],Strutture_cleaned[[#This Row],[Indirizzo internet]])</f>
        <v>valerio@lamacina.it</v>
      </c>
    </row>
    <row r="166" spans="1:12" x14ac:dyDescent="0.2">
      <c r="A166" t="s">
        <v>8171</v>
      </c>
      <c r="B166" t="s">
        <v>8518</v>
      </c>
      <c r="C166" t="s">
        <v>8519</v>
      </c>
      <c r="D166" t="s">
        <v>8500</v>
      </c>
      <c r="E166" t="s">
        <v>8520</v>
      </c>
      <c r="F166" t="s">
        <v>214</v>
      </c>
      <c r="G166" t="s">
        <v>215</v>
      </c>
      <c r="I1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66" s="1" t="b">
        <f t="shared" si="2"/>
        <v>0</v>
      </c>
      <c r="K166" t="str">
        <f>IF(NOT(J166),Strutture_cleaned[[#This Row],[Indirizzo internet]],Strutture_cleaned[[#This Row],[Indirizzo di posta elettronica]])</f>
        <v>www.farmhouseresort.it</v>
      </c>
      <c r="L166" t="str">
        <f>IF(NOT(J166),Strutture_cleaned[[#This Row],[Indirizzo di posta elettronica]],Strutture_cleaned[[#This Row],[Indirizzo internet]])</f>
        <v>marcoramberti@gmail.com</v>
      </c>
    </row>
    <row r="167" spans="1:12" x14ac:dyDescent="0.2">
      <c r="A167" t="s">
        <v>8183</v>
      </c>
      <c r="B167" t="s">
        <v>8521</v>
      </c>
      <c r="C167" t="s">
        <v>8522</v>
      </c>
      <c r="D167" t="s">
        <v>8500</v>
      </c>
      <c r="E167" t="s">
        <v>19511</v>
      </c>
      <c r="F167" t="s">
        <v>19511</v>
      </c>
      <c r="G167" t="s">
        <v>216</v>
      </c>
      <c r="I1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67" s="1" t="b">
        <f t="shared" si="2"/>
        <v>0</v>
      </c>
      <c r="K167" t="str">
        <f>IF(NOT(J167),Strutture_cleaned[[#This Row],[Indirizzo internet]],Strutture_cleaned[[#This Row],[Indirizzo di posta elettronica]])</f>
        <v/>
      </c>
      <c r="L167" t="str">
        <f>IF(NOT(J167),Strutture_cleaned[[#This Row],[Indirizzo di posta elettronica]],Strutture_cleaned[[#This Row],[Indirizzo internet]])</f>
        <v>studioquattro@studioquattromail.it</v>
      </c>
    </row>
    <row r="168" spans="1:12" x14ac:dyDescent="0.2">
      <c r="A168" t="s">
        <v>8523</v>
      </c>
      <c r="B168" t="s">
        <v>8524</v>
      </c>
      <c r="C168" t="s">
        <v>8525</v>
      </c>
      <c r="D168" t="s">
        <v>8500</v>
      </c>
      <c r="E168" t="s">
        <v>8526</v>
      </c>
      <c r="F168" t="s">
        <v>217</v>
      </c>
      <c r="G168" t="s">
        <v>218</v>
      </c>
      <c r="I1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8" s="1" t="b">
        <f t="shared" si="2"/>
        <v>0</v>
      </c>
      <c r="K168" t="str">
        <f>IF(NOT(J168),Strutture_cleaned[[#This Row],[Indirizzo internet]],Strutture_cleaned[[#This Row],[Indirizzo di posta elettronica]])</f>
        <v>www.camping-leginestredelcatria.it</v>
      </c>
      <c r="L168" t="str">
        <f>IF(NOT(J168),Strutture_cleaned[[#This Row],[Indirizzo di posta elettronica]],Strutture_cleaned[[#This Row],[Indirizzo internet]])</f>
        <v>info@camping-leginestredelcatria.it</v>
      </c>
    </row>
    <row r="169" spans="1:12" x14ac:dyDescent="0.2">
      <c r="A169" t="s">
        <v>8183</v>
      </c>
      <c r="B169" t="s">
        <v>8527</v>
      </c>
      <c r="C169" t="s">
        <v>8528</v>
      </c>
      <c r="D169" t="s">
        <v>221</v>
      </c>
      <c r="E169" t="s">
        <v>19511</v>
      </c>
      <c r="F169" t="s">
        <v>219</v>
      </c>
      <c r="G169" t="s">
        <v>220</v>
      </c>
      <c r="I1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69" s="1" t="b">
        <f t="shared" si="2"/>
        <v>0</v>
      </c>
      <c r="K169" t="str">
        <f>IF(NOT(J169),Strutture_cleaned[[#This Row],[Indirizzo internet]],Strutture_cleaned[[#This Row],[Indirizzo di posta elettronica]])</f>
        <v>www.lovesuites.it</v>
      </c>
      <c r="L169" t="str">
        <f>IF(NOT(J169),Strutture_cleaned[[#This Row],[Indirizzo di posta elettronica]],Strutture_cleaned[[#This Row],[Indirizzo internet]])</f>
        <v>riccibr1@virgilio.it</v>
      </c>
    </row>
    <row r="170" spans="1:12" x14ac:dyDescent="0.2">
      <c r="A170" t="s">
        <v>8216</v>
      </c>
      <c r="B170" t="s">
        <v>8529</v>
      </c>
      <c r="C170" t="s">
        <v>8530</v>
      </c>
      <c r="D170" t="s">
        <v>221</v>
      </c>
      <c r="E170" t="s">
        <v>221</v>
      </c>
      <c r="F170" t="s">
        <v>222</v>
      </c>
      <c r="G170" t="s">
        <v>223</v>
      </c>
      <c r="I1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0" s="1" t="b">
        <f t="shared" si="2"/>
        <v>0</v>
      </c>
      <c r="K170" t="str">
        <f>IF(NOT(J170),Strutture_cleaned[[#This Row],[Indirizzo internet]],Strutture_cleaned[[#This Row],[Indirizzo di posta elettronica]])</f>
        <v>www.hotelsmichele.com</v>
      </c>
      <c r="L170" t="str">
        <f>IF(NOT(J170),Strutture_cleaned[[#This Row],[Indirizzo di posta elettronica]],Strutture_cleaned[[#This Row],[Indirizzo internet]])</f>
        <v>info@euromtour.it</v>
      </c>
    </row>
    <row r="171" spans="1:12" x14ac:dyDescent="0.2">
      <c r="A171" t="s">
        <v>8177</v>
      </c>
      <c r="B171" t="s">
        <v>8531</v>
      </c>
      <c r="C171" t="s">
        <v>8530</v>
      </c>
      <c r="D171" t="s">
        <v>221</v>
      </c>
      <c r="E171" t="s">
        <v>221</v>
      </c>
      <c r="F171" t="s">
        <v>19511</v>
      </c>
      <c r="G171" t="s">
        <v>223</v>
      </c>
      <c r="I1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1" s="1" t="b">
        <f t="shared" si="2"/>
        <v>0</v>
      </c>
      <c r="K171" t="str">
        <f>IF(NOT(J171),Strutture_cleaned[[#This Row],[Indirizzo internet]],Strutture_cleaned[[#This Row],[Indirizzo di posta elettronica]])</f>
        <v/>
      </c>
      <c r="L171" t="str">
        <f>IF(NOT(J171),Strutture_cleaned[[#This Row],[Indirizzo di posta elettronica]],Strutture_cleaned[[#This Row],[Indirizzo internet]])</f>
        <v>info@euromtour.it</v>
      </c>
    </row>
    <row r="172" spans="1:12" x14ac:dyDescent="0.2">
      <c r="A172" t="s">
        <v>8523</v>
      </c>
      <c r="B172" t="s">
        <v>8532</v>
      </c>
      <c r="C172" t="s">
        <v>235</v>
      </c>
      <c r="D172" t="s">
        <v>221</v>
      </c>
      <c r="E172" t="s">
        <v>221</v>
      </c>
      <c r="F172" t="s">
        <v>224</v>
      </c>
      <c r="G172" t="s">
        <v>225</v>
      </c>
      <c r="I1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2" s="1" t="b">
        <f t="shared" si="2"/>
        <v>0</v>
      </c>
      <c r="K172" t="str">
        <f>IF(NOT(J172),Strutture_cleaned[[#This Row],[Indirizzo internet]],Strutture_cleaned[[#This Row],[Indirizzo di posta elettronica]])</f>
        <v>www.campeggioparadisocarpegna.com</v>
      </c>
      <c r="L172" t="str">
        <f>IF(NOT(J172),Strutture_cleaned[[#This Row],[Indirizzo di posta elettronica]],Strutture_cleaned[[#This Row],[Indirizzo internet]])</f>
        <v>info@campeggioparadiso.com</v>
      </c>
    </row>
    <row r="173" spans="1:12" x14ac:dyDescent="0.2">
      <c r="A173" t="s">
        <v>8216</v>
      </c>
      <c r="B173" t="s">
        <v>8533</v>
      </c>
      <c r="C173" t="s">
        <v>8534</v>
      </c>
      <c r="D173" t="s">
        <v>221</v>
      </c>
      <c r="E173" t="s">
        <v>221</v>
      </c>
      <c r="F173" t="s">
        <v>226</v>
      </c>
      <c r="G173" t="s">
        <v>227</v>
      </c>
      <c r="I1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3" s="1" t="b">
        <f t="shared" si="2"/>
        <v>0</v>
      </c>
      <c r="K173" t="str">
        <f>IF(NOT(J173),Strutture_cleaned[[#This Row],[Indirizzo internet]],Strutture_cleaned[[#This Row],[Indirizzo di posta elettronica]])</f>
        <v>www.leterrazzecarpegna.it</v>
      </c>
      <c r="L173" t="str">
        <f>IF(NOT(J173),Strutture_cleaned[[#This Row],[Indirizzo di posta elettronica]],Strutture_cleaned[[#This Row],[Indirizzo internet]])</f>
        <v>info@leterrazzecarpegna.it</v>
      </c>
    </row>
    <row r="174" spans="1:12" x14ac:dyDescent="0.2">
      <c r="A174" t="s">
        <v>8216</v>
      </c>
      <c r="B174" t="s">
        <v>8535</v>
      </c>
      <c r="C174" t="s">
        <v>8536</v>
      </c>
      <c r="D174" t="s">
        <v>221</v>
      </c>
      <c r="E174" t="s">
        <v>221</v>
      </c>
      <c r="F174" t="s">
        <v>19511</v>
      </c>
      <c r="G174" t="s">
        <v>228</v>
      </c>
      <c r="I1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74" s="1" t="b">
        <f t="shared" si="2"/>
        <v>0</v>
      </c>
      <c r="K174" t="str">
        <f>IF(NOT(J174),Strutture_cleaned[[#This Row],[Indirizzo internet]],Strutture_cleaned[[#This Row],[Indirizzo di posta elettronica]])</f>
        <v/>
      </c>
      <c r="L174" t="str">
        <f>IF(NOT(J174),Strutture_cleaned[[#This Row],[Indirizzo di posta elettronica]],Strutture_cleaned[[#This Row],[Indirizzo internet]])</f>
        <v>as_studio@libero.it</v>
      </c>
    </row>
    <row r="175" spans="1:12" x14ac:dyDescent="0.2">
      <c r="A175" t="s">
        <v>8177</v>
      </c>
      <c r="B175" t="s">
        <v>8537</v>
      </c>
      <c r="C175" t="s">
        <v>8538</v>
      </c>
      <c r="D175" t="s">
        <v>221</v>
      </c>
      <c r="E175" t="s">
        <v>221</v>
      </c>
      <c r="F175" t="s">
        <v>229</v>
      </c>
      <c r="G175" t="s">
        <v>230</v>
      </c>
      <c r="I1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5" s="1" t="b">
        <f t="shared" si="2"/>
        <v>0</v>
      </c>
      <c r="K175" t="str">
        <f>IF(NOT(J175),Strutture_cleaned[[#This Row],[Indirizzo internet]],Strutture_cleaned[[#This Row],[Indirizzo di posta elettronica]])</f>
        <v>www.hotelannacarpegna.it</v>
      </c>
      <c r="L175" t="str">
        <f>IF(NOT(J175),Strutture_cleaned[[#This Row],[Indirizzo di posta elettronica]],Strutture_cleaned[[#This Row],[Indirizzo internet]])</f>
        <v>info@hotelannacarpegna.it</v>
      </c>
    </row>
    <row r="176" spans="1:12" x14ac:dyDescent="0.2">
      <c r="A176" t="s">
        <v>8177</v>
      </c>
      <c r="B176" t="s">
        <v>8539</v>
      </c>
      <c r="C176" t="s">
        <v>8540</v>
      </c>
      <c r="D176" t="s">
        <v>221</v>
      </c>
      <c r="E176" t="s">
        <v>221</v>
      </c>
      <c r="F176" t="s">
        <v>231</v>
      </c>
      <c r="G176" t="s">
        <v>232</v>
      </c>
      <c r="I1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6" s="1" t="b">
        <f t="shared" si="2"/>
        <v>0</v>
      </c>
      <c r="K176" t="str">
        <f>IF(NOT(J176),Strutture_cleaned[[#This Row],[Indirizzo internet]],Strutture_cleaned[[#This Row],[Indirizzo di posta elettronica]])</f>
        <v>www.hotelulisse.it</v>
      </c>
      <c r="L176" t="str">
        <f>IF(NOT(J176),Strutture_cleaned[[#This Row],[Indirizzo di posta elettronica]],Strutture_cleaned[[#This Row],[Indirizzo internet]])</f>
        <v>info@hotelulisse.it</v>
      </c>
    </row>
    <row r="177" spans="1:12" x14ac:dyDescent="0.2">
      <c r="A177" t="s">
        <v>8186</v>
      </c>
      <c r="B177" t="s">
        <v>8541</v>
      </c>
      <c r="C177" t="s">
        <v>8542</v>
      </c>
      <c r="D177" t="s">
        <v>221</v>
      </c>
      <c r="E177" t="s">
        <v>8543</v>
      </c>
      <c r="F177" t="s">
        <v>233</v>
      </c>
      <c r="G177" t="s">
        <v>234</v>
      </c>
      <c r="I1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7" s="1" t="b">
        <f t="shared" si="2"/>
        <v>0</v>
      </c>
      <c r="K177" t="str">
        <f>IF(NOT(J177),Strutture_cleaned[[#This Row],[Indirizzo internet]],Strutture_cleaned[[#This Row],[Indirizzo di posta elettronica]])</f>
        <v>www.levilleagriturismo.it</v>
      </c>
      <c r="L177" t="str">
        <f>IF(NOT(J177),Strutture_cleaned[[#This Row],[Indirizzo di posta elettronica]],Strutture_cleaned[[#This Row],[Indirizzo internet]])</f>
        <v>info@levilleagriturismo.it</v>
      </c>
    </row>
    <row r="178" spans="1:12" x14ac:dyDescent="0.2">
      <c r="A178" t="s">
        <v>8174</v>
      </c>
      <c r="B178" t="s">
        <v>8544</v>
      </c>
      <c r="C178" t="s">
        <v>235</v>
      </c>
      <c r="D178" t="s">
        <v>221</v>
      </c>
      <c r="E178" t="s">
        <v>221</v>
      </c>
      <c r="F178" t="s">
        <v>19511</v>
      </c>
      <c r="G178" t="s">
        <v>225</v>
      </c>
      <c r="I1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8" s="1" t="b">
        <f t="shared" si="2"/>
        <v>0</v>
      </c>
      <c r="K178" t="str">
        <f>IF(NOT(J178),Strutture_cleaned[[#This Row],[Indirizzo internet]],Strutture_cleaned[[#This Row],[Indirizzo di posta elettronica]])</f>
        <v/>
      </c>
      <c r="L178" t="str">
        <f>IF(NOT(J178),Strutture_cleaned[[#This Row],[Indirizzo di posta elettronica]],Strutture_cleaned[[#This Row],[Indirizzo internet]])</f>
        <v>info@campeggioparadiso.com</v>
      </c>
    </row>
    <row r="179" spans="1:12" x14ac:dyDescent="0.2">
      <c r="A179" t="s">
        <v>8174</v>
      </c>
      <c r="B179" t="s">
        <v>8545</v>
      </c>
      <c r="C179" t="s">
        <v>235</v>
      </c>
      <c r="D179" t="s">
        <v>221</v>
      </c>
      <c r="E179" t="s">
        <v>221</v>
      </c>
      <c r="F179" t="s">
        <v>19511</v>
      </c>
      <c r="G179" t="s">
        <v>225</v>
      </c>
      <c r="I1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9" s="1" t="b">
        <f t="shared" si="2"/>
        <v>0</v>
      </c>
      <c r="K179" t="str">
        <f>IF(NOT(J179),Strutture_cleaned[[#This Row],[Indirizzo internet]],Strutture_cleaned[[#This Row],[Indirizzo di posta elettronica]])</f>
        <v/>
      </c>
      <c r="L179" t="str">
        <f>IF(NOT(J179),Strutture_cleaned[[#This Row],[Indirizzo di posta elettronica]],Strutture_cleaned[[#This Row],[Indirizzo internet]])</f>
        <v>info@campeggioparadiso.com</v>
      </c>
    </row>
    <row r="180" spans="1:12" x14ac:dyDescent="0.2">
      <c r="A180" t="s">
        <v>8174</v>
      </c>
      <c r="B180" t="s">
        <v>8546</v>
      </c>
      <c r="C180" t="s">
        <v>235</v>
      </c>
      <c r="D180" t="s">
        <v>221</v>
      </c>
      <c r="E180" t="s">
        <v>221</v>
      </c>
      <c r="F180" t="s">
        <v>19511</v>
      </c>
      <c r="G180" t="s">
        <v>225</v>
      </c>
      <c r="I1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0" s="1" t="b">
        <f t="shared" si="2"/>
        <v>0</v>
      </c>
      <c r="K180" t="str">
        <f>IF(NOT(J180),Strutture_cleaned[[#This Row],[Indirizzo internet]],Strutture_cleaned[[#This Row],[Indirizzo di posta elettronica]])</f>
        <v/>
      </c>
      <c r="L180" t="str">
        <f>IF(NOT(J180),Strutture_cleaned[[#This Row],[Indirizzo di posta elettronica]],Strutture_cleaned[[#This Row],[Indirizzo internet]])</f>
        <v>info@campeggioparadiso.com</v>
      </c>
    </row>
    <row r="181" spans="1:12" x14ac:dyDescent="0.2">
      <c r="A181" t="s">
        <v>8183</v>
      </c>
      <c r="B181" t="s">
        <v>8547</v>
      </c>
      <c r="C181" t="s">
        <v>8548</v>
      </c>
      <c r="D181" t="s">
        <v>221</v>
      </c>
      <c r="E181" t="s">
        <v>221</v>
      </c>
      <c r="F181" t="s">
        <v>236</v>
      </c>
      <c r="G181" t="s">
        <v>237</v>
      </c>
      <c r="I1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1" s="1" t="b">
        <f t="shared" si="2"/>
        <v>0</v>
      </c>
      <c r="K181" t="str">
        <f>IF(NOT(J181),Strutture_cleaned[[#This Row],[Indirizzo internet]],Strutture_cleaned[[#This Row],[Indirizzo di posta elettronica]])</f>
        <v>www.ilbughetto.it</v>
      </c>
      <c r="L181" t="str">
        <f>IF(NOT(J181),Strutture_cleaned[[#This Row],[Indirizzo di posta elettronica]],Strutture_cleaned[[#This Row],[Indirizzo internet]])</f>
        <v>info@ilbughetto.it</v>
      </c>
    </row>
    <row r="182" spans="1:12" x14ac:dyDescent="0.2">
      <c r="A182" t="s">
        <v>8282</v>
      </c>
      <c r="B182" t="s">
        <v>8549</v>
      </c>
      <c r="C182" t="s">
        <v>8550</v>
      </c>
      <c r="D182" t="s">
        <v>221</v>
      </c>
      <c r="E182" t="s">
        <v>221</v>
      </c>
      <c r="F182" t="s">
        <v>19511</v>
      </c>
      <c r="G182" t="s">
        <v>19511</v>
      </c>
      <c r="I1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82" s="1" t="b">
        <f t="shared" si="2"/>
        <v>0</v>
      </c>
      <c r="K182" t="str">
        <f>IF(NOT(J182),Strutture_cleaned[[#This Row],[Indirizzo internet]],Strutture_cleaned[[#This Row],[Indirizzo di posta elettronica]])</f>
        <v/>
      </c>
      <c r="L182" t="str">
        <f>IF(NOT(J182),Strutture_cleaned[[#This Row],[Indirizzo di posta elettronica]],Strutture_cleaned[[#This Row],[Indirizzo internet]])</f>
        <v/>
      </c>
    </row>
    <row r="183" spans="1:12" x14ac:dyDescent="0.2">
      <c r="A183" t="s">
        <v>8177</v>
      </c>
      <c r="B183" t="s">
        <v>8551</v>
      </c>
      <c r="C183" t="s">
        <v>8552</v>
      </c>
      <c r="D183" t="s">
        <v>221</v>
      </c>
      <c r="E183" t="s">
        <v>221</v>
      </c>
      <c r="F183" t="s">
        <v>238</v>
      </c>
      <c r="G183" t="s">
        <v>239</v>
      </c>
      <c r="I1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3" s="1" t="b">
        <f t="shared" si="2"/>
        <v>0</v>
      </c>
      <c r="K183" t="str">
        <f>IF(NOT(J183),Strutture_cleaned[[#This Row],[Indirizzo internet]],Strutture_cleaned[[#This Row],[Indirizzo di posta elettronica]])</f>
        <v>www.hotelilpoggio.it</v>
      </c>
      <c r="L183" t="str">
        <f>IF(NOT(J183),Strutture_cleaned[[#This Row],[Indirizzo di posta elettronica]],Strutture_cleaned[[#This Row],[Indirizzo internet]])</f>
        <v>info@hotelilpoggio.it</v>
      </c>
    </row>
    <row r="184" spans="1:12" x14ac:dyDescent="0.2">
      <c r="A184" t="s">
        <v>8220</v>
      </c>
      <c r="B184" t="s">
        <v>8250</v>
      </c>
      <c r="C184" t="s">
        <v>19511</v>
      </c>
      <c r="D184" t="s">
        <v>221</v>
      </c>
      <c r="E184" t="s">
        <v>19511</v>
      </c>
      <c r="F184" t="s">
        <v>19511</v>
      </c>
      <c r="G184" t="s">
        <v>19511</v>
      </c>
      <c r="I1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84" s="1" t="b">
        <f t="shared" si="2"/>
        <v>0</v>
      </c>
      <c r="K184" t="str">
        <f>IF(NOT(J184),Strutture_cleaned[[#This Row],[Indirizzo internet]],Strutture_cleaned[[#This Row],[Indirizzo di posta elettronica]])</f>
        <v/>
      </c>
      <c r="L184" t="str">
        <f>IF(NOT(J184),Strutture_cleaned[[#This Row],[Indirizzo di posta elettronica]],Strutture_cleaned[[#This Row],[Indirizzo internet]])</f>
        <v/>
      </c>
    </row>
    <row r="185" spans="1:12" x14ac:dyDescent="0.2">
      <c r="A185" t="s">
        <v>8183</v>
      </c>
      <c r="B185" t="s">
        <v>8553</v>
      </c>
      <c r="C185" t="s">
        <v>8554</v>
      </c>
      <c r="D185" t="s">
        <v>221</v>
      </c>
      <c r="E185" t="s">
        <v>8555</v>
      </c>
      <c r="F185" t="s">
        <v>240</v>
      </c>
      <c r="G185" t="s">
        <v>241</v>
      </c>
      <c r="I1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5" s="1" t="b">
        <f t="shared" si="2"/>
        <v>0</v>
      </c>
      <c r="K185" t="str">
        <f>IF(NOT(J185),Strutture_cleaned[[#This Row],[Indirizzo internet]],Strutture_cleaned[[#This Row],[Indirizzo di posta elettronica]])</f>
        <v>www.la-pace.it</v>
      </c>
      <c r="L185" t="str">
        <f>IF(NOT(J185),Strutture_cleaned[[#This Row],[Indirizzo di posta elettronica]],Strutture_cleaned[[#This Row],[Indirizzo internet]])</f>
        <v>info@la-pace.it</v>
      </c>
    </row>
    <row r="186" spans="1:12" x14ac:dyDescent="0.2">
      <c r="A186" t="s">
        <v>8174</v>
      </c>
      <c r="B186" t="s">
        <v>8556</v>
      </c>
      <c r="C186" t="s">
        <v>8557</v>
      </c>
      <c r="D186" t="s">
        <v>8558</v>
      </c>
      <c r="E186" t="s">
        <v>19511</v>
      </c>
      <c r="F186" t="s">
        <v>242</v>
      </c>
      <c r="G186" t="s">
        <v>243</v>
      </c>
      <c r="I1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86" s="1" t="b">
        <f t="shared" si="2"/>
        <v>0</v>
      </c>
      <c r="K186" t="str">
        <f>IF(NOT(J186),Strutture_cleaned[[#This Row],[Indirizzo internet]],Strutture_cleaned[[#This Row],[Indirizzo di posta elettronica]])</f>
        <v>www.casapartemio.it</v>
      </c>
      <c r="L186" t="str">
        <f>IF(NOT(J186),Strutture_cleaned[[#This Row],[Indirizzo di posta elettronica]],Strutture_cleaned[[#This Row],[Indirizzo internet]])</f>
        <v>casapartemio@gmail.com</v>
      </c>
    </row>
    <row r="187" spans="1:12" x14ac:dyDescent="0.2">
      <c r="A187" t="s">
        <v>8183</v>
      </c>
      <c r="B187" t="s">
        <v>8559</v>
      </c>
      <c r="C187" t="s">
        <v>8560</v>
      </c>
      <c r="D187" t="s">
        <v>8558</v>
      </c>
      <c r="E187" t="s">
        <v>19511</v>
      </c>
      <c r="F187" t="s">
        <v>19511</v>
      </c>
      <c r="G187" t="s">
        <v>244</v>
      </c>
      <c r="I1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87" s="1" t="b">
        <f t="shared" si="2"/>
        <v>0</v>
      </c>
      <c r="K187" t="str">
        <f>IF(NOT(J187),Strutture_cleaned[[#This Row],[Indirizzo internet]],Strutture_cleaned[[#This Row],[Indirizzo di posta elettronica]])</f>
        <v/>
      </c>
      <c r="L187" t="str">
        <f>IF(NOT(J187),Strutture_cleaned[[#This Row],[Indirizzo di posta elettronica]],Strutture_cleaned[[#This Row],[Indirizzo internet]])</f>
        <v>didi.adri@libero.it</v>
      </c>
    </row>
    <row r="188" spans="1:12" x14ac:dyDescent="0.2">
      <c r="A188" t="s">
        <v>8171</v>
      </c>
      <c r="B188" t="s">
        <v>8561</v>
      </c>
      <c r="C188" t="s">
        <v>8562</v>
      </c>
      <c r="D188" t="s">
        <v>8558</v>
      </c>
      <c r="E188" t="s">
        <v>19511</v>
      </c>
      <c r="F188" t="s">
        <v>245</v>
      </c>
      <c r="G188" t="s">
        <v>246</v>
      </c>
      <c r="I1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88" s="1" t="b">
        <f t="shared" si="2"/>
        <v>0</v>
      </c>
      <c r="K188" t="str">
        <f>IF(NOT(J188),Strutture_cleaned[[#This Row],[Indirizzo internet]],Strutture_cleaned[[#This Row],[Indirizzo di posta elettronica]])</f>
        <v>www.locandaborgognina.it</v>
      </c>
      <c r="L188" t="str">
        <f>IF(NOT(J188),Strutture_cleaned[[#This Row],[Indirizzo di posta elettronica]],Strutture_cleaned[[#This Row],[Indirizzo internet]])</f>
        <v>locandaborgognina@libero.it</v>
      </c>
    </row>
    <row r="189" spans="1:12" x14ac:dyDescent="0.2">
      <c r="A189" t="s">
        <v>8186</v>
      </c>
      <c r="B189" t="s">
        <v>8563</v>
      </c>
      <c r="C189" t="s">
        <v>8564</v>
      </c>
      <c r="D189" t="s">
        <v>8558</v>
      </c>
      <c r="E189" t="s">
        <v>8558</v>
      </c>
      <c r="F189" t="s">
        <v>247</v>
      </c>
      <c r="G189" t="s">
        <v>248</v>
      </c>
      <c r="I1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9" s="1" t="b">
        <f t="shared" si="2"/>
        <v>0</v>
      </c>
      <c r="K189" t="str">
        <f>IF(NOT(J189),Strutture_cleaned[[#This Row],[Indirizzo internet]],Strutture_cleaned[[#This Row],[Indirizzo di posta elettronica]])</f>
        <v>www.agriturismolarosacartoceto.it</v>
      </c>
      <c r="L189" t="str">
        <f>IF(NOT(J189),Strutture_cleaned[[#This Row],[Indirizzo di posta elettronica]],Strutture_cleaned[[#This Row],[Indirizzo internet]])</f>
        <v>info@agriturismolarosacartoceto.it</v>
      </c>
    </row>
    <row r="190" spans="1:12" x14ac:dyDescent="0.2">
      <c r="A190" t="s">
        <v>8183</v>
      </c>
      <c r="B190" t="s">
        <v>8565</v>
      </c>
      <c r="C190" t="s">
        <v>8566</v>
      </c>
      <c r="D190" t="s">
        <v>8558</v>
      </c>
      <c r="E190" t="s">
        <v>8558</v>
      </c>
      <c r="F190" t="s">
        <v>249</v>
      </c>
      <c r="G190" t="s">
        <v>250</v>
      </c>
      <c r="I1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0" s="1" t="b">
        <f t="shared" si="2"/>
        <v>0</v>
      </c>
      <c r="K190" t="str">
        <f>IF(NOT(J190),Strutture_cleaned[[#This Row],[Indirizzo internet]],Strutture_cleaned[[#This Row],[Indirizzo di posta elettronica]])</f>
        <v>www.borghidellarocca.it</v>
      </c>
      <c r="L190" t="str">
        <f>IF(NOT(J190),Strutture_cleaned[[#This Row],[Indirizzo di posta elettronica]],Strutture_cleaned[[#This Row],[Indirizzo internet]])</f>
        <v>info@borghidellarocca.it</v>
      </c>
    </row>
    <row r="191" spans="1:12" x14ac:dyDescent="0.2">
      <c r="A191" t="s">
        <v>8216</v>
      </c>
      <c r="B191" t="s">
        <v>8567</v>
      </c>
      <c r="C191" t="s">
        <v>8568</v>
      </c>
      <c r="D191" t="s">
        <v>8558</v>
      </c>
      <c r="E191" t="s">
        <v>8558</v>
      </c>
      <c r="F191" t="s">
        <v>19511</v>
      </c>
      <c r="G191" t="s">
        <v>251</v>
      </c>
      <c r="I1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1" s="1" t="b">
        <f t="shared" si="2"/>
        <v>0</v>
      </c>
      <c r="K191" t="str">
        <f>IF(NOT(J191),Strutture_cleaned[[#This Row],[Indirizzo internet]],Strutture_cleaned[[#This Row],[Indirizzo di posta elettronica]])</f>
        <v/>
      </c>
      <c r="L191" t="str">
        <f>IF(NOT(J191),Strutture_cleaned[[#This Row],[Indirizzo di posta elettronica]],Strutture_cleaned[[#This Row],[Indirizzo internet]])</f>
        <v>info@affittacamereripalta.it</v>
      </c>
    </row>
    <row r="192" spans="1:12" x14ac:dyDescent="0.2">
      <c r="A192" t="s">
        <v>8183</v>
      </c>
      <c r="B192" t="s">
        <v>8569</v>
      </c>
      <c r="C192" t="s">
        <v>8570</v>
      </c>
      <c r="D192" t="s">
        <v>8558</v>
      </c>
      <c r="E192" t="s">
        <v>8558</v>
      </c>
      <c r="F192" t="s">
        <v>252</v>
      </c>
      <c r="G192" t="s">
        <v>253</v>
      </c>
      <c r="I1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92" s="1" t="b">
        <f t="shared" si="2"/>
        <v>0</v>
      </c>
      <c r="K192" t="str">
        <f>IF(NOT(J192),Strutture_cleaned[[#This Row],[Indirizzo internet]],Strutture_cleaned[[#This Row],[Indirizzo di posta elettronica]])</f>
        <v>www.casamontefiore.it</v>
      </c>
      <c r="L192" t="str">
        <f>IF(NOT(J192),Strutture_cleaned[[#This Row],[Indirizzo di posta elettronica]],Strutture_cleaned[[#This Row],[Indirizzo internet]])</f>
        <v>catia.capodagli@libero.it</v>
      </c>
    </row>
    <row r="193" spans="1:12" x14ac:dyDescent="0.2">
      <c r="A193" t="s">
        <v>8183</v>
      </c>
      <c r="B193" t="s">
        <v>8571</v>
      </c>
      <c r="C193" t="s">
        <v>8572</v>
      </c>
      <c r="D193" t="s">
        <v>8558</v>
      </c>
      <c r="E193" t="s">
        <v>19511</v>
      </c>
      <c r="F193" t="s">
        <v>19511</v>
      </c>
      <c r="G193" t="s">
        <v>254</v>
      </c>
      <c r="I1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93" s="1" t="b">
        <f t="shared" si="2"/>
        <v>0</v>
      </c>
      <c r="K193" t="str">
        <f>IF(NOT(J193),Strutture_cleaned[[#This Row],[Indirizzo internet]],Strutture_cleaned[[#This Row],[Indirizzo di posta elettronica]])</f>
        <v/>
      </c>
      <c r="L193" t="str">
        <f>IF(NOT(J193),Strutture_cleaned[[#This Row],[Indirizzo di posta elettronica]],Strutture_cleaned[[#This Row],[Indirizzo internet]])</f>
        <v>rivadegliolivi@gmail.com</v>
      </c>
    </row>
    <row r="194" spans="1:12" x14ac:dyDescent="0.2">
      <c r="A194" t="s">
        <v>8183</v>
      </c>
      <c r="B194" t="s">
        <v>8573</v>
      </c>
      <c r="C194" t="s">
        <v>8574</v>
      </c>
      <c r="D194" t="s">
        <v>8558</v>
      </c>
      <c r="E194" t="s">
        <v>8558</v>
      </c>
      <c r="F194" t="s">
        <v>255</v>
      </c>
      <c r="G194" t="s">
        <v>256</v>
      </c>
      <c r="I1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94" s="1" t="b">
        <f t="shared" si="2"/>
        <v>0</v>
      </c>
      <c r="K194" t="str">
        <f>IF(NOT(J194),Strutture_cleaned[[#This Row],[Indirizzo internet]],Strutture_cleaned[[#This Row],[Indirizzo di posta elettronica]])</f>
        <v>www.ailanto-beb.com</v>
      </c>
      <c r="L194" t="str">
        <f>IF(NOT(J194),Strutture_cleaned[[#This Row],[Indirizzo di posta elettronica]],Strutture_cleaned[[#This Row],[Indirizzo internet]])</f>
        <v>emiliano.eusepi@hotmail.com</v>
      </c>
    </row>
    <row r="195" spans="1:12" x14ac:dyDescent="0.2">
      <c r="A195" t="s">
        <v>8186</v>
      </c>
      <c r="B195" t="s">
        <v>8575</v>
      </c>
      <c r="C195" t="s">
        <v>8576</v>
      </c>
      <c r="D195" t="s">
        <v>8558</v>
      </c>
      <c r="E195" t="s">
        <v>19511</v>
      </c>
      <c r="F195" t="s">
        <v>257</v>
      </c>
      <c r="G195" t="s">
        <v>258</v>
      </c>
      <c r="I1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5" s="1" t="b">
        <f t="shared" ref="J195:J258" si="3">I195="invertire email e sito"</f>
        <v>0</v>
      </c>
      <c r="K195" t="str">
        <f>IF(NOT(J195),Strutture_cleaned[[#This Row],[Indirizzo internet]],Strutture_cleaned[[#This Row],[Indirizzo di posta elettronica]])</f>
        <v>www.casaletalevi.it</v>
      </c>
      <c r="L195" t="str">
        <f>IF(NOT(J195),Strutture_cleaned[[#This Row],[Indirizzo di posta elettronica]],Strutture_cleaned[[#This Row],[Indirizzo internet]])</f>
        <v>info@casaletalevi.it</v>
      </c>
    </row>
    <row r="196" spans="1:12" x14ac:dyDescent="0.2">
      <c r="A196" t="s">
        <v>8186</v>
      </c>
      <c r="B196" t="s">
        <v>8577</v>
      </c>
      <c r="C196" t="s">
        <v>8578</v>
      </c>
      <c r="D196" t="s">
        <v>8558</v>
      </c>
      <c r="E196" t="s">
        <v>8558</v>
      </c>
      <c r="F196" t="s">
        <v>259</v>
      </c>
      <c r="G196" t="s">
        <v>260</v>
      </c>
      <c r="I1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6" s="1" t="b">
        <f t="shared" si="3"/>
        <v>0</v>
      </c>
      <c r="K196" t="str">
        <f>IF(NOT(J196),Strutture_cleaned[[#This Row],[Indirizzo internet]],Strutture_cleaned[[#This Row],[Indirizzo di posta elettronica]])</f>
        <v>www.lalocandadelgelso.it</v>
      </c>
      <c r="L196" t="str">
        <f>IF(NOT(J196),Strutture_cleaned[[#This Row],[Indirizzo di posta elettronica]],Strutture_cleaned[[#This Row],[Indirizzo internet]])</f>
        <v>info@lalocandadelgelso.it</v>
      </c>
    </row>
    <row r="197" spans="1:12" x14ac:dyDescent="0.2">
      <c r="A197" t="s">
        <v>8183</v>
      </c>
      <c r="B197" t="s">
        <v>8579</v>
      </c>
      <c r="C197" t="s">
        <v>8570</v>
      </c>
      <c r="D197" t="s">
        <v>8558</v>
      </c>
      <c r="E197" t="s">
        <v>8558</v>
      </c>
      <c r="F197" t="s">
        <v>19511</v>
      </c>
      <c r="G197" t="s">
        <v>253</v>
      </c>
      <c r="I1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97" s="1" t="b">
        <f t="shared" si="3"/>
        <v>0</v>
      </c>
      <c r="K197" t="str">
        <f>IF(NOT(J197),Strutture_cleaned[[#This Row],[Indirizzo internet]],Strutture_cleaned[[#This Row],[Indirizzo di posta elettronica]])</f>
        <v/>
      </c>
      <c r="L197" t="str">
        <f>IF(NOT(J197),Strutture_cleaned[[#This Row],[Indirizzo di posta elettronica]],Strutture_cleaned[[#This Row],[Indirizzo internet]])</f>
        <v>catia.capodagli@libero.it</v>
      </c>
    </row>
    <row r="198" spans="1:12" x14ac:dyDescent="0.2">
      <c r="A198" t="s">
        <v>8183</v>
      </c>
      <c r="B198" t="s">
        <v>8580</v>
      </c>
      <c r="C198" t="s">
        <v>261</v>
      </c>
      <c r="D198" t="s">
        <v>8558</v>
      </c>
      <c r="E198" t="s">
        <v>8581</v>
      </c>
      <c r="F198" t="s">
        <v>19511</v>
      </c>
      <c r="G198" t="s">
        <v>262</v>
      </c>
      <c r="I1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8" s="1" t="b">
        <f t="shared" si="3"/>
        <v>0</v>
      </c>
      <c r="K198" t="str">
        <f>IF(NOT(J198),Strutture_cleaned[[#This Row],[Indirizzo internet]],Strutture_cleaned[[#This Row],[Indirizzo di posta elettronica]])</f>
        <v/>
      </c>
      <c r="L198" t="str">
        <f>IF(NOT(J198),Strutture_cleaned[[#This Row],[Indirizzo di posta elettronica]],Strutture_cleaned[[#This Row],[Indirizzo internet]])</f>
        <v>taddeicarmen@libero.it</v>
      </c>
    </row>
    <row r="199" spans="1:12" x14ac:dyDescent="0.2">
      <c r="A199" t="s">
        <v>8582</v>
      </c>
      <c r="B199" t="s">
        <v>8583</v>
      </c>
      <c r="C199" t="s">
        <v>8584</v>
      </c>
      <c r="D199" t="s">
        <v>8585</v>
      </c>
      <c r="E199" t="s">
        <v>8586</v>
      </c>
      <c r="F199" t="s">
        <v>263</v>
      </c>
      <c r="G199" t="s">
        <v>264</v>
      </c>
      <c r="I1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9" s="1" t="b">
        <f t="shared" si="3"/>
        <v>0</v>
      </c>
      <c r="K199" t="str">
        <f>IF(NOT(J199),Strutture_cleaned[[#This Row],[Indirizzo internet]],Strutture_cleaned[[#This Row],[Indirizzo di posta elettronica]])</f>
        <v>www.islamorada.it</v>
      </c>
      <c r="L199" t="str">
        <f>IF(NOT(J199),Strutture_cleaned[[#This Row],[Indirizzo di posta elettronica]],Strutture_cleaned[[#This Row],[Indirizzo internet]])</f>
        <v>info@islamorada.it</v>
      </c>
    </row>
    <row r="200" spans="1:12" x14ac:dyDescent="0.2">
      <c r="A200" t="s">
        <v>8174</v>
      </c>
      <c r="B200" t="s">
        <v>8587</v>
      </c>
      <c r="C200" t="s">
        <v>265</v>
      </c>
      <c r="D200" t="s">
        <v>8585</v>
      </c>
      <c r="E200" t="s">
        <v>8585</v>
      </c>
      <c r="F200" t="s">
        <v>19511</v>
      </c>
      <c r="G200" t="s">
        <v>266</v>
      </c>
      <c r="I2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0" s="1" t="b">
        <f t="shared" si="3"/>
        <v>0</v>
      </c>
      <c r="K200" t="str">
        <f>IF(NOT(J200),Strutture_cleaned[[#This Row],[Indirizzo internet]],Strutture_cleaned[[#This Row],[Indirizzo di posta elettronica]])</f>
        <v/>
      </c>
      <c r="L200" t="str">
        <f>IF(NOT(J200),Strutture_cleaned[[#This Row],[Indirizzo di posta elettronica]],Strutture_cleaned[[#This Row],[Indirizzo internet]])</f>
        <v>mariellaboiani@yahoo.it</v>
      </c>
    </row>
    <row r="201" spans="1:12" x14ac:dyDescent="0.2">
      <c r="A201" t="s">
        <v>8174</v>
      </c>
      <c r="B201" t="s">
        <v>8588</v>
      </c>
      <c r="C201" t="s">
        <v>267</v>
      </c>
      <c r="D201" t="s">
        <v>8585</v>
      </c>
      <c r="E201" t="s">
        <v>8585</v>
      </c>
      <c r="F201" t="s">
        <v>19511</v>
      </c>
      <c r="G201" t="s">
        <v>268</v>
      </c>
      <c r="I2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01" s="1" t="b">
        <f t="shared" si="3"/>
        <v>0</v>
      </c>
      <c r="K201" t="str">
        <f>IF(NOT(J201),Strutture_cleaned[[#This Row],[Indirizzo internet]],Strutture_cleaned[[#This Row],[Indirizzo di posta elettronica]])</f>
        <v/>
      </c>
      <c r="L201" t="str">
        <f>IF(NOT(J201),Strutture_cleaned[[#This Row],[Indirizzo di posta elettronica]],Strutture_cleaned[[#This Row],[Indirizzo internet]])</f>
        <v>giolun70@gmail.com</v>
      </c>
    </row>
    <row r="202" spans="1:12" x14ac:dyDescent="0.2">
      <c r="A202" t="s">
        <v>8174</v>
      </c>
      <c r="B202" t="s">
        <v>8589</v>
      </c>
      <c r="C202" t="s">
        <v>269</v>
      </c>
      <c r="D202" t="s">
        <v>8585</v>
      </c>
      <c r="E202" t="s">
        <v>8585</v>
      </c>
      <c r="F202" t="s">
        <v>19511</v>
      </c>
      <c r="G202" t="s">
        <v>270</v>
      </c>
      <c r="I2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2" s="1" t="b">
        <f t="shared" si="3"/>
        <v>0</v>
      </c>
      <c r="K202" t="str">
        <f>IF(NOT(J202),Strutture_cleaned[[#This Row],[Indirizzo internet]],Strutture_cleaned[[#This Row],[Indirizzo di posta elettronica]])</f>
        <v/>
      </c>
      <c r="L202" t="str">
        <f>IF(NOT(J202),Strutture_cleaned[[#This Row],[Indirizzo di posta elettronica]],Strutture_cleaned[[#This Row],[Indirizzo internet]])</f>
        <v>telematico@renierassociati.com</v>
      </c>
    </row>
    <row r="203" spans="1:12" x14ac:dyDescent="0.2">
      <c r="A203" t="s">
        <v>8174</v>
      </c>
      <c r="B203" t="s">
        <v>8590</v>
      </c>
      <c r="C203" t="s">
        <v>271</v>
      </c>
      <c r="D203" t="s">
        <v>8585</v>
      </c>
      <c r="E203" t="s">
        <v>8585</v>
      </c>
      <c r="F203" t="s">
        <v>19511</v>
      </c>
      <c r="G203" t="s">
        <v>272</v>
      </c>
      <c r="I2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3" s="1" t="b">
        <f t="shared" si="3"/>
        <v>0</v>
      </c>
      <c r="K203" t="str">
        <f>IF(NOT(J203),Strutture_cleaned[[#This Row],[Indirizzo internet]],Strutture_cleaned[[#This Row],[Indirizzo di posta elettronica]])</f>
        <v/>
      </c>
      <c r="L203" t="str">
        <f>IF(NOT(J203),Strutture_cleaned[[#This Row],[Indirizzo di posta elettronica]],Strutture_cleaned[[#This Row],[Indirizzo internet]])</f>
        <v>segreteria@consulgest.eu</v>
      </c>
    </row>
    <row r="204" spans="1:12" x14ac:dyDescent="0.2">
      <c r="A204" t="s">
        <v>8174</v>
      </c>
      <c r="B204" t="s">
        <v>8591</v>
      </c>
      <c r="C204" t="s">
        <v>8592</v>
      </c>
      <c r="D204" t="s">
        <v>8585</v>
      </c>
      <c r="E204" t="s">
        <v>8585</v>
      </c>
      <c r="F204" t="s">
        <v>19511</v>
      </c>
      <c r="G204" t="s">
        <v>273</v>
      </c>
      <c r="I2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04" s="1" t="b">
        <f t="shared" si="3"/>
        <v>0</v>
      </c>
      <c r="K204" t="str">
        <f>IF(NOT(J204),Strutture_cleaned[[#This Row],[Indirizzo internet]],Strutture_cleaned[[#This Row],[Indirizzo di posta elettronica]])</f>
        <v/>
      </c>
      <c r="L204" t="str">
        <f>IF(NOT(J204),Strutture_cleaned[[#This Row],[Indirizzo di posta elettronica]],Strutture_cleaned[[#This Row],[Indirizzo internet]])</f>
        <v>ghinocelani@email.it</v>
      </c>
    </row>
    <row r="205" spans="1:12" x14ac:dyDescent="0.2">
      <c r="A205" t="s">
        <v>8183</v>
      </c>
      <c r="B205" t="s">
        <v>8593</v>
      </c>
      <c r="C205" t="s">
        <v>274</v>
      </c>
      <c r="D205" t="s">
        <v>8585</v>
      </c>
      <c r="E205" t="s">
        <v>8586</v>
      </c>
      <c r="F205" t="s">
        <v>19511</v>
      </c>
      <c r="G205" t="s">
        <v>275</v>
      </c>
      <c r="I2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5" s="1" t="b">
        <f t="shared" si="3"/>
        <v>0</v>
      </c>
      <c r="K205" t="str">
        <f>IF(NOT(J205),Strutture_cleaned[[#This Row],[Indirizzo internet]],Strutture_cleaned[[#This Row],[Indirizzo di posta elettronica]])</f>
        <v/>
      </c>
      <c r="L205" t="str">
        <f>IF(NOT(J205),Strutture_cleaned[[#This Row],[Indirizzo di posta elettronica]],Strutture_cleaned[[#This Row],[Indirizzo internet]])</f>
        <v>c.vitali62@gmail.com</v>
      </c>
    </row>
    <row r="206" spans="1:12" x14ac:dyDescent="0.2">
      <c r="A206" t="s">
        <v>8183</v>
      </c>
      <c r="B206" t="s">
        <v>8594</v>
      </c>
      <c r="C206" t="s">
        <v>276</v>
      </c>
      <c r="D206" t="s">
        <v>8585</v>
      </c>
      <c r="E206" t="s">
        <v>8586</v>
      </c>
      <c r="F206" t="s">
        <v>19511</v>
      </c>
      <c r="G206" t="s">
        <v>275</v>
      </c>
      <c r="I2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6" s="1" t="b">
        <f t="shared" si="3"/>
        <v>0</v>
      </c>
      <c r="K206" t="str">
        <f>IF(NOT(J206),Strutture_cleaned[[#This Row],[Indirizzo internet]],Strutture_cleaned[[#This Row],[Indirizzo di posta elettronica]])</f>
        <v/>
      </c>
      <c r="L206" t="str">
        <f>IF(NOT(J206),Strutture_cleaned[[#This Row],[Indirizzo di posta elettronica]],Strutture_cleaned[[#This Row],[Indirizzo internet]])</f>
        <v>c.vitali62@gmail.com</v>
      </c>
    </row>
    <row r="207" spans="1:12" x14ac:dyDescent="0.2">
      <c r="A207" t="s">
        <v>8174</v>
      </c>
      <c r="B207" t="s">
        <v>8595</v>
      </c>
      <c r="C207" t="s">
        <v>277</v>
      </c>
      <c r="D207" t="s">
        <v>8585</v>
      </c>
      <c r="E207" t="s">
        <v>8585</v>
      </c>
      <c r="F207" t="s">
        <v>19511</v>
      </c>
      <c r="G207" t="s">
        <v>278</v>
      </c>
      <c r="I2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7" s="1" t="b">
        <f t="shared" si="3"/>
        <v>0</v>
      </c>
      <c r="K207" t="str">
        <f>IF(NOT(J207),Strutture_cleaned[[#This Row],[Indirizzo internet]],Strutture_cleaned[[#This Row],[Indirizzo di posta elettronica]])</f>
        <v/>
      </c>
      <c r="L207" t="str">
        <f>IF(NOT(J207),Strutture_cleaned[[#This Row],[Indirizzo di posta elettronica]],Strutture_cleaned[[#This Row],[Indirizzo internet]])</f>
        <v>bbtanadellupo@gmail.com</v>
      </c>
    </row>
    <row r="208" spans="1:12" x14ac:dyDescent="0.2">
      <c r="A208" t="s">
        <v>8177</v>
      </c>
      <c r="B208" t="s">
        <v>8596</v>
      </c>
      <c r="C208" t="s">
        <v>8597</v>
      </c>
      <c r="D208" t="s">
        <v>8585</v>
      </c>
      <c r="E208" t="s">
        <v>8585</v>
      </c>
      <c r="F208" t="s">
        <v>279</v>
      </c>
      <c r="G208" t="s">
        <v>280</v>
      </c>
      <c r="I2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8" s="1" t="b">
        <f t="shared" si="3"/>
        <v>0</v>
      </c>
      <c r="K208" t="str">
        <f>IF(NOT(J208),Strutture_cleaned[[#This Row],[Indirizzo internet]],Strutture_cleaned[[#This Row],[Indirizzo di posta elettronica]])</f>
        <v>www.hotelsole-marotta.it</v>
      </c>
      <c r="L208" t="str">
        <f>IF(NOT(J208),Strutture_cleaned[[#This Row],[Indirizzo di posta elettronica]],Strutture_cleaned[[#This Row],[Indirizzo internet]])</f>
        <v>info@hotelsole-marotta.it</v>
      </c>
    </row>
    <row r="209" spans="1:12" x14ac:dyDescent="0.2">
      <c r="A209" t="s">
        <v>8174</v>
      </c>
      <c r="B209" t="s">
        <v>8598</v>
      </c>
      <c r="C209" t="s">
        <v>281</v>
      </c>
      <c r="D209" t="s">
        <v>8585</v>
      </c>
      <c r="E209" t="s">
        <v>8585</v>
      </c>
      <c r="F209" t="s">
        <v>19511</v>
      </c>
      <c r="G209" t="s">
        <v>282</v>
      </c>
      <c r="I2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09" s="1" t="b">
        <f t="shared" si="3"/>
        <v>0</v>
      </c>
      <c r="K209" t="str">
        <f>IF(NOT(J209),Strutture_cleaned[[#This Row],[Indirizzo internet]],Strutture_cleaned[[#This Row],[Indirizzo di posta elettronica]])</f>
        <v/>
      </c>
      <c r="L209" t="str">
        <f>IF(NOT(J209),Strutture_cleaned[[#This Row],[Indirizzo di posta elettronica]],Strutture_cleaned[[#This Row],[Indirizzo internet]])</f>
        <v>massimo.dellasanta@libero.it</v>
      </c>
    </row>
    <row r="210" spans="1:12" x14ac:dyDescent="0.2">
      <c r="A210" t="s">
        <v>8174</v>
      </c>
      <c r="B210" t="s">
        <v>8599</v>
      </c>
      <c r="C210" t="s">
        <v>283</v>
      </c>
      <c r="D210" t="s">
        <v>8585</v>
      </c>
      <c r="E210" t="s">
        <v>8585</v>
      </c>
      <c r="F210" t="s">
        <v>19511</v>
      </c>
      <c r="G210" t="s">
        <v>284</v>
      </c>
      <c r="I2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10" s="1" t="b">
        <f t="shared" si="3"/>
        <v>0</v>
      </c>
      <c r="K210" t="str">
        <f>IF(NOT(J210),Strutture_cleaned[[#This Row],[Indirizzo internet]],Strutture_cleaned[[#This Row],[Indirizzo di posta elettronica]])</f>
        <v/>
      </c>
      <c r="L210" t="str">
        <f>IF(NOT(J210),Strutture_cleaned[[#This Row],[Indirizzo di posta elettronica]],Strutture_cleaned[[#This Row],[Indirizzo internet]])</f>
        <v>goffredodonini@katamail.com</v>
      </c>
    </row>
    <row r="211" spans="1:12" x14ac:dyDescent="0.2">
      <c r="A211" t="s">
        <v>8174</v>
      </c>
      <c r="B211" t="s">
        <v>8600</v>
      </c>
      <c r="C211" t="s">
        <v>285</v>
      </c>
      <c r="D211" t="s">
        <v>8585</v>
      </c>
      <c r="E211" t="s">
        <v>8585</v>
      </c>
      <c r="F211" t="s">
        <v>19511</v>
      </c>
      <c r="G211" t="s">
        <v>286</v>
      </c>
      <c r="I2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11" s="1" t="b">
        <f t="shared" si="3"/>
        <v>0</v>
      </c>
      <c r="K211" t="str">
        <f>IF(NOT(J211),Strutture_cleaned[[#This Row],[Indirizzo internet]],Strutture_cleaned[[#This Row],[Indirizzo di posta elettronica]])</f>
        <v/>
      </c>
      <c r="L211" t="str">
        <f>IF(NOT(J211),Strutture_cleaned[[#This Row],[Indirizzo di posta elettronica]],Strutture_cleaned[[#This Row],[Indirizzo internet]])</f>
        <v>borgomarco@libero.it</v>
      </c>
    </row>
    <row r="212" spans="1:12" x14ac:dyDescent="0.2">
      <c r="A212" t="s">
        <v>8174</v>
      </c>
      <c r="B212" t="s">
        <v>8601</v>
      </c>
      <c r="C212" t="s">
        <v>287</v>
      </c>
      <c r="D212" t="s">
        <v>8585</v>
      </c>
      <c r="E212" t="s">
        <v>8585</v>
      </c>
      <c r="F212" t="s">
        <v>19511</v>
      </c>
      <c r="G212" t="s">
        <v>288</v>
      </c>
      <c r="I2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12" s="1" t="b">
        <f t="shared" si="3"/>
        <v>0</v>
      </c>
      <c r="K212" t="str">
        <f>IF(NOT(J212),Strutture_cleaned[[#This Row],[Indirizzo internet]],Strutture_cleaned[[#This Row],[Indirizzo di posta elettronica]])</f>
        <v/>
      </c>
      <c r="L212" t="str">
        <f>IF(NOT(J212),Strutture_cleaned[[#This Row],[Indirizzo di posta elettronica]],Strutture_cleaned[[#This Row],[Indirizzo internet]])</f>
        <v>biagiotti.giacomo@gmail.com</v>
      </c>
    </row>
    <row r="213" spans="1:12" x14ac:dyDescent="0.2">
      <c r="A213" t="s">
        <v>8174</v>
      </c>
      <c r="B213" t="s">
        <v>8602</v>
      </c>
      <c r="C213" t="s">
        <v>8603</v>
      </c>
      <c r="D213" t="s">
        <v>8585</v>
      </c>
      <c r="E213" t="s">
        <v>8585</v>
      </c>
      <c r="F213" t="s">
        <v>19511</v>
      </c>
      <c r="G213" t="s">
        <v>19511</v>
      </c>
      <c r="I2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3" s="1" t="b">
        <f t="shared" si="3"/>
        <v>0</v>
      </c>
      <c r="K213" t="str">
        <f>IF(NOT(J213),Strutture_cleaned[[#This Row],[Indirizzo internet]],Strutture_cleaned[[#This Row],[Indirizzo di posta elettronica]])</f>
        <v/>
      </c>
      <c r="L213" t="str">
        <f>IF(NOT(J213),Strutture_cleaned[[#This Row],[Indirizzo di posta elettronica]],Strutture_cleaned[[#This Row],[Indirizzo internet]])</f>
        <v/>
      </c>
    </row>
    <row r="214" spans="1:12" x14ac:dyDescent="0.2">
      <c r="A214" t="s">
        <v>8174</v>
      </c>
      <c r="B214" t="s">
        <v>8604</v>
      </c>
      <c r="C214" t="s">
        <v>289</v>
      </c>
      <c r="D214" t="s">
        <v>8585</v>
      </c>
      <c r="E214" t="s">
        <v>8585</v>
      </c>
      <c r="F214" t="s">
        <v>19511</v>
      </c>
      <c r="G214" t="s">
        <v>288</v>
      </c>
      <c r="I2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14" s="1" t="b">
        <f t="shared" si="3"/>
        <v>0</v>
      </c>
      <c r="K214" t="str">
        <f>IF(NOT(J214),Strutture_cleaned[[#This Row],[Indirizzo internet]],Strutture_cleaned[[#This Row],[Indirizzo di posta elettronica]])</f>
        <v/>
      </c>
      <c r="L214" t="str">
        <f>IF(NOT(J214),Strutture_cleaned[[#This Row],[Indirizzo di posta elettronica]],Strutture_cleaned[[#This Row],[Indirizzo internet]])</f>
        <v>biagiotti.giacomo@gmail.com</v>
      </c>
    </row>
    <row r="215" spans="1:12" x14ac:dyDescent="0.2">
      <c r="A215" t="s">
        <v>8174</v>
      </c>
      <c r="B215" t="s">
        <v>8605</v>
      </c>
      <c r="C215" t="s">
        <v>290</v>
      </c>
      <c r="D215" t="s">
        <v>8585</v>
      </c>
      <c r="E215" t="s">
        <v>8585</v>
      </c>
      <c r="F215" t="s">
        <v>19511</v>
      </c>
      <c r="G215" t="s">
        <v>291</v>
      </c>
      <c r="I2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15" s="1" t="b">
        <f t="shared" si="3"/>
        <v>0</v>
      </c>
      <c r="K215" t="str">
        <f>IF(NOT(J215),Strutture_cleaned[[#This Row],[Indirizzo internet]],Strutture_cleaned[[#This Row],[Indirizzo di posta elettronica]])</f>
        <v/>
      </c>
      <c r="L215" t="str">
        <f>IF(NOT(J215),Strutture_cleaned[[#This Row],[Indirizzo di posta elettronica]],Strutture_cleaned[[#This Row],[Indirizzo internet]])</f>
        <v>serimancinelli31@gmail.com</v>
      </c>
    </row>
    <row r="216" spans="1:12" x14ac:dyDescent="0.2">
      <c r="A216" t="s">
        <v>8174</v>
      </c>
      <c r="B216" t="s">
        <v>8606</v>
      </c>
      <c r="C216" t="s">
        <v>292</v>
      </c>
      <c r="D216" t="s">
        <v>8585</v>
      </c>
      <c r="E216" t="s">
        <v>8585</v>
      </c>
      <c r="F216" t="s">
        <v>19511</v>
      </c>
      <c r="G216" t="s">
        <v>19511</v>
      </c>
      <c r="I2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6" s="1" t="b">
        <f t="shared" si="3"/>
        <v>0</v>
      </c>
      <c r="K216" t="str">
        <f>IF(NOT(J216),Strutture_cleaned[[#This Row],[Indirizzo internet]],Strutture_cleaned[[#This Row],[Indirizzo di posta elettronica]])</f>
        <v/>
      </c>
      <c r="L216" t="str">
        <f>IF(NOT(J216),Strutture_cleaned[[#This Row],[Indirizzo di posta elettronica]],Strutture_cleaned[[#This Row],[Indirizzo internet]])</f>
        <v/>
      </c>
    </row>
    <row r="217" spans="1:12" x14ac:dyDescent="0.2">
      <c r="A217" t="s">
        <v>8174</v>
      </c>
      <c r="B217" t="s">
        <v>8607</v>
      </c>
      <c r="C217" t="s">
        <v>8608</v>
      </c>
      <c r="D217" t="s">
        <v>8585</v>
      </c>
      <c r="E217" t="s">
        <v>8585</v>
      </c>
      <c r="F217" t="s">
        <v>19511</v>
      </c>
      <c r="G217" t="s">
        <v>293</v>
      </c>
      <c r="I2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17" s="1" t="b">
        <f t="shared" si="3"/>
        <v>0</v>
      </c>
      <c r="K217" t="str">
        <f>IF(NOT(J217),Strutture_cleaned[[#This Row],[Indirizzo internet]],Strutture_cleaned[[#This Row],[Indirizzo di posta elettronica]])</f>
        <v/>
      </c>
      <c r="L217" t="str">
        <f>IF(NOT(J217),Strutture_cleaned[[#This Row],[Indirizzo di posta elettronica]],Strutture_cleaned[[#This Row],[Indirizzo internet]])</f>
        <v>vitali1952@gmail.com</v>
      </c>
    </row>
    <row r="218" spans="1:12" x14ac:dyDescent="0.2">
      <c r="A218" t="s">
        <v>8174</v>
      </c>
      <c r="B218" t="s">
        <v>8609</v>
      </c>
      <c r="C218" t="s">
        <v>8610</v>
      </c>
      <c r="D218" t="s">
        <v>8585</v>
      </c>
      <c r="E218" t="s">
        <v>8585</v>
      </c>
      <c r="F218" t="s">
        <v>19511</v>
      </c>
      <c r="G218" t="s">
        <v>294</v>
      </c>
      <c r="I2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18" s="1" t="b">
        <f t="shared" si="3"/>
        <v>0</v>
      </c>
      <c r="K218" t="str">
        <f>IF(NOT(J218),Strutture_cleaned[[#This Row],[Indirizzo internet]],Strutture_cleaned[[#This Row],[Indirizzo di posta elettronica]])</f>
        <v/>
      </c>
      <c r="L218" t="str">
        <f>IF(NOT(J218),Strutture_cleaned[[#This Row],[Indirizzo di posta elettronica]],Strutture_cleaned[[#This Row],[Indirizzo internet]])</f>
        <v>elvio.bor@gmail.com</v>
      </c>
    </row>
    <row r="219" spans="1:12" x14ac:dyDescent="0.2">
      <c r="A219" t="s">
        <v>8216</v>
      </c>
      <c r="B219" t="s">
        <v>8611</v>
      </c>
      <c r="C219" t="s">
        <v>8612</v>
      </c>
      <c r="D219" t="s">
        <v>8585</v>
      </c>
      <c r="E219" t="s">
        <v>8585</v>
      </c>
      <c r="F219" t="s">
        <v>19511</v>
      </c>
      <c r="G219" t="s">
        <v>295</v>
      </c>
      <c r="I2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19" s="1" t="b">
        <f t="shared" si="3"/>
        <v>0</v>
      </c>
      <c r="K219" t="str">
        <f>IF(NOT(J219),Strutture_cleaned[[#This Row],[Indirizzo internet]],Strutture_cleaned[[#This Row],[Indirizzo di posta elettronica]])</f>
        <v/>
      </c>
      <c r="L219" t="str">
        <f>IF(NOT(J219),Strutture_cleaned[[#This Row],[Indirizzo di posta elettronica]],Strutture_cleaned[[#This Row],[Indirizzo internet]])</f>
        <v>carnaroli.m@libero.it</v>
      </c>
    </row>
    <row r="220" spans="1:12" x14ac:dyDescent="0.2">
      <c r="A220" t="s">
        <v>8174</v>
      </c>
      <c r="B220" t="s">
        <v>8613</v>
      </c>
      <c r="C220" t="s">
        <v>296</v>
      </c>
      <c r="D220" t="s">
        <v>8585</v>
      </c>
      <c r="E220" t="s">
        <v>8585</v>
      </c>
      <c r="F220" t="s">
        <v>19511</v>
      </c>
      <c r="G220" t="s">
        <v>19511</v>
      </c>
      <c r="I2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0" s="1" t="b">
        <f t="shared" si="3"/>
        <v>0</v>
      </c>
      <c r="K220" t="str">
        <f>IF(NOT(J220),Strutture_cleaned[[#This Row],[Indirizzo internet]],Strutture_cleaned[[#This Row],[Indirizzo di posta elettronica]])</f>
        <v/>
      </c>
      <c r="L220" t="str">
        <f>IF(NOT(J220),Strutture_cleaned[[#This Row],[Indirizzo di posta elettronica]],Strutture_cleaned[[#This Row],[Indirizzo internet]])</f>
        <v/>
      </c>
    </row>
    <row r="221" spans="1:12" x14ac:dyDescent="0.2">
      <c r="A221" t="s">
        <v>8174</v>
      </c>
      <c r="B221" t="s">
        <v>8614</v>
      </c>
      <c r="C221" t="s">
        <v>297</v>
      </c>
      <c r="D221" t="s">
        <v>8585</v>
      </c>
      <c r="E221" t="s">
        <v>8585</v>
      </c>
      <c r="F221" t="s">
        <v>19511</v>
      </c>
      <c r="G221" t="s">
        <v>19511</v>
      </c>
      <c r="I2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1" s="1" t="b">
        <f t="shared" si="3"/>
        <v>0</v>
      </c>
      <c r="K221" t="str">
        <f>IF(NOT(J221),Strutture_cleaned[[#This Row],[Indirizzo internet]],Strutture_cleaned[[#This Row],[Indirizzo di posta elettronica]])</f>
        <v/>
      </c>
      <c r="L221" t="str">
        <f>IF(NOT(J221),Strutture_cleaned[[#This Row],[Indirizzo di posta elettronica]],Strutture_cleaned[[#This Row],[Indirizzo internet]])</f>
        <v/>
      </c>
    </row>
    <row r="222" spans="1:12" x14ac:dyDescent="0.2">
      <c r="A222" t="s">
        <v>8216</v>
      </c>
      <c r="B222" t="s">
        <v>8615</v>
      </c>
      <c r="C222" t="s">
        <v>298</v>
      </c>
      <c r="D222" t="s">
        <v>8585</v>
      </c>
      <c r="E222" t="s">
        <v>8585</v>
      </c>
      <c r="F222" t="s">
        <v>19511</v>
      </c>
      <c r="G222" t="s">
        <v>299</v>
      </c>
      <c r="I2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2" s="1" t="b">
        <f t="shared" si="3"/>
        <v>0</v>
      </c>
      <c r="K222" t="str">
        <f>IF(NOT(J222),Strutture_cleaned[[#This Row],[Indirizzo internet]],Strutture_cleaned[[#This Row],[Indirizzo di posta elettronica]])</f>
        <v/>
      </c>
      <c r="L222" t="str">
        <f>IF(NOT(J222),Strutture_cleaned[[#This Row],[Indirizzo di posta elettronica]],Strutture_cleaned[[#This Row],[Indirizzo internet]])</f>
        <v>info@villamaurosanmartino.it</v>
      </c>
    </row>
    <row r="223" spans="1:12" x14ac:dyDescent="0.2">
      <c r="A223" t="s">
        <v>8183</v>
      </c>
      <c r="B223" t="s">
        <v>8616</v>
      </c>
      <c r="C223" t="s">
        <v>300</v>
      </c>
      <c r="D223" t="s">
        <v>8585</v>
      </c>
      <c r="E223" t="s">
        <v>8585</v>
      </c>
      <c r="F223" t="s">
        <v>301</v>
      </c>
      <c r="G223" t="s">
        <v>302</v>
      </c>
      <c r="I2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23" s="1" t="b">
        <f t="shared" si="3"/>
        <v>0</v>
      </c>
      <c r="K223" t="str">
        <f>IF(NOT(J223),Strutture_cleaned[[#This Row],[Indirizzo internet]],Strutture_cleaned[[#This Row],[Indirizzo di posta elettronica]])</f>
        <v>iltigliofano.altervista.org</v>
      </c>
      <c r="L223" t="str">
        <f>IF(NOT(J223),Strutture_cleaned[[#This Row],[Indirizzo di posta elettronica]],Strutture_cleaned[[#This Row],[Indirizzo internet]])</f>
        <v>bbiltiglio@libero.it</v>
      </c>
    </row>
    <row r="224" spans="1:12" x14ac:dyDescent="0.2">
      <c r="A224" t="s">
        <v>8186</v>
      </c>
      <c r="B224" t="s">
        <v>8617</v>
      </c>
      <c r="C224" t="s">
        <v>8618</v>
      </c>
      <c r="D224" t="s">
        <v>8585</v>
      </c>
      <c r="E224" t="s">
        <v>8585</v>
      </c>
      <c r="F224" t="s">
        <v>303</v>
      </c>
      <c r="G224" t="s">
        <v>304</v>
      </c>
      <c r="I2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4" s="1" t="b">
        <f t="shared" si="3"/>
        <v>0</v>
      </c>
      <c r="K224" t="str">
        <f>IF(NOT(J224),Strutture_cleaned[[#This Row],[Indirizzo internet]],Strutture_cleaned[[#This Row],[Indirizzo di posta elettronica]])</f>
        <v>http://www.agriturismopettirosso.it/</v>
      </c>
      <c r="L224" t="str">
        <f>IF(NOT(J224),Strutture_cleaned[[#This Row],[Indirizzo di posta elettronica]],Strutture_cleaned[[#This Row],[Indirizzo internet]])</f>
        <v>info@agriturismopettirosso.it</v>
      </c>
    </row>
    <row r="225" spans="1:12" x14ac:dyDescent="0.2">
      <c r="A225" t="s">
        <v>8174</v>
      </c>
      <c r="B225" t="s">
        <v>8619</v>
      </c>
      <c r="C225" t="s">
        <v>305</v>
      </c>
      <c r="D225" t="s">
        <v>8585</v>
      </c>
      <c r="E225" t="s">
        <v>8585</v>
      </c>
      <c r="F225" t="s">
        <v>19511</v>
      </c>
      <c r="G225" t="s">
        <v>306</v>
      </c>
      <c r="I2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25" s="1" t="b">
        <f t="shared" si="3"/>
        <v>0</v>
      </c>
      <c r="K225" t="str">
        <f>IF(NOT(J225),Strutture_cleaned[[#This Row],[Indirizzo internet]],Strutture_cleaned[[#This Row],[Indirizzo di posta elettronica]])</f>
        <v/>
      </c>
      <c r="L225" t="str">
        <f>IF(NOT(J225),Strutture_cleaned[[#This Row],[Indirizzo di posta elettronica]],Strutture_cleaned[[#This Row],[Indirizzo internet]])</f>
        <v>m.teresasciplino@virgilio.it</v>
      </c>
    </row>
    <row r="226" spans="1:12" x14ac:dyDescent="0.2">
      <c r="A226" t="s">
        <v>8174</v>
      </c>
      <c r="B226" t="s">
        <v>8620</v>
      </c>
      <c r="C226" t="s">
        <v>8621</v>
      </c>
      <c r="D226" t="s">
        <v>8585</v>
      </c>
      <c r="E226" t="s">
        <v>8585</v>
      </c>
      <c r="F226" t="s">
        <v>19511</v>
      </c>
      <c r="G226" t="s">
        <v>19511</v>
      </c>
      <c r="I2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6" s="1" t="b">
        <f t="shared" si="3"/>
        <v>0</v>
      </c>
      <c r="K226" t="str">
        <f>IF(NOT(J226),Strutture_cleaned[[#This Row],[Indirizzo internet]],Strutture_cleaned[[#This Row],[Indirizzo di posta elettronica]])</f>
        <v/>
      </c>
      <c r="L226" t="str">
        <f>IF(NOT(J226),Strutture_cleaned[[#This Row],[Indirizzo di posta elettronica]],Strutture_cleaned[[#This Row],[Indirizzo internet]])</f>
        <v/>
      </c>
    </row>
    <row r="227" spans="1:12" x14ac:dyDescent="0.2">
      <c r="A227" t="s">
        <v>8174</v>
      </c>
      <c r="B227" t="s">
        <v>8622</v>
      </c>
      <c r="C227" t="s">
        <v>8623</v>
      </c>
      <c r="D227" t="s">
        <v>8585</v>
      </c>
      <c r="E227" t="s">
        <v>8585</v>
      </c>
      <c r="F227" t="s">
        <v>19511</v>
      </c>
      <c r="G227" t="s">
        <v>19511</v>
      </c>
      <c r="I2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7" s="1" t="b">
        <f t="shared" si="3"/>
        <v>0</v>
      </c>
      <c r="K227" t="str">
        <f>IF(NOT(J227),Strutture_cleaned[[#This Row],[Indirizzo internet]],Strutture_cleaned[[#This Row],[Indirizzo di posta elettronica]])</f>
        <v/>
      </c>
      <c r="L227" t="str">
        <f>IF(NOT(J227),Strutture_cleaned[[#This Row],[Indirizzo di posta elettronica]],Strutture_cleaned[[#This Row],[Indirizzo internet]])</f>
        <v/>
      </c>
    </row>
    <row r="228" spans="1:12" x14ac:dyDescent="0.2">
      <c r="A228" t="s">
        <v>8174</v>
      </c>
      <c r="B228" t="s">
        <v>8624</v>
      </c>
      <c r="C228" t="s">
        <v>8625</v>
      </c>
      <c r="D228" t="s">
        <v>8585</v>
      </c>
      <c r="E228" t="s">
        <v>8585</v>
      </c>
      <c r="F228" t="s">
        <v>19511</v>
      </c>
      <c r="G228" t="s">
        <v>19511</v>
      </c>
      <c r="I2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8" s="1" t="b">
        <f t="shared" si="3"/>
        <v>0</v>
      </c>
      <c r="K228" t="str">
        <f>IF(NOT(J228),Strutture_cleaned[[#This Row],[Indirizzo internet]],Strutture_cleaned[[#This Row],[Indirizzo di posta elettronica]])</f>
        <v/>
      </c>
      <c r="L228" t="str">
        <f>IF(NOT(J228),Strutture_cleaned[[#This Row],[Indirizzo di posta elettronica]],Strutture_cleaned[[#This Row],[Indirizzo internet]])</f>
        <v/>
      </c>
    </row>
    <row r="229" spans="1:12" x14ac:dyDescent="0.2">
      <c r="A229" t="s">
        <v>8174</v>
      </c>
      <c r="B229" t="s">
        <v>8626</v>
      </c>
      <c r="C229" t="s">
        <v>8627</v>
      </c>
      <c r="D229" t="s">
        <v>8585</v>
      </c>
      <c r="E229" t="s">
        <v>8585</v>
      </c>
      <c r="F229" t="s">
        <v>19511</v>
      </c>
      <c r="G229" t="s">
        <v>19511</v>
      </c>
      <c r="I2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9" s="1" t="b">
        <f t="shared" si="3"/>
        <v>0</v>
      </c>
      <c r="K229" t="str">
        <f>IF(NOT(J229),Strutture_cleaned[[#This Row],[Indirizzo internet]],Strutture_cleaned[[#This Row],[Indirizzo di posta elettronica]])</f>
        <v/>
      </c>
      <c r="L229" t="str">
        <f>IF(NOT(J229),Strutture_cleaned[[#This Row],[Indirizzo di posta elettronica]],Strutture_cleaned[[#This Row],[Indirizzo internet]])</f>
        <v/>
      </c>
    </row>
    <row r="230" spans="1:12" x14ac:dyDescent="0.2">
      <c r="A230" t="s">
        <v>8174</v>
      </c>
      <c r="B230" t="s">
        <v>8628</v>
      </c>
      <c r="C230" t="s">
        <v>8629</v>
      </c>
      <c r="D230" t="s">
        <v>8585</v>
      </c>
      <c r="E230" t="s">
        <v>8585</v>
      </c>
      <c r="F230" t="s">
        <v>19511</v>
      </c>
      <c r="G230" t="s">
        <v>19511</v>
      </c>
      <c r="I2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0" s="1" t="b">
        <f t="shared" si="3"/>
        <v>0</v>
      </c>
      <c r="K230" t="str">
        <f>IF(NOT(J230),Strutture_cleaned[[#This Row],[Indirizzo internet]],Strutture_cleaned[[#This Row],[Indirizzo di posta elettronica]])</f>
        <v/>
      </c>
      <c r="L230" t="str">
        <f>IF(NOT(J230),Strutture_cleaned[[#This Row],[Indirizzo di posta elettronica]],Strutture_cleaned[[#This Row],[Indirizzo internet]])</f>
        <v/>
      </c>
    </row>
    <row r="231" spans="1:12" x14ac:dyDescent="0.2">
      <c r="A231" t="s">
        <v>8174</v>
      </c>
      <c r="B231" t="s">
        <v>8630</v>
      </c>
      <c r="C231" t="s">
        <v>8631</v>
      </c>
      <c r="D231" t="s">
        <v>8585</v>
      </c>
      <c r="E231" t="s">
        <v>8585</v>
      </c>
      <c r="F231" t="s">
        <v>19511</v>
      </c>
      <c r="G231" t="s">
        <v>19511</v>
      </c>
      <c r="I2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1" s="1" t="b">
        <f t="shared" si="3"/>
        <v>0</v>
      </c>
      <c r="K231" t="str">
        <f>IF(NOT(J231),Strutture_cleaned[[#This Row],[Indirizzo internet]],Strutture_cleaned[[#This Row],[Indirizzo di posta elettronica]])</f>
        <v/>
      </c>
      <c r="L231" t="str">
        <f>IF(NOT(J231),Strutture_cleaned[[#This Row],[Indirizzo di posta elettronica]],Strutture_cleaned[[#This Row],[Indirizzo internet]])</f>
        <v/>
      </c>
    </row>
    <row r="232" spans="1:12" x14ac:dyDescent="0.2">
      <c r="A232" t="s">
        <v>8183</v>
      </c>
      <c r="B232" t="s">
        <v>8632</v>
      </c>
      <c r="C232" t="s">
        <v>307</v>
      </c>
      <c r="D232" t="s">
        <v>8585</v>
      </c>
      <c r="E232" t="s">
        <v>8585</v>
      </c>
      <c r="F232" t="s">
        <v>19511</v>
      </c>
      <c r="G232" t="s">
        <v>308</v>
      </c>
      <c r="I2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32" s="1" t="b">
        <f t="shared" si="3"/>
        <v>0</v>
      </c>
      <c r="K232" t="str">
        <f>IF(NOT(J232),Strutture_cleaned[[#This Row],[Indirizzo internet]],Strutture_cleaned[[#This Row],[Indirizzo di posta elettronica]])</f>
        <v/>
      </c>
      <c r="L232" t="str">
        <f>IF(NOT(J232),Strutture_cleaned[[#This Row],[Indirizzo di posta elettronica]],Strutture_cleaned[[#This Row],[Indirizzo internet]])</f>
        <v>daquinox@libero.it</v>
      </c>
    </row>
    <row r="233" spans="1:12" x14ac:dyDescent="0.2">
      <c r="A233" t="s">
        <v>8582</v>
      </c>
      <c r="B233" t="s">
        <v>8633</v>
      </c>
      <c r="C233" t="s">
        <v>19511</v>
      </c>
      <c r="D233" t="s">
        <v>8585</v>
      </c>
      <c r="E233" t="s">
        <v>8585</v>
      </c>
      <c r="F233" t="s">
        <v>19511</v>
      </c>
      <c r="G233" t="s">
        <v>309</v>
      </c>
      <c r="I2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233" s="1" t="b">
        <f t="shared" si="3"/>
        <v>0</v>
      </c>
      <c r="K233" t="str">
        <f>IF(NOT(J233),Strutture_cleaned[[#This Row],[Indirizzo internet]],Strutture_cleaned[[#This Row],[Indirizzo di posta elettronica]])</f>
        <v/>
      </c>
      <c r="L233" t="str">
        <f>IF(NOT(J233),Strutture_cleaned[[#This Row],[Indirizzo di posta elettronica]],Strutture_cleaned[[#This Row],[Indirizzo internet]])</f>
        <v>ilgermogliocooperativa@gmail.com</v>
      </c>
    </row>
    <row r="234" spans="1:12" x14ac:dyDescent="0.2">
      <c r="A234" t="s">
        <v>8174</v>
      </c>
      <c r="B234" t="s">
        <v>8634</v>
      </c>
      <c r="C234" t="s">
        <v>310</v>
      </c>
      <c r="D234" t="s">
        <v>8585</v>
      </c>
      <c r="E234" t="s">
        <v>8585</v>
      </c>
      <c r="F234" t="s">
        <v>19511</v>
      </c>
      <c r="G234" t="s">
        <v>311</v>
      </c>
      <c r="I2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34" s="1" t="b">
        <f t="shared" si="3"/>
        <v>0</v>
      </c>
      <c r="K234" t="str">
        <f>IF(NOT(J234),Strutture_cleaned[[#This Row],[Indirizzo internet]],Strutture_cleaned[[#This Row],[Indirizzo di posta elettronica]])</f>
        <v/>
      </c>
      <c r="L234" t="str">
        <f>IF(NOT(J234),Strutture_cleaned[[#This Row],[Indirizzo di posta elettronica]],Strutture_cleaned[[#This Row],[Indirizzo internet]])</f>
        <v>aiudisnc@libero.it</v>
      </c>
    </row>
    <row r="235" spans="1:12" x14ac:dyDescent="0.2">
      <c r="A235" t="s">
        <v>8216</v>
      </c>
      <c r="B235" t="s">
        <v>8635</v>
      </c>
      <c r="C235" t="s">
        <v>8636</v>
      </c>
      <c r="D235" t="s">
        <v>8585</v>
      </c>
      <c r="E235" t="s">
        <v>8637</v>
      </c>
      <c r="F235" t="s">
        <v>19511</v>
      </c>
      <c r="G235" t="s">
        <v>312</v>
      </c>
      <c r="I2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35" s="1" t="b">
        <f t="shared" si="3"/>
        <v>0</v>
      </c>
      <c r="K235" t="str">
        <f>IF(NOT(J235),Strutture_cleaned[[#This Row],[Indirizzo internet]],Strutture_cleaned[[#This Row],[Indirizzo di posta elettronica]])</f>
        <v/>
      </c>
      <c r="L235" t="str">
        <f>IF(NOT(J235),Strutture_cleaned[[#This Row],[Indirizzo di posta elettronica]],Strutture_cleaned[[#This Row],[Indirizzo internet]])</f>
        <v>schiaroli.luciano@gmail.com</v>
      </c>
    </row>
    <row r="236" spans="1:12" x14ac:dyDescent="0.2">
      <c r="A236" t="s">
        <v>8285</v>
      </c>
      <c r="B236" t="s">
        <v>8638</v>
      </c>
      <c r="C236" t="s">
        <v>8639</v>
      </c>
      <c r="D236" t="s">
        <v>8585</v>
      </c>
      <c r="E236" t="s">
        <v>19511</v>
      </c>
      <c r="F236" t="s">
        <v>19511</v>
      </c>
      <c r="G236" t="s">
        <v>313</v>
      </c>
      <c r="I2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36" s="1" t="b">
        <f t="shared" si="3"/>
        <v>0</v>
      </c>
      <c r="K236" t="str">
        <f>IF(NOT(J236),Strutture_cleaned[[#This Row],[Indirizzo internet]],Strutture_cleaned[[#This Row],[Indirizzo di posta elettronica]])</f>
        <v/>
      </c>
      <c r="L236" t="str">
        <f>IF(NOT(J236),Strutture_cleaned[[#This Row],[Indirizzo di posta elettronica]],Strutture_cleaned[[#This Row],[Indirizzo internet]])</f>
        <v>maestrepie.venerini1@gmail.com</v>
      </c>
    </row>
    <row r="237" spans="1:12" x14ac:dyDescent="0.2">
      <c r="A237" t="s">
        <v>8183</v>
      </c>
      <c r="B237" t="s">
        <v>8640</v>
      </c>
      <c r="C237" t="s">
        <v>8641</v>
      </c>
      <c r="D237" t="s">
        <v>8585</v>
      </c>
      <c r="E237" t="s">
        <v>8642</v>
      </c>
      <c r="F237" t="s">
        <v>314</v>
      </c>
      <c r="G237" t="s">
        <v>315</v>
      </c>
      <c r="I2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37" s="1" t="b">
        <f t="shared" si="3"/>
        <v>0</v>
      </c>
      <c r="K237" t="str">
        <f>IF(NOT(J237),Strutture_cleaned[[#This Row],[Indirizzo internet]],Strutture_cleaned[[#This Row],[Indirizzo di posta elettronica]])</f>
        <v>www.casasgaria.it</v>
      </c>
      <c r="L237" t="str">
        <f>IF(NOT(J237),Strutture_cleaned[[#This Row],[Indirizzo di posta elettronica]],Strutture_cleaned[[#This Row],[Indirizzo internet]])</f>
        <v>serfetanto@gmail.com</v>
      </c>
    </row>
    <row r="238" spans="1:12" x14ac:dyDescent="0.2">
      <c r="A238" t="s">
        <v>8183</v>
      </c>
      <c r="B238" t="s">
        <v>8643</v>
      </c>
      <c r="C238" t="s">
        <v>8644</v>
      </c>
      <c r="D238" t="s">
        <v>8585</v>
      </c>
      <c r="E238" t="s">
        <v>8585</v>
      </c>
      <c r="F238" t="s">
        <v>19511</v>
      </c>
      <c r="G238" t="s">
        <v>316</v>
      </c>
      <c r="I2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38" s="1" t="b">
        <f t="shared" si="3"/>
        <v>0</v>
      </c>
      <c r="K238" t="str">
        <f>IF(NOT(J238),Strutture_cleaned[[#This Row],[Indirizzo internet]],Strutture_cleaned[[#This Row],[Indirizzo di posta elettronica]])</f>
        <v/>
      </c>
      <c r="L238" t="str">
        <f>IF(NOT(J238),Strutture_cleaned[[#This Row],[Indirizzo di posta elettronica]],Strutture_cleaned[[#This Row],[Indirizzo internet]])</f>
        <v>elenapatrizi@gmail.com</v>
      </c>
    </row>
    <row r="239" spans="1:12" x14ac:dyDescent="0.2">
      <c r="A239" t="s">
        <v>8174</v>
      </c>
      <c r="B239" t="s">
        <v>8645</v>
      </c>
      <c r="C239" t="s">
        <v>8646</v>
      </c>
      <c r="D239" t="s">
        <v>8585</v>
      </c>
      <c r="E239" t="s">
        <v>8585</v>
      </c>
      <c r="F239" t="s">
        <v>19511</v>
      </c>
      <c r="G239" t="s">
        <v>317</v>
      </c>
      <c r="I2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39" s="1" t="b">
        <f t="shared" si="3"/>
        <v>0</v>
      </c>
      <c r="K239" t="str">
        <f>IF(NOT(J239),Strutture_cleaned[[#This Row],[Indirizzo internet]],Strutture_cleaned[[#This Row],[Indirizzo di posta elettronica]])</f>
        <v/>
      </c>
      <c r="L239" t="str">
        <f>IF(NOT(J239),Strutture_cleaned[[#This Row],[Indirizzo di posta elettronica]],Strutture_cleaned[[#This Row],[Indirizzo internet]])</f>
        <v>gest-service@pec.it</v>
      </c>
    </row>
    <row r="240" spans="1:12" x14ac:dyDescent="0.2">
      <c r="A240" t="s">
        <v>8174</v>
      </c>
      <c r="B240" t="s">
        <v>8647</v>
      </c>
      <c r="C240" t="s">
        <v>8648</v>
      </c>
      <c r="D240" t="s">
        <v>8585</v>
      </c>
      <c r="E240" t="s">
        <v>8585</v>
      </c>
      <c r="F240" t="s">
        <v>19511</v>
      </c>
      <c r="G240" t="s">
        <v>318</v>
      </c>
      <c r="I2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40" s="1" t="b">
        <f t="shared" si="3"/>
        <v>0</v>
      </c>
      <c r="K240" t="str">
        <f>IF(NOT(J240),Strutture_cleaned[[#This Row],[Indirizzo internet]],Strutture_cleaned[[#This Row],[Indirizzo di posta elettronica]])</f>
        <v/>
      </c>
      <c r="L240" t="str">
        <f>IF(NOT(J240),Strutture_cleaned[[#This Row],[Indirizzo di posta elettronica]],Strutture_cleaned[[#This Row],[Indirizzo internet]])</f>
        <v>canestrari89@hotmail.it</v>
      </c>
    </row>
    <row r="241" spans="1:12" x14ac:dyDescent="0.2">
      <c r="A241" t="s">
        <v>8174</v>
      </c>
      <c r="B241" t="s">
        <v>8649</v>
      </c>
      <c r="C241" t="s">
        <v>8650</v>
      </c>
      <c r="D241" t="s">
        <v>8585</v>
      </c>
      <c r="E241" t="s">
        <v>8585</v>
      </c>
      <c r="F241" t="s">
        <v>19511</v>
      </c>
      <c r="G241" t="s">
        <v>317</v>
      </c>
      <c r="I2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41" s="1" t="b">
        <f t="shared" si="3"/>
        <v>0</v>
      </c>
      <c r="K241" t="str">
        <f>IF(NOT(J241),Strutture_cleaned[[#This Row],[Indirizzo internet]],Strutture_cleaned[[#This Row],[Indirizzo di posta elettronica]])</f>
        <v/>
      </c>
      <c r="L241" t="str">
        <f>IF(NOT(J241),Strutture_cleaned[[#This Row],[Indirizzo di posta elettronica]],Strutture_cleaned[[#This Row],[Indirizzo internet]])</f>
        <v>gest-service@pec.it</v>
      </c>
    </row>
    <row r="242" spans="1:12" x14ac:dyDescent="0.2">
      <c r="A242" t="s">
        <v>8174</v>
      </c>
      <c r="B242" t="s">
        <v>8651</v>
      </c>
      <c r="C242" t="s">
        <v>8652</v>
      </c>
      <c r="D242" t="s">
        <v>8585</v>
      </c>
      <c r="E242" t="s">
        <v>8585</v>
      </c>
      <c r="F242" t="s">
        <v>19511</v>
      </c>
      <c r="G242" t="s">
        <v>319</v>
      </c>
      <c r="I2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42" s="1" t="b">
        <f t="shared" si="3"/>
        <v>0</v>
      </c>
      <c r="K242" t="str">
        <f>IF(NOT(J242),Strutture_cleaned[[#This Row],[Indirizzo internet]],Strutture_cleaned[[#This Row],[Indirizzo di posta elettronica]])</f>
        <v/>
      </c>
      <c r="L242" t="str">
        <f>IF(NOT(J242),Strutture_cleaned[[#This Row],[Indirizzo di posta elettronica]],Strutture_cleaned[[#This Row],[Indirizzo internet]])</f>
        <v>r.andrea@sed84.com</v>
      </c>
    </row>
    <row r="243" spans="1:12" x14ac:dyDescent="0.2">
      <c r="A243" t="s">
        <v>8174</v>
      </c>
      <c r="B243" t="s">
        <v>8653</v>
      </c>
      <c r="C243" t="s">
        <v>8654</v>
      </c>
      <c r="D243" t="s">
        <v>8585</v>
      </c>
      <c r="E243" t="s">
        <v>553</v>
      </c>
      <c r="F243" t="s">
        <v>19511</v>
      </c>
      <c r="G243" t="s">
        <v>320</v>
      </c>
      <c r="I2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43" s="1" t="b">
        <f t="shared" si="3"/>
        <v>0</v>
      </c>
      <c r="K243" t="str">
        <f>IF(NOT(J243),Strutture_cleaned[[#This Row],[Indirizzo internet]],Strutture_cleaned[[#This Row],[Indirizzo di posta elettronica]])</f>
        <v/>
      </c>
      <c r="L243" t="str">
        <f>IF(NOT(J243),Strutture_cleaned[[#This Row],[Indirizzo di posta elettronica]],Strutture_cleaned[[#This Row],[Indirizzo internet]])</f>
        <v>villa.augusta.fano@gmail.com</v>
      </c>
    </row>
    <row r="244" spans="1:12" x14ac:dyDescent="0.2">
      <c r="A244" t="s">
        <v>8174</v>
      </c>
      <c r="B244" t="s">
        <v>8655</v>
      </c>
      <c r="C244" t="s">
        <v>8656</v>
      </c>
      <c r="D244" t="s">
        <v>8585</v>
      </c>
      <c r="E244" t="s">
        <v>8585</v>
      </c>
      <c r="F244" t="s">
        <v>19511</v>
      </c>
      <c r="G244" t="s">
        <v>319</v>
      </c>
      <c r="I2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44" s="1" t="b">
        <f t="shared" si="3"/>
        <v>0</v>
      </c>
      <c r="K244" t="str">
        <f>IF(NOT(J244),Strutture_cleaned[[#This Row],[Indirizzo internet]],Strutture_cleaned[[#This Row],[Indirizzo di posta elettronica]])</f>
        <v/>
      </c>
      <c r="L244" t="str">
        <f>IF(NOT(J244),Strutture_cleaned[[#This Row],[Indirizzo di posta elettronica]],Strutture_cleaned[[#This Row],[Indirizzo internet]])</f>
        <v>r.andrea@sed84.com</v>
      </c>
    </row>
    <row r="245" spans="1:12" x14ac:dyDescent="0.2">
      <c r="A245" t="s">
        <v>8171</v>
      </c>
      <c r="B245" t="s">
        <v>8657</v>
      </c>
      <c r="C245" t="s">
        <v>8658</v>
      </c>
      <c r="D245" t="s">
        <v>8585</v>
      </c>
      <c r="E245" t="s">
        <v>8659</v>
      </c>
      <c r="F245" t="s">
        <v>321</v>
      </c>
      <c r="G245" t="s">
        <v>322</v>
      </c>
      <c r="I2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5" s="1" t="b">
        <f t="shared" si="3"/>
        <v>0</v>
      </c>
      <c r="K245" t="str">
        <f>IF(NOT(J245),Strutture_cleaned[[#This Row],[Indirizzo internet]],Strutture_cleaned[[#This Row],[Indirizzo di posta elettronica]])</f>
        <v>www.molinomonacelli.it</v>
      </c>
      <c r="L245" t="str">
        <f>IF(NOT(J245),Strutture_cleaned[[#This Row],[Indirizzo di posta elettronica]],Strutture_cleaned[[#This Row],[Indirizzo internet]])</f>
        <v>info@molinomonacelli.it; ludochan@hotmail.it</v>
      </c>
    </row>
    <row r="246" spans="1:12" x14ac:dyDescent="0.2">
      <c r="A246" t="s">
        <v>8183</v>
      </c>
      <c r="B246" t="s">
        <v>8660</v>
      </c>
      <c r="C246" t="s">
        <v>8661</v>
      </c>
      <c r="D246" t="s">
        <v>8585</v>
      </c>
      <c r="E246" t="s">
        <v>19511</v>
      </c>
      <c r="F246" t="s">
        <v>19511</v>
      </c>
      <c r="G246" t="s">
        <v>323</v>
      </c>
      <c r="I2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6" s="1" t="b">
        <f t="shared" si="3"/>
        <v>0</v>
      </c>
      <c r="K246" t="str">
        <f>IF(NOT(J246),Strutture_cleaned[[#This Row],[Indirizzo internet]],Strutture_cleaned[[#This Row],[Indirizzo di posta elettronica]])</f>
        <v/>
      </c>
      <c r="L246" t="str">
        <f>IF(NOT(J246),Strutture_cleaned[[#This Row],[Indirizzo di posta elettronica]],Strutture_cleaned[[#This Row],[Indirizzo internet]])</f>
        <v>info@lacasadifano.it</v>
      </c>
    </row>
    <row r="247" spans="1:12" x14ac:dyDescent="0.2">
      <c r="A247" t="s">
        <v>8523</v>
      </c>
      <c r="B247" t="s">
        <v>8662</v>
      </c>
      <c r="C247" t="s">
        <v>8663</v>
      </c>
      <c r="D247" t="s">
        <v>8585</v>
      </c>
      <c r="E247" t="s">
        <v>8585</v>
      </c>
      <c r="F247" t="s">
        <v>324</v>
      </c>
      <c r="G247" t="s">
        <v>325</v>
      </c>
      <c r="I2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7" s="1" t="b">
        <f t="shared" si="3"/>
        <v>0</v>
      </c>
      <c r="K247" t="str">
        <f>IF(NOT(J247),Strutture_cleaned[[#This Row],[Indirizzo internet]],Strutture_cleaned[[#This Row],[Indirizzo di posta elettronica]])</f>
        <v>www.campingmadonnaponte.it</v>
      </c>
      <c r="L247" t="str">
        <f>IF(NOT(J247),Strutture_cleaned[[#This Row],[Indirizzo di posta elettronica]],Strutture_cleaned[[#This Row],[Indirizzo internet]])</f>
        <v>info@campingmadonnaponte.it</v>
      </c>
    </row>
    <row r="248" spans="1:12" x14ac:dyDescent="0.2">
      <c r="A248" t="s">
        <v>8177</v>
      </c>
      <c r="B248" t="s">
        <v>8664</v>
      </c>
      <c r="C248" t="s">
        <v>8663</v>
      </c>
      <c r="D248" t="s">
        <v>8585</v>
      </c>
      <c r="E248" t="s">
        <v>8585</v>
      </c>
      <c r="F248" t="s">
        <v>324</v>
      </c>
      <c r="G248" t="s">
        <v>325</v>
      </c>
      <c r="I2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" s="1" t="b">
        <f t="shared" si="3"/>
        <v>0</v>
      </c>
      <c r="K248" t="str">
        <f>IF(NOT(J248),Strutture_cleaned[[#This Row],[Indirizzo internet]],Strutture_cleaned[[#This Row],[Indirizzo di posta elettronica]])</f>
        <v>www.campingmadonnaponte.it</v>
      </c>
      <c r="L248" t="str">
        <f>IF(NOT(J248),Strutture_cleaned[[#This Row],[Indirizzo di posta elettronica]],Strutture_cleaned[[#This Row],[Indirizzo internet]])</f>
        <v>info@campingmadonnaponte.it</v>
      </c>
    </row>
    <row r="249" spans="1:12" x14ac:dyDescent="0.2">
      <c r="A249" t="s">
        <v>8183</v>
      </c>
      <c r="B249" t="s">
        <v>8665</v>
      </c>
      <c r="C249" t="s">
        <v>8666</v>
      </c>
      <c r="D249" t="s">
        <v>8585</v>
      </c>
      <c r="E249" t="s">
        <v>326</v>
      </c>
      <c r="F249" t="s">
        <v>327</v>
      </c>
      <c r="G249" t="s">
        <v>328</v>
      </c>
      <c r="I2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9" s="1" t="b">
        <f t="shared" si="3"/>
        <v>0</v>
      </c>
      <c r="K249" t="str">
        <f>IF(NOT(J249),Strutture_cleaned[[#This Row],[Indirizzo internet]],Strutture_cleaned[[#This Row],[Indirizzo di posta elettronica]])</f>
        <v>www.alvillinodelsole.it</v>
      </c>
      <c r="L249" t="str">
        <f>IF(NOT(J249),Strutture_cleaned[[#This Row],[Indirizzo di posta elettronica]],Strutture_cleaned[[#This Row],[Indirizzo internet]])</f>
        <v>info@alvillinodelsole.it</v>
      </c>
    </row>
    <row r="250" spans="1:12" x14ac:dyDescent="0.2">
      <c r="A250" t="s">
        <v>8174</v>
      </c>
      <c r="B250" t="s">
        <v>8667</v>
      </c>
      <c r="C250" t="s">
        <v>8668</v>
      </c>
      <c r="D250" t="s">
        <v>8585</v>
      </c>
      <c r="E250" t="s">
        <v>19511</v>
      </c>
      <c r="F250" t="s">
        <v>19511</v>
      </c>
      <c r="G250" t="s">
        <v>329</v>
      </c>
      <c r="I2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50" s="1" t="b">
        <f t="shared" si="3"/>
        <v>0</v>
      </c>
      <c r="K250" t="str">
        <f>IF(NOT(J250),Strutture_cleaned[[#This Row],[Indirizzo internet]],Strutture_cleaned[[#This Row],[Indirizzo di posta elettronica]])</f>
        <v/>
      </c>
      <c r="L250" t="str">
        <f>IF(NOT(J250),Strutture_cleaned[[#This Row],[Indirizzo di posta elettronica]],Strutture_cleaned[[#This Row],[Indirizzo internet]])</f>
        <v>mircobiondi@libero.it</v>
      </c>
    </row>
    <row r="251" spans="1:12" x14ac:dyDescent="0.2">
      <c r="A251" t="s">
        <v>8174</v>
      </c>
      <c r="B251" t="s">
        <v>8669</v>
      </c>
      <c r="C251" t="s">
        <v>8670</v>
      </c>
      <c r="D251" t="s">
        <v>8585</v>
      </c>
      <c r="E251" t="s">
        <v>19511</v>
      </c>
      <c r="F251" t="s">
        <v>19511</v>
      </c>
      <c r="G251" t="s">
        <v>330</v>
      </c>
      <c r="I2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51" s="1" t="b">
        <f t="shared" si="3"/>
        <v>0</v>
      </c>
      <c r="K251" t="str">
        <f>IF(NOT(J251),Strutture_cleaned[[#This Row],[Indirizzo internet]],Strutture_cleaned[[#This Row],[Indirizzo di posta elettronica]])</f>
        <v/>
      </c>
      <c r="L251" t="str">
        <f>IF(NOT(J251),Strutture_cleaned[[#This Row],[Indirizzo di posta elettronica]],Strutture_cleaned[[#This Row],[Indirizzo internet]])</f>
        <v>cesarebencivenni@tiscali.it</v>
      </c>
    </row>
    <row r="252" spans="1:12" x14ac:dyDescent="0.2">
      <c r="A252" t="s">
        <v>8174</v>
      </c>
      <c r="B252" t="s">
        <v>8671</v>
      </c>
      <c r="C252" t="s">
        <v>8670</v>
      </c>
      <c r="D252" t="s">
        <v>8585</v>
      </c>
      <c r="E252" t="s">
        <v>19511</v>
      </c>
      <c r="F252" t="s">
        <v>19511</v>
      </c>
      <c r="G252" t="s">
        <v>330</v>
      </c>
      <c r="I2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52" s="1" t="b">
        <f t="shared" si="3"/>
        <v>0</v>
      </c>
      <c r="K252" t="str">
        <f>IF(NOT(J252),Strutture_cleaned[[#This Row],[Indirizzo internet]],Strutture_cleaned[[#This Row],[Indirizzo di posta elettronica]])</f>
        <v/>
      </c>
      <c r="L252" t="str">
        <f>IF(NOT(J252),Strutture_cleaned[[#This Row],[Indirizzo di posta elettronica]],Strutture_cleaned[[#This Row],[Indirizzo internet]])</f>
        <v>cesarebencivenni@tiscali.it</v>
      </c>
    </row>
    <row r="253" spans="1:12" x14ac:dyDescent="0.2">
      <c r="A253" t="s">
        <v>8183</v>
      </c>
      <c r="B253" t="s">
        <v>8672</v>
      </c>
      <c r="C253" t="s">
        <v>8673</v>
      </c>
      <c r="D253" t="s">
        <v>8585</v>
      </c>
      <c r="E253" t="s">
        <v>19511</v>
      </c>
      <c r="F253" t="s">
        <v>331</v>
      </c>
      <c r="G253" t="s">
        <v>332</v>
      </c>
      <c r="I2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3" s="1" t="b">
        <f t="shared" si="3"/>
        <v>0</v>
      </c>
      <c r="K253" t="str">
        <f>IF(NOT(J253),Strutture_cleaned[[#This Row],[Indirizzo internet]],Strutture_cleaned[[#This Row],[Indirizzo di posta elettronica]])</f>
        <v>www.bnbverdazzurro.it</v>
      </c>
      <c r="L253" t="str">
        <f>IF(NOT(J253),Strutture_cleaned[[#This Row],[Indirizzo di posta elettronica]],Strutture_cleaned[[#This Row],[Indirizzo internet]])</f>
        <v>info@bnbverdazzurro.it</v>
      </c>
    </row>
    <row r="254" spans="1:12" x14ac:dyDescent="0.2">
      <c r="A254" t="s">
        <v>8171</v>
      </c>
      <c r="B254" t="s">
        <v>8674</v>
      </c>
      <c r="C254" t="s">
        <v>19511</v>
      </c>
      <c r="D254" t="s">
        <v>8585</v>
      </c>
      <c r="E254" t="s">
        <v>19511</v>
      </c>
      <c r="F254" t="s">
        <v>333</v>
      </c>
      <c r="G254" t="s">
        <v>334</v>
      </c>
      <c r="I2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" s="1" t="b">
        <f t="shared" si="3"/>
        <v>0</v>
      </c>
      <c r="K254" t="str">
        <f>IF(NOT(J254),Strutture_cleaned[[#This Row],[Indirizzo internet]],Strutture_cleaned[[#This Row],[Indirizzo di posta elettronica]])</f>
        <v>www.relaisvillagiulia.com</v>
      </c>
      <c r="L254" t="str">
        <f>IF(NOT(J254),Strutture_cleaned[[#This Row],[Indirizzo di posta elettronica]],Strutture_cleaned[[#This Row],[Indirizzo internet]])</f>
        <v>info@relaisvillagiulia.com</v>
      </c>
    </row>
    <row r="255" spans="1:12" x14ac:dyDescent="0.2">
      <c r="A255" t="s">
        <v>8183</v>
      </c>
      <c r="B255" t="s">
        <v>8675</v>
      </c>
      <c r="C255" t="s">
        <v>8676</v>
      </c>
      <c r="D255" t="s">
        <v>8585</v>
      </c>
      <c r="E255" t="s">
        <v>19511</v>
      </c>
      <c r="F255" t="s">
        <v>19511</v>
      </c>
      <c r="G255" t="s">
        <v>335</v>
      </c>
      <c r="I2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55" s="1" t="b">
        <f t="shared" si="3"/>
        <v>0</v>
      </c>
      <c r="K255" t="str">
        <f>IF(NOT(J255),Strutture_cleaned[[#This Row],[Indirizzo internet]],Strutture_cleaned[[#This Row],[Indirizzo di posta elettronica]])</f>
        <v/>
      </c>
      <c r="L255" t="str">
        <f>IF(NOT(J255),Strutture_cleaned[[#This Row],[Indirizzo di posta elettronica]],Strutture_cleaned[[#This Row],[Indirizzo internet]])</f>
        <v>breakaduepassi@gmail.com</v>
      </c>
    </row>
    <row r="256" spans="1:12" x14ac:dyDescent="0.2">
      <c r="A256" t="s">
        <v>8183</v>
      </c>
      <c r="B256" t="s">
        <v>8677</v>
      </c>
      <c r="C256" t="s">
        <v>8678</v>
      </c>
      <c r="D256" t="s">
        <v>8585</v>
      </c>
      <c r="E256" t="s">
        <v>19511</v>
      </c>
      <c r="F256" t="s">
        <v>19511</v>
      </c>
      <c r="G256" t="s">
        <v>336</v>
      </c>
      <c r="I2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56" s="1" t="b">
        <f t="shared" si="3"/>
        <v>0</v>
      </c>
      <c r="K256" t="str">
        <f>IF(NOT(J256),Strutture_cleaned[[#This Row],[Indirizzo internet]],Strutture_cleaned[[#This Row],[Indirizzo di posta elettronica]])</f>
        <v/>
      </c>
      <c r="L256" t="str">
        <f>IF(NOT(J256),Strutture_cleaned[[#This Row],[Indirizzo di posta elettronica]],Strutture_cleaned[[#This Row],[Indirizzo internet]])</f>
        <v>mei-pla1965@hotmail.it</v>
      </c>
    </row>
    <row r="257" spans="1:12" x14ac:dyDescent="0.2">
      <c r="A257" t="s">
        <v>8174</v>
      </c>
      <c r="B257" t="s">
        <v>8679</v>
      </c>
      <c r="C257" t="s">
        <v>8680</v>
      </c>
      <c r="D257" t="s">
        <v>8585</v>
      </c>
      <c r="E257" t="s">
        <v>19511</v>
      </c>
      <c r="F257" t="s">
        <v>19511</v>
      </c>
      <c r="G257" t="s">
        <v>337</v>
      </c>
      <c r="I2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57" s="1" t="b">
        <f t="shared" si="3"/>
        <v>0</v>
      </c>
      <c r="K257" t="str">
        <f>IF(NOT(J257),Strutture_cleaned[[#This Row],[Indirizzo internet]],Strutture_cleaned[[#This Row],[Indirizzo di posta elettronica]])</f>
        <v/>
      </c>
      <c r="L257" t="str">
        <f>IF(NOT(J257),Strutture_cleaned[[#This Row],[Indirizzo di posta elettronica]],Strutture_cleaned[[#This Row],[Indirizzo internet]])</f>
        <v>inesistente@regione.marche.it</v>
      </c>
    </row>
    <row r="258" spans="1:12" x14ac:dyDescent="0.2">
      <c r="A258" t="s">
        <v>8174</v>
      </c>
      <c r="B258" t="s">
        <v>8681</v>
      </c>
      <c r="C258" t="s">
        <v>8682</v>
      </c>
      <c r="D258" t="s">
        <v>8585</v>
      </c>
      <c r="E258" t="s">
        <v>19511</v>
      </c>
      <c r="F258" t="s">
        <v>19511</v>
      </c>
      <c r="G258" t="s">
        <v>338</v>
      </c>
      <c r="I2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58" s="1" t="b">
        <f t="shared" si="3"/>
        <v>0</v>
      </c>
      <c r="K258" t="str">
        <f>IF(NOT(J258),Strutture_cleaned[[#This Row],[Indirizzo internet]],Strutture_cleaned[[#This Row],[Indirizzo di posta elettronica]])</f>
        <v/>
      </c>
      <c r="L258" t="str">
        <f>IF(NOT(J258),Strutture_cleaned[[#This Row],[Indirizzo di posta elettronica]],Strutture_cleaned[[#This Row],[Indirizzo internet]])</f>
        <v>danilo.maccari@gmail.com</v>
      </c>
    </row>
    <row r="259" spans="1:12" x14ac:dyDescent="0.2">
      <c r="A259" t="s">
        <v>8174</v>
      </c>
      <c r="B259" t="s">
        <v>8683</v>
      </c>
      <c r="C259" t="s">
        <v>8684</v>
      </c>
      <c r="D259" t="s">
        <v>8585</v>
      </c>
      <c r="E259" t="s">
        <v>19511</v>
      </c>
      <c r="F259" t="s">
        <v>19511</v>
      </c>
      <c r="G259" t="s">
        <v>337</v>
      </c>
      <c r="I2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59" s="1" t="b">
        <f t="shared" ref="J259:J322" si="4">I259="invertire email e sito"</f>
        <v>0</v>
      </c>
      <c r="K259" t="str">
        <f>IF(NOT(J259),Strutture_cleaned[[#This Row],[Indirizzo internet]],Strutture_cleaned[[#This Row],[Indirizzo di posta elettronica]])</f>
        <v/>
      </c>
      <c r="L259" t="str">
        <f>IF(NOT(J259),Strutture_cleaned[[#This Row],[Indirizzo di posta elettronica]],Strutture_cleaned[[#This Row],[Indirizzo internet]])</f>
        <v>inesistente@regione.marche.it</v>
      </c>
    </row>
    <row r="260" spans="1:12" x14ac:dyDescent="0.2">
      <c r="A260" t="s">
        <v>8174</v>
      </c>
      <c r="B260" t="s">
        <v>8685</v>
      </c>
      <c r="C260" t="s">
        <v>8686</v>
      </c>
      <c r="D260" t="s">
        <v>8585</v>
      </c>
      <c r="E260" t="s">
        <v>19511</v>
      </c>
      <c r="F260" t="s">
        <v>19511</v>
      </c>
      <c r="G260" t="s">
        <v>19511</v>
      </c>
      <c r="I2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60" s="1" t="b">
        <f t="shared" si="4"/>
        <v>0</v>
      </c>
      <c r="K260" t="str">
        <f>IF(NOT(J260),Strutture_cleaned[[#This Row],[Indirizzo internet]],Strutture_cleaned[[#This Row],[Indirizzo di posta elettronica]])</f>
        <v/>
      </c>
      <c r="L260" t="str">
        <f>IF(NOT(J260),Strutture_cleaned[[#This Row],[Indirizzo di posta elettronica]],Strutture_cleaned[[#This Row],[Indirizzo internet]])</f>
        <v/>
      </c>
    </row>
    <row r="261" spans="1:12" x14ac:dyDescent="0.2">
      <c r="A261" t="s">
        <v>8183</v>
      </c>
      <c r="B261" t="s">
        <v>8687</v>
      </c>
      <c r="C261" t="s">
        <v>8688</v>
      </c>
      <c r="D261" t="s">
        <v>8585</v>
      </c>
      <c r="E261" t="s">
        <v>19511</v>
      </c>
      <c r="F261" t="s">
        <v>339</v>
      </c>
      <c r="G261" t="s">
        <v>340</v>
      </c>
      <c r="I2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61" s="1" t="b">
        <f t="shared" si="4"/>
        <v>0</v>
      </c>
      <c r="K261" t="str">
        <f>IF(NOT(J261),Strutture_cleaned[[#This Row],[Indirizzo internet]],Strutture_cleaned[[#This Row],[Indirizzo di posta elettronica]])</f>
        <v>www.bigotti.it</v>
      </c>
      <c r="L261" t="str">
        <f>IF(NOT(J261),Strutture_cleaned[[#This Row],[Indirizzo di posta elettronica]],Strutture_cleaned[[#This Row],[Indirizzo internet]])</f>
        <v>infobigotti@gmail.com</v>
      </c>
    </row>
    <row r="262" spans="1:12" x14ac:dyDescent="0.2">
      <c r="A262" t="s">
        <v>8174</v>
      </c>
      <c r="B262" t="s">
        <v>8689</v>
      </c>
      <c r="C262" t="s">
        <v>8690</v>
      </c>
      <c r="D262" t="s">
        <v>8585</v>
      </c>
      <c r="E262" t="s">
        <v>19511</v>
      </c>
      <c r="F262" t="s">
        <v>19511</v>
      </c>
      <c r="G262" t="s">
        <v>19511</v>
      </c>
      <c r="I2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62" s="1" t="b">
        <f t="shared" si="4"/>
        <v>0</v>
      </c>
      <c r="K262" t="str">
        <f>IF(NOT(J262),Strutture_cleaned[[#This Row],[Indirizzo internet]],Strutture_cleaned[[#This Row],[Indirizzo di posta elettronica]])</f>
        <v/>
      </c>
      <c r="L262" t="str">
        <f>IF(NOT(J262),Strutture_cleaned[[#This Row],[Indirizzo di posta elettronica]],Strutture_cleaned[[#This Row],[Indirizzo internet]])</f>
        <v/>
      </c>
    </row>
    <row r="263" spans="1:12" x14ac:dyDescent="0.2">
      <c r="A263" t="s">
        <v>8183</v>
      </c>
      <c r="B263" t="s">
        <v>8691</v>
      </c>
      <c r="C263" t="s">
        <v>8692</v>
      </c>
      <c r="D263" t="s">
        <v>8585</v>
      </c>
      <c r="E263" t="s">
        <v>19511</v>
      </c>
      <c r="F263" t="s">
        <v>341</v>
      </c>
      <c r="G263" t="s">
        <v>342</v>
      </c>
      <c r="I2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63" s="1" t="b">
        <f t="shared" si="4"/>
        <v>0</v>
      </c>
      <c r="K263" t="str">
        <f>IF(NOT(J263),Strutture_cleaned[[#This Row],[Indirizzo internet]],Strutture_cleaned[[#This Row],[Indirizzo di posta elettronica]])</f>
        <v>www.meyhouse.it</v>
      </c>
      <c r="L263" t="str">
        <f>IF(NOT(J263),Strutture_cleaned[[#This Row],[Indirizzo di posta elettronica]],Strutture_cleaned[[#This Row],[Indirizzo internet]])</f>
        <v>maria.arias@hotmail.it</v>
      </c>
    </row>
    <row r="264" spans="1:12" x14ac:dyDescent="0.2">
      <c r="A264" t="s">
        <v>8216</v>
      </c>
      <c r="B264" t="s">
        <v>8693</v>
      </c>
      <c r="C264" t="s">
        <v>8694</v>
      </c>
      <c r="D264" t="s">
        <v>8585</v>
      </c>
      <c r="E264" t="s">
        <v>19511</v>
      </c>
      <c r="F264" t="s">
        <v>19511</v>
      </c>
      <c r="G264" t="s">
        <v>343</v>
      </c>
      <c r="I2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64" s="1" t="b">
        <f t="shared" si="4"/>
        <v>0</v>
      </c>
      <c r="K264" t="str">
        <f>IF(NOT(J264),Strutture_cleaned[[#This Row],[Indirizzo internet]],Strutture_cleaned[[#This Row],[Indirizzo di posta elettronica]])</f>
        <v/>
      </c>
      <c r="L264" t="str">
        <f>IF(NOT(J264),Strutture_cleaned[[#This Row],[Indirizzo di posta elettronica]],Strutture_cleaned[[#This Row],[Indirizzo internet]])</f>
        <v>ramonanecsoi@gmail.com</v>
      </c>
    </row>
    <row r="265" spans="1:12" x14ac:dyDescent="0.2">
      <c r="A265" t="s">
        <v>8174</v>
      </c>
      <c r="B265" t="s">
        <v>8695</v>
      </c>
      <c r="C265" t="s">
        <v>8696</v>
      </c>
      <c r="D265" t="s">
        <v>8585</v>
      </c>
      <c r="E265" t="s">
        <v>8585</v>
      </c>
      <c r="F265" t="s">
        <v>19511</v>
      </c>
      <c r="G265" t="s">
        <v>19511</v>
      </c>
      <c r="I2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65" s="1" t="b">
        <f t="shared" si="4"/>
        <v>0</v>
      </c>
      <c r="K265" t="str">
        <f>IF(NOT(J265),Strutture_cleaned[[#This Row],[Indirizzo internet]],Strutture_cleaned[[#This Row],[Indirizzo di posta elettronica]])</f>
        <v/>
      </c>
      <c r="L265" t="str">
        <f>IF(NOT(J265),Strutture_cleaned[[#This Row],[Indirizzo di posta elettronica]],Strutture_cleaned[[#This Row],[Indirizzo internet]])</f>
        <v/>
      </c>
    </row>
    <row r="266" spans="1:12" x14ac:dyDescent="0.2">
      <c r="A266" t="s">
        <v>8174</v>
      </c>
      <c r="B266" t="s">
        <v>8697</v>
      </c>
      <c r="C266" t="s">
        <v>8698</v>
      </c>
      <c r="D266" t="s">
        <v>8585</v>
      </c>
      <c r="E266" t="s">
        <v>19511</v>
      </c>
      <c r="F266" t="s">
        <v>19511</v>
      </c>
      <c r="G266" t="s">
        <v>19511</v>
      </c>
      <c r="I2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66" s="1" t="b">
        <f t="shared" si="4"/>
        <v>0</v>
      </c>
      <c r="K266" t="str">
        <f>IF(NOT(J266),Strutture_cleaned[[#This Row],[Indirizzo internet]],Strutture_cleaned[[#This Row],[Indirizzo di posta elettronica]])</f>
        <v/>
      </c>
      <c r="L266" t="str">
        <f>IF(NOT(J266),Strutture_cleaned[[#This Row],[Indirizzo di posta elettronica]],Strutture_cleaned[[#This Row],[Indirizzo internet]])</f>
        <v/>
      </c>
    </row>
    <row r="267" spans="1:12" x14ac:dyDescent="0.2">
      <c r="A267" t="s">
        <v>8174</v>
      </c>
      <c r="B267" t="s">
        <v>8699</v>
      </c>
      <c r="C267" t="s">
        <v>8700</v>
      </c>
      <c r="D267" t="s">
        <v>8585</v>
      </c>
      <c r="E267" t="s">
        <v>8585</v>
      </c>
      <c r="F267" t="s">
        <v>19511</v>
      </c>
      <c r="G267" t="s">
        <v>317</v>
      </c>
      <c r="I2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67" s="1" t="b">
        <f t="shared" si="4"/>
        <v>0</v>
      </c>
      <c r="K267" t="str">
        <f>IF(NOT(J267),Strutture_cleaned[[#This Row],[Indirizzo internet]],Strutture_cleaned[[#This Row],[Indirizzo di posta elettronica]])</f>
        <v/>
      </c>
      <c r="L267" t="str">
        <f>IF(NOT(J267),Strutture_cleaned[[#This Row],[Indirizzo di posta elettronica]],Strutture_cleaned[[#This Row],[Indirizzo internet]])</f>
        <v>gest-service@pec.it</v>
      </c>
    </row>
    <row r="268" spans="1:12" x14ac:dyDescent="0.2">
      <c r="A268" t="s">
        <v>8174</v>
      </c>
      <c r="B268" t="s">
        <v>8701</v>
      </c>
      <c r="C268" t="s">
        <v>8702</v>
      </c>
      <c r="D268" t="s">
        <v>8585</v>
      </c>
      <c r="E268" t="s">
        <v>8585</v>
      </c>
      <c r="F268" t="s">
        <v>19511</v>
      </c>
      <c r="G268" t="s">
        <v>19511</v>
      </c>
      <c r="I2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68" s="1" t="b">
        <f t="shared" si="4"/>
        <v>0</v>
      </c>
      <c r="K268" t="str">
        <f>IF(NOT(J268),Strutture_cleaned[[#This Row],[Indirizzo internet]],Strutture_cleaned[[#This Row],[Indirizzo di posta elettronica]])</f>
        <v/>
      </c>
      <c r="L268" t="str">
        <f>IF(NOT(J268),Strutture_cleaned[[#This Row],[Indirizzo di posta elettronica]],Strutture_cleaned[[#This Row],[Indirizzo internet]])</f>
        <v/>
      </c>
    </row>
    <row r="269" spans="1:12" x14ac:dyDescent="0.2">
      <c r="A269" t="s">
        <v>8174</v>
      </c>
      <c r="B269" t="s">
        <v>8703</v>
      </c>
      <c r="C269" t="s">
        <v>8704</v>
      </c>
      <c r="D269" t="s">
        <v>8585</v>
      </c>
      <c r="E269" t="s">
        <v>19511</v>
      </c>
      <c r="F269" t="s">
        <v>19511</v>
      </c>
      <c r="G269" t="s">
        <v>344</v>
      </c>
      <c r="I2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69" s="1" t="b">
        <f t="shared" si="4"/>
        <v>0</v>
      </c>
      <c r="K269" t="str">
        <f>IF(NOT(J269),Strutture_cleaned[[#This Row],[Indirizzo internet]],Strutture_cleaned[[#This Row],[Indirizzo di posta elettronica]])</f>
        <v/>
      </c>
      <c r="L269" t="str">
        <f>IF(NOT(J269),Strutture_cleaned[[#This Row],[Indirizzo di posta elettronica]],Strutture_cleaned[[#This Row],[Indirizzo internet]])</f>
        <v>luigicanestrari49@gmail.com</v>
      </c>
    </row>
    <row r="270" spans="1:12" x14ac:dyDescent="0.2">
      <c r="A270" t="s">
        <v>8174</v>
      </c>
      <c r="B270" t="s">
        <v>8705</v>
      </c>
      <c r="C270" t="s">
        <v>8702</v>
      </c>
      <c r="D270" t="s">
        <v>8585</v>
      </c>
      <c r="E270" t="s">
        <v>8585</v>
      </c>
      <c r="F270" t="s">
        <v>19511</v>
      </c>
      <c r="G270" t="s">
        <v>345</v>
      </c>
      <c r="I2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0" s="1" t="b">
        <f t="shared" si="4"/>
        <v>0</v>
      </c>
      <c r="K270" t="str">
        <f>IF(NOT(J270),Strutture_cleaned[[#This Row],[Indirizzo internet]],Strutture_cleaned[[#This Row],[Indirizzo di posta elettronica]])</f>
        <v/>
      </c>
      <c r="L270" t="str">
        <f>IF(NOT(J270),Strutture_cleaned[[#This Row],[Indirizzo di posta elettronica]],Strutture_cleaned[[#This Row],[Indirizzo internet]])</f>
        <v>info@fanoaffitti.it</v>
      </c>
    </row>
    <row r="271" spans="1:12" x14ac:dyDescent="0.2">
      <c r="A271" t="s">
        <v>8183</v>
      </c>
      <c r="B271" t="s">
        <v>8706</v>
      </c>
      <c r="C271" t="s">
        <v>8694</v>
      </c>
      <c r="D271" t="s">
        <v>8585</v>
      </c>
      <c r="E271" t="s">
        <v>19511</v>
      </c>
      <c r="F271" t="s">
        <v>19511</v>
      </c>
      <c r="G271" t="s">
        <v>346</v>
      </c>
      <c r="I2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71" s="1" t="b">
        <f t="shared" si="4"/>
        <v>0</v>
      </c>
      <c r="K271" t="str">
        <f>IF(NOT(J271),Strutture_cleaned[[#This Row],[Indirizzo internet]],Strutture_cleaned[[#This Row],[Indirizzo di posta elettronica]])</f>
        <v/>
      </c>
      <c r="L271" t="str">
        <f>IF(NOT(J271),Strutture_cleaned[[#This Row],[Indirizzo di posta elettronica]],Strutture_cleaned[[#This Row],[Indirizzo internet]])</f>
        <v>bblequattrostagioni@gmail.com</v>
      </c>
    </row>
    <row r="272" spans="1:12" x14ac:dyDescent="0.2">
      <c r="A272" t="s">
        <v>8183</v>
      </c>
      <c r="B272" t="s">
        <v>8707</v>
      </c>
      <c r="C272" t="s">
        <v>8708</v>
      </c>
      <c r="D272" t="s">
        <v>8585</v>
      </c>
      <c r="E272" t="s">
        <v>481</v>
      </c>
      <c r="F272" t="s">
        <v>19511</v>
      </c>
      <c r="G272" t="s">
        <v>347</v>
      </c>
      <c r="I2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2" s="1" t="b">
        <f t="shared" si="4"/>
        <v>0</v>
      </c>
      <c r="K272" t="str">
        <f>IF(NOT(J272),Strutture_cleaned[[#This Row],[Indirizzo internet]],Strutture_cleaned[[#This Row],[Indirizzo di posta elettronica]])</f>
        <v/>
      </c>
      <c r="L272" t="str">
        <f>IF(NOT(J272),Strutture_cleaned[[#This Row],[Indirizzo di posta elettronica]],Strutture_cleaned[[#This Row],[Indirizzo internet]])</f>
        <v>giovannigiommi@alice.it</v>
      </c>
    </row>
    <row r="273" spans="1:12" x14ac:dyDescent="0.2">
      <c r="A273" t="s">
        <v>8183</v>
      </c>
      <c r="B273" t="s">
        <v>8709</v>
      </c>
      <c r="C273" t="s">
        <v>8710</v>
      </c>
      <c r="D273" t="s">
        <v>8585</v>
      </c>
      <c r="E273" t="s">
        <v>19511</v>
      </c>
      <c r="F273" t="s">
        <v>348</v>
      </c>
      <c r="G273" t="s">
        <v>349</v>
      </c>
      <c r="I2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3" s="1" t="b">
        <f t="shared" si="4"/>
        <v>0</v>
      </c>
      <c r="K273" t="str">
        <f>IF(NOT(J273),Strutture_cleaned[[#This Row],[Indirizzo internet]],Strutture_cleaned[[#This Row],[Indirizzo di posta elettronica]])</f>
        <v>www.cavaliergentile.it</v>
      </c>
      <c r="L273" t="str">
        <f>IF(NOT(J273),Strutture_cleaned[[#This Row],[Indirizzo di posta elettronica]],Strutture_cleaned[[#This Row],[Indirizzo internet]])</f>
        <v>info@cavaliergentile.it</v>
      </c>
    </row>
    <row r="274" spans="1:12" x14ac:dyDescent="0.2">
      <c r="A274" t="s">
        <v>8183</v>
      </c>
      <c r="B274" t="s">
        <v>8711</v>
      </c>
      <c r="C274" t="s">
        <v>8712</v>
      </c>
      <c r="D274" t="s">
        <v>8585</v>
      </c>
      <c r="E274" t="s">
        <v>8713</v>
      </c>
      <c r="F274" t="s">
        <v>350</v>
      </c>
      <c r="G274" t="s">
        <v>351</v>
      </c>
      <c r="I2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4" s="1" t="b">
        <f t="shared" si="4"/>
        <v>0</v>
      </c>
      <c r="K274" t="str">
        <f>IF(NOT(J274),Strutture_cleaned[[#This Row],[Indirizzo internet]],Strutture_cleaned[[#This Row],[Indirizzo di posta elettronica]])</f>
        <v>www.santandreabb.it</v>
      </c>
      <c r="L274" t="str">
        <f>IF(NOT(J274),Strutture_cleaned[[#This Row],[Indirizzo di posta elettronica]],Strutture_cleaned[[#This Row],[Indirizzo internet]])</f>
        <v>info@santandreabb.it</v>
      </c>
    </row>
    <row r="275" spans="1:12" x14ac:dyDescent="0.2">
      <c r="A275" t="s">
        <v>8183</v>
      </c>
      <c r="B275" t="s">
        <v>8714</v>
      </c>
      <c r="C275" t="s">
        <v>8715</v>
      </c>
      <c r="D275" t="s">
        <v>8585</v>
      </c>
      <c r="E275" t="s">
        <v>8716</v>
      </c>
      <c r="F275" t="s">
        <v>19511</v>
      </c>
      <c r="G275" t="s">
        <v>352</v>
      </c>
      <c r="I2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5" s="1" t="b">
        <f t="shared" si="4"/>
        <v>0</v>
      </c>
      <c r="K275" t="str">
        <f>IF(NOT(J275),Strutture_cleaned[[#This Row],[Indirizzo internet]],Strutture_cleaned[[#This Row],[Indirizzo di posta elettronica]])</f>
        <v/>
      </c>
      <c r="L275" t="str">
        <f>IF(NOT(J275),Strutture_cleaned[[#This Row],[Indirizzo di posta elettronica]],Strutture_cleaned[[#This Row],[Indirizzo internet]])</f>
        <v>info@ilgiardinoritrovato.it</v>
      </c>
    </row>
    <row r="276" spans="1:12" x14ac:dyDescent="0.2">
      <c r="A276" t="s">
        <v>8183</v>
      </c>
      <c r="B276" t="s">
        <v>8717</v>
      </c>
      <c r="C276" t="s">
        <v>8718</v>
      </c>
      <c r="D276" t="s">
        <v>8585</v>
      </c>
      <c r="E276" t="s">
        <v>19511</v>
      </c>
      <c r="F276" t="s">
        <v>19511</v>
      </c>
      <c r="G276" t="s">
        <v>353</v>
      </c>
      <c r="I2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76" s="1" t="b">
        <f t="shared" si="4"/>
        <v>0</v>
      </c>
      <c r="K276" t="str">
        <f>IF(NOT(J276),Strutture_cleaned[[#This Row],[Indirizzo internet]],Strutture_cleaned[[#This Row],[Indirizzo di posta elettronica]])</f>
        <v/>
      </c>
      <c r="L276" t="str">
        <f>IF(NOT(J276),Strutture_cleaned[[#This Row],[Indirizzo di posta elettronica]],Strutture_cleaned[[#This Row],[Indirizzo internet]])</f>
        <v>acasadiernesto.fano@gmail.com</v>
      </c>
    </row>
    <row r="277" spans="1:12" x14ac:dyDescent="0.2">
      <c r="A277" t="s">
        <v>8183</v>
      </c>
      <c r="B277" t="s">
        <v>8719</v>
      </c>
      <c r="C277" t="s">
        <v>8720</v>
      </c>
      <c r="D277" t="s">
        <v>8585</v>
      </c>
      <c r="E277" t="s">
        <v>19511</v>
      </c>
      <c r="F277" t="s">
        <v>354</v>
      </c>
      <c r="G277" t="s">
        <v>355</v>
      </c>
      <c r="I2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7" s="1" t="b">
        <f t="shared" si="4"/>
        <v>0</v>
      </c>
      <c r="K277" t="str">
        <f>IF(NOT(J277),Strutture_cleaned[[#This Row],[Indirizzo internet]],Strutture_cleaned[[#This Row],[Indirizzo di posta elettronica]])</f>
        <v>www.lacardinella.it</v>
      </c>
      <c r="L277" t="str">
        <f>IF(NOT(J277),Strutture_cleaned[[#This Row],[Indirizzo di posta elettronica]],Strutture_cleaned[[#This Row],[Indirizzo internet]])</f>
        <v>info@lacardinella.it</v>
      </c>
    </row>
    <row r="278" spans="1:12" x14ac:dyDescent="0.2">
      <c r="A278" t="s">
        <v>8174</v>
      </c>
      <c r="B278" t="s">
        <v>8721</v>
      </c>
      <c r="C278" t="s">
        <v>8722</v>
      </c>
      <c r="D278" t="s">
        <v>8585</v>
      </c>
      <c r="E278" t="s">
        <v>19511</v>
      </c>
      <c r="F278" t="s">
        <v>19511</v>
      </c>
      <c r="G278" t="s">
        <v>356</v>
      </c>
      <c r="I2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78" s="1" t="b">
        <f t="shared" si="4"/>
        <v>0</v>
      </c>
      <c r="K278" t="str">
        <f>IF(NOT(J278),Strutture_cleaned[[#This Row],[Indirizzo internet]],Strutture_cleaned[[#This Row],[Indirizzo di posta elettronica]])</f>
        <v/>
      </c>
      <c r="L278" t="str">
        <f>IF(NOT(J278),Strutture_cleaned[[#This Row],[Indirizzo di posta elettronica]],Strutture_cleaned[[#This Row],[Indirizzo internet]])</f>
        <v>aleomiccioli@alice.it</v>
      </c>
    </row>
    <row r="279" spans="1:12" x14ac:dyDescent="0.2">
      <c r="A279" t="s">
        <v>8183</v>
      </c>
      <c r="B279" t="s">
        <v>8723</v>
      </c>
      <c r="C279" t="s">
        <v>8724</v>
      </c>
      <c r="D279" t="s">
        <v>8585</v>
      </c>
      <c r="E279" t="s">
        <v>326</v>
      </c>
      <c r="F279" t="s">
        <v>19511</v>
      </c>
      <c r="G279" t="s">
        <v>357</v>
      </c>
      <c r="I2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79" s="1" t="b">
        <f t="shared" si="4"/>
        <v>0</v>
      </c>
      <c r="K279" t="str">
        <f>IF(NOT(J279),Strutture_cleaned[[#This Row],[Indirizzo internet]],Strutture_cleaned[[#This Row],[Indirizzo di posta elettronica]])</f>
        <v/>
      </c>
      <c r="L279" t="str">
        <f>IF(NOT(J279),Strutture_cleaned[[#This Row],[Indirizzo di posta elettronica]],Strutture_cleaned[[#This Row],[Indirizzo internet]])</f>
        <v>bb.sottolestelle@gmail.com</v>
      </c>
    </row>
    <row r="280" spans="1:12" x14ac:dyDescent="0.2">
      <c r="A280" t="s">
        <v>8183</v>
      </c>
      <c r="B280" t="s">
        <v>8725</v>
      </c>
      <c r="C280" t="s">
        <v>8726</v>
      </c>
      <c r="D280" t="s">
        <v>8585</v>
      </c>
      <c r="E280" t="s">
        <v>8585</v>
      </c>
      <c r="F280" t="s">
        <v>19511</v>
      </c>
      <c r="G280" t="s">
        <v>358</v>
      </c>
      <c r="I2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0" s="1" t="b">
        <f t="shared" si="4"/>
        <v>0</v>
      </c>
      <c r="K280" t="str">
        <f>IF(NOT(J280),Strutture_cleaned[[#This Row],[Indirizzo internet]],Strutture_cleaned[[#This Row],[Indirizzo di posta elettronica]])</f>
        <v/>
      </c>
      <c r="L280" t="str">
        <f>IF(NOT(J280),Strutture_cleaned[[#This Row],[Indirizzo di posta elettronica]],Strutture_cleaned[[#This Row],[Indirizzo internet]])</f>
        <v>iantognozzi72@gmail.com</v>
      </c>
    </row>
    <row r="281" spans="1:12" x14ac:dyDescent="0.2">
      <c r="A281" t="s">
        <v>8183</v>
      </c>
      <c r="B281" t="s">
        <v>8727</v>
      </c>
      <c r="C281" t="s">
        <v>8728</v>
      </c>
      <c r="D281" t="s">
        <v>8585</v>
      </c>
      <c r="E281" t="s">
        <v>8585</v>
      </c>
      <c r="F281" t="s">
        <v>19511</v>
      </c>
      <c r="G281" t="s">
        <v>359</v>
      </c>
      <c r="I2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81" s="1" t="b">
        <f t="shared" si="4"/>
        <v>0</v>
      </c>
      <c r="K281" t="str">
        <f>IF(NOT(J281),Strutture_cleaned[[#This Row],[Indirizzo internet]],Strutture_cleaned[[#This Row],[Indirizzo di posta elettronica]])</f>
        <v/>
      </c>
      <c r="L281" t="str">
        <f>IF(NOT(J281),Strutture_cleaned[[#This Row],[Indirizzo di posta elettronica]],Strutture_cleaned[[#This Row],[Indirizzo internet]])</f>
        <v>carmar@gmail.com</v>
      </c>
    </row>
    <row r="282" spans="1:12" x14ac:dyDescent="0.2">
      <c r="A282" t="s">
        <v>8174</v>
      </c>
      <c r="B282" t="s">
        <v>8729</v>
      </c>
      <c r="C282" t="s">
        <v>8730</v>
      </c>
      <c r="D282" t="s">
        <v>8585</v>
      </c>
      <c r="E282" t="s">
        <v>8585</v>
      </c>
      <c r="F282" t="s">
        <v>19511</v>
      </c>
      <c r="G282" t="s">
        <v>360</v>
      </c>
      <c r="I2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82" s="1" t="b">
        <f t="shared" si="4"/>
        <v>0</v>
      </c>
      <c r="K282" t="str">
        <f>IF(NOT(J282),Strutture_cleaned[[#This Row],[Indirizzo internet]],Strutture_cleaned[[#This Row],[Indirizzo di posta elettronica]])</f>
        <v/>
      </c>
      <c r="L282" t="str">
        <f>IF(NOT(J282),Strutture_cleaned[[#This Row],[Indirizzo di posta elettronica]],Strutture_cleaned[[#This Row],[Indirizzo internet]])</f>
        <v>magdalenafurlani@gmail.com</v>
      </c>
    </row>
    <row r="283" spans="1:12" x14ac:dyDescent="0.2">
      <c r="A283" t="s">
        <v>8183</v>
      </c>
      <c r="B283" t="s">
        <v>8731</v>
      </c>
      <c r="C283" t="s">
        <v>361</v>
      </c>
      <c r="D283" t="s">
        <v>8585</v>
      </c>
      <c r="E283" t="s">
        <v>8732</v>
      </c>
      <c r="F283" t="s">
        <v>19511</v>
      </c>
      <c r="G283" t="s">
        <v>362</v>
      </c>
      <c r="I2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83" s="1" t="b">
        <f t="shared" si="4"/>
        <v>0</v>
      </c>
      <c r="K283" t="str">
        <f>IF(NOT(J283),Strutture_cleaned[[#This Row],[Indirizzo internet]],Strutture_cleaned[[#This Row],[Indirizzo di posta elettronica]])</f>
        <v/>
      </c>
      <c r="L283" t="str">
        <f>IF(NOT(J283),Strutture_cleaned[[#This Row],[Indirizzo di posta elettronica]],Strutture_cleaned[[#This Row],[Indirizzo internet]])</f>
        <v>mchiaragiovanetti@gmail.com</v>
      </c>
    </row>
    <row r="284" spans="1:12" x14ac:dyDescent="0.2">
      <c r="A284" t="s">
        <v>8216</v>
      </c>
      <c r="B284" t="s">
        <v>8733</v>
      </c>
      <c r="C284" t="s">
        <v>8734</v>
      </c>
      <c r="D284" t="s">
        <v>8585</v>
      </c>
      <c r="E284" t="s">
        <v>8585</v>
      </c>
      <c r="F284" t="s">
        <v>19511</v>
      </c>
      <c r="G284" t="s">
        <v>19511</v>
      </c>
      <c r="I2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84" s="1" t="b">
        <f t="shared" si="4"/>
        <v>0</v>
      </c>
      <c r="K284" t="str">
        <f>IF(NOT(J284),Strutture_cleaned[[#This Row],[Indirizzo internet]],Strutture_cleaned[[#This Row],[Indirizzo di posta elettronica]])</f>
        <v/>
      </c>
      <c r="L284" t="str">
        <f>IF(NOT(J284),Strutture_cleaned[[#This Row],[Indirizzo di posta elettronica]],Strutture_cleaned[[#This Row],[Indirizzo internet]])</f>
        <v/>
      </c>
    </row>
    <row r="285" spans="1:12" x14ac:dyDescent="0.2">
      <c r="A285" t="s">
        <v>8183</v>
      </c>
      <c r="B285" t="s">
        <v>8735</v>
      </c>
      <c r="C285" t="s">
        <v>8736</v>
      </c>
      <c r="D285" t="s">
        <v>8585</v>
      </c>
      <c r="E285" t="s">
        <v>8585</v>
      </c>
      <c r="F285" t="s">
        <v>19511</v>
      </c>
      <c r="G285" t="s">
        <v>363</v>
      </c>
      <c r="I2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85" s="1" t="b">
        <f t="shared" si="4"/>
        <v>0</v>
      </c>
      <c r="K285" t="str">
        <f>IF(NOT(J285),Strutture_cleaned[[#This Row],[Indirizzo internet]],Strutture_cleaned[[#This Row],[Indirizzo di posta elettronica]])</f>
        <v/>
      </c>
      <c r="L285" t="str">
        <f>IF(NOT(J285),Strutture_cleaned[[#This Row],[Indirizzo di posta elettronica]],Strutture_cleaned[[#This Row],[Indirizzo internet]])</f>
        <v>serefabiani@libero.it</v>
      </c>
    </row>
    <row r="286" spans="1:12" x14ac:dyDescent="0.2">
      <c r="A286" t="s">
        <v>8177</v>
      </c>
      <c r="B286" t="s">
        <v>8737</v>
      </c>
      <c r="C286" t="s">
        <v>8738</v>
      </c>
      <c r="D286" t="s">
        <v>8585</v>
      </c>
      <c r="E286" t="s">
        <v>8585</v>
      </c>
      <c r="F286" t="s">
        <v>364</v>
      </c>
      <c r="G286" t="s">
        <v>365</v>
      </c>
      <c r="I2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6" s="1" t="b">
        <f t="shared" si="4"/>
        <v>0</v>
      </c>
      <c r="K286" t="str">
        <f>IF(NOT(J286),Strutture_cleaned[[#This Row],[Indirizzo internet]],Strutture_cleaned[[#This Row],[Indirizzo di posta elettronica]])</f>
        <v>www.hotelastoriafano.it</v>
      </c>
      <c r="L286" t="str">
        <f>IF(NOT(J286),Strutture_cleaned[[#This Row],[Indirizzo di posta elettronica]],Strutture_cleaned[[#This Row],[Indirizzo internet]])</f>
        <v>info@hotelastoriafano.it</v>
      </c>
    </row>
    <row r="287" spans="1:12" x14ac:dyDescent="0.2">
      <c r="A287" t="s">
        <v>8216</v>
      </c>
      <c r="B287" t="s">
        <v>8739</v>
      </c>
      <c r="C287" t="s">
        <v>8740</v>
      </c>
      <c r="D287" t="s">
        <v>8585</v>
      </c>
      <c r="E287" t="s">
        <v>8585</v>
      </c>
      <c r="F287" t="s">
        <v>19511</v>
      </c>
      <c r="G287" t="s">
        <v>366</v>
      </c>
      <c r="I2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87" s="1" t="b">
        <f t="shared" si="4"/>
        <v>0</v>
      </c>
      <c r="K287" t="str">
        <f>IF(NOT(J287),Strutture_cleaned[[#This Row],[Indirizzo internet]],Strutture_cleaned[[#This Row],[Indirizzo di posta elettronica]])</f>
        <v/>
      </c>
      <c r="L287" t="str">
        <f>IF(NOT(J287),Strutture_cleaned[[#This Row],[Indirizzo di posta elettronica]],Strutture_cleaned[[#This Row],[Indirizzo internet]])</f>
        <v>hotel.oasi@gostec.net</v>
      </c>
    </row>
    <row r="288" spans="1:12" x14ac:dyDescent="0.2">
      <c r="A288" t="s">
        <v>8183</v>
      </c>
      <c r="B288" t="s">
        <v>8741</v>
      </c>
      <c r="C288" t="s">
        <v>8742</v>
      </c>
      <c r="D288" t="s">
        <v>8585</v>
      </c>
      <c r="E288" t="s">
        <v>8585</v>
      </c>
      <c r="F288" t="s">
        <v>19511</v>
      </c>
      <c r="G288" t="s">
        <v>367</v>
      </c>
      <c r="I2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88" s="1" t="b">
        <f t="shared" si="4"/>
        <v>0</v>
      </c>
      <c r="K288" t="str">
        <f>IF(NOT(J288),Strutture_cleaned[[#This Row],[Indirizzo internet]],Strutture_cleaned[[#This Row],[Indirizzo di posta elettronica]])</f>
        <v/>
      </c>
      <c r="L288" t="str">
        <f>IF(NOT(J288),Strutture_cleaned[[#This Row],[Indirizzo di posta elettronica]],Strutture_cleaned[[#This Row],[Indirizzo internet]])</f>
        <v>bbsassonia@yahoo.it</v>
      </c>
    </row>
    <row r="289" spans="1:12" x14ac:dyDescent="0.2">
      <c r="A289" t="s">
        <v>8183</v>
      </c>
      <c r="B289" t="s">
        <v>8743</v>
      </c>
      <c r="C289" t="s">
        <v>368</v>
      </c>
      <c r="D289" t="s">
        <v>8585</v>
      </c>
      <c r="E289" t="s">
        <v>8585</v>
      </c>
      <c r="F289" t="s">
        <v>19511</v>
      </c>
      <c r="G289" t="s">
        <v>369</v>
      </c>
      <c r="I2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9" s="1" t="b">
        <f t="shared" si="4"/>
        <v>0</v>
      </c>
      <c r="K289" t="str">
        <f>IF(NOT(J289),Strutture_cleaned[[#This Row],[Indirizzo internet]],Strutture_cleaned[[#This Row],[Indirizzo di posta elettronica]])</f>
        <v/>
      </c>
      <c r="L289" t="str">
        <f>IF(NOT(J289),Strutture_cleaned[[#This Row],[Indirizzo di posta elettronica]],Strutture_cleaned[[#This Row],[Indirizzo internet]])</f>
        <v>dacarla.fano@gmail.com</v>
      </c>
    </row>
    <row r="290" spans="1:12" x14ac:dyDescent="0.2">
      <c r="A290" t="s">
        <v>8582</v>
      </c>
      <c r="B290" t="s">
        <v>8744</v>
      </c>
      <c r="C290" t="s">
        <v>8745</v>
      </c>
      <c r="D290" t="s">
        <v>8585</v>
      </c>
      <c r="E290" t="s">
        <v>8585</v>
      </c>
      <c r="F290" t="s">
        <v>19511</v>
      </c>
      <c r="G290" t="s">
        <v>19511</v>
      </c>
      <c r="I2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90" s="1" t="b">
        <f t="shared" si="4"/>
        <v>0</v>
      </c>
      <c r="K290" t="str">
        <f>IF(NOT(J290),Strutture_cleaned[[#This Row],[Indirizzo internet]],Strutture_cleaned[[#This Row],[Indirizzo di posta elettronica]])</f>
        <v/>
      </c>
      <c r="L290" t="str">
        <f>IF(NOT(J290),Strutture_cleaned[[#This Row],[Indirizzo di posta elettronica]],Strutture_cleaned[[#This Row],[Indirizzo internet]])</f>
        <v/>
      </c>
    </row>
    <row r="291" spans="1:12" x14ac:dyDescent="0.2">
      <c r="A291" t="s">
        <v>8582</v>
      </c>
      <c r="B291" s="1" t="s">
        <v>8746</v>
      </c>
      <c r="C291" t="s">
        <v>8747</v>
      </c>
      <c r="D291" t="s">
        <v>8585</v>
      </c>
      <c r="E291" t="s">
        <v>8585</v>
      </c>
      <c r="F291" t="s">
        <v>370</v>
      </c>
      <c r="G291" t="s">
        <v>371</v>
      </c>
      <c r="I29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91" s="1" t="b">
        <f t="shared" si="4"/>
        <v>1</v>
      </c>
      <c r="K291" t="str">
        <f>IF(NOT(J291),Strutture_cleaned[[#This Row],[Indirizzo internet]],Strutture_cleaned[[#This Row],[Indirizzo di posta elettronica]])</f>
        <v>www.campinglamimosa.it</v>
      </c>
      <c r="L291" t="str">
        <f>IF(NOT(J291),Strutture_cleaned[[#This Row],[Indirizzo di posta elettronica]],Strutture_cleaned[[#This Row],[Indirizzo internet]])</f>
        <v>info@campinglamimosa.it</v>
      </c>
    </row>
    <row r="292" spans="1:12" x14ac:dyDescent="0.2">
      <c r="A292" t="s">
        <v>8183</v>
      </c>
      <c r="B292" t="s">
        <v>8748</v>
      </c>
      <c r="C292" t="s">
        <v>8749</v>
      </c>
      <c r="D292" t="s">
        <v>8585</v>
      </c>
      <c r="E292" t="s">
        <v>8585</v>
      </c>
      <c r="F292" t="s">
        <v>372</v>
      </c>
      <c r="G292" t="s">
        <v>373</v>
      </c>
      <c r="I2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2" s="1" t="b">
        <f t="shared" si="4"/>
        <v>0</v>
      </c>
      <c r="K292" t="str">
        <f>IF(NOT(J292),Strutture_cleaned[[#This Row],[Indirizzo internet]],Strutture_cleaned[[#This Row],[Indirizzo di posta elettronica]])</f>
        <v>www.acasadamatilde.it</v>
      </c>
      <c r="L292" t="str">
        <f>IF(NOT(J292),Strutture_cleaned[[#This Row],[Indirizzo di posta elettronica]],Strutture_cleaned[[#This Row],[Indirizzo internet]])</f>
        <v>info@acasadamatilde.it</v>
      </c>
    </row>
    <row r="293" spans="1:12" x14ac:dyDescent="0.2">
      <c r="A293" t="s">
        <v>8186</v>
      </c>
      <c r="B293" t="s">
        <v>8750</v>
      </c>
      <c r="C293" t="s">
        <v>8751</v>
      </c>
      <c r="D293" t="s">
        <v>8585</v>
      </c>
      <c r="E293" t="s">
        <v>8585</v>
      </c>
      <c r="F293" t="s">
        <v>374</v>
      </c>
      <c r="G293" t="s">
        <v>375</v>
      </c>
      <c r="I2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93" s="1" t="b">
        <f t="shared" si="4"/>
        <v>0</v>
      </c>
      <c r="K293" t="str">
        <f>IF(NOT(J293),Strutture_cleaned[[#This Row],[Indirizzo internet]],Strutture_cleaned[[#This Row],[Indirizzo di posta elettronica]])</f>
        <v>www.agriturismocadorale.it</v>
      </c>
      <c r="L293" t="str">
        <f>IF(NOT(J293),Strutture_cleaned[[#This Row],[Indirizzo di posta elettronica]],Strutture_cleaned[[#This Row],[Indirizzo internet]])</f>
        <v>cadorale@gmail.com</v>
      </c>
    </row>
    <row r="294" spans="1:12" x14ac:dyDescent="0.2">
      <c r="A294" t="s">
        <v>8216</v>
      </c>
      <c r="B294" t="s">
        <v>8752</v>
      </c>
      <c r="C294" t="s">
        <v>376</v>
      </c>
      <c r="D294" t="s">
        <v>8585</v>
      </c>
      <c r="E294" t="s">
        <v>8753</v>
      </c>
      <c r="F294" t="s">
        <v>19511</v>
      </c>
      <c r="G294" t="s">
        <v>377</v>
      </c>
      <c r="I2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94" s="1" t="b">
        <f t="shared" si="4"/>
        <v>0</v>
      </c>
      <c r="K294" t="str">
        <f>IF(NOT(J294),Strutture_cleaned[[#This Row],[Indirizzo internet]],Strutture_cleaned[[#This Row],[Indirizzo di posta elettronica]])</f>
        <v/>
      </c>
      <c r="L294" t="str">
        <f>IF(NOT(J294),Strutture_cleaned[[#This Row],[Indirizzo di posta elettronica]],Strutture_cleaned[[#This Row],[Indirizzo internet]])</f>
        <v>mori-2004@libero.it</v>
      </c>
    </row>
    <row r="295" spans="1:12" x14ac:dyDescent="0.2">
      <c r="A295" t="s">
        <v>8183</v>
      </c>
      <c r="B295" t="s">
        <v>8754</v>
      </c>
      <c r="C295" t="s">
        <v>8755</v>
      </c>
      <c r="D295" t="s">
        <v>8585</v>
      </c>
      <c r="E295" t="s">
        <v>8585</v>
      </c>
      <c r="F295" t="s">
        <v>378</v>
      </c>
      <c r="G295" t="s">
        <v>379</v>
      </c>
      <c r="I2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95" s="1" t="b">
        <f t="shared" si="4"/>
        <v>0</v>
      </c>
      <c r="K295" t="str">
        <f>IF(NOT(J295),Strutture_cleaned[[#This Row],[Indirizzo internet]],Strutture_cleaned[[#This Row],[Indirizzo di posta elettronica]])</f>
        <v>www.villarosabella.it</v>
      </c>
      <c r="L295" t="str">
        <f>IF(NOT(J295),Strutture_cleaned[[#This Row],[Indirizzo di posta elettronica]],Strutture_cleaned[[#This Row],[Indirizzo internet]])</f>
        <v>catiacento@libero.it</v>
      </c>
    </row>
    <row r="296" spans="1:12" x14ac:dyDescent="0.2">
      <c r="A296" t="s">
        <v>8186</v>
      </c>
      <c r="B296" t="s">
        <v>8756</v>
      </c>
      <c r="C296" t="s">
        <v>8757</v>
      </c>
      <c r="D296" t="s">
        <v>8585</v>
      </c>
      <c r="E296" t="s">
        <v>8585</v>
      </c>
      <c r="F296" t="s">
        <v>380</v>
      </c>
      <c r="G296" t="s">
        <v>381</v>
      </c>
      <c r="I2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" s="1" t="b">
        <f t="shared" si="4"/>
        <v>0</v>
      </c>
      <c r="K296" t="str">
        <f>IF(NOT(J296),Strutture_cleaned[[#This Row],[Indirizzo internet]],Strutture_cleaned[[#This Row],[Indirizzo di posta elettronica]])</f>
        <v>www.dacarignano.it</v>
      </c>
      <c r="L296" t="str">
        <f>IF(NOT(J296),Strutture_cleaned[[#This Row],[Indirizzo di posta elettronica]],Strutture_cleaned[[#This Row],[Indirizzo internet]])</f>
        <v>info@dacarignano.it</v>
      </c>
    </row>
    <row r="297" spans="1:12" x14ac:dyDescent="0.2">
      <c r="A297" t="s">
        <v>8171</v>
      </c>
      <c r="B297" t="s">
        <v>8758</v>
      </c>
      <c r="C297" t="s">
        <v>8759</v>
      </c>
      <c r="D297" t="s">
        <v>8585</v>
      </c>
      <c r="E297" t="s">
        <v>8585</v>
      </c>
      <c r="F297" t="s">
        <v>382</v>
      </c>
      <c r="G297" t="s">
        <v>383</v>
      </c>
      <c r="I2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97" s="1" t="b">
        <f t="shared" si="4"/>
        <v>0</v>
      </c>
      <c r="K297" t="str">
        <f>IF(NOT(J297),Strutture_cleaned[[#This Row],[Indirizzo internet]],Strutture_cleaned[[#This Row],[Indirizzo di posta elettronica]])</f>
        <v>www.isolabelgatto.it</v>
      </c>
      <c r="L297" t="str">
        <f>IF(NOT(J297),Strutture_cleaned[[#This Row],[Indirizzo di posta elettronica]],Strutture_cleaned[[#This Row],[Indirizzo internet]])</f>
        <v>planet@isolabelgatto.it</v>
      </c>
    </row>
    <row r="298" spans="1:12" x14ac:dyDescent="0.2">
      <c r="A298" t="s">
        <v>8171</v>
      </c>
      <c r="B298" t="s">
        <v>8760</v>
      </c>
      <c r="C298" t="s">
        <v>8761</v>
      </c>
      <c r="D298" t="s">
        <v>8585</v>
      </c>
      <c r="E298" t="s">
        <v>8585</v>
      </c>
      <c r="F298" t="s">
        <v>384</v>
      </c>
      <c r="G298" t="s">
        <v>385</v>
      </c>
      <c r="I2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8" s="1" t="b">
        <f t="shared" si="4"/>
        <v>0</v>
      </c>
      <c r="K298" t="str">
        <f>IF(NOT(J298),Strutture_cleaned[[#This Row],[Indirizzo internet]],Strutture_cleaned[[#This Row],[Indirizzo di posta elettronica]])</f>
        <v>www.castellomontegiovehotel.com</v>
      </c>
      <c r="L298" t="str">
        <f>IF(NOT(J298),Strutture_cleaned[[#This Row],[Indirizzo di posta elettronica]],Strutture_cleaned[[#This Row],[Indirizzo internet]])</f>
        <v>info@castellomontegiove.it</v>
      </c>
    </row>
    <row r="299" spans="1:12" x14ac:dyDescent="0.2">
      <c r="A299" t="s">
        <v>8582</v>
      </c>
      <c r="B299" t="s">
        <v>8762</v>
      </c>
      <c r="C299" t="s">
        <v>8763</v>
      </c>
      <c r="D299" t="s">
        <v>8585</v>
      </c>
      <c r="E299" t="s">
        <v>19511</v>
      </c>
      <c r="F299" t="s">
        <v>386</v>
      </c>
      <c r="G299" t="s">
        <v>387</v>
      </c>
      <c r="I29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99" s="1" t="b">
        <f t="shared" si="4"/>
        <v>1</v>
      </c>
      <c r="K299" t="str">
        <f>IF(NOT(J299),Strutture_cleaned[[#This Row],[Indirizzo internet]],Strutture_cleaned[[#This Row],[Indirizzo di posta elettronica]])</f>
        <v xml:space="preserve">www.hotelmarinafano.it
</v>
      </c>
      <c r="L299" t="str">
        <f>IF(NOT(J299),Strutture_cleaned[[#This Row],[Indirizzo di posta elettronica]],Strutture_cleaned[[#This Row],[Indirizzo internet]])</f>
        <v xml:space="preserve">info@hotelmarinafano.it
</v>
      </c>
    </row>
    <row r="300" spans="1:12" x14ac:dyDescent="0.2">
      <c r="A300" t="s">
        <v>8582</v>
      </c>
      <c r="B300" t="s">
        <v>8764</v>
      </c>
      <c r="C300" t="s">
        <v>8765</v>
      </c>
      <c r="D300" t="s">
        <v>8585</v>
      </c>
      <c r="E300" t="s">
        <v>8585</v>
      </c>
      <c r="F300" t="s">
        <v>19511</v>
      </c>
      <c r="G300" t="s">
        <v>19511</v>
      </c>
      <c r="I3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0" s="1" t="b">
        <f t="shared" si="4"/>
        <v>0</v>
      </c>
      <c r="K300" t="str">
        <f>IF(NOT(J300),Strutture_cleaned[[#This Row],[Indirizzo internet]],Strutture_cleaned[[#This Row],[Indirizzo di posta elettronica]])</f>
        <v/>
      </c>
      <c r="L300" t="str">
        <f>IF(NOT(J300),Strutture_cleaned[[#This Row],[Indirizzo di posta elettronica]],Strutture_cleaned[[#This Row],[Indirizzo internet]])</f>
        <v/>
      </c>
    </row>
    <row r="301" spans="1:12" x14ac:dyDescent="0.2">
      <c r="A301" t="s">
        <v>8582</v>
      </c>
      <c r="B301" t="s">
        <v>8766</v>
      </c>
      <c r="C301" t="s">
        <v>8767</v>
      </c>
      <c r="D301" t="s">
        <v>8585</v>
      </c>
      <c r="E301" t="s">
        <v>8585</v>
      </c>
      <c r="F301" t="s">
        <v>19511</v>
      </c>
      <c r="G301" t="s">
        <v>19511</v>
      </c>
      <c r="I3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1" s="1" t="b">
        <f t="shared" si="4"/>
        <v>0</v>
      </c>
      <c r="K301" t="str">
        <f>IF(NOT(J301),Strutture_cleaned[[#This Row],[Indirizzo internet]],Strutture_cleaned[[#This Row],[Indirizzo di posta elettronica]])</f>
        <v/>
      </c>
      <c r="L301" t="str">
        <f>IF(NOT(J301),Strutture_cleaned[[#This Row],[Indirizzo di posta elettronica]],Strutture_cleaned[[#This Row],[Indirizzo internet]])</f>
        <v/>
      </c>
    </row>
    <row r="302" spans="1:12" x14ac:dyDescent="0.2">
      <c r="A302" t="s">
        <v>8582</v>
      </c>
      <c r="B302" t="s">
        <v>8768</v>
      </c>
      <c r="C302" t="s">
        <v>8769</v>
      </c>
      <c r="D302" t="s">
        <v>8585</v>
      </c>
      <c r="E302" t="s">
        <v>8585</v>
      </c>
      <c r="F302" t="s">
        <v>19511</v>
      </c>
      <c r="G302" t="s">
        <v>19511</v>
      </c>
      <c r="I3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2" s="1" t="b">
        <f t="shared" si="4"/>
        <v>0</v>
      </c>
      <c r="K302" t="str">
        <f>IF(NOT(J302),Strutture_cleaned[[#This Row],[Indirizzo internet]],Strutture_cleaned[[#This Row],[Indirizzo di posta elettronica]])</f>
        <v/>
      </c>
      <c r="L302" t="str">
        <f>IF(NOT(J302),Strutture_cleaned[[#This Row],[Indirizzo di posta elettronica]],Strutture_cleaned[[#This Row],[Indirizzo internet]])</f>
        <v/>
      </c>
    </row>
    <row r="303" spans="1:12" x14ac:dyDescent="0.2">
      <c r="A303" t="s">
        <v>8582</v>
      </c>
      <c r="B303" t="s">
        <v>8770</v>
      </c>
      <c r="C303" t="s">
        <v>8771</v>
      </c>
      <c r="D303" t="s">
        <v>8585</v>
      </c>
      <c r="E303" t="s">
        <v>8585</v>
      </c>
      <c r="F303" t="s">
        <v>388</v>
      </c>
      <c r="G303" t="s">
        <v>19511</v>
      </c>
      <c r="I30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3" s="1" t="b">
        <f t="shared" si="4"/>
        <v>1</v>
      </c>
      <c r="K303" t="str">
        <f>IF(NOT(J303),Strutture_cleaned[[#This Row],[Indirizzo internet]],Strutture_cleaned[[#This Row],[Indirizzo di posta elettronica]])</f>
        <v/>
      </c>
      <c r="L303" t="str">
        <f>IF(NOT(J303),Strutture_cleaned[[#This Row],[Indirizzo di posta elettronica]],Strutture_cleaned[[#This Row],[Indirizzo internet]])</f>
        <v>spiaggiadeifiori@pec.it</v>
      </c>
    </row>
    <row r="304" spans="1:12" x14ac:dyDescent="0.2">
      <c r="A304" t="s">
        <v>8582</v>
      </c>
      <c r="B304" t="s">
        <v>8772</v>
      </c>
      <c r="C304" t="s">
        <v>8773</v>
      </c>
      <c r="D304" t="s">
        <v>8585</v>
      </c>
      <c r="E304" t="s">
        <v>8774</v>
      </c>
      <c r="F304" t="s">
        <v>389</v>
      </c>
      <c r="G304" t="s">
        <v>390</v>
      </c>
      <c r="I30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4" s="1" t="b">
        <f t="shared" si="4"/>
        <v>1</v>
      </c>
      <c r="K304" t="str">
        <f>IF(NOT(J304),Strutture_cleaned[[#This Row],[Indirizzo internet]],Strutture_cleaned[[#This Row],[Indirizzo di posta elettronica]])</f>
        <v>www.bagnifranco.it</v>
      </c>
      <c r="L304" t="str">
        <f>IF(NOT(J304),Strutture_cleaned[[#This Row],[Indirizzo di posta elettronica]],Strutture_cleaned[[#This Row],[Indirizzo internet]])</f>
        <v>info@bagnifranco.it</v>
      </c>
    </row>
    <row r="305" spans="1:12" x14ac:dyDescent="0.2">
      <c r="A305" t="s">
        <v>8582</v>
      </c>
      <c r="B305" t="s">
        <v>8775</v>
      </c>
      <c r="C305" t="s">
        <v>19511</v>
      </c>
      <c r="D305" t="s">
        <v>8585</v>
      </c>
      <c r="E305" t="s">
        <v>8776</v>
      </c>
      <c r="F305" t="s">
        <v>19511</v>
      </c>
      <c r="G305" t="s">
        <v>19511</v>
      </c>
      <c r="I3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" s="1" t="b">
        <f t="shared" si="4"/>
        <v>0</v>
      </c>
      <c r="K305" t="str">
        <f>IF(NOT(J305),Strutture_cleaned[[#This Row],[Indirizzo internet]],Strutture_cleaned[[#This Row],[Indirizzo di posta elettronica]])</f>
        <v/>
      </c>
      <c r="L305" t="str">
        <f>IF(NOT(J305),Strutture_cleaned[[#This Row],[Indirizzo di posta elettronica]],Strutture_cleaned[[#This Row],[Indirizzo internet]])</f>
        <v/>
      </c>
    </row>
    <row r="306" spans="1:12" x14ac:dyDescent="0.2">
      <c r="A306" t="s">
        <v>8582</v>
      </c>
      <c r="B306" t="s">
        <v>8777</v>
      </c>
      <c r="C306" t="s">
        <v>8778</v>
      </c>
      <c r="D306" t="s">
        <v>8585</v>
      </c>
      <c r="E306" t="s">
        <v>8585</v>
      </c>
      <c r="F306" t="s">
        <v>19511</v>
      </c>
      <c r="G306" t="s">
        <v>19511</v>
      </c>
      <c r="I3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" s="1" t="b">
        <f t="shared" si="4"/>
        <v>0</v>
      </c>
      <c r="K306" t="str">
        <f>IF(NOT(J306),Strutture_cleaned[[#This Row],[Indirizzo internet]],Strutture_cleaned[[#This Row],[Indirizzo di posta elettronica]])</f>
        <v/>
      </c>
      <c r="L306" t="str">
        <f>IF(NOT(J306),Strutture_cleaned[[#This Row],[Indirizzo di posta elettronica]],Strutture_cleaned[[#This Row],[Indirizzo internet]])</f>
        <v/>
      </c>
    </row>
    <row r="307" spans="1:12" x14ac:dyDescent="0.2">
      <c r="A307" t="s">
        <v>8582</v>
      </c>
      <c r="B307" t="s">
        <v>8779</v>
      </c>
      <c r="C307" t="s">
        <v>8780</v>
      </c>
      <c r="D307" t="s">
        <v>8585</v>
      </c>
      <c r="E307" t="s">
        <v>8585</v>
      </c>
      <c r="F307" t="s">
        <v>19511</v>
      </c>
      <c r="G307" t="s">
        <v>19511</v>
      </c>
      <c r="I30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7" s="1" t="b">
        <f t="shared" si="4"/>
        <v>0</v>
      </c>
      <c r="K307" t="str">
        <f>IF(NOT(J307),Strutture_cleaned[[#This Row],[Indirizzo internet]],Strutture_cleaned[[#This Row],[Indirizzo di posta elettronica]])</f>
        <v/>
      </c>
      <c r="L307" t="str">
        <f>IF(NOT(J307),Strutture_cleaned[[#This Row],[Indirizzo di posta elettronica]],Strutture_cleaned[[#This Row],[Indirizzo internet]])</f>
        <v/>
      </c>
    </row>
    <row r="308" spans="1:12" x14ac:dyDescent="0.2">
      <c r="A308" t="s">
        <v>8582</v>
      </c>
      <c r="B308" t="s">
        <v>8781</v>
      </c>
      <c r="C308" t="s">
        <v>8782</v>
      </c>
      <c r="D308" t="s">
        <v>8585</v>
      </c>
      <c r="E308" t="s">
        <v>8585</v>
      </c>
      <c r="F308" t="s">
        <v>391</v>
      </c>
      <c r="G308" t="s">
        <v>19511</v>
      </c>
      <c r="I30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8" s="1" t="b">
        <f t="shared" si="4"/>
        <v>1</v>
      </c>
      <c r="K308" t="str">
        <f>IF(NOT(J308),Strutture_cleaned[[#This Row],[Indirizzo internet]],Strutture_cleaned[[#This Row],[Indirizzo di posta elettronica]])</f>
        <v/>
      </c>
      <c r="L308" t="str">
        <f>IF(NOT(J308),Strutture_cleaned[[#This Row],[Indirizzo di posta elettronica]],Strutture_cleaned[[#This Row],[Indirizzo internet]])</f>
        <v>g.gianca@libero.it</v>
      </c>
    </row>
    <row r="309" spans="1:12" x14ac:dyDescent="0.2">
      <c r="A309" t="s">
        <v>8582</v>
      </c>
      <c r="B309" t="s">
        <v>8783</v>
      </c>
      <c r="C309" t="s">
        <v>8747</v>
      </c>
      <c r="D309" t="s">
        <v>8585</v>
      </c>
      <c r="E309" t="s">
        <v>8585</v>
      </c>
      <c r="F309" t="s">
        <v>19511</v>
      </c>
      <c r="G309" t="s">
        <v>19511</v>
      </c>
      <c r="I3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9" s="1" t="b">
        <f t="shared" si="4"/>
        <v>0</v>
      </c>
      <c r="K309" t="str">
        <f>IF(NOT(J309),Strutture_cleaned[[#This Row],[Indirizzo internet]],Strutture_cleaned[[#This Row],[Indirizzo di posta elettronica]])</f>
        <v/>
      </c>
      <c r="L309" t="str">
        <f>IF(NOT(J309),Strutture_cleaned[[#This Row],[Indirizzo di posta elettronica]],Strutture_cleaned[[#This Row],[Indirizzo internet]])</f>
        <v/>
      </c>
    </row>
    <row r="310" spans="1:12" x14ac:dyDescent="0.2">
      <c r="A310" t="s">
        <v>8582</v>
      </c>
      <c r="B310" t="s">
        <v>8784</v>
      </c>
      <c r="C310" t="s">
        <v>19511</v>
      </c>
      <c r="D310" t="s">
        <v>8585</v>
      </c>
      <c r="E310" t="s">
        <v>8785</v>
      </c>
      <c r="F310" t="s">
        <v>392</v>
      </c>
      <c r="G310" t="s">
        <v>19511</v>
      </c>
      <c r="I31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0" s="1" t="b">
        <f t="shared" si="4"/>
        <v>1</v>
      </c>
      <c r="K310" t="str">
        <f>IF(NOT(J310),Strutture_cleaned[[#This Row],[Indirizzo internet]],Strutture_cleaned[[#This Row],[Indirizzo di posta elettronica]])</f>
        <v/>
      </c>
      <c r="L310" t="str">
        <f>IF(NOT(J310),Strutture_cleaned[[#This Row],[Indirizzo di posta elettronica]],Strutture_cleaned[[#This Row],[Indirizzo internet]])</f>
        <v>bastia71@hotmail.com</v>
      </c>
    </row>
    <row r="311" spans="1:12" x14ac:dyDescent="0.2">
      <c r="A311" t="s">
        <v>8582</v>
      </c>
      <c r="B311" t="s">
        <v>8786</v>
      </c>
      <c r="C311" t="s">
        <v>8787</v>
      </c>
      <c r="D311" t="s">
        <v>8585</v>
      </c>
      <c r="E311" t="s">
        <v>8585</v>
      </c>
      <c r="F311" t="s">
        <v>393</v>
      </c>
      <c r="G311" t="s">
        <v>394</v>
      </c>
      <c r="I31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1" s="1" t="b">
        <f t="shared" si="4"/>
        <v>1</v>
      </c>
      <c r="K311" t="str">
        <f>IF(NOT(J311),Strutture_cleaned[[#This Row],[Indirizzo internet]],Strutture_cleaned[[#This Row],[Indirizzo di posta elettronica]])</f>
        <v>www.hotelruhig.com</v>
      </c>
      <c r="L311" t="str">
        <f>IF(NOT(J311),Strutture_cleaned[[#This Row],[Indirizzo di posta elettronica]],Strutture_cleaned[[#This Row],[Indirizzo internet]])</f>
        <v>info@hotelruhig.com</v>
      </c>
    </row>
    <row r="312" spans="1:12" x14ac:dyDescent="0.2">
      <c r="A312" t="s">
        <v>8582</v>
      </c>
      <c r="B312" t="s">
        <v>8788</v>
      </c>
      <c r="C312" t="s">
        <v>8789</v>
      </c>
      <c r="D312" t="s">
        <v>8585</v>
      </c>
      <c r="E312" t="s">
        <v>8585</v>
      </c>
      <c r="F312" t="s">
        <v>19511</v>
      </c>
      <c r="G312" t="s">
        <v>19511</v>
      </c>
      <c r="I3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" s="1" t="b">
        <f t="shared" si="4"/>
        <v>0</v>
      </c>
      <c r="K312" t="str">
        <f>IF(NOT(J312),Strutture_cleaned[[#This Row],[Indirizzo internet]],Strutture_cleaned[[#This Row],[Indirizzo di posta elettronica]])</f>
        <v/>
      </c>
      <c r="L312" t="str">
        <f>IF(NOT(J312),Strutture_cleaned[[#This Row],[Indirizzo di posta elettronica]],Strutture_cleaned[[#This Row],[Indirizzo internet]])</f>
        <v/>
      </c>
    </row>
    <row r="313" spans="1:12" x14ac:dyDescent="0.2">
      <c r="A313" t="s">
        <v>8582</v>
      </c>
      <c r="B313" t="s">
        <v>8790</v>
      </c>
      <c r="C313" t="s">
        <v>8791</v>
      </c>
      <c r="D313" t="s">
        <v>8585</v>
      </c>
      <c r="E313" t="s">
        <v>8585</v>
      </c>
      <c r="F313" t="s">
        <v>19511</v>
      </c>
      <c r="G313" t="s">
        <v>19511</v>
      </c>
      <c r="I3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3" s="1" t="b">
        <f t="shared" si="4"/>
        <v>0</v>
      </c>
      <c r="K313" t="str">
        <f>IF(NOT(J313),Strutture_cleaned[[#This Row],[Indirizzo internet]],Strutture_cleaned[[#This Row],[Indirizzo di posta elettronica]])</f>
        <v/>
      </c>
      <c r="L313" t="str">
        <f>IF(NOT(J313),Strutture_cleaned[[#This Row],[Indirizzo di posta elettronica]],Strutture_cleaned[[#This Row],[Indirizzo internet]])</f>
        <v/>
      </c>
    </row>
    <row r="314" spans="1:12" x14ac:dyDescent="0.2">
      <c r="A314" t="s">
        <v>8582</v>
      </c>
      <c r="B314" t="s">
        <v>8792</v>
      </c>
      <c r="C314" t="s">
        <v>8769</v>
      </c>
      <c r="D314" t="s">
        <v>8585</v>
      </c>
      <c r="E314" t="s">
        <v>8585</v>
      </c>
      <c r="F314" t="s">
        <v>19511</v>
      </c>
      <c r="G314" t="s">
        <v>19511</v>
      </c>
      <c r="I3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" s="1" t="b">
        <f t="shared" si="4"/>
        <v>0</v>
      </c>
      <c r="K314" t="str">
        <f>IF(NOT(J314),Strutture_cleaned[[#This Row],[Indirizzo internet]],Strutture_cleaned[[#This Row],[Indirizzo di posta elettronica]])</f>
        <v/>
      </c>
      <c r="L314" t="str">
        <f>IF(NOT(J314),Strutture_cleaned[[#This Row],[Indirizzo di posta elettronica]],Strutture_cleaned[[#This Row],[Indirizzo internet]])</f>
        <v/>
      </c>
    </row>
    <row r="315" spans="1:12" x14ac:dyDescent="0.2">
      <c r="A315" t="s">
        <v>8582</v>
      </c>
      <c r="B315" t="s">
        <v>8793</v>
      </c>
      <c r="C315" t="s">
        <v>8794</v>
      </c>
      <c r="D315" t="s">
        <v>8585</v>
      </c>
      <c r="E315" t="s">
        <v>8585</v>
      </c>
      <c r="F315" t="s">
        <v>395</v>
      </c>
      <c r="G315" t="s">
        <v>19511</v>
      </c>
      <c r="I31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5" s="1" t="b">
        <f t="shared" si="4"/>
        <v>1</v>
      </c>
      <c r="K315" t="str">
        <f>IF(NOT(J315),Strutture_cleaned[[#This Row],[Indirizzo internet]],Strutture_cleaned[[#This Row],[Indirizzo di posta elettronica]])</f>
        <v/>
      </c>
      <c r="L315" t="str">
        <f>IF(NOT(J315),Strutture_cleaned[[#This Row],[Indirizzo di posta elettronica]],Strutture_cleaned[[#This Row],[Indirizzo internet]])</f>
        <v>pinciodes@gmail.com</v>
      </c>
    </row>
    <row r="316" spans="1:12" x14ac:dyDescent="0.2">
      <c r="A316" t="s">
        <v>8582</v>
      </c>
      <c r="B316" t="s">
        <v>8795</v>
      </c>
      <c r="C316" t="s">
        <v>8769</v>
      </c>
      <c r="D316" t="s">
        <v>8585</v>
      </c>
      <c r="E316" t="s">
        <v>8585</v>
      </c>
      <c r="F316" t="s">
        <v>19511</v>
      </c>
      <c r="G316" t="s">
        <v>19511</v>
      </c>
      <c r="I3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6" s="1" t="b">
        <f t="shared" si="4"/>
        <v>0</v>
      </c>
      <c r="K316" t="str">
        <f>IF(NOT(J316),Strutture_cleaned[[#This Row],[Indirizzo internet]],Strutture_cleaned[[#This Row],[Indirizzo di posta elettronica]])</f>
        <v/>
      </c>
      <c r="L316" t="str">
        <f>IF(NOT(J316),Strutture_cleaned[[#This Row],[Indirizzo di posta elettronica]],Strutture_cleaned[[#This Row],[Indirizzo internet]])</f>
        <v/>
      </c>
    </row>
    <row r="317" spans="1:12" x14ac:dyDescent="0.2">
      <c r="A317" t="s">
        <v>8582</v>
      </c>
      <c r="B317" t="s">
        <v>8796</v>
      </c>
      <c r="C317" t="s">
        <v>8797</v>
      </c>
      <c r="D317" t="s">
        <v>8585</v>
      </c>
      <c r="E317" t="s">
        <v>8798</v>
      </c>
      <c r="F317" t="s">
        <v>396</v>
      </c>
      <c r="G317" t="s">
        <v>397</v>
      </c>
      <c r="I31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7" s="1" t="b">
        <f t="shared" si="4"/>
        <v>1</v>
      </c>
      <c r="K317" t="str">
        <f>IF(NOT(J317),Strutture_cleaned[[#This Row],[Indirizzo internet]],Strutture_cleaned[[#This Row],[Indirizzo di posta elettronica]])</f>
        <v>www.hotel-caravel.it</v>
      </c>
      <c r="L317" t="str">
        <f>IF(NOT(J317),Strutture_cleaned[[#This Row],[Indirizzo di posta elettronica]],Strutture_cleaned[[#This Row],[Indirizzo internet]])</f>
        <v>info@hotel-caravel.it</v>
      </c>
    </row>
    <row r="318" spans="1:12" x14ac:dyDescent="0.2">
      <c r="A318" t="s">
        <v>8582</v>
      </c>
      <c r="B318" t="s">
        <v>8799</v>
      </c>
      <c r="C318" t="s">
        <v>8794</v>
      </c>
      <c r="D318" t="s">
        <v>8585</v>
      </c>
      <c r="E318" t="s">
        <v>8585</v>
      </c>
      <c r="F318" t="s">
        <v>19511</v>
      </c>
      <c r="G318" t="s">
        <v>19511</v>
      </c>
      <c r="I3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8" s="1" t="b">
        <f t="shared" si="4"/>
        <v>0</v>
      </c>
      <c r="K318" t="str">
        <f>IF(NOT(J318),Strutture_cleaned[[#This Row],[Indirizzo internet]],Strutture_cleaned[[#This Row],[Indirizzo di posta elettronica]])</f>
        <v/>
      </c>
      <c r="L318" t="str">
        <f>IF(NOT(J318),Strutture_cleaned[[#This Row],[Indirizzo di posta elettronica]],Strutture_cleaned[[#This Row],[Indirizzo internet]])</f>
        <v/>
      </c>
    </row>
    <row r="319" spans="1:12" x14ac:dyDescent="0.2">
      <c r="A319" t="s">
        <v>8582</v>
      </c>
      <c r="B319" t="s">
        <v>8800</v>
      </c>
      <c r="C319" t="s">
        <v>8801</v>
      </c>
      <c r="D319" t="s">
        <v>8585</v>
      </c>
      <c r="E319" t="s">
        <v>8585</v>
      </c>
      <c r="F319" t="s">
        <v>19511</v>
      </c>
      <c r="G319" t="s">
        <v>19511</v>
      </c>
      <c r="I3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9" s="1" t="b">
        <f t="shared" si="4"/>
        <v>0</v>
      </c>
      <c r="K319" t="str">
        <f>IF(NOT(J319),Strutture_cleaned[[#This Row],[Indirizzo internet]],Strutture_cleaned[[#This Row],[Indirizzo di posta elettronica]])</f>
        <v/>
      </c>
      <c r="L319" t="str">
        <f>IF(NOT(J319),Strutture_cleaned[[#This Row],[Indirizzo di posta elettronica]],Strutture_cleaned[[#This Row],[Indirizzo internet]])</f>
        <v/>
      </c>
    </row>
    <row r="320" spans="1:12" x14ac:dyDescent="0.2">
      <c r="A320" t="s">
        <v>8582</v>
      </c>
      <c r="B320" t="s">
        <v>8802</v>
      </c>
      <c r="C320" t="s">
        <v>8803</v>
      </c>
      <c r="D320" t="s">
        <v>8585</v>
      </c>
      <c r="E320" t="s">
        <v>8585</v>
      </c>
      <c r="F320" t="s">
        <v>19511</v>
      </c>
      <c r="G320" t="s">
        <v>19511</v>
      </c>
      <c r="I3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0" s="1" t="b">
        <f t="shared" si="4"/>
        <v>0</v>
      </c>
      <c r="K320" t="str">
        <f>IF(NOT(J320),Strutture_cleaned[[#This Row],[Indirizzo internet]],Strutture_cleaned[[#This Row],[Indirizzo di posta elettronica]])</f>
        <v/>
      </c>
      <c r="L320" t="str">
        <f>IF(NOT(J320),Strutture_cleaned[[#This Row],[Indirizzo di posta elettronica]],Strutture_cleaned[[#This Row],[Indirizzo internet]])</f>
        <v/>
      </c>
    </row>
    <row r="321" spans="1:12" x14ac:dyDescent="0.2">
      <c r="A321" t="s">
        <v>8582</v>
      </c>
      <c r="B321" t="s">
        <v>8804</v>
      </c>
      <c r="C321" t="s">
        <v>8747</v>
      </c>
      <c r="D321" t="s">
        <v>8585</v>
      </c>
      <c r="E321" t="s">
        <v>8805</v>
      </c>
      <c r="F321" t="s">
        <v>19511</v>
      </c>
      <c r="G321" t="s">
        <v>19511</v>
      </c>
      <c r="I3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1" s="1" t="b">
        <f t="shared" si="4"/>
        <v>0</v>
      </c>
      <c r="K321" t="str">
        <f>IF(NOT(J321),Strutture_cleaned[[#This Row],[Indirizzo internet]],Strutture_cleaned[[#This Row],[Indirizzo di posta elettronica]])</f>
        <v/>
      </c>
      <c r="L321" t="str">
        <f>IF(NOT(J321),Strutture_cleaned[[#This Row],[Indirizzo di posta elettronica]],Strutture_cleaned[[#This Row],[Indirizzo internet]])</f>
        <v/>
      </c>
    </row>
    <row r="322" spans="1:12" x14ac:dyDescent="0.2">
      <c r="A322" t="s">
        <v>8582</v>
      </c>
      <c r="B322" t="s">
        <v>8806</v>
      </c>
      <c r="C322" t="s">
        <v>8807</v>
      </c>
      <c r="D322" t="s">
        <v>8585</v>
      </c>
      <c r="E322" t="s">
        <v>8585</v>
      </c>
      <c r="F322" t="s">
        <v>19511</v>
      </c>
      <c r="G322" t="s">
        <v>19511</v>
      </c>
      <c r="I3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2" s="1" t="b">
        <f t="shared" si="4"/>
        <v>0</v>
      </c>
      <c r="K322" t="str">
        <f>IF(NOT(J322),Strutture_cleaned[[#This Row],[Indirizzo internet]],Strutture_cleaned[[#This Row],[Indirizzo di posta elettronica]])</f>
        <v/>
      </c>
      <c r="L322" t="str">
        <f>IF(NOT(J322),Strutture_cleaned[[#This Row],[Indirizzo di posta elettronica]],Strutture_cleaned[[#This Row],[Indirizzo internet]])</f>
        <v/>
      </c>
    </row>
    <row r="323" spans="1:12" x14ac:dyDescent="0.2">
      <c r="A323" t="s">
        <v>8582</v>
      </c>
      <c r="B323" t="s">
        <v>8808</v>
      </c>
      <c r="C323" t="s">
        <v>8809</v>
      </c>
      <c r="D323" t="s">
        <v>8585</v>
      </c>
      <c r="E323" t="s">
        <v>8585</v>
      </c>
      <c r="F323" t="s">
        <v>398</v>
      </c>
      <c r="G323" t="s">
        <v>19511</v>
      </c>
      <c r="I32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23" s="1" t="b">
        <f t="shared" ref="J323:J386" si="5">I323="invertire email e sito"</f>
        <v>1</v>
      </c>
      <c r="K323" t="str">
        <f>IF(NOT(J323),Strutture_cleaned[[#This Row],[Indirizzo internet]],Strutture_cleaned[[#This Row],[Indirizzo di posta elettronica]])</f>
        <v/>
      </c>
      <c r="L323" t="str">
        <f>IF(NOT(J323),Strutture_cleaned[[#This Row],[Indirizzo di posta elettronica]],Strutture_cleaned[[#This Row],[Indirizzo internet]])</f>
        <v>lidodifano@alice.it</v>
      </c>
    </row>
    <row r="324" spans="1:12" x14ac:dyDescent="0.2">
      <c r="A324" t="s">
        <v>8582</v>
      </c>
      <c r="B324" t="s">
        <v>8810</v>
      </c>
      <c r="C324" t="s">
        <v>19511</v>
      </c>
      <c r="D324" t="s">
        <v>8585</v>
      </c>
      <c r="E324" t="s">
        <v>8785</v>
      </c>
      <c r="F324" t="s">
        <v>19511</v>
      </c>
      <c r="G324" t="s">
        <v>19511</v>
      </c>
      <c r="I3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4" s="1" t="b">
        <f t="shared" si="5"/>
        <v>0</v>
      </c>
      <c r="K324" t="str">
        <f>IF(NOT(J324),Strutture_cleaned[[#This Row],[Indirizzo internet]],Strutture_cleaned[[#This Row],[Indirizzo di posta elettronica]])</f>
        <v/>
      </c>
      <c r="L324" t="str">
        <f>IF(NOT(J324),Strutture_cleaned[[#This Row],[Indirizzo di posta elettronica]],Strutture_cleaned[[#This Row],[Indirizzo internet]])</f>
        <v/>
      </c>
    </row>
    <row r="325" spans="1:12" x14ac:dyDescent="0.2">
      <c r="A325" t="s">
        <v>8582</v>
      </c>
      <c r="B325" t="s">
        <v>8811</v>
      </c>
      <c r="C325" t="s">
        <v>8812</v>
      </c>
      <c r="D325" t="s">
        <v>8585</v>
      </c>
      <c r="E325" t="s">
        <v>8585</v>
      </c>
      <c r="F325" t="s">
        <v>19511</v>
      </c>
      <c r="G325" t="s">
        <v>19511</v>
      </c>
      <c r="I3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5" s="1" t="b">
        <f t="shared" si="5"/>
        <v>0</v>
      </c>
      <c r="K325" t="str">
        <f>IF(NOT(J325),Strutture_cleaned[[#This Row],[Indirizzo internet]],Strutture_cleaned[[#This Row],[Indirizzo di posta elettronica]])</f>
        <v/>
      </c>
      <c r="L325" t="str">
        <f>IF(NOT(J325),Strutture_cleaned[[#This Row],[Indirizzo di posta elettronica]],Strutture_cleaned[[#This Row],[Indirizzo internet]])</f>
        <v/>
      </c>
    </row>
    <row r="326" spans="1:12" x14ac:dyDescent="0.2">
      <c r="A326" t="s">
        <v>8582</v>
      </c>
      <c r="B326" t="s">
        <v>8813</v>
      </c>
      <c r="C326" t="s">
        <v>8794</v>
      </c>
      <c r="D326" t="s">
        <v>8585</v>
      </c>
      <c r="E326" t="s">
        <v>8585</v>
      </c>
      <c r="F326" t="s">
        <v>19511</v>
      </c>
      <c r="G326" t="s">
        <v>19511</v>
      </c>
      <c r="I3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6" s="1" t="b">
        <f t="shared" si="5"/>
        <v>0</v>
      </c>
      <c r="K326" t="str">
        <f>IF(NOT(J326),Strutture_cleaned[[#This Row],[Indirizzo internet]],Strutture_cleaned[[#This Row],[Indirizzo di posta elettronica]])</f>
        <v/>
      </c>
      <c r="L326" t="str">
        <f>IF(NOT(J326),Strutture_cleaned[[#This Row],[Indirizzo di posta elettronica]],Strutture_cleaned[[#This Row],[Indirizzo internet]])</f>
        <v/>
      </c>
    </row>
    <row r="327" spans="1:12" x14ac:dyDescent="0.2">
      <c r="A327" t="s">
        <v>8582</v>
      </c>
      <c r="B327" t="s">
        <v>8814</v>
      </c>
      <c r="C327" t="s">
        <v>8815</v>
      </c>
      <c r="D327" t="s">
        <v>8585</v>
      </c>
      <c r="E327" t="s">
        <v>8585</v>
      </c>
      <c r="F327" t="s">
        <v>19511</v>
      </c>
      <c r="G327" t="s">
        <v>19511</v>
      </c>
      <c r="I3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7" s="1" t="b">
        <f t="shared" si="5"/>
        <v>0</v>
      </c>
      <c r="K327" t="str">
        <f>IF(NOT(J327),Strutture_cleaned[[#This Row],[Indirizzo internet]],Strutture_cleaned[[#This Row],[Indirizzo di posta elettronica]])</f>
        <v/>
      </c>
      <c r="L327" t="str">
        <f>IF(NOT(J327),Strutture_cleaned[[#This Row],[Indirizzo di posta elettronica]],Strutture_cleaned[[#This Row],[Indirizzo internet]])</f>
        <v/>
      </c>
    </row>
    <row r="328" spans="1:12" x14ac:dyDescent="0.2">
      <c r="A328" t="s">
        <v>8582</v>
      </c>
      <c r="B328" t="s">
        <v>8816</v>
      </c>
      <c r="C328" t="s">
        <v>8801</v>
      </c>
      <c r="D328" t="s">
        <v>8585</v>
      </c>
      <c r="E328" t="s">
        <v>8585</v>
      </c>
      <c r="F328" t="s">
        <v>399</v>
      </c>
      <c r="G328" t="s">
        <v>400</v>
      </c>
      <c r="I32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28" s="1" t="b">
        <f t="shared" si="5"/>
        <v>1</v>
      </c>
      <c r="K328" t="str">
        <f>IF(NOT(J328),Strutture_cleaned[[#This Row],[Indirizzo internet]],Strutture_cleaned[[#This Row],[Indirizzo di posta elettronica]])</f>
        <v>www.bagnipeppe.it</v>
      </c>
      <c r="L328" t="str">
        <f>IF(NOT(J328),Strutture_cleaned[[#This Row],[Indirizzo di posta elettronica]],Strutture_cleaned[[#This Row],[Indirizzo internet]])</f>
        <v>info@bagnipeppe.it</v>
      </c>
    </row>
    <row r="329" spans="1:12" x14ac:dyDescent="0.2">
      <c r="A329" t="s">
        <v>8582</v>
      </c>
      <c r="B329" t="s">
        <v>8817</v>
      </c>
      <c r="C329" t="s">
        <v>8801</v>
      </c>
      <c r="D329" t="s">
        <v>8585</v>
      </c>
      <c r="E329" t="s">
        <v>8585</v>
      </c>
      <c r="F329" t="s">
        <v>401</v>
      </c>
      <c r="G329" t="s">
        <v>402</v>
      </c>
      <c r="I32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29" s="1" t="b">
        <f t="shared" si="5"/>
        <v>1</v>
      </c>
      <c r="K329" t="str">
        <f>IF(NOT(J329),Strutture_cleaned[[#This Row],[Indirizzo internet]],Strutture_cleaned[[#This Row],[Indirizzo di posta elettronica]])</f>
        <v>www.bagnimaurizio.it</v>
      </c>
      <c r="L329" t="str">
        <f>IF(NOT(J329),Strutture_cleaned[[#This Row],[Indirizzo di posta elettronica]],Strutture_cleaned[[#This Row],[Indirizzo internet]])</f>
        <v>info@bagnimaurizio.it</v>
      </c>
    </row>
    <row r="330" spans="1:12" x14ac:dyDescent="0.2">
      <c r="A330" t="s">
        <v>8582</v>
      </c>
      <c r="B330" t="s">
        <v>8818</v>
      </c>
      <c r="C330" t="s">
        <v>8771</v>
      </c>
      <c r="D330" t="s">
        <v>8585</v>
      </c>
      <c r="E330" t="s">
        <v>8585</v>
      </c>
      <c r="F330" t="s">
        <v>19511</v>
      </c>
      <c r="G330" t="s">
        <v>19511</v>
      </c>
      <c r="I3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0" s="1" t="b">
        <f t="shared" si="5"/>
        <v>0</v>
      </c>
      <c r="K330" t="str">
        <f>IF(NOT(J330),Strutture_cleaned[[#This Row],[Indirizzo internet]],Strutture_cleaned[[#This Row],[Indirizzo di posta elettronica]])</f>
        <v/>
      </c>
      <c r="L330" t="str">
        <f>IF(NOT(J330),Strutture_cleaned[[#This Row],[Indirizzo di posta elettronica]],Strutture_cleaned[[#This Row],[Indirizzo internet]])</f>
        <v/>
      </c>
    </row>
    <row r="331" spans="1:12" x14ac:dyDescent="0.2">
      <c r="A331" t="s">
        <v>8582</v>
      </c>
      <c r="B331" t="s">
        <v>8819</v>
      </c>
      <c r="C331" t="s">
        <v>8820</v>
      </c>
      <c r="D331" t="s">
        <v>8585</v>
      </c>
      <c r="E331" t="s">
        <v>8585</v>
      </c>
      <c r="F331" t="s">
        <v>19511</v>
      </c>
      <c r="G331" t="s">
        <v>19511</v>
      </c>
      <c r="I3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1" s="1" t="b">
        <f t="shared" si="5"/>
        <v>0</v>
      </c>
      <c r="K331" t="str">
        <f>IF(NOT(J331),Strutture_cleaned[[#This Row],[Indirizzo internet]],Strutture_cleaned[[#This Row],[Indirizzo di posta elettronica]])</f>
        <v/>
      </c>
      <c r="L331" t="str">
        <f>IF(NOT(J331),Strutture_cleaned[[#This Row],[Indirizzo di posta elettronica]],Strutture_cleaned[[#This Row],[Indirizzo internet]])</f>
        <v/>
      </c>
    </row>
    <row r="332" spans="1:12" x14ac:dyDescent="0.2">
      <c r="A332" t="s">
        <v>8582</v>
      </c>
      <c r="B332" t="s">
        <v>8821</v>
      </c>
      <c r="C332" t="s">
        <v>8801</v>
      </c>
      <c r="D332" t="s">
        <v>8585</v>
      </c>
      <c r="E332" t="s">
        <v>8585</v>
      </c>
      <c r="F332" t="s">
        <v>19511</v>
      </c>
      <c r="G332" t="s">
        <v>19511</v>
      </c>
      <c r="I3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2" s="1" t="b">
        <f t="shared" si="5"/>
        <v>0</v>
      </c>
      <c r="K332" t="str">
        <f>IF(NOT(J332),Strutture_cleaned[[#This Row],[Indirizzo internet]],Strutture_cleaned[[#This Row],[Indirizzo di posta elettronica]])</f>
        <v/>
      </c>
      <c r="L332" t="str">
        <f>IF(NOT(J332),Strutture_cleaned[[#This Row],[Indirizzo di posta elettronica]],Strutture_cleaned[[#This Row],[Indirizzo internet]])</f>
        <v/>
      </c>
    </row>
    <row r="333" spans="1:12" x14ac:dyDescent="0.2">
      <c r="A333" t="s">
        <v>8582</v>
      </c>
      <c r="B333" t="s">
        <v>8822</v>
      </c>
      <c r="C333" t="s">
        <v>8769</v>
      </c>
      <c r="D333" t="s">
        <v>8585</v>
      </c>
      <c r="E333" t="s">
        <v>8585</v>
      </c>
      <c r="F333" t="s">
        <v>403</v>
      </c>
      <c r="G333" t="s">
        <v>19511</v>
      </c>
      <c r="I33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33" s="1" t="b">
        <f t="shared" si="5"/>
        <v>1</v>
      </c>
      <c r="K333" t="str">
        <f>IF(NOT(J333),Strutture_cleaned[[#This Row],[Indirizzo internet]],Strutture_cleaned[[#This Row],[Indirizzo di posta elettronica]])</f>
        <v/>
      </c>
      <c r="L333" t="str">
        <f>IF(NOT(J333),Strutture_cleaned[[#This Row],[Indirizzo di posta elettronica]],Strutture_cleaned[[#This Row],[Indirizzo internet]])</f>
        <v>info@bagnialda.it</v>
      </c>
    </row>
    <row r="334" spans="1:12" x14ac:dyDescent="0.2">
      <c r="A334" t="s">
        <v>8582</v>
      </c>
      <c r="B334" t="s">
        <v>8823</v>
      </c>
      <c r="C334" t="s">
        <v>8812</v>
      </c>
      <c r="D334" t="s">
        <v>8585</v>
      </c>
      <c r="E334" t="s">
        <v>8585</v>
      </c>
      <c r="F334" t="s">
        <v>19511</v>
      </c>
      <c r="G334" t="s">
        <v>19511</v>
      </c>
      <c r="I3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4" s="1" t="b">
        <f t="shared" si="5"/>
        <v>0</v>
      </c>
      <c r="K334" t="str">
        <f>IF(NOT(J334),Strutture_cleaned[[#This Row],[Indirizzo internet]],Strutture_cleaned[[#This Row],[Indirizzo di posta elettronica]])</f>
        <v/>
      </c>
      <c r="L334" t="str">
        <f>IF(NOT(J334),Strutture_cleaned[[#This Row],[Indirizzo di posta elettronica]],Strutture_cleaned[[#This Row],[Indirizzo internet]])</f>
        <v/>
      </c>
    </row>
    <row r="335" spans="1:12" x14ac:dyDescent="0.2">
      <c r="A335" t="s">
        <v>8582</v>
      </c>
      <c r="B335" t="s">
        <v>8824</v>
      </c>
      <c r="C335" t="s">
        <v>8825</v>
      </c>
      <c r="D335" t="s">
        <v>8585</v>
      </c>
      <c r="E335" t="s">
        <v>8805</v>
      </c>
      <c r="F335" t="s">
        <v>19511</v>
      </c>
      <c r="G335" t="s">
        <v>404</v>
      </c>
      <c r="I3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5" s="1" t="b">
        <f t="shared" si="5"/>
        <v>0</v>
      </c>
      <c r="K335" t="str">
        <f>IF(NOT(J335),Strutture_cleaned[[#This Row],[Indirizzo internet]],Strutture_cleaned[[#This Row],[Indirizzo di posta elettronica]])</f>
        <v/>
      </c>
      <c r="L335" t="str">
        <f>IF(NOT(J335),Strutture_cleaned[[#This Row],[Indirizzo di posta elettronica]],Strutture_cleaned[[#This Row],[Indirizzo internet]])</f>
        <v>info@campingmareblu.net</v>
      </c>
    </row>
    <row r="336" spans="1:12" x14ac:dyDescent="0.2">
      <c r="A336" t="s">
        <v>8582</v>
      </c>
      <c r="B336" t="s">
        <v>8826</v>
      </c>
      <c r="C336" t="s">
        <v>8747</v>
      </c>
      <c r="D336" t="s">
        <v>8585</v>
      </c>
      <c r="E336" t="s">
        <v>8585</v>
      </c>
      <c r="F336" t="s">
        <v>19511</v>
      </c>
      <c r="G336" t="s">
        <v>19511</v>
      </c>
      <c r="I3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6" s="1" t="b">
        <f t="shared" si="5"/>
        <v>0</v>
      </c>
      <c r="K336" t="str">
        <f>IF(NOT(J336),Strutture_cleaned[[#This Row],[Indirizzo internet]],Strutture_cleaned[[#This Row],[Indirizzo di posta elettronica]])</f>
        <v/>
      </c>
      <c r="L336" t="str">
        <f>IF(NOT(J336),Strutture_cleaned[[#This Row],[Indirizzo di posta elettronica]],Strutture_cleaned[[#This Row],[Indirizzo internet]])</f>
        <v/>
      </c>
    </row>
    <row r="337" spans="1:12" x14ac:dyDescent="0.2">
      <c r="A337" t="s">
        <v>8582</v>
      </c>
      <c r="B337" t="s">
        <v>8827</v>
      </c>
      <c r="C337" t="s">
        <v>8794</v>
      </c>
      <c r="D337" t="s">
        <v>8585</v>
      </c>
      <c r="E337" t="s">
        <v>8585</v>
      </c>
      <c r="F337" t="s">
        <v>19511</v>
      </c>
      <c r="G337" t="s">
        <v>19511</v>
      </c>
      <c r="I3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7" s="1" t="b">
        <f t="shared" si="5"/>
        <v>0</v>
      </c>
      <c r="K337" t="str">
        <f>IF(NOT(J337),Strutture_cleaned[[#This Row],[Indirizzo internet]],Strutture_cleaned[[#This Row],[Indirizzo di posta elettronica]])</f>
        <v/>
      </c>
      <c r="L337" t="str">
        <f>IF(NOT(J337),Strutture_cleaned[[#This Row],[Indirizzo di posta elettronica]],Strutture_cleaned[[#This Row],[Indirizzo internet]])</f>
        <v/>
      </c>
    </row>
    <row r="338" spans="1:12" x14ac:dyDescent="0.2">
      <c r="A338" t="s">
        <v>8582</v>
      </c>
      <c r="B338" t="s">
        <v>8828</v>
      </c>
      <c r="C338" t="s">
        <v>19511</v>
      </c>
      <c r="D338" t="s">
        <v>8585</v>
      </c>
      <c r="E338" t="s">
        <v>8785</v>
      </c>
      <c r="F338" t="s">
        <v>19511</v>
      </c>
      <c r="G338" t="s">
        <v>19511</v>
      </c>
      <c r="I3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8" s="1" t="b">
        <f t="shared" si="5"/>
        <v>0</v>
      </c>
      <c r="K338" t="str">
        <f>IF(NOT(J338),Strutture_cleaned[[#This Row],[Indirizzo internet]],Strutture_cleaned[[#This Row],[Indirizzo di posta elettronica]])</f>
        <v/>
      </c>
      <c r="L338" t="str">
        <f>IF(NOT(J338),Strutture_cleaned[[#This Row],[Indirizzo di posta elettronica]],Strutture_cleaned[[#This Row],[Indirizzo internet]])</f>
        <v/>
      </c>
    </row>
    <row r="339" spans="1:12" x14ac:dyDescent="0.2">
      <c r="A339" t="s">
        <v>8582</v>
      </c>
      <c r="B339" t="s">
        <v>8829</v>
      </c>
      <c r="C339" t="s">
        <v>19511</v>
      </c>
      <c r="D339" t="s">
        <v>8585</v>
      </c>
      <c r="E339" t="s">
        <v>8830</v>
      </c>
      <c r="F339" t="s">
        <v>19511</v>
      </c>
      <c r="G339" t="s">
        <v>19511</v>
      </c>
      <c r="I3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9" s="1" t="b">
        <f t="shared" si="5"/>
        <v>0</v>
      </c>
      <c r="K339" t="str">
        <f>IF(NOT(J339),Strutture_cleaned[[#This Row],[Indirizzo internet]],Strutture_cleaned[[#This Row],[Indirizzo di posta elettronica]])</f>
        <v/>
      </c>
      <c r="L339" t="str">
        <f>IF(NOT(J339),Strutture_cleaned[[#This Row],[Indirizzo di posta elettronica]],Strutture_cleaned[[#This Row],[Indirizzo internet]])</f>
        <v/>
      </c>
    </row>
    <row r="340" spans="1:12" x14ac:dyDescent="0.2">
      <c r="A340" t="s">
        <v>8582</v>
      </c>
      <c r="B340" t="s">
        <v>8831</v>
      </c>
      <c r="C340" t="s">
        <v>8747</v>
      </c>
      <c r="D340" t="s">
        <v>8585</v>
      </c>
      <c r="E340" t="s">
        <v>8805</v>
      </c>
      <c r="F340" t="s">
        <v>19511</v>
      </c>
      <c r="G340" t="s">
        <v>19511</v>
      </c>
      <c r="I3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0" s="1" t="b">
        <f t="shared" si="5"/>
        <v>0</v>
      </c>
      <c r="K340" t="str">
        <f>IF(NOT(J340),Strutture_cleaned[[#This Row],[Indirizzo internet]],Strutture_cleaned[[#This Row],[Indirizzo di posta elettronica]])</f>
        <v/>
      </c>
      <c r="L340" t="str">
        <f>IF(NOT(J340),Strutture_cleaned[[#This Row],[Indirizzo di posta elettronica]],Strutture_cleaned[[#This Row],[Indirizzo internet]])</f>
        <v/>
      </c>
    </row>
    <row r="341" spans="1:12" x14ac:dyDescent="0.2">
      <c r="A341" t="s">
        <v>8582</v>
      </c>
      <c r="B341" t="s">
        <v>8832</v>
      </c>
      <c r="C341" t="s">
        <v>8833</v>
      </c>
      <c r="D341" t="s">
        <v>8585</v>
      </c>
      <c r="E341" t="s">
        <v>8585</v>
      </c>
      <c r="F341" t="s">
        <v>19511</v>
      </c>
      <c r="G341" t="s">
        <v>19511</v>
      </c>
      <c r="I3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1" s="1" t="b">
        <f t="shared" si="5"/>
        <v>0</v>
      </c>
      <c r="K341" t="str">
        <f>IF(NOT(J341),Strutture_cleaned[[#This Row],[Indirizzo internet]],Strutture_cleaned[[#This Row],[Indirizzo di posta elettronica]])</f>
        <v/>
      </c>
      <c r="L341" t="str">
        <f>IF(NOT(J341),Strutture_cleaned[[#This Row],[Indirizzo di posta elettronica]],Strutture_cleaned[[#This Row],[Indirizzo internet]])</f>
        <v/>
      </c>
    </row>
    <row r="342" spans="1:12" x14ac:dyDescent="0.2">
      <c r="A342" t="s">
        <v>8582</v>
      </c>
      <c r="B342" t="s">
        <v>8834</v>
      </c>
      <c r="C342" t="s">
        <v>8801</v>
      </c>
      <c r="D342" t="s">
        <v>8585</v>
      </c>
      <c r="E342" t="s">
        <v>8585</v>
      </c>
      <c r="F342" t="s">
        <v>19511</v>
      </c>
      <c r="G342" t="s">
        <v>19511</v>
      </c>
      <c r="I3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2" s="1" t="b">
        <f t="shared" si="5"/>
        <v>0</v>
      </c>
      <c r="K342" t="str">
        <f>IF(NOT(J342),Strutture_cleaned[[#This Row],[Indirizzo internet]],Strutture_cleaned[[#This Row],[Indirizzo di posta elettronica]])</f>
        <v/>
      </c>
      <c r="L342" t="str">
        <f>IF(NOT(J342),Strutture_cleaned[[#This Row],[Indirizzo di posta elettronica]],Strutture_cleaned[[#This Row],[Indirizzo internet]])</f>
        <v/>
      </c>
    </row>
    <row r="343" spans="1:12" x14ac:dyDescent="0.2">
      <c r="A343" t="s">
        <v>8582</v>
      </c>
      <c r="B343" t="s">
        <v>8835</v>
      </c>
      <c r="C343" t="s">
        <v>19511</v>
      </c>
      <c r="D343" t="s">
        <v>8585</v>
      </c>
      <c r="E343" t="s">
        <v>8776</v>
      </c>
      <c r="F343" t="s">
        <v>405</v>
      </c>
      <c r="G343" t="s">
        <v>19511</v>
      </c>
      <c r="I34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43" s="1" t="b">
        <f t="shared" si="5"/>
        <v>1</v>
      </c>
      <c r="K343" t="str">
        <f>IF(NOT(J343),Strutture_cleaned[[#This Row],[Indirizzo internet]],Strutture_cleaned[[#This Row],[Indirizzo di posta elettronica]])</f>
        <v/>
      </c>
      <c r="L343" t="str">
        <f>IF(NOT(J343),Strutture_cleaned[[#This Row],[Indirizzo di posta elettronica]],Strutture_cleaned[[#This Row],[Indirizzo internet]])</f>
        <v>romeof2010@hotmail.it</v>
      </c>
    </row>
    <row r="344" spans="1:12" x14ac:dyDescent="0.2">
      <c r="A344" t="s">
        <v>8523</v>
      </c>
      <c r="B344" t="s">
        <v>8836</v>
      </c>
      <c r="C344" t="s">
        <v>8837</v>
      </c>
      <c r="D344" t="s">
        <v>8585</v>
      </c>
      <c r="E344" t="s">
        <v>8585</v>
      </c>
      <c r="F344" t="s">
        <v>406</v>
      </c>
      <c r="G344" t="s">
        <v>407</v>
      </c>
      <c r="I3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4" s="1" t="b">
        <f t="shared" si="5"/>
        <v>0</v>
      </c>
      <c r="K344" t="str">
        <f>IF(NOT(J344),Strutture_cleaned[[#This Row],[Indirizzo internet]],Strutture_cleaned[[#This Row],[Indirizzo di posta elettronica]])</f>
        <v>www.campingmetauro.it</v>
      </c>
      <c r="L344" t="str">
        <f>IF(NOT(J344),Strutture_cleaned[[#This Row],[Indirizzo di posta elettronica]],Strutture_cleaned[[#This Row],[Indirizzo internet]])</f>
        <v>info@campingmetauro.it</v>
      </c>
    </row>
    <row r="345" spans="1:12" x14ac:dyDescent="0.2">
      <c r="A345" t="s">
        <v>8216</v>
      </c>
      <c r="B345" t="s">
        <v>8838</v>
      </c>
      <c r="C345" t="s">
        <v>8839</v>
      </c>
      <c r="D345" t="s">
        <v>8585</v>
      </c>
      <c r="E345" t="s">
        <v>8585</v>
      </c>
      <c r="F345" t="s">
        <v>19511</v>
      </c>
      <c r="G345" t="s">
        <v>408</v>
      </c>
      <c r="I3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45" s="1" t="b">
        <f t="shared" si="5"/>
        <v>0</v>
      </c>
      <c r="K345" t="str">
        <f>IF(NOT(J345),Strutture_cleaned[[#This Row],[Indirizzo internet]],Strutture_cleaned[[#This Row],[Indirizzo di posta elettronica]])</f>
        <v/>
      </c>
      <c r="L345" t="str">
        <f>IF(NOT(J345),Strutture_cleaned[[#This Row],[Indirizzo di posta elettronica]],Strutture_cleaned[[#This Row],[Indirizzo internet]])</f>
        <v>lucachef17@gmail.com</v>
      </c>
    </row>
    <row r="346" spans="1:12" x14ac:dyDescent="0.2">
      <c r="A346" t="s">
        <v>8216</v>
      </c>
      <c r="B346" t="s">
        <v>8840</v>
      </c>
      <c r="C346" t="s">
        <v>8734</v>
      </c>
      <c r="D346" t="s">
        <v>8585</v>
      </c>
      <c r="E346" t="s">
        <v>8585</v>
      </c>
      <c r="F346" t="s">
        <v>19511</v>
      </c>
      <c r="G346" t="s">
        <v>19511</v>
      </c>
      <c r="I3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6" s="1" t="b">
        <f t="shared" si="5"/>
        <v>0</v>
      </c>
      <c r="K346" t="str">
        <f>IF(NOT(J346),Strutture_cleaned[[#This Row],[Indirizzo internet]],Strutture_cleaned[[#This Row],[Indirizzo di posta elettronica]])</f>
        <v/>
      </c>
      <c r="L346" t="str">
        <f>IF(NOT(J346),Strutture_cleaned[[#This Row],[Indirizzo di posta elettronica]],Strutture_cleaned[[#This Row],[Indirizzo internet]])</f>
        <v/>
      </c>
    </row>
    <row r="347" spans="1:12" x14ac:dyDescent="0.2">
      <c r="A347" t="s">
        <v>8216</v>
      </c>
      <c r="B347" t="s">
        <v>8739</v>
      </c>
      <c r="C347" t="s">
        <v>8841</v>
      </c>
      <c r="D347" t="s">
        <v>8585</v>
      </c>
      <c r="E347" t="s">
        <v>8805</v>
      </c>
      <c r="F347" t="s">
        <v>19511</v>
      </c>
      <c r="G347" t="s">
        <v>366</v>
      </c>
      <c r="I3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47" s="1" t="b">
        <f t="shared" si="5"/>
        <v>0</v>
      </c>
      <c r="K347" t="str">
        <f>IF(NOT(J347),Strutture_cleaned[[#This Row],[Indirizzo internet]],Strutture_cleaned[[#This Row],[Indirizzo di posta elettronica]])</f>
        <v/>
      </c>
      <c r="L347" t="str">
        <f>IF(NOT(J347),Strutture_cleaned[[#This Row],[Indirizzo di posta elettronica]],Strutture_cleaned[[#This Row],[Indirizzo internet]])</f>
        <v>hotel.oasi@gostec.net</v>
      </c>
    </row>
    <row r="348" spans="1:12" x14ac:dyDescent="0.2">
      <c r="A348" t="s">
        <v>8216</v>
      </c>
      <c r="B348" t="s">
        <v>8842</v>
      </c>
      <c r="C348" t="s">
        <v>8843</v>
      </c>
      <c r="D348" t="s">
        <v>8585</v>
      </c>
      <c r="E348" t="s">
        <v>8844</v>
      </c>
      <c r="F348" t="s">
        <v>19511</v>
      </c>
      <c r="G348" t="s">
        <v>19511</v>
      </c>
      <c r="I3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8" s="1" t="b">
        <f t="shared" si="5"/>
        <v>0</v>
      </c>
      <c r="K348" t="str">
        <f>IF(NOT(J348),Strutture_cleaned[[#This Row],[Indirizzo internet]],Strutture_cleaned[[#This Row],[Indirizzo di posta elettronica]])</f>
        <v/>
      </c>
      <c r="L348" t="str">
        <f>IF(NOT(J348),Strutture_cleaned[[#This Row],[Indirizzo di posta elettronica]],Strutture_cleaned[[#This Row],[Indirizzo internet]])</f>
        <v/>
      </c>
    </row>
    <row r="349" spans="1:12" x14ac:dyDescent="0.2">
      <c r="A349" t="s">
        <v>8183</v>
      </c>
      <c r="B349" t="s">
        <v>8845</v>
      </c>
      <c r="C349" t="s">
        <v>8846</v>
      </c>
      <c r="D349" t="s">
        <v>8585</v>
      </c>
      <c r="E349" t="s">
        <v>8585</v>
      </c>
      <c r="F349" t="s">
        <v>19511</v>
      </c>
      <c r="G349" t="s">
        <v>409</v>
      </c>
      <c r="I3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49" s="1" t="b">
        <f t="shared" si="5"/>
        <v>0</v>
      </c>
      <c r="K349" t="str">
        <f>IF(NOT(J349),Strutture_cleaned[[#This Row],[Indirizzo internet]],Strutture_cleaned[[#This Row],[Indirizzo di posta elettronica]])</f>
        <v/>
      </c>
      <c r="L349" t="str">
        <f>IF(NOT(J349),Strutture_cleaned[[#This Row],[Indirizzo di posta elettronica]],Strutture_cleaned[[#This Row],[Indirizzo internet]])</f>
        <v>ligima@infinito.it</v>
      </c>
    </row>
    <row r="350" spans="1:12" x14ac:dyDescent="0.2">
      <c r="A350" t="s">
        <v>8216</v>
      </c>
      <c r="B350" t="s">
        <v>8847</v>
      </c>
      <c r="C350" t="s">
        <v>8848</v>
      </c>
      <c r="D350" t="s">
        <v>8585</v>
      </c>
      <c r="E350" t="s">
        <v>8585</v>
      </c>
      <c r="F350" t="s">
        <v>19511</v>
      </c>
      <c r="G350" t="s">
        <v>410</v>
      </c>
      <c r="I3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50" s="1" t="b">
        <f t="shared" si="5"/>
        <v>0</v>
      </c>
      <c r="K350" t="str">
        <f>IF(NOT(J350),Strutture_cleaned[[#This Row],[Indirizzo internet]],Strutture_cleaned[[#This Row],[Indirizzo di posta elettronica]])</f>
        <v/>
      </c>
      <c r="L350" t="str">
        <f>IF(NOT(J350),Strutture_cleaned[[#This Row],[Indirizzo di posta elettronica]],Strutture_cleaned[[#This Row],[Indirizzo internet]])</f>
        <v>cristina@studioghiandoni.it</v>
      </c>
    </row>
    <row r="351" spans="1:12" x14ac:dyDescent="0.2">
      <c r="A351" t="s">
        <v>8177</v>
      </c>
      <c r="B351" t="s">
        <v>8849</v>
      </c>
      <c r="C351" t="s">
        <v>8850</v>
      </c>
      <c r="D351" t="s">
        <v>8585</v>
      </c>
      <c r="E351" t="s">
        <v>8585</v>
      </c>
      <c r="F351" t="s">
        <v>411</v>
      </c>
      <c r="G351" t="s">
        <v>412</v>
      </c>
      <c r="I3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51" s="1" t="b">
        <f t="shared" si="5"/>
        <v>0</v>
      </c>
      <c r="K351" t="str">
        <f>IF(NOT(J351),Strutture_cleaned[[#This Row],[Indirizzo internet]],Strutture_cleaned[[#This Row],[Indirizzo di posta elettronica]])</f>
        <v>hotelaugustus.it</v>
      </c>
      <c r="L351" t="str">
        <f>IF(NOT(J351),Strutture_cleaned[[#This Row],[Indirizzo di posta elettronica]],Strutture_cleaned[[#This Row],[Indirizzo internet]])</f>
        <v>augustus@hotelaugustus.it</v>
      </c>
    </row>
    <row r="352" spans="1:12" x14ac:dyDescent="0.2">
      <c r="A352" t="s">
        <v>8177</v>
      </c>
      <c r="B352" t="s">
        <v>8851</v>
      </c>
      <c r="C352" t="s">
        <v>8852</v>
      </c>
      <c r="D352" t="s">
        <v>8585</v>
      </c>
      <c r="E352" t="s">
        <v>8585</v>
      </c>
      <c r="F352" t="s">
        <v>413</v>
      </c>
      <c r="G352" t="s">
        <v>414</v>
      </c>
      <c r="I3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2" s="1" t="b">
        <f t="shared" si="5"/>
        <v>0</v>
      </c>
      <c r="K352" t="str">
        <f>IF(NOT(J352),Strutture_cleaned[[#This Row],[Indirizzo internet]],Strutture_cleaned[[#This Row],[Indirizzo di posta elettronica]])</f>
        <v>www.hotelelisabethdue.it</v>
      </c>
      <c r="L352" t="str">
        <f>IF(NOT(J352),Strutture_cleaned[[#This Row],[Indirizzo di posta elettronica]],Strutture_cleaned[[#This Row],[Indirizzo internet]])</f>
        <v>info@hotelelisabethdue.it</v>
      </c>
    </row>
    <row r="353" spans="1:12" x14ac:dyDescent="0.2">
      <c r="A353" t="s">
        <v>8177</v>
      </c>
      <c r="B353" t="s">
        <v>8853</v>
      </c>
      <c r="C353" t="s">
        <v>8854</v>
      </c>
      <c r="D353" t="s">
        <v>8585</v>
      </c>
      <c r="E353" t="s">
        <v>8585</v>
      </c>
      <c r="F353" t="s">
        <v>415</v>
      </c>
      <c r="G353" t="s">
        <v>416</v>
      </c>
      <c r="I3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3" s="1" t="b">
        <f t="shared" si="5"/>
        <v>0</v>
      </c>
      <c r="K353" t="str">
        <f>IF(NOT(J353),Strutture_cleaned[[#This Row],[Indirizzo internet]],Strutture_cleaned[[#This Row],[Indirizzo di posta elettronica]])</f>
        <v>www.allalanterna.com</v>
      </c>
      <c r="L353" t="str">
        <f>IF(NOT(J353),Strutture_cleaned[[#This Row],[Indirizzo di posta elettronica]],Strutture_cleaned[[#This Row],[Indirizzo internet]])</f>
        <v>info@allalanterna.com</v>
      </c>
    </row>
    <row r="354" spans="1:12" x14ac:dyDescent="0.2">
      <c r="A354" t="s">
        <v>8177</v>
      </c>
      <c r="B354" t="s">
        <v>8855</v>
      </c>
      <c r="C354" t="s">
        <v>8856</v>
      </c>
      <c r="D354" t="s">
        <v>8585</v>
      </c>
      <c r="E354" t="s">
        <v>8585</v>
      </c>
      <c r="F354" t="s">
        <v>417</v>
      </c>
      <c r="G354" t="s">
        <v>418</v>
      </c>
      <c r="I3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4" s="1" t="b">
        <f t="shared" si="5"/>
        <v>0</v>
      </c>
      <c r="K354" t="str">
        <f>IF(NOT(J354),Strutture_cleaned[[#This Row],[Indirizzo internet]],Strutture_cleaned[[#This Row],[Indirizzo di posta elettronica]])</f>
        <v>www.hotelamelia.it</v>
      </c>
      <c r="L354" t="str">
        <f>IF(NOT(J354),Strutture_cleaned[[#This Row],[Indirizzo di posta elettronica]],Strutture_cleaned[[#This Row],[Indirizzo internet]])</f>
        <v>info@hotelamelia.it</v>
      </c>
    </row>
    <row r="355" spans="1:12" x14ac:dyDescent="0.2">
      <c r="A355" t="s">
        <v>8177</v>
      </c>
      <c r="B355" t="s">
        <v>8857</v>
      </c>
      <c r="C355" t="s">
        <v>8858</v>
      </c>
      <c r="D355" t="s">
        <v>8585</v>
      </c>
      <c r="E355" t="s">
        <v>8585</v>
      </c>
      <c r="F355" t="s">
        <v>419</v>
      </c>
      <c r="G355" t="s">
        <v>420</v>
      </c>
      <c r="I3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5" s="1" t="b">
        <f t="shared" si="5"/>
        <v>0</v>
      </c>
      <c r="K355" t="str">
        <f>IF(NOT(J355),Strutture_cleaned[[#This Row],[Indirizzo internet]],Strutture_cleaned[[#This Row],[Indirizzo di posta elettronica]])</f>
        <v>www.hotelangela.it</v>
      </c>
      <c r="L355" t="str">
        <f>IF(NOT(J355),Strutture_cleaned[[#This Row],[Indirizzo di posta elettronica]],Strutture_cleaned[[#This Row],[Indirizzo internet]])</f>
        <v>info@hotelangela.it</v>
      </c>
    </row>
    <row r="356" spans="1:12" x14ac:dyDescent="0.2">
      <c r="A356" t="s">
        <v>8177</v>
      </c>
      <c r="B356" t="s">
        <v>8859</v>
      </c>
      <c r="C356" t="s">
        <v>8860</v>
      </c>
      <c r="D356" t="s">
        <v>8585</v>
      </c>
      <c r="E356" t="s">
        <v>8585</v>
      </c>
      <c r="F356" t="s">
        <v>419</v>
      </c>
      <c r="G356" t="s">
        <v>420</v>
      </c>
      <c r="I3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6" s="1" t="b">
        <f t="shared" si="5"/>
        <v>0</v>
      </c>
      <c r="K356" t="str">
        <f>IF(NOT(J356),Strutture_cleaned[[#This Row],[Indirizzo internet]],Strutture_cleaned[[#This Row],[Indirizzo di posta elettronica]])</f>
        <v>www.hotelangela.it</v>
      </c>
      <c r="L356" t="str">
        <f>IF(NOT(J356),Strutture_cleaned[[#This Row],[Indirizzo di posta elettronica]],Strutture_cleaned[[#This Row],[Indirizzo internet]])</f>
        <v>info@hotelangela.it</v>
      </c>
    </row>
    <row r="357" spans="1:12" x14ac:dyDescent="0.2">
      <c r="A357" t="s">
        <v>8177</v>
      </c>
      <c r="B357" t="s">
        <v>8861</v>
      </c>
      <c r="C357" t="s">
        <v>8862</v>
      </c>
      <c r="D357" t="s">
        <v>8585</v>
      </c>
      <c r="E357" t="s">
        <v>8585</v>
      </c>
      <c r="F357" t="s">
        <v>421</v>
      </c>
      <c r="G357" t="s">
        <v>422</v>
      </c>
      <c r="I3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" s="1" t="b">
        <f t="shared" si="5"/>
        <v>0</v>
      </c>
      <c r="K357" t="str">
        <f>IF(NOT(J357),Strutture_cleaned[[#This Row],[Indirizzo internet]],Strutture_cleaned[[#This Row],[Indirizzo di posta elettronica]])</f>
        <v>www.hotelcorallo-fano.it</v>
      </c>
      <c r="L357" t="str">
        <f>IF(NOT(J357),Strutture_cleaned[[#This Row],[Indirizzo di posta elettronica]],Strutture_cleaned[[#This Row],[Indirizzo internet]])</f>
        <v>info@hotelcorallo-fano.it</v>
      </c>
    </row>
    <row r="358" spans="1:12" x14ac:dyDescent="0.2">
      <c r="A358" t="s">
        <v>8177</v>
      </c>
      <c r="B358" t="s">
        <v>8863</v>
      </c>
      <c r="C358" t="s">
        <v>8864</v>
      </c>
      <c r="D358" t="s">
        <v>8585</v>
      </c>
      <c r="E358" t="s">
        <v>8585</v>
      </c>
      <c r="F358" t="s">
        <v>423</v>
      </c>
      <c r="G358" t="s">
        <v>424</v>
      </c>
      <c r="I3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8" s="1" t="b">
        <f t="shared" si="5"/>
        <v>0</v>
      </c>
      <c r="K358" t="str">
        <f>IF(NOT(J358),Strutture_cleaned[[#This Row],[Indirizzo internet]],Strutture_cleaned[[#This Row],[Indirizzo di posta elettronica]])</f>
        <v>www.hotelcristallo-fano.it</v>
      </c>
      <c r="L358" t="str">
        <f>IF(NOT(J358),Strutture_cleaned[[#This Row],[Indirizzo di posta elettronica]],Strutture_cleaned[[#This Row],[Indirizzo internet]])</f>
        <v>info@hotelcristallo-fano.it</v>
      </c>
    </row>
    <row r="359" spans="1:12" x14ac:dyDescent="0.2">
      <c r="A359" t="s">
        <v>8177</v>
      </c>
      <c r="B359" t="s">
        <v>8865</v>
      </c>
      <c r="C359" t="s">
        <v>8866</v>
      </c>
      <c r="D359" t="s">
        <v>8585</v>
      </c>
      <c r="E359" t="s">
        <v>8585</v>
      </c>
      <c r="F359" t="s">
        <v>419</v>
      </c>
      <c r="G359" t="s">
        <v>420</v>
      </c>
      <c r="I3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9" s="1" t="b">
        <f t="shared" si="5"/>
        <v>0</v>
      </c>
      <c r="K359" t="str">
        <f>IF(NOT(J359),Strutture_cleaned[[#This Row],[Indirizzo internet]],Strutture_cleaned[[#This Row],[Indirizzo di posta elettronica]])</f>
        <v>www.hotelangela.it</v>
      </c>
      <c r="L359" t="str">
        <f>IF(NOT(J359),Strutture_cleaned[[#This Row],[Indirizzo di posta elettronica]],Strutture_cleaned[[#This Row],[Indirizzo internet]])</f>
        <v>info@hotelangela.it</v>
      </c>
    </row>
    <row r="360" spans="1:12" x14ac:dyDescent="0.2">
      <c r="A360" t="s">
        <v>8177</v>
      </c>
      <c r="B360" t="s">
        <v>8867</v>
      </c>
      <c r="C360" t="s">
        <v>8763</v>
      </c>
      <c r="D360" t="s">
        <v>8585</v>
      </c>
      <c r="E360" t="s">
        <v>8585</v>
      </c>
      <c r="F360" t="s">
        <v>425</v>
      </c>
      <c r="G360" t="s">
        <v>426</v>
      </c>
      <c r="I3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0" s="1" t="b">
        <f t="shared" si="5"/>
        <v>0</v>
      </c>
      <c r="K360" t="str">
        <f>IF(NOT(J360),Strutture_cleaned[[#This Row],[Indirizzo internet]],Strutture_cleaned[[#This Row],[Indirizzo di posta elettronica]])</f>
        <v>www.hotelmarinafano.it</v>
      </c>
      <c r="L360" t="str">
        <f>IF(NOT(J360),Strutture_cleaned[[#This Row],[Indirizzo di posta elettronica]],Strutture_cleaned[[#This Row],[Indirizzo internet]])</f>
        <v>info@hotelmarinafano.it</v>
      </c>
    </row>
    <row r="361" spans="1:12" x14ac:dyDescent="0.2">
      <c r="A361" t="s">
        <v>8177</v>
      </c>
      <c r="B361" t="s">
        <v>8868</v>
      </c>
      <c r="C361" t="s">
        <v>427</v>
      </c>
      <c r="D361" t="s">
        <v>8585</v>
      </c>
      <c r="E361" t="s">
        <v>8585</v>
      </c>
      <c r="F361" t="s">
        <v>428</v>
      </c>
      <c r="G361" t="s">
        <v>429</v>
      </c>
      <c r="I3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1" s="1" t="b">
        <f t="shared" si="5"/>
        <v>0</v>
      </c>
      <c r="K361" t="str">
        <f>IF(NOT(J361),Strutture_cleaned[[#This Row],[Indirizzo internet]],Strutture_cleaned[[#This Row],[Indirizzo di posta elettronica]])</f>
        <v>www.hotelorfeo-fano.it</v>
      </c>
      <c r="L361" t="str">
        <f>IF(NOT(J361),Strutture_cleaned[[#This Row],[Indirizzo di posta elettronica]],Strutture_cleaned[[#This Row],[Indirizzo internet]])</f>
        <v>info@hotelorfeo.it</v>
      </c>
    </row>
    <row r="362" spans="1:12" x14ac:dyDescent="0.2">
      <c r="A362" t="s">
        <v>8177</v>
      </c>
      <c r="B362" t="s">
        <v>8869</v>
      </c>
      <c r="C362" t="s">
        <v>8870</v>
      </c>
      <c r="D362" t="s">
        <v>8585</v>
      </c>
      <c r="E362" t="s">
        <v>8585</v>
      </c>
      <c r="F362" t="s">
        <v>430</v>
      </c>
      <c r="G362" t="s">
        <v>431</v>
      </c>
      <c r="I3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2" s="1" t="b">
        <f t="shared" si="5"/>
        <v>0</v>
      </c>
      <c r="K362" t="str">
        <f>IF(NOT(J362),Strutture_cleaned[[#This Row],[Indirizzo internet]],Strutture_cleaned[[#This Row],[Indirizzo di posta elettronica]])</f>
        <v>www.hotel-paradise.it</v>
      </c>
      <c r="L362" t="str">
        <f>IF(NOT(J362),Strutture_cleaned[[#This Row],[Indirizzo di posta elettronica]],Strutture_cleaned[[#This Row],[Indirizzo internet]])</f>
        <v>info@hotel-paradise.it</v>
      </c>
    </row>
    <row r="363" spans="1:12" x14ac:dyDescent="0.2">
      <c r="A363" t="s">
        <v>8177</v>
      </c>
      <c r="B363" t="s">
        <v>8871</v>
      </c>
      <c r="C363" t="s">
        <v>8872</v>
      </c>
      <c r="D363" t="s">
        <v>8585</v>
      </c>
      <c r="E363" t="s">
        <v>8585</v>
      </c>
      <c r="F363" t="s">
        <v>432</v>
      </c>
      <c r="G363" t="s">
        <v>433</v>
      </c>
      <c r="I3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3" s="1" t="b">
        <f t="shared" si="5"/>
        <v>0</v>
      </c>
      <c r="K363" t="str">
        <f>IF(NOT(J363),Strutture_cleaned[[#This Row],[Indirizzo internet]],Strutture_cleaned[[#This Row],[Indirizzo di posta elettronica]])</f>
        <v>www.plazahotelfano.it</v>
      </c>
      <c r="L363" t="str">
        <f>IF(NOT(J363),Strutture_cleaned[[#This Row],[Indirizzo di posta elettronica]],Strutture_cleaned[[#This Row],[Indirizzo internet]])</f>
        <v>info@plazahotelfano.it</v>
      </c>
    </row>
    <row r="364" spans="1:12" x14ac:dyDescent="0.2">
      <c r="A364" t="s">
        <v>8177</v>
      </c>
      <c r="B364" t="s">
        <v>8873</v>
      </c>
      <c r="C364" t="s">
        <v>8874</v>
      </c>
      <c r="D364" t="s">
        <v>8585</v>
      </c>
      <c r="E364" t="s">
        <v>8585</v>
      </c>
      <c r="F364" t="s">
        <v>434</v>
      </c>
      <c r="G364" t="s">
        <v>435</v>
      </c>
      <c r="I3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4" s="1" t="b">
        <f t="shared" si="5"/>
        <v>0</v>
      </c>
      <c r="K364" t="str">
        <f>IF(NOT(J364),Strutture_cleaned[[#This Row],[Indirizzo internet]],Strutture_cleaned[[#This Row],[Indirizzo di posta elettronica]])</f>
        <v>http://www.sirihotelfano.it</v>
      </c>
      <c r="L364" t="str">
        <f>IF(NOT(J364),Strutture_cleaned[[#This Row],[Indirizzo di posta elettronica]],Strutture_cleaned[[#This Row],[Indirizzo internet]])</f>
        <v>info@sirihotelfano.it</v>
      </c>
    </row>
    <row r="365" spans="1:12" x14ac:dyDescent="0.2">
      <c r="A365" t="s">
        <v>8177</v>
      </c>
      <c r="B365" t="s">
        <v>8875</v>
      </c>
      <c r="C365" t="s">
        <v>8876</v>
      </c>
      <c r="D365" t="s">
        <v>8585</v>
      </c>
      <c r="E365" t="s">
        <v>8585</v>
      </c>
      <c r="F365" t="s">
        <v>436</v>
      </c>
      <c r="G365" t="s">
        <v>437</v>
      </c>
      <c r="I3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5" s="1" t="b">
        <f t="shared" si="5"/>
        <v>0</v>
      </c>
      <c r="K365" t="str">
        <f>IF(NOT(J365),Strutture_cleaned[[#This Row],[Indirizzo internet]],Strutture_cleaned[[#This Row],[Indirizzo di posta elettronica]])</f>
        <v>www.hotelristorantemarinella.it</v>
      </c>
      <c r="L365" t="str">
        <f>IF(NOT(J365),Strutture_cleaned[[#This Row],[Indirizzo di posta elettronica]],Strutture_cleaned[[#This Row],[Indirizzo internet]])</f>
        <v>info@hotelristorantemarinella.it</v>
      </c>
    </row>
    <row r="366" spans="1:12" x14ac:dyDescent="0.2">
      <c r="A366" t="s">
        <v>8177</v>
      </c>
      <c r="B366" t="s">
        <v>8877</v>
      </c>
      <c r="C366" t="s">
        <v>8878</v>
      </c>
      <c r="D366" t="s">
        <v>8585</v>
      </c>
      <c r="E366" t="s">
        <v>8585</v>
      </c>
      <c r="F366" t="s">
        <v>19511</v>
      </c>
      <c r="G366" t="s">
        <v>438</v>
      </c>
      <c r="I3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66" s="1" t="b">
        <f t="shared" si="5"/>
        <v>0</v>
      </c>
      <c r="K366" t="str">
        <f>IF(NOT(J366),Strutture_cleaned[[#This Row],[Indirizzo internet]],Strutture_cleaned[[#This Row],[Indirizzo di posta elettronica]])</f>
        <v/>
      </c>
      <c r="L366" t="str">
        <f>IF(NOT(J366),Strutture_cleaned[[#This Row],[Indirizzo di posta elettronica]],Strutture_cleaned[[#This Row],[Indirizzo internet]])</f>
        <v>albemetauro@libero.it</v>
      </c>
    </row>
    <row r="367" spans="1:12" x14ac:dyDescent="0.2">
      <c r="A367" t="s">
        <v>8177</v>
      </c>
      <c r="B367" t="s">
        <v>8879</v>
      </c>
      <c r="C367" t="s">
        <v>8880</v>
      </c>
      <c r="D367" t="s">
        <v>8585</v>
      </c>
      <c r="E367" t="s">
        <v>8585</v>
      </c>
      <c r="F367" t="s">
        <v>439</v>
      </c>
      <c r="G367" t="s">
        <v>440</v>
      </c>
      <c r="I3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" s="1" t="b">
        <f t="shared" si="5"/>
        <v>0</v>
      </c>
      <c r="K367" t="str">
        <f>IF(NOT(J367),Strutture_cleaned[[#This Row],[Indirizzo internet]],Strutture_cleaned[[#This Row],[Indirizzo di posta elettronica]])</f>
        <v>www.pensionesassonia.it</v>
      </c>
      <c r="L367" t="str">
        <f>IF(NOT(J367),Strutture_cleaned[[#This Row],[Indirizzo di posta elettronica]],Strutture_cleaned[[#This Row],[Indirizzo internet]])</f>
        <v>info@pensionesassonia.it</v>
      </c>
    </row>
    <row r="368" spans="1:12" x14ac:dyDescent="0.2">
      <c r="A368" t="s">
        <v>8177</v>
      </c>
      <c r="B368" t="s">
        <v>8881</v>
      </c>
      <c r="C368" t="s">
        <v>8882</v>
      </c>
      <c r="D368" t="s">
        <v>8585</v>
      </c>
      <c r="E368" t="s">
        <v>8585</v>
      </c>
      <c r="F368" t="s">
        <v>441</v>
      </c>
      <c r="G368" t="s">
        <v>442</v>
      </c>
      <c r="I3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8" s="1" t="b">
        <f t="shared" si="5"/>
        <v>0</v>
      </c>
      <c r="K368" t="str">
        <f>IF(NOT(J368),Strutture_cleaned[[#This Row],[Indirizzo internet]],Strutture_cleaned[[#This Row],[Indirizzo di posta elettronica]])</f>
        <v>www.hotelcasadei.it</v>
      </c>
      <c r="L368" t="str">
        <f>IF(NOT(J368),Strutture_cleaned[[#This Row],[Indirizzo di posta elettronica]],Strutture_cleaned[[#This Row],[Indirizzo internet]])</f>
        <v>info@hotelcasadei.it</v>
      </c>
    </row>
    <row r="369" spans="1:12" x14ac:dyDescent="0.2">
      <c r="A369" t="s">
        <v>8177</v>
      </c>
      <c r="B369" t="s">
        <v>8883</v>
      </c>
      <c r="C369" t="s">
        <v>8884</v>
      </c>
      <c r="D369" t="s">
        <v>8585</v>
      </c>
      <c r="E369" t="s">
        <v>8585</v>
      </c>
      <c r="F369" t="s">
        <v>443</v>
      </c>
      <c r="G369" t="s">
        <v>444</v>
      </c>
      <c r="I3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9" s="1" t="b">
        <f t="shared" si="5"/>
        <v>0</v>
      </c>
      <c r="K369" t="str">
        <f>IF(NOT(J369),Strutture_cleaned[[#This Row],[Indirizzo internet]],Strutture_cleaned[[#This Row],[Indirizzo di posta elettronica]])</f>
        <v>www.hoteleko.it</v>
      </c>
      <c r="L369" t="str">
        <f>IF(NOT(J369),Strutture_cleaned[[#This Row],[Indirizzo di posta elettronica]],Strutture_cleaned[[#This Row],[Indirizzo internet]])</f>
        <v>info@hoteleko.it</v>
      </c>
    </row>
    <row r="370" spans="1:12" x14ac:dyDescent="0.2">
      <c r="A370" t="s">
        <v>8177</v>
      </c>
      <c r="B370" t="s">
        <v>8885</v>
      </c>
      <c r="C370" t="s">
        <v>8886</v>
      </c>
      <c r="D370" t="s">
        <v>8585</v>
      </c>
      <c r="E370" t="s">
        <v>8585</v>
      </c>
      <c r="F370" t="s">
        <v>445</v>
      </c>
      <c r="G370" t="s">
        <v>446</v>
      </c>
      <c r="I3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0" s="1" t="b">
        <f t="shared" si="5"/>
        <v>0</v>
      </c>
      <c r="K370" t="str">
        <f>IF(NOT(J370),Strutture_cleaned[[#This Row],[Indirizzo internet]],Strutture_cleaned[[#This Row],[Indirizzo di posta elettronica]])</f>
        <v>www.hotelplayaprincipe.it</v>
      </c>
      <c r="L370" t="str">
        <f>IF(NOT(J370),Strutture_cleaned[[#This Row],[Indirizzo di posta elettronica]],Strutture_cleaned[[#This Row],[Indirizzo internet]])</f>
        <v>info@hotelplayaprincipe.it</v>
      </c>
    </row>
    <row r="371" spans="1:12" x14ac:dyDescent="0.2">
      <c r="A371" t="s">
        <v>8177</v>
      </c>
      <c r="B371" t="s">
        <v>8887</v>
      </c>
      <c r="C371" t="s">
        <v>8888</v>
      </c>
      <c r="D371" t="s">
        <v>8585</v>
      </c>
      <c r="E371" t="s">
        <v>8889</v>
      </c>
      <c r="F371" t="s">
        <v>447</v>
      </c>
      <c r="G371" t="s">
        <v>448</v>
      </c>
      <c r="I3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1" s="1" t="b">
        <f t="shared" si="5"/>
        <v>0</v>
      </c>
      <c r="K371" t="str">
        <f>IF(NOT(J371),Strutture_cleaned[[#This Row],[Indirizzo internet]],Strutture_cleaned[[#This Row],[Indirizzo di posta elettronica]])</f>
        <v>www.hotelwerther.com</v>
      </c>
      <c r="L371" t="str">
        <f>IF(NOT(J371),Strutture_cleaned[[#This Row],[Indirizzo di posta elettronica]],Strutture_cleaned[[#This Row],[Indirizzo internet]])</f>
        <v>pensionemaria@email.it</v>
      </c>
    </row>
    <row r="372" spans="1:12" x14ac:dyDescent="0.2">
      <c r="A372" t="s">
        <v>8177</v>
      </c>
      <c r="B372" t="s">
        <v>8890</v>
      </c>
      <c r="C372" t="s">
        <v>8891</v>
      </c>
      <c r="D372" t="s">
        <v>8585</v>
      </c>
      <c r="E372" t="s">
        <v>8585</v>
      </c>
      <c r="F372" t="s">
        <v>449</v>
      </c>
      <c r="G372" t="s">
        <v>450</v>
      </c>
      <c r="I3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2" s="1" t="b">
        <f t="shared" si="5"/>
        <v>0</v>
      </c>
      <c r="K372" t="str">
        <f>IF(NOT(J372),Strutture_cleaned[[#This Row],[Indirizzo internet]],Strutture_cleaned[[#This Row],[Indirizzo di posta elettronica]])</f>
        <v>www.hoteloasitorrette.it</v>
      </c>
      <c r="L372" t="str">
        <f>IF(NOT(J372),Strutture_cleaned[[#This Row],[Indirizzo di posta elettronica]],Strutture_cleaned[[#This Row],[Indirizzo internet]])</f>
        <v>info@hoteloasitorrette.it</v>
      </c>
    </row>
    <row r="373" spans="1:12" x14ac:dyDescent="0.2">
      <c r="A373" t="s">
        <v>8177</v>
      </c>
      <c r="B373" t="s">
        <v>8892</v>
      </c>
      <c r="C373" t="s">
        <v>8893</v>
      </c>
      <c r="D373" t="s">
        <v>8585</v>
      </c>
      <c r="E373" t="s">
        <v>8889</v>
      </c>
      <c r="F373" t="s">
        <v>447</v>
      </c>
      <c r="G373" t="s">
        <v>451</v>
      </c>
      <c r="I3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73" s="1" t="b">
        <f t="shared" si="5"/>
        <v>0</v>
      </c>
      <c r="K373" t="str">
        <f>IF(NOT(J373),Strutture_cleaned[[#This Row],[Indirizzo internet]],Strutture_cleaned[[#This Row],[Indirizzo di posta elettronica]])</f>
        <v>www.hotelwerther.com</v>
      </c>
      <c r="L373" t="str">
        <f>IF(NOT(J373),Strutture_cleaned[[#This Row],[Indirizzo di posta elettronica]],Strutture_cleaned[[#This Row],[Indirizzo internet]])</f>
        <v>hotelwerther@email.it</v>
      </c>
    </row>
    <row r="374" spans="1:12" x14ac:dyDescent="0.2">
      <c r="A374" t="s">
        <v>8177</v>
      </c>
      <c r="B374" t="s">
        <v>8894</v>
      </c>
      <c r="C374" t="s">
        <v>8895</v>
      </c>
      <c r="D374" t="s">
        <v>8585</v>
      </c>
      <c r="E374" t="s">
        <v>8585</v>
      </c>
      <c r="F374" t="s">
        <v>452</v>
      </c>
      <c r="G374" t="s">
        <v>453</v>
      </c>
      <c r="I3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4" s="1" t="b">
        <f t="shared" si="5"/>
        <v>0</v>
      </c>
      <c r="K374" t="str">
        <f>IF(NOT(J374),Strutture_cleaned[[#This Row],[Indirizzo internet]],Strutture_cleaned[[#This Row],[Indirizzo di posta elettronica]])</f>
        <v>www.hoteledelweissfano.it</v>
      </c>
      <c r="L374" t="str">
        <f>IF(NOT(J374),Strutture_cleaned[[#This Row],[Indirizzo di posta elettronica]],Strutture_cleaned[[#This Row],[Indirizzo internet]])</f>
        <v>info@hoteledelweissfano.it</v>
      </c>
    </row>
    <row r="375" spans="1:12" x14ac:dyDescent="0.2">
      <c r="A375" t="s">
        <v>8177</v>
      </c>
      <c r="B375" t="s">
        <v>8896</v>
      </c>
      <c r="C375" t="s">
        <v>8897</v>
      </c>
      <c r="D375" t="s">
        <v>8585</v>
      </c>
      <c r="E375" t="s">
        <v>8898</v>
      </c>
      <c r="F375" t="s">
        <v>397</v>
      </c>
      <c r="G375" t="s">
        <v>396</v>
      </c>
      <c r="I3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5" s="1" t="b">
        <f t="shared" si="5"/>
        <v>0</v>
      </c>
      <c r="K375" t="str">
        <f>IF(NOT(J375),Strutture_cleaned[[#This Row],[Indirizzo internet]],Strutture_cleaned[[#This Row],[Indirizzo di posta elettronica]])</f>
        <v>www.hotel-caravel.it</v>
      </c>
      <c r="L375" t="str">
        <f>IF(NOT(J375),Strutture_cleaned[[#This Row],[Indirizzo di posta elettronica]],Strutture_cleaned[[#This Row],[Indirizzo internet]])</f>
        <v>info@hotel-caravel.it</v>
      </c>
    </row>
    <row r="376" spans="1:12" x14ac:dyDescent="0.2">
      <c r="A376" t="s">
        <v>8177</v>
      </c>
      <c r="B376" t="s">
        <v>8899</v>
      </c>
      <c r="C376" t="s">
        <v>8900</v>
      </c>
      <c r="D376" t="s">
        <v>8585</v>
      </c>
      <c r="E376" t="s">
        <v>8585</v>
      </c>
      <c r="F376" t="s">
        <v>394</v>
      </c>
      <c r="G376" t="s">
        <v>393</v>
      </c>
      <c r="I3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6" s="1" t="b">
        <f t="shared" si="5"/>
        <v>0</v>
      </c>
      <c r="K376" t="str">
        <f>IF(NOT(J376),Strutture_cleaned[[#This Row],[Indirizzo internet]],Strutture_cleaned[[#This Row],[Indirizzo di posta elettronica]])</f>
        <v>www.hotelruhig.com</v>
      </c>
      <c r="L376" t="str">
        <f>IF(NOT(J376),Strutture_cleaned[[#This Row],[Indirizzo di posta elettronica]],Strutture_cleaned[[#This Row],[Indirizzo internet]])</f>
        <v>info@hotelruhig.com</v>
      </c>
    </row>
    <row r="377" spans="1:12" x14ac:dyDescent="0.2">
      <c r="A377" t="s">
        <v>8523</v>
      </c>
      <c r="B377" t="s">
        <v>8585</v>
      </c>
      <c r="C377" t="s">
        <v>8901</v>
      </c>
      <c r="D377" t="s">
        <v>8585</v>
      </c>
      <c r="E377" t="s">
        <v>8585</v>
      </c>
      <c r="F377" t="s">
        <v>454</v>
      </c>
      <c r="G377" t="s">
        <v>455</v>
      </c>
      <c r="I3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7" s="1" t="b">
        <f t="shared" si="5"/>
        <v>0</v>
      </c>
      <c r="K377" t="str">
        <f>IF(NOT(J377),Strutture_cleaned[[#This Row],[Indirizzo internet]],Strutture_cleaned[[#This Row],[Indirizzo di posta elettronica]])</f>
        <v>www.campingfano.it</v>
      </c>
      <c r="L377" t="str">
        <f>IF(NOT(J377),Strutture_cleaned[[#This Row],[Indirizzo di posta elettronica]],Strutture_cleaned[[#This Row],[Indirizzo internet]])</f>
        <v>info@campingfano.it</v>
      </c>
    </row>
    <row r="378" spans="1:12" x14ac:dyDescent="0.2">
      <c r="A378" t="s">
        <v>8523</v>
      </c>
      <c r="B378" t="s">
        <v>8902</v>
      </c>
      <c r="C378" t="s">
        <v>8903</v>
      </c>
      <c r="D378" t="s">
        <v>8585</v>
      </c>
      <c r="E378" t="s">
        <v>8585</v>
      </c>
      <c r="F378" t="s">
        <v>456</v>
      </c>
      <c r="G378" t="s">
        <v>404</v>
      </c>
      <c r="I3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8" s="1" t="b">
        <f t="shared" si="5"/>
        <v>0</v>
      </c>
      <c r="K378" t="str">
        <f>IF(NOT(J378),Strutture_cleaned[[#This Row],[Indirizzo internet]],Strutture_cleaned[[#This Row],[Indirizzo di posta elettronica]])</f>
        <v>www.campingmareblu.net</v>
      </c>
      <c r="L378" t="str">
        <f>IF(NOT(J378),Strutture_cleaned[[#This Row],[Indirizzo di posta elettronica]],Strutture_cleaned[[#This Row],[Indirizzo internet]])</f>
        <v>info@campingmareblu.net</v>
      </c>
    </row>
    <row r="379" spans="1:12" x14ac:dyDescent="0.2">
      <c r="A379" t="s">
        <v>8523</v>
      </c>
      <c r="B379" t="s">
        <v>8904</v>
      </c>
      <c r="C379" t="s">
        <v>8905</v>
      </c>
      <c r="D379" t="s">
        <v>8585</v>
      </c>
      <c r="E379" t="s">
        <v>8585</v>
      </c>
      <c r="F379" t="s">
        <v>19511</v>
      </c>
      <c r="G379" t="s">
        <v>19511</v>
      </c>
      <c r="I3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9" s="1" t="b">
        <f t="shared" si="5"/>
        <v>0</v>
      </c>
      <c r="K379" t="str">
        <f>IF(NOT(J379),Strutture_cleaned[[#This Row],[Indirizzo internet]],Strutture_cleaned[[#This Row],[Indirizzo di posta elettronica]])</f>
        <v/>
      </c>
      <c r="L379" t="str">
        <f>IF(NOT(J379),Strutture_cleaned[[#This Row],[Indirizzo di posta elettronica]],Strutture_cleaned[[#This Row],[Indirizzo internet]])</f>
        <v/>
      </c>
    </row>
    <row r="380" spans="1:12" x14ac:dyDescent="0.2">
      <c r="A380" t="s">
        <v>8906</v>
      </c>
      <c r="B380" t="s">
        <v>8907</v>
      </c>
      <c r="C380" t="s">
        <v>8908</v>
      </c>
      <c r="D380" t="s">
        <v>8585</v>
      </c>
      <c r="E380" t="s">
        <v>8585</v>
      </c>
      <c r="F380" t="s">
        <v>19511</v>
      </c>
      <c r="G380" t="s">
        <v>19511</v>
      </c>
      <c r="I3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0" s="1" t="b">
        <f t="shared" si="5"/>
        <v>0</v>
      </c>
      <c r="K380" t="str">
        <f>IF(NOT(J380),Strutture_cleaned[[#This Row],[Indirizzo internet]],Strutture_cleaned[[#This Row],[Indirizzo di posta elettronica]])</f>
        <v/>
      </c>
      <c r="L380" t="str">
        <f>IF(NOT(J380),Strutture_cleaned[[#This Row],[Indirizzo di posta elettronica]],Strutture_cleaned[[#This Row],[Indirizzo internet]])</f>
        <v/>
      </c>
    </row>
    <row r="381" spans="1:12" x14ac:dyDescent="0.2">
      <c r="A381" t="s">
        <v>8906</v>
      </c>
      <c r="B381" t="s">
        <v>8909</v>
      </c>
      <c r="C381" t="s">
        <v>8908</v>
      </c>
      <c r="D381" t="s">
        <v>8585</v>
      </c>
      <c r="E381" t="s">
        <v>8585</v>
      </c>
      <c r="F381" t="s">
        <v>19511</v>
      </c>
      <c r="G381" t="s">
        <v>19511</v>
      </c>
      <c r="I3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1" s="1" t="b">
        <f t="shared" si="5"/>
        <v>0</v>
      </c>
      <c r="K381" t="str">
        <f>IF(NOT(J381),Strutture_cleaned[[#This Row],[Indirizzo internet]],Strutture_cleaned[[#This Row],[Indirizzo di posta elettronica]])</f>
        <v/>
      </c>
      <c r="L381" t="str">
        <f>IF(NOT(J381),Strutture_cleaned[[#This Row],[Indirizzo di posta elettronica]],Strutture_cleaned[[#This Row],[Indirizzo internet]])</f>
        <v/>
      </c>
    </row>
    <row r="382" spans="1:12" x14ac:dyDescent="0.2">
      <c r="A382" t="s">
        <v>8186</v>
      </c>
      <c r="B382" t="s">
        <v>8910</v>
      </c>
      <c r="C382" t="s">
        <v>8911</v>
      </c>
      <c r="D382" t="s">
        <v>8585</v>
      </c>
      <c r="E382" t="s">
        <v>8585</v>
      </c>
      <c r="F382" t="s">
        <v>19511</v>
      </c>
      <c r="G382" t="s">
        <v>457</v>
      </c>
      <c r="I3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2" s="1" t="b">
        <f t="shared" si="5"/>
        <v>0</v>
      </c>
      <c r="K382" t="str">
        <f>IF(NOT(J382),Strutture_cleaned[[#This Row],[Indirizzo internet]],Strutture_cleaned[[#This Row],[Indirizzo di posta elettronica]])</f>
        <v/>
      </c>
      <c r="L382" t="str">
        <f>IF(NOT(J382),Strutture_cleaned[[#This Row],[Indirizzo di posta elettronica]],Strutture_cleaned[[#This Row],[Indirizzo internet]])</f>
        <v>info@agriturismosantacristina.it</v>
      </c>
    </row>
    <row r="383" spans="1:12" x14ac:dyDescent="0.2">
      <c r="A383" t="s">
        <v>8906</v>
      </c>
      <c r="B383" t="s">
        <v>8912</v>
      </c>
      <c r="C383" t="s">
        <v>8913</v>
      </c>
      <c r="D383" t="s">
        <v>8585</v>
      </c>
      <c r="E383" t="s">
        <v>8585</v>
      </c>
      <c r="F383" t="s">
        <v>19511</v>
      </c>
      <c r="G383" t="s">
        <v>19511</v>
      </c>
      <c r="I3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3" s="1" t="b">
        <f t="shared" si="5"/>
        <v>0</v>
      </c>
      <c r="K383" t="str">
        <f>IF(NOT(J383),Strutture_cleaned[[#This Row],[Indirizzo internet]],Strutture_cleaned[[#This Row],[Indirizzo di posta elettronica]])</f>
        <v/>
      </c>
      <c r="L383" t="str">
        <f>IF(NOT(J383),Strutture_cleaned[[#This Row],[Indirizzo di posta elettronica]],Strutture_cleaned[[#This Row],[Indirizzo internet]])</f>
        <v/>
      </c>
    </row>
    <row r="384" spans="1:12" x14ac:dyDescent="0.2">
      <c r="A384" t="s">
        <v>8186</v>
      </c>
      <c r="B384" t="s">
        <v>8914</v>
      </c>
      <c r="C384" t="s">
        <v>8915</v>
      </c>
      <c r="D384" t="s">
        <v>8585</v>
      </c>
      <c r="E384" t="s">
        <v>8585</v>
      </c>
      <c r="F384" t="s">
        <v>458</v>
      </c>
      <c r="G384" t="s">
        <v>459</v>
      </c>
      <c r="I3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4" s="1" t="b">
        <f t="shared" si="5"/>
        <v>0</v>
      </c>
      <c r="K384" t="str">
        <f>IF(NOT(J384),Strutture_cleaned[[#This Row],[Indirizzo internet]],Strutture_cleaned[[#This Row],[Indirizzo di posta elettronica]])</f>
        <v>www.agriturlagrotta.it</v>
      </c>
      <c r="L384" t="str">
        <f>IF(NOT(J384),Strutture_cleaned[[#This Row],[Indirizzo di posta elettronica]],Strutture_cleaned[[#This Row],[Indirizzo internet]])</f>
        <v>info@agriturlagrotta.it</v>
      </c>
    </row>
    <row r="385" spans="1:12" x14ac:dyDescent="0.2">
      <c r="A385" t="s">
        <v>8906</v>
      </c>
      <c r="B385" t="s">
        <v>8916</v>
      </c>
      <c r="C385" t="s">
        <v>8917</v>
      </c>
      <c r="D385" t="s">
        <v>8585</v>
      </c>
      <c r="E385" t="s">
        <v>8585</v>
      </c>
      <c r="F385" t="s">
        <v>460</v>
      </c>
      <c r="G385" t="s">
        <v>461</v>
      </c>
      <c r="I3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85" s="1" t="b">
        <f t="shared" si="5"/>
        <v>0</v>
      </c>
      <c r="K385" t="str">
        <f>IF(NOT(J385),Strutture_cleaned[[#This Row],[Indirizzo internet]],Strutture_cleaned[[#This Row],[Indirizzo di posta elettronica]])</f>
        <v>www.pratodeigrilli.it</v>
      </c>
      <c r="L385" t="str">
        <f>IF(NOT(J385),Strutture_cleaned[[#This Row],[Indirizzo di posta elettronica]],Strutture_cleaned[[#This Row],[Indirizzo internet]])</f>
        <v>pratodeigrilli@libero.it</v>
      </c>
    </row>
    <row r="386" spans="1:12" x14ac:dyDescent="0.2">
      <c r="A386" t="s">
        <v>8906</v>
      </c>
      <c r="B386" t="s">
        <v>8918</v>
      </c>
      <c r="C386" t="s">
        <v>8908</v>
      </c>
      <c r="D386" t="s">
        <v>8585</v>
      </c>
      <c r="E386" t="s">
        <v>8585</v>
      </c>
      <c r="F386" t="s">
        <v>19511</v>
      </c>
      <c r="G386" t="s">
        <v>19511</v>
      </c>
      <c r="I3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6" s="1" t="b">
        <f t="shared" si="5"/>
        <v>0</v>
      </c>
      <c r="K386" t="str">
        <f>IF(NOT(J386),Strutture_cleaned[[#This Row],[Indirizzo internet]],Strutture_cleaned[[#This Row],[Indirizzo di posta elettronica]])</f>
        <v/>
      </c>
      <c r="L386" t="str">
        <f>IF(NOT(J386),Strutture_cleaned[[#This Row],[Indirizzo di posta elettronica]],Strutture_cleaned[[#This Row],[Indirizzo internet]])</f>
        <v/>
      </c>
    </row>
    <row r="387" spans="1:12" x14ac:dyDescent="0.2">
      <c r="A387" t="s">
        <v>8906</v>
      </c>
      <c r="B387" t="s">
        <v>8919</v>
      </c>
      <c r="C387" t="s">
        <v>8920</v>
      </c>
      <c r="D387" t="s">
        <v>8585</v>
      </c>
      <c r="E387" t="s">
        <v>8585</v>
      </c>
      <c r="F387" t="s">
        <v>19511</v>
      </c>
      <c r="G387" t="s">
        <v>19511</v>
      </c>
      <c r="I3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7" s="1" t="b">
        <f t="shared" ref="J387:J450" si="6">I387="invertire email e sito"</f>
        <v>0</v>
      </c>
      <c r="K387" t="str">
        <f>IF(NOT(J387),Strutture_cleaned[[#This Row],[Indirizzo internet]],Strutture_cleaned[[#This Row],[Indirizzo di posta elettronica]])</f>
        <v/>
      </c>
      <c r="L387" t="str">
        <f>IF(NOT(J387),Strutture_cleaned[[#This Row],[Indirizzo di posta elettronica]],Strutture_cleaned[[#This Row],[Indirizzo internet]])</f>
        <v/>
      </c>
    </row>
    <row r="388" spans="1:12" x14ac:dyDescent="0.2">
      <c r="A388" t="s">
        <v>8906</v>
      </c>
      <c r="B388" t="s">
        <v>8921</v>
      </c>
      <c r="C388" t="s">
        <v>8922</v>
      </c>
      <c r="D388" t="s">
        <v>8585</v>
      </c>
      <c r="E388" t="s">
        <v>8585</v>
      </c>
      <c r="F388" t="s">
        <v>462</v>
      </c>
      <c r="G388" t="s">
        <v>463</v>
      </c>
      <c r="I3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388" s="1" t="b">
        <f t="shared" si="6"/>
        <v>0</v>
      </c>
      <c r="K388" t="str">
        <f>IF(NOT(J388),Strutture_cleaned[[#This Row],[Indirizzo internet]],Strutture_cleaned[[#This Row],[Indirizzo di posta elettronica]])</f>
        <v>www.agriturismoilparadiso.altervista.org</v>
      </c>
      <c r="L388" t="str">
        <f>IF(NOT(J388),Strutture_cleaned[[#This Row],[Indirizzo di posta elettronica]],Strutture_cleaned[[#This Row],[Indirizzo internet]])</f>
        <v>ilparadisoagriturismo@gmail.com</v>
      </c>
    </row>
    <row r="389" spans="1:12" x14ac:dyDescent="0.2">
      <c r="A389" t="s">
        <v>8186</v>
      </c>
      <c r="B389" t="s">
        <v>8923</v>
      </c>
      <c r="C389" t="s">
        <v>8924</v>
      </c>
      <c r="D389" t="s">
        <v>8585</v>
      </c>
      <c r="E389" t="s">
        <v>8585</v>
      </c>
      <c r="F389" t="s">
        <v>19511</v>
      </c>
      <c r="G389" t="s">
        <v>464</v>
      </c>
      <c r="I3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9" s="1" t="b">
        <f t="shared" si="6"/>
        <v>0</v>
      </c>
      <c r="K389" t="str">
        <f>IF(NOT(J389),Strutture_cleaned[[#This Row],[Indirizzo internet]],Strutture_cleaned[[#This Row],[Indirizzo di posta elettronica]])</f>
        <v/>
      </c>
      <c r="L389" t="str">
        <f>IF(NOT(J389),Strutture_cleaned[[#This Row],[Indirizzo di posta elettronica]],Strutture_cleaned[[#This Row],[Indirizzo internet]])</f>
        <v>info@caramarra.it</v>
      </c>
    </row>
    <row r="390" spans="1:12" x14ac:dyDescent="0.2">
      <c r="A390" t="s">
        <v>8186</v>
      </c>
      <c r="B390" t="s">
        <v>8925</v>
      </c>
      <c r="C390" t="s">
        <v>8749</v>
      </c>
      <c r="D390" t="s">
        <v>8585</v>
      </c>
      <c r="E390" t="s">
        <v>8585</v>
      </c>
      <c r="F390" t="s">
        <v>19511</v>
      </c>
      <c r="G390" t="s">
        <v>465</v>
      </c>
      <c r="I3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90" s="1" t="b">
        <f t="shared" si="6"/>
        <v>0</v>
      </c>
      <c r="K390" t="str">
        <f>IF(NOT(J390),Strutture_cleaned[[#This Row],[Indirizzo internet]],Strutture_cleaned[[#This Row],[Indirizzo di posta elettronica]])</f>
        <v/>
      </c>
      <c r="L390" t="str">
        <f>IF(NOT(J390),Strutture_cleaned[[#This Row],[Indirizzo di posta elettronica]],Strutture_cleaned[[#This Row],[Indirizzo internet]])</f>
        <v>agrimontegiove@libero.it</v>
      </c>
    </row>
    <row r="391" spans="1:12" x14ac:dyDescent="0.2">
      <c r="A391" t="s">
        <v>8523</v>
      </c>
      <c r="B391" t="s">
        <v>8926</v>
      </c>
      <c r="C391" t="s">
        <v>8927</v>
      </c>
      <c r="D391" t="s">
        <v>8585</v>
      </c>
      <c r="E391" t="s">
        <v>8928</v>
      </c>
      <c r="F391" t="s">
        <v>466</v>
      </c>
      <c r="G391" t="s">
        <v>467</v>
      </c>
      <c r="I3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91" s="1" t="b">
        <f t="shared" si="6"/>
        <v>0</v>
      </c>
      <c r="K391" t="str">
        <f>IF(NOT(J391),Strutture_cleaned[[#This Row],[Indirizzo internet]],Strutture_cleaned[[#This Row],[Indirizzo di posta elettronica]])</f>
        <v>www.campingstellamaris.it</v>
      </c>
      <c r="L391" t="str">
        <f>IF(NOT(J391),Strutture_cleaned[[#This Row],[Indirizzo di posta elettronica]],Strutture_cleaned[[#This Row],[Indirizzo internet]])</f>
        <v>stellamaris@camping.it</v>
      </c>
    </row>
    <row r="392" spans="1:12" x14ac:dyDescent="0.2">
      <c r="A392" t="s">
        <v>8523</v>
      </c>
      <c r="B392" t="s">
        <v>8929</v>
      </c>
      <c r="C392" t="s">
        <v>8930</v>
      </c>
      <c r="D392" t="s">
        <v>8585</v>
      </c>
      <c r="E392" t="s">
        <v>8585</v>
      </c>
      <c r="F392" t="s">
        <v>468</v>
      </c>
      <c r="G392" t="s">
        <v>469</v>
      </c>
      <c r="I3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2" s="1" t="b">
        <f t="shared" si="6"/>
        <v>0</v>
      </c>
      <c r="K392" t="str">
        <f>IF(NOT(J392),Strutture_cleaned[[#This Row],[Indirizzo internet]],Strutture_cleaned[[#This Row],[Indirizzo di posta elettronica]])</f>
        <v>www.campingverdeluna.it</v>
      </c>
      <c r="L392" t="str">
        <f>IF(NOT(J392),Strutture_cleaned[[#This Row],[Indirizzo di posta elettronica]],Strutture_cleaned[[#This Row],[Indirizzo internet]])</f>
        <v>info@campingverdeluna.it</v>
      </c>
    </row>
    <row r="393" spans="1:12" x14ac:dyDescent="0.2">
      <c r="A393" t="s">
        <v>8285</v>
      </c>
      <c r="B393" t="s">
        <v>8931</v>
      </c>
      <c r="C393" t="s">
        <v>8932</v>
      </c>
      <c r="D393" t="s">
        <v>8585</v>
      </c>
      <c r="E393" t="s">
        <v>8585</v>
      </c>
      <c r="F393" t="s">
        <v>19511</v>
      </c>
      <c r="G393" t="s">
        <v>19511</v>
      </c>
      <c r="I3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3" s="1" t="b">
        <f t="shared" si="6"/>
        <v>0</v>
      </c>
      <c r="K393" t="str">
        <f>IF(NOT(J393),Strutture_cleaned[[#This Row],[Indirizzo internet]],Strutture_cleaned[[#This Row],[Indirizzo di posta elettronica]])</f>
        <v/>
      </c>
      <c r="L393" t="str">
        <f>IF(NOT(J393),Strutture_cleaned[[#This Row],[Indirizzo di posta elettronica]],Strutture_cleaned[[#This Row],[Indirizzo internet]])</f>
        <v/>
      </c>
    </row>
    <row r="394" spans="1:12" x14ac:dyDescent="0.2">
      <c r="A394" t="s">
        <v>8285</v>
      </c>
      <c r="B394" t="s">
        <v>8933</v>
      </c>
      <c r="C394" t="s">
        <v>8934</v>
      </c>
      <c r="D394" t="s">
        <v>8585</v>
      </c>
      <c r="E394" t="s">
        <v>8585</v>
      </c>
      <c r="F394" t="s">
        <v>19511</v>
      </c>
      <c r="G394" t="s">
        <v>470</v>
      </c>
      <c r="I3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94" s="1" t="b">
        <f t="shared" si="6"/>
        <v>0</v>
      </c>
      <c r="K394" t="str">
        <f>IF(NOT(J394),Strutture_cleaned[[#This Row],[Indirizzo internet]],Strutture_cleaned[[#This Row],[Indirizzo di posta elettronica]])</f>
        <v/>
      </c>
      <c r="L394" t="str">
        <f>IF(NOT(J394),Strutture_cleaned[[#This Row],[Indirizzo di posta elettronica]],Strutture_cleaned[[#This Row],[Indirizzo internet]])</f>
        <v>donorionefano@virgilio.it</v>
      </c>
    </row>
    <row r="395" spans="1:12" x14ac:dyDescent="0.2">
      <c r="A395" t="s">
        <v>8285</v>
      </c>
      <c r="B395" t="s">
        <v>8935</v>
      </c>
      <c r="C395" t="s">
        <v>8936</v>
      </c>
      <c r="D395" t="s">
        <v>8585</v>
      </c>
      <c r="E395" t="s">
        <v>8937</v>
      </c>
      <c r="F395" t="s">
        <v>19511</v>
      </c>
      <c r="G395" t="s">
        <v>19511</v>
      </c>
      <c r="I3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5" s="1" t="b">
        <f t="shared" si="6"/>
        <v>0</v>
      </c>
      <c r="K395" t="str">
        <f>IF(NOT(J395),Strutture_cleaned[[#This Row],[Indirizzo internet]],Strutture_cleaned[[#This Row],[Indirizzo di posta elettronica]])</f>
        <v/>
      </c>
      <c r="L395" t="str">
        <f>IF(NOT(J395),Strutture_cleaned[[#This Row],[Indirizzo di posta elettronica]],Strutture_cleaned[[#This Row],[Indirizzo internet]])</f>
        <v/>
      </c>
    </row>
    <row r="396" spans="1:12" x14ac:dyDescent="0.2">
      <c r="A396" t="s">
        <v>8285</v>
      </c>
      <c r="B396" t="s">
        <v>8938</v>
      </c>
      <c r="C396" t="s">
        <v>8939</v>
      </c>
      <c r="D396" t="s">
        <v>8585</v>
      </c>
      <c r="E396" t="s">
        <v>8585</v>
      </c>
      <c r="F396" t="s">
        <v>19511</v>
      </c>
      <c r="G396" t="s">
        <v>471</v>
      </c>
      <c r="I3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96" s="1" t="b">
        <f t="shared" si="6"/>
        <v>0</v>
      </c>
      <c r="K396" t="str">
        <f>IF(NOT(J396),Strutture_cleaned[[#This Row],[Indirizzo internet]],Strutture_cleaned[[#This Row],[Indirizzo di posta elettronica]])</f>
        <v/>
      </c>
      <c r="L396" t="str">
        <f>IF(NOT(J396),Strutture_cleaned[[#This Row],[Indirizzo di posta elettronica]],Strutture_cleaned[[#This Row],[Indirizzo internet]])</f>
        <v>dongiu56@hotmail.it</v>
      </c>
    </row>
    <row r="397" spans="1:12" x14ac:dyDescent="0.2">
      <c r="A397" t="s">
        <v>8523</v>
      </c>
      <c r="B397" t="s">
        <v>8940</v>
      </c>
      <c r="C397" t="s">
        <v>8941</v>
      </c>
      <c r="D397" t="s">
        <v>8585</v>
      </c>
      <c r="E397" t="s">
        <v>8585</v>
      </c>
      <c r="F397" t="s">
        <v>371</v>
      </c>
      <c r="G397" t="s">
        <v>370</v>
      </c>
      <c r="I3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7" s="1" t="b">
        <f t="shared" si="6"/>
        <v>0</v>
      </c>
      <c r="K397" t="str">
        <f>IF(NOT(J397),Strutture_cleaned[[#This Row],[Indirizzo internet]],Strutture_cleaned[[#This Row],[Indirizzo di posta elettronica]])</f>
        <v>www.campinglamimosa.it</v>
      </c>
      <c r="L397" t="str">
        <f>IF(NOT(J397),Strutture_cleaned[[#This Row],[Indirizzo di posta elettronica]],Strutture_cleaned[[#This Row],[Indirizzo internet]])</f>
        <v>info@campinglamimosa.it</v>
      </c>
    </row>
    <row r="398" spans="1:12" x14ac:dyDescent="0.2">
      <c r="A398" t="s">
        <v>8177</v>
      </c>
      <c r="B398" t="s">
        <v>8942</v>
      </c>
      <c r="C398" t="s">
        <v>8943</v>
      </c>
      <c r="D398" t="s">
        <v>8585</v>
      </c>
      <c r="E398" t="s">
        <v>8585</v>
      </c>
      <c r="F398" t="s">
        <v>472</v>
      </c>
      <c r="G398" t="s">
        <v>473</v>
      </c>
      <c r="I3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8" s="1" t="b">
        <f t="shared" si="6"/>
        <v>0</v>
      </c>
      <c r="K398" t="str">
        <f>IF(NOT(J398),Strutture_cleaned[[#This Row],[Indirizzo internet]],Strutture_cleaned[[#This Row],[Indirizzo di posta elettronica]])</f>
        <v>www.hotelcontinental-fano.it</v>
      </c>
      <c r="L398" t="str">
        <f>IF(NOT(J398),Strutture_cleaned[[#This Row],[Indirizzo di posta elettronica]],Strutture_cleaned[[#This Row],[Indirizzo internet]])</f>
        <v>info@hotelcontinental-fano.it</v>
      </c>
    </row>
    <row r="399" spans="1:12" x14ac:dyDescent="0.2">
      <c r="A399" t="s">
        <v>8177</v>
      </c>
      <c r="B399" t="s">
        <v>8944</v>
      </c>
      <c r="C399" t="s">
        <v>8945</v>
      </c>
      <c r="D399" t="s">
        <v>8585</v>
      </c>
      <c r="E399" t="s">
        <v>8585</v>
      </c>
      <c r="F399" t="s">
        <v>19511</v>
      </c>
      <c r="G399" t="s">
        <v>19511</v>
      </c>
      <c r="I39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9" s="1" t="b">
        <f t="shared" si="6"/>
        <v>0</v>
      </c>
      <c r="K399" t="str">
        <f>IF(NOT(J399),Strutture_cleaned[[#This Row],[Indirizzo internet]],Strutture_cleaned[[#This Row],[Indirizzo di posta elettronica]])</f>
        <v/>
      </c>
      <c r="L399" t="str">
        <f>IF(NOT(J399),Strutture_cleaned[[#This Row],[Indirizzo di posta elettronica]],Strutture_cleaned[[#This Row],[Indirizzo internet]])</f>
        <v/>
      </c>
    </row>
    <row r="400" spans="1:12" x14ac:dyDescent="0.2">
      <c r="A400" t="s">
        <v>8177</v>
      </c>
      <c r="B400" t="s">
        <v>8946</v>
      </c>
      <c r="C400" t="s">
        <v>8947</v>
      </c>
      <c r="D400" t="s">
        <v>8585</v>
      </c>
      <c r="E400" t="s">
        <v>8585</v>
      </c>
      <c r="F400" t="s">
        <v>474</v>
      </c>
      <c r="G400" t="s">
        <v>475</v>
      </c>
      <c r="I4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0" s="1" t="b">
        <f t="shared" si="6"/>
        <v>0</v>
      </c>
      <c r="K400" t="str">
        <f>IF(NOT(J400),Strutture_cleaned[[#This Row],[Indirizzo internet]],Strutture_cleaned[[#This Row],[Indirizzo di posta elettronica]])</f>
        <v>www.hoteldelavillefano.com</v>
      </c>
      <c r="L400" t="str">
        <f>IF(NOT(J400),Strutture_cleaned[[#This Row],[Indirizzo di posta elettronica]],Strutture_cleaned[[#This Row],[Indirizzo internet]])</f>
        <v>info@hoteldelavillefano.com</v>
      </c>
    </row>
    <row r="401" spans="1:12" x14ac:dyDescent="0.2">
      <c r="A401" t="s">
        <v>8177</v>
      </c>
      <c r="B401" t="s">
        <v>8948</v>
      </c>
      <c r="C401" t="s">
        <v>8949</v>
      </c>
      <c r="D401" t="s">
        <v>8585</v>
      </c>
      <c r="E401" t="s">
        <v>476</v>
      </c>
      <c r="F401" t="s">
        <v>477</v>
      </c>
      <c r="G401" t="s">
        <v>478</v>
      </c>
      <c r="I4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1" s="1" t="b">
        <f t="shared" si="6"/>
        <v>0</v>
      </c>
      <c r="K401" t="str">
        <f>IF(NOT(J401),Strutture_cleaned[[#This Row],[Indirizzo internet]],Strutture_cleaned[[#This Row],[Indirizzo di posta elettronica]])</f>
        <v>www.hotel-imperial.it</v>
      </c>
      <c r="L401" t="str">
        <f>IF(NOT(J401),Strutture_cleaned[[#This Row],[Indirizzo di posta elettronica]],Strutture_cleaned[[#This Row],[Indirizzo internet]])</f>
        <v>info@hotel-imperial.it</v>
      </c>
    </row>
    <row r="402" spans="1:12" x14ac:dyDescent="0.2">
      <c r="A402" t="s">
        <v>8177</v>
      </c>
      <c r="B402" t="s">
        <v>8950</v>
      </c>
      <c r="C402" t="s">
        <v>8951</v>
      </c>
      <c r="D402" t="s">
        <v>8585</v>
      </c>
      <c r="E402" t="s">
        <v>8585</v>
      </c>
      <c r="F402" t="s">
        <v>479</v>
      </c>
      <c r="G402" t="s">
        <v>480</v>
      </c>
      <c r="I4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02" s="1" t="b">
        <f t="shared" si="6"/>
        <v>0</v>
      </c>
      <c r="K402" t="str">
        <f>IF(NOT(J402),Strutture_cleaned[[#This Row],[Indirizzo internet]],Strutture_cleaned[[#This Row],[Indirizzo di posta elettronica]])</f>
        <v>www.hotel-internazionale.net</v>
      </c>
      <c r="L402" t="str">
        <f>IF(NOT(J402),Strutture_cleaned[[#This Row],[Indirizzo di posta elettronica]],Strutture_cleaned[[#This Row],[Indirizzo internet]])</f>
        <v>perkins.james@libero.it</v>
      </c>
    </row>
    <row r="403" spans="1:12" x14ac:dyDescent="0.2">
      <c r="A403" t="s">
        <v>8171</v>
      </c>
      <c r="B403" t="s">
        <v>8952</v>
      </c>
      <c r="C403" t="s">
        <v>8953</v>
      </c>
      <c r="D403" t="s">
        <v>8585</v>
      </c>
      <c r="E403" t="s">
        <v>481</v>
      </c>
      <c r="F403" t="s">
        <v>19511</v>
      </c>
      <c r="G403" t="s">
        <v>482</v>
      </c>
      <c r="I4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3" s="1" t="b">
        <f t="shared" si="6"/>
        <v>0</v>
      </c>
      <c r="K403" t="str">
        <f>IF(NOT(J403),Strutture_cleaned[[#This Row],[Indirizzo internet]],Strutture_cleaned[[#This Row],[Indirizzo di posta elettronica]])</f>
        <v/>
      </c>
      <c r="L403" t="str">
        <f>IF(NOT(J403),Strutture_cleaned[[#This Row],[Indirizzo di posta elettronica]],Strutture_cleaned[[#This Row],[Indirizzo internet]])</f>
        <v>info@elfuntanon.com</v>
      </c>
    </row>
    <row r="404" spans="1:12" x14ac:dyDescent="0.2">
      <c r="A404" t="s">
        <v>8183</v>
      </c>
      <c r="B404" t="s">
        <v>8954</v>
      </c>
      <c r="C404" t="s">
        <v>8955</v>
      </c>
      <c r="D404" t="s">
        <v>8585</v>
      </c>
      <c r="E404" t="s">
        <v>8585</v>
      </c>
      <c r="F404" t="s">
        <v>339</v>
      </c>
      <c r="G404" t="s">
        <v>483</v>
      </c>
      <c r="I4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04" s="1" t="b">
        <f t="shared" si="6"/>
        <v>0</v>
      </c>
      <c r="K404" t="str">
        <f>IF(NOT(J404),Strutture_cleaned[[#This Row],[Indirizzo internet]],Strutture_cleaned[[#This Row],[Indirizzo di posta elettronica]])</f>
        <v>www.bigotti.it</v>
      </c>
      <c r="L404" t="str">
        <f>IF(NOT(J404),Strutture_cleaned[[#This Row],[Indirizzo di posta elettronica]],Strutture_cleaned[[#This Row],[Indirizzo internet]])</f>
        <v>tommaso_bigotti@alice.it</v>
      </c>
    </row>
    <row r="405" spans="1:12" x14ac:dyDescent="0.2">
      <c r="A405" t="s">
        <v>8183</v>
      </c>
      <c r="B405" t="s">
        <v>8956</v>
      </c>
      <c r="C405" t="s">
        <v>8957</v>
      </c>
      <c r="D405" t="s">
        <v>8585</v>
      </c>
      <c r="E405" t="s">
        <v>8585</v>
      </c>
      <c r="F405" t="s">
        <v>484</v>
      </c>
      <c r="G405" t="s">
        <v>485</v>
      </c>
      <c r="I4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05" s="1" t="b">
        <f t="shared" si="6"/>
        <v>0</v>
      </c>
      <c r="K405" t="str">
        <f>IF(NOT(J405),Strutture_cleaned[[#This Row],[Indirizzo internet]],Strutture_cleaned[[#This Row],[Indirizzo di posta elettronica]])</f>
        <v>www.wix.com/miskull/arca-di-noe</v>
      </c>
      <c r="L405" t="str">
        <f>IF(NOT(J405),Strutture_cleaned[[#This Row],[Indirizzo di posta elettronica]],Strutture_cleaned[[#This Row],[Indirizzo internet]])</f>
        <v>beb.arcadinoe@gmail.com</v>
      </c>
    </row>
    <row r="406" spans="1:12" x14ac:dyDescent="0.2">
      <c r="A406" t="s">
        <v>8183</v>
      </c>
      <c r="B406" t="s">
        <v>8958</v>
      </c>
      <c r="C406" t="s">
        <v>8959</v>
      </c>
      <c r="D406" t="s">
        <v>8585</v>
      </c>
      <c r="E406" t="s">
        <v>8585</v>
      </c>
      <c r="F406" t="s">
        <v>486</v>
      </c>
      <c r="G406" t="s">
        <v>487</v>
      </c>
      <c r="I4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06" s="1" t="b">
        <f t="shared" si="6"/>
        <v>0</v>
      </c>
      <c r="K406" t="str">
        <f>IF(NOT(J406),Strutture_cleaned[[#This Row],[Indirizzo internet]],Strutture_cleaned[[#This Row],[Indirizzo di posta elettronica]])</f>
        <v>www.marevista.it</v>
      </c>
      <c r="L406" t="str">
        <f>IF(NOT(J406),Strutture_cleaned[[#This Row],[Indirizzo di posta elettronica]],Strutture_cleaned[[#This Row],[Indirizzo internet]])</f>
        <v>a_monni@yahoo.it</v>
      </c>
    </row>
    <row r="407" spans="1:12" x14ac:dyDescent="0.2">
      <c r="A407" t="s">
        <v>8183</v>
      </c>
      <c r="B407" t="s">
        <v>8960</v>
      </c>
      <c r="C407" t="s">
        <v>8961</v>
      </c>
      <c r="D407" t="s">
        <v>8585</v>
      </c>
      <c r="E407" t="s">
        <v>19511</v>
      </c>
      <c r="F407" t="s">
        <v>19511</v>
      </c>
      <c r="G407" t="s">
        <v>488</v>
      </c>
      <c r="I4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07" s="1" t="b">
        <f t="shared" si="6"/>
        <v>0</v>
      </c>
      <c r="K407" t="str">
        <f>IF(NOT(J407),Strutture_cleaned[[#This Row],[Indirizzo internet]],Strutture_cleaned[[#This Row],[Indirizzo di posta elettronica]])</f>
        <v/>
      </c>
      <c r="L407" t="str">
        <f>IF(NOT(J407),Strutture_cleaned[[#This Row],[Indirizzo di posta elettronica]],Strutture_cleaned[[#This Row],[Indirizzo internet]])</f>
        <v>fenixginnastica@gmail.com</v>
      </c>
    </row>
    <row r="408" spans="1:12" x14ac:dyDescent="0.2">
      <c r="A408" t="s">
        <v>8183</v>
      </c>
      <c r="B408" t="s">
        <v>8962</v>
      </c>
      <c r="C408" t="s">
        <v>8963</v>
      </c>
      <c r="D408" t="s">
        <v>8585</v>
      </c>
      <c r="E408" t="s">
        <v>489</v>
      </c>
      <c r="F408" t="s">
        <v>490</v>
      </c>
      <c r="G408" t="s">
        <v>491</v>
      </c>
      <c r="I4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08" s="1" t="b">
        <f t="shared" si="6"/>
        <v>0</v>
      </c>
      <c r="K408" t="str">
        <f>IF(NOT(J408),Strutture_cleaned[[#This Row],[Indirizzo internet]],Strutture_cleaned[[#This Row],[Indirizzo di posta elettronica]])</f>
        <v>www.bedandbreakfastvilladeafano.wordpress.com</v>
      </c>
      <c r="L408" t="str">
        <f>IF(NOT(J408),Strutture_cleaned[[#This Row],[Indirizzo di posta elettronica]],Strutture_cleaned[[#This Row],[Indirizzo internet]])</f>
        <v>villadeafano@libero.it</v>
      </c>
    </row>
    <row r="409" spans="1:12" x14ac:dyDescent="0.2">
      <c r="A409" t="s">
        <v>8282</v>
      </c>
      <c r="B409" t="s">
        <v>8964</v>
      </c>
      <c r="C409" t="s">
        <v>8934</v>
      </c>
      <c r="D409" t="s">
        <v>8585</v>
      </c>
      <c r="E409" t="s">
        <v>19511</v>
      </c>
      <c r="F409" t="s">
        <v>492</v>
      </c>
      <c r="G409" t="s">
        <v>19511</v>
      </c>
      <c r="I4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" s="1" t="b">
        <f t="shared" si="6"/>
        <v>0</v>
      </c>
      <c r="K409" t="str">
        <f>IF(NOT(J409),Strutture_cleaned[[#This Row],[Indirizzo internet]],Strutture_cleaned[[#This Row],[Indirizzo di posta elettronica]])</f>
        <v>www.donorionefano.it</v>
      </c>
      <c r="L409" t="str">
        <f>IF(NOT(J409),Strutture_cleaned[[#This Row],[Indirizzo di posta elettronica]],Strutture_cleaned[[#This Row],[Indirizzo internet]])</f>
        <v/>
      </c>
    </row>
    <row r="410" spans="1:12" x14ac:dyDescent="0.2">
      <c r="A410" t="s">
        <v>8183</v>
      </c>
      <c r="B410" t="s">
        <v>8965</v>
      </c>
      <c r="C410" t="s">
        <v>8966</v>
      </c>
      <c r="D410" t="s">
        <v>8585</v>
      </c>
      <c r="E410" t="s">
        <v>8967</v>
      </c>
      <c r="F410" t="s">
        <v>19511</v>
      </c>
      <c r="G410" t="s">
        <v>493</v>
      </c>
      <c r="I4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10" s="1" t="b">
        <f t="shared" si="6"/>
        <v>0</v>
      </c>
      <c r="K410" t="str">
        <f>IF(NOT(J410),Strutture_cleaned[[#This Row],[Indirizzo internet]],Strutture_cleaned[[#This Row],[Indirizzo di posta elettronica]])</f>
        <v/>
      </c>
      <c r="L410" t="str">
        <f>IF(NOT(J410),Strutture_cleaned[[#This Row],[Indirizzo di posta elettronica]],Strutture_cleaned[[#This Row],[Indirizzo internet]])</f>
        <v>casajolandafano@gmail.com</v>
      </c>
    </row>
    <row r="411" spans="1:12" x14ac:dyDescent="0.2">
      <c r="A411" t="s">
        <v>8183</v>
      </c>
      <c r="B411" t="s">
        <v>8968</v>
      </c>
      <c r="C411" t="s">
        <v>8969</v>
      </c>
      <c r="D411" t="s">
        <v>8585</v>
      </c>
      <c r="E411" t="s">
        <v>8970</v>
      </c>
      <c r="F411" t="s">
        <v>19511</v>
      </c>
      <c r="G411" t="s">
        <v>494</v>
      </c>
      <c r="I4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11" s="1" t="b">
        <f t="shared" si="6"/>
        <v>0</v>
      </c>
      <c r="K411" t="str">
        <f>IF(NOT(J411),Strutture_cleaned[[#This Row],[Indirizzo internet]],Strutture_cleaned[[#This Row],[Indirizzo di posta elettronica]])</f>
        <v/>
      </c>
      <c r="L411" t="str">
        <f>IF(NOT(J411),Strutture_cleaned[[#This Row],[Indirizzo di posta elettronica]],Strutture_cleaned[[#This Row],[Indirizzo internet]])</f>
        <v>lrapa@inasitalianwelfare.co.uk</v>
      </c>
    </row>
    <row r="412" spans="1:12" x14ac:dyDescent="0.2">
      <c r="A412" t="s">
        <v>8216</v>
      </c>
      <c r="B412" t="s">
        <v>8971</v>
      </c>
      <c r="C412" t="s">
        <v>8972</v>
      </c>
      <c r="D412" t="s">
        <v>8585</v>
      </c>
      <c r="E412" t="s">
        <v>8973</v>
      </c>
      <c r="F412" t="s">
        <v>495</v>
      </c>
      <c r="G412" t="s">
        <v>496</v>
      </c>
      <c r="I4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2" s="1" t="b">
        <f t="shared" si="6"/>
        <v>0</v>
      </c>
      <c r="K412" t="str">
        <f>IF(NOT(J412),Strutture_cleaned[[#This Row],[Indirizzo internet]],Strutture_cleaned[[#This Row],[Indirizzo di posta elettronica]])</f>
        <v>www.ilportico-fano.it</v>
      </c>
      <c r="L412" t="str">
        <f>IF(NOT(J412),Strutture_cleaned[[#This Row],[Indirizzo di posta elettronica]],Strutture_cleaned[[#This Row],[Indirizzo internet]])</f>
        <v>info@ilportico-fano.it</v>
      </c>
    </row>
    <row r="413" spans="1:12" x14ac:dyDescent="0.2">
      <c r="A413" t="s">
        <v>8183</v>
      </c>
      <c r="B413" t="s">
        <v>8974</v>
      </c>
      <c r="C413" t="s">
        <v>8975</v>
      </c>
      <c r="D413" t="s">
        <v>8585</v>
      </c>
      <c r="E413" t="s">
        <v>8976</v>
      </c>
      <c r="F413" t="s">
        <v>497</v>
      </c>
      <c r="G413" t="s">
        <v>498</v>
      </c>
      <c r="I4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3" s="1" t="b">
        <f t="shared" si="6"/>
        <v>0</v>
      </c>
      <c r="K413" t="str">
        <f>IF(NOT(J413),Strutture_cleaned[[#This Row],[Indirizzo internet]],Strutture_cleaned[[#This Row],[Indirizzo di posta elettronica]])</f>
        <v>www.madonnadegliangeli.it</v>
      </c>
      <c r="L413" t="str">
        <f>IF(NOT(J413),Strutture_cleaned[[#This Row],[Indirizzo di posta elettronica]],Strutture_cleaned[[#This Row],[Indirizzo internet]])</f>
        <v>info@madonnadegliangeli.it</v>
      </c>
    </row>
    <row r="414" spans="1:12" x14ac:dyDescent="0.2">
      <c r="A414" t="s">
        <v>8216</v>
      </c>
      <c r="B414" t="s">
        <v>8977</v>
      </c>
      <c r="C414" t="s">
        <v>8978</v>
      </c>
      <c r="D414" t="s">
        <v>8585</v>
      </c>
      <c r="E414" t="s">
        <v>576</v>
      </c>
      <c r="F414" t="s">
        <v>499</v>
      </c>
      <c r="G414" t="s">
        <v>500</v>
      </c>
      <c r="I4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14" s="1" t="b">
        <f t="shared" si="6"/>
        <v>0</v>
      </c>
      <c r="K414" t="str">
        <f>IF(NOT(J414),Strutture_cleaned[[#This Row],[Indirizzo internet]],Strutture_cleaned[[#This Row],[Indirizzo di posta elettronica]])</f>
        <v>www.casaaurorafano.it</v>
      </c>
      <c r="L414" t="str">
        <f>IF(NOT(J414),Strutture_cleaned[[#This Row],[Indirizzo di posta elettronica]],Strutture_cleaned[[#This Row],[Indirizzo internet]])</f>
        <v>casa_aurora@hotmail.it</v>
      </c>
    </row>
    <row r="415" spans="1:12" x14ac:dyDescent="0.2">
      <c r="A415" t="s">
        <v>8183</v>
      </c>
      <c r="B415" t="s">
        <v>8979</v>
      </c>
      <c r="C415" t="s">
        <v>8980</v>
      </c>
      <c r="D415" t="s">
        <v>8585</v>
      </c>
      <c r="E415" t="s">
        <v>8981</v>
      </c>
      <c r="F415" t="s">
        <v>19511</v>
      </c>
      <c r="G415" t="s">
        <v>501</v>
      </c>
      <c r="I4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5" s="1" t="b">
        <f t="shared" si="6"/>
        <v>0</v>
      </c>
      <c r="K415" t="str">
        <f>IF(NOT(J415),Strutture_cleaned[[#This Row],[Indirizzo internet]],Strutture_cleaned[[#This Row],[Indirizzo di posta elettronica]])</f>
        <v/>
      </c>
      <c r="L415" t="str">
        <f>IF(NOT(J415),Strutture_cleaned[[#This Row],[Indirizzo di posta elettronica]],Strutture_cleaned[[#This Row],[Indirizzo internet]])</f>
        <v>info@ilcasaledigiove.it</v>
      </c>
    </row>
    <row r="416" spans="1:12" x14ac:dyDescent="0.2">
      <c r="A416" t="s">
        <v>8523</v>
      </c>
      <c r="B416" t="s">
        <v>8982</v>
      </c>
      <c r="C416" t="s">
        <v>8983</v>
      </c>
      <c r="D416" t="s">
        <v>8585</v>
      </c>
      <c r="E416" t="s">
        <v>19511</v>
      </c>
      <c r="F416" t="s">
        <v>502</v>
      </c>
      <c r="G416" t="s">
        <v>503</v>
      </c>
      <c r="I4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6" s="1" t="b">
        <f t="shared" si="6"/>
        <v>0</v>
      </c>
      <c r="K416" t="str">
        <f>IF(NOT(J416),Strutture_cleaned[[#This Row],[Indirizzo internet]],Strutture_cleaned[[#This Row],[Indirizzo di posta elettronica]])</f>
        <v>www.camponunzia.it</v>
      </c>
      <c r="L416" t="str">
        <f>IF(NOT(J416),Strutture_cleaned[[#This Row],[Indirizzo di posta elettronica]],Strutture_cleaned[[#This Row],[Indirizzo internet]])</f>
        <v>info@camponunzia.it</v>
      </c>
    </row>
    <row r="417" spans="1:12" x14ac:dyDescent="0.2">
      <c r="A417" t="s">
        <v>8582</v>
      </c>
      <c r="B417" t="s">
        <v>8984</v>
      </c>
      <c r="C417" t="s">
        <v>504</v>
      </c>
      <c r="D417" t="s">
        <v>8585</v>
      </c>
      <c r="E417" t="s">
        <v>19511</v>
      </c>
      <c r="F417" t="s">
        <v>505</v>
      </c>
      <c r="G417" t="s">
        <v>19511</v>
      </c>
      <c r="I41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17" s="1" t="b">
        <f t="shared" si="6"/>
        <v>1</v>
      </c>
      <c r="K417" t="str">
        <f>IF(NOT(J417),Strutture_cleaned[[#This Row],[Indirizzo internet]],Strutture_cleaned[[#This Row],[Indirizzo di posta elettronica]])</f>
        <v/>
      </c>
      <c r="L417" t="str">
        <f>IF(NOT(J417),Strutture_cleaned[[#This Row],[Indirizzo di posta elettronica]],Strutture_cleaned[[#This Row],[Indirizzo internet]])</f>
        <v>maurotalamelli@gmail.com</v>
      </c>
    </row>
    <row r="418" spans="1:12" x14ac:dyDescent="0.2">
      <c r="A418" t="s">
        <v>8171</v>
      </c>
      <c r="B418" t="s">
        <v>8985</v>
      </c>
      <c r="C418" t="s">
        <v>506</v>
      </c>
      <c r="D418" t="s">
        <v>8585</v>
      </c>
      <c r="E418" t="s">
        <v>8585</v>
      </c>
      <c r="F418" t="s">
        <v>507</v>
      </c>
      <c r="G418" t="s">
        <v>508</v>
      </c>
      <c r="I4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8" s="1" t="b">
        <f t="shared" si="6"/>
        <v>0</v>
      </c>
      <c r="K418" t="str">
        <f>IF(NOT(J418),Strutture_cleaned[[#This Row],[Indirizzo internet]],Strutture_cleaned[[#This Row],[Indirizzo di posta elettronica]])</f>
        <v>www.villarinalducci.it</v>
      </c>
      <c r="L418" t="str">
        <f>IF(NOT(J418),Strutture_cleaned[[#This Row],[Indirizzo di posta elettronica]],Strutture_cleaned[[#This Row],[Indirizzo internet]])</f>
        <v>info@villarinalducci.it</v>
      </c>
    </row>
    <row r="419" spans="1:12" x14ac:dyDescent="0.2">
      <c r="A419" t="s">
        <v>8183</v>
      </c>
      <c r="B419" t="s">
        <v>8986</v>
      </c>
      <c r="C419" t="s">
        <v>8987</v>
      </c>
      <c r="D419" t="s">
        <v>8585</v>
      </c>
      <c r="E419" t="s">
        <v>8585</v>
      </c>
      <c r="F419" t="s">
        <v>19511</v>
      </c>
      <c r="G419" t="s">
        <v>509</v>
      </c>
      <c r="I4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19" s="1" t="b">
        <f t="shared" si="6"/>
        <v>0</v>
      </c>
      <c r="K419" t="str">
        <f>IF(NOT(J419),Strutture_cleaned[[#This Row],[Indirizzo internet]],Strutture_cleaned[[#This Row],[Indirizzo di posta elettronica]])</f>
        <v/>
      </c>
      <c r="L419" t="str">
        <f>IF(NOT(J419),Strutture_cleaned[[#This Row],[Indirizzo di posta elettronica]],Strutture_cleaned[[#This Row],[Indirizzo internet]])</f>
        <v>tonucci.maurizio@libero.it</v>
      </c>
    </row>
    <row r="420" spans="1:12" x14ac:dyDescent="0.2">
      <c r="A420" t="s">
        <v>8216</v>
      </c>
      <c r="B420" t="s">
        <v>8842</v>
      </c>
      <c r="C420" t="s">
        <v>510</v>
      </c>
      <c r="D420" t="s">
        <v>8585</v>
      </c>
      <c r="E420" t="s">
        <v>8585</v>
      </c>
      <c r="F420" t="s">
        <v>19511</v>
      </c>
      <c r="G420" t="s">
        <v>377</v>
      </c>
      <c r="I4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20" s="1" t="b">
        <f t="shared" si="6"/>
        <v>0</v>
      </c>
      <c r="K420" t="str">
        <f>IF(NOT(J420),Strutture_cleaned[[#This Row],[Indirizzo internet]],Strutture_cleaned[[#This Row],[Indirizzo di posta elettronica]])</f>
        <v/>
      </c>
      <c r="L420" t="str">
        <f>IF(NOT(J420),Strutture_cleaned[[#This Row],[Indirizzo di posta elettronica]],Strutture_cleaned[[#This Row],[Indirizzo internet]])</f>
        <v>mori-2004@libero.it</v>
      </c>
    </row>
    <row r="421" spans="1:12" x14ac:dyDescent="0.2">
      <c r="A421" t="s">
        <v>8183</v>
      </c>
      <c r="B421" t="s">
        <v>8988</v>
      </c>
      <c r="C421" t="s">
        <v>8989</v>
      </c>
      <c r="D421" t="s">
        <v>8585</v>
      </c>
      <c r="E421" t="s">
        <v>8585</v>
      </c>
      <c r="F421" t="s">
        <v>511</v>
      </c>
      <c r="G421" t="s">
        <v>512</v>
      </c>
      <c r="I4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21" s="1" t="b">
        <f t="shared" si="6"/>
        <v>0</v>
      </c>
      <c r="K421" t="str">
        <f>IF(NOT(J421),Strutture_cleaned[[#This Row],[Indirizzo internet]],Strutture_cleaned[[#This Row],[Indirizzo di posta elettronica]])</f>
        <v>www.bbgirasolefano.it</v>
      </c>
      <c r="L421" t="str">
        <f>IF(NOT(J421),Strutture_cleaned[[#This Row],[Indirizzo di posta elettronica]],Strutture_cleaned[[#This Row],[Indirizzo internet]])</f>
        <v>algirasolebandb@libero.it</v>
      </c>
    </row>
    <row r="422" spans="1:12" x14ac:dyDescent="0.2">
      <c r="A422" t="s">
        <v>8183</v>
      </c>
      <c r="B422" t="s">
        <v>8990</v>
      </c>
      <c r="C422" t="s">
        <v>8991</v>
      </c>
      <c r="D422" t="s">
        <v>8585</v>
      </c>
      <c r="E422" t="s">
        <v>3</v>
      </c>
      <c r="F422" t="s">
        <v>19511</v>
      </c>
      <c r="G422" t="s">
        <v>513</v>
      </c>
      <c r="I4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22" s="1" t="b">
        <f t="shared" si="6"/>
        <v>0</v>
      </c>
      <c r="K422" t="str">
        <f>IF(NOT(J422),Strutture_cleaned[[#This Row],[Indirizzo internet]],Strutture_cleaned[[#This Row],[Indirizzo di posta elettronica]])</f>
        <v/>
      </c>
      <c r="L422" t="str">
        <f>IF(NOT(J422),Strutture_cleaned[[#This Row],[Indirizzo di posta elettronica]],Strutture_cleaned[[#This Row],[Indirizzo internet]])</f>
        <v>matrioska.italy@gmail.com</v>
      </c>
    </row>
    <row r="423" spans="1:12" x14ac:dyDescent="0.2">
      <c r="A423" t="s">
        <v>8183</v>
      </c>
      <c r="B423" t="s">
        <v>8992</v>
      </c>
      <c r="C423" t="s">
        <v>8993</v>
      </c>
      <c r="D423" t="s">
        <v>8585</v>
      </c>
      <c r="E423" t="s">
        <v>8585</v>
      </c>
      <c r="F423" t="s">
        <v>19511</v>
      </c>
      <c r="G423" t="s">
        <v>514</v>
      </c>
      <c r="I4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23" s="1" t="b">
        <f t="shared" si="6"/>
        <v>0</v>
      </c>
      <c r="K423" t="str">
        <f>IF(NOT(J423),Strutture_cleaned[[#This Row],[Indirizzo internet]],Strutture_cleaned[[#This Row],[Indirizzo di posta elettronica]])</f>
        <v/>
      </c>
      <c r="L423" t="str">
        <f>IF(NOT(J423),Strutture_cleaned[[#This Row],[Indirizzo di posta elettronica]],Strutture_cleaned[[#This Row],[Indirizzo internet]])</f>
        <v>gmagna@libero.it</v>
      </c>
    </row>
    <row r="424" spans="1:12" x14ac:dyDescent="0.2">
      <c r="A424" t="s">
        <v>8186</v>
      </c>
      <c r="B424" t="s">
        <v>8994</v>
      </c>
      <c r="C424" t="s">
        <v>8995</v>
      </c>
      <c r="D424" t="s">
        <v>8585</v>
      </c>
      <c r="E424" t="s">
        <v>8585</v>
      </c>
      <c r="F424" t="s">
        <v>515</v>
      </c>
      <c r="G424" t="s">
        <v>516</v>
      </c>
      <c r="I4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4" s="1" t="b">
        <f t="shared" si="6"/>
        <v>0</v>
      </c>
      <c r="K424" t="str">
        <f>IF(NOT(J424),Strutture_cleaned[[#This Row],[Indirizzo internet]],Strutture_cleaned[[#This Row],[Indirizzo di posta elettronica]])</f>
        <v>www.agriturismolesofore.it</v>
      </c>
      <c r="L424" t="str">
        <f>IF(NOT(J424),Strutture_cleaned[[#This Row],[Indirizzo di posta elettronica]],Strutture_cleaned[[#This Row],[Indirizzo internet]])</f>
        <v>info@agriturismolesofore.it</v>
      </c>
    </row>
    <row r="425" spans="1:12" x14ac:dyDescent="0.2">
      <c r="A425" t="s">
        <v>8183</v>
      </c>
      <c r="B425" t="s">
        <v>8996</v>
      </c>
      <c r="C425" t="s">
        <v>517</v>
      </c>
      <c r="D425" t="s">
        <v>8585</v>
      </c>
      <c r="E425" t="s">
        <v>8585</v>
      </c>
      <c r="F425" t="s">
        <v>518</v>
      </c>
      <c r="G425" t="s">
        <v>519</v>
      </c>
      <c r="I4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25" s="1" t="b">
        <f t="shared" si="6"/>
        <v>0</v>
      </c>
      <c r="K425" t="str">
        <f>IF(NOT(J425),Strutture_cleaned[[#This Row],[Indirizzo internet]],Strutture_cleaned[[#This Row],[Indirizzo di posta elettronica]])</f>
        <v>www.cittadellafortuna.it</v>
      </c>
      <c r="L425" t="str">
        <f>IF(NOT(J425),Strutture_cleaned[[#This Row],[Indirizzo di posta elettronica]],Strutture_cleaned[[#This Row],[Indirizzo internet]])</f>
        <v>cittadellafortuna@gmail.com</v>
      </c>
    </row>
    <row r="426" spans="1:12" x14ac:dyDescent="0.2">
      <c r="A426" t="s">
        <v>8183</v>
      </c>
      <c r="B426" t="s">
        <v>8997</v>
      </c>
      <c r="C426" t="s">
        <v>520</v>
      </c>
      <c r="D426" t="s">
        <v>8585</v>
      </c>
      <c r="E426" t="s">
        <v>8585</v>
      </c>
      <c r="F426" t="s">
        <v>518</v>
      </c>
      <c r="G426" t="s">
        <v>519</v>
      </c>
      <c r="I4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26" s="1" t="b">
        <f t="shared" si="6"/>
        <v>0</v>
      </c>
      <c r="K426" t="str">
        <f>IF(NOT(J426),Strutture_cleaned[[#This Row],[Indirizzo internet]],Strutture_cleaned[[#This Row],[Indirizzo di posta elettronica]])</f>
        <v>www.cittadellafortuna.it</v>
      </c>
      <c r="L426" t="str">
        <f>IF(NOT(J426),Strutture_cleaned[[#This Row],[Indirizzo di posta elettronica]],Strutture_cleaned[[#This Row],[Indirizzo internet]])</f>
        <v>cittadellafortuna@gmail.com</v>
      </c>
    </row>
    <row r="427" spans="1:12" x14ac:dyDescent="0.2">
      <c r="A427" t="s">
        <v>8183</v>
      </c>
      <c r="B427" t="s">
        <v>8998</v>
      </c>
      <c r="C427" t="s">
        <v>521</v>
      </c>
      <c r="D427" t="s">
        <v>8585</v>
      </c>
      <c r="E427" t="s">
        <v>8585</v>
      </c>
      <c r="F427" t="s">
        <v>518</v>
      </c>
      <c r="G427" t="s">
        <v>519</v>
      </c>
      <c r="I4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27" s="1" t="b">
        <f t="shared" si="6"/>
        <v>0</v>
      </c>
      <c r="K427" t="str">
        <f>IF(NOT(J427),Strutture_cleaned[[#This Row],[Indirizzo internet]],Strutture_cleaned[[#This Row],[Indirizzo di posta elettronica]])</f>
        <v>www.cittadellafortuna.it</v>
      </c>
      <c r="L427" t="str">
        <f>IF(NOT(J427),Strutture_cleaned[[#This Row],[Indirizzo di posta elettronica]],Strutture_cleaned[[#This Row],[Indirizzo internet]])</f>
        <v>cittadellafortuna@gmail.com</v>
      </c>
    </row>
    <row r="428" spans="1:12" x14ac:dyDescent="0.2">
      <c r="A428" t="s">
        <v>8183</v>
      </c>
      <c r="B428" t="s">
        <v>8999</v>
      </c>
      <c r="C428" t="s">
        <v>9000</v>
      </c>
      <c r="D428" t="s">
        <v>8585</v>
      </c>
      <c r="E428" t="s">
        <v>8585</v>
      </c>
      <c r="F428" t="s">
        <v>19511</v>
      </c>
      <c r="G428" t="s">
        <v>522</v>
      </c>
      <c r="I4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28" s="1" t="b">
        <f t="shared" si="6"/>
        <v>0</v>
      </c>
      <c r="K428" t="str">
        <f>IF(NOT(J428),Strutture_cleaned[[#This Row],[Indirizzo internet]],Strutture_cleaned[[#This Row],[Indirizzo di posta elettronica]])</f>
        <v/>
      </c>
      <c r="L428" t="str">
        <f>IF(NOT(J428),Strutture_cleaned[[#This Row],[Indirizzo di posta elettronica]],Strutture_cleaned[[#This Row],[Indirizzo internet]])</f>
        <v>simo.vince@libero.it</v>
      </c>
    </row>
    <row r="429" spans="1:12" x14ac:dyDescent="0.2">
      <c r="A429" t="s">
        <v>8216</v>
      </c>
      <c r="B429" t="s">
        <v>9001</v>
      </c>
      <c r="C429" t="s">
        <v>9002</v>
      </c>
      <c r="D429" t="s">
        <v>8585</v>
      </c>
      <c r="E429" t="s">
        <v>19511</v>
      </c>
      <c r="F429" t="s">
        <v>523</v>
      </c>
      <c r="G429" t="s">
        <v>524</v>
      </c>
      <c r="I4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9" s="1" t="b">
        <f t="shared" si="6"/>
        <v>0</v>
      </c>
      <c r="K429" t="str">
        <f>IF(NOT(J429),Strutture_cleaned[[#This Row],[Indirizzo internet]],Strutture_cleaned[[#This Row],[Indirizzo di posta elettronica]])</f>
        <v>www.losquero-bb.it</v>
      </c>
      <c r="L429" t="str">
        <f>IF(NOT(J429),Strutture_cleaned[[#This Row],[Indirizzo di posta elettronica]],Strutture_cleaned[[#This Row],[Indirizzo internet]])</f>
        <v>info@losquero-bb.it</v>
      </c>
    </row>
    <row r="430" spans="1:12" x14ac:dyDescent="0.2">
      <c r="A430" t="s">
        <v>8216</v>
      </c>
      <c r="B430" t="s">
        <v>9003</v>
      </c>
      <c r="C430" t="s">
        <v>9004</v>
      </c>
      <c r="D430" t="s">
        <v>8585</v>
      </c>
      <c r="E430" t="s">
        <v>8585</v>
      </c>
      <c r="F430" t="s">
        <v>19511</v>
      </c>
      <c r="G430" t="s">
        <v>525</v>
      </c>
      <c r="I4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0" s="1" t="b">
        <f t="shared" si="6"/>
        <v>0</v>
      </c>
      <c r="K430" t="str">
        <f>IF(NOT(J430),Strutture_cleaned[[#This Row],[Indirizzo internet]],Strutture_cleaned[[#This Row],[Indirizzo di posta elettronica]])</f>
        <v/>
      </c>
      <c r="L430" t="str">
        <f>IF(NOT(J430),Strutture_cleaned[[#This Row],[Indirizzo di posta elettronica]],Strutture_cleaned[[#This Row],[Indirizzo internet]])</f>
        <v>aldo@tagliatesta.it</v>
      </c>
    </row>
    <row r="431" spans="1:12" x14ac:dyDescent="0.2">
      <c r="A431" t="s">
        <v>8183</v>
      </c>
      <c r="B431" t="s">
        <v>9005</v>
      </c>
      <c r="C431" t="s">
        <v>9006</v>
      </c>
      <c r="D431" t="s">
        <v>8585</v>
      </c>
      <c r="E431" t="s">
        <v>8585</v>
      </c>
      <c r="F431" t="s">
        <v>19511</v>
      </c>
      <c r="G431" t="s">
        <v>526</v>
      </c>
      <c r="I4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1" s="1" t="b">
        <f t="shared" si="6"/>
        <v>0</v>
      </c>
      <c r="K431" t="str">
        <f>IF(NOT(J431),Strutture_cleaned[[#This Row],[Indirizzo internet]],Strutture_cleaned[[#This Row],[Indirizzo di posta elettronica]])</f>
        <v/>
      </c>
      <c r="L431" t="str">
        <f>IF(NOT(J431),Strutture_cleaned[[#This Row],[Indirizzo di posta elettronica]],Strutture_cleaned[[#This Row],[Indirizzo internet]])</f>
        <v>fede.vita15@libero.it</v>
      </c>
    </row>
    <row r="432" spans="1:12" x14ac:dyDescent="0.2">
      <c r="A432" t="s">
        <v>8183</v>
      </c>
      <c r="B432" t="s">
        <v>9007</v>
      </c>
      <c r="C432" t="s">
        <v>9008</v>
      </c>
      <c r="D432" t="s">
        <v>8585</v>
      </c>
      <c r="E432" t="s">
        <v>8585</v>
      </c>
      <c r="F432" t="s">
        <v>19511</v>
      </c>
      <c r="G432" t="s">
        <v>527</v>
      </c>
      <c r="I4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32" s="1" t="b">
        <f t="shared" si="6"/>
        <v>0</v>
      </c>
      <c r="K432" t="str">
        <f>IF(NOT(J432),Strutture_cleaned[[#This Row],[Indirizzo internet]],Strutture_cleaned[[#This Row],[Indirizzo di posta elettronica]])</f>
        <v/>
      </c>
      <c r="L432" t="str">
        <f>IF(NOT(J432),Strutture_cleaned[[#This Row],[Indirizzo di posta elettronica]],Strutture_cleaned[[#This Row],[Indirizzo internet]])</f>
        <v>renaterry@libero.it</v>
      </c>
    </row>
    <row r="433" spans="1:12" x14ac:dyDescent="0.2">
      <c r="A433" t="s">
        <v>8183</v>
      </c>
      <c r="B433" t="s">
        <v>9009</v>
      </c>
      <c r="C433" t="s">
        <v>9010</v>
      </c>
      <c r="D433" t="s">
        <v>8585</v>
      </c>
      <c r="E433" t="s">
        <v>8585</v>
      </c>
      <c r="F433" t="s">
        <v>19511</v>
      </c>
      <c r="G433" t="s">
        <v>528</v>
      </c>
      <c r="I4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3" s="1" t="b">
        <f t="shared" si="6"/>
        <v>0</v>
      </c>
      <c r="K433" t="str">
        <f>IF(NOT(J433),Strutture_cleaned[[#This Row],[Indirizzo internet]],Strutture_cleaned[[#This Row],[Indirizzo di posta elettronica]])</f>
        <v/>
      </c>
      <c r="L433" t="str">
        <f>IF(NOT(J433),Strutture_cleaned[[#This Row],[Indirizzo di posta elettronica]],Strutture_cleaned[[#This Row],[Indirizzo internet]])</f>
        <v>info@villacosetta.com</v>
      </c>
    </row>
    <row r="434" spans="1:12" x14ac:dyDescent="0.2">
      <c r="A434" t="s">
        <v>8582</v>
      </c>
      <c r="B434" t="s">
        <v>9011</v>
      </c>
      <c r="C434" t="s">
        <v>9012</v>
      </c>
      <c r="D434" t="s">
        <v>8585</v>
      </c>
      <c r="E434" t="s">
        <v>8585</v>
      </c>
      <c r="F434" t="s">
        <v>19511</v>
      </c>
      <c r="G434" t="s">
        <v>19511</v>
      </c>
      <c r="I4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4" s="1" t="b">
        <f t="shared" si="6"/>
        <v>0</v>
      </c>
      <c r="K434" t="str">
        <f>IF(NOT(J434),Strutture_cleaned[[#This Row],[Indirizzo internet]],Strutture_cleaned[[#This Row],[Indirizzo di posta elettronica]])</f>
        <v/>
      </c>
      <c r="L434" t="str">
        <f>IF(NOT(J434),Strutture_cleaned[[#This Row],[Indirizzo di posta elettronica]],Strutture_cleaned[[#This Row],[Indirizzo internet]])</f>
        <v/>
      </c>
    </row>
    <row r="435" spans="1:12" x14ac:dyDescent="0.2">
      <c r="A435" t="s">
        <v>8582</v>
      </c>
      <c r="B435" t="s">
        <v>9013</v>
      </c>
      <c r="C435" t="s">
        <v>9014</v>
      </c>
      <c r="D435" t="s">
        <v>8585</v>
      </c>
      <c r="E435" t="s">
        <v>8585</v>
      </c>
      <c r="F435" t="s">
        <v>19511</v>
      </c>
      <c r="G435" t="s">
        <v>529</v>
      </c>
      <c r="I43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35" s="1" t="b">
        <f t="shared" si="6"/>
        <v>1</v>
      </c>
      <c r="K435" t="str">
        <f>IF(NOT(J435),Strutture_cleaned[[#This Row],[Indirizzo internet]],Strutture_cleaned[[#This Row],[Indirizzo di posta elettronica]])</f>
        <v>www.arzillabeach.it</v>
      </c>
      <c r="L435" t="str">
        <f>IF(NOT(J435),Strutture_cleaned[[#This Row],[Indirizzo di posta elettronica]],Strutture_cleaned[[#This Row],[Indirizzo internet]])</f>
        <v/>
      </c>
    </row>
    <row r="436" spans="1:12" x14ac:dyDescent="0.2">
      <c r="A436" t="s">
        <v>8220</v>
      </c>
      <c r="B436" t="s">
        <v>9015</v>
      </c>
      <c r="C436" t="s">
        <v>9016</v>
      </c>
      <c r="D436" t="s">
        <v>8585</v>
      </c>
      <c r="E436" t="s">
        <v>8585</v>
      </c>
      <c r="F436" t="s">
        <v>19511</v>
      </c>
      <c r="G436" t="s">
        <v>530</v>
      </c>
      <c r="I4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36" s="1" t="b">
        <f t="shared" si="6"/>
        <v>0</v>
      </c>
      <c r="K436" t="str">
        <f>IF(NOT(J436),Strutture_cleaned[[#This Row],[Indirizzo internet]],Strutture_cleaned[[#This Row],[Indirizzo di posta elettronica]])</f>
        <v/>
      </c>
      <c r="L436" t="str">
        <f>IF(NOT(J436),Strutture_cleaned[[#This Row],[Indirizzo di posta elettronica]],Strutture_cleaned[[#This Row],[Indirizzo internet]])</f>
        <v>mariot57@gmail.com</v>
      </c>
    </row>
    <row r="437" spans="1:12" x14ac:dyDescent="0.2">
      <c r="A437" t="s">
        <v>8582</v>
      </c>
      <c r="B437" t="s">
        <v>9017</v>
      </c>
      <c r="C437" t="s">
        <v>9018</v>
      </c>
      <c r="D437" t="s">
        <v>8585</v>
      </c>
      <c r="E437" t="s">
        <v>8585</v>
      </c>
      <c r="F437" t="s">
        <v>19511</v>
      </c>
      <c r="G437" t="s">
        <v>531</v>
      </c>
      <c r="I4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37" s="1" t="b">
        <f t="shared" si="6"/>
        <v>0</v>
      </c>
      <c r="K437" t="str">
        <f>IF(NOT(J437),Strutture_cleaned[[#This Row],[Indirizzo internet]],Strutture_cleaned[[#This Row],[Indirizzo di posta elettronica]])</f>
        <v/>
      </c>
      <c r="L437" t="str">
        <f>IF(NOT(J437),Strutture_cleaned[[#This Row],[Indirizzo di posta elettronica]],Strutture_cleaned[[#This Row],[Indirizzo internet]])</f>
        <v>francesca@studioghiandoni.it</v>
      </c>
    </row>
    <row r="438" spans="1:12" x14ac:dyDescent="0.2">
      <c r="A438" t="s">
        <v>8183</v>
      </c>
      <c r="B438" t="s">
        <v>9019</v>
      </c>
      <c r="C438" t="s">
        <v>9020</v>
      </c>
      <c r="D438" t="s">
        <v>8585</v>
      </c>
      <c r="E438" t="s">
        <v>8585</v>
      </c>
      <c r="F438" t="s">
        <v>532</v>
      </c>
      <c r="G438" t="s">
        <v>533</v>
      </c>
      <c r="I4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38" s="1" t="b">
        <f t="shared" si="6"/>
        <v>0</v>
      </c>
      <c r="K438" t="str">
        <f>IF(NOT(J438),Strutture_cleaned[[#This Row],[Indirizzo internet]],Strutture_cleaned[[#This Row],[Indirizzo di posta elettronica]])</f>
        <v>www.bedandbreakfastlamagnolia.it</v>
      </c>
      <c r="L438" t="str">
        <f>IF(NOT(J438),Strutture_cleaned[[#This Row],[Indirizzo di posta elettronica]],Strutture_cleaned[[#This Row],[Indirizzo internet]])</f>
        <v>magnoliafano@virgilio.it</v>
      </c>
    </row>
    <row r="439" spans="1:12" x14ac:dyDescent="0.2">
      <c r="A439" t="s">
        <v>8183</v>
      </c>
      <c r="B439" t="s">
        <v>9021</v>
      </c>
      <c r="C439" t="s">
        <v>9022</v>
      </c>
      <c r="D439" t="s">
        <v>8585</v>
      </c>
      <c r="E439" t="s">
        <v>8585</v>
      </c>
      <c r="F439" t="s">
        <v>19511</v>
      </c>
      <c r="G439" t="s">
        <v>534</v>
      </c>
      <c r="I4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39" s="1" t="b">
        <f t="shared" si="6"/>
        <v>0</v>
      </c>
      <c r="K439" t="str">
        <f>IF(NOT(J439),Strutture_cleaned[[#This Row],[Indirizzo internet]],Strutture_cleaned[[#This Row],[Indirizzo di posta elettronica]])</f>
        <v/>
      </c>
      <c r="L439" t="str">
        <f>IF(NOT(J439),Strutture_cleaned[[#This Row],[Indirizzo di posta elettronica]],Strutture_cleaned[[#This Row],[Indirizzo internet]])</f>
        <v>lucarellipaolo1@tin.it</v>
      </c>
    </row>
    <row r="440" spans="1:12" x14ac:dyDescent="0.2">
      <c r="A440" t="s">
        <v>8582</v>
      </c>
      <c r="B440" t="s">
        <v>9023</v>
      </c>
      <c r="C440" t="s">
        <v>19511</v>
      </c>
      <c r="D440" t="s">
        <v>8585</v>
      </c>
      <c r="E440" t="s">
        <v>542</v>
      </c>
      <c r="F440" t="s">
        <v>19511</v>
      </c>
      <c r="G440" t="s">
        <v>535</v>
      </c>
      <c r="I4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0" s="1" t="b">
        <f t="shared" si="6"/>
        <v>0</v>
      </c>
      <c r="K440" t="str">
        <f>IF(NOT(J440),Strutture_cleaned[[#This Row],[Indirizzo internet]],Strutture_cleaned[[#This Row],[Indirizzo di posta elettronica]])</f>
        <v/>
      </c>
      <c r="L440" t="str">
        <f>IF(NOT(J440),Strutture_cleaned[[#This Row],[Indirizzo di posta elettronica]],Strutture_cleaned[[#This Row],[Indirizzo internet]])</f>
        <v>info@studiocappellini.com</v>
      </c>
    </row>
    <row r="441" spans="1:12" x14ac:dyDescent="0.2">
      <c r="A441" t="s">
        <v>8183</v>
      </c>
      <c r="B441" t="s">
        <v>9024</v>
      </c>
      <c r="C441" t="s">
        <v>9025</v>
      </c>
      <c r="D441" t="s">
        <v>8585</v>
      </c>
      <c r="E441" t="s">
        <v>8585</v>
      </c>
      <c r="F441" t="s">
        <v>19511</v>
      </c>
      <c r="G441" t="s">
        <v>536</v>
      </c>
      <c r="I4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41" s="1" t="b">
        <f t="shared" si="6"/>
        <v>0</v>
      </c>
      <c r="K441" t="str">
        <f>IF(NOT(J441),Strutture_cleaned[[#This Row],[Indirizzo internet]],Strutture_cleaned[[#This Row],[Indirizzo di posta elettronica]])</f>
        <v/>
      </c>
      <c r="L441" t="str">
        <f>IF(NOT(J441),Strutture_cleaned[[#This Row],[Indirizzo di posta elettronica]],Strutture_cleaned[[#This Row],[Indirizzo internet]])</f>
        <v>esposito.raffaella@alice.it</v>
      </c>
    </row>
    <row r="442" spans="1:12" x14ac:dyDescent="0.2">
      <c r="A442" t="s">
        <v>8186</v>
      </c>
      <c r="B442" t="s">
        <v>9026</v>
      </c>
      <c r="C442" t="s">
        <v>9027</v>
      </c>
      <c r="D442" t="s">
        <v>8585</v>
      </c>
      <c r="E442" t="s">
        <v>8585</v>
      </c>
      <c r="F442" t="s">
        <v>537</v>
      </c>
      <c r="G442" t="s">
        <v>538</v>
      </c>
      <c r="I4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2" s="1" t="b">
        <f t="shared" si="6"/>
        <v>0</v>
      </c>
      <c r="K442" t="str">
        <f>IF(NOT(J442),Strutture_cleaned[[#This Row],[Indirizzo internet]],Strutture_cleaned[[#This Row],[Indirizzo di posta elettronica]])</f>
        <v>www.fanocasaledellerose.com</v>
      </c>
      <c r="L442" t="str">
        <f>IF(NOT(J442),Strutture_cleaned[[#This Row],[Indirizzo di posta elettronica]],Strutture_cleaned[[#This Row],[Indirizzo internet]])</f>
        <v>info@fanocasaledellerose.com</v>
      </c>
    </row>
    <row r="443" spans="1:12" x14ac:dyDescent="0.2">
      <c r="A443" t="s">
        <v>8216</v>
      </c>
      <c r="B443" t="s">
        <v>8894</v>
      </c>
      <c r="C443" t="s">
        <v>9028</v>
      </c>
      <c r="D443" t="s">
        <v>8585</v>
      </c>
      <c r="E443" t="s">
        <v>8805</v>
      </c>
      <c r="F443" t="s">
        <v>539</v>
      </c>
      <c r="G443" t="s">
        <v>540</v>
      </c>
      <c r="I4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3" s="1" t="b">
        <f t="shared" si="6"/>
        <v>0</v>
      </c>
      <c r="K443" t="str">
        <f>IF(NOT(J443),Strutture_cleaned[[#This Row],[Indirizzo internet]],Strutture_cleaned[[#This Row],[Indirizzo di posta elettronica]])</f>
        <v>www.residenceedelweiss.com</v>
      </c>
      <c r="L443" t="str">
        <f>IF(NOT(J443),Strutture_cleaned[[#This Row],[Indirizzo di posta elettronica]],Strutture_cleaned[[#This Row],[Indirizzo internet]])</f>
        <v>info@residenceedelweiss.com</v>
      </c>
    </row>
    <row r="444" spans="1:12" x14ac:dyDescent="0.2">
      <c r="A444" t="s">
        <v>8183</v>
      </c>
      <c r="B444" t="s">
        <v>9029</v>
      </c>
      <c r="C444" t="s">
        <v>9030</v>
      </c>
      <c r="D444" t="s">
        <v>8585</v>
      </c>
      <c r="E444" t="s">
        <v>8585</v>
      </c>
      <c r="F444" t="s">
        <v>19511</v>
      </c>
      <c r="G444" t="s">
        <v>541</v>
      </c>
      <c r="I4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4" s="1" t="b">
        <f t="shared" si="6"/>
        <v>0</v>
      </c>
      <c r="K444" t="str">
        <f>IF(NOT(J444),Strutture_cleaned[[#This Row],[Indirizzo internet]],Strutture_cleaned[[#This Row],[Indirizzo di posta elettronica]])</f>
        <v/>
      </c>
      <c r="L444" t="str">
        <f>IF(NOT(J444),Strutture_cleaned[[#This Row],[Indirizzo di posta elettronica]],Strutture_cleaned[[#This Row],[Indirizzo internet]])</f>
        <v>lacasadelsole@hotmail.it</v>
      </c>
    </row>
    <row r="445" spans="1:12" x14ac:dyDescent="0.2">
      <c r="A445" t="s">
        <v>8582</v>
      </c>
      <c r="B445" t="s">
        <v>9031</v>
      </c>
      <c r="C445" t="s">
        <v>19511</v>
      </c>
      <c r="D445" t="s">
        <v>8585</v>
      </c>
      <c r="E445" t="s">
        <v>542</v>
      </c>
      <c r="F445" t="s">
        <v>543</v>
      </c>
      <c r="G445" t="s">
        <v>544</v>
      </c>
      <c r="I44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45" s="1" t="b">
        <f t="shared" si="6"/>
        <v>1</v>
      </c>
      <c r="K445" t="str">
        <f>IF(NOT(J445),Strutture_cleaned[[#This Row],[Indirizzo internet]],Strutture_cleaned[[#This Row],[Indirizzo di posta elettronica]])</f>
        <v>kalaverde.it</v>
      </c>
      <c r="L445" t="str">
        <f>IF(NOT(J445),Strutture_cleaned[[#This Row],[Indirizzo di posta elettronica]],Strutture_cleaned[[#This Row],[Indirizzo internet]])</f>
        <v>mauroeoretta@alice.it</v>
      </c>
    </row>
    <row r="446" spans="1:12" x14ac:dyDescent="0.2">
      <c r="A446" t="s">
        <v>8216</v>
      </c>
      <c r="B446" t="s">
        <v>9032</v>
      </c>
      <c r="C446" t="s">
        <v>9033</v>
      </c>
      <c r="D446" t="s">
        <v>8585</v>
      </c>
      <c r="E446" t="s">
        <v>8585</v>
      </c>
      <c r="F446" t="s">
        <v>545</v>
      </c>
      <c r="G446" t="s">
        <v>546</v>
      </c>
      <c r="I4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6" s="1" t="b">
        <f t="shared" si="6"/>
        <v>0</v>
      </c>
      <c r="K446" t="str">
        <f>IF(NOT(J446),Strutture_cleaned[[#This Row],[Indirizzo internet]],Strutture_cleaned[[#This Row],[Indirizzo di posta elettronica]])</f>
        <v>www.hotel-prestige.com</v>
      </c>
      <c r="L446" t="str">
        <f>IF(NOT(J446),Strutture_cleaned[[#This Row],[Indirizzo di posta elettronica]],Strutture_cleaned[[#This Row],[Indirizzo internet]])</f>
        <v>info@hotel-prestige.com</v>
      </c>
    </row>
    <row r="447" spans="1:12" x14ac:dyDescent="0.2">
      <c r="A447" t="s">
        <v>8186</v>
      </c>
      <c r="B447" t="s">
        <v>9034</v>
      </c>
      <c r="C447" t="s">
        <v>9035</v>
      </c>
      <c r="D447" t="s">
        <v>8585</v>
      </c>
      <c r="E447" t="s">
        <v>8585</v>
      </c>
      <c r="F447" t="s">
        <v>547</v>
      </c>
      <c r="G447" t="s">
        <v>548</v>
      </c>
      <c r="I4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47" s="1" t="b">
        <f t="shared" si="6"/>
        <v>0</v>
      </c>
      <c r="K447" t="str">
        <f>IF(NOT(J447),Strutture_cleaned[[#This Row],[Indirizzo internet]],Strutture_cleaned[[#This Row],[Indirizzo di posta elettronica]])</f>
        <v>http://www.agriturismosbrega.com/</v>
      </c>
      <c r="L447" t="str">
        <f>IF(NOT(J447),Strutture_cleaned[[#This Row],[Indirizzo di posta elettronica]],Strutture_cleaned[[#This Row],[Indirizzo internet]])</f>
        <v>agriturismo.sbrega@gmail.com</v>
      </c>
    </row>
    <row r="448" spans="1:12" x14ac:dyDescent="0.2">
      <c r="A448" t="s">
        <v>8285</v>
      </c>
      <c r="B448" t="s">
        <v>9036</v>
      </c>
      <c r="C448" t="s">
        <v>9037</v>
      </c>
      <c r="D448" t="s">
        <v>8585</v>
      </c>
      <c r="E448" t="s">
        <v>8585</v>
      </c>
      <c r="F448" t="s">
        <v>19511</v>
      </c>
      <c r="G448" t="s">
        <v>549</v>
      </c>
      <c r="I4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48" s="1" t="b">
        <f t="shared" si="6"/>
        <v>0</v>
      </c>
      <c r="K448" t="str">
        <f>IF(NOT(J448),Strutture_cleaned[[#This Row],[Indirizzo internet]],Strutture_cleaned[[#This Row],[Indirizzo di posta elettronica]])</f>
        <v/>
      </c>
      <c r="L448" t="str">
        <f>IF(NOT(J448),Strutture_cleaned[[#This Row],[Indirizzo di posta elettronica]],Strutture_cleaned[[#This Row],[Indirizzo internet]])</f>
        <v>colonia.torrette@hotmail.it</v>
      </c>
    </row>
    <row r="449" spans="1:12" x14ac:dyDescent="0.2">
      <c r="A449" t="s">
        <v>8174</v>
      </c>
      <c r="B449" t="s">
        <v>9038</v>
      </c>
      <c r="C449" t="s">
        <v>9039</v>
      </c>
      <c r="D449" t="s">
        <v>8585</v>
      </c>
      <c r="E449" t="s">
        <v>19511</v>
      </c>
      <c r="F449" t="s">
        <v>19511</v>
      </c>
      <c r="G449" t="s">
        <v>19511</v>
      </c>
      <c r="I4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9" s="1" t="b">
        <f t="shared" si="6"/>
        <v>0</v>
      </c>
      <c r="K449" t="str">
        <f>IF(NOT(J449),Strutture_cleaned[[#This Row],[Indirizzo internet]],Strutture_cleaned[[#This Row],[Indirizzo di posta elettronica]])</f>
        <v/>
      </c>
      <c r="L449" t="str">
        <f>IF(NOT(J449),Strutture_cleaned[[#This Row],[Indirizzo di posta elettronica]],Strutture_cleaned[[#This Row],[Indirizzo internet]])</f>
        <v/>
      </c>
    </row>
    <row r="450" spans="1:12" x14ac:dyDescent="0.2">
      <c r="A450" t="s">
        <v>8174</v>
      </c>
      <c r="B450" t="s">
        <v>9040</v>
      </c>
      <c r="C450" t="s">
        <v>9041</v>
      </c>
      <c r="D450" t="s">
        <v>8585</v>
      </c>
      <c r="E450" t="s">
        <v>8585</v>
      </c>
      <c r="F450" t="s">
        <v>19511</v>
      </c>
      <c r="G450" t="s">
        <v>550</v>
      </c>
      <c r="I4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450" s="1" t="b">
        <f t="shared" si="6"/>
        <v>0</v>
      </c>
      <c r="K450" t="str">
        <f>IF(NOT(J450),Strutture_cleaned[[#This Row],[Indirizzo internet]],Strutture_cleaned[[#This Row],[Indirizzo di posta elettronica]])</f>
        <v/>
      </c>
      <c r="L450" t="str">
        <f>IF(NOT(J450),Strutture_cleaned[[#This Row],[Indirizzo di posta elettronica]],Strutture_cleaned[[#This Row],[Indirizzo internet]])</f>
        <v>patrizia.bertozzi1950@gmail.com</v>
      </c>
    </row>
    <row r="451" spans="1:12" x14ac:dyDescent="0.2">
      <c r="A451" t="s">
        <v>8174</v>
      </c>
      <c r="B451" t="s">
        <v>9042</v>
      </c>
      <c r="C451" t="s">
        <v>9043</v>
      </c>
      <c r="D451" t="s">
        <v>8585</v>
      </c>
      <c r="E451" t="s">
        <v>8585</v>
      </c>
      <c r="F451" t="s">
        <v>19511</v>
      </c>
      <c r="G451" t="s">
        <v>551</v>
      </c>
      <c r="I4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1" s="1" t="b">
        <f t="shared" ref="J451:J514" si="7">I451="invertire email e sito"</f>
        <v>0</v>
      </c>
      <c r="K451" t="str">
        <f>IF(NOT(J451),Strutture_cleaned[[#This Row],[Indirizzo internet]],Strutture_cleaned[[#This Row],[Indirizzo di posta elettronica]])</f>
        <v/>
      </c>
      <c r="L451" t="str">
        <f>IF(NOT(J451),Strutture_cleaned[[#This Row],[Indirizzo di posta elettronica]],Strutture_cleaned[[#This Row],[Indirizzo internet]])</f>
        <v>marzio.montanari@libero.it</v>
      </c>
    </row>
    <row r="452" spans="1:12" x14ac:dyDescent="0.2">
      <c r="A452" t="s">
        <v>8174</v>
      </c>
      <c r="B452" t="s">
        <v>9044</v>
      </c>
      <c r="C452" t="s">
        <v>9045</v>
      </c>
      <c r="D452" t="s">
        <v>8585</v>
      </c>
      <c r="E452" t="s">
        <v>19511</v>
      </c>
      <c r="F452" t="s">
        <v>19511</v>
      </c>
      <c r="G452" t="s">
        <v>19511</v>
      </c>
      <c r="I4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2" s="1" t="b">
        <f t="shared" si="7"/>
        <v>0</v>
      </c>
      <c r="K452" t="str">
        <f>IF(NOT(J452),Strutture_cleaned[[#This Row],[Indirizzo internet]],Strutture_cleaned[[#This Row],[Indirizzo di posta elettronica]])</f>
        <v/>
      </c>
      <c r="L452" t="str">
        <f>IF(NOT(J452),Strutture_cleaned[[#This Row],[Indirizzo di posta elettronica]],Strutture_cleaned[[#This Row],[Indirizzo internet]])</f>
        <v/>
      </c>
    </row>
    <row r="453" spans="1:12" x14ac:dyDescent="0.2">
      <c r="A453" t="s">
        <v>8174</v>
      </c>
      <c r="B453" t="s">
        <v>9046</v>
      </c>
      <c r="C453" t="s">
        <v>9047</v>
      </c>
      <c r="D453" t="s">
        <v>8585</v>
      </c>
      <c r="E453" t="s">
        <v>19511</v>
      </c>
      <c r="F453" t="s">
        <v>19511</v>
      </c>
      <c r="G453" t="s">
        <v>19511</v>
      </c>
      <c r="I4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3" s="1" t="b">
        <f t="shared" si="7"/>
        <v>0</v>
      </c>
      <c r="K453" t="str">
        <f>IF(NOT(J453),Strutture_cleaned[[#This Row],[Indirizzo internet]],Strutture_cleaned[[#This Row],[Indirizzo di posta elettronica]])</f>
        <v/>
      </c>
      <c r="L453" t="str">
        <f>IF(NOT(J453),Strutture_cleaned[[#This Row],[Indirizzo di posta elettronica]],Strutture_cleaned[[#This Row],[Indirizzo internet]])</f>
        <v/>
      </c>
    </row>
    <row r="454" spans="1:12" x14ac:dyDescent="0.2">
      <c r="A454" t="s">
        <v>8174</v>
      </c>
      <c r="B454" t="s">
        <v>9048</v>
      </c>
      <c r="C454" t="s">
        <v>9049</v>
      </c>
      <c r="D454" t="s">
        <v>8585</v>
      </c>
      <c r="E454" t="s">
        <v>19511</v>
      </c>
      <c r="F454" t="s">
        <v>19511</v>
      </c>
      <c r="G454" t="s">
        <v>552</v>
      </c>
      <c r="I4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54" s="1" t="b">
        <f t="shared" si="7"/>
        <v>0</v>
      </c>
      <c r="K454" t="str">
        <f>IF(NOT(J454),Strutture_cleaned[[#This Row],[Indirizzo internet]],Strutture_cleaned[[#This Row],[Indirizzo di posta elettronica]])</f>
        <v/>
      </c>
      <c r="L454" t="str">
        <f>IF(NOT(J454),Strutture_cleaned[[#This Row],[Indirizzo di posta elettronica]],Strutture_cleaned[[#This Row],[Indirizzo internet]])</f>
        <v>dadaump@gmail.com</v>
      </c>
    </row>
    <row r="455" spans="1:12" x14ac:dyDescent="0.2">
      <c r="A455" t="s">
        <v>8216</v>
      </c>
      <c r="B455" t="s">
        <v>9050</v>
      </c>
      <c r="C455" t="s">
        <v>9051</v>
      </c>
      <c r="D455" t="s">
        <v>8585</v>
      </c>
      <c r="E455" t="s">
        <v>553</v>
      </c>
      <c r="F455" t="s">
        <v>554</v>
      </c>
      <c r="G455" t="s">
        <v>555</v>
      </c>
      <c r="I4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455" s="1" t="b">
        <f t="shared" si="7"/>
        <v>0</v>
      </c>
      <c r="K455" t="str">
        <f>IF(NOT(J455),Strutture_cleaned[[#This Row],[Indirizzo internet]],Strutture_cleaned[[#This Row],[Indirizzo di posta elettronica]])</f>
        <v>www.italenti.info</v>
      </c>
      <c r="L455" t="str">
        <f>IF(NOT(J455),Strutture_cleaned[[#This Row],[Indirizzo di posta elettronica]],Strutture_cleaned[[#This Row],[Indirizzo internet]])</f>
        <v>bbb@italenti.info</v>
      </c>
    </row>
    <row r="456" spans="1:12" x14ac:dyDescent="0.2">
      <c r="A456" t="s">
        <v>8183</v>
      </c>
      <c r="B456" t="s">
        <v>9052</v>
      </c>
      <c r="C456" t="s">
        <v>9053</v>
      </c>
      <c r="D456" t="s">
        <v>8585</v>
      </c>
      <c r="E456" t="s">
        <v>19511</v>
      </c>
      <c r="F456" t="s">
        <v>556</v>
      </c>
      <c r="G456" t="s">
        <v>557</v>
      </c>
      <c r="I4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56" s="1" t="b">
        <f t="shared" si="7"/>
        <v>0</v>
      </c>
      <c r="K456" t="str">
        <f>IF(NOT(J456),Strutture_cleaned[[#This Row],[Indirizzo internet]],Strutture_cleaned[[#This Row],[Indirizzo di posta elettronica]])</f>
        <v>www.casadiluce.it</v>
      </c>
      <c r="L456" t="str">
        <f>IF(NOT(J456),Strutture_cleaned[[#This Row],[Indirizzo di posta elettronica]],Strutture_cleaned[[#This Row],[Indirizzo internet]])</f>
        <v>valeria.anandaveda@gmail.com</v>
      </c>
    </row>
    <row r="457" spans="1:12" x14ac:dyDescent="0.2">
      <c r="A457" t="s">
        <v>8174</v>
      </c>
      <c r="B457" t="s">
        <v>9054</v>
      </c>
      <c r="C457" t="s">
        <v>9055</v>
      </c>
      <c r="D457" t="s">
        <v>8585</v>
      </c>
      <c r="E457" t="s">
        <v>19511</v>
      </c>
      <c r="F457" t="s">
        <v>19511</v>
      </c>
      <c r="G457" t="s">
        <v>19511</v>
      </c>
      <c r="I4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7" s="1" t="b">
        <f t="shared" si="7"/>
        <v>0</v>
      </c>
      <c r="K457" t="str">
        <f>IF(NOT(J457),Strutture_cleaned[[#This Row],[Indirizzo internet]],Strutture_cleaned[[#This Row],[Indirizzo di posta elettronica]])</f>
        <v/>
      </c>
      <c r="L457" t="str">
        <f>IF(NOT(J457),Strutture_cleaned[[#This Row],[Indirizzo di posta elettronica]],Strutture_cleaned[[#This Row],[Indirizzo internet]])</f>
        <v/>
      </c>
    </row>
    <row r="458" spans="1:12" x14ac:dyDescent="0.2">
      <c r="A458" t="s">
        <v>8174</v>
      </c>
      <c r="B458" t="s">
        <v>9056</v>
      </c>
      <c r="C458" t="s">
        <v>9057</v>
      </c>
      <c r="D458" t="s">
        <v>8585</v>
      </c>
      <c r="E458" t="s">
        <v>1128</v>
      </c>
      <c r="F458" t="s">
        <v>19511</v>
      </c>
      <c r="G458" t="s">
        <v>558</v>
      </c>
      <c r="I4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8" s="1" t="b">
        <f t="shared" si="7"/>
        <v>0</v>
      </c>
      <c r="K458" t="str">
        <f>IF(NOT(J458),Strutture_cleaned[[#This Row],[Indirizzo internet]],Strutture_cleaned[[#This Row],[Indirizzo di posta elettronica]])</f>
        <v/>
      </c>
      <c r="L458" t="str">
        <f>IF(NOT(J458),Strutture_cleaned[[#This Row],[Indirizzo di posta elettronica]],Strutture_cleaned[[#This Row],[Indirizzo internet]])</f>
        <v>cesare.barbadoro@alice.it</v>
      </c>
    </row>
    <row r="459" spans="1:12" x14ac:dyDescent="0.2">
      <c r="A459" t="s">
        <v>8174</v>
      </c>
      <c r="B459" t="s">
        <v>9058</v>
      </c>
      <c r="C459" t="s">
        <v>9059</v>
      </c>
      <c r="D459" t="s">
        <v>8585</v>
      </c>
      <c r="E459" t="s">
        <v>19511</v>
      </c>
      <c r="F459" t="s">
        <v>19511</v>
      </c>
      <c r="G459" t="s">
        <v>559</v>
      </c>
      <c r="I4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59" s="1" t="b">
        <f t="shared" si="7"/>
        <v>0</v>
      </c>
      <c r="K459" t="str">
        <f>IF(NOT(J459),Strutture_cleaned[[#This Row],[Indirizzo internet]],Strutture_cleaned[[#This Row],[Indirizzo di posta elettronica]])</f>
        <v/>
      </c>
      <c r="L459" t="str">
        <f>IF(NOT(J459),Strutture_cleaned[[#This Row],[Indirizzo di posta elettronica]],Strutture_cleaned[[#This Row],[Indirizzo internet]])</f>
        <v>le_roby@hotmail.it</v>
      </c>
    </row>
    <row r="460" spans="1:12" x14ac:dyDescent="0.2">
      <c r="A460" t="s">
        <v>8174</v>
      </c>
      <c r="B460" t="s">
        <v>9060</v>
      </c>
      <c r="C460" t="s">
        <v>9061</v>
      </c>
      <c r="D460" t="s">
        <v>8585</v>
      </c>
      <c r="E460" t="s">
        <v>19511</v>
      </c>
      <c r="F460" t="s">
        <v>19511</v>
      </c>
      <c r="G460" t="s">
        <v>19511</v>
      </c>
      <c r="I4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0" s="1" t="b">
        <f t="shared" si="7"/>
        <v>0</v>
      </c>
      <c r="K460" t="str">
        <f>IF(NOT(J460),Strutture_cleaned[[#This Row],[Indirizzo internet]],Strutture_cleaned[[#This Row],[Indirizzo di posta elettronica]])</f>
        <v/>
      </c>
      <c r="L460" t="str">
        <f>IF(NOT(J460),Strutture_cleaned[[#This Row],[Indirizzo di posta elettronica]],Strutture_cleaned[[#This Row],[Indirizzo internet]])</f>
        <v/>
      </c>
    </row>
    <row r="461" spans="1:12" x14ac:dyDescent="0.2">
      <c r="A461" t="s">
        <v>8177</v>
      </c>
      <c r="B461" t="s">
        <v>9062</v>
      </c>
      <c r="C461" t="s">
        <v>9063</v>
      </c>
      <c r="D461" t="s">
        <v>8585</v>
      </c>
      <c r="E461" t="s">
        <v>326</v>
      </c>
      <c r="F461" t="s">
        <v>560</v>
      </c>
      <c r="G461" t="s">
        <v>561</v>
      </c>
      <c r="I4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61" s="1" t="b">
        <f t="shared" si="7"/>
        <v>0</v>
      </c>
      <c r="K461" t="str">
        <f>IF(NOT(J461),Strutture_cleaned[[#This Row],[Indirizzo internet]],Strutture_cleaned[[#This Row],[Indirizzo di posta elettronica]])</f>
        <v>www.taghotelfano.com</v>
      </c>
      <c r="L461" t="str">
        <f>IF(NOT(J461),Strutture_cleaned[[#This Row],[Indirizzo di posta elettronica]],Strutture_cleaned[[#This Row],[Indirizzo internet]])</f>
        <v>direzione@taghotelfano.com</v>
      </c>
    </row>
    <row r="462" spans="1:12" x14ac:dyDescent="0.2">
      <c r="A462" t="s">
        <v>8183</v>
      </c>
      <c r="B462" t="s">
        <v>9064</v>
      </c>
      <c r="C462" t="s">
        <v>9065</v>
      </c>
      <c r="D462" t="s">
        <v>8585</v>
      </c>
      <c r="E462" t="s">
        <v>19511</v>
      </c>
      <c r="F462" t="s">
        <v>19511</v>
      </c>
      <c r="G462" t="s">
        <v>562</v>
      </c>
      <c r="I4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62" s="1" t="b">
        <f t="shared" si="7"/>
        <v>0</v>
      </c>
      <c r="K462" t="str">
        <f>IF(NOT(J462),Strutture_cleaned[[#This Row],[Indirizzo internet]],Strutture_cleaned[[#This Row],[Indirizzo di posta elettronica]])</f>
        <v/>
      </c>
      <c r="L462" t="str">
        <f>IF(NOT(J462),Strutture_cleaned[[#This Row],[Indirizzo di posta elettronica]],Strutture_cleaned[[#This Row],[Indirizzo internet]])</f>
        <v>marilena.spadoni@gmail.com</v>
      </c>
    </row>
    <row r="463" spans="1:12" x14ac:dyDescent="0.2">
      <c r="A463" t="s">
        <v>8174</v>
      </c>
      <c r="B463" t="s">
        <v>9066</v>
      </c>
      <c r="C463" t="s">
        <v>9067</v>
      </c>
      <c r="D463" t="s">
        <v>8585</v>
      </c>
      <c r="E463" t="s">
        <v>19511</v>
      </c>
      <c r="F463" t="s">
        <v>19511</v>
      </c>
      <c r="G463" t="s">
        <v>19511</v>
      </c>
      <c r="I4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3" s="1" t="b">
        <f t="shared" si="7"/>
        <v>0</v>
      </c>
      <c r="K463" t="str">
        <f>IF(NOT(J463),Strutture_cleaned[[#This Row],[Indirizzo internet]],Strutture_cleaned[[#This Row],[Indirizzo di posta elettronica]])</f>
        <v/>
      </c>
      <c r="L463" t="str">
        <f>IF(NOT(J463),Strutture_cleaned[[#This Row],[Indirizzo di posta elettronica]],Strutture_cleaned[[#This Row],[Indirizzo internet]])</f>
        <v/>
      </c>
    </row>
    <row r="464" spans="1:12" x14ac:dyDescent="0.2">
      <c r="A464" t="s">
        <v>8174</v>
      </c>
      <c r="B464" t="s">
        <v>9068</v>
      </c>
      <c r="C464" t="s">
        <v>9069</v>
      </c>
      <c r="D464" t="s">
        <v>8585</v>
      </c>
      <c r="E464" t="s">
        <v>19511</v>
      </c>
      <c r="F464" t="s">
        <v>19511</v>
      </c>
      <c r="G464" t="s">
        <v>559</v>
      </c>
      <c r="I4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64" s="1" t="b">
        <f t="shared" si="7"/>
        <v>0</v>
      </c>
      <c r="K464" t="str">
        <f>IF(NOT(J464),Strutture_cleaned[[#This Row],[Indirizzo internet]],Strutture_cleaned[[#This Row],[Indirizzo di posta elettronica]])</f>
        <v/>
      </c>
      <c r="L464" t="str">
        <f>IF(NOT(J464),Strutture_cleaned[[#This Row],[Indirizzo di posta elettronica]],Strutture_cleaned[[#This Row],[Indirizzo internet]])</f>
        <v>le_roby@hotmail.it</v>
      </c>
    </row>
    <row r="465" spans="1:12" x14ac:dyDescent="0.2">
      <c r="A465" t="s">
        <v>8174</v>
      </c>
      <c r="B465" t="s">
        <v>9070</v>
      </c>
      <c r="C465" t="s">
        <v>9071</v>
      </c>
      <c r="D465" t="s">
        <v>8585</v>
      </c>
      <c r="E465" t="s">
        <v>19511</v>
      </c>
      <c r="F465" t="s">
        <v>19511</v>
      </c>
      <c r="G465" t="s">
        <v>563</v>
      </c>
      <c r="I4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65" s="1" t="b">
        <f t="shared" si="7"/>
        <v>0</v>
      </c>
      <c r="K465" t="str">
        <f>IF(NOT(J465),Strutture_cleaned[[#This Row],[Indirizzo internet]],Strutture_cleaned[[#This Row],[Indirizzo di posta elettronica]])</f>
        <v/>
      </c>
      <c r="L465" t="str">
        <f>IF(NOT(J465),Strutture_cleaned[[#This Row],[Indirizzo di posta elettronica]],Strutture_cleaned[[#This Row],[Indirizzo internet]])</f>
        <v>sim.rita.mail@gmail.com</v>
      </c>
    </row>
    <row r="466" spans="1:12" x14ac:dyDescent="0.2">
      <c r="A466" t="s">
        <v>8174</v>
      </c>
      <c r="B466" t="s">
        <v>9072</v>
      </c>
      <c r="C466" t="s">
        <v>9073</v>
      </c>
      <c r="D466" t="s">
        <v>8585</v>
      </c>
      <c r="E466" t="s">
        <v>19511</v>
      </c>
      <c r="F466" t="s">
        <v>19511</v>
      </c>
      <c r="G466" t="s">
        <v>19511</v>
      </c>
      <c r="I4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6" s="1" t="b">
        <f t="shared" si="7"/>
        <v>0</v>
      </c>
      <c r="K466" t="str">
        <f>IF(NOT(J466),Strutture_cleaned[[#This Row],[Indirizzo internet]],Strutture_cleaned[[#This Row],[Indirizzo di posta elettronica]])</f>
        <v/>
      </c>
      <c r="L466" t="str">
        <f>IF(NOT(J466),Strutture_cleaned[[#This Row],[Indirizzo di posta elettronica]],Strutture_cleaned[[#This Row],[Indirizzo internet]])</f>
        <v/>
      </c>
    </row>
    <row r="467" spans="1:12" x14ac:dyDescent="0.2">
      <c r="A467" t="s">
        <v>8183</v>
      </c>
      <c r="B467" t="s">
        <v>9074</v>
      </c>
      <c r="C467" t="s">
        <v>9075</v>
      </c>
      <c r="D467" t="s">
        <v>8585</v>
      </c>
      <c r="E467" t="s">
        <v>19511</v>
      </c>
      <c r="F467" t="s">
        <v>564</v>
      </c>
      <c r="G467" t="s">
        <v>565</v>
      </c>
      <c r="I4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67" s="1" t="b">
        <f t="shared" si="7"/>
        <v>0</v>
      </c>
      <c r="K467" t="str">
        <f>IF(NOT(J467),Strutture_cleaned[[#This Row],[Indirizzo internet]],Strutture_cleaned[[#This Row],[Indirizzo di posta elettronica]])</f>
        <v>www.gardenofitaly/villettaalmare</v>
      </c>
      <c r="L467" t="str">
        <f>IF(NOT(J467),Strutture_cleaned[[#This Row],[Indirizzo di posta elettronica]],Strutture_cleaned[[#This Row],[Indirizzo internet]])</f>
        <v>acecco@tin.it</v>
      </c>
    </row>
    <row r="468" spans="1:12" x14ac:dyDescent="0.2">
      <c r="A468" t="s">
        <v>8174</v>
      </c>
      <c r="B468" t="s">
        <v>9076</v>
      </c>
      <c r="C468" t="s">
        <v>9077</v>
      </c>
      <c r="D468" t="s">
        <v>8585</v>
      </c>
      <c r="E468" t="s">
        <v>19511</v>
      </c>
      <c r="F468" t="s">
        <v>19511</v>
      </c>
      <c r="G468" t="s">
        <v>566</v>
      </c>
      <c r="I4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68" s="1" t="b">
        <f t="shared" si="7"/>
        <v>0</v>
      </c>
      <c r="K468" t="str">
        <f>IF(NOT(J468),Strutture_cleaned[[#This Row],[Indirizzo internet]],Strutture_cleaned[[#This Row],[Indirizzo di posta elettronica]])</f>
        <v/>
      </c>
      <c r="L468" t="str">
        <f>IF(NOT(J468),Strutture_cleaned[[#This Row],[Indirizzo di posta elettronica]],Strutture_cleaned[[#This Row],[Indirizzo internet]])</f>
        <v>tatianatonnini@gmail.com</v>
      </c>
    </row>
    <row r="469" spans="1:12" x14ac:dyDescent="0.2">
      <c r="A469" t="s">
        <v>8174</v>
      </c>
      <c r="B469" t="s">
        <v>9078</v>
      </c>
      <c r="C469" t="s">
        <v>9079</v>
      </c>
      <c r="D469" t="s">
        <v>8585</v>
      </c>
      <c r="E469" t="s">
        <v>19511</v>
      </c>
      <c r="F469" t="s">
        <v>19511</v>
      </c>
      <c r="G469" t="s">
        <v>319</v>
      </c>
      <c r="I4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69" s="1" t="b">
        <f t="shared" si="7"/>
        <v>0</v>
      </c>
      <c r="K469" t="str">
        <f>IF(NOT(J469),Strutture_cleaned[[#This Row],[Indirizzo internet]],Strutture_cleaned[[#This Row],[Indirizzo di posta elettronica]])</f>
        <v/>
      </c>
      <c r="L469" t="str">
        <f>IF(NOT(J469),Strutture_cleaned[[#This Row],[Indirizzo di posta elettronica]],Strutture_cleaned[[#This Row],[Indirizzo internet]])</f>
        <v>r.andrea@sed84.com</v>
      </c>
    </row>
    <row r="470" spans="1:12" x14ac:dyDescent="0.2">
      <c r="A470" t="s">
        <v>8174</v>
      </c>
      <c r="B470" t="s">
        <v>9080</v>
      </c>
      <c r="C470" t="s">
        <v>9081</v>
      </c>
      <c r="D470" t="s">
        <v>8585</v>
      </c>
      <c r="E470" t="s">
        <v>19511</v>
      </c>
      <c r="F470" t="s">
        <v>19511</v>
      </c>
      <c r="G470" t="s">
        <v>19511</v>
      </c>
      <c r="I47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0" s="1" t="b">
        <f t="shared" si="7"/>
        <v>0</v>
      </c>
      <c r="K470" t="str">
        <f>IF(NOT(J470),Strutture_cleaned[[#This Row],[Indirizzo internet]],Strutture_cleaned[[#This Row],[Indirizzo di posta elettronica]])</f>
        <v/>
      </c>
      <c r="L470" t="str">
        <f>IF(NOT(J470),Strutture_cleaned[[#This Row],[Indirizzo di posta elettronica]],Strutture_cleaned[[#This Row],[Indirizzo internet]])</f>
        <v/>
      </c>
    </row>
    <row r="471" spans="1:12" x14ac:dyDescent="0.2">
      <c r="A471" t="s">
        <v>8174</v>
      </c>
      <c r="B471" t="s">
        <v>9082</v>
      </c>
      <c r="C471" t="s">
        <v>9083</v>
      </c>
      <c r="D471" t="s">
        <v>8585</v>
      </c>
      <c r="E471" t="s">
        <v>9084</v>
      </c>
      <c r="F471" t="s">
        <v>19511</v>
      </c>
      <c r="G471" t="s">
        <v>19511</v>
      </c>
      <c r="I4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1" s="1" t="b">
        <f t="shared" si="7"/>
        <v>0</v>
      </c>
      <c r="K471" t="str">
        <f>IF(NOT(J471),Strutture_cleaned[[#This Row],[Indirizzo internet]],Strutture_cleaned[[#This Row],[Indirizzo di posta elettronica]])</f>
        <v/>
      </c>
      <c r="L471" t="str">
        <f>IF(NOT(J471),Strutture_cleaned[[#This Row],[Indirizzo di posta elettronica]],Strutture_cleaned[[#This Row],[Indirizzo internet]])</f>
        <v/>
      </c>
    </row>
    <row r="472" spans="1:12" x14ac:dyDescent="0.2">
      <c r="A472" t="s">
        <v>8174</v>
      </c>
      <c r="B472" t="s">
        <v>9085</v>
      </c>
      <c r="C472" t="s">
        <v>8702</v>
      </c>
      <c r="D472" t="s">
        <v>8585</v>
      </c>
      <c r="E472" t="s">
        <v>8585</v>
      </c>
      <c r="F472" t="s">
        <v>19511</v>
      </c>
      <c r="G472" t="s">
        <v>345</v>
      </c>
      <c r="I4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2" s="1" t="b">
        <f t="shared" si="7"/>
        <v>0</v>
      </c>
      <c r="K472" t="str">
        <f>IF(NOT(J472),Strutture_cleaned[[#This Row],[Indirizzo internet]],Strutture_cleaned[[#This Row],[Indirizzo di posta elettronica]])</f>
        <v/>
      </c>
      <c r="L472" t="str">
        <f>IF(NOT(J472),Strutture_cleaned[[#This Row],[Indirizzo di posta elettronica]],Strutture_cleaned[[#This Row],[Indirizzo internet]])</f>
        <v>info@fanoaffitti.it</v>
      </c>
    </row>
    <row r="473" spans="1:12" x14ac:dyDescent="0.2">
      <c r="A473" t="s">
        <v>8174</v>
      </c>
      <c r="B473" t="s">
        <v>9086</v>
      </c>
      <c r="C473" t="s">
        <v>19511</v>
      </c>
      <c r="D473" t="s">
        <v>8585</v>
      </c>
      <c r="E473" t="s">
        <v>8585</v>
      </c>
      <c r="F473" t="s">
        <v>19511</v>
      </c>
      <c r="G473" t="s">
        <v>345</v>
      </c>
      <c r="I4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3" s="1" t="b">
        <f t="shared" si="7"/>
        <v>0</v>
      </c>
      <c r="K473" t="str">
        <f>IF(NOT(J473),Strutture_cleaned[[#This Row],[Indirizzo internet]],Strutture_cleaned[[#This Row],[Indirizzo di posta elettronica]])</f>
        <v/>
      </c>
      <c r="L473" t="str">
        <f>IF(NOT(J473),Strutture_cleaned[[#This Row],[Indirizzo di posta elettronica]],Strutture_cleaned[[#This Row],[Indirizzo internet]])</f>
        <v>info@fanoaffitti.it</v>
      </c>
    </row>
    <row r="474" spans="1:12" x14ac:dyDescent="0.2">
      <c r="A474" t="s">
        <v>8174</v>
      </c>
      <c r="B474" t="s">
        <v>9087</v>
      </c>
      <c r="C474" t="s">
        <v>9088</v>
      </c>
      <c r="D474" t="s">
        <v>8585</v>
      </c>
      <c r="E474" t="s">
        <v>8585</v>
      </c>
      <c r="F474" t="s">
        <v>19511</v>
      </c>
      <c r="G474" t="s">
        <v>345</v>
      </c>
      <c r="I4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4" s="1" t="b">
        <f t="shared" si="7"/>
        <v>0</v>
      </c>
      <c r="K474" t="str">
        <f>IF(NOT(J474),Strutture_cleaned[[#This Row],[Indirizzo internet]],Strutture_cleaned[[#This Row],[Indirizzo di posta elettronica]])</f>
        <v/>
      </c>
      <c r="L474" t="str">
        <f>IF(NOT(J474),Strutture_cleaned[[#This Row],[Indirizzo di posta elettronica]],Strutture_cleaned[[#This Row],[Indirizzo internet]])</f>
        <v>info@fanoaffitti.it</v>
      </c>
    </row>
    <row r="475" spans="1:12" x14ac:dyDescent="0.2">
      <c r="A475" t="s">
        <v>8174</v>
      </c>
      <c r="B475" t="s">
        <v>9089</v>
      </c>
      <c r="C475" t="s">
        <v>9090</v>
      </c>
      <c r="D475" t="s">
        <v>8585</v>
      </c>
      <c r="E475" t="s">
        <v>19511</v>
      </c>
      <c r="F475" t="s">
        <v>19511</v>
      </c>
      <c r="G475" t="s">
        <v>567</v>
      </c>
      <c r="I4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75" s="1" t="b">
        <f t="shared" si="7"/>
        <v>0</v>
      </c>
      <c r="K475" t="str">
        <f>IF(NOT(J475),Strutture_cleaned[[#This Row],[Indirizzo internet]],Strutture_cleaned[[#This Row],[Indirizzo di posta elettronica]])</f>
        <v/>
      </c>
      <c r="L475" t="str">
        <f>IF(NOT(J475),Strutture_cleaned[[#This Row],[Indirizzo di posta elettronica]],Strutture_cleaned[[#This Row],[Indirizzo internet]])</f>
        <v>grillifrank@libero.it</v>
      </c>
    </row>
    <row r="476" spans="1:12" x14ac:dyDescent="0.2">
      <c r="A476" t="s">
        <v>8174</v>
      </c>
      <c r="B476" t="s">
        <v>9091</v>
      </c>
      <c r="C476" t="s">
        <v>9092</v>
      </c>
      <c r="D476" t="s">
        <v>8585</v>
      </c>
      <c r="E476" t="s">
        <v>19511</v>
      </c>
      <c r="F476" t="s">
        <v>19511</v>
      </c>
      <c r="G476" t="s">
        <v>19511</v>
      </c>
      <c r="I4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6" s="1" t="b">
        <f t="shared" si="7"/>
        <v>0</v>
      </c>
      <c r="K476" t="str">
        <f>IF(NOT(J476),Strutture_cleaned[[#This Row],[Indirizzo internet]],Strutture_cleaned[[#This Row],[Indirizzo di posta elettronica]])</f>
        <v/>
      </c>
      <c r="L476" t="str">
        <f>IF(NOT(J476),Strutture_cleaned[[#This Row],[Indirizzo di posta elettronica]],Strutture_cleaned[[#This Row],[Indirizzo internet]])</f>
        <v/>
      </c>
    </row>
    <row r="477" spans="1:12" x14ac:dyDescent="0.2">
      <c r="A477" t="s">
        <v>8174</v>
      </c>
      <c r="B477" t="s">
        <v>9093</v>
      </c>
      <c r="C477" t="s">
        <v>9094</v>
      </c>
      <c r="D477" t="s">
        <v>8585</v>
      </c>
      <c r="E477" t="s">
        <v>19511</v>
      </c>
      <c r="F477" t="s">
        <v>19511</v>
      </c>
      <c r="G477" t="s">
        <v>568</v>
      </c>
      <c r="I4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77" s="1" t="b">
        <f t="shared" si="7"/>
        <v>0</v>
      </c>
      <c r="K477" t="str">
        <f>IF(NOT(J477),Strutture_cleaned[[#This Row],[Indirizzo internet]],Strutture_cleaned[[#This Row],[Indirizzo di posta elettronica]])</f>
        <v/>
      </c>
      <c r="L477" t="str">
        <f>IF(NOT(J477),Strutture_cleaned[[#This Row],[Indirizzo di posta elettronica]],Strutture_cleaned[[#This Row],[Indirizzo internet]])</f>
        <v>giuliano.biagiotti@fastwebnet.it</v>
      </c>
    </row>
    <row r="478" spans="1:12" x14ac:dyDescent="0.2">
      <c r="A478" t="s">
        <v>8183</v>
      </c>
      <c r="B478" t="s">
        <v>9095</v>
      </c>
      <c r="C478" t="s">
        <v>9096</v>
      </c>
      <c r="D478" t="s">
        <v>8585</v>
      </c>
      <c r="E478" t="s">
        <v>8585</v>
      </c>
      <c r="F478" t="s">
        <v>19511</v>
      </c>
      <c r="G478" t="s">
        <v>340</v>
      </c>
      <c r="I4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78" s="1" t="b">
        <f t="shared" si="7"/>
        <v>0</v>
      </c>
      <c r="K478" t="str">
        <f>IF(NOT(J478),Strutture_cleaned[[#This Row],[Indirizzo internet]],Strutture_cleaned[[#This Row],[Indirizzo di posta elettronica]])</f>
        <v/>
      </c>
      <c r="L478" t="str">
        <f>IF(NOT(J478),Strutture_cleaned[[#This Row],[Indirizzo di posta elettronica]],Strutture_cleaned[[#This Row],[Indirizzo internet]])</f>
        <v>infobigotti@gmail.com</v>
      </c>
    </row>
    <row r="479" spans="1:12" x14ac:dyDescent="0.2">
      <c r="A479" t="s">
        <v>8174</v>
      </c>
      <c r="B479" t="s">
        <v>9097</v>
      </c>
      <c r="C479" t="s">
        <v>9098</v>
      </c>
      <c r="D479" t="s">
        <v>8585</v>
      </c>
      <c r="E479" t="s">
        <v>19511</v>
      </c>
      <c r="F479" t="s">
        <v>19511</v>
      </c>
      <c r="G479" t="s">
        <v>569</v>
      </c>
      <c r="I4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79" s="1" t="b">
        <f t="shared" si="7"/>
        <v>0</v>
      </c>
      <c r="K479" t="str">
        <f>IF(NOT(J479),Strutture_cleaned[[#This Row],[Indirizzo internet]],Strutture_cleaned[[#This Row],[Indirizzo di posta elettronica]])</f>
        <v/>
      </c>
      <c r="L479" t="str">
        <f>IF(NOT(J479),Strutture_cleaned[[#This Row],[Indirizzo di posta elettronica]],Strutture_cleaned[[#This Row],[Indirizzo internet]])</f>
        <v>db.fiorangelo@libero.it</v>
      </c>
    </row>
    <row r="480" spans="1:12" x14ac:dyDescent="0.2">
      <c r="A480" t="s">
        <v>8174</v>
      </c>
      <c r="B480" t="s">
        <v>9099</v>
      </c>
      <c r="C480" t="s">
        <v>9098</v>
      </c>
      <c r="D480" t="s">
        <v>8585</v>
      </c>
      <c r="E480" t="s">
        <v>19511</v>
      </c>
      <c r="F480" t="s">
        <v>19511</v>
      </c>
      <c r="G480" t="s">
        <v>569</v>
      </c>
      <c r="I4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80" s="1" t="b">
        <f t="shared" si="7"/>
        <v>0</v>
      </c>
      <c r="K480" t="str">
        <f>IF(NOT(J480),Strutture_cleaned[[#This Row],[Indirizzo internet]],Strutture_cleaned[[#This Row],[Indirizzo di posta elettronica]])</f>
        <v/>
      </c>
      <c r="L480" t="str">
        <f>IF(NOT(J480),Strutture_cleaned[[#This Row],[Indirizzo di posta elettronica]],Strutture_cleaned[[#This Row],[Indirizzo internet]])</f>
        <v>db.fiorangelo@libero.it</v>
      </c>
    </row>
    <row r="481" spans="1:12" x14ac:dyDescent="0.2">
      <c r="A481" t="s">
        <v>8174</v>
      </c>
      <c r="B481" t="s">
        <v>9100</v>
      </c>
      <c r="C481" t="s">
        <v>9098</v>
      </c>
      <c r="D481" t="s">
        <v>8585</v>
      </c>
      <c r="E481" t="s">
        <v>19511</v>
      </c>
      <c r="F481" t="s">
        <v>19511</v>
      </c>
      <c r="G481" t="s">
        <v>569</v>
      </c>
      <c r="I4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81" s="1" t="b">
        <f t="shared" si="7"/>
        <v>0</v>
      </c>
      <c r="K481" t="str">
        <f>IF(NOT(J481),Strutture_cleaned[[#This Row],[Indirizzo internet]],Strutture_cleaned[[#This Row],[Indirizzo di posta elettronica]])</f>
        <v/>
      </c>
      <c r="L481" t="str">
        <f>IF(NOT(J481),Strutture_cleaned[[#This Row],[Indirizzo di posta elettronica]],Strutture_cleaned[[#This Row],[Indirizzo internet]])</f>
        <v>db.fiorangelo@libero.it</v>
      </c>
    </row>
    <row r="482" spans="1:12" x14ac:dyDescent="0.2">
      <c r="A482" t="s">
        <v>8216</v>
      </c>
      <c r="B482" t="s">
        <v>9101</v>
      </c>
      <c r="C482" t="s">
        <v>9102</v>
      </c>
      <c r="D482" t="s">
        <v>8585</v>
      </c>
      <c r="E482" t="s">
        <v>8585</v>
      </c>
      <c r="F482" t="s">
        <v>19511</v>
      </c>
      <c r="G482" t="s">
        <v>570</v>
      </c>
      <c r="I4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82" s="1" t="b">
        <f t="shared" si="7"/>
        <v>0</v>
      </c>
      <c r="K482" t="str">
        <f>IF(NOT(J482),Strutture_cleaned[[#This Row],[Indirizzo internet]],Strutture_cleaned[[#This Row],[Indirizzo di posta elettronica]])</f>
        <v/>
      </c>
      <c r="L482" t="str">
        <f>IF(NOT(J482),Strutture_cleaned[[#This Row],[Indirizzo di posta elettronica]],Strutture_cleaned[[#This Row],[Indirizzo internet]])</f>
        <v>ennio.and@libero.it</v>
      </c>
    </row>
    <row r="483" spans="1:12" x14ac:dyDescent="0.2">
      <c r="A483" t="s">
        <v>8174</v>
      </c>
      <c r="B483" t="s">
        <v>9103</v>
      </c>
      <c r="C483" t="s">
        <v>9104</v>
      </c>
      <c r="D483" t="s">
        <v>8585</v>
      </c>
      <c r="E483" t="s">
        <v>8585</v>
      </c>
      <c r="F483" t="s">
        <v>19511</v>
      </c>
      <c r="G483" t="s">
        <v>571</v>
      </c>
      <c r="I4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83" s="1" t="b">
        <f t="shared" si="7"/>
        <v>0</v>
      </c>
      <c r="K483" t="str">
        <f>IF(NOT(J483),Strutture_cleaned[[#This Row],[Indirizzo internet]],Strutture_cleaned[[#This Row],[Indirizzo di posta elettronica]])</f>
        <v/>
      </c>
      <c r="L483" t="str">
        <f>IF(NOT(J483),Strutture_cleaned[[#This Row],[Indirizzo di posta elettronica]],Strutture_cleaned[[#This Row],[Indirizzo internet]])</f>
        <v>simo610@libero.it</v>
      </c>
    </row>
    <row r="484" spans="1:12" x14ac:dyDescent="0.2">
      <c r="A484" t="s">
        <v>8174</v>
      </c>
      <c r="B484" t="s">
        <v>9105</v>
      </c>
      <c r="C484" t="s">
        <v>9106</v>
      </c>
      <c r="D484" t="s">
        <v>8585</v>
      </c>
      <c r="E484" t="s">
        <v>8585</v>
      </c>
      <c r="F484" t="s">
        <v>19511</v>
      </c>
      <c r="G484" t="s">
        <v>329</v>
      </c>
      <c r="I4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84" s="1" t="b">
        <f t="shared" si="7"/>
        <v>0</v>
      </c>
      <c r="K484" t="str">
        <f>IF(NOT(J484),Strutture_cleaned[[#This Row],[Indirizzo internet]],Strutture_cleaned[[#This Row],[Indirizzo di posta elettronica]])</f>
        <v/>
      </c>
      <c r="L484" t="str">
        <f>IF(NOT(J484),Strutture_cleaned[[#This Row],[Indirizzo di posta elettronica]],Strutture_cleaned[[#This Row],[Indirizzo internet]])</f>
        <v>mircobiondi@libero.it</v>
      </c>
    </row>
    <row r="485" spans="1:12" x14ac:dyDescent="0.2">
      <c r="A485" t="s">
        <v>8174</v>
      </c>
      <c r="B485" t="s">
        <v>9105</v>
      </c>
      <c r="C485" t="s">
        <v>9107</v>
      </c>
      <c r="D485" t="s">
        <v>8585</v>
      </c>
      <c r="E485" t="s">
        <v>19511</v>
      </c>
      <c r="F485" t="s">
        <v>19511</v>
      </c>
      <c r="G485" t="s">
        <v>329</v>
      </c>
      <c r="I4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85" s="1" t="b">
        <f t="shared" si="7"/>
        <v>0</v>
      </c>
      <c r="K485" t="str">
        <f>IF(NOT(J485),Strutture_cleaned[[#This Row],[Indirizzo internet]],Strutture_cleaned[[#This Row],[Indirizzo di posta elettronica]])</f>
        <v/>
      </c>
      <c r="L485" t="str">
        <f>IF(NOT(J485),Strutture_cleaned[[#This Row],[Indirizzo di posta elettronica]],Strutture_cleaned[[#This Row],[Indirizzo internet]])</f>
        <v>mircobiondi@libero.it</v>
      </c>
    </row>
    <row r="486" spans="1:12" x14ac:dyDescent="0.2">
      <c r="A486" t="s">
        <v>8174</v>
      </c>
      <c r="B486" t="s">
        <v>9108</v>
      </c>
      <c r="C486" t="s">
        <v>19511</v>
      </c>
      <c r="D486" t="s">
        <v>8585</v>
      </c>
      <c r="E486" t="s">
        <v>19511</v>
      </c>
      <c r="F486" t="s">
        <v>19511</v>
      </c>
      <c r="G486" t="s">
        <v>572</v>
      </c>
      <c r="I4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86" s="1" t="b">
        <f t="shared" si="7"/>
        <v>0</v>
      </c>
      <c r="K486" t="str">
        <f>IF(NOT(J486),Strutture_cleaned[[#This Row],[Indirizzo internet]],Strutture_cleaned[[#This Row],[Indirizzo di posta elettronica]])</f>
        <v/>
      </c>
      <c r="L486" t="str">
        <f>IF(NOT(J486),Strutture_cleaned[[#This Row],[Indirizzo di posta elettronica]],Strutture_cleaned[[#This Row],[Indirizzo internet]])</f>
        <v>mauroc@email.it</v>
      </c>
    </row>
    <row r="487" spans="1:12" x14ac:dyDescent="0.2">
      <c r="A487" t="s">
        <v>8174</v>
      </c>
      <c r="B487" t="s">
        <v>9109</v>
      </c>
      <c r="C487" t="s">
        <v>19511</v>
      </c>
      <c r="D487" t="s">
        <v>8585</v>
      </c>
      <c r="E487" t="s">
        <v>19511</v>
      </c>
      <c r="F487" t="s">
        <v>19511</v>
      </c>
      <c r="G487" t="s">
        <v>573</v>
      </c>
      <c r="I4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87" s="1" t="b">
        <f t="shared" si="7"/>
        <v>0</v>
      </c>
      <c r="K487" t="str">
        <f>IF(NOT(J487),Strutture_cleaned[[#This Row],[Indirizzo internet]],Strutture_cleaned[[#This Row],[Indirizzo di posta elettronica]])</f>
        <v/>
      </c>
      <c r="L487" t="str">
        <f>IF(NOT(J487),Strutture_cleaned[[#This Row],[Indirizzo di posta elettronica]],Strutture_cleaned[[#This Row],[Indirizzo internet]])</f>
        <v>vernagianni@libero.it</v>
      </c>
    </row>
    <row r="488" spans="1:12" x14ac:dyDescent="0.2">
      <c r="A488" t="s">
        <v>8174</v>
      </c>
      <c r="B488" t="s">
        <v>9110</v>
      </c>
      <c r="C488" t="s">
        <v>9111</v>
      </c>
      <c r="D488" t="s">
        <v>8585</v>
      </c>
      <c r="E488" t="s">
        <v>19511</v>
      </c>
      <c r="F488" t="s">
        <v>19511</v>
      </c>
      <c r="G488" t="s">
        <v>573</v>
      </c>
      <c r="I4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88" s="1" t="b">
        <f t="shared" si="7"/>
        <v>0</v>
      </c>
      <c r="K488" t="str">
        <f>IF(NOT(J488),Strutture_cleaned[[#This Row],[Indirizzo internet]],Strutture_cleaned[[#This Row],[Indirizzo di posta elettronica]])</f>
        <v/>
      </c>
      <c r="L488" t="str">
        <f>IF(NOT(J488),Strutture_cleaned[[#This Row],[Indirizzo di posta elettronica]],Strutture_cleaned[[#This Row],[Indirizzo internet]])</f>
        <v>vernagianni@libero.it</v>
      </c>
    </row>
    <row r="489" spans="1:12" x14ac:dyDescent="0.2">
      <c r="A489" t="s">
        <v>8174</v>
      </c>
      <c r="B489" t="s">
        <v>9112</v>
      </c>
      <c r="C489" t="s">
        <v>19511</v>
      </c>
      <c r="D489" t="s">
        <v>8585</v>
      </c>
      <c r="E489" t="s">
        <v>19511</v>
      </c>
      <c r="F489" t="s">
        <v>19511</v>
      </c>
      <c r="G489" t="s">
        <v>574</v>
      </c>
      <c r="I4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89" s="1" t="b">
        <f t="shared" si="7"/>
        <v>0</v>
      </c>
      <c r="K489" t="str">
        <f>IF(NOT(J489),Strutture_cleaned[[#This Row],[Indirizzo internet]],Strutture_cleaned[[#This Row],[Indirizzo di posta elettronica]])</f>
        <v/>
      </c>
      <c r="L489" t="str">
        <f>IF(NOT(J489),Strutture_cleaned[[#This Row],[Indirizzo di posta elettronica]],Strutture_cleaned[[#This Row],[Indirizzo internet]])</f>
        <v>guglielmogiovannelli@gmail.com</v>
      </c>
    </row>
    <row r="490" spans="1:12" x14ac:dyDescent="0.2">
      <c r="A490" t="s">
        <v>8174</v>
      </c>
      <c r="B490" t="s">
        <v>9113</v>
      </c>
      <c r="C490" t="s">
        <v>9114</v>
      </c>
      <c r="D490" t="s">
        <v>8585</v>
      </c>
      <c r="E490" t="s">
        <v>8585</v>
      </c>
      <c r="F490" t="s">
        <v>19511</v>
      </c>
      <c r="G490" t="s">
        <v>573</v>
      </c>
      <c r="I4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90" s="1" t="b">
        <f t="shared" si="7"/>
        <v>0</v>
      </c>
      <c r="K490" t="str">
        <f>IF(NOT(J490),Strutture_cleaned[[#This Row],[Indirizzo internet]],Strutture_cleaned[[#This Row],[Indirizzo di posta elettronica]])</f>
        <v/>
      </c>
      <c r="L490" t="str">
        <f>IF(NOT(J490),Strutture_cleaned[[#This Row],[Indirizzo di posta elettronica]],Strutture_cleaned[[#This Row],[Indirizzo internet]])</f>
        <v>vernagianni@libero.it</v>
      </c>
    </row>
    <row r="491" spans="1:12" x14ac:dyDescent="0.2">
      <c r="A491" t="s">
        <v>8174</v>
      </c>
      <c r="B491" t="s">
        <v>9115</v>
      </c>
      <c r="C491" t="s">
        <v>9116</v>
      </c>
      <c r="D491" t="s">
        <v>8585</v>
      </c>
      <c r="E491" t="s">
        <v>19511</v>
      </c>
      <c r="F491" t="s">
        <v>19511</v>
      </c>
      <c r="G491" t="s">
        <v>575</v>
      </c>
      <c r="I4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91" s="1" t="b">
        <f t="shared" si="7"/>
        <v>0</v>
      </c>
      <c r="K491" t="str">
        <f>IF(NOT(J491),Strutture_cleaned[[#This Row],[Indirizzo internet]],Strutture_cleaned[[#This Row],[Indirizzo di posta elettronica]])</f>
        <v/>
      </c>
      <c r="L491" t="str">
        <f>IF(NOT(J491),Strutture_cleaned[[#This Row],[Indirizzo di posta elettronica]],Strutture_cleaned[[#This Row],[Indirizzo internet]])</f>
        <v>eurolightillumina@gmail.com</v>
      </c>
    </row>
    <row r="492" spans="1:12" x14ac:dyDescent="0.2">
      <c r="A492" t="s">
        <v>8174</v>
      </c>
      <c r="B492" t="s">
        <v>9117</v>
      </c>
      <c r="C492" t="s">
        <v>9118</v>
      </c>
      <c r="D492" t="s">
        <v>8585</v>
      </c>
      <c r="E492" t="s">
        <v>576</v>
      </c>
      <c r="F492" t="s">
        <v>19511</v>
      </c>
      <c r="G492" t="s">
        <v>577</v>
      </c>
      <c r="I4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92" s="1" t="b">
        <f t="shared" si="7"/>
        <v>0</v>
      </c>
      <c r="K492" t="str">
        <f>IF(NOT(J492),Strutture_cleaned[[#This Row],[Indirizzo internet]],Strutture_cleaned[[#This Row],[Indirizzo di posta elettronica]])</f>
        <v/>
      </c>
      <c r="L492" t="str">
        <f>IF(NOT(J492),Strutture_cleaned[[#This Row],[Indirizzo di posta elettronica]],Strutture_cleaned[[#This Row],[Indirizzo internet]])</f>
        <v>floriana.palazzi@libero.it</v>
      </c>
    </row>
    <row r="493" spans="1:12" x14ac:dyDescent="0.2">
      <c r="A493" t="s">
        <v>8174</v>
      </c>
      <c r="B493" t="s">
        <v>9119</v>
      </c>
      <c r="C493" t="s">
        <v>9120</v>
      </c>
      <c r="D493" t="s">
        <v>8585</v>
      </c>
      <c r="E493" t="s">
        <v>8585</v>
      </c>
      <c r="F493" t="s">
        <v>19511</v>
      </c>
      <c r="G493" t="s">
        <v>578</v>
      </c>
      <c r="I4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93" s="1" t="b">
        <f t="shared" si="7"/>
        <v>0</v>
      </c>
      <c r="K493" t="str">
        <f>IF(NOT(J493),Strutture_cleaned[[#This Row],[Indirizzo internet]],Strutture_cleaned[[#This Row],[Indirizzo di posta elettronica]])</f>
        <v/>
      </c>
      <c r="L493" t="str">
        <f>IF(NOT(J493),Strutture_cleaned[[#This Row],[Indirizzo di posta elettronica]],Strutture_cleaned[[#This Row],[Indirizzo internet]])</f>
        <v>gianluca.tagliatesta@ingpec.eu</v>
      </c>
    </row>
    <row r="494" spans="1:12" x14ac:dyDescent="0.2">
      <c r="A494" t="s">
        <v>8174</v>
      </c>
      <c r="B494" t="s">
        <v>9121</v>
      </c>
      <c r="C494" t="s">
        <v>9122</v>
      </c>
      <c r="D494" t="s">
        <v>8585</v>
      </c>
      <c r="E494" t="s">
        <v>8585</v>
      </c>
      <c r="F494" t="s">
        <v>19511</v>
      </c>
      <c r="G494" t="s">
        <v>579</v>
      </c>
      <c r="I4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94" s="1" t="b">
        <f t="shared" si="7"/>
        <v>0</v>
      </c>
      <c r="K494" t="str">
        <f>IF(NOT(J494),Strutture_cleaned[[#This Row],[Indirizzo internet]],Strutture_cleaned[[#This Row],[Indirizzo di posta elettronica]])</f>
        <v/>
      </c>
      <c r="L494" t="str">
        <f>IF(NOT(J494),Strutture_cleaned[[#This Row],[Indirizzo di posta elettronica]],Strutture_cleaned[[#This Row],[Indirizzo internet]])</f>
        <v>a.tomassoni91@gmail.com</v>
      </c>
    </row>
    <row r="495" spans="1:12" x14ac:dyDescent="0.2">
      <c r="A495" t="s">
        <v>8183</v>
      </c>
      <c r="B495" t="s">
        <v>9123</v>
      </c>
      <c r="C495" t="s">
        <v>9124</v>
      </c>
      <c r="D495" t="s">
        <v>8585</v>
      </c>
      <c r="E495" t="s">
        <v>19511</v>
      </c>
      <c r="F495" t="s">
        <v>19511</v>
      </c>
      <c r="G495" t="s">
        <v>580</v>
      </c>
      <c r="I4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5" s="1" t="b">
        <f t="shared" si="7"/>
        <v>0</v>
      </c>
      <c r="K495" t="str">
        <f>IF(NOT(J495),Strutture_cleaned[[#This Row],[Indirizzo internet]],Strutture_cleaned[[#This Row],[Indirizzo di posta elettronica]])</f>
        <v/>
      </c>
      <c r="L495" t="str">
        <f>IF(NOT(J495),Strutture_cleaned[[#This Row],[Indirizzo di posta elettronica]],Strutture_cleaned[[#This Row],[Indirizzo internet]])</f>
        <v>info@villalapaleotta.it</v>
      </c>
    </row>
    <row r="496" spans="1:12" x14ac:dyDescent="0.2">
      <c r="A496" t="s">
        <v>8174</v>
      </c>
      <c r="B496" t="s">
        <v>9125</v>
      </c>
      <c r="C496" t="s">
        <v>9126</v>
      </c>
      <c r="D496" t="s">
        <v>8585</v>
      </c>
      <c r="E496" t="s">
        <v>19511</v>
      </c>
      <c r="F496" t="s">
        <v>19511</v>
      </c>
      <c r="G496" t="s">
        <v>581</v>
      </c>
      <c r="I4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96" s="1" t="b">
        <f t="shared" si="7"/>
        <v>0</v>
      </c>
      <c r="K496" t="str">
        <f>IF(NOT(J496),Strutture_cleaned[[#This Row],[Indirizzo internet]],Strutture_cleaned[[#This Row],[Indirizzo di posta elettronica]])</f>
        <v/>
      </c>
      <c r="L496" t="str">
        <f>IF(NOT(J496),Strutture_cleaned[[#This Row],[Indirizzo di posta elettronica]],Strutture_cleaned[[#This Row],[Indirizzo internet]])</f>
        <v>pieromic@hotmail.com</v>
      </c>
    </row>
    <row r="497" spans="1:12" x14ac:dyDescent="0.2">
      <c r="A497" t="s">
        <v>8174</v>
      </c>
      <c r="B497" t="s">
        <v>9127</v>
      </c>
      <c r="C497" t="s">
        <v>9128</v>
      </c>
      <c r="D497" t="s">
        <v>8585</v>
      </c>
      <c r="E497" t="s">
        <v>19511</v>
      </c>
      <c r="F497" t="s">
        <v>19511</v>
      </c>
      <c r="G497" t="s">
        <v>581</v>
      </c>
      <c r="I4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97" s="1" t="b">
        <f t="shared" si="7"/>
        <v>0</v>
      </c>
      <c r="K497" t="str">
        <f>IF(NOT(J497),Strutture_cleaned[[#This Row],[Indirizzo internet]],Strutture_cleaned[[#This Row],[Indirizzo di posta elettronica]])</f>
        <v/>
      </c>
      <c r="L497" t="str">
        <f>IF(NOT(J497),Strutture_cleaned[[#This Row],[Indirizzo di posta elettronica]],Strutture_cleaned[[#This Row],[Indirizzo internet]])</f>
        <v>pieromic@hotmail.com</v>
      </c>
    </row>
    <row r="498" spans="1:12" x14ac:dyDescent="0.2">
      <c r="A498" t="s">
        <v>8174</v>
      </c>
      <c r="B498" t="s">
        <v>9129</v>
      </c>
      <c r="C498" t="s">
        <v>9130</v>
      </c>
      <c r="D498" t="s">
        <v>8585</v>
      </c>
      <c r="E498" t="s">
        <v>19511</v>
      </c>
      <c r="F498" t="s">
        <v>19511</v>
      </c>
      <c r="G498" t="s">
        <v>581</v>
      </c>
      <c r="I4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98" s="1" t="b">
        <f t="shared" si="7"/>
        <v>0</v>
      </c>
      <c r="K498" t="str">
        <f>IF(NOT(J498),Strutture_cleaned[[#This Row],[Indirizzo internet]],Strutture_cleaned[[#This Row],[Indirizzo di posta elettronica]])</f>
        <v/>
      </c>
      <c r="L498" t="str">
        <f>IF(NOT(J498),Strutture_cleaned[[#This Row],[Indirizzo di posta elettronica]],Strutture_cleaned[[#This Row],[Indirizzo internet]])</f>
        <v>pieromic@hotmail.com</v>
      </c>
    </row>
    <row r="499" spans="1:12" x14ac:dyDescent="0.2">
      <c r="A499" t="s">
        <v>8174</v>
      </c>
      <c r="B499" t="s">
        <v>9131</v>
      </c>
      <c r="C499" t="s">
        <v>9132</v>
      </c>
      <c r="D499" t="s">
        <v>8585</v>
      </c>
      <c r="E499" t="s">
        <v>19511</v>
      </c>
      <c r="F499" t="s">
        <v>19511</v>
      </c>
      <c r="G499" t="s">
        <v>582</v>
      </c>
      <c r="I4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9" s="1" t="b">
        <f t="shared" si="7"/>
        <v>0</v>
      </c>
      <c r="K499" t="str">
        <f>IF(NOT(J499),Strutture_cleaned[[#This Row],[Indirizzo internet]],Strutture_cleaned[[#This Row],[Indirizzo di posta elettronica]])</f>
        <v/>
      </c>
      <c r="L499" t="str">
        <f>IF(NOT(J499),Strutture_cleaned[[#This Row],[Indirizzo di posta elettronica]],Strutture_cleaned[[#This Row],[Indirizzo internet]])</f>
        <v>bm13@libero.it</v>
      </c>
    </row>
    <row r="500" spans="1:12" x14ac:dyDescent="0.2">
      <c r="A500" t="s">
        <v>8174</v>
      </c>
      <c r="B500" t="s">
        <v>9133</v>
      </c>
      <c r="C500" t="s">
        <v>9134</v>
      </c>
      <c r="D500" t="s">
        <v>8585</v>
      </c>
      <c r="E500" t="s">
        <v>19511</v>
      </c>
      <c r="F500" t="s">
        <v>19511</v>
      </c>
      <c r="G500" t="s">
        <v>583</v>
      </c>
      <c r="I5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00" s="1" t="b">
        <f t="shared" si="7"/>
        <v>0</v>
      </c>
      <c r="K500" t="str">
        <f>IF(NOT(J500),Strutture_cleaned[[#This Row],[Indirizzo internet]],Strutture_cleaned[[#This Row],[Indirizzo di posta elettronica]])</f>
        <v/>
      </c>
      <c r="L500" t="str">
        <f>IF(NOT(J500),Strutture_cleaned[[#This Row],[Indirizzo di posta elettronica]],Strutture_cleaned[[#This Row],[Indirizzo internet]])</f>
        <v>giulianagiorgi@gmail.com</v>
      </c>
    </row>
    <row r="501" spans="1:12" x14ac:dyDescent="0.2">
      <c r="A501" t="s">
        <v>8174</v>
      </c>
      <c r="B501" t="s">
        <v>9135</v>
      </c>
      <c r="C501" t="s">
        <v>9136</v>
      </c>
      <c r="D501" t="s">
        <v>8585</v>
      </c>
      <c r="E501" t="s">
        <v>19511</v>
      </c>
      <c r="F501" t="s">
        <v>19511</v>
      </c>
      <c r="G501" t="s">
        <v>19511</v>
      </c>
      <c r="I5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1" s="1" t="b">
        <f t="shared" si="7"/>
        <v>0</v>
      </c>
      <c r="K501" t="str">
        <f>IF(NOT(J501),Strutture_cleaned[[#This Row],[Indirizzo internet]],Strutture_cleaned[[#This Row],[Indirizzo di posta elettronica]])</f>
        <v/>
      </c>
      <c r="L501" t="str">
        <f>IF(NOT(J501),Strutture_cleaned[[#This Row],[Indirizzo di posta elettronica]],Strutture_cleaned[[#This Row],[Indirizzo internet]])</f>
        <v/>
      </c>
    </row>
    <row r="502" spans="1:12" x14ac:dyDescent="0.2">
      <c r="A502" t="s">
        <v>8174</v>
      </c>
      <c r="B502" t="s">
        <v>9137</v>
      </c>
      <c r="C502" t="s">
        <v>9138</v>
      </c>
      <c r="D502" t="s">
        <v>8585</v>
      </c>
      <c r="E502" t="s">
        <v>19511</v>
      </c>
      <c r="F502" t="s">
        <v>19511</v>
      </c>
      <c r="G502" t="s">
        <v>584</v>
      </c>
      <c r="I5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02" s="1" t="b">
        <f t="shared" si="7"/>
        <v>0</v>
      </c>
      <c r="K502" t="str">
        <f>IF(NOT(J502),Strutture_cleaned[[#This Row],[Indirizzo internet]],Strutture_cleaned[[#This Row],[Indirizzo di posta elettronica]])</f>
        <v/>
      </c>
      <c r="L502" t="str">
        <f>IF(NOT(J502),Strutture_cleaned[[#This Row],[Indirizzo di posta elettronica]],Strutture_cleaned[[#This Row],[Indirizzo internet]])</f>
        <v>patlivi@tin.it</v>
      </c>
    </row>
    <row r="503" spans="1:12" x14ac:dyDescent="0.2">
      <c r="A503" t="s">
        <v>8174</v>
      </c>
      <c r="B503" t="s">
        <v>9139</v>
      </c>
      <c r="C503" t="s">
        <v>9140</v>
      </c>
      <c r="D503" t="s">
        <v>8585</v>
      </c>
      <c r="E503" t="s">
        <v>19511</v>
      </c>
      <c r="F503" t="s">
        <v>19511</v>
      </c>
      <c r="G503" t="s">
        <v>585</v>
      </c>
      <c r="I5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03" s="1" t="b">
        <f t="shared" si="7"/>
        <v>0</v>
      </c>
      <c r="K503" t="str">
        <f>IF(NOT(J503),Strutture_cleaned[[#This Row],[Indirizzo internet]],Strutture_cleaned[[#This Row],[Indirizzo di posta elettronica]])</f>
        <v/>
      </c>
      <c r="L503" t="str">
        <f>IF(NOT(J503),Strutture_cleaned[[#This Row],[Indirizzo di posta elettronica]],Strutture_cleaned[[#This Row],[Indirizzo internet]])</f>
        <v>antonello.ciampelli@gmail.com</v>
      </c>
    </row>
    <row r="504" spans="1:12" x14ac:dyDescent="0.2">
      <c r="A504" t="s">
        <v>8183</v>
      </c>
      <c r="B504" t="s">
        <v>9141</v>
      </c>
      <c r="C504" t="s">
        <v>9142</v>
      </c>
      <c r="D504" t="s">
        <v>8585</v>
      </c>
      <c r="E504" t="s">
        <v>19511</v>
      </c>
      <c r="F504" t="s">
        <v>586</v>
      </c>
      <c r="G504" t="s">
        <v>587</v>
      </c>
      <c r="I5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4" s="1" t="b">
        <f t="shared" si="7"/>
        <v>0</v>
      </c>
      <c r="K504" t="str">
        <f>IF(NOT(J504),Strutture_cleaned[[#This Row],[Indirizzo internet]],Strutture_cleaned[[#This Row],[Indirizzo di posta elettronica]])</f>
        <v>http://villalibertyfano.it/</v>
      </c>
      <c r="L504" t="str">
        <f>IF(NOT(J504),Strutture_cleaned[[#This Row],[Indirizzo di posta elettronica]],Strutture_cleaned[[#This Row],[Indirizzo internet]])</f>
        <v>info@villalibertyfano.it</v>
      </c>
    </row>
    <row r="505" spans="1:12" x14ac:dyDescent="0.2">
      <c r="A505" t="s">
        <v>8174</v>
      </c>
      <c r="B505" t="s">
        <v>9143</v>
      </c>
      <c r="C505" t="s">
        <v>9144</v>
      </c>
      <c r="D505" t="s">
        <v>8585</v>
      </c>
      <c r="E505" t="s">
        <v>19511</v>
      </c>
      <c r="F505" t="s">
        <v>19511</v>
      </c>
      <c r="G505" t="s">
        <v>19511</v>
      </c>
      <c r="I5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5" s="1" t="b">
        <f t="shared" si="7"/>
        <v>0</v>
      </c>
      <c r="K505" t="str">
        <f>IF(NOT(J505),Strutture_cleaned[[#This Row],[Indirizzo internet]],Strutture_cleaned[[#This Row],[Indirizzo di posta elettronica]])</f>
        <v/>
      </c>
      <c r="L505" t="str">
        <f>IF(NOT(J505),Strutture_cleaned[[#This Row],[Indirizzo di posta elettronica]],Strutture_cleaned[[#This Row],[Indirizzo internet]])</f>
        <v/>
      </c>
    </row>
    <row r="506" spans="1:12" x14ac:dyDescent="0.2">
      <c r="A506" t="s">
        <v>8174</v>
      </c>
      <c r="B506" t="s">
        <v>9145</v>
      </c>
      <c r="C506" t="s">
        <v>9146</v>
      </c>
      <c r="D506" t="s">
        <v>8585</v>
      </c>
      <c r="E506" t="s">
        <v>8585</v>
      </c>
      <c r="F506" t="s">
        <v>19511</v>
      </c>
      <c r="G506" t="s">
        <v>272</v>
      </c>
      <c r="I5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06" s="1" t="b">
        <f t="shared" si="7"/>
        <v>0</v>
      </c>
      <c r="K506" t="str">
        <f>IF(NOT(J506),Strutture_cleaned[[#This Row],[Indirizzo internet]],Strutture_cleaned[[#This Row],[Indirizzo di posta elettronica]])</f>
        <v/>
      </c>
      <c r="L506" t="str">
        <f>IF(NOT(J506),Strutture_cleaned[[#This Row],[Indirizzo di posta elettronica]],Strutture_cleaned[[#This Row],[Indirizzo internet]])</f>
        <v>segreteria@consulgest.eu</v>
      </c>
    </row>
    <row r="507" spans="1:12" x14ac:dyDescent="0.2">
      <c r="A507" t="s">
        <v>8174</v>
      </c>
      <c r="B507" t="s">
        <v>9147</v>
      </c>
      <c r="C507" t="s">
        <v>9148</v>
      </c>
      <c r="D507" t="s">
        <v>8585</v>
      </c>
      <c r="E507" t="s">
        <v>8585</v>
      </c>
      <c r="F507" t="s">
        <v>19511</v>
      </c>
      <c r="G507" t="s">
        <v>272</v>
      </c>
      <c r="I5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07" s="1" t="b">
        <f t="shared" si="7"/>
        <v>0</v>
      </c>
      <c r="K507" t="str">
        <f>IF(NOT(J507),Strutture_cleaned[[#This Row],[Indirizzo internet]],Strutture_cleaned[[#This Row],[Indirizzo di posta elettronica]])</f>
        <v/>
      </c>
      <c r="L507" t="str">
        <f>IF(NOT(J507),Strutture_cleaned[[#This Row],[Indirizzo di posta elettronica]],Strutture_cleaned[[#This Row],[Indirizzo internet]])</f>
        <v>segreteria@consulgest.eu</v>
      </c>
    </row>
    <row r="508" spans="1:12" x14ac:dyDescent="0.2">
      <c r="A508" t="s">
        <v>8174</v>
      </c>
      <c r="B508" t="s">
        <v>9149</v>
      </c>
      <c r="C508" t="s">
        <v>9150</v>
      </c>
      <c r="D508" t="s">
        <v>8585</v>
      </c>
      <c r="E508" t="s">
        <v>19511</v>
      </c>
      <c r="F508" t="s">
        <v>19511</v>
      </c>
      <c r="G508" t="s">
        <v>588</v>
      </c>
      <c r="I5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08" s="1" t="b">
        <f t="shared" si="7"/>
        <v>0</v>
      </c>
      <c r="K508" t="str">
        <f>IF(NOT(J508),Strutture_cleaned[[#This Row],[Indirizzo internet]],Strutture_cleaned[[#This Row],[Indirizzo di posta elettronica]])</f>
        <v/>
      </c>
      <c r="L508" t="str">
        <f>IF(NOT(J508),Strutture_cleaned[[#This Row],[Indirizzo di posta elettronica]],Strutture_cleaned[[#This Row],[Indirizzo internet]])</f>
        <v>elimolinari@gmail.com</v>
      </c>
    </row>
    <row r="509" spans="1:12" x14ac:dyDescent="0.2">
      <c r="A509" t="s">
        <v>8174</v>
      </c>
      <c r="B509" t="s">
        <v>9151</v>
      </c>
      <c r="C509" t="s">
        <v>9152</v>
      </c>
      <c r="D509" t="s">
        <v>8585</v>
      </c>
      <c r="E509" t="s">
        <v>19511</v>
      </c>
      <c r="F509" t="s">
        <v>19511</v>
      </c>
      <c r="G509" t="s">
        <v>19511</v>
      </c>
      <c r="I5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9" s="1" t="b">
        <f t="shared" si="7"/>
        <v>0</v>
      </c>
      <c r="K509" t="str">
        <f>IF(NOT(J509),Strutture_cleaned[[#This Row],[Indirizzo internet]],Strutture_cleaned[[#This Row],[Indirizzo di posta elettronica]])</f>
        <v/>
      </c>
      <c r="L509" t="str">
        <f>IF(NOT(J509),Strutture_cleaned[[#This Row],[Indirizzo di posta elettronica]],Strutture_cleaned[[#This Row],[Indirizzo internet]])</f>
        <v/>
      </c>
    </row>
    <row r="510" spans="1:12" x14ac:dyDescent="0.2">
      <c r="A510" t="s">
        <v>8177</v>
      </c>
      <c r="B510" t="s">
        <v>9153</v>
      </c>
      <c r="C510" t="s">
        <v>9154</v>
      </c>
      <c r="D510" t="s">
        <v>8585</v>
      </c>
      <c r="E510" t="s">
        <v>8889</v>
      </c>
      <c r="F510" t="s">
        <v>589</v>
      </c>
      <c r="G510" t="s">
        <v>590</v>
      </c>
      <c r="I5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0" s="1" t="b">
        <f t="shared" si="7"/>
        <v>0</v>
      </c>
      <c r="K510" t="str">
        <f>IF(NOT(J510),Strutture_cleaned[[#This Row],[Indirizzo internet]],Strutture_cleaned[[#This Row],[Indirizzo di posta elettronica]])</f>
        <v>www.hprestige.it</v>
      </c>
      <c r="L510" t="str">
        <f>IF(NOT(J510),Strutture_cleaned[[#This Row],[Indirizzo di posta elettronica]],Strutture_cleaned[[#This Row],[Indirizzo internet]])</f>
        <v>info@hprestige.it</v>
      </c>
    </row>
    <row r="511" spans="1:12" x14ac:dyDescent="0.2">
      <c r="A511" t="s">
        <v>8171</v>
      </c>
      <c r="B511" t="s">
        <v>9155</v>
      </c>
      <c r="C511" t="s">
        <v>9156</v>
      </c>
      <c r="D511" t="s">
        <v>8585</v>
      </c>
      <c r="E511" t="s">
        <v>19511</v>
      </c>
      <c r="F511" t="s">
        <v>591</v>
      </c>
      <c r="G511" t="s">
        <v>592</v>
      </c>
      <c r="I5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1" s="1" t="b">
        <f t="shared" si="7"/>
        <v>0</v>
      </c>
      <c r="K511" t="str">
        <f>IF(NOT(J511),Strutture_cleaned[[#This Row],[Indirizzo internet]],Strutture_cleaned[[#This Row],[Indirizzo di posta elettronica]])</f>
        <v>www.palazzorotati.com</v>
      </c>
      <c r="L511" t="str">
        <f>IF(NOT(J511),Strutture_cleaned[[#This Row],[Indirizzo di posta elettronica]],Strutture_cleaned[[#This Row],[Indirizzo internet]])</f>
        <v>info@palazzorotati.com</v>
      </c>
    </row>
    <row r="512" spans="1:12" x14ac:dyDescent="0.2">
      <c r="A512" t="s">
        <v>8174</v>
      </c>
      <c r="B512" t="s">
        <v>9157</v>
      </c>
      <c r="C512" t="s">
        <v>9158</v>
      </c>
      <c r="D512" t="s">
        <v>8585</v>
      </c>
      <c r="E512" t="s">
        <v>19511</v>
      </c>
      <c r="F512" t="s">
        <v>19511</v>
      </c>
      <c r="G512" t="s">
        <v>19511</v>
      </c>
      <c r="I5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2" s="1" t="b">
        <f t="shared" si="7"/>
        <v>0</v>
      </c>
      <c r="K512" t="str">
        <f>IF(NOT(J512),Strutture_cleaned[[#This Row],[Indirizzo internet]],Strutture_cleaned[[#This Row],[Indirizzo di posta elettronica]])</f>
        <v/>
      </c>
      <c r="L512" t="str">
        <f>IF(NOT(J512),Strutture_cleaned[[#This Row],[Indirizzo di posta elettronica]],Strutture_cleaned[[#This Row],[Indirizzo internet]])</f>
        <v/>
      </c>
    </row>
    <row r="513" spans="1:12" x14ac:dyDescent="0.2">
      <c r="A513" t="s">
        <v>8174</v>
      </c>
      <c r="B513" t="s">
        <v>9159</v>
      </c>
      <c r="C513" t="s">
        <v>9160</v>
      </c>
      <c r="D513" t="s">
        <v>8585</v>
      </c>
      <c r="E513" t="s">
        <v>19511</v>
      </c>
      <c r="F513" t="s">
        <v>19511</v>
      </c>
      <c r="G513" t="s">
        <v>337</v>
      </c>
      <c r="I5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3" s="1" t="b">
        <f t="shared" si="7"/>
        <v>0</v>
      </c>
      <c r="K513" t="str">
        <f>IF(NOT(J513),Strutture_cleaned[[#This Row],[Indirizzo internet]],Strutture_cleaned[[#This Row],[Indirizzo di posta elettronica]])</f>
        <v/>
      </c>
      <c r="L513" t="str">
        <f>IF(NOT(J513),Strutture_cleaned[[#This Row],[Indirizzo di posta elettronica]],Strutture_cleaned[[#This Row],[Indirizzo internet]])</f>
        <v>inesistente@regione.marche.it</v>
      </c>
    </row>
    <row r="514" spans="1:12" x14ac:dyDescent="0.2">
      <c r="A514" t="s">
        <v>8174</v>
      </c>
      <c r="B514" t="s">
        <v>9161</v>
      </c>
      <c r="C514" t="s">
        <v>593</v>
      </c>
      <c r="D514" t="s">
        <v>8585</v>
      </c>
      <c r="E514" t="s">
        <v>8585</v>
      </c>
      <c r="F514" t="s">
        <v>19511</v>
      </c>
      <c r="G514" t="s">
        <v>594</v>
      </c>
      <c r="I5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14" s="1" t="b">
        <f t="shared" si="7"/>
        <v>0</v>
      </c>
      <c r="K514" t="str">
        <f>IF(NOT(J514),Strutture_cleaned[[#This Row],[Indirizzo internet]],Strutture_cleaned[[#This Row],[Indirizzo di posta elettronica]])</f>
        <v/>
      </c>
      <c r="L514" t="str">
        <f>IF(NOT(J514),Strutture_cleaned[[#This Row],[Indirizzo di posta elettronica]],Strutture_cleaned[[#This Row],[Indirizzo internet]])</f>
        <v>cianiomere@hotmail.it</v>
      </c>
    </row>
    <row r="515" spans="1:12" x14ac:dyDescent="0.2">
      <c r="A515" t="s">
        <v>8174</v>
      </c>
      <c r="B515" t="s">
        <v>9162</v>
      </c>
      <c r="C515" t="s">
        <v>9163</v>
      </c>
      <c r="D515" t="s">
        <v>8585</v>
      </c>
      <c r="E515" t="s">
        <v>9164</v>
      </c>
      <c r="F515" t="s">
        <v>19511</v>
      </c>
      <c r="G515" t="s">
        <v>19511</v>
      </c>
      <c r="I5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5" s="1" t="b">
        <f t="shared" ref="J515:J578" si="8">I515="invertire email e sito"</f>
        <v>0</v>
      </c>
      <c r="K515" t="str">
        <f>IF(NOT(J515),Strutture_cleaned[[#This Row],[Indirizzo internet]],Strutture_cleaned[[#This Row],[Indirizzo di posta elettronica]])</f>
        <v/>
      </c>
      <c r="L515" t="str">
        <f>IF(NOT(J515),Strutture_cleaned[[#This Row],[Indirizzo di posta elettronica]],Strutture_cleaned[[#This Row],[Indirizzo internet]])</f>
        <v/>
      </c>
    </row>
    <row r="516" spans="1:12" x14ac:dyDescent="0.2">
      <c r="A516" t="s">
        <v>8174</v>
      </c>
      <c r="B516" t="s">
        <v>9165</v>
      </c>
      <c r="C516" t="s">
        <v>9166</v>
      </c>
      <c r="D516" t="s">
        <v>8585</v>
      </c>
      <c r="E516" t="s">
        <v>9167</v>
      </c>
      <c r="F516" t="s">
        <v>19511</v>
      </c>
      <c r="G516" t="s">
        <v>595</v>
      </c>
      <c r="I5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16" s="1" t="b">
        <f t="shared" si="8"/>
        <v>0</v>
      </c>
      <c r="K516" t="str">
        <f>IF(NOT(J516),Strutture_cleaned[[#This Row],[Indirizzo internet]],Strutture_cleaned[[#This Row],[Indirizzo di posta elettronica]])</f>
        <v/>
      </c>
      <c r="L516" t="str">
        <f>IF(NOT(J516),Strutture_cleaned[[#This Row],[Indirizzo di posta elettronica]],Strutture_cleaned[[#This Row],[Indirizzo internet]])</f>
        <v>ebe.ubi@alice.it</v>
      </c>
    </row>
    <row r="517" spans="1:12" x14ac:dyDescent="0.2">
      <c r="A517" t="s">
        <v>8174</v>
      </c>
      <c r="B517" t="s">
        <v>9168</v>
      </c>
      <c r="C517" t="s">
        <v>9169</v>
      </c>
      <c r="D517" t="s">
        <v>8585</v>
      </c>
      <c r="E517" t="s">
        <v>9170</v>
      </c>
      <c r="F517" t="s">
        <v>19511</v>
      </c>
      <c r="G517" t="s">
        <v>596</v>
      </c>
      <c r="I5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7" s="1" t="b">
        <f t="shared" si="8"/>
        <v>0</v>
      </c>
      <c r="K517" t="str">
        <f>IF(NOT(J517),Strutture_cleaned[[#This Row],[Indirizzo internet]],Strutture_cleaned[[#This Row],[Indirizzo di posta elettronica]])</f>
        <v/>
      </c>
      <c r="L517" t="str">
        <f>IF(NOT(J517),Strutture_cleaned[[#This Row],[Indirizzo di posta elettronica]],Strutture_cleaned[[#This Row],[Indirizzo internet]])</f>
        <v>marco.kindt@gmail.com</v>
      </c>
    </row>
    <row r="518" spans="1:12" x14ac:dyDescent="0.2">
      <c r="A518" t="s">
        <v>8174</v>
      </c>
      <c r="B518" t="s">
        <v>9171</v>
      </c>
      <c r="C518" t="s">
        <v>9172</v>
      </c>
      <c r="D518" t="s">
        <v>8585</v>
      </c>
      <c r="E518" t="s">
        <v>19511</v>
      </c>
      <c r="F518" t="s">
        <v>19511</v>
      </c>
      <c r="G518" t="s">
        <v>597</v>
      </c>
      <c r="I5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18" s="1" t="b">
        <f t="shared" si="8"/>
        <v>0</v>
      </c>
      <c r="K518" t="str">
        <f>IF(NOT(J518),Strutture_cleaned[[#This Row],[Indirizzo internet]],Strutture_cleaned[[#This Row],[Indirizzo di posta elettronica]])</f>
        <v/>
      </c>
      <c r="L518" t="str">
        <f>IF(NOT(J518),Strutture_cleaned[[#This Row],[Indirizzo di posta elettronica]],Strutture_cleaned[[#This Row],[Indirizzo internet]])</f>
        <v xml:space="preserve"> vacanzefano@libero.it</v>
      </c>
    </row>
    <row r="519" spans="1:12" x14ac:dyDescent="0.2">
      <c r="A519" t="s">
        <v>8183</v>
      </c>
      <c r="B519" t="s">
        <v>9173</v>
      </c>
      <c r="C519" t="s">
        <v>9174</v>
      </c>
      <c r="D519" t="s">
        <v>8585</v>
      </c>
      <c r="E519" t="s">
        <v>489</v>
      </c>
      <c r="F519" t="s">
        <v>19511</v>
      </c>
      <c r="G519" t="s">
        <v>598</v>
      </c>
      <c r="I5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19" s="1" t="b">
        <f t="shared" si="8"/>
        <v>0</v>
      </c>
      <c r="K519" t="str">
        <f>IF(NOT(J519),Strutture_cleaned[[#This Row],[Indirizzo internet]],Strutture_cleaned[[#This Row],[Indirizzo di posta elettronica]])</f>
        <v/>
      </c>
      <c r="L519" t="str">
        <f>IF(NOT(J519),Strutture_cleaned[[#This Row],[Indirizzo di posta elettronica]],Strutture_cleaned[[#This Row],[Indirizzo internet]])</f>
        <v>francesco.pezzolesi@virgilio.it</v>
      </c>
    </row>
    <row r="520" spans="1:12" x14ac:dyDescent="0.2">
      <c r="A520" t="s">
        <v>8285</v>
      </c>
      <c r="B520" t="s">
        <v>9175</v>
      </c>
      <c r="C520" t="s">
        <v>599</v>
      </c>
      <c r="D520" t="s">
        <v>8585</v>
      </c>
      <c r="E520" t="s">
        <v>19511</v>
      </c>
      <c r="F520" t="s">
        <v>19511</v>
      </c>
      <c r="G520" t="s">
        <v>600</v>
      </c>
      <c r="I5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20" s="1" t="b">
        <f t="shared" si="8"/>
        <v>0</v>
      </c>
      <c r="K520" t="str">
        <f>IF(NOT(J520),Strutture_cleaned[[#This Row],[Indirizzo internet]],Strutture_cleaned[[#This Row],[Indirizzo di posta elettronica]])</f>
        <v/>
      </c>
      <c r="L520" t="str">
        <f>IF(NOT(J520),Strutture_cleaned[[#This Row],[Indirizzo di posta elettronica]],Strutture_cleaned[[#This Row],[Indirizzo internet]])</f>
        <v>villa@sanbiagiofano.it</v>
      </c>
    </row>
    <row r="521" spans="1:12" x14ac:dyDescent="0.2">
      <c r="A521" t="s">
        <v>8183</v>
      </c>
      <c r="B521" t="s">
        <v>9176</v>
      </c>
      <c r="C521" t="s">
        <v>9177</v>
      </c>
      <c r="D521" t="s">
        <v>8585</v>
      </c>
      <c r="E521" t="s">
        <v>19511</v>
      </c>
      <c r="F521" t="s">
        <v>19511</v>
      </c>
      <c r="G521" t="s">
        <v>601</v>
      </c>
      <c r="I5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21" s="1" t="b">
        <f t="shared" si="8"/>
        <v>0</v>
      </c>
      <c r="K521" t="str">
        <f>IF(NOT(J521),Strutture_cleaned[[#This Row],[Indirizzo internet]],Strutture_cleaned[[#This Row],[Indirizzo di posta elettronica]])</f>
        <v/>
      </c>
      <c r="L521" t="str">
        <f>IF(NOT(J521),Strutture_cleaned[[#This Row],[Indirizzo di posta elettronica]],Strutture_cleaned[[#This Row],[Indirizzo internet]])</f>
        <v>danyasfur@hotmail.com</v>
      </c>
    </row>
    <row r="522" spans="1:12" x14ac:dyDescent="0.2">
      <c r="A522" t="s">
        <v>8216</v>
      </c>
      <c r="B522" t="s">
        <v>8752</v>
      </c>
      <c r="C522" t="s">
        <v>9178</v>
      </c>
      <c r="D522" t="s">
        <v>8585</v>
      </c>
      <c r="E522" t="s">
        <v>8753</v>
      </c>
      <c r="F522" t="s">
        <v>19511</v>
      </c>
      <c r="G522" t="s">
        <v>377</v>
      </c>
      <c r="I5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22" s="1" t="b">
        <f t="shared" si="8"/>
        <v>0</v>
      </c>
      <c r="K522" t="str">
        <f>IF(NOT(J522),Strutture_cleaned[[#This Row],[Indirizzo internet]],Strutture_cleaned[[#This Row],[Indirizzo di posta elettronica]])</f>
        <v/>
      </c>
      <c r="L522" t="str">
        <f>IF(NOT(J522),Strutture_cleaned[[#This Row],[Indirizzo di posta elettronica]],Strutture_cleaned[[#This Row],[Indirizzo internet]])</f>
        <v>mori-2004@libero.it</v>
      </c>
    </row>
    <row r="523" spans="1:12" x14ac:dyDescent="0.2">
      <c r="A523" t="s">
        <v>8174</v>
      </c>
      <c r="B523" t="s">
        <v>9179</v>
      </c>
      <c r="C523" t="s">
        <v>9180</v>
      </c>
      <c r="D523" t="s">
        <v>8585</v>
      </c>
      <c r="E523" t="s">
        <v>9181</v>
      </c>
      <c r="F523" t="s">
        <v>19511</v>
      </c>
      <c r="G523" t="s">
        <v>602</v>
      </c>
      <c r="I5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23" s="1" t="b">
        <f t="shared" si="8"/>
        <v>0</v>
      </c>
      <c r="K523" t="str">
        <f>IF(NOT(J523),Strutture_cleaned[[#This Row],[Indirizzo internet]],Strutture_cleaned[[#This Row],[Indirizzo di posta elettronica]])</f>
        <v/>
      </c>
      <c r="L523" t="str">
        <f>IF(NOT(J523),Strutture_cleaned[[#This Row],[Indirizzo di posta elettronica]],Strutture_cleaned[[#This Row],[Indirizzo internet]])</f>
        <v>antoniovia@libero.it</v>
      </c>
    </row>
    <row r="524" spans="1:12" x14ac:dyDescent="0.2">
      <c r="A524" t="s">
        <v>8174</v>
      </c>
      <c r="B524" t="s">
        <v>9182</v>
      </c>
      <c r="C524" t="s">
        <v>603</v>
      </c>
      <c r="D524" t="s">
        <v>8585</v>
      </c>
      <c r="E524" t="s">
        <v>19511</v>
      </c>
      <c r="F524" t="s">
        <v>19511</v>
      </c>
      <c r="G524" t="s">
        <v>598</v>
      </c>
      <c r="I5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24" s="1" t="b">
        <f t="shared" si="8"/>
        <v>0</v>
      </c>
      <c r="K524" t="str">
        <f>IF(NOT(J524),Strutture_cleaned[[#This Row],[Indirizzo internet]],Strutture_cleaned[[#This Row],[Indirizzo di posta elettronica]])</f>
        <v/>
      </c>
      <c r="L524" t="str">
        <f>IF(NOT(J524),Strutture_cleaned[[#This Row],[Indirizzo di posta elettronica]],Strutture_cleaned[[#This Row],[Indirizzo internet]])</f>
        <v>francesco.pezzolesi@virgilio.it</v>
      </c>
    </row>
    <row r="525" spans="1:12" x14ac:dyDescent="0.2">
      <c r="A525" t="s">
        <v>8174</v>
      </c>
      <c r="B525" t="s">
        <v>9183</v>
      </c>
      <c r="C525" t="s">
        <v>9184</v>
      </c>
      <c r="D525" t="s">
        <v>8585</v>
      </c>
      <c r="E525" t="s">
        <v>8889</v>
      </c>
      <c r="F525" t="s">
        <v>19511</v>
      </c>
      <c r="G525" t="s">
        <v>604</v>
      </c>
      <c r="I5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5" s="1" t="b">
        <f t="shared" si="8"/>
        <v>0</v>
      </c>
      <c r="K525" t="str">
        <f>IF(NOT(J525),Strutture_cleaned[[#This Row],[Indirizzo internet]],Strutture_cleaned[[#This Row],[Indirizzo di posta elettronica]])</f>
        <v/>
      </c>
      <c r="L525" t="str">
        <f>IF(NOT(J525),Strutture_cleaned[[#This Row],[Indirizzo di posta elettronica]],Strutture_cleaned[[#This Row],[Indirizzo internet]])</f>
        <v>info@affittoalmare.com</v>
      </c>
    </row>
    <row r="526" spans="1:12" x14ac:dyDescent="0.2">
      <c r="A526" t="s">
        <v>8174</v>
      </c>
      <c r="B526" t="s">
        <v>9185</v>
      </c>
      <c r="C526" t="s">
        <v>9186</v>
      </c>
      <c r="D526" t="s">
        <v>8585</v>
      </c>
      <c r="E526" t="s">
        <v>19511</v>
      </c>
      <c r="F526" t="s">
        <v>19511</v>
      </c>
      <c r="G526" t="s">
        <v>605</v>
      </c>
      <c r="I5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26" s="1" t="b">
        <f t="shared" si="8"/>
        <v>0</v>
      </c>
      <c r="K526" t="str">
        <f>IF(NOT(J526),Strutture_cleaned[[#This Row],[Indirizzo internet]],Strutture_cleaned[[#This Row],[Indirizzo di posta elettronica]])</f>
        <v/>
      </c>
      <c r="L526" t="str">
        <f>IF(NOT(J526),Strutture_cleaned[[#This Row],[Indirizzo di posta elettronica]],Strutture_cleaned[[#This Row],[Indirizzo internet]])</f>
        <v>inesistente@regione.it</v>
      </c>
    </row>
    <row r="527" spans="1:12" x14ac:dyDescent="0.2">
      <c r="A527" t="s">
        <v>8216</v>
      </c>
      <c r="B527" t="s">
        <v>9187</v>
      </c>
      <c r="C527" t="s">
        <v>9188</v>
      </c>
      <c r="D527" t="s">
        <v>8585</v>
      </c>
      <c r="E527" t="s">
        <v>19511</v>
      </c>
      <c r="F527" t="s">
        <v>606</v>
      </c>
      <c r="G527" t="s">
        <v>607</v>
      </c>
      <c r="I5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27" s="1" t="b">
        <f t="shared" si="8"/>
        <v>0</v>
      </c>
      <c r="K527" t="str">
        <f>IF(NOT(J527),Strutture_cleaned[[#This Row],[Indirizzo internet]],Strutture_cleaned[[#This Row],[Indirizzo di posta elettronica]])</f>
        <v>www.casareginafano.com</v>
      </c>
      <c r="L527" t="str">
        <f>IF(NOT(J527),Strutture_cleaned[[#This Row],[Indirizzo di posta elettronica]],Strutture_cleaned[[#This Row],[Indirizzo internet]])</f>
        <v>casareginafano@libero.it</v>
      </c>
    </row>
    <row r="528" spans="1:12" x14ac:dyDescent="0.2">
      <c r="A528" t="s">
        <v>8183</v>
      </c>
      <c r="B528" t="s">
        <v>9189</v>
      </c>
      <c r="C528" t="s">
        <v>9190</v>
      </c>
      <c r="D528" t="s">
        <v>8585</v>
      </c>
      <c r="E528" t="s">
        <v>19511</v>
      </c>
      <c r="F528" t="s">
        <v>19511</v>
      </c>
      <c r="G528" t="s">
        <v>608</v>
      </c>
      <c r="I5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8" s="1" t="b">
        <f t="shared" si="8"/>
        <v>0</v>
      </c>
      <c r="K528" t="str">
        <f>IF(NOT(J528),Strutture_cleaned[[#This Row],[Indirizzo internet]],Strutture_cleaned[[#This Row],[Indirizzo di posta elettronica]])</f>
        <v/>
      </c>
      <c r="L528" t="str">
        <f>IF(NOT(J528),Strutture_cleaned[[#This Row],[Indirizzo di posta elettronica]],Strutture_cleaned[[#This Row],[Indirizzo internet]])</f>
        <v>info@bbarzilla.it</v>
      </c>
    </row>
    <row r="529" spans="1:12" x14ac:dyDescent="0.2">
      <c r="A529" t="s">
        <v>8216</v>
      </c>
      <c r="B529" t="s">
        <v>9191</v>
      </c>
      <c r="C529" t="s">
        <v>9192</v>
      </c>
      <c r="D529" t="s">
        <v>8585</v>
      </c>
      <c r="E529" t="s">
        <v>8585</v>
      </c>
      <c r="F529" t="s">
        <v>609</v>
      </c>
      <c r="G529" t="s">
        <v>610</v>
      </c>
      <c r="I5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29" s="1" t="b">
        <f t="shared" si="8"/>
        <v>0</v>
      </c>
      <c r="K529" t="str">
        <f>IF(NOT(J529),Strutture_cleaned[[#This Row],[Indirizzo internet]],Strutture_cleaned[[#This Row],[Indirizzo di posta elettronica]])</f>
        <v>www.trattorialaquinta.com</v>
      </c>
      <c r="L529" t="str">
        <f>IF(NOT(J529),Strutture_cleaned[[#This Row],[Indirizzo di posta elettronica]],Strutture_cleaned[[#This Row],[Indirizzo internet]])</f>
        <v>rengababy@gmail.com</v>
      </c>
    </row>
    <row r="530" spans="1:12" x14ac:dyDescent="0.2">
      <c r="A530" t="s">
        <v>8183</v>
      </c>
      <c r="B530" t="s">
        <v>9193</v>
      </c>
      <c r="C530" t="s">
        <v>9194</v>
      </c>
      <c r="D530" t="s">
        <v>8585</v>
      </c>
      <c r="E530" t="s">
        <v>19511</v>
      </c>
      <c r="F530" t="s">
        <v>611</v>
      </c>
      <c r="G530" t="s">
        <v>611</v>
      </c>
      <c r="I5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30" s="1" t="b">
        <f t="shared" si="8"/>
        <v>0</v>
      </c>
      <c r="K530" t="str">
        <f>IF(NOT(J530),Strutture_cleaned[[#This Row],[Indirizzo internet]],Strutture_cleaned[[#This Row],[Indirizzo di posta elettronica]])</f>
        <v>lacasettarosa@yahoo.it</v>
      </c>
      <c r="L530" t="str">
        <f>IF(NOT(J530),Strutture_cleaned[[#This Row],[Indirizzo di posta elettronica]],Strutture_cleaned[[#This Row],[Indirizzo internet]])</f>
        <v>lacasettarosa@yahoo.it</v>
      </c>
    </row>
    <row r="531" spans="1:12" x14ac:dyDescent="0.2">
      <c r="A531" t="s">
        <v>8174</v>
      </c>
      <c r="B531" t="s">
        <v>9157</v>
      </c>
      <c r="C531" t="s">
        <v>9195</v>
      </c>
      <c r="D531" t="s">
        <v>8585</v>
      </c>
      <c r="E531" t="s">
        <v>19511</v>
      </c>
      <c r="F531" t="s">
        <v>19511</v>
      </c>
      <c r="G531" t="s">
        <v>19511</v>
      </c>
      <c r="I5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1" s="1" t="b">
        <f t="shared" si="8"/>
        <v>0</v>
      </c>
      <c r="K531" t="str">
        <f>IF(NOT(J531),Strutture_cleaned[[#This Row],[Indirizzo internet]],Strutture_cleaned[[#This Row],[Indirizzo di posta elettronica]])</f>
        <v/>
      </c>
      <c r="L531" t="str">
        <f>IF(NOT(J531),Strutture_cleaned[[#This Row],[Indirizzo di posta elettronica]],Strutture_cleaned[[#This Row],[Indirizzo internet]])</f>
        <v/>
      </c>
    </row>
    <row r="532" spans="1:12" x14ac:dyDescent="0.2">
      <c r="A532" t="s">
        <v>8186</v>
      </c>
      <c r="B532" t="s">
        <v>9196</v>
      </c>
      <c r="C532" t="s">
        <v>9197</v>
      </c>
      <c r="D532" t="s">
        <v>631</v>
      </c>
      <c r="E532" t="s">
        <v>19511</v>
      </c>
      <c r="F532" t="s">
        <v>612</v>
      </c>
      <c r="G532" t="s">
        <v>613</v>
      </c>
      <c r="I5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2" s="1" t="b">
        <f t="shared" si="8"/>
        <v>0</v>
      </c>
      <c r="K532" t="str">
        <f>IF(NOT(J532),Strutture_cleaned[[#This Row],[Indirizzo internet]],Strutture_cleaned[[#This Row],[Indirizzo di posta elettronica]])</f>
        <v>www.agriturismovillafurlo.it</v>
      </c>
      <c r="L532" t="str">
        <f>IF(NOT(J532),Strutture_cleaned[[#This Row],[Indirizzo di posta elettronica]],Strutture_cleaned[[#This Row],[Indirizzo internet]])</f>
        <v>info@agriturismovillafurlo.it</v>
      </c>
    </row>
    <row r="533" spans="1:12" x14ac:dyDescent="0.2">
      <c r="A533" t="s">
        <v>8183</v>
      </c>
      <c r="B533" t="s">
        <v>9198</v>
      </c>
      <c r="C533" t="s">
        <v>9199</v>
      </c>
      <c r="D533" t="s">
        <v>631</v>
      </c>
      <c r="E533" t="s">
        <v>19511</v>
      </c>
      <c r="F533" t="s">
        <v>19511</v>
      </c>
      <c r="G533" t="s">
        <v>614</v>
      </c>
      <c r="I5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33" s="1" t="b">
        <f t="shared" si="8"/>
        <v>0</v>
      </c>
      <c r="K533" t="str">
        <f>IF(NOT(J533),Strutture_cleaned[[#This Row],[Indirizzo internet]],Strutture_cleaned[[#This Row],[Indirizzo di posta elettronica]])</f>
        <v/>
      </c>
      <c r="L533" t="str">
        <f>IF(NOT(J533),Strutture_cleaned[[#This Row],[Indirizzo di posta elettronica]],Strutture_cleaned[[#This Row],[Indirizzo internet]])</f>
        <v>paolotenti@tin.it</v>
      </c>
    </row>
    <row r="534" spans="1:12" x14ac:dyDescent="0.2">
      <c r="A534" t="s">
        <v>8216</v>
      </c>
      <c r="B534" t="s">
        <v>9200</v>
      </c>
      <c r="C534" t="s">
        <v>9201</v>
      </c>
      <c r="D534" t="s">
        <v>631</v>
      </c>
      <c r="E534" t="s">
        <v>19511</v>
      </c>
      <c r="F534" t="s">
        <v>19511</v>
      </c>
      <c r="G534" t="s">
        <v>615</v>
      </c>
      <c r="I5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34" s="1" t="b">
        <f t="shared" si="8"/>
        <v>0</v>
      </c>
      <c r="K534" t="str">
        <f>IF(NOT(J534),Strutture_cleaned[[#This Row],[Indirizzo internet]],Strutture_cleaned[[#This Row],[Indirizzo di posta elettronica]])</f>
        <v/>
      </c>
      <c r="L534" t="str">
        <f>IF(NOT(J534),Strutture_cleaned[[#This Row],[Indirizzo di posta elettronica]],Strutture_cleaned[[#This Row],[Indirizzo internet]])</f>
        <v>trattosteria@gmail.com</v>
      </c>
    </row>
    <row r="535" spans="1:12" x14ac:dyDescent="0.2">
      <c r="A535" t="s">
        <v>8216</v>
      </c>
      <c r="B535" t="s">
        <v>9202</v>
      </c>
      <c r="C535" t="s">
        <v>9203</v>
      </c>
      <c r="D535" t="s">
        <v>631</v>
      </c>
      <c r="E535" t="s">
        <v>19511</v>
      </c>
      <c r="F535" t="s">
        <v>616</v>
      </c>
      <c r="G535" t="s">
        <v>617</v>
      </c>
      <c r="I5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5" s="1" t="b">
        <f t="shared" si="8"/>
        <v>0</v>
      </c>
      <c r="K535" t="str">
        <f>IF(NOT(J535),Strutture_cleaned[[#This Row],[Indirizzo internet]],Strutture_cleaned[[#This Row],[Indirizzo di posta elettronica]])</f>
        <v>www.serraalta.it</v>
      </c>
      <c r="L535" t="str">
        <f>IF(NOT(J535),Strutture_cleaned[[#This Row],[Indirizzo di posta elettronica]],Strutture_cleaned[[#This Row],[Indirizzo internet]])</f>
        <v>info@serraalta.it</v>
      </c>
    </row>
    <row r="536" spans="1:12" x14ac:dyDescent="0.2">
      <c r="A536" t="s">
        <v>8186</v>
      </c>
      <c r="B536" t="s">
        <v>9204</v>
      </c>
      <c r="C536" t="s">
        <v>9205</v>
      </c>
      <c r="D536" t="s">
        <v>631</v>
      </c>
      <c r="E536" t="s">
        <v>631</v>
      </c>
      <c r="F536" t="s">
        <v>618</v>
      </c>
      <c r="G536" t="s">
        <v>619</v>
      </c>
      <c r="I5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6" s="1" t="b">
        <f t="shared" si="8"/>
        <v>0</v>
      </c>
      <c r="K536" t="str">
        <f>IF(NOT(J536),Strutture_cleaned[[#This Row],[Indirizzo internet]],Strutture_cleaned[[#This Row],[Indirizzo di posta elettronica]])</f>
        <v>www.camaddalena.com</v>
      </c>
      <c r="L536" t="str">
        <f>IF(NOT(J536),Strutture_cleaned[[#This Row],[Indirizzo di posta elettronica]],Strutture_cleaned[[#This Row],[Indirizzo internet]])</f>
        <v>info@camaddalena.com</v>
      </c>
    </row>
    <row r="537" spans="1:12" x14ac:dyDescent="0.2">
      <c r="A537" t="s">
        <v>8186</v>
      </c>
      <c r="B537" t="s">
        <v>9206</v>
      </c>
      <c r="C537" t="s">
        <v>9207</v>
      </c>
      <c r="D537" t="s">
        <v>631</v>
      </c>
      <c r="E537" t="s">
        <v>631</v>
      </c>
      <c r="F537" t="s">
        <v>620</v>
      </c>
      <c r="G537" t="s">
        <v>621</v>
      </c>
      <c r="I5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7" s="1" t="b">
        <f t="shared" si="8"/>
        <v>0</v>
      </c>
      <c r="K537" t="str">
        <f>IF(NOT(J537),Strutture_cleaned[[#This Row],[Indirizzo internet]],Strutture_cleaned[[#This Row],[Indirizzo di posta elettronica]])</f>
        <v>www.caverdeselle.it</v>
      </c>
      <c r="L537" t="str">
        <f>IF(NOT(J537),Strutture_cleaned[[#This Row],[Indirizzo di posta elettronica]],Strutture_cleaned[[#This Row],[Indirizzo internet]])</f>
        <v>info@caverdeselle.it</v>
      </c>
    </row>
    <row r="538" spans="1:12" x14ac:dyDescent="0.2">
      <c r="A538" t="s">
        <v>8186</v>
      </c>
      <c r="B538" t="s">
        <v>9208</v>
      </c>
      <c r="C538" t="s">
        <v>9209</v>
      </c>
      <c r="D538" t="s">
        <v>631</v>
      </c>
      <c r="E538" t="s">
        <v>631</v>
      </c>
      <c r="F538" t="s">
        <v>622</v>
      </c>
      <c r="G538" t="s">
        <v>623</v>
      </c>
      <c r="I5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8" s="1" t="b">
        <f t="shared" si="8"/>
        <v>0</v>
      </c>
      <c r="K538" t="str">
        <f>IF(NOT(J538),Strutture_cleaned[[#This Row],[Indirizzo internet]],Strutture_cleaned[[#This Row],[Indirizzo di posta elettronica]])</f>
        <v>www.verziere.it</v>
      </c>
      <c r="L538" t="str">
        <f>IF(NOT(J538),Strutture_cleaned[[#This Row],[Indirizzo di posta elettronica]],Strutture_cleaned[[#This Row],[Indirizzo internet]])</f>
        <v>info@verziere.it</v>
      </c>
    </row>
    <row r="539" spans="1:12" x14ac:dyDescent="0.2">
      <c r="A539" t="s">
        <v>8183</v>
      </c>
      <c r="B539" t="s">
        <v>9210</v>
      </c>
      <c r="C539" t="s">
        <v>9211</v>
      </c>
      <c r="D539" t="s">
        <v>631</v>
      </c>
      <c r="E539" t="s">
        <v>631</v>
      </c>
      <c r="F539" t="s">
        <v>624</v>
      </c>
      <c r="G539" t="s">
        <v>625</v>
      </c>
      <c r="I5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39" s="1" t="b">
        <f t="shared" si="8"/>
        <v>0</v>
      </c>
      <c r="K539" t="str">
        <f>IF(NOT(J539),Strutture_cleaned[[#This Row],[Indirizzo internet]],Strutture_cleaned[[#This Row],[Indirizzo di posta elettronica]])</f>
        <v>www.calacornacchia.it</v>
      </c>
      <c r="L539" t="str">
        <f>IF(NOT(J539),Strutture_cleaned[[#This Row],[Indirizzo di posta elettronica]],Strutture_cleaned[[#This Row],[Indirizzo internet]])</f>
        <v>bedcorn@gmail.com</v>
      </c>
    </row>
    <row r="540" spans="1:12" x14ac:dyDescent="0.2">
      <c r="A540" t="s">
        <v>8183</v>
      </c>
      <c r="B540" t="s">
        <v>9212</v>
      </c>
      <c r="C540" t="s">
        <v>9213</v>
      </c>
      <c r="D540" t="s">
        <v>631</v>
      </c>
      <c r="E540" t="s">
        <v>631</v>
      </c>
      <c r="F540" t="s">
        <v>626</v>
      </c>
      <c r="G540" t="s">
        <v>627</v>
      </c>
      <c r="I5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40" s="1" t="b">
        <f t="shared" si="8"/>
        <v>0</v>
      </c>
      <c r="K540" t="str">
        <f>IF(NOT(J540),Strutture_cleaned[[#This Row],[Indirizzo internet]],Strutture_cleaned[[#This Row],[Indirizzo di posta elettronica]])</f>
        <v>www.bbcaiseveri.it</v>
      </c>
      <c r="L540" t="str">
        <f>IF(NOT(J540),Strutture_cleaned[[#This Row],[Indirizzo di posta elettronica]],Strutture_cleaned[[#This Row],[Indirizzo internet]])</f>
        <v>caiseveri@libero.it</v>
      </c>
    </row>
    <row r="541" spans="1:12" x14ac:dyDescent="0.2">
      <c r="A541" t="s">
        <v>8183</v>
      </c>
      <c r="B541" t="s">
        <v>9214</v>
      </c>
      <c r="C541" t="s">
        <v>9215</v>
      </c>
      <c r="D541" t="s">
        <v>631</v>
      </c>
      <c r="E541" t="s">
        <v>631</v>
      </c>
      <c r="F541" t="s">
        <v>19511</v>
      </c>
      <c r="G541" t="s">
        <v>628</v>
      </c>
      <c r="I5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41" s="1" t="b">
        <f t="shared" si="8"/>
        <v>0</v>
      </c>
      <c r="K541" t="str">
        <f>IF(NOT(J541),Strutture_cleaned[[#This Row],[Indirizzo internet]],Strutture_cleaned[[#This Row],[Indirizzo di posta elettronica]])</f>
        <v/>
      </c>
      <c r="L541" t="str">
        <f>IF(NOT(J541),Strutture_cleaned[[#This Row],[Indirizzo di posta elettronica]],Strutture_cleaned[[#This Row],[Indirizzo internet]])</f>
        <v>cadelpino@libero.it</v>
      </c>
    </row>
    <row r="542" spans="1:12" x14ac:dyDescent="0.2">
      <c r="A542" t="s">
        <v>8183</v>
      </c>
      <c r="B542" t="s">
        <v>9216</v>
      </c>
      <c r="C542" t="s">
        <v>9217</v>
      </c>
      <c r="D542" t="s">
        <v>631</v>
      </c>
      <c r="E542" t="s">
        <v>9218</v>
      </c>
      <c r="F542" t="s">
        <v>19511</v>
      </c>
      <c r="G542" t="s">
        <v>629</v>
      </c>
      <c r="I5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42" s="1" t="b">
        <f t="shared" si="8"/>
        <v>0</v>
      </c>
      <c r="K542" t="str">
        <f>IF(NOT(J542),Strutture_cleaned[[#This Row],[Indirizzo internet]],Strutture_cleaned[[#This Row],[Indirizzo di posta elettronica]])</f>
        <v/>
      </c>
      <c r="L542" t="str">
        <f>IF(NOT(J542),Strutture_cleaned[[#This Row],[Indirizzo di posta elettronica]],Strutture_cleaned[[#This Row],[Indirizzo internet]])</f>
        <v>villamartina@hotmail.it</v>
      </c>
    </row>
    <row r="543" spans="1:12" x14ac:dyDescent="0.2">
      <c r="A543" t="s">
        <v>8220</v>
      </c>
      <c r="B543" t="s">
        <v>8250</v>
      </c>
      <c r="C543" t="s">
        <v>19511</v>
      </c>
      <c r="D543" t="s">
        <v>631</v>
      </c>
      <c r="E543" t="s">
        <v>19511</v>
      </c>
      <c r="F543" t="s">
        <v>19511</v>
      </c>
      <c r="G543" t="s">
        <v>19511</v>
      </c>
      <c r="I5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3" s="1" t="b">
        <f t="shared" si="8"/>
        <v>0</v>
      </c>
      <c r="K543" t="str">
        <f>IF(NOT(J543),Strutture_cleaned[[#This Row],[Indirizzo internet]],Strutture_cleaned[[#This Row],[Indirizzo di posta elettronica]])</f>
        <v/>
      </c>
      <c r="L543" t="str">
        <f>IF(NOT(J543),Strutture_cleaned[[#This Row],[Indirizzo di posta elettronica]],Strutture_cleaned[[#This Row],[Indirizzo internet]])</f>
        <v/>
      </c>
    </row>
    <row r="544" spans="1:12" x14ac:dyDescent="0.2">
      <c r="A544" t="s">
        <v>8171</v>
      </c>
      <c r="B544" t="s">
        <v>9219</v>
      </c>
      <c r="C544" t="s">
        <v>9220</v>
      </c>
      <c r="D544" t="s">
        <v>631</v>
      </c>
      <c r="E544" t="s">
        <v>9221</v>
      </c>
      <c r="F544" t="s">
        <v>19511</v>
      </c>
      <c r="G544" t="s">
        <v>19511</v>
      </c>
      <c r="I5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4" s="1" t="b">
        <f t="shared" si="8"/>
        <v>0</v>
      </c>
      <c r="K544" t="str">
        <f>IF(NOT(J544),Strutture_cleaned[[#This Row],[Indirizzo internet]],Strutture_cleaned[[#This Row],[Indirizzo di posta elettronica]])</f>
        <v/>
      </c>
      <c r="L544" t="str">
        <f>IF(NOT(J544),Strutture_cleaned[[#This Row],[Indirizzo di posta elettronica]],Strutture_cleaned[[#This Row],[Indirizzo internet]])</f>
        <v/>
      </c>
    </row>
    <row r="545" spans="1:12" x14ac:dyDescent="0.2">
      <c r="A545" t="s">
        <v>8177</v>
      </c>
      <c r="B545" t="s">
        <v>9222</v>
      </c>
      <c r="C545" t="s">
        <v>9223</v>
      </c>
      <c r="D545" t="s">
        <v>631</v>
      </c>
      <c r="E545" t="s">
        <v>631</v>
      </c>
      <c r="F545" t="s">
        <v>19511</v>
      </c>
      <c r="G545" t="s">
        <v>630</v>
      </c>
      <c r="I5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45" s="1" t="b">
        <f t="shared" si="8"/>
        <v>0</v>
      </c>
      <c r="K545" t="str">
        <f>IF(NOT(J545),Strutture_cleaned[[#This Row],[Indirizzo internet]],Strutture_cleaned[[#This Row],[Indirizzo di posta elettronica]])</f>
        <v/>
      </c>
      <c r="L545" t="str">
        <f>IF(NOT(J545),Strutture_cleaned[[#This Row],[Indirizzo di posta elettronica]],Strutture_cleaned[[#This Row],[Indirizzo internet]])</f>
        <v>hotel.bucci@libero.it</v>
      </c>
    </row>
    <row r="546" spans="1:12" x14ac:dyDescent="0.2">
      <c r="A546" t="s">
        <v>8186</v>
      </c>
      <c r="B546" t="s">
        <v>9224</v>
      </c>
      <c r="C546" t="s">
        <v>9225</v>
      </c>
      <c r="D546" t="s">
        <v>631</v>
      </c>
      <c r="E546" t="s">
        <v>631</v>
      </c>
      <c r="F546" t="s">
        <v>632</v>
      </c>
      <c r="G546" t="s">
        <v>633</v>
      </c>
      <c r="I5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6" s="1" t="b">
        <f t="shared" si="8"/>
        <v>0</v>
      </c>
      <c r="K546" t="str">
        <f>IF(NOT(J546),Strutture_cleaned[[#This Row],[Indirizzo internet]],Strutture_cleaned[[#This Row],[Indirizzo di posta elettronica]])</f>
        <v>http://vallenuova.it</v>
      </c>
      <c r="L546" t="str">
        <f>IF(NOT(J546),Strutture_cleaned[[#This Row],[Indirizzo di posta elettronica]],Strutture_cleaned[[#This Row],[Indirizzo internet]])</f>
        <v>info@vallenuova.it</v>
      </c>
    </row>
    <row r="547" spans="1:12" x14ac:dyDescent="0.2">
      <c r="A547" t="s">
        <v>8183</v>
      </c>
      <c r="B547" t="s">
        <v>9226</v>
      </c>
      <c r="C547" t="s">
        <v>9227</v>
      </c>
      <c r="D547" t="s">
        <v>631</v>
      </c>
      <c r="E547" t="s">
        <v>631</v>
      </c>
      <c r="F547" t="s">
        <v>634</v>
      </c>
      <c r="G547" t="s">
        <v>635</v>
      </c>
      <c r="I5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547" s="1" t="b">
        <f t="shared" si="8"/>
        <v>0</v>
      </c>
      <c r="K547" t="str">
        <f>IF(NOT(J547),Strutture_cleaned[[#This Row],[Indirizzo internet]],Strutture_cleaned[[#This Row],[Indirizzo di posta elettronica]])</f>
        <v>www.bbgarden.it</v>
      </c>
      <c r="L547" t="str">
        <f>IF(NOT(J547),Strutture_cleaned[[#This Row],[Indirizzo di posta elettronica]],Strutture_cleaned[[#This Row],[Indirizzo internet]])</f>
        <v>bedandbreakfastgarden@gmail.com</v>
      </c>
    </row>
    <row r="548" spans="1:12" x14ac:dyDescent="0.2">
      <c r="A548" t="s">
        <v>8183</v>
      </c>
      <c r="B548" t="s">
        <v>9228</v>
      </c>
      <c r="C548" t="s">
        <v>9229</v>
      </c>
      <c r="D548" t="s">
        <v>631</v>
      </c>
      <c r="E548" t="s">
        <v>9230</v>
      </c>
      <c r="F548" t="s">
        <v>19511</v>
      </c>
      <c r="G548" t="s">
        <v>19511</v>
      </c>
      <c r="I5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" s="1" t="b">
        <f t="shared" si="8"/>
        <v>0</v>
      </c>
      <c r="K548" t="str">
        <f>IF(NOT(J548),Strutture_cleaned[[#This Row],[Indirizzo internet]],Strutture_cleaned[[#This Row],[Indirizzo di posta elettronica]])</f>
        <v/>
      </c>
      <c r="L548" t="str">
        <f>IF(NOT(J548),Strutture_cleaned[[#This Row],[Indirizzo di posta elettronica]],Strutture_cleaned[[#This Row],[Indirizzo internet]])</f>
        <v/>
      </c>
    </row>
    <row r="549" spans="1:12" x14ac:dyDescent="0.2">
      <c r="A549" t="s">
        <v>8183</v>
      </c>
      <c r="B549" t="s">
        <v>9231</v>
      </c>
      <c r="C549" t="s">
        <v>9232</v>
      </c>
      <c r="D549" t="s">
        <v>631</v>
      </c>
      <c r="E549" t="s">
        <v>631</v>
      </c>
      <c r="F549" t="s">
        <v>19511</v>
      </c>
      <c r="G549" t="s">
        <v>19511</v>
      </c>
      <c r="I5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9" s="1" t="b">
        <f t="shared" si="8"/>
        <v>0</v>
      </c>
      <c r="K549" t="str">
        <f>IF(NOT(J549),Strutture_cleaned[[#This Row],[Indirizzo internet]],Strutture_cleaned[[#This Row],[Indirizzo di posta elettronica]])</f>
        <v/>
      </c>
      <c r="L549" t="str">
        <f>IF(NOT(J549),Strutture_cleaned[[#This Row],[Indirizzo di posta elettronica]],Strutture_cleaned[[#This Row],[Indirizzo internet]])</f>
        <v/>
      </c>
    </row>
    <row r="550" spans="1:12" x14ac:dyDescent="0.2">
      <c r="A550" t="s">
        <v>8183</v>
      </c>
      <c r="B550" t="s">
        <v>9233</v>
      </c>
      <c r="C550" t="s">
        <v>9234</v>
      </c>
      <c r="D550" t="s">
        <v>631</v>
      </c>
      <c r="E550" t="s">
        <v>19511</v>
      </c>
      <c r="F550" t="s">
        <v>19511</v>
      </c>
      <c r="G550" t="s">
        <v>636</v>
      </c>
      <c r="I5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50" s="1" t="b">
        <f t="shared" si="8"/>
        <v>0</v>
      </c>
      <c r="K550" t="str">
        <f>IF(NOT(J550),Strutture_cleaned[[#This Row],[Indirizzo internet]],Strutture_cleaned[[#This Row],[Indirizzo di posta elettronica]])</f>
        <v/>
      </c>
      <c r="L550" t="str">
        <f>IF(NOT(J550),Strutture_cleaned[[#This Row],[Indirizzo di posta elettronica]],Strutture_cleaned[[#This Row],[Indirizzo internet]])</f>
        <v>benniroberta@virgilio.it</v>
      </c>
    </row>
    <row r="551" spans="1:12" x14ac:dyDescent="0.2">
      <c r="A551" t="s">
        <v>8216</v>
      </c>
      <c r="B551" t="s">
        <v>9235</v>
      </c>
      <c r="C551" t="s">
        <v>9236</v>
      </c>
      <c r="D551" t="s">
        <v>631</v>
      </c>
      <c r="E551" t="s">
        <v>19511</v>
      </c>
      <c r="F551" t="s">
        <v>19511</v>
      </c>
      <c r="G551" t="s">
        <v>637</v>
      </c>
      <c r="I5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51" s="1" t="b">
        <f t="shared" si="8"/>
        <v>0</v>
      </c>
      <c r="K551" t="str">
        <f>IF(NOT(J551),Strutture_cleaned[[#This Row],[Indirizzo internet]],Strutture_cleaned[[#This Row],[Indirizzo di posta elettronica]])</f>
        <v/>
      </c>
      <c r="L551" t="str">
        <f>IF(NOT(J551),Strutture_cleaned[[#This Row],[Indirizzo di posta elettronica]],Strutture_cleaned[[#This Row],[Indirizzo internet]])</f>
        <v>casabartoccio@libero.it</v>
      </c>
    </row>
    <row r="552" spans="1:12" x14ac:dyDescent="0.2">
      <c r="A552" t="s">
        <v>8183</v>
      </c>
      <c r="B552" t="s">
        <v>9237</v>
      </c>
      <c r="C552" t="s">
        <v>9238</v>
      </c>
      <c r="D552" t="s">
        <v>631</v>
      </c>
      <c r="E552" t="s">
        <v>631</v>
      </c>
      <c r="F552" t="s">
        <v>19511</v>
      </c>
      <c r="G552" t="s">
        <v>638</v>
      </c>
      <c r="I5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52" s="1" t="b">
        <f t="shared" si="8"/>
        <v>0</v>
      </c>
      <c r="K552" t="str">
        <f>IF(NOT(J552),Strutture_cleaned[[#This Row],[Indirizzo internet]],Strutture_cleaned[[#This Row],[Indirizzo di posta elettronica]])</f>
        <v/>
      </c>
      <c r="L552" t="str">
        <f>IF(NOT(J552),Strutture_cleaned[[#This Row],[Indirizzo di posta elettronica]],Strutture_cleaned[[#This Row],[Indirizzo internet]])</f>
        <v>gostolialessandro@gmail.com</v>
      </c>
    </row>
    <row r="553" spans="1:12" x14ac:dyDescent="0.2">
      <c r="A553" t="s">
        <v>8183</v>
      </c>
      <c r="B553" t="s">
        <v>9239</v>
      </c>
      <c r="C553" t="s">
        <v>9240</v>
      </c>
      <c r="D553" t="s">
        <v>9241</v>
      </c>
      <c r="E553" t="s">
        <v>9241</v>
      </c>
      <c r="F553" t="s">
        <v>19511</v>
      </c>
      <c r="G553" t="s">
        <v>639</v>
      </c>
      <c r="I5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53" s="1" t="b">
        <f t="shared" si="8"/>
        <v>0</v>
      </c>
      <c r="K553" t="str">
        <f>IF(NOT(J553),Strutture_cleaned[[#This Row],[Indirizzo internet]],Strutture_cleaned[[#This Row],[Indirizzo di posta elettronica]])</f>
        <v/>
      </c>
      <c r="L553" t="str">
        <f>IF(NOT(J553),Strutture_cleaned[[#This Row],[Indirizzo di posta elettronica]],Strutture_cleaned[[#This Row],[Indirizzo internet]])</f>
        <v>santisamuele@libero.it</v>
      </c>
    </row>
    <row r="554" spans="1:12" x14ac:dyDescent="0.2">
      <c r="A554" t="s">
        <v>8186</v>
      </c>
      <c r="B554" t="s">
        <v>9242</v>
      </c>
      <c r="C554" t="s">
        <v>9243</v>
      </c>
      <c r="D554" t="s">
        <v>9241</v>
      </c>
      <c r="E554" t="s">
        <v>9241</v>
      </c>
      <c r="F554" t="s">
        <v>19511</v>
      </c>
      <c r="G554" t="s">
        <v>640</v>
      </c>
      <c r="I5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54" s="1" t="b">
        <f t="shared" si="8"/>
        <v>0</v>
      </c>
      <c r="K554" t="str">
        <f>IF(NOT(J554),Strutture_cleaned[[#This Row],[Indirizzo internet]],Strutture_cleaned[[#This Row],[Indirizzo di posta elettronica]])</f>
        <v/>
      </c>
      <c r="L554" t="str">
        <f>IF(NOT(J554),Strutture_cleaned[[#This Row],[Indirizzo di posta elettronica]],Strutture_cleaned[[#This Row],[Indirizzo internet]])</f>
        <v>collinadegliolivi@libero.it</v>
      </c>
    </row>
    <row r="555" spans="1:12" x14ac:dyDescent="0.2">
      <c r="A555" t="s">
        <v>8183</v>
      </c>
      <c r="B555" t="s">
        <v>9244</v>
      </c>
      <c r="C555" t="s">
        <v>641</v>
      </c>
      <c r="D555" t="s">
        <v>9241</v>
      </c>
      <c r="E555" t="s">
        <v>19511</v>
      </c>
      <c r="F555" t="s">
        <v>19511</v>
      </c>
      <c r="G555" t="s">
        <v>642</v>
      </c>
      <c r="I5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55" s="1" t="b">
        <f t="shared" si="8"/>
        <v>0</v>
      </c>
      <c r="K555" t="str">
        <f>IF(NOT(J555),Strutture_cleaned[[#This Row],[Indirizzo internet]],Strutture_cleaned[[#This Row],[Indirizzo di posta elettronica]])</f>
        <v/>
      </c>
      <c r="L555" t="str">
        <f>IF(NOT(J555),Strutture_cleaned[[#This Row],[Indirizzo di posta elettronica]],Strutture_cleaned[[#This Row],[Indirizzo internet]])</f>
        <v>bbcorterossa@libero.it</v>
      </c>
    </row>
    <row r="556" spans="1:12" x14ac:dyDescent="0.2">
      <c r="A556" t="s">
        <v>8186</v>
      </c>
      <c r="B556" t="s">
        <v>9245</v>
      </c>
      <c r="C556" t="s">
        <v>19511</v>
      </c>
      <c r="D556" t="s">
        <v>9241</v>
      </c>
      <c r="E556" t="s">
        <v>9241</v>
      </c>
      <c r="F556" t="s">
        <v>643</v>
      </c>
      <c r="G556" t="s">
        <v>644</v>
      </c>
      <c r="I5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56" s="1" t="b">
        <f t="shared" si="8"/>
        <v>0</v>
      </c>
      <c r="K556" t="str">
        <f>IF(NOT(J556),Strutture_cleaned[[#This Row],[Indirizzo internet]],Strutture_cleaned[[#This Row],[Indirizzo di posta elettronica]])</f>
        <v>IN ALLESTIMENTO</v>
      </c>
      <c r="L556" t="str">
        <f>IF(NOT(J556),Strutture_cleaned[[#This Row],[Indirizzo di posta elettronica]],Strutture_cleaned[[#This Row],[Indirizzo internet]])</f>
        <v>INFO.RANCO@LIBERO.IT</v>
      </c>
    </row>
    <row r="557" spans="1:12" x14ac:dyDescent="0.2">
      <c r="A557" t="s">
        <v>8183</v>
      </c>
      <c r="B557" t="s">
        <v>9246</v>
      </c>
      <c r="C557" t="s">
        <v>9247</v>
      </c>
      <c r="D557" t="s">
        <v>9241</v>
      </c>
      <c r="E557" t="s">
        <v>9241</v>
      </c>
      <c r="F557" t="s">
        <v>645</v>
      </c>
      <c r="G557" t="s">
        <v>646</v>
      </c>
      <c r="I5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7" s="1" t="b">
        <f t="shared" si="8"/>
        <v>0</v>
      </c>
      <c r="K557" t="str">
        <f>IF(NOT(J557),Strutture_cleaned[[#This Row],[Indirizzo internet]],Strutture_cleaned[[#This Row],[Indirizzo di posta elettronica]])</f>
        <v>www.bebsantaldebrando.com</v>
      </c>
      <c r="L557" t="str">
        <f>IF(NOT(J557),Strutture_cleaned[[#This Row],[Indirizzo di posta elettronica]],Strutture_cleaned[[#This Row],[Indirizzo internet]])</f>
        <v>info@bebsantaldebrando.com</v>
      </c>
    </row>
    <row r="558" spans="1:12" x14ac:dyDescent="0.2">
      <c r="A558" t="s">
        <v>8183</v>
      </c>
      <c r="B558" t="s">
        <v>9248</v>
      </c>
      <c r="C558" t="s">
        <v>9249</v>
      </c>
      <c r="D558" t="s">
        <v>9241</v>
      </c>
      <c r="E558" t="s">
        <v>9241</v>
      </c>
      <c r="F558" t="s">
        <v>647</v>
      </c>
      <c r="G558" t="s">
        <v>648</v>
      </c>
      <c r="I5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8" s="1" t="b">
        <f t="shared" si="8"/>
        <v>0</v>
      </c>
      <c r="K558" t="str">
        <f>IF(NOT(J558),Strutture_cleaned[[#This Row],[Indirizzo internet]],Strutture_cleaned[[#This Row],[Indirizzo di posta elettronica]])</f>
        <v>www.bbalmulino.it</v>
      </c>
      <c r="L558" t="str">
        <f>IF(NOT(J558),Strutture_cleaned[[#This Row],[Indirizzo di posta elettronica]],Strutture_cleaned[[#This Row],[Indirizzo internet]])</f>
        <v>info@bbalmulino.it</v>
      </c>
    </row>
    <row r="559" spans="1:12" x14ac:dyDescent="0.2">
      <c r="A559" t="s">
        <v>8186</v>
      </c>
      <c r="B559" t="s">
        <v>9250</v>
      </c>
      <c r="C559" t="s">
        <v>9251</v>
      </c>
      <c r="D559" t="s">
        <v>9241</v>
      </c>
      <c r="E559" t="s">
        <v>9241</v>
      </c>
      <c r="F559" t="s">
        <v>649</v>
      </c>
      <c r="G559" t="s">
        <v>650</v>
      </c>
      <c r="I5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59" s="1" t="b">
        <f t="shared" si="8"/>
        <v>0</v>
      </c>
      <c r="K559" t="str">
        <f>IF(NOT(J559),Strutture_cleaned[[#This Row],[Indirizzo internet]],Strutture_cleaned[[#This Row],[Indirizzo di posta elettronica]])</f>
        <v>www.elgatarel.it</v>
      </c>
      <c r="L559" t="str">
        <f>IF(NOT(J559),Strutture_cleaned[[#This Row],[Indirizzo di posta elettronica]],Strutture_cleaned[[#This Row],[Indirizzo internet]])</f>
        <v>elgatarel@tiscali.it</v>
      </c>
    </row>
    <row r="560" spans="1:12" x14ac:dyDescent="0.2">
      <c r="A560" t="s">
        <v>8186</v>
      </c>
      <c r="B560" t="s">
        <v>9252</v>
      </c>
      <c r="C560" t="s">
        <v>9253</v>
      </c>
      <c r="D560" t="s">
        <v>9241</v>
      </c>
      <c r="E560" t="s">
        <v>9241</v>
      </c>
      <c r="F560" t="s">
        <v>19511</v>
      </c>
      <c r="G560" t="s">
        <v>19511</v>
      </c>
      <c r="I5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0" s="1" t="b">
        <f t="shared" si="8"/>
        <v>0</v>
      </c>
      <c r="K560" t="str">
        <f>IF(NOT(J560),Strutture_cleaned[[#This Row],[Indirizzo internet]],Strutture_cleaned[[#This Row],[Indirizzo di posta elettronica]])</f>
        <v/>
      </c>
      <c r="L560" t="str">
        <f>IF(NOT(J560),Strutture_cleaned[[#This Row],[Indirizzo di posta elettronica]],Strutture_cleaned[[#This Row],[Indirizzo internet]])</f>
        <v/>
      </c>
    </row>
    <row r="561" spans="1:12" x14ac:dyDescent="0.2">
      <c r="A561" t="s">
        <v>8186</v>
      </c>
      <c r="B561" t="s">
        <v>9254</v>
      </c>
      <c r="C561" t="s">
        <v>9255</v>
      </c>
      <c r="D561" t="s">
        <v>9241</v>
      </c>
      <c r="E561" t="s">
        <v>9241</v>
      </c>
      <c r="F561" t="s">
        <v>651</v>
      </c>
      <c r="G561" t="s">
        <v>652</v>
      </c>
      <c r="I5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61" s="1" t="b">
        <f t="shared" si="8"/>
        <v>0</v>
      </c>
      <c r="K561" t="str">
        <f>IF(NOT(J561),Strutture_cleaned[[#This Row],[Indirizzo internet]],Strutture_cleaned[[#This Row],[Indirizzo di posta elettronica]])</f>
        <v>www.valletarugo.it</v>
      </c>
      <c r="L561" t="str">
        <f>IF(NOT(J561),Strutture_cleaned[[#This Row],[Indirizzo di posta elettronica]],Strutture_cleaned[[#This Row],[Indirizzo internet]])</f>
        <v>webmaster@valletarugo.it</v>
      </c>
    </row>
    <row r="562" spans="1:12" x14ac:dyDescent="0.2">
      <c r="A562" t="s">
        <v>8177</v>
      </c>
      <c r="B562" t="s">
        <v>9256</v>
      </c>
      <c r="C562" t="s">
        <v>9257</v>
      </c>
      <c r="D562" t="s">
        <v>9241</v>
      </c>
      <c r="E562" t="s">
        <v>9241</v>
      </c>
      <c r="F562" t="s">
        <v>653</v>
      </c>
      <c r="G562" t="s">
        <v>654</v>
      </c>
      <c r="I5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2" s="1" t="b">
        <f t="shared" si="8"/>
        <v>0</v>
      </c>
      <c r="K562" t="str">
        <f>IF(NOT(J562),Strutture_cleaned[[#This Row],[Indirizzo internet]],Strutture_cleaned[[#This Row],[Indirizzo di posta elettronica]])</f>
        <v>albergoristoranteallago.com</v>
      </c>
      <c r="L562" t="str">
        <f>IF(NOT(J562),Strutture_cleaned[[#This Row],[Indirizzo di posta elettronica]],Strutture_cleaned[[#This Row],[Indirizzo internet]])</f>
        <v>info@albergoristoranteallago.com</v>
      </c>
    </row>
    <row r="563" spans="1:12" x14ac:dyDescent="0.2">
      <c r="A563" t="s">
        <v>8177</v>
      </c>
      <c r="B563" t="s">
        <v>9258</v>
      </c>
      <c r="C563" t="s">
        <v>9259</v>
      </c>
      <c r="D563" t="s">
        <v>9241</v>
      </c>
      <c r="E563" t="s">
        <v>9241</v>
      </c>
      <c r="F563" t="s">
        <v>655</v>
      </c>
      <c r="G563" t="s">
        <v>656</v>
      </c>
      <c r="I5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3" s="1" t="b">
        <f t="shared" si="8"/>
        <v>0</v>
      </c>
      <c r="K563" t="str">
        <f>IF(NOT(J563),Strutture_cleaned[[#This Row],[Indirizzo internet]],Strutture_cleaned[[#This Row],[Indirizzo di posta elettronica]])</f>
        <v>www.albergodamarco.it</v>
      </c>
      <c r="L563" t="str">
        <f>IF(NOT(J563),Strutture_cleaned[[#This Row],[Indirizzo di posta elettronica]],Strutture_cleaned[[#This Row],[Indirizzo internet]])</f>
        <v>info@albergodamarco.it</v>
      </c>
    </row>
    <row r="564" spans="1:12" x14ac:dyDescent="0.2">
      <c r="A564" t="s">
        <v>8177</v>
      </c>
      <c r="B564" t="s">
        <v>9260</v>
      </c>
      <c r="C564" t="s">
        <v>9261</v>
      </c>
      <c r="D564" t="s">
        <v>9241</v>
      </c>
      <c r="E564" t="s">
        <v>9241</v>
      </c>
      <c r="F564" t="s">
        <v>657</v>
      </c>
      <c r="G564" t="s">
        <v>658</v>
      </c>
      <c r="I5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64" s="1" t="b">
        <f t="shared" si="8"/>
        <v>0</v>
      </c>
      <c r="K564" t="str">
        <f>IF(NOT(J564),Strutture_cleaned[[#This Row],[Indirizzo internet]],Strutture_cleaned[[#This Row],[Indirizzo di posta elettronica]])</f>
        <v>www.albergomancinelli.it</v>
      </c>
      <c r="L564" t="str">
        <f>IF(NOT(J564),Strutture_cleaned[[#This Row],[Indirizzo di posta elettronica]],Strutture_cleaned[[#This Row],[Indirizzo internet]])</f>
        <v>mancinelli52@libero.it</v>
      </c>
    </row>
    <row r="565" spans="1:12" x14ac:dyDescent="0.2">
      <c r="A565" t="s">
        <v>8220</v>
      </c>
      <c r="B565" t="s">
        <v>8250</v>
      </c>
      <c r="C565" t="s">
        <v>19511</v>
      </c>
      <c r="D565" t="s">
        <v>9241</v>
      </c>
      <c r="E565" t="s">
        <v>9262</v>
      </c>
      <c r="F565" t="s">
        <v>19511</v>
      </c>
      <c r="G565" t="s">
        <v>19511</v>
      </c>
      <c r="I5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5" s="1" t="b">
        <f t="shared" si="8"/>
        <v>0</v>
      </c>
      <c r="K565" t="str">
        <f>IF(NOT(J565),Strutture_cleaned[[#This Row],[Indirizzo internet]],Strutture_cleaned[[#This Row],[Indirizzo di posta elettronica]])</f>
        <v/>
      </c>
      <c r="L565" t="str">
        <f>IF(NOT(J565),Strutture_cleaned[[#This Row],[Indirizzo di posta elettronica]],Strutture_cleaned[[#This Row],[Indirizzo internet]])</f>
        <v/>
      </c>
    </row>
    <row r="566" spans="1:12" x14ac:dyDescent="0.2">
      <c r="A566" t="s">
        <v>8171</v>
      </c>
      <c r="B566" t="s">
        <v>9263</v>
      </c>
      <c r="C566" t="s">
        <v>9264</v>
      </c>
      <c r="D566" t="s">
        <v>9241</v>
      </c>
      <c r="E566" t="s">
        <v>19511</v>
      </c>
      <c r="F566" t="s">
        <v>19511</v>
      </c>
      <c r="G566" t="s">
        <v>659</v>
      </c>
      <c r="I5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66" s="1" t="b">
        <f t="shared" si="8"/>
        <v>0</v>
      </c>
      <c r="K566" t="str">
        <f>IF(NOT(J566),Strutture_cleaned[[#This Row],[Indirizzo internet]],Strutture_cleaned[[#This Row],[Indirizzo di posta elettronica]])</f>
        <v/>
      </c>
      <c r="L566" t="str">
        <f>IF(NOT(J566),Strutture_cleaned[[#This Row],[Indirizzo di posta elettronica]],Strutture_cleaned[[#This Row],[Indirizzo internet]])</f>
        <v>lacerbara@libero.it</v>
      </c>
    </row>
    <row r="567" spans="1:12" x14ac:dyDescent="0.2">
      <c r="A567" t="s">
        <v>8186</v>
      </c>
      <c r="B567" t="s">
        <v>9265</v>
      </c>
      <c r="C567" t="s">
        <v>9266</v>
      </c>
      <c r="D567" t="s">
        <v>9241</v>
      </c>
      <c r="E567" t="s">
        <v>19511</v>
      </c>
      <c r="F567" t="s">
        <v>660</v>
      </c>
      <c r="G567" t="s">
        <v>661</v>
      </c>
      <c r="I5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7" s="1" t="b">
        <f t="shared" si="8"/>
        <v>0</v>
      </c>
      <c r="K567" t="str">
        <f>IF(NOT(J567),Strutture_cleaned[[#This Row],[Indirizzo internet]],Strutture_cleaned[[#This Row],[Indirizzo di posta elettronica]])</f>
        <v>www.casalsansergio.it</v>
      </c>
      <c r="L567" t="str">
        <f>IF(NOT(J567),Strutture_cleaned[[#This Row],[Indirizzo di posta elettronica]],Strutture_cleaned[[#This Row],[Indirizzo internet]])</f>
        <v>info@casalsansergio.it</v>
      </c>
    </row>
    <row r="568" spans="1:12" x14ac:dyDescent="0.2">
      <c r="A568" t="s">
        <v>8171</v>
      </c>
      <c r="B568" t="s">
        <v>9267</v>
      </c>
      <c r="C568" t="s">
        <v>9268</v>
      </c>
      <c r="D568" t="s">
        <v>9241</v>
      </c>
      <c r="E568" t="s">
        <v>19511</v>
      </c>
      <c r="F568" t="s">
        <v>662</v>
      </c>
      <c r="G568" t="s">
        <v>663</v>
      </c>
      <c r="I5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8" s="1" t="b">
        <f t="shared" si="8"/>
        <v>0</v>
      </c>
      <c r="K568" t="str">
        <f>IF(NOT(J568),Strutture_cleaned[[#This Row],[Indirizzo internet]],Strutture_cleaned[[#This Row],[Indirizzo di posta elettronica]])</f>
        <v>www.ilginepro.net</v>
      </c>
      <c r="L568" t="str">
        <f>IF(NOT(J568),Strutture_cleaned[[#This Row],[Indirizzo di posta elettronica]],Strutture_cleaned[[#This Row],[Indirizzo internet]])</f>
        <v>info@ilginepro.net</v>
      </c>
    </row>
    <row r="569" spans="1:12" x14ac:dyDescent="0.2">
      <c r="A569" t="s">
        <v>8183</v>
      </c>
      <c r="B569" t="s">
        <v>9269</v>
      </c>
      <c r="C569" t="s">
        <v>9270</v>
      </c>
      <c r="D569" t="s">
        <v>9241</v>
      </c>
      <c r="E569" t="s">
        <v>19511</v>
      </c>
      <c r="F569" t="s">
        <v>664</v>
      </c>
      <c r="G569" t="s">
        <v>665</v>
      </c>
      <c r="I5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69" s="1" t="b">
        <f t="shared" si="8"/>
        <v>0</v>
      </c>
      <c r="K569" t="str">
        <f>IF(NOT(J569),Strutture_cleaned[[#This Row],[Indirizzo internet]],Strutture_cleaned[[#This Row],[Indirizzo di posta elettronica]])</f>
        <v>www.ritarinci.com</v>
      </c>
      <c r="L569" t="str">
        <f>IF(NOT(J569),Strutture_cleaned[[#This Row],[Indirizzo di posta elettronica]],Strutture_cleaned[[#This Row],[Indirizzo internet]])</f>
        <v>rita.rinci@gmail.com</v>
      </c>
    </row>
    <row r="570" spans="1:12" x14ac:dyDescent="0.2">
      <c r="A570" t="s">
        <v>8183</v>
      </c>
      <c r="B570" t="s">
        <v>9271</v>
      </c>
      <c r="C570" t="s">
        <v>9272</v>
      </c>
      <c r="D570" t="s">
        <v>9241</v>
      </c>
      <c r="E570" t="s">
        <v>9241</v>
      </c>
      <c r="F570" t="s">
        <v>19511</v>
      </c>
      <c r="G570" t="s">
        <v>666</v>
      </c>
      <c r="I5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26</v>
      </c>
      <c r="J570" s="1" t="b">
        <f t="shared" si="8"/>
        <v>0</v>
      </c>
      <c r="K570" t="str">
        <f>IF(NOT(J570),Strutture_cleaned[[#This Row],[Indirizzo internet]],Strutture_cleaned[[#This Row],[Indirizzo di posta elettronica]])</f>
        <v/>
      </c>
      <c r="L570" t="str">
        <f>IF(NOT(J570),Strutture_cleaned[[#This Row],[Indirizzo di posta elettronica]],Strutture_cleaned[[#This Row],[Indirizzo internet]])</f>
        <v>bedandbreakfast.romagnoli@gmail.com</v>
      </c>
    </row>
    <row r="571" spans="1:12" x14ac:dyDescent="0.2">
      <c r="A571" t="s">
        <v>8171</v>
      </c>
      <c r="B571" t="s">
        <v>9273</v>
      </c>
      <c r="C571" t="s">
        <v>9274</v>
      </c>
      <c r="D571" t="s">
        <v>9241</v>
      </c>
      <c r="E571" t="s">
        <v>9241</v>
      </c>
      <c r="F571" t="s">
        <v>667</v>
      </c>
      <c r="G571" t="s">
        <v>668</v>
      </c>
      <c r="I5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1" s="1" t="b">
        <f t="shared" si="8"/>
        <v>0</v>
      </c>
      <c r="K571" t="str">
        <f>IF(NOT(J571),Strutture_cleaned[[#This Row],[Indirizzo internet]],Strutture_cleaned[[#This Row],[Indirizzo di posta elettronica]])</f>
        <v>www.lacapinera.com</v>
      </c>
      <c r="L571" t="str">
        <f>IF(NOT(J571),Strutture_cleaned[[#This Row],[Indirizzo di posta elettronica]],Strutture_cleaned[[#This Row],[Indirizzo internet]])</f>
        <v>info@lacapinera.com</v>
      </c>
    </row>
    <row r="572" spans="1:12" x14ac:dyDescent="0.2">
      <c r="A572" t="s">
        <v>8186</v>
      </c>
      <c r="B572" t="s">
        <v>9275</v>
      </c>
      <c r="C572" t="s">
        <v>9276</v>
      </c>
      <c r="D572" t="s">
        <v>9241</v>
      </c>
      <c r="E572" t="s">
        <v>9277</v>
      </c>
      <c r="F572" t="s">
        <v>669</v>
      </c>
      <c r="G572" t="s">
        <v>670</v>
      </c>
      <c r="I5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72" s="1" t="b">
        <f t="shared" si="8"/>
        <v>0</v>
      </c>
      <c r="K572" t="str">
        <f>IF(NOT(J572),Strutture_cleaned[[#This Row],[Indirizzo internet]],Strutture_cleaned[[#This Row],[Indirizzo di posta elettronica]])</f>
        <v>www.camarianna.it</v>
      </c>
      <c r="L572" t="str">
        <f>IF(NOT(J572),Strutture_cleaned[[#This Row],[Indirizzo di posta elettronica]],Strutture_cleaned[[#This Row],[Indirizzo internet]])</f>
        <v>cascinamarianna@hotmail.com</v>
      </c>
    </row>
    <row r="573" spans="1:12" x14ac:dyDescent="0.2">
      <c r="A573" t="s">
        <v>8186</v>
      </c>
      <c r="B573" t="s">
        <v>9278</v>
      </c>
      <c r="C573" t="s">
        <v>9279</v>
      </c>
      <c r="D573" t="s">
        <v>9280</v>
      </c>
      <c r="E573" t="s">
        <v>19511</v>
      </c>
      <c r="F573" t="s">
        <v>19511</v>
      </c>
      <c r="G573" t="s">
        <v>671</v>
      </c>
      <c r="I5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73" s="1" t="b">
        <f t="shared" si="8"/>
        <v>0</v>
      </c>
      <c r="K573" t="str">
        <f>IF(NOT(J573),Strutture_cleaned[[#This Row],[Indirizzo internet]],Strutture_cleaned[[#This Row],[Indirizzo di posta elettronica]])</f>
        <v/>
      </c>
      <c r="L573" t="str">
        <f>IF(NOT(J573),Strutture_cleaned[[#This Row],[Indirizzo di posta elettronica]],Strutture_cleaned[[#This Row],[Indirizzo internet]])</f>
        <v>agriturismo@terracruda.it</v>
      </c>
    </row>
    <row r="574" spans="1:12" x14ac:dyDescent="0.2">
      <c r="A574" t="s">
        <v>8186</v>
      </c>
      <c r="B574" t="s">
        <v>9281</v>
      </c>
      <c r="C574" t="s">
        <v>9282</v>
      </c>
      <c r="D574" t="s">
        <v>9280</v>
      </c>
      <c r="E574" t="s">
        <v>9280</v>
      </c>
      <c r="F574" t="s">
        <v>19511</v>
      </c>
      <c r="G574" t="s">
        <v>672</v>
      </c>
      <c r="I5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4" s="1" t="b">
        <f t="shared" si="8"/>
        <v>0</v>
      </c>
      <c r="K574" t="str">
        <f>IF(NOT(J574),Strutture_cleaned[[#This Row],[Indirizzo internet]],Strutture_cleaned[[#This Row],[Indirizzo di posta elettronica]])</f>
        <v/>
      </c>
      <c r="L574" t="str">
        <f>IF(NOT(J574),Strutture_cleaned[[#This Row],[Indirizzo di posta elettronica]],Strutture_cleaned[[#This Row],[Indirizzo internet]])</f>
        <v>info@bonifaziassicurazioni.it</v>
      </c>
    </row>
    <row r="575" spans="1:12" x14ac:dyDescent="0.2">
      <c r="A575" t="s">
        <v>8177</v>
      </c>
      <c r="B575" t="s">
        <v>9283</v>
      </c>
      <c r="C575" t="s">
        <v>9284</v>
      </c>
      <c r="D575" t="s">
        <v>9280</v>
      </c>
      <c r="E575" t="s">
        <v>19511</v>
      </c>
      <c r="F575" t="s">
        <v>673</v>
      </c>
      <c r="G575" t="s">
        <v>674</v>
      </c>
      <c r="I5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75" s="1" t="b">
        <f t="shared" si="8"/>
        <v>0</v>
      </c>
      <c r="K575" t="str">
        <f>IF(NOT(J575),Strutture_cleaned[[#This Row],[Indirizzo internet]],Strutture_cleaned[[#This Row],[Indirizzo di posta elettronica]])</f>
        <v>www.locandadellaravignana.it</v>
      </c>
      <c r="L575" t="str">
        <f>IF(NOT(J575),Strutture_cleaned[[#This Row],[Indirizzo di posta elettronica]],Strutture_cleaned[[#This Row],[Indirizzo internet]])</f>
        <v>alessandra@studiospallacci.it</v>
      </c>
    </row>
    <row r="576" spans="1:12" x14ac:dyDescent="0.2">
      <c r="A576" t="s">
        <v>8174</v>
      </c>
      <c r="B576" t="s">
        <v>9285</v>
      </c>
      <c r="C576" t="s">
        <v>9286</v>
      </c>
      <c r="D576" t="s">
        <v>9280</v>
      </c>
      <c r="E576" t="s">
        <v>19511</v>
      </c>
      <c r="F576" t="s">
        <v>19511</v>
      </c>
      <c r="G576" t="s">
        <v>675</v>
      </c>
      <c r="I5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76" s="1" t="b">
        <f t="shared" si="8"/>
        <v>0</v>
      </c>
      <c r="K576" t="str">
        <f>IF(NOT(J576),Strutture_cleaned[[#This Row],[Indirizzo internet]],Strutture_cleaned[[#This Row],[Indirizzo di posta elettronica]])</f>
        <v/>
      </c>
      <c r="L576" t="str">
        <f>IF(NOT(J576),Strutture_cleaned[[#This Row],[Indirizzo di posta elettronica]],Strutture_cleaned[[#This Row],[Indirizzo internet]])</f>
        <v>giungagreg@gmail.com</v>
      </c>
    </row>
    <row r="577" spans="1:12" x14ac:dyDescent="0.2">
      <c r="A577" t="s">
        <v>8186</v>
      </c>
      <c r="B577" t="s">
        <v>9287</v>
      </c>
      <c r="C577" t="s">
        <v>9288</v>
      </c>
      <c r="D577" t="s">
        <v>9289</v>
      </c>
      <c r="E577" t="s">
        <v>19511</v>
      </c>
      <c r="F577" t="s">
        <v>19511</v>
      </c>
      <c r="G577" t="s">
        <v>676</v>
      </c>
      <c r="I5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7" s="1" t="b">
        <f t="shared" si="8"/>
        <v>0</v>
      </c>
      <c r="K577" t="str">
        <f>IF(NOT(J577),Strutture_cleaned[[#This Row],[Indirizzo internet]],Strutture_cleaned[[#This Row],[Indirizzo di posta elettronica]])</f>
        <v/>
      </c>
      <c r="L577" t="str">
        <f>IF(NOT(J577),Strutture_cleaned[[#This Row],[Indirizzo di posta elettronica]],Strutture_cleaned[[#This Row],[Indirizzo internet]])</f>
        <v>info@daidubourdei.com</v>
      </c>
    </row>
    <row r="578" spans="1:12" x14ac:dyDescent="0.2">
      <c r="A578" t="s">
        <v>8171</v>
      </c>
      <c r="B578" t="s">
        <v>9290</v>
      </c>
      <c r="C578" t="s">
        <v>19511</v>
      </c>
      <c r="D578" t="s">
        <v>9289</v>
      </c>
      <c r="E578" t="s">
        <v>9289</v>
      </c>
      <c r="F578" t="s">
        <v>19511</v>
      </c>
      <c r="G578" t="s">
        <v>677</v>
      </c>
      <c r="I5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578" s="1" t="b">
        <f t="shared" si="8"/>
        <v>0</v>
      </c>
      <c r="K578" t="str">
        <f>IF(NOT(J578),Strutture_cleaned[[#This Row],[Indirizzo internet]],Strutture_cleaned[[#This Row],[Indirizzo di posta elettronica]])</f>
        <v/>
      </c>
      <c r="L578" t="str">
        <f>IF(NOT(J578),Strutture_cleaned[[#This Row],[Indirizzo di posta elettronica]],Strutture_cleaned[[#This Row],[Indirizzo internet]])</f>
        <v>carmen@sistivenanzio.it</v>
      </c>
    </row>
    <row r="579" spans="1:12" x14ac:dyDescent="0.2">
      <c r="A579" t="s">
        <v>8183</v>
      </c>
      <c r="B579" t="s">
        <v>9291</v>
      </c>
      <c r="C579" t="s">
        <v>678</v>
      </c>
      <c r="D579" t="s">
        <v>9289</v>
      </c>
      <c r="E579" t="s">
        <v>9289</v>
      </c>
      <c r="F579" t="s">
        <v>19511</v>
      </c>
      <c r="G579" t="s">
        <v>679</v>
      </c>
      <c r="I5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79" s="1" t="b">
        <f t="shared" ref="J579:J642" si="9">I579="invertire email e sito"</f>
        <v>0</v>
      </c>
      <c r="K579" t="str">
        <f>IF(NOT(J579),Strutture_cleaned[[#This Row],[Indirizzo internet]],Strutture_cleaned[[#This Row],[Indirizzo di posta elettronica]])</f>
        <v/>
      </c>
      <c r="L579" t="str">
        <f>IF(NOT(J579),Strutture_cleaned[[#This Row],[Indirizzo di posta elettronica]],Strutture_cleaned[[#This Row],[Indirizzo internet]])</f>
        <v>bbsottolatorre@libero.it</v>
      </c>
    </row>
    <row r="580" spans="1:12" x14ac:dyDescent="0.2">
      <c r="A580" t="s">
        <v>8174</v>
      </c>
      <c r="B580" t="s">
        <v>9292</v>
      </c>
      <c r="C580" t="s">
        <v>9293</v>
      </c>
      <c r="D580" t="s">
        <v>9289</v>
      </c>
      <c r="E580" t="s">
        <v>19511</v>
      </c>
      <c r="F580" t="s">
        <v>19511</v>
      </c>
      <c r="G580" t="s">
        <v>19511</v>
      </c>
      <c r="I5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0" s="1" t="b">
        <f t="shared" si="9"/>
        <v>0</v>
      </c>
      <c r="K580" t="str">
        <f>IF(NOT(J580),Strutture_cleaned[[#This Row],[Indirizzo internet]],Strutture_cleaned[[#This Row],[Indirizzo di posta elettronica]])</f>
        <v/>
      </c>
      <c r="L580" t="str">
        <f>IF(NOT(J580),Strutture_cleaned[[#This Row],[Indirizzo di posta elettronica]],Strutture_cleaned[[#This Row],[Indirizzo internet]])</f>
        <v/>
      </c>
    </row>
    <row r="581" spans="1:12" x14ac:dyDescent="0.2">
      <c r="A581" t="s">
        <v>8186</v>
      </c>
      <c r="B581" t="s">
        <v>9294</v>
      </c>
      <c r="C581" t="s">
        <v>9295</v>
      </c>
      <c r="D581" t="s">
        <v>9289</v>
      </c>
      <c r="E581" t="s">
        <v>9289</v>
      </c>
      <c r="F581" t="s">
        <v>680</v>
      </c>
      <c r="G581" t="s">
        <v>681</v>
      </c>
      <c r="I5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1" s="1" t="b">
        <f t="shared" si="9"/>
        <v>0</v>
      </c>
      <c r="K581" t="str">
        <f>IF(NOT(J581),Strutture_cleaned[[#This Row],[Indirizzo internet]],Strutture_cleaned[[#This Row],[Indirizzo di posta elettronica]])</f>
        <v>www.laspigadoro.eu</v>
      </c>
      <c r="L581" t="str">
        <f>IF(NOT(J581),Strutture_cleaned[[#This Row],[Indirizzo di posta elettronica]],Strutture_cleaned[[#This Row],[Indirizzo internet]])</f>
        <v>mail@lasipgadoro.eu</v>
      </c>
    </row>
    <row r="582" spans="1:12" x14ac:dyDescent="0.2">
      <c r="A582" t="s">
        <v>8174</v>
      </c>
      <c r="B582" t="s">
        <v>9296</v>
      </c>
      <c r="C582" t="s">
        <v>9297</v>
      </c>
      <c r="D582" t="s">
        <v>9289</v>
      </c>
      <c r="E582" t="s">
        <v>9289</v>
      </c>
      <c r="F582" t="s">
        <v>19511</v>
      </c>
      <c r="G582" t="s">
        <v>19511</v>
      </c>
      <c r="I5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2" s="1" t="b">
        <f t="shared" si="9"/>
        <v>0</v>
      </c>
      <c r="K582" t="str">
        <f>IF(NOT(J582),Strutture_cleaned[[#This Row],[Indirizzo internet]],Strutture_cleaned[[#This Row],[Indirizzo di posta elettronica]])</f>
        <v/>
      </c>
      <c r="L582" t="str">
        <f>IF(NOT(J582),Strutture_cleaned[[#This Row],[Indirizzo di posta elettronica]],Strutture_cleaned[[#This Row],[Indirizzo internet]])</f>
        <v/>
      </c>
    </row>
    <row r="583" spans="1:12" x14ac:dyDescent="0.2">
      <c r="A583" t="s">
        <v>8285</v>
      </c>
      <c r="B583" t="s">
        <v>9298</v>
      </c>
      <c r="C583" t="s">
        <v>9299</v>
      </c>
      <c r="D583" t="s">
        <v>9289</v>
      </c>
      <c r="E583" t="s">
        <v>9289</v>
      </c>
      <c r="F583" t="s">
        <v>19511</v>
      </c>
      <c r="G583" t="s">
        <v>213</v>
      </c>
      <c r="I5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83" s="1" t="b">
        <f t="shared" si="9"/>
        <v>0</v>
      </c>
      <c r="K583" t="str">
        <f>IF(NOT(J583),Strutture_cleaned[[#This Row],[Indirizzo internet]],Strutture_cleaned[[#This Row],[Indirizzo di posta elettronica]])</f>
        <v/>
      </c>
      <c r="L583" t="str">
        <f>IF(NOT(J583),Strutture_cleaned[[#This Row],[Indirizzo di posta elettronica]],Strutture_cleaned[[#This Row],[Indirizzo internet]])</f>
        <v>valerio@lamacina.it</v>
      </c>
    </row>
    <row r="584" spans="1:12" x14ac:dyDescent="0.2">
      <c r="A584" t="s">
        <v>8186</v>
      </c>
      <c r="B584" t="s">
        <v>9300</v>
      </c>
      <c r="C584" t="s">
        <v>9301</v>
      </c>
      <c r="D584" t="s">
        <v>9289</v>
      </c>
      <c r="E584" t="s">
        <v>9302</v>
      </c>
      <c r="F584" t="s">
        <v>682</v>
      </c>
      <c r="G584" t="s">
        <v>683</v>
      </c>
      <c r="I5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4" s="1" t="b">
        <f t="shared" si="9"/>
        <v>0</v>
      </c>
      <c r="K584" t="str">
        <f>IF(NOT(J584),Strutture_cleaned[[#This Row],[Indirizzo internet]],Strutture_cleaned[[#This Row],[Indirizzo di posta elettronica]])</f>
        <v>www.montefiorentino.it</v>
      </c>
      <c r="L584" t="str">
        <f>IF(NOT(J584),Strutture_cleaned[[#This Row],[Indirizzo di posta elettronica]],Strutture_cleaned[[#This Row],[Indirizzo internet]])</f>
        <v>info@montefiorentino.it</v>
      </c>
    </row>
    <row r="585" spans="1:12" x14ac:dyDescent="0.2">
      <c r="A585" t="s">
        <v>8171</v>
      </c>
      <c r="B585" t="s">
        <v>9303</v>
      </c>
      <c r="C585" t="s">
        <v>684</v>
      </c>
      <c r="D585" t="s">
        <v>9289</v>
      </c>
      <c r="E585" t="s">
        <v>9304</v>
      </c>
      <c r="F585" t="s">
        <v>685</v>
      </c>
      <c r="G585" t="s">
        <v>686</v>
      </c>
      <c r="I5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5" s="1" t="b">
        <f t="shared" si="9"/>
        <v>0</v>
      </c>
      <c r="K585" t="str">
        <f>IF(NOT(J585),Strutture_cleaned[[#This Row],[Indirizzo internet]],Strutture_cleaned[[#This Row],[Indirizzo di posta elettronica]])</f>
        <v>www.sangirolamo.com</v>
      </c>
      <c r="L585" t="str">
        <f>IF(NOT(J585),Strutture_cleaned[[#This Row],[Indirizzo di posta elettronica]],Strutture_cleaned[[#This Row],[Indirizzo internet]])</f>
        <v>info@sangirolamo.com</v>
      </c>
    </row>
    <row r="586" spans="1:12" x14ac:dyDescent="0.2">
      <c r="A586" t="s">
        <v>8171</v>
      </c>
      <c r="B586" t="s">
        <v>9305</v>
      </c>
      <c r="C586" t="s">
        <v>9306</v>
      </c>
      <c r="D586" t="s">
        <v>9289</v>
      </c>
      <c r="E586" t="s">
        <v>9307</v>
      </c>
      <c r="F586" t="s">
        <v>687</v>
      </c>
      <c r="G586" t="s">
        <v>688</v>
      </c>
      <c r="I5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86" s="1" t="b">
        <f t="shared" si="9"/>
        <v>0</v>
      </c>
      <c r="K586" t="str">
        <f>IF(NOT(J586),Strutture_cleaned[[#This Row],[Indirizzo internet]],Strutture_cleaned[[#This Row],[Indirizzo di posta elettronica]])</f>
        <v>www.locandalequerce.com</v>
      </c>
      <c r="L586" t="str">
        <f>IF(NOT(J586),Strutture_cleaned[[#This Row],[Indirizzo di posta elettronica]],Strutture_cleaned[[#This Row],[Indirizzo internet]])</f>
        <v>lequerce32@hotmail.com</v>
      </c>
    </row>
    <row r="587" spans="1:12" x14ac:dyDescent="0.2">
      <c r="A587" t="s">
        <v>8177</v>
      </c>
      <c r="B587" t="s">
        <v>9308</v>
      </c>
      <c r="C587" t="s">
        <v>9299</v>
      </c>
      <c r="D587" t="s">
        <v>9289</v>
      </c>
      <c r="E587" t="s">
        <v>9289</v>
      </c>
      <c r="F587" t="s">
        <v>689</v>
      </c>
      <c r="G587" t="s">
        <v>690</v>
      </c>
      <c r="I5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7" s="1" t="b">
        <f t="shared" si="9"/>
        <v>0</v>
      </c>
      <c r="K587" t="str">
        <f>IF(NOT(J587),Strutture_cleaned[[#This Row],[Indirizzo internet]],Strutture_cleaned[[#This Row],[Indirizzo di posta elettronica]])</f>
        <v>www.laroccadeimalatesta.com</v>
      </c>
      <c r="L587" t="str">
        <f>IF(NOT(J587),Strutture_cleaned[[#This Row],[Indirizzo di posta elettronica]],Strutture_cleaned[[#This Row],[Indirizzo internet]])</f>
        <v>info@laroccadeimalatesta.com</v>
      </c>
    </row>
    <row r="588" spans="1:12" x14ac:dyDescent="0.2">
      <c r="A588" t="s">
        <v>8523</v>
      </c>
      <c r="B588" t="s">
        <v>9309</v>
      </c>
      <c r="C588" t="s">
        <v>19511</v>
      </c>
      <c r="D588" t="s">
        <v>9289</v>
      </c>
      <c r="E588" t="s">
        <v>9289</v>
      </c>
      <c r="F588" t="s">
        <v>691</v>
      </c>
      <c r="G588" t="s">
        <v>692</v>
      </c>
      <c r="I5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8" s="1" t="b">
        <f t="shared" si="9"/>
        <v>0</v>
      </c>
      <c r="K588" t="str">
        <f>IF(NOT(J588),Strutture_cleaned[[#This Row],[Indirizzo internet]],Strutture_cleaned[[#This Row],[Indirizzo di posta elettronica]])</f>
        <v>www.campingpiandeiprati.com</v>
      </c>
      <c r="L588" t="str">
        <f>IF(NOT(J588),Strutture_cleaned[[#This Row],[Indirizzo di posta elettronica]],Strutture_cleaned[[#This Row],[Indirizzo internet]])</f>
        <v>info@campingpiandeiprati.com</v>
      </c>
    </row>
    <row r="589" spans="1:12" x14ac:dyDescent="0.2">
      <c r="A589" t="s">
        <v>8216</v>
      </c>
      <c r="B589" t="s">
        <v>9310</v>
      </c>
      <c r="C589" t="s">
        <v>19511</v>
      </c>
      <c r="D589" t="s">
        <v>9289</v>
      </c>
      <c r="E589" t="s">
        <v>9311</v>
      </c>
      <c r="F589" t="s">
        <v>19511</v>
      </c>
      <c r="G589" t="s">
        <v>19511</v>
      </c>
      <c r="I5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9" s="1" t="b">
        <f t="shared" si="9"/>
        <v>0</v>
      </c>
      <c r="K589" t="str">
        <f>IF(NOT(J589),Strutture_cleaned[[#This Row],[Indirizzo internet]],Strutture_cleaned[[#This Row],[Indirizzo di posta elettronica]])</f>
        <v/>
      </c>
      <c r="L589" t="str">
        <f>IF(NOT(J589),Strutture_cleaned[[#This Row],[Indirizzo di posta elettronica]],Strutture_cleaned[[#This Row],[Indirizzo internet]])</f>
        <v/>
      </c>
    </row>
    <row r="590" spans="1:12" x14ac:dyDescent="0.2">
      <c r="A590" t="s">
        <v>8183</v>
      </c>
      <c r="B590" t="s">
        <v>9312</v>
      </c>
      <c r="C590" t="s">
        <v>9313</v>
      </c>
      <c r="D590" t="s">
        <v>9289</v>
      </c>
      <c r="E590" t="s">
        <v>9289</v>
      </c>
      <c r="F590" t="s">
        <v>693</v>
      </c>
      <c r="G590" t="s">
        <v>19511</v>
      </c>
      <c r="I5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0" s="1" t="b">
        <f t="shared" si="9"/>
        <v>0</v>
      </c>
      <c r="K590" t="str">
        <f>IF(NOT(J590),Strutture_cleaned[[#This Row],[Indirizzo internet]],Strutture_cleaned[[#This Row],[Indirizzo di posta elettronica]])</f>
        <v>www.borgocasanova.it</v>
      </c>
      <c r="L590" t="str">
        <f>IF(NOT(J590),Strutture_cleaned[[#This Row],[Indirizzo di posta elettronica]],Strutture_cleaned[[#This Row],[Indirizzo internet]])</f>
        <v/>
      </c>
    </row>
    <row r="591" spans="1:12" x14ac:dyDescent="0.2">
      <c r="A591" t="s">
        <v>8183</v>
      </c>
      <c r="B591" t="s">
        <v>9314</v>
      </c>
      <c r="C591" t="s">
        <v>9315</v>
      </c>
      <c r="D591" t="s">
        <v>9289</v>
      </c>
      <c r="E591" t="s">
        <v>9289</v>
      </c>
      <c r="F591" t="s">
        <v>694</v>
      </c>
      <c r="G591" t="s">
        <v>695</v>
      </c>
      <c r="I5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91" s="1" t="b">
        <f t="shared" si="9"/>
        <v>0</v>
      </c>
      <c r="K591" t="str">
        <f>IF(NOT(J591),Strutture_cleaned[[#This Row],[Indirizzo internet]],Strutture_cleaned[[#This Row],[Indirizzo di posta elettronica]])</f>
        <v>www.bedandbreakfastcagiorgetto.com</v>
      </c>
      <c r="L591" t="str">
        <f>IF(NOT(J591),Strutture_cleaned[[#This Row],[Indirizzo di posta elettronica]],Strutture_cleaned[[#This Row],[Indirizzo internet]])</f>
        <v>paxismith@libero.it</v>
      </c>
    </row>
    <row r="592" spans="1:12" x14ac:dyDescent="0.2">
      <c r="A592" t="s">
        <v>8216</v>
      </c>
      <c r="B592" t="s">
        <v>9316</v>
      </c>
      <c r="C592" t="s">
        <v>19511</v>
      </c>
      <c r="D592" t="s">
        <v>9289</v>
      </c>
      <c r="E592" t="s">
        <v>9309</v>
      </c>
      <c r="F592" t="s">
        <v>19511</v>
      </c>
      <c r="G592" t="s">
        <v>19511</v>
      </c>
      <c r="I5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2" s="1" t="b">
        <f t="shared" si="9"/>
        <v>0</v>
      </c>
      <c r="K592" t="str">
        <f>IF(NOT(J592),Strutture_cleaned[[#This Row],[Indirizzo internet]],Strutture_cleaned[[#This Row],[Indirizzo di posta elettronica]])</f>
        <v/>
      </c>
      <c r="L592" t="str">
        <f>IF(NOT(J592),Strutture_cleaned[[#This Row],[Indirizzo di posta elettronica]],Strutture_cleaned[[#This Row],[Indirizzo internet]])</f>
        <v/>
      </c>
    </row>
    <row r="593" spans="1:12" x14ac:dyDescent="0.2">
      <c r="A593" t="s">
        <v>8183</v>
      </c>
      <c r="B593" t="s">
        <v>9317</v>
      </c>
      <c r="C593" t="s">
        <v>9318</v>
      </c>
      <c r="D593" t="s">
        <v>8389</v>
      </c>
      <c r="E593" t="s">
        <v>8389</v>
      </c>
      <c r="F593" t="s">
        <v>19511</v>
      </c>
      <c r="G593" t="s">
        <v>696</v>
      </c>
      <c r="I5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93" s="1" t="b">
        <f t="shared" si="9"/>
        <v>0</v>
      </c>
      <c r="K593" t="str">
        <f>IF(NOT(J593),Strutture_cleaned[[#This Row],[Indirizzo internet]],Strutture_cleaned[[#This Row],[Indirizzo di posta elettronica]])</f>
        <v/>
      </c>
      <c r="L593" t="str">
        <f>IF(NOT(J593),Strutture_cleaned[[#This Row],[Indirizzo di posta elettronica]],Strutture_cleaned[[#This Row],[Indirizzo internet]])</f>
        <v>ferdinando.raggi@libero.it; info@latanabed.it</v>
      </c>
    </row>
    <row r="594" spans="1:12" x14ac:dyDescent="0.2">
      <c r="A594" t="s">
        <v>8186</v>
      </c>
      <c r="B594" t="s">
        <v>9319</v>
      </c>
      <c r="C594" t="s">
        <v>9320</v>
      </c>
      <c r="D594" t="s">
        <v>8389</v>
      </c>
      <c r="E594" t="s">
        <v>2261</v>
      </c>
      <c r="F594" t="s">
        <v>19511</v>
      </c>
      <c r="G594" t="s">
        <v>19511</v>
      </c>
      <c r="I5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4" s="1" t="b">
        <f t="shared" si="9"/>
        <v>0</v>
      </c>
      <c r="K594" t="str">
        <f>IF(NOT(J594),Strutture_cleaned[[#This Row],[Indirizzo internet]],Strutture_cleaned[[#This Row],[Indirizzo di posta elettronica]])</f>
        <v/>
      </c>
      <c r="L594" t="str">
        <f>IF(NOT(J594),Strutture_cleaned[[#This Row],[Indirizzo di posta elettronica]],Strutture_cleaned[[#This Row],[Indirizzo internet]])</f>
        <v/>
      </c>
    </row>
    <row r="595" spans="1:12" x14ac:dyDescent="0.2">
      <c r="A595" t="s">
        <v>8216</v>
      </c>
      <c r="B595" t="s">
        <v>9321</v>
      </c>
      <c r="C595" t="s">
        <v>9322</v>
      </c>
      <c r="D595" t="s">
        <v>8389</v>
      </c>
      <c r="E595" t="s">
        <v>8389</v>
      </c>
      <c r="F595" t="s">
        <v>697</v>
      </c>
      <c r="G595" t="s">
        <v>698</v>
      </c>
      <c r="I5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95" s="1" t="b">
        <f t="shared" si="9"/>
        <v>0</v>
      </c>
      <c r="K595" t="str">
        <f>IF(NOT(J595),Strutture_cleaned[[#This Row],[Indirizzo internet]],Strutture_cleaned[[#This Row],[Indirizzo di posta elettronica]])</f>
        <v>www.locandadelcastello.it</v>
      </c>
      <c r="L595" t="str">
        <f>IF(NOT(J595),Strutture_cleaned[[#This Row],[Indirizzo di posta elettronica]],Strutture_cleaned[[#This Row],[Indirizzo internet]])</f>
        <v>locandadelcastello@liberto.it</v>
      </c>
    </row>
    <row r="596" spans="1:12" x14ac:dyDescent="0.2">
      <c r="A596" t="s">
        <v>8177</v>
      </c>
      <c r="B596" t="s">
        <v>9323</v>
      </c>
      <c r="C596" t="s">
        <v>9324</v>
      </c>
      <c r="D596" t="s">
        <v>8389</v>
      </c>
      <c r="E596" t="s">
        <v>8389</v>
      </c>
      <c r="F596" t="s">
        <v>19511</v>
      </c>
      <c r="G596" t="s">
        <v>699</v>
      </c>
      <c r="I5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6" s="1" t="b">
        <f t="shared" si="9"/>
        <v>0</v>
      </c>
      <c r="K596" t="str">
        <f>IF(NOT(J596),Strutture_cleaned[[#This Row],[Indirizzo internet]],Strutture_cleaned[[#This Row],[Indirizzo di posta elettronica]])</f>
        <v/>
      </c>
      <c r="L596" t="str">
        <f>IF(NOT(J596),Strutture_cleaned[[#This Row],[Indirizzo di posta elettronica]],Strutture_cleaned[[#This Row],[Indirizzo internet]])</f>
        <v>info@hotelildaino.it</v>
      </c>
    </row>
    <row r="597" spans="1:12" x14ac:dyDescent="0.2">
      <c r="A597" t="s">
        <v>8220</v>
      </c>
      <c r="B597" t="s">
        <v>9325</v>
      </c>
      <c r="C597" t="s">
        <v>9326</v>
      </c>
      <c r="D597" t="s">
        <v>8389</v>
      </c>
      <c r="E597" t="s">
        <v>19511</v>
      </c>
      <c r="F597" t="s">
        <v>700</v>
      </c>
      <c r="G597" t="s">
        <v>701</v>
      </c>
      <c r="I5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" s="1" t="b">
        <f t="shared" si="9"/>
        <v>0</v>
      </c>
      <c r="K597" t="str">
        <f>IF(NOT(J597),Strutture_cleaned[[#This Row],[Indirizzo internet]],Strutture_cleaned[[#This Row],[Indirizzo di posta elettronica]])</f>
        <v>www.ilcinisco.it/informazioni.html</v>
      </c>
      <c r="L597" t="str">
        <f>IF(NOT(J597),Strutture_cleaned[[#This Row],[Indirizzo di posta elettronica]],Strutture_cleaned[[#This Row],[Indirizzo internet]])</f>
        <v>info@ilcinisco.it</v>
      </c>
    </row>
    <row r="598" spans="1:12" x14ac:dyDescent="0.2">
      <c r="A598" t="s">
        <v>8216</v>
      </c>
      <c r="B598" t="s">
        <v>9327</v>
      </c>
      <c r="C598" t="s">
        <v>9328</v>
      </c>
      <c r="D598" t="s">
        <v>8389</v>
      </c>
      <c r="E598" t="s">
        <v>702</v>
      </c>
      <c r="F598" t="s">
        <v>703</v>
      </c>
      <c r="G598" t="s">
        <v>704</v>
      </c>
      <c r="I5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8" s="1" t="b">
        <f t="shared" si="9"/>
        <v>0</v>
      </c>
      <c r="K598" t="str">
        <f>IF(NOT(J598),Strutture_cleaned[[#This Row],[Indirizzo internet]],Strutture_cleaned[[#This Row],[Indirizzo di posta elettronica]])</f>
        <v>www.osteriaccio.it</v>
      </c>
      <c r="L598" t="str">
        <f>IF(NOT(J598),Strutture_cleaned[[#This Row],[Indirizzo di posta elettronica]],Strutture_cleaned[[#This Row],[Indirizzo internet]])</f>
        <v>info@osteriaccio.it</v>
      </c>
    </row>
    <row r="599" spans="1:12" x14ac:dyDescent="0.2">
      <c r="A599" t="s">
        <v>8183</v>
      </c>
      <c r="B599" t="s">
        <v>9329</v>
      </c>
      <c r="C599" t="s">
        <v>9330</v>
      </c>
      <c r="D599" t="s">
        <v>8389</v>
      </c>
      <c r="E599" t="s">
        <v>9331</v>
      </c>
      <c r="F599" t="s">
        <v>19511</v>
      </c>
      <c r="G599" t="s">
        <v>705</v>
      </c>
      <c r="I5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99" s="1" t="b">
        <f t="shared" si="9"/>
        <v>0</v>
      </c>
      <c r="K599" t="str">
        <f>IF(NOT(J599),Strutture_cleaned[[#This Row],[Indirizzo internet]],Strutture_cleaned[[#This Row],[Indirizzo di posta elettronica]])</f>
        <v/>
      </c>
      <c r="L599" t="str">
        <f>IF(NOT(J599),Strutture_cleaned[[#This Row],[Indirizzo di posta elettronica]],Strutture_cleaned[[#This Row],[Indirizzo internet]])</f>
        <v>giuly.bartocci@virgilio.it</v>
      </c>
    </row>
    <row r="600" spans="1:12" x14ac:dyDescent="0.2">
      <c r="A600" t="s">
        <v>8183</v>
      </c>
      <c r="B600" t="s">
        <v>9332</v>
      </c>
      <c r="C600" t="s">
        <v>9333</v>
      </c>
      <c r="D600" t="s">
        <v>8389</v>
      </c>
      <c r="E600" t="s">
        <v>8389</v>
      </c>
      <c r="F600" t="s">
        <v>706</v>
      </c>
      <c r="G600" t="s">
        <v>707</v>
      </c>
      <c r="I6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600" s="1" t="b">
        <f t="shared" si="9"/>
        <v>0</v>
      </c>
      <c r="K600" t="str">
        <f>IF(NOT(J600),Strutture_cleaned[[#This Row],[Indirizzo internet]],Strutture_cleaned[[#This Row],[Indirizzo di posta elettronica]])</f>
        <v>www.aipiedidelcatria.it</v>
      </c>
      <c r="L600" t="str">
        <f>IF(NOT(J600),Strutture_cleaned[[#This Row],[Indirizzo di posta elettronica]],Strutture_cleaned[[#This Row],[Indirizzo internet]])</f>
        <v>pmorbi@tin.it</v>
      </c>
    </row>
    <row r="601" spans="1:12" x14ac:dyDescent="0.2">
      <c r="A601" t="s">
        <v>8216</v>
      </c>
      <c r="B601" t="s">
        <v>9334</v>
      </c>
      <c r="C601" t="s">
        <v>19511</v>
      </c>
      <c r="D601" t="s">
        <v>8389</v>
      </c>
      <c r="E601" t="s">
        <v>708</v>
      </c>
      <c r="F601" t="s">
        <v>709</v>
      </c>
      <c r="G601" t="s">
        <v>710</v>
      </c>
      <c r="I6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01" s="1" t="b">
        <f t="shared" si="9"/>
        <v>0</v>
      </c>
      <c r="K601" t="str">
        <f>IF(NOT(J601),Strutture_cleaned[[#This Row],[Indirizzo internet]],Strutture_cleaned[[#This Row],[Indirizzo di posta elettronica]])</f>
        <v>www.edilmartino.com</v>
      </c>
      <c r="L601" t="str">
        <f>IF(NOT(J601),Strutture_cleaned[[#This Row],[Indirizzo di posta elettronica]],Strutture_cleaned[[#This Row],[Indirizzo internet]])</f>
        <v>brunarossi1976@virgilio.it</v>
      </c>
    </row>
    <row r="602" spans="1:12" x14ac:dyDescent="0.2">
      <c r="A602" t="s">
        <v>8183</v>
      </c>
      <c r="B602" t="s">
        <v>9335</v>
      </c>
      <c r="C602" t="s">
        <v>9336</v>
      </c>
      <c r="D602" t="s">
        <v>8389</v>
      </c>
      <c r="E602" t="s">
        <v>8389</v>
      </c>
      <c r="F602" t="s">
        <v>711</v>
      </c>
      <c r="G602" t="s">
        <v>712</v>
      </c>
      <c r="I6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02" s="1" t="b">
        <f t="shared" si="9"/>
        <v>0</v>
      </c>
      <c r="K602" t="str">
        <f>IF(NOT(J602),Strutture_cleaned[[#This Row],[Indirizzo internet]],Strutture_cleaned[[#This Row],[Indirizzo di posta elettronica]])</f>
        <v>www.beblafoce.it</v>
      </c>
      <c r="L602" t="str">
        <f>IF(NOT(J602),Strutture_cleaned[[#This Row],[Indirizzo di posta elettronica]],Strutture_cleaned[[#This Row],[Indirizzo internet]])</f>
        <v>cinisco@alice.it; info@beblafoce.it</v>
      </c>
    </row>
    <row r="603" spans="1:12" x14ac:dyDescent="0.2">
      <c r="A603" t="s">
        <v>8186</v>
      </c>
      <c r="B603" t="s">
        <v>9337</v>
      </c>
      <c r="C603" t="s">
        <v>9338</v>
      </c>
      <c r="D603" t="s">
        <v>8389</v>
      </c>
      <c r="E603" t="s">
        <v>8389</v>
      </c>
      <c r="F603" t="s">
        <v>19511</v>
      </c>
      <c r="G603" t="s">
        <v>713</v>
      </c>
      <c r="I6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603" s="1" t="b">
        <f t="shared" si="9"/>
        <v>0</v>
      </c>
      <c r="K603" t="str">
        <f>IF(NOT(J603),Strutture_cleaned[[#This Row],[Indirizzo internet]],Strutture_cleaned[[#This Row],[Indirizzo di posta elettronica]])</f>
        <v/>
      </c>
      <c r="L603" t="str">
        <f>IF(NOT(J603),Strutture_cleaned[[#This Row],[Indirizzo di posta elettronica]],Strutture_cleaned[[#This Row],[Indirizzo internet]])</f>
        <v>coopag3a@gmail.com</v>
      </c>
    </row>
    <row r="604" spans="1:12" x14ac:dyDescent="0.2">
      <c r="A604" t="s">
        <v>8216</v>
      </c>
      <c r="B604" t="s">
        <v>9339</v>
      </c>
      <c r="C604" t="s">
        <v>9340</v>
      </c>
      <c r="D604" t="s">
        <v>8389</v>
      </c>
      <c r="E604" t="s">
        <v>8389</v>
      </c>
      <c r="F604" t="s">
        <v>19511</v>
      </c>
      <c r="G604" t="s">
        <v>19511</v>
      </c>
      <c r="I6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4" s="1" t="b">
        <f t="shared" si="9"/>
        <v>0</v>
      </c>
      <c r="K604" t="str">
        <f>IF(NOT(J604),Strutture_cleaned[[#This Row],[Indirizzo internet]],Strutture_cleaned[[#This Row],[Indirizzo di posta elettronica]])</f>
        <v/>
      </c>
      <c r="L604" t="str">
        <f>IF(NOT(J604),Strutture_cleaned[[#This Row],[Indirizzo di posta elettronica]],Strutture_cleaned[[#This Row],[Indirizzo internet]])</f>
        <v/>
      </c>
    </row>
    <row r="605" spans="1:12" x14ac:dyDescent="0.2">
      <c r="A605" t="s">
        <v>8353</v>
      </c>
      <c r="B605" t="s">
        <v>9341</v>
      </c>
      <c r="C605" t="s">
        <v>19511</v>
      </c>
      <c r="D605" t="s">
        <v>8389</v>
      </c>
      <c r="E605" t="s">
        <v>714</v>
      </c>
      <c r="F605" t="s">
        <v>19511</v>
      </c>
      <c r="G605" t="s">
        <v>715</v>
      </c>
      <c r="I6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605" s="1" t="b">
        <f t="shared" si="9"/>
        <v>0</v>
      </c>
      <c r="K605" t="str">
        <f>IF(NOT(J605),Strutture_cleaned[[#This Row],[Indirizzo internet]],Strutture_cleaned[[#This Row],[Indirizzo di posta elettronica]])</f>
        <v/>
      </c>
      <c r="L605" t="str">
        <f>IF(NOT(J605),Strutture_cleaned[[#This Row],[Indirizzo di posta elettronica]],Strutture_cleaned[[#This Row],[Indirizzo internet]])</f>
        <v>cupadellecotaline@gmail.com</v>
      </c>
    </row>
    <row r="606" spans="1:12" x14ac:dyDescent="0.2">
      <c r="A606" t="s">
        <v>8174</v>
      </c>
      <c r="B606" t="s">
        <v>9342</v>
      </c>
      <c r="C606" t="s">
        <v>9343</v>
      </c>
      <c r="D606" t="s">
        <v>9344</v>
      </c>
      <c r="E606" t="s">
        <v>19511</v>
      </c>
      <c r="F606" t="s">
        <v>19511</v>
      </c>
      <c r="G606" t="s">
        <v>716</v>
      </c>
      <c r="I6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606" s="1" t="b">
        <f t="shared" si="9"/>
        <v>0</v>
      </c>
      <c r="K606" t="str">
        <f>IF(NOT(J606),Strutture_cleaned[[#This Row],[Indirizzo internet]],Strutture_cleaned[[#This Row],[Indirizzo di posta elettronica]])</f>
        <v/>
      </c>
      <c r="L606" t="str">
        <f>IF(NOT(J606),Strutture_cleaned[[#This Row],[Indirizzo di posta elettronica]],Strutture_cleaned[[#This Row],[Indirizzo internet]])</f>
        <v>rnadia73.nr@gmail.com; alan.grassi@alice.it</v>
      </c>
    </row>
    <row r="607" spans="1:12" x14ac:dyDescent="0.2">
      <c r="A607" t="s">
        <v>8582</v>
      </c>
      <c r="B607" t="s">
        <v>9345</v>
      </c>
      <c r="C607" t="s">
        <v>19511</v>
      </c>
      <c r="D607" t="s">
        <v>9344</v>
      </c>
      <c r="E607" t="s">
        <v>9344</v>
      </c>
      <c r="F607" t="s">
        <v>19511</v>
      </c>
      <c r="G607" t="s">
        <v>717</v>
      </c>
      <c r="I6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607" s="1" t="b">
        <f t="shared" si="9"/>
        <v>0</v>
      </c>
      <c r="K607" t="str">
        <f>IF(NOT(J607),Strutture_cleaned[[#This Row],[Indirizzo internet]],Strutture_cleaned[[#This Row],[Indirizzo di posta elettronica]])</f>
        <v/>
      </c>
      <c r="L607" t="str">
        <f>IF(NOT(J607),Strutture_cleaned[[#This Row],[Indirizzo di posta elettronica]],Strutture_cleaned[[#This Row],[Indirizzo internet]])</f>
        <v>rosmarchini@gmail.com</v>
      </c>
    </row>
    <row r="608" spans="1:12" x14ac:dyDescent="0.2">
      <c r="A608" t="s">
        <v>8582</v>
      </c>
      <c r="B608" t="s">
        <v>9346</v>
      </c>
      <c r="C608" t="s">
        <v>19511</v>
      </c>
      <c r="D608" t="s">
        <v>9344</v>
      </c>
      <c r="E608" t="s">
        <v>9344</v>
      </c>
      <c r="F608" t="s">
        <v>19511</v>
      </c>
      <c r="G608" t="s">
        <v>717</v>
      </c>
      <c r="I6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608" s="1" t="b">
        <f t="shared" si="9"/>
        <v>0</v>
      </c>
      <c r="K608" t="str">
        <f>IF(NOT(J608),Strutture_cleaned[[#This Row],[Indirizzo internet]],Strutture_cleaned[[#This Row],[Indirizzo di posta elettronica]])</f>
        <v/>
      </c>
      <c r="L608" t="str">
        <f>IF(NOT(J608),Strutture_cleaned[[#This Row],[Indirizzo di posta elettronica]],Strutture_cleaned[[#This Row],[Indirizzo internet]])</f>
        <v>rosmarchini@gmail.com</v>
      </c>
    </row>
    <row r="609" spans="1:12" x14ac:dyDescent="0.2">
      <c r="A609" t="s">
        <v>8174</v>
      </c>
      <c r="B609" t="s">
        <v>9347</v>
      </c>
      <c r="C609" t="s">
        <v>9348</v>
      </c>
      <c r="D609" t="s">
        <v>9344</v>
      </c>
      <c r="E609" t="s">
        <v>19511</v>
      </c>
      <c r="F609" t="s">
        <v>19511</v>
      </c>
      <c r="G609" t="s">
        <v>19511</v>
      </c>
      <c r="I6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9" s="1" t="b">
        <f t="shared" si="9"/>
        <v>0</v>
      </c>
      <c r="K609" t="str">
        <f>IF(NOT(J609),Strutture_cleaned[[#This Row],[Indirizzo internet]],Strutture_cleaned[[#This Row],[Indirizzo di posta elettronica]])</f>
        <v/>
      </c>
      <c r="L609" t="str">
        <f>IF(NOT(J609),Strutture_cleaned[[#This Row],[Indirizzo di posta elettronica]],Strutture_cleaned[[#This Row],[Indirizzo internet]])</f>
        <v/>
      </c>
    </row>
    <row r="610" spans="1:12" x14ac:dyDescent="0.2">
      <c r="A610" t="s">
        <v>8174</v>
      </c>
      <c r="B610" t="s">
        <v>9349</v>
      </c>
      <c r="C610" t="s">
        <v>9350</v>
      </c>
      <c r="D610" t="s">
        <v>9344</v>
      </c>
      <c r="E610" t="s">
        <v>19511</v>
      </c>
      <c r="F610" t="s">
        <v>19511</v>
      </c>
      <c r="G610" t="s">
        <v>718</v>
      </c>
      <c r="I6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610" s="1" t="b">
        <f t="shared" si="9"/>
        <v>0</v>
      </c>
      <c r="K610" t="str">
        <f>IF(NOT(J610),Strutture_cleaned[[#This Row],[Indirizzo internet]],Strutture_cleaned[[#This Row],[Indirizzo di posta elettronica]])</f>
        <v/>
      </c>
      <c r="L610" t="str">
        <f>IF(NOT(J610),Strutture_cleaned[[#This Row],[Indirizzo di posta elettronica]],Strutture_cleaned[[#This Row],[Indirizzo internet]])</f>
        <v>monica_vincenzo@virgilio.it</v>
      </c>
    </row>
    <row r="611" spans="1:12" x14ac:dyDescent="0.2">
      <c r="A611" t="s">
        <v>8177</v>
      </c>
      <c r="B611" t="s">
        <v>9351</v>
      </c>
      <c r="C611" t="s">
        <v>9352</v>
      </c>
      <c r="D611" t="s">
        <v>9344</v>
      </c>
      <c r="E611" t="s">
        <v>9344</v>
      </c>
      <c r="F611" t="s">
        <v>719</v>
      </c>
      <c r="G611" t="s">
        <v>720</v>
      </c>
      <c r="I6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1" s="1" t="b">
        <f t="shared" si="9"/>
        <v>0</v>
      </c>
      <c r="K611" t="str">
        <f>IF(NOT(J611),Strutture_cleaned[[#This Row],[Indirizzo internet]],Strutture_cleaned[[#This Row],[Indirizzo di posta elettronica]])</f>
        <v>www.hotellosanna.info</v>
      </c>
      <c r="L611" t="str">
        <f>IF(NOT(J611),Strutture_cleaned[[#This Row],[Indirizzo di posta elettronica]],Strutture_cleaned[[#This Row],[Indirizzo internet]])</f>
        <v>info@hotellosanna.info</v>
      </c>
    </row>
    <row r="612" spans="1:12" x14ac:dyDescent="0.2">
      <c r="A612" t="s">
        <v>8177</v>
      </c>
      <c r="B612" t="s">
        <v>9353</v>
      </c>
      <c r="C612" t="s">
        <v>9354</v>
      </c>
      <c r="D612" t="s">
        <v>9344</v>
      </c>
      <c r="E612" t="s">
        <v>9344</v>
      </c>
      <c r="F612" t="s">
        <v>721</v>
      </c>
      <c r="G612" t="s">
        <v>722</v>
      </c>
      <c r="I6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612" s="1" t="b">
        <f t="shared" si="9"/>
        <v>0</v>
      </c>
      <c r="K612" t="str">
        <f>IF(NOT(J612),Strutture_cleaned[[#This Row],[Indirizzo internet]],Strutture_cleaned[[#This Row],[Indirizzo di posta elettronica]])</f>
        <v>www.hotelathena.eu</v>
      </c>
      <c r="L612" t="str">
        <f>IF(NOT(J612),Strutture_cleaned[[#This Row],[Indirizzo di posta elettronica]],Strutture_cleaned[[#This Row],[Indirizzo internet]])</f>
        <v>direzione@hotelathena.eu;</v>
      </c>
    </row>
    <row r="613" spans="1:12" x14ac:dyDescent="0.2">
      <c r="A613" t="s">
        <v>8174</v>
      </c>
      <c r="B613" t="s">
        <v>9355</v>
      </c>
      <c r="C613" t="s">
        <v>9356</v>
      </c>
      <c r="D613" t="s">
        <v>9344</v>
      </c>
      <c r="E613" t="s">
        <v>19511</v>
      </c>
      <c r="F613" t="s">
        <v>19511</v>
      </c>
      <c r="G613" t="s">
        <v>19511</v>
      </c>
      <c r="I6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3" s="1" t="b">
        <f t="shared" si="9"/>
        <v>0</v>
      </c>
      <c r="K613" t="str">
        <f>IF(NOT(J613),Strutture_cleaned[[#This Row],[Indirizzo internet]],Strutture_cleaned[[#This Row],[Indirizzo di posta elettronica]])</f>
        <v/>
      </c>
      <c r="L613" t="str">
        <f>IF(NOT(J613),Strutture_cleaned[[#This Row],[Indirizzo di posta elettronica]],Strutture_cleaned[[#This Row],[Indirizzo internet]])</f>
        <v/>
      </c>
    </row>
    <row r="614" spans="1:12" x14ac:dyDescent="0.2">
      <c r="A614" t="s">
        <v>8174</v>
      </c>
      <c r="B614" t="s">
        <v>9357</v>
      </c>
      <c r="C614" t="s">
        <v>9358</v>
      </c>
      <c r="D614" t="s">
        <v>9344</v>
      </c>
      <c r="E614" t="s">
        <v>19511</v>
      </c>
      <c r="F614" t="s">
        <v>19511</v>
      </c>
      <c r="G614" t="s">
        <v>19511</v>
      </c>
      <c r="I6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4" s="1" t="b">
        <f t="shared" si="9"/>
        <v>0</v>
      </c>
      <c r="K614" t="str">
        <f>IF(NOT(J614),Strutture_cleaned[[#This Row],[Indirizzo internet]],Strutture_cleaned[[#This Row],[Indirizzo di posta elettronica]])</f>
        <v/>
      </c>
      <c r="L614" t="str">
        <f>IF(NOT(J614),Strutture_cleaned[[#This Row],[Indirizzo di posta elettronica]],Strutture_cleaned[[#This Row],[Indirizzo internet]])</f>
        <v/>
      </c>
    </row>
    <row r="615" spans="1:12" x14ac:dyDescent="0.2">
      <c r="A615" t="s">
        <v>8174</v>
      </c>
      <c r="B615" t="s">
        <v>9359</v>
      </c>
      <c r="C615" t="s">
        <v>9360</v>
      </c>
      <c r="D615" t="s">
        <v>9344</v>
      </c>
      <c r="E615" t="s">
        <v>19511</v>
      </c>
      <c r="F615" t="s">
        <v>19511</v>
      </c>
      <c r="G615" t="s">
        <v>19511</v>
      </c>
      <c r="I6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5" s="1" t="b">
        <f t="shared" si="9"/>
        <v>0</v>
      </c>
      <c r="K615" t="str">
        <f>IF(NOT(J615),Strutture_cleaned[[#This Row],[Indirizzo internet]],Strutture_cleaned[[#This Row],[Indirizzo di posta elettronica]])</f>
        <v/>
      </c>
      <c r="L615" t="str">
        <f>IF(NOT(J615),Strutture_cleaned[[#This Row],[Indirizzo di posta elettronica]],Strutture_cleaned[[#This Row],[Indirizzo internet]])</f>
        <v/>
      </c>
    </row>
    <row r="616" spans="1:12" x14ac:dyDescent="0.2">
      <c r="A616" t="s">
        <v>8174</v>
      </c>
      <c r="B616" t="s">
        <v>9361</v>
      </c>
      <c r="C616" t="s">
        <v>9362</v>
      </c>
      <c r="D616" t="s">
        <v>9344</v>
      </c>
      <c r="E616" t="s">
        <v>19511</v>
      </c>
      <c r="F616" t="s">
        <v>19511</v>
      </c>
      <c r="G616" t="s">
        <v>19511</v>
      </c>
      <c r="I6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6" s="1" t="b">
        <f t="shared" si="9"/>
        <v>0</v>
      </c>
      <c r="K616" t="str">
        <f>IF(NOT(J616),Strutture_cleaned[[#This Row],[Indirizzo internet]],Strutture_cleaned[[#This Row],[Indirizzo di posta elettronica]])</f>
        <v/>
      </c>
      <c r="L616" t="str">
        <f>IF(NOT(J616),Strutture_cleaned[[#This Row],[Indirizzo di posta elettronica]],Strutture_cleaned[[#This Row],[Indirizzo internet]])</f>
        <v/>
      </c>
    </row>
    <row r="617" spans="1:12" x14ac:dyDescent="0.2">
      <c r="A617" t="s">
        <v>8174</v>
      </c>
      <c r="B617" t="s">
        <v>9363</v>
      </c>
      <c r="C617" t="s">
        <v>9364</v>
      </c>
      <c r="D617" t="s">
        <v>9344</v>
      </c>
      <c r="E617" t="s">
        <v>19511</v>
      </c>
      <c r="F617" t="s">
        <v>19511</v>
      </c>
      <c r="G617" t="s">
        <v>19511</v>
      </c>
      <c r="I6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7" s="1" t="b">
        <f t="shared" si="9"/>
        <v>0</v>
      </c>
      <c r="K617" t="str">
        <f>IF(NOT(J617),Strutture_cleaned[[#This Row],[Indirizzo internet]],Strutture_cleaned[[#This Row],[Indirizzo di posta elettronica]])</f>
        <v/>
      </c>
      <c r="L617" t="str">
        <f>IF(NOT(J617),Strutture_cleaned[[#This Row],[Indirizzo di posta elettronica]],Strutture_cleaned[[#This Row],[Indirizzo internet]])</f>
        <v/>
      </c>
    </row>
    <row r="618" spans="1:12" x14ac:dyDescent="0.2">
      <c r="A618" t="s">
        <v>8174</v>
      </c>
      <c r="B618" t="s">
        <v>9365</v>
      </c>
      <c r="C618" t="s">
        <v>9366</v>
      </c>
      <c r="D618" t="s">
        <v>9344</v>
      </c>
      <c r="E618" t="s">
        <v>19511</v>
      </c>
      <c r="F618" t="s">
        <v>19511</v>
      </c>
      <c r="G618" t="s">
        <v>19511</v>
      </c>
      <c r="I6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" s="1" t="b">
        <f t="shared" si="9"/>
        <v>0</v>
      </c>
      <c r="K618" t="str">
        <f>IF(NOT(J618),Strutture_cleaned[[#This Row],[Indirizzo internet]],Strutture_cleaned[[#This Row],[Indirizzo di posta elettronica]])</f>
        <v/>
      </c>
      <c r="L618" t="str">
        <f>IF(NOT(J618),Strutture_cleaned[[#This Row],[Indirizzo di posta elettronica]],Strutture_cleaned[[#This Row],[Indirizzo internet]])</f>
        <v/>
      </c>
    </row>
    <row r="619" spans="1:12" x14ac:dyDescent="0.2">
      <c r="A619" t="s">
        <v>8174</v>
      </c>
      <c r="B619" t="s">
        <v>9367</v>
      </c>
      <c r="C619" t="s">
        <v>9368</v>
      </c>
      <c r="D619" t="s">
        <v>9344</v>
      </c>
      <c r="E619" t="s">
        <v>19511</v>
      </c>
      <c r="F619" t="s">
        <v>19511</v>
      </c>
      <c r="G619" t="s">
        <v>19511</v>
      </c>
      <c r="I6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9" s="1" t="b">
        <f t="shared" si="9"/>
        <v>0</v>
      </c>
      <c r="K619" t="str">
        <f>IF(NOT(J619),Strutture_cleaned[[#This Row],[Indirizzo internet]],Strutture_cleaned[[#This Row],[Indirizzo di posta elettronica]])</f>
        <v/>
      </c>
      <c r="L619" t="str">
        <f>IF(NOT(J619),Strutture_cleaned[[#This Row],[Indirizzo di posta elettronica]],Strutture_cleaned[[#This Row],[Indirizzo internet]])</f>
        <v/>
      </c>
    </row>
    <row r="620" spans="1:12" x14ac:dyDescent="0.2">
      <c r="A620" t="s">
        <v>8174</v>
      </c>
      <c r="B620" t="s">
        <v>9369</v>
      </c>
      <c r="C620" t="s">
        <v>9370</v>
      </c>
      <c r="D620" t="s">
        <v>9344</v>
      </c>
      <c r="E620" t="s">
        <v>9344</v>
      </c>
      <c r="F620" t="s">
        <v>19511</v>
      </c>
      <c r="G620" t="s">
        <v>19511</v>
      </c>
      <c r="I6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20" s="1" t="b">
        <f t="shared" si="9"/>
        <v>0</v>
      </c>
      <c r="K620" t="str">
        <f>IF(NOT(J620),Strutture_cleaned[[#This Row],[Indirizzo internet]],Strutture_cleaned[[#This Row],[Indirizzo di posta elettronica]])</f>
        <v/>
      </c>
      <c r="L620" t="str">
        <f>IF(NOT(J620),Strutture_cleaned[[#This Row],[Indirizzo di posta elettronica]],Strutture_cleaned[[#This Row],[Indirizzo internet]])</f>
        <v/>
      </c>
    </row>
    <row r="621" spans="1:12" x14ac:dyDescent="0.2">
      <c r="A621" t="s">
        <v>8216</v>
      </c>
      <c r="B621" t="s">
        <v>9371</v>
      </c>
      <c r="C621" t="s">
        <v>9372</v>
      </c>
      <c r="D621" t="s">
        <v>9344</v>
      </c>
      <c r="E621" t="s">
        <v>9344</v>
      </c>
      <c r="F621" t="s">
        <v>723</v>
      </c>
      <c r="G621" t="s">
        <v>724</v>
      </c>
      <c r="I6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621" s="1" t="b">
        <f t="shared" si="9"/>
        <v>0</v>
      </c>
      <c r="K621" t="str">
        <f>IF(NOT(J621),Strutture_cleaned[[#This Row],[Indirizzo internet]],Strutture_cleaned[[#This Row],[Indirizzo di posta elettronica]])</f>
        <v>www.hotelgabiccemonte.com</v>
      </c>
      <c r="L621" t="str">
        <f>IF(NOT(J621),Strutture_cleaned[[#This Row],[Indirizzo di posta elettronica]],Strutture_cleaned[[#This Row],[Indirizzo internet]])</f>
        <v>bettys@gabiccemare.com</v>
      </c>
    </row>
    <row r="622" spans="1:12" x14ac:dyDescent="0.2">
      <c r="A622" t="s">
        <v>8523</v>
      </c>
      <c r="B622" t="s">
        <v>9373</v>
      </c>
      <c r="C622" t="s">
        <v>19511</v>
      </c>
      <c r="D622" t="s">
        <v>9344</v>
      </c>
      <c r="E622" t="s">
        <v>9344</v>
      </c>
      <c r="F622" t="s">
        <v>19511</v>
      </c>
      <c r="G622" t="s">
        <v>725</v>
      </c>
      <c r="I6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22" s="1" t="b">
        <f t="shared" si="9"/>
        <v>0</v>
      </c>
      <c r="K622" t="str">
        <f>IF(NOT(J622),Strutture_cleaned[[#This Row],[Indirizzo internet]],Strutture_cleaned[[#This Row],[Indirizzo di posta elettronica]])</f>
        <v/>
      </c>
      <c r="L622" t="str">
        <f>IF(NOT(J622),Strutture_cleaned[[#This Row],[Indirizzo di posta elettronica]],Strutture_cleaned[[#This Row],[Indirizzo internet]])</f>
        <v>maioli.giacomo@libero.it</v>
      </c>
    </row>
    <row r="623" spans="1:12" x14ac:dyDescent="0.2">
      <c r="A623" t="s">
        <v>8177</v>
      </c>
      <c r="B623" t="s">
        <v>8865</v>
      </c>
      <c r="C623" t="s">
        <v>9374</v>
      </c>
      <c r="D623" t="s">
        <v>9344</v>
      </c>
      <c r="E623" t="s">
        <v>19511</v>
      </c>
      <c r="F623" t="s">
        <v>726</v>
      </c>
      <c r="G623" t="s">
        <v>727</v>
      </c>
      <c r="I6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3" s="1" t="b">
        <f t="shared" si="9"/>
        <v>0</v>
      </c>
      <c r="K623" t="str">
        <f>IF(NOT(J623),Strutture_cleaned[[#This Row],[Indirizzo internet]],Strutture_cleaned[[#This Row],[Indirizzo di posta elettronica]])</f>
        <v>hotelexcelsiorgabicce.com</v>
      </c>
      <c r="L623" t="str">
        <f>IF(NOT(J623),Strutture_cleaned[[#This Row],[Indirizzo di posta elettronica]],Strutture_cleaned[[#This Row],[Indirizzo internet]])</f>
        <v>info@hotelexcelsiorgabicce.com</v>
      </c>
    </row>
    <row r="624" spans="1:12" x14ac:dyDescent="0.2">
      <c r="A624" t="s">
        <v>8417</v>
      </c>
      <c r="B624" t="s">
        <v>9375</v>
      </c>
      <c r="C624" t="s">
        <v>9376</v>
      </c>
      <c r="D624" t="s">
        <v>9344</v>
      </c>
      <c r="E624" t="s">
        <v>9344</v>
      </c>
      <c r="F624" t="s">
        <v>728</v>
      </c>
      <c r="G624" t="s">
        <v>729</v>
      </c>
      <c r="I6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4" s="1" t="b">
        <f t="shared" si="9"/>
        <v>0</v>
      </c>
      <c r="K624" t="str">
        <f>IF(NOT(J624),Strutture_cleaned[[#This Row],[Indirizzo internet]],Strutture_cleaned[[#This Row],[Indirizzo di posta elettronica]])</f>
        <v>www.residencemeeting.it</v>
      </c>
      <c r="L624" t="str">
        <f>IF(NOT(J624),Strutture_cleaned[[#This Row],[Indirizzo di posta elettronica]],Strutture_cleaned[[#This Row],[Indirizzo internet]])</f>
        <v>info@residencemeeting.it</v>
      </c>
    </row>
    <row r="625" spans="1:12" x14ac:dyDescent="0.2">
      <c r="A625" t="s">
        <v>8216</v>
      </c>
      <c r="B625" t="s">
        <v>9377</v>
      </c>
      <c r="C625" t="s">
        <v>9378</v>
      </c>
      <c r="D625" t="s">
        <v>9344</v>
      </c>
      <c r="E625" t="s">
        <v>9344</v>
      </c>
      <c r="F625" t="s">
        <v>730</v>
      </c>
      <c r="G625" t="s">
        <v>731</v>
      </c>
      <c r="I6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5" s="1" t="b">
        <f t="shared" si="9"/>
        <v>0</v>
      </c>
      <c r="K625" t="str">
        <f>IF(NOT(J625),Strutture_cleaned[[#This Row],[Indirizzo internet]],Strutture_cleaned[[#This Row],[Indirizzo di posta elettronica]])</f>
        <v>www.villeappartamentigabicce.com</v>
      </c>
      <c r="L625" t="str">
        <f>IF(NOT(J625),Strutture_cleaned[[#This Row],[Indirizzo di posta elettronica]],Strutture_cleaned[[#This Row],[Indirizzo internet]])</f>
        <v>info@villeappartamentigabicce.com</v>
      </c>
    </row>
    <row r="626" spans="1:12" x14ac:dyDescent="0.2">
      <c r="A626" t="s">
        <v>8183</v>
      </c>
      <c r="B626" t="s">
        <v>9379</v>
      </c>
      <c r="C626" t="s">
        <v>9380</v>
      </c>
      <c r="D626" t="s">
        <v>9344</v>
      </c>
      <c r="E626" t="s">
        <v>9344</v>
      </c>
      <c r="F626" t="s">
        <v>19511</v>
      </c>
      <c r="G626" t="s">
        <v>732</v>
      </c>
      <c r="I6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626" s="1" t="b">
        <f t="shared" si="9"/>
        <v>0</v>
      </c>
      <c r="K626" t="str">
        <f>IF(NOT(J626),Strutture_cleaned[[#This Row],[Indirizzo internet]],Strutture_cleaned[[#This Row],[Indirizzo di posta elettronica]])</f>
        <v/>
      </c>
      <c r="L626" t="str">
        <f>IF(NOT(J626),Strutture_cleaned[[#This Row],[Indirizzo di posta elettronica]],Strutture_cleaned[[#This Row],[Indirizzo internet]])</f>
        <v>paolamichelacci@michelacci.com</v>
      </c>
    </row>
    <row r="627" spans="1:12" x14ac:dyDescent="0.2">
      <c r="A627" t="s">
        <v>8177</v>
      </c>
      <c r="B627" t="s">
        <v>9381</v>
      </c>
      <c r="C627" t="s">
        <v>9382</v>
      </c>
      <c r="D627" t="s">
        <v>9344</v>
      </c>
      <c r="E627" t="s">
        <v>9344</v>
      </c>
      <c r="F627" t="s">
        <v>733</v>
      </c>
      <c r="G627" t="s">
        <v>734</v>
      </c>
      <c r="I6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7" s="1" t="b">
        <f t="shared" si="9"/>
        <v>0</v>
      </c>
      <c r="K627" t="str">
        <f>IF(NOT(J627),Strutture_cleaned[[#This Row],[Indirizzo internet]],Strutture_cleaned[[#This Row],[Indirizzo di posta elettronica]])</f>
        <v>www.hoteleuropagabicce.com</v>
      </c>
      <c r="L627" t="str">
        <f>IF(NOT(J627),Strutture_cleaned[[#This Row],[Indirizzo di posta elettronica]],Strutture_cleaned[[#This Row],[Indirizzo internet]])</f>
        <v>info@hoteleuropagabicce.com</v>
      </c>
    </row>
    <row r="628" spans="1:12" x14ac:dyDescent="0.2">
      <c r="A628" t="s">
        <v>8177</v>
      </c>
      <c r="B628" t="s">
        <v>9383</v>
      </c>
      <c r="C628" t="s">
        <v>9384</v>
      </c>
      <c r="D628" t="s">
        <v>9344</v>
      </c>
      <c r="E628" t="s">
        <v>9344</v>
      </c>
      <c r="F628" t="s">
        <v>735</v>
      </c>
      <c r="G628" t="s">
        <v>736</v>
      </c>
      <c r="I6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8" s="1" t="b">
        <f t="shared" si="9"/>
        <v>0</v>
      </c>
      <c r="K628" t="str">
        <f>IF(NOT(J628),Strutture_cleaned[[#This Row],[Indirizzo internet]],Strutture_cleaned[[#This Row],[Indirizzo di posta elettronica]])</f>
        <v>www.hotellidiagabiccemare.com</v>
      </c>
      <c r="L628" t="str">
        <f>IF(NOT(J628),Strutture_cleaned[[#This Row],[Indirizzo di posta elettronica]],Strutture_cleaned[[#This Row],[Indirizzo internet]])</f>
        <v>info@hotellidiagabiccemare.com</v>
      </c>
    </row>
    <row r="629" spans="1:12" x14ac:dyDescent="0.2">
      <c r="A629" t="s">
        <v>8177</v>
      </c>
      <c r="B629" t="s">
        <v>9385</v>
      </c>
      <c r="C629" t="s">
        <v>9386</v>
      </c>
      <c r="D629" t="s">
        <v>9344</v>
      </c>
      <c r="E629" t="s">
        <v>9344</v>
      </c>
      <c r="F629" t="s">
        <v>737</v>
      </c>
      <c r="G629" t="s">
        <v>738</v>
      </c>
      <c r="I6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629" s="1" t="b">
        <f t="shared" si="9"/>
        <v>0</v>
      </c>
      <c r="K629" t="str">
        <f>IF(NOT(J629),Strutture_cleaned[[#This Row],[Indirizzo internet]],Strutture_cleaned[[#This Row],[Indirizzo di posta elettronica]])</f>
        <v>www.gabiccemare.com/atlas</v>
      </c>
      <c r="L629" t="str">
        <f>IF(NOT(J629),Strutture_cleaned[[#This Row],[Indirizzo di posta elettronica]],Strutture_cleaned[[#This Row],[Indirizzo internet]])</f>
        <v>atlas@gabiccemare.com</v>
      </c>
    </row>
    <row r="630" spans="1:12" x14ac:dyDescent="0.2">
      <c r="A630" t="s">
        <v>8174</v>
      </c>
      <c r="B630" t="s">
        <v>9387</v>
      </c>
      <c r="C630" t="s">
        <v>9388</v>
      </c>
      <c r="D630" t="s">
        <v>9344</v>
      </c>
      <c r="E630" t="s">
        <v>19511</v>
      </c>
      <c r="F630" t="s">
        <v>19511</v>
      </c>
      <c r="G630" t="s">
        <v>739</v>
      </c>
      <c r="I6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630" s="1" t="b">
        <f t="shared" si="9"/>
        <v>0</v>
      </c>
      <c r="K630" t="str">
        <f>IF(NOT(J630),Strutture_cleaned[[#This Row],[Indirizzo internet]],Strutture_cleaned[[#This Row],[Indirizzo di posta elettronica]])</f>
        <v/>
      </c>
      <c r="L630" t="str">
        <f>IF(NOT(J630),Strutture_cleaned[[#This Row],[Indirizzo di posta elettronica]],Strutture_cleaned[[#This Row],[Indirizzo internet]])</f>
        <v>ab37rn@tin.it</v>
      </c>
    </row>
    <row r="631" spans="1:12" x14ac:dyDescent="0.2">
      <c r="A631" t="s">
        <v>8177</v>
      </c>
      <c r="B631" t="s">
        <v>9389</v>
      </c>
      <c r="C631" t="s">
        <v>9390</v>
      </c>
      <c r="D631" t="s">
        <v>9344</v>
      </c>
      <c r="E631" t="s">
        <v>9344</v>
      </c>
      <c r="F631" t="s">
        <v>740</v>
      </c>
      <c r="G631" t="s">
        <v>741</v>
      </c>
      <c r="I6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631" s="1" t="b">
        <f t="shared" si="9"/>
        <v>0</v>
      </c>
      <c r="K631" t="str">
        <f>IF(NOT(J631),Strutture_cleaned[[#This Row],[Indirizzo internet]],Strutture_cleaned[[#This Row],[Indirizzo di posta elettronica]])</f>
        <v>www.hotelvenus.it</v>
      </c>
      <c r="L631" t="str">
        <f>IF(NOT(J631),Strutture_cleaned[[#This Row],[Indirizzo di posta elettronica]],Strutture_cleaned[[#This Row],[Indirizzo internet]])</f>
        <v>venus@gabiccemare.com</v>
      </c>
    </row>
    <row r="632" spans="1:12" x14ac:dyDescent="0.2">
      <c r="A632" t="s">
        <v>8177</v>
      </c>
      <c r="B632" t="s">
        <v>9391</v>
      </c>
      <c r="C632" t="s">
        <v>9392</v>
      </c>
      <c r="D632" t="s">
        <v>9344</v>
      </c>
      <c r="E632" t="s">
        <v>9344</v>
      </c>
      <c r="F632" t="s">
        <v>740</v>
      </c>
      <c r="G632" t="s">
        <v>741</v>
      </c>
      <c r="I6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632" s="1" t="b">
        <f t="shared" si="9"/>
        <v>0</v>
      </c>
      <c r="K632" t="str">
        <f>IF(NOT(J632),Strutture_cleaned[[#This Row],[Indirizzo internet]],Strutture_cleaned[[#This Row],[Indirizzo di posta elettronica]])</f>
        <v>www.hotelvenus.it</v>
      </c>
      <c r="L632" t="str">
        <f>IF(NOT(J632),Strutture_cleaned[[#This Row],[Indirizzo di posta elettronica]],Strutture_cleaned[[#This Row],[Indirizzo internet]])</f>
        <v>venus@gabiccemare.com</v>
      </c>
    </row>
    <row r="633" spans="1:12" x14ac:dyDescent="0.2">
      <c r="A633" t="s">
        <v>8177</v>
      </c>
      <c r="B633" t="s">
        <v>9393</v>
      </c>
      <c r="C633" t="s">
        <v>9394</v>
      </c>
      <c r="D633" t="s">
        <v>9344</v>
      </c>
      <c r="E633" t="s">
        <v>19511</v>
      </c>
      <c r="F633" t="s">
        <v>742</v>
      </c>
      <c r="G633" t="s">
        <v>743</v>
      </c>
      <c r="I6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33" s="1" t="b">
        <f t="shared" si="9"/>
        <v>0</v>
      </c>
      <c r="K633" t="str">
        <f>IF(NOT(J633),Strutture_cleaned[[#This Row],[Indirizzo internet]],Strutture_cleaned[[#This Row],[Indirizzo di posta elettronica]])</f>
        <v>www.myhotelgabicce.it</v>
      </c>
      <c r="L633" t="str">
        <f>IF(NOT(J633),Strutture_cleaned[[#This Row],[Indirizzo di posta elettronica]],Strutture_cleaned[[#This Row],[Indirizzo internet]])</f>
        <v>info@myhotelgabicce.it</v>
      </c>
    </row>
    <row r="634" spans="1:12" x14ac:dyDescent="0.2">
      <c r="A634" t="s">
        <v>8216</v>
      </c>
      <c r="B634" t="s">
        <v>9395</v>
      </c>
      <c r="C634" t="s">
        <v>9396</v>
      </c>
      <c r="D634" t="s">
        <v>9344</v>
      </c>
      <c r="E634" t="s">
        <v>19511</v>
      </c>
      <c r="F634" t="s">
        <v>744</v>
      </c>
      <c r="G634" t="s">
        <v>745</v>
      </c>
      <c r="I6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34" s="1" t="b">
        <f t="shared" si="9"/>
        <v>0</v>
      </c>
      <c r="K634" t="str">
        <f>IF(NOT(J634),Strutture_cleaned[[#This Row],[Indirizzo internet]],Strutture_cleaned[[#This Row],[Indirizzo di posta elettronica]])</f>
        <v>www.appartamentigabiccemare.it</v>
      </c>
      <c r="L634" t="str">
        <f>IF(NOT(J634),Strutture_cleaned[[#This Row],[Indirizzo di posta elettronica]],Strutture_cleaned[[#This Row],[Indirizzo internet]])</f>
        <v>info@appartamentigabiccemare.it</v>
      </c>
    </row>
    <row r="635" spans="1:12" x14ac:dyDescent="0.2">
      <c r="A635" t="s">
        <v>8177</v>
      </c>
      <c r="B635" t="s">
        <v>9397</v>
      </c>
      <c r="C635" t="s">
        <v>9398</v>
      </c>
      <c r="D635" t="s">
        <v>9344</v>
      </c>
      <c r="E635" t="s">
        <v>19511</v>
      </c>
      <c r="F635" t="s">
        <v>746</v>
      </c>
      <c r="G635" t="s">
        <v>747</v>
      </c>
      <c r="I6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35" s="1" t="b">
        <f t="shared" si="9"/>
        <v>0</v>
      </c>
      <c r="K635" t="str">
        <f>IF(NOT(J635),Strutture_cleaned[[#This Row],[Indirizzo internet]],Strutture_cleaned[[#This Row],[Indirizzo di posta elettronica]])</f>
        <v>www.hotelluxgabicce.it</v>
      </c>
      <c r="L635" t="str">
        <f>IF(NOT(J635),Strutture_cleaned[[#This Row],[Indirizzo di posta elettronica]],Strutture_cleaned[[#This Row],[Indirizzo internet]])</f>
        <v>info@hotelluxgabicce.it</v>
      </c>
    </row>
    <row r="636" spans="1:12" x14ac:dyDescent="0.2">
      <c r="A636" t="s">
        <v>8174</v>
      </c>
      <c r="B636" t="s">
        <v>9399</v>
      </c>
      <c r="C636" t="s">
        <v>9400</v>
      </c>
      <c r="D636" t="s">
        <v>9344</v>
      </c>
      <c r="E636" t="s">
        <v>19511</v>
      </c>
      <c r="F636" t="s">
        <v>19511</v>
      </c>
      <c r="G636" t="s">
        <v>19511</v>
      </c>
      <c r="I6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36" s="1" t="b">
        <f t="shared" si="9"/>
        <v>0</v>
      </c>
      <c r="K636" t="str">
        <f>IF(NOT(J636),Strutture_cleaned[[#This Row],[Indirizzo internet]],Strutture_cleaned[[#This Row],[Indirizzo di posta elettronica]])</f>
        <v/>
      </c>
      <c r="L636" t="str">
        <f>IF(NOT(J636),Strutture_cleaned[[#This Row],[Indirizzo di posta elettronica]],Strutture_cleaned[[#This Row],[Indirizzo internet]])</f>
        <v/>
      </c>
    </row>
    <row r="637" spans="1:12" x14ac:dyDescent="0.2">
      <c r="A637" t="s">
        <v>8174</v>
      </c>
      <c r="B637" t="s">
        <v>9401</v>
      </c>
      <c r="C637" t="s">
        <v>9402</v>
      </c>
      <c r="D637" t="s">
        <v>9344</v>
      </c>
      <c r="E637" t="s">
        <v>19511</v>
      </c>
      <c r="F637" t="s">
        <v>19511</v>
      </c>
      <c r="G637" t="s">
        <v>19511</v>
      </c>
      <c r="I6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37" s="1" t="b">
        <f t="shared" si="9"/>
        <v>0</v>
      </c>
      <c r="K637" t="str">
        <f>IF(NOT(J637),Strutture_cleaned[[#This Row],[Indirizzo internet]],Strutture_cleaned[[#This Row],[Indirizzo di posta elettronica]])</f>
        <v/>
      </c>
      <c r="L637" t="str">
        <f>IF(NOT(J637),Strutture_cleaned[[#This Row],[Indirizzo di posta elettronica]],Strutture_cleaned[[#This Row],[Indirizzo internet]])</f>
        <v/>
      </c>
    </row>
    <row r="638" spans="1:12" x14ac:dyDescent="0.2">
      <c r="A638" t="s">
        <v>8174</v>
      </c>
      <c r="B638" t="s">
        <v>9403</v>
      </c>
      <c r="C638" t="s">
        <v>9404</v>
      </c>
      <c r="D638" t="s">
        <v>9344</v>
      </c>
      <c r="E638" t="s">
        <v>19511</v>
      </c>
      <c r="F638" t="s">
        <v>19511</v>
      </c>
      <c r="G638" t="s">
        <v>19511</v>
      </c>
      <c r="I6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38" s="1" t="b">
        <f t="shared" si="9"/>
        <v>0</v>
      </c>
      <c r="K638" t="str">
        <f>IF(NOT(J638),Strutture_cleaned[[#This Row],[Indirizzo internet]],Strutture_cleaned[[#This Row],[Indirizzo di posta elettronica]])</f>
        <v/>
      </c>
      <c r="L638" t="str">
        <f>IF(NOT(J638),Strutture_cleaned[[#This Row],[Indirizzo di posta elettronica]],Strutture_cleaned[[#This Row],[Indirizzo internet]])</f>
        <v/>
      </c>
    </row>
    <row r="639" spans="1:12" x14ac:dyDescent="0.2">
      <c r="A639" t="s">
        <v>8174</v>
      </c>
      <c r="B639" t="s">
        <v>9405</v>
      </c>
      <c r="C639" t="s">
        <v>9406</v>
      </c>
      <c r="D639" t="s">
        <v>9344</v>
      </c>
      <c r="E639" t="s">
        <v>19511</v>
      </c>
      <c r="F639" t="s">
        <v>19511</v>
      </c>
      <c r="G639" t="s">
        <v>19511</v>
      </c>
      <c r="I6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39" s="1" t="b">
        <f t="shared" si="9"/>
        <v>0</v>
      </c>
      <c r="K639" t="str">
        <f>IF(NOT(J639),Strutture_cleaned[[#This Row],[Indirizzo internet]],Strutture_cleaned[[#This Row],[Indirizzo di posta elettronica]])</f>
        <v/>
      </c>
      <c r="L639" t="str">
        <f>IF(NOT(J639),Strutture_cleaned[[#This Row],[Indirizzo di posta elettronica]],Strutture_cleaned[[#This Row],[Indirizzo internet]])</f>
        <v/>
      </c>
    </row>
    <row r="640" spans="1:12" x14ac:dyDescent="0.2">
      <c r="A640" t="s">
        <v>8174</v>
      </c>
      <c r="B640" t="s">
        <v>9407</v>
      </c>
      <c r="C640" t="s">
        <v>9408</v>
      </c>
      <c r="D640" t="s">
        <v>9344</v>
      </c>
      <c r="E640" t="s">
        <v>19511</v>
      </c>
      <c r="F640" t="s">
        <v>19511</v>
      </c>
      <c r="G640" t="s">
        <v>19511</v>
      </c>
      <c r="I6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0" s="1" t="b">
        <f t="shared" si="9"/>
        <v>0</v>
      </c>
      <c r="K640" t="str">
        <f>IF(NOT(J640),Strutture_cleaned[[#This Row],[Indirizzo internet]],Strutture_cleaned[[#This Row],[Indirizzo di posta elettronica]])</f>
        <v/>
      </c>
      <c r="L640" t="str">
        <f>IF(NOT(J640),Strutture_cleaned[[#This Row],[Indirizzo di posta elettronica]],Strutture_cleaned[[#This Row],[Indirizzo internet]])</f>
        <v/>
      </c>
    </row>
    <row r="641" spans="1:12" x14ac:dyDescent="0.2">
      <c r="A641" t="s">
        <v>8174</v>
      </c>
      <c r="B641" t="s">
        <v>9409</v>
      </c>
      <c r="C641" t="s">
        <v>9410</v>
      </c>
      <c r="D641" t="s">
        <v>9344</v>
      </c>
      <c r="E641" t="s">
        <v>19511</v>
      </c>
      <c r="F641" t="s">
        <v>19511</v>
      </c>
      <c r="G641" t="s">
        <v>19511</v>
      </c>
      <c r="I6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1" s="1" t="b">
        <f t="shared" si="9"/>
        <v>0</v>
      </c>
      <c r="K641" t="str">
        <f>IF(NOT(J641),Strutture_cleaned[[#This Row],[Indirizzo internet]],Strutture_cleaned[[#This Row],[Indirizzo di posta elettronica]])</f>
        <v/>
      </c>
      <c r="L641" t="str">
        <f>IF(NOT(J641),Strutture_cleaned[[#This Row],[Indirizzo di posta elettronica]],Strutture_cleaned[[#This Row],[Indirizzo internet]])</f>
        <v/>
      </c>
    </row>
    <row r="642" spans="1:12" x14ac:dyDescent="0.2">
      <c r="A642" t="s">
        <v>8174</v>
      </c>
      <c r="B642" t="s">
        <v>9411</v>
      </c>
      <c r="C642" t="s">
        <v>9400</v>
      </c>
      <c r="D642" t="s">
        <v>9344</v>
      </c>
      <c r="E642" t="s">
        <v>19511</v>
      </c>
      <c r="F642" t="s">
        <v>19511</v>
      </c>
      <c r="G642" t="s">
        <v>19511</v>
      </c>
      <c r="I6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2" s="1" t="b">
        <f t="shared" si="9"/>
        <v>0</v>
      </c>
      <c r="K642" t="str">
        <f>IF(NOT(J642),Strutture_cleaned[[#This Row],[Indirizzo internet]],Strutture_cleaned[[#This Row],[Indirizzo di posta elettronica]])</f>
        <v/>
      </c>
      <c r="L642" t="str">
        <f>IF(NOT(J642),Strutture_cleaned[[#This Row],[Indirizzo di posta elettronica]],Strutture_cleaned[[#This Row],[Indirizzo internet]])</f>
        <v/>
      </c>
    </row>
    <row r="643" spans="1:12" x14ac:dyDescent="0.2">
      <c r="A643" t="s">
        <v>8174</v>
      </c>
      <c r="B643" t="s">
        <v>9412</v>
      </c>
      <c r="C643" t="s">
        <v>9413</v>
      </c>
      <c r="D643" t="s">
        <v>9344</v>
      </c>
      <c r="E643" t="s">
        <v>19511</v>
      </c>
      <c r="F643" t="s">
        <v>19511</v>
      </c>
      <c r="G643" t="s">
        <v>19511</v>
      </c>
      <c r="I6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3" s="1" t="b">
        <f t="shared" ref="J643:J706" si="10">I643="invertire email e sito"</f>
        <v>0</v>
      </c>
      <c r="K643" t="str">
        <f>IF(NOT(J643),Strutture_cleaned[[#This Row],[Indirizzo internet]],Strutture_cleaned[[#This Row],[Indirizzo di posta elettronica]])</f>
        <v/>
      </c>
      <c r="L643" t="str">
        <f>IF(NOT(J643),Strutture_cleaned[[#This Row],[Indirizzo di posta elettronica]],Strutture_cleaned[[#This Row],[Indirizzo internet]])</f>
        <v/>
      </c>
    </row>
    <row r="644" spans="1:12" x14ac:dyDescent="0.2">
      <c r="A644" t="s">
        <v>8174</v>
      </c>
      <c r="B644" t="s">
        <v>9414</v>
      </c>
      <c r="C644" t="s">
        <v>9415</v>
      </c>
      <c r="D644" t="s">
        <v>9344</v>
      </c>
      <c r="E644" t="s">
        <v>19511</v>
      </c>
      <c r="F644" t="s">
        <v>19511</v>
      </c>
      <c r="G644" t="s">
        <v>19511</v>
      </c>
      <c r="I6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4" s="1" t="b">
        <f t="shared" si="10"/>
        <v>0</v>
      </c>
      <c r="K644" t="str">
        <f>IF(NOT(J644),Strutture_cleaned[[#This Row],[Indirizzo internet]],Strutture_cleaned[[#This Row],[Indirizzo di posta elettronica]])</f>
        <v/>
      </c>
      <c r="L644" t="str">
        <f>IF(NOT(J644),Strutture_cleaned[[#This Row],[Indirizzo di posta elettronica]],Strutture_cleaned[[#This Row],[Indirizzo internet]])</f>
        <v/>
      </c>
    </row>
    <row r="645" spans="1:12" x14ac:dyDescent="0.2">
      <c r="A645" t="s">
        <v>8174</v>
      </c>
      <c r="B645" t="s">
        <v>9416</v>
      </c>
      <c r="C645" t="s">
        <v>9417</v>
      </c>
      <c r="D645" t="s">
        <v>9344</v>
      </c>
      <c r="E645" t="s">
        <v>19511</v>
      </c>
      <c r="F645" t="s">
        <v>19511</v>
      </c>
      <c r="G645" t="s">
        <v>19511</v>
      </c>
      <c r="I6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5" s="1" t="b">
        <f t="shared" si="10"/>
        <v>0</v>
      </c>
      <c r="K645" t="str">
        <f>IF(NOT(J645),Strutture_cleaned[[#This Row],[Indirizzo internet]],Strutture_cleaned[[#This Row],[Indirizzo di posta elettronica]])</f>
        <v/>
      </c>
      <c r="L645" t="str">
        <f>IF(NOT(J645),Strutture_cleaned[[#This Row],[Indirizzo di posta elettronica]],Strutture_cleaned[[#This Row],[Indirizzo internet]])</f>
        <v/>
      </c>
    </row>
    <row r="646" spans="1:12" x14ac:dyDescent="0.2">
      <c r="A646" t="s">
        <v>8174</v>
      </c>
      <c r="B646" t="s">
        <v>9418</v>
      </c>
      <c r="C646" t="s">
        <v>9419</v>
      </c>
      <c r="D646" t="s">
        <v>9344</v>
      </c>
      <c r="E646" t="s">
        <v>19511</v>
      </c>
      <c r="F646" t="s">
        <v>19511</v>
      </c>
      <c r="G646" t="s">
        <v>19511</v>
      </c>
      <c r="I6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6" s="1" t="b">
        <f t="shared" si="10"/>
        <v>0</v>
      </c>
      <c r="K646" t="str">
        <f>IF(NOT(J646),Strutture_cleaned[[#This Row],[Indirizzo internet]],Strutture_cleaned[[#This Row],[Indirizzo di posta elettronica]])</f>
        <v/>
      </c>
      <c r="L646" t="str">
        <f>IF(NOT(J646),Strutture_cleaned[[#This Row],[Indirizzo di posta elettronica]],Strutture_cleaned[[#This Row],[Indirizzo internet]])</f>
        <v/>
      </c>
    </row>
    <row r="647" spans="1:12" x14ac:dyDescent="0.2">
      <c r="A647" t="s">
        <v>8174</v>
      </c>
      <c r="B647" t="s">
        <v>9420</v>
      </c>
      <c r="C647" t="s">
        <v>9362</v>
      </c>
      <c r="D647" t="s">
        <v>9344</v>
      </c>
      <c r="E647" t="s">
        <v>19511</v>
      </c>
      <c r="F647" t="s">
        <v>19511</v>
      </c>
      <c r="G647" t="s">
        <v>19511</v>
      </c>
      <c r="I6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7" s="1" t="b">
        <f t="shared" si="10"/>
        <v>0</v>
      </c>
      <c r="K647" t="str">
        <f>IF(NOT(J647),Strutture_cleaned[[#This Row],[Indirizzo internet]],Strutture_cleaned[[#This Row],[Indirizzo di posta elettronica]])</f>
        <v/>
      </c>
      <c r="L647" t="str">
        <f>IF(NOT(J647),Strutture_cleaned[[#This Row],[Indirizzo di posta elettronica]],Strutture_cleaned[[#This Row],[Indirizzo internet]])</f>
        <v/>
      </c>
    </row>
    <row r="648" spans="1:12" x14ac:dyDescent="0.2">
      <c r="A648" t="s">
        <v>8174</v>
      </c>
      <c r="B648" t="s">
        <v>9421</v>
      </c>
      <c r="C648" t="s">
        <v>9362</v>
      </c>
      <c r="D648" t="s">
        <v>9344</v>
      </c>
      <c r="E648" t="s">
        <v>19511</v>
      </c>
      <c r="F648" t="s">
        <v>19511</v>
      </c>
      <c r="G648" t="s">
        <v>19511</v>
      </c>
      <c r="I6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8" s="1" t="b">
        <f t="shared" si="10"/>
        <v>0</v>
      </c>
      <c r="K648" t="str">
        <f>IF(NOT(J648),Strutture_cleaned[[#This Row],[Indirizzo internet]],Strutture_cleaned[[#This Row],[Indirizzo di posta elettronica]])</f>
        <v/>
      </c>
      <c r="L648" t="str">
        <f>IF(NOT(J648),Strutture_cleaned[[#This Row],[Indirizzo di posta elettronica]],Strutture_cleaned[[#This Row],[Indirizzo internet]])</f>
        <v/>
      </c>
    </row>
    <row r="649" spans="1:12" x14ac:dyDescent="0.2">
      <c r="A649" t="s">
        <v>8174</v>
      </c>
      <c r="B649" t="s">
        <v>9422</v>
      </c>
      <c r="C649" t="s">
        <v>9423</v>
      </c>
      <c r="D649" t="s">
        <v>9344</v>
      </c>
      <c r="E649" t="s">
        <v>19511</v>
      </c>
      <c r="F649" t="s">
        <v>19511</v>
      </c>
      <c r="G649" t="s">
        <v>19511</v>
      </c>
      <c r="I6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49" s="1" t="b">
        <f t="shared" si="10"/>
        <v>0</v>
      </c>
      <c r="K649" t="str">
        <f>IF(NOT(J649),Strutture_cleaned[[#This Row],[Indirizzo internet]],Strutture_cleaned[[#This Row],[Indirizzo di posta elettronica]])</f>
        <v/>
      </c>
      <c r="L649" t="str">
        <f>IF(NOT(J649),Strutture_cleaned[[#This Row],[Indirizzo di posta elettronica]],Strutture_cleaned[[#This Row],[Indirizzo internet]])</f>
        <v/>
      </c>
    </row>
    <row r="650" spans="1:12" x14ac:dyDescent="0.2">
      <c r="A650" t="s">
        <v>8174</v>
      </c>
      <c r="B650" t="s">
        <v>9424</v>
      </c>
      <c r="C650" t="s">
        <v>9425</v>
      </c>
      <c r="D650" t="s">
        <v>9344</v>
      </c>
      <c r="E650" t="s">
        <v>19511</v>
      </c>
      <c r="F650" t="s">
        <v>19511</v>
      </c>
      <c r="G650" t="s">
        <v>19511</v>
      </c>
      <c r="I6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0" s="1" t="b">
        <f t="shared" si="10"/>
        <v>0</v>
      </c>
      <c r="K650" t="str">
        <f>IF(NOT(J650),Strutture_cleaned[[#This Row],[Indirizzo internet]],Strutture_cleaned[[#This Row],[Indirizzo di posta elettronica]])</f>
        <v/>
      </c>
      <c r="L650" t="str">
        <f>IF(NOT(J650),Strutture_cleaned[[#This Row],[Indirizzo di posta elettronica]],Strutture_cleaned[[#This Row],[Indirizzo internet]])</f>
        <v/>
      </c>
    </row>
    <row r="651" spans="1:12" x14ac:dyDescent="0.2">
      <c r="A651" t="s">
        <v>8174</v>
      </c>
      <c r="B651" t="s">
        <v>9426</v>
      </c>
      <c r="C651" t="s">
        <v>9427</v>
      </c>
      <c r="D651" t="s">
        <v>9344</v>
      </c>
      <c r="E651" t="s">
        <v>19511</v>
      </c>
      <c r="F651" t="s">
        <v>19511</v>
      </c>
      <c r="G651" t="s">
        <v>19511</v>
      </c>
      <c r="I65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1" s="1" t="b">
        <f t="shared" si="10"/>
        <v>0</v>
      </c>
      <c r="K651" t="str">
        <f>IF(NOT(J651),Strutture_cleaned[[#This Row],[Indirizzo internet]],Strutture_cleaned[[#This Row],[Indirizzo di posta elettronica]])</f>
        <v/>
      </c>
      <c r="L651" t="str">
        <f>IF(NOT(J651),Strutture_cleaned[[#This Row],[Indirizzo di posta elettronica]],Strutture_cleaned[[#This Row],[Indirizzo internet]])</f>
        <v/>
      </c>
    </row>
    <row r="652" spans="1:12" x14ac:dyDescent="0.2">
      <c r="A652" t="s">
        <v>8174</v>
      </c>
      <c r="B652" t="s">
        <v>9428</v>
      </c>
      <c r="C652" t="s">
        <v>9429</v>
      </c>
      <c r="D652" t="s">
        <v>9344</v>
      </c>
      <c r="E652" t="s">
        <v>19511</v>
      </c>
      <c r="F652" t="s">
        <v>19511</v>
      </c>
      <c r="G652" t="s">
        <v>19511</v>
      </c>
      <c r="I6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2" s="1" t="b">
        <f t="shared" si="10"/>
        <v>0</v>
      </c>
      <c r="K652" t="str">
        <f>IF(NOT(J652),Strutture_cleaned[[#This Row],[Indirizzo internet]],Strutture_cleaned[[#This Row],[Indirizzo di posta elettronica]])</f>
        <v/>
      </c>
      <c r="L652" t="str">
        <f>IF(NOT(J652),Strutture_cleaned[[#This Row],[Indirizzo di posta elettronica]],Strutture_cleaned[[#This Row],[Indirizzo internet]])</f>
        <v/>
      </c>
    </row>
    <row r="653" spans="1:12" x14ac:dyDescent="0.2">
      <c r="A653" t="s">
        <v>8174</v>
      </c>
      <c r="B653" t="s">
        <v>9430</v>
      </c>
      <c r="C653" t="s">
        <v>9431</v>
      </c>
      <c r="D653" t="s">
        <v>9344</v>
      </c>
      <c r="E653" t="s">
        <v>19511</v>
      </c>
      <c r="F653" t="s">
        <v>19511</v>
      </c>
      <c r="G653" t="s">
        <v>19511</v>
      </c>
      <c r="I6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3" s="1" t="b">
        <f t="shared" si="10"/>
        <v>0</v>
      </c>
      <c r="K653" t="str">
        <f>IF(NOT(J653),Strutture_cleaned[[#This Row],[Indirizzo internet]],Strutture_cleaned[[#This Row],[Indirizzo di posta elettronica]])</f>
        <v/>
      </c>
      <c r="L653" t="str">
        <f>IF(NOT(J653),Strutture_cleaned[[#This Row],[Indirizzo di posta elettronica]],Strutture_cleaned[[#This Row],[Indirizzo internet]])</f>
        <v/>
      </c>
    </row>
    <row r="654" spans="1:12" x14ac:dyDescent="0.2">
      <c r="A654" t="s">
        <v>8174</v>
      </c>
      <c r="B654" t="s">
        <v>9432</v>
      </c>
      <c r="C654" t="s">
        <v>9433</v>
      </c>
      <c r="D654" t="s">
        <v>9344</v>
      </c>
      <c r="E654" t="s">
        <v>19511</v>
      </c>
      <c r="F654" t="s">
        <v>19511</v>
      </c>
      <c r="G654" t="s">
        <v>19511</v>
      </c>
      <c r="I6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4" s="1" t="b">
        <f t="shared" si="10"/>
        <v>0</v>
      </c>
      <c r="K654" t="str">
        <f>IF(NOT(J654),Strutture_cleaned[[#This Row],[Indirizzo internet]],Strutture_cleaned[[#This Row],[Indirizzo di posta elettronica]])</f>
        <v/>
      </c>
      <c r="L654" t="str">
        <f>IF(NOT(J654),Strutture_cleaned[[#This Row],[Indirizzo di posta elettronica]],Strutture_cleaned[[#This Row],[Indirizzo internet]])</f>
        <v/>
      </c>
    </row>
    <row r="655" spans="1:12" x14ac:dyDescent="0.2">
      <c r="A655" t="s">
        <v>8174</v>
      </c>
      <c r="B655" t="s">
        <v>9434</v>
      </c>
      <c r="C655" t="s">
        <v>9435</v>
      </c>
      <c r="D655" t="s">
        <v>9344</v>
      </c>
      <c r="E655" t="s">
        <v>19511</v>
      </c>
      <c r="F655" t="s">
        <v>19511</v>
      </c>
      <c r="G655" t="s">
        <v>19511</v>
      </c>
      <c r="I6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5" s="1" t="b">
        <f t="shared" si="10"/>
        <v>0</v>
      </c>
      <c r="K655" t="str">
        <f>IF(NOT(J655),Strutture_cleaned[[#This Row],[Indirizzo internet]],Strutture_cleaned[[#This Row],[Indirizzo di posta elettronica]])</f>
        <v/>
      </c>
      <c r="L655" t="str">
        <f>IF(NOT(J655),Strutture_cleaned[[#This Row],[Indirizzo di posta elettronica]],Strutture_cleaned[[#This Row],[Indirizzo internet]])</f>
        <v/>
      </c>
    </row>
    <row r="656" spans="1:12" x14ac:dyDescent="0.2">
      <c r="A656" t="s">
        <v>8174</v>
      </c>
      <c r="B656" t="s">
        <v>9436</v>
      </c>
      <c r="C656" t="s">
        <v>9437</v>
      </c>
      <c r="D656" t="s">
        <v>9344</v>
      </c>
      <c r="E656" t="s">
        <v>19511</v>
      </c>
      <c r="F656" t="s">
        <v>19511</v>
      </c>
      <c r="G656" t="s">
        <v>19511</v>
      </c>
      <c r="I6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6" s="1" t="b">
        <f t="shared" si="10"/>
        <v>0</v>
      </c>
      <c r="K656" t="str">
        <f>IF(NOT(J656),Strutture_cleaned[[#This Row],[Indirizzo internet]],Strutture_cleaned[[#This Row],[Indirizzo di posta elettronica]])</f>
        <v/>
      </c>
      <c r="L656" t="str">
        <f>IF(NOT(J656),Strutture_cleaned[[#This Row],[Indirizzo di posta elettronica]],Strutture_cleaned[[#This Row],[Indirizzo internet]])</f>
        <v/>
      </c>
    </row>
    <row r="657" spans="1:12" x14ac:dyDescent="0.2">
      <c r="A657" t="s">
        <v>8174</v>
      </c>
      <c r="B657" t="s">
        <v>9438</v>
      </c>
      <c r="C657" t="s">
        <v>9439</v>
      </c>
      <c r="D657" t="s">
        <v>9344</v>
      </c>
      <c r="E657" t="s">
        <v>19511</v>
      </c>
      <c r="F657" t="s">
        <v>19511</v>
      </c>
      <c r="G657" t="s">
        <v>19511</v>
      </c>
      <c r="I6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7" s="1" t="b">
        <f t="shared" si="10"/>
        <v>0</v>
      </c>
      <c r="K657" t="str">
        <f>IF(NOT(J657),Strutture_cleaned[[#This Row],[Indirizzo internet]],Strutture_cleaned[[#This Row],[Indirizzo di posta elettronica]])</f>
        <v/>
      </c>
      <c r="L657" t="str">
        <f>IF(NOT(J657),Strutture_cleaned[[#This Row],[Indirizzo di posta elettronica]],Strutture_cleaned[[#This Row],[Indirizzo internet]])</f>
        <v/>
      </c>
    </row>
    <row r="658" spans="1:12" x14ac:dyDescent="0.2">
      <c r="A658" t="s">
        <v>8174</v>
      </c>
      <c r="B658" t="s">
        <v>9440</v>
      </c>
      <c r="C658" t="s">
        <v>9362</v>
      </c>
      <c r="D658" t="s">
        <v>9344</v>
      </c>
      <c r="E658" t="s">
        <v>19511</v>
      </c>
      <c r="F658" t="s">
        <v>19511</v>
      </c>
      <c r="G658" t="s">
        <v>19511</v>
      </c>
      <c r="I6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8" s="1" t="b">
        <f t="shared" si="10"/>
        <v>0</v>
      </c>
      <c r="K658" t="str">
        <f>IF(NOT(J658),Strutture_cleaned[[#This Row],[Indirizzo internet]],Strutture_cleaned[[#This Row],[Indirizzo di posta elettronica]])</f>
        <v/>
      </c>
      <c r="L658" t="str">
        <f>IF(NOT(J658),Strutture_cleaned[[#This Row],[Indirizzo di posta elettronica]],Strutture_cleaned[[#This Row],[Indirizzo internet]])</f>
        <v/>
      </c>
    </row>
    <row r="659" spans="1:12" x14ac:dyDescent="0.2">
      <c r="A659" t="s">
        <v>8174</v>
      </c>
      <c r="B659" t="s">
        <v>9441</v>
      </c>
      <c r="C659" t="s">
        <v>9442</v>
      </c>
      <c r="D659" t="s">
        <v>9344</v>
      </c>
      <c r="E659" t="s">
        <v>19511</v>
      </c>
      <c r="F659" t="s">
        <v>19511</v>
      </c>
      <c r="G659" t="s">
        <v>19511</v>
      </c>
      <c r="I6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59" s="1" t="b">
        <f t="shared" si="10"/>
        <v>0</v>
      </c>
      <c r="K659" t="str">
        <f>IF(NOT(J659),Strutture_cleaned[[#This Row],[Indirizzo internet]],Strutture_cleaned[[#This Row],[Indirizzo di posta elettronica]])</f>
        <v/>
      </c>
      <c r="L659" t="str">
        <f>IF(NOT(J659),Strutture_cleaned[[#This Row],[Indirizzo di posta elettronica]],Strutture_cleaned[[#This Row],[Indirizzo internet]])</f>
        <v/>
      </c>
    </row>
    <row r="660" spans="1:12" x14ac:dyDescent="0.2">
      <c r="A660" t="s">
        <v>8174</v>
      </c>
      <c r="B660" t="s">
        <v>9443</v>
      </c>
      <c r="C660" t="s">
        <v>9444</v>
      </c>
      <c r="D660" t="s">
        <v>9344</v>
      </c>
      <c r="E660" t="s">
        <v>19511</v>
      </c>
      <c r="F660" t="s">
        <v>19511</v>
      </c>
      <c r="G660" t="s">
        <v>19511</v>
      </c>
      <c r="I6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0" s="1" t="b">
        <f t="shared" si="10"/>
        <v>0</v>
      </c>
      <c r="K660" t="str">
        <f>IF(NOT(J660),Strutture_cleaned[[#This Row],[Indirizzo internet]],Strutture_cleaned[[#This Row],[Indirizzo di posta elettronica]])</f>
        <v/>
      </c>
      <c r="L660" t="str">
        <f>IF(NOT(J660),Strutture_cleaned[[#This Row],[Indirizzo di posta elettronica]],Strutture_cleaned[[#This Row],[Indirizzo internet]])</f>
        <v/>
      </c>
    </row>
    <row r="661" spans="1:12" x14ac:dyDescent="0.2">
      <c r="A661" t="s">
        <v>8174</v>
      </c>
      <c r="B661" t="s">
        <v>9445</v>
      </c>
      <c r="C661" t="s">
        <v>9446</v>
      </c>
      <c r="D661" t="s">
        <v>9344</v>
      </c>
      <c r="E661" t="s">
        <v>19511</v>
      </c>
      <c r="F661" t="s">
        <v>19511</v>
      </c>
      <c r="G661" t="s">
        <v>19511</v>
      </c>
      <c r="I6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1" s="1" t="b">
        <f t="shared" si="10"/>
        <v>0</v>
      </c>
      <c r="K661" t="str">
        <f>IF(NOT(J661),Strutture_cleaned[[#This Row],[Indirizzo internet]],Strutture_cleaned[[#This Row],[Indirizzo di posta elettronica]])</f>
        <v/>
      </c>
      <c r="L661" t="str">
        <f>IF(NOT(J661),Strutture_cleaned[[#This Row],[Indirizzo di posta elettronica]],Strutture_cleaned[[#This Row],[Indirizzo internet]])</f>
        <v/>
      </c>
    </row>
    <row r="662" spans="1:12" x14ac:dyDescent="0.2">
      <c r="A662" t="s">
        <v>8174</v>
      </c>
      <c r="B662" t="s">
        <v>9447</v>
      </c>
      <c r="C662" t="s">
        <v>9448</v>
      </c>
      <c r="D662" t="s">
        <v>9344</v>
      </c>
      <c r="E662" t="s">
        <v>19511</v>
      </c>
      <c r="F662" t="s">
        <v>19511</v>
      </c>
      <c r="G662" t="s">
        <v>19511</v>
      </c>
      <c r="I6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2" s="1" t="b">
        <f t="shared" si="10"/>
        <v>0</v>
      </c>
      <c r="K662" t="str">
        <f>IF(NOT(J662),Strutture_cleaned[[#This Row],[Indirizzo internet]],Strutture_cleaned[[#This Row],[Indirizzo di posta elettronica]])</f>
        <v/>
      </c>
      <c r="L662" t="str">
        <f>IF(NOT(J662),Strutture_cleaned[[#This Row],[Indirizzo di posta elettronica]],Strutture_cleaned[[#This Row],[Indirizzo internet]])</f>
        <v/>
      </c>
    </row>
    <row r="663" spans="1:12" x14ac:dyDescent="0.2">
      <c r="A663" t="s">
        <v>8174</v>
      </c>
      <c r="B663" t="s">
        <v>9449</v>
      </c>
      <c r="C663" t="s">
        <v>9450</v>
      </c>
      <c r="D663" t="s">
        <v>9344</v>
      </c>
      <c r="E663" t="s">
        <v>19511</v>
      </c>
      <c r="F663" t="s">
        <v>19511</v>
      </c>
      <c r="G663" t="s">
        <v>19511</v>
      </c>
      <c r="I6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3" s="1" t="b">
        <f t="shared" si="10"/>
        <v>0</v>
      </c>
      <c r="K663" t="str">
        <f>IF(NOT(J663),Strutture_cleaned[[#This Row],[Indirizzo internet]],Strutture_cleaned[[#This Row],[Indirizzo di posta elettronica]])</f>
        <v/>
      </c>
      <c r="L663" t="str">
        <f>IF(NOT(J663),Strutture_cleaned[[#This Row],[Indirizzo di posta elettronica]],Strutture_cleaned[[#This Row],[Indirizzo internet]])</f>
        <v/>
      </c>
    </row>
    <row r="664" spans="1:12" x14ac:dyDescent="0.2">
      <c r="A664" t="s">
        <v>8174</v>
      </c>
      <c r="B664" t="s">
        <v>9451</v>
      </c>
      <c r="C664" t="s">
        <v>9452</v>
      </c>
      <c r="D664" t="s">
        <v>9344</v>
      </c>
      <c r="E664" t="s">
        <v>19511</v>
      </c>
      <c r="F664" t="s">
        <v>19511</v>
      </c>
      <c r="G664" t="s">
        <v>19511</v>
      </c>
      <c r="I66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4" s="1" t="b">
        <f t="shared" si="10"/>
        <v>0</v>
      </c>
      <c r="K664" t="str">
        <f>IF(NOT(J664),Strutture_cleaned[[#This Row],[Indirizzo internet]],Strutture_cleaned[[#This Row],[Indirizzo di posta elettronica]])</f>
        <v/>
      </c>
      <c r="L664" t="str">
        <f>IF(NOT(J664),Strutture_cleaned[[#This Row],[Indirizzo di posta elettronica]],Strutture_cleaned[[#This Row],[Indirizzo internet]])</f>
        <v/>
      </c>
    </row>
    <row r="665" spans="1:12" x14ac:dyDescent="0.2">
      <c r="A665" t="s">
        <v>8174</v>
      </c>
      <c r="B665" t="s">
        <v>9453</v>
      </c>
      <c r="C665" t="s">
        <v>9454</v>
      </c>
      <c r="D665" t="s">
        <v>9344</v>
      </c>
      <c r="E665" t="s">
        <v>19511</v>
      </c>
      <c r="F665" t="s">
        <v>19511</v>
      </c>
      <c r="G665" t="s">
        <v>19511</v>
      </c>
      <c r="I6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5" s="1" t="b">
        <f t="shared" si="10"/>
        <v>0</v>
      </c>
      <c r="K665" t="str">
        <f>IF(NOT(J665),Strutture_cleaned[[#This Row],[Indirizzo internet]],Strutture_cleaned[[#This Row],[Indirizzo di posta elettronica]])</f>
        <v/>
      </c>
      <c r="L665" t="str">
        <f>IF(NOT(J665),Strutture_cleaned[[#This Row],[Indirizzo di posta elettronica]],Strutture_cleaned[[#This Row],[Indirizzo internet]])</f>
        <v/>
      </c>
    </row>
    <row r="666" spans="1:12" x14ac:dyDescent="0.2">
      <c r="A666" t="s">
        <v>8174</v>
      </c>
      <c r="B666" t="s">
        <v>9455</v>
      </c>
      <c r="C666" t="s">
        <v>9456</v>
      </c>
      <c r="D666" t="s">
        <v>9344</v>
      </c>
      <c r="E666" t="s">
        <v>19511</v>
      </c>
      <c r="F666" t="s">
        <v>19511</v>
      </c>
      <c r="G666" t="s">
        <v>19511</v>
      </c>
      <c r="I6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6" s="1" t="b">
        <f t="shared" si="10"/>
        <v>0</v>
      </c>
      <c r="K666" t="str">
        <f>IF(NOT(J666),Strutture_cleaned[[#This Row],[Indirizzo internet]],Strutture_cleaned[[#This Row],[Indirizzo di posta elettronica]])</f>
        <v/>
      </c>
      <c r="L666" t="str">
        <f>IF(NOT(J666),Strutture_cleaned[[#This Row],[Indirizzo di posta elettronica]],Strutture_cleaned[[#This Row],[Indirizzo internet]])</f>
        <v/>
      </c>
    </row>
    <row r="667" spans="1:12" x14ac:dyDescent="0.2">
      <c r="A667" t="s">
        <v>8174</v>
      </c>
      <c r="B667" t="s">
        <v>9457</v>
      </c>
      <c r="C667" t="s">
        <v>9362</v>
      </c>
      <c r="D667" t="s">
        <v>9344</v>
      </c>
      <c r="E667" t="s">
        <v>19511</v>
      </c>
      <c r="F667" t="s">
        <v>19511</v>
      </c>
      <c r="G667" t="s">
        <v>19511</v>
      </c>
      <c r="I6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67" s="1" t="b">
        <f t="shared" si="10"/>
        <v>0</v>
      </c>
      <c r="K667" t="str">
        <f>IF(NOT(J667),Strutture_cleaned[[#This Row],[Indirizzo internet]],Strutture_cleaned[[#This Row],[Indirizzo di posta elettronica]])</f>
        <v/>
      </c>
      <c r="L667" t="str">
        <f>IF(NOT(J667),Strutture_cleaned[[#This Row],[Indirizzo di posta elettronica]],Strutture_cleaned[[#This Row],[Indirizzo internet]])</f>
        <v/>
      </c>
    </row>
    <row r="668" spans="1:12" x14ac:dyDescent="0.2">
      <c r="A668" t="s">
        <v>8417</v>
      </c>
      <c r="B668" t="s">
        <v>9458</v>
      </c>
      <c r="C668" t="s">
        <v>9459</v>
      </c>
      <c r="D668" t="s">
        <v>9344</v>
      </c>
      <c r="E668" t="s">
        <v>19511</v>
      </c>
      <c r="F668" t="s">
        <v>748</v>
      </c>
      <c r="G668" t="s">
        <v>749</v>
      </c>
      <c r="I6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68" s="1" t="b">
        <f t="shared" si="10"/>
        <v>0</v>
      </c>
      <c r="K668" t="str">
        <f>IF(NOT(J668),Strutture_cleaned[[#This Row],[Indirizzo internet]],Strutture_cleaned[[#This Row],[Indirizzo di posta elettronica]])</f>
        <v>www.beachresidence.it/</v>
      </c>
      <c r="L668" t="str">
        <f>IF(NOT(J668),Strutture_cleaned[[#This Row],[Indirizzo di posta elettronica]],Strutture_cleaned[[#This Row],[Indirizzo internet]])</f>
        <v>info@beachresidence.it</v>
      </c>
    </row>
    <row r="669" spans="1:12" x14ac:dyDescent="0.2">
      <c r="A669" t="s">
        <v>8177</v>
      </c>
      <c r="B669" t="s">
        <v>9460</v>
      </c>
      <c r="C669" t="s">
        <v>9461</v>
      </c>
      <c r="D669" t="s">
        <v>9344</v>
      </c>
      <c r="E669" t="s">
        <v>9344</v>
      </c>
      <c r="F669" t="s">
        <v>19511</v>
      </c>
      <c r="G669" t="s">
        <v>750</v>
      </c>
      <c r="I6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69" s="1" t="b">
        <f t="shared" si="10"/>
        <v>0</v>
      </c>
      <c r="K669" t="str">
        <f>IF(NOT(J669),Strutture_cleaned[[#This Row],[Indirizzo internet]],Strutture_cleaned[[#This Row],[Indirizzo di posta elettronica]])</f>
        <v/>
      </c>
      <c r="L669" t="str">
        <f>IF(NOT(J669),Strutture_cleaned[[#This Row],[Indirizzo di posta elettronica]],Strutture_cleaned[[#This Row],[Indirizzo internet]])</f>
        <v>info@sportinghotelgabicce.it</v>
      </c>
    </row>
    <row r="670" spans="1:12" x14ac:dyDescent="0.2">
      <c r="A670" t="s">
        <v>8177</v>
      </c>
      <c r="B670" t="s">
        <v>9462</v>
      </c>
      <c r="C670" t="s">
        <v>9463</v>
      </c>
      <c r="D670" t="s">
        <v>9344</v>
      </c>
      <c r="E670" t="s">
        <v>9344</v>
      </c>
      <c r="F670" t="s">
        <v>751</v>
      </c>
      <c r="G670" t="s">
        <v>752</v>
      </c>
      <c r="I6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0" s="1" t="b">
        <f t="shared" si="10"/>
        <v>0</v>
      </c>
      <c r="K670" t="str">
        <f>IF(NOT(J670),Strutture_cleaned[[#This Row],[Indirizzo internet]],Strutture_cleaned[[#This Row],[Indirizzo di posta elettronica]])</f>
        <v>www.nordesthotel.com</v>
      </c>
      <c r="L670" t="str">
        <f>IF(NOT(J670),Strutture_cleaned[[#This Row],[Indirizzo di posta elettronica]],Strutture_cleaned[[#This Row],[Indirizzo internet]])</f>
        <v>info@nordesthotel.com</v>
      </c>
    </row>
    <row r="671" spans="1:12" x14ac:dyDescent="0.2">
      <c r="A671" t="s">
        <v>8177</v>
      </c>
      <c r="B671" t="s">
        <v>9464</v>
      </c>
      <c r="C671" t="s">
        <v>9465</v>
      </c>
      <c r="D671" t="s">
        <v>9344</v>
      </c>
      <c r="E671" t="s">
        <v>9344</v>
      </c>
      <c r="F671" t="s">
        <v>753</v>
      </c>
      <c r="G671" t="s">
        <v>754</v>
      </c>
      <c r="I6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1" s="1" t="b">
        <f t="shared" si="10"/>
        <v>0</v>
      </c>
      <c r="K671" t="str">
        <f>IF(NOT(J671),Strutture_cleaned[[#This Row],[Indirizzo internet]],Strutture_cleaned[[#This Row],[Indirizzo di posta elettronica]])</f>
        <v>www.clubhotelgabicce.it</v>
      </c>
      <c r="L671" t="str">
        <f>IF(NOT(J671),Strutture_cleaned[[#This Row],[Indirizzo di posta elettronica]],Strutture_cleaned[[#This Row],[Indirizzo internet]])</f>
        <v>info@clubhotelgabicce.it</v>
      </c>
    </row>
    <row r="672" spans="1:12" x14ac:dyDescent="0.2">
      <c r="A672" t="s">
        <v>8177</v>
      </c>
      <c r="B672" t="s">
        <v>9466</v>
      </c>
      <c r="C672" t="s">
        <v>9467</v>
      </c>
      <c r="D672" t="s">
        <v>9344</v>
      </c>
      <c r="E672" t="s">
        <v>9344</v>
      </c>
      <c r="F672" t="s">
        <v>755</v>
      </c>
      <c r="G672" t="s">
        <v>756</v>
      </c>
      <c r="I6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2" s="1" t="b">
        <f t="shared" si="10"/>
        <v>0</v>
      </c>
      <c r="K672" t="str">
        <f>IF(NOT(J672),Strutture_cleaned[[#This Row],[Indirizzo internet]],Strutture_cleaned[[#This Row],[Indirizzo di posta elettronica]])</f>
        <v>www.hotelacrux.com</v>
      </c>
      <c r="L672" t="str">
        <f>IF(NOT(J672),Strutture_cleaned[[#This Row],[Indirizzo di posta elettronica]],Strutture_cleaned[[#This Row],[Indirizzo internet]])</f>
        <v>info@hotelacrux.com</v>
      </c>
    </row>
    <row r="673" spans="1:12" x14ac:dyDescent="0.2">
      <c r="A673" t="s">
        <v>8177</v>
      </c>
      <c r="B673" t="s">
        <v>9468</v>
      </c>
      <c r="C673" t="s">
        <v>9469</v>
      </c>
      <c r="D673" t="s">
        <v>9344</v>
      </c>
      <c r="E673" t="s">
        <v>9344</v>
      </c>
      <c r="F673" t="s">
        <v>757</v>
      </c>
      <c r="G673" t="s">
        <v>758</v>
      </c>
      <c r="I6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3" s="1" t="b">
        <f t="shared" si="10"/>
        <v>0</v>
      </c>
      <c r="K673" t="str">
        <f>IF(NOT(J673),Strutture_cleaned[[#This Row],[Indirizzo internet]],Strutture_cleaned[[#This Row],[Indirizzo di posta elettronica]])</f>
        <v>www.adlerhotel.eu</v>
      </c>
      <c r="L673" t="str">
        <f>IF(NOT(J673),Strutture_cleaned[[#This Row],[Indirizzo di posta elettronica]],Strutture_cleaned[[#This Row],[Indirizzo internet]])</f>
        <v>info@adlerhotel.eu</v>
      </c>
    </row>
    <row r="674" spans="1:12" x14ac:dyDescent="0.2">
      <c r="A674" t="s">
        <v>8177</v>
      </c>
      <c r="B674" t="s">
        <v>9470</v>
      </c>
      <c r="C674" t="s">
        <v>759</v>
      </c>
      <c r="D674" t="s">
        <v>9344</v>
      </c>
      <c r="E674" t="s">
        <v>9344</v>
      </c>
      <c r="F674" t="s">
        <v>760</v>
      </c>
      <c r="G674" t="s">
        <v>761</v>
      </c>
      <c r="I6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4" s="1" t="b">
        <f t="shared" si="10"/>
        <v>0</v>
      </c>
      <c r="K674" t="str">
        <f>IF(NOT(J674),Strutture_cleaned[[#This Row],[Indirizzo internet]],Strutture_cleaned[[#This Row],[Indirizzo di posta elettronica]])</f>
        <v>www.hoteladriagabicce.it</v>
      </c>
      <c r="L674" t="str">
        <f>IF(NOT(J674),Strutture_cleaned[[#This Row],[Indirizzo di posta elettronica]],Strutture_cleaned[[#This Row],[Indirizzo internet]])</f>
        <v>info@hoteladriagabicce.it</v>
      </c>
    </row>
    <row r="675" spans="1:12" x14ac:dyDescent="0.2">
      <c r="A675" t="s">
        <v>8417</v>
      </c>
      <c r="B675" t="s">
        <v>9471</v>
      </c>
      <c r="C675" t="s">
        <v>9472</v>
      </c>
      <c r="D675" t="s">
        <v>9344</v>
      </c>
      <c r="E675" t="s">
        <v>9344</v>
      </c>
      <c r="F675" t="s">
        <v>762</v>
      </c>
      <c r="G675" t="s">
        <v>763</v>
      </c>
      <c r="I6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5" s="1" t="b">
        <f t="shared" si="10"/>
        <v>0</v>
      </c>
      <c r="K675" t="str">
        <f>IF(NOT(J675),Strutture_cleaned[[#This Row],[Indirizzo internet]],Strutture_cleaned[[#This Row],[Indirizzo di posta elettronica]])</f>
        <v>www.adriaticoresidence.com</v>
      </c>
      <c r="L675" t="str">
        <f>IF(NOT(J675),Strutture_cleaned[[#This Row],[Indirizzo di posta elettronica]],Strutture_cleaned[[#This Row],[Indirizzo internet]])</f>
        <v>info@adriaticoresidence.com</v>
      </c>
    </row>
    <row r="676" spans="1:12" x14ac:dyDescent="0.2">
      <c r="A676" t="s">
        <v>8177</v>
      </c>
      <c r="B676" t="s">
        <v>9473</v>
      </c>
      <c r="C676" t="s">
        <v>9474</v>
      </c>
      <c r="D676" t="s">
        <v>9344</v>
      </c>
      <c r="E676" t="s">
        <v>9344</v>
      </c>
      <c r="F676" t="s">
        <v>764</v>
      </c>
      <c r="G676" t="s">
        <v>765</v>
      </c>
      <c r="I6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6" s="1" t="b">
        <f t="shared" si="10"/>
        <v>0</v>
      </c>
      <c r="K676" t="str">
        <f>IF(NOT(J676),Strutture_cleaned[[#This Row],[Indirizzo internet]],Strutture_cleaned[[#This Row],[Indirizzo di posta elettronica]])</f>
        <v>www.alexanderhotel.it</v>
      </c>
      <c r="L676" t="str">
        <f>IF(NOT(J676),Strutture_cleaned[[#This Row],[Indirizzo di posta elettronica]],Strutture_cleaned[[#This Row],[Indirizzo internet]])</f>
        <v>info@alexanderhotel.it</v>
      </c>
    </row>
    <row r="677" spans="1:12" x14ac:dyDescent="0.2">
      <c r="A677" t="s">
        <v>8177</v>
      </c>
      <c r="B677" t="s">
        <v>9475</v>
      </c>
      <c r="C677" t="s">
        <v>9476</v>
      </c>
      <c r="D677" t="s">
        <v>9344</v>
      </c>
      <c r="E677" t="s">
        <v>9344</v>
      </c>
      <c r="F677" t="s">
        <v>766</v>
      </c>
      <c r="G677" t="s">
        <v>767</v>
      </c>
      <c r="I6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7" s="1" t="b">
        <f t="shared" si="10"/>
        <v>0</v>
      </c>
      <c r="K677" t="str">
        <f>IF(NOT(J677),Strutture_cleaned[[#This Row],[Indirizzo internet]],Strutture_cleaned[[#This Row],[Indirizzo di posta elettronica]])</f>
        <v>www.ambrahotel.eu</v>
      </c>
      <c r="L677" t="str">
        <f>IF(NOT(J677),Strutture_cleaned[[#This Row],[Indirizzo di posta elettronica]],Strutture_cleaned[[#This Row],[Indirizzo internet]])</f>
        <v>info@ambrahotel.eu</v>
      </c>
    </row>
    <row r="678" spans="1:12" x14ac:dyDescent="0.2">
      <c r="A678" t="s">
        <v>8177</v>
      </c>
      <c r="B678" t="s">
        <v>9477</v>
      </c>
      <c r="C678" t="s">
        <v>9478</v>
      </c>
      <c r="D678" t="s">
        <v>9344</v>
      </c>
      <c r="E678" t="s">
        <v>9344</v>
      </c>
      <c r="F678" t="s">
        <v>768</v>
      </c>
      <c r="G678" t="s">
        <v>769</v>
      </c>
      <c r="I6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78" s="1" t="b">
        <f t="shared" si="10"/>
        <v>0</v>
      </c>
      <c r="K678" t="str">
        <f>IF(NOT(J678),Strutture_cleaned[[#This Row],[Indirizzo internet]],Strutture_cleaned[[#This Row],[Indirizzo di posta elettronica]])</f>
        <v>www.hotelaugustagabicce.com</v>
      </c>
      <c r="L678" t="str">
        <f>IF(NOT(J678),Strutture_cleaned[[#This Row],[Indirizzo di posta elettronica]],Strutture_cleaned[[#This Row],[Indirizzo internet]])</f>
        <v>info@hotelaugustagabicce.com</v>
      </c>
    </row>
    <row r="679" spans="1:12" x14ac:dyDescent="0.2">
      <c r="A679" t="s">
        <v>8177</v>
      </c>
      <c r="B679" t="s">
        <v>9479</v>
      </c>
      <c r="C679" t="s">
        <v>9480</v>
      </c>
      <c r="D679" t="s">
        <v>9344</v>
      </c>
      <c r="E679" t="s">
        <v>9344</v>
      </c>
      <c r="F679" t="s">
        <v>770</v>
      </c>
      <c r="G679" t="s">
        <v>771</v>
      </c>
      <c r="I6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679" s="1" t="b">
        <f t="shared" si="10"/>
        <v>0</v>
      </c>
      <c r="K679" t="str">
        <f>IF(NOT(J679),Strutture_cleaned[[#This Row],[Indirizzo internet]],Strutture_cleaned[[#This Row],[Indirizzo di posta elettronica]])</f>
        <v>www.gabiccemare.com/aurora</v>
      </c>
      <c r="L679" t="str">
        <f>IF(NOT(J679),Strutture_cleaned[[#This Row],[Indirizzo di posta elettronica]],Strutture_cleaned[[#This Row],[Indirizzo internet]])</f>
        <v>aurora@gabiccemare.com</v>
      </c>
    </row>
    <row r="680" spans="1:12" x14ac:dyDescent="0.2">
      <c r="A680" t="s">
        <v>8177</v>
      </c>
      <c r="B680" t="s">
        <v>9481</v>
      </c>
      <c r="C680" t="s">
        <v>9482</v>
      </c>
      <c r="D680" t="s">
        <v>9344</v>
      </c>
      <c r="E680" t="s">
        <v>9344</v>
      </c>
      <c r="F680" t="s">
        <v>772</v>
      </c>
      <c r="G680" t="s">
        <v>773</v>
      </c>
      <c r="I6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80" s="1" t="b">
        <f t="shared" si="10"/>
        <v>0</v>
      </c>
      <c r="K680" t="str">
        <f>IF(NOT(J680),Strutture_cleaned[[#This Row],[Indirizzo internet]],Strutture_cleaned[[#This Row],[Indirizzo di posta elettronica]])</f>
        <v>www.hotelbalticgabicce.com</v>
      </c>
      <c r="L680" t="str">
        <f>IF(NOT(J680),Strutture_cleaned[[#This Row],[Indirizzo di posta elettronica]],Strutture_cleaned[[#This Row],[Indirizzo internet]])</f>
        <v>info@hotelbalticgabicce.com</v>
      </c>
    </row>
    <row r="681" spans="1:12" x14ac:dyDescent="0.2">
      <c r="A681" t="s">
        <v>8177</v>
      </c>
      <c r="B681" t="s">
        <v>9483</v>
      </c>
      <c r="C681" t="s">
        <v>9484</v>
      </c>
      <c r="D681" t="s">
        <v>9344</v>
      </c>
      <c r="E681" t="s">
        <v>9344</v>
      </c>
      <c r="F681" t="s">
        <v>774</v>
      </c>
      <c r="G681" t="s">
        <v>775</v>
      </c>
      <c r="I6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81" s="1" t="b">
        <f t="shared" si="10"/>
        <v>0</v>
      </c>
      <c r="K681" t="str">
        <f>IF(NOT(J681),Strutture_cleaned[[#This Row],[Indirizzo internet]],Strutture_cleaned[[#This Row],[Indirizzo di posta elettronica]])</f>
        <v>www.bellavistahtl.com</v>
      </c>
      <c r="L681" t="str">
        <f>IF(NOT(J681),Strutture_cleaned[[#This Row],[Indirizzo di posta elettronica]],Strutture_cleaned[[#This Row],[Indirizzo internet]])</f>
        <v>bellavista@gabiccemare.com</v>
      </c>
    </row>
    <row r="682" spans="1:12" x14ac:dyDescent="0.2">
      <c r="A682" t="s">
        <v>8417</v>
      </c>
      <c r="B682" t="s">
        <v>9485</v>
      </c>
      <c r="C682" t="s">
        <v>9486</v>
      </c>
      <c r="D682" t="s">
        <v>9344</v>
      </c>
      <c r="E682" t="s">
        <v>9344</v>
      </c>
      <c r="F682" t="s">
        <v>776</v>
      </c>
      <c r="G682" t="s">
        <v>777</v>
      </c>
      <c r="I6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82" s="1" t="b">
        <f t="shared" si="10"/>
        <v>0</v>
      </c>
      <c r="K682" t="str">
        <f>IF(NOT(J682),Strutture_cleaned[[#This Row],[Indirizzo internet]],Strutture_cleaned[[#This Row],[Indirizzo di posta elettronica]])</f>
        <v>www.bellevueresidence.it</v>
      </c>
      <c r="L682" t="str">
        <f>IF(NOT(J682),Strutture_cleaned[[#This Row],[Indirizzo di posta elettronica]],Strutture_cleaned[[#This Row],[Indirizzo internet]])</f>
        <v>info@bellevueresidence.it</v>
      </c>
    </row>
    <row r="683" spans="1:12" x14ac:dyDescent="0.2">
      <c r="A683" t="s">
        <v>8177</v>
      </c>
      <c r="B683" t="s">
        <v>9487</v>
      </c>
      <c r="C683" t="s">
        <v>9488</v>
      </c>
      <c r="D683" t="s">
        <v>9344</v>
      </c>
      <c r="E683" t="s">
        <v>9344</v>
      </c>
      <c r="F683" t="s">
        <v>778</v>
      </c>
      <c r="G683" t="s">
        <v>779</v>
      </c>
      <c r="I6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83" s="1" t="b">
        <f t="shared" si="10"/>
        <v>0</v>
      </c>
      <c r="K683" t="str">
        <f>IF(NOT(J683),Strutture_cleaned[[#This Row],[Indirizzo internet]],Strutture_cleaned[[#This Row],[Indirizzo di posta elettronica]])</f>
        <v>www.hotelblustar.com</v>
      </c>
      <c r="L683" t="str">
        <f>IF(NOT(J683),Strutture_cleaned[[#This Row],[Indirizzo di posta elettronica]],Strutture_cleaned[[#This Row],[Indirizzo internet]])</f>
        <v>info@hotelblustar.com</v>
      </c>
    </row>
    <row r="684" spans="1:12" x14ac:dyDescent="0.2">
      <c r="A684" t="s">
        <v>8177</v>
      </c>
      <c r="B684" t="s">
        <v>9489</v>
      </c>
      <c r="C684" t="s">
        <v>9490</v>
      </c>
      <c r="D684" t="s">
        <v>9344</v>
      </c>
      <c r="E684" t="s">
        <v>9344</v>
      </c>
      <c r="F684" t="s">
        <v>19511</v>
      </c>
      <c r="G684" t="s">
        <v>19511</v>
      </c>
      <c r="I6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84" s="1" t="b">
        <f t="shared" si="10"/>
        <v>0</v>
      </c>
      <c r="K684" t="str">
        <f>IF(NOT(J684),Strutture_cleaned[[#This Row],[Indirizzo internet]],Strutture_cleaned[[#This Row],[Indirizzo di posta elettronica]])</f>
        <v/>
      </c>
      <c r="L684" t="str">
        <f>IF(NOT(J684),Strutture_cleaned[[#This Row],[Indirizzo di posta elettronica]],Strutture_cleaned[[#This Row],[Indirizzo internet]])</f>
        <v/>
      </c>
    </row>
    <row r="685" spans="1:12" x14ac:dyDescent="0.2">
      <c r="A685" t="s">
        <v>8177</v>
      </c>
      <c r="B685" t="s">
        <v>9491</v>
      </c>
      <c r="C685" t="s">
        <v>9492</v>
      </c>
      <c r="D685" t="s">
        <v>9344</v>
      </c>
      <c r="E685" t="s">
        <v>9344</v>
      </c>
      <c r="F685" t="s">
        <v>19511</v>
      </c>
      <c r="G685" t="s">
        <v>19511</v>
      </c>
      <c r="I6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85" s="1" t="b">
        <f t="shared" si="10"/>
        <v>0</v>
      </c>
      <c r="K685" t="str">
        <f>IF(NOT(J685),Strutture_cleaned[[#This Row],[Indirizzo internet]],Strutture_cleaned[[#This Row],[Indirizzo di posta elettronica]])</f>
        <v/>
      </c>
      <c r="L685" t="str">
        <f>IF(NOT(J685),Strutture_cleaned[[#This Row],[Indirizzo di posta elettronica]],Strutture_cleaned[[#This Row],[Indirizzo internet]])</f>
        <v/>
      </c>
    </row>
    <row r="686" spans="1:12" x14ac:dyDescent="0.2">
      <c r="A686" t="s">
        <v>8177</v>
      </c>
      <c r="B686" t="s">
        <v>9493</v>
      </c>
      <c r="C686" t="s">
        <v>9494</v>
      </c>
      <c r="D686" t="s">
        <v>9344</v>
      </c>
      <c r="E686" t="s">
        <v>9344</v>
      </c>
      <c r="F686" t="s">
        <v>780</v>
      </c>
      <c r="G686" t="s">
        <v>781</v>
      </c>
      <c r="I6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86" s="1" t="b">
        <f t="shared" si="10"/>
        <v>0</v>
      </c>
      <c r="K686" t="str">
        <f>IF(NOT(J686),Strutture_cleaned[[#This Row],[Indirizzo internet]],Strutture_cleaned[[#This Row],[Indirizzo di posta elettronica]])</f>
        <v>www.capoest.com</v>
      </c>
      <c r="L686" t="str">
        <f>IF(NOT(J686),Strutture_cleaned[[#This Row],[Indirizzo di posta elettronica]],Strutture_cleaned[[#This Row],[Indirizzo internet]])</f>
        <v>capoest@capoest.com</v>
      </c>
    </row>
    <row r="687" spans="1:12" x14ac:dyDescent="0.2">
      <c r="A687" t="s">
        <v>8177</v>
      </c>
      <c r="B687" t="s">
        <v>9495</v>
      </c>
      <c r="C687" t="s">
        <v>9496</v>
      </c>
      <c r="D687" t="s">
        <v>9344</v>
      </c>
      <c r="E687" t="s">
        <v>9344</v>
      </c>
      <c r="F687" t="s">
        <v>782</v>
      </c>
      <c r="G687" t="s">
        <v>783</v>
      </c>
      <c r="I6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687" s="1" t="b">
        <f t="shared" si="10"/>
        <v>0</v>
      </c>
      <c r="K687" t="str">
        <f>IF(NOT(J687),Strutture_cleaned[[#This Row],[Indirizzo internet]],Strutture_cleaned[[#This Row],[Indirizzo di posta elettronica]])</f>
        <v>www.gabiccemare.com/capri</v>
      </c>
      <c r="L687" t="str">
        <f>IF(NOT(J687),Strutture_cleaned[[#This Row],[Indirizzo di posta elettronica]],Strutture_cleaned[[#This Row],[Indirizzo internet]])</f>
        <v>capri@gabiccemare.com</v>
      </c>
    </row>
    <row r="688" spans="1:12" x14ac:dyDescent="0.2">
      <c r="A688" t="s">
        <v>8177</v>
      </c>
      <c r="B688" t="s">
        <v>9497</v>
      </c>
      <c r="C688" t="s">
        <v>9498</v>
      </c>
      <c r="D688" t="s">
        <v>9344</v>
      </c>
      <c r="E688" t="s">
        <v>9344</v>
      </c>
      <c r="F688" t="s">
        <v>784</v>
      </c>
      <c r="G688" t="s">
        <v>785</v>
      </c>
      <c r="I6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88" s="1" t="b">
        <f t="shared" si="10"/>
        <v>0</v>
      </c>
      <c r="K688" t="str">
        <f>IF(NOT(J688),Strutture_cleaned[[#This Row],[Indirizzo internet]],Strutture_cleaned[[#This Row],[Indirizzo di posta elettronica]])</f>
        <v>www.hotelcavallucciomarino.it</v>
      </c>
      <c r="L688" t="str">
        <f>IF(NOT(J688),Strutture_cleaned[[#This Row],[Indirizzo di posta elettronica]],Strutture_cleaned[[#This Row],[Indirizzo internet]])</f>
        <v>info@hotelcavallucciomarino.it</v>
      </c>
    </row>
    <row r="689" spans="1:12" x14ac:dyDescent="0.2">
      <c r="A689" t="s">
        <v>8177</v>
      </c>
      <c r="B689" t="s">
        <v>8942</v>
      </c>
      <c r="C689" t="s">
        <v>9499</v>
      </c>
      <c r="D689" t="s">
        <v>9344</v>
      </c>
      <c r="E689" t="s">
        <v>9344</v>
      </c>
      <c r="F689" t="s">
        <v>786</v>
      </c>
      <c r="G689" t="s">
        <v>787</v>
      </c>
      <c r="I6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689" s="1" t="b">
        <f t="shared" si="10"/>
        <v>0</v>
      </c>
      <c r="K689" t="str">
        <f>IF(NOT(J689),Strutture_cleaned[[#This Row],[Indirizzo internet]],Strutture_cleaned[[#This Row],[Indirizzo di posta elettronica]])</f>
        <v>www.continentalhotel.info</v>
      </c>
      <c r="L689" t="str">
        <f>IF(NOT(J689),Strutture_cleaned[[#This Row],[Indirizzo di posta elettronica]],Strutture_cleaned[[#This Row],[Indirizzo internet]])</f>
        <v>continental@continentalhotel.info</v>
      </c>
    </row>
    <row r="690" spans="1:12" x14ac:dyDescent="0.2">
      <c r="A690" t="s">
        <v>8177</v>
      </c>
      <c r="B690" t="s">
        <v>9500</v>
      </c>
      <c r="C690" t="s">
        <v>9501</v>
      </c>
      <c r="D690" t="s">
        <v>9344</v>
      </c>
      <c r="E690" t="s">
        <v>9344</v>
      </c>
      <c r="F690" t="s">
        <v>788</v>
      </c>
      <c r="G690" t="s">
        <v>789</v>
      </c>
      <c r="I6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90" s="1" t="b">
        <f t="shared" si="10"/>
        <v>0</v>
      </c>
      <c r="K690" t="str">
        <f>IF(NOT(J690),Strutture_cleaned[[#This Row],[Indirizzo internet]],Strutture_cleaned[[#This Row],[Indirizzo di posta elettronica]])</f>
        <v>www.duparchotel.it</v>
      </c>
      <c r="L690" t="str">
        <f>IF(NOT(J690),Strutture_cleaned[[#This Row],[Indirizzo di posta elettronica]],Strutture_cleaned[[#This Row],[Indirizzo internet]])</f>
        <v>info@duparchotel.it</v>
      </c>
    </row>
    <row r="691" spans="1:12" x14ac:dyDescent="0.2">
      <c r="A691" t="s">
        <v>8417</v>
      </c>
      <c r="B691" t="s">
        <v>9502</v>
      </c>
      <c r="C691" t="s">
        <v>9503</v>
      </c>
      <c r="D691" t="s">
        <v>9344</v>
      </c>
      <c r="E691" t="s">
        <v>9344</v>
      </c>
      <c r="F691" t="s">
        <v>790</v>
      </c>
      <c r="G691" t="s">
        <v>791</v>
      </c>
      <c r="I6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91" s="1" t="b">
        <f t="shared" si="10"/>
        <v>0</v>
      </c>
      <c r="K691" t="str">
        <f>IF(NOT(J691),Strutture_cleaned[[#This Row],[Indirizzo internet]],Strutture_cleaned[[#This Row],[Indirizzo di posta elettronica]])</f>
        <v>www.residenceeden.it</v>
      </c>
      <c r="L691" t="str">
        <f>IF(NOT(J691),Strutture_cleaned[[#This Row],[Indirizzo di posta elettronica]],Strutture_cleaned[[#This Row],[Indirizzo internet]])</f>
        <v>eden@residenceeden.it</v>
      </c>
    </row>
    <row r="692" spans="1:12" x14ac:dyDescent="0.2">
      <c r="A692" t="s">
        <v>8177</v>
      </c>
      <c r="B692" t="s">
        <v>9504</v>
      </c>
      <c r="C692" t="s">
        <v>9505</v>
      </c>
      <c r="D692" t="s">
        <v>9344</v>
      </c>
      <c r="E692" t="s">
        <v>9344</v>
      </c>
      <c r="F692" t="s">
        <v>792</v>
      </c>
      <c r="G692" t="s">
        <v>793</v>
      </c>
      <c r="I6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692" s="1" t="b">
        <f t="shared" si="10"/>
        <v>0</v>
      </c>
      <c r="K692" t="str">
        <f>IF(NOT(J692),Strutture_cleaned[[#This Row],[Indirizzo internet]],Strutture_cleaned[[#This Row],[Indirizzo di posta elettronica]])</f>
        <v>www.hotel-everest.com</v>
      </c>
      <c r="L692" t="str">
        <f>IF(NOT(J692),Strutture_cleaned[[#This Row],[Indirizzo di posta elettronica]],Strutture_cleaned[[#This Row],[Indirizzo internet]])</f>
        <v>heverest@libero.it</v>
      </c>
    </row>
    <row r="693" spans="1:12" x14ac:dyDescent="0.2">
      <c r="A693" t="s">
        <v>8177</v>
      </c>
      <c r="B693" t="s">
        <v>9506</v>
      </c>
      <c r="C693" t="s">
        <v>9507</v>
      </c>
      <c r="D693" t="s">
        <v>9344</v>
      </c>
      <c r="E693" t="s">
        <v>9344</v>
      </c>
      <c r="F693" t="s">
        <v>794</v>
      </c>
      <c r="G693" t="s">
        <v>795</v>
      </c>
      <c r="I6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93" s="1" t="b">
        <f t="shared" si="10"/>
        <v>0</v>
      </c>
      <c r="K693" t="str">
        <f>IF(NOT(J693),Strutture_cleaned[[#This Row],[Indirizzo internet]],Strutture_cleaned[[#This Row],[Indirizzo di posta elettronica]])</f>
        <v>www.hotelfabbri.it</v>
      </c>
      <c r="L693" t="str">
        <f>IF(NOT(J693),Strutture_cleaned[[#This Row],[Indirizzo di posta elettronica]],Strutture_cleaned[[#This Row],[Indirizzo internet]])</f>
        <v>info@hotelfabbri.it</v>
      </c>
    </row>
    <row r="694" spans="1:12" x14ac:dyDescent="0.2">
      <c r="A694" t="s">
        <v>8177</v>
      </c>
      <c r="B694" t="s">
        <v>9508</v>
      </c>
      <c r="C694" t="s">
        <v>9509</v>
      </c>
      <c r="D694" t="s">
        <v>9344</v>
      </c>
      <c r="E694" t="s">
        <v>9344</v>
      </c>
      <c r="F694" t="s">
        <v>796</v>
      </c>
      <c r="G694" t="s">
        <v>797</v>
      </c>
      <c r="I6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94" s="1" t="b">
        <f t="shared" si="10"/>
        <v>0</v>
      </c>
      <c r="K694" t="str">
        <f>IF(NOT(J694),Strutture_cleaned[[#This Row],[Indirizzo internet]],Strutture_cleaned[[#This Row],[Indirizzo di posta elettronica]])</f>
        <v>www.gabiccemare.com/fulvia; info@hotelfulvia.com</v>
      </c>
      <c r="L694" t="str">
        <f>IF(NOT(J694),Strutture_cleaned[[#This Row],[Indirizzo di posta elettronica]],Strutture_cleaned[[#This Row],[Indirizzo internet]])</f>
        <v>info@hotelfulvia.com</v>
      </c>
    </row>
    <row r="695" spans="1:12" x14ac:dyDescent="0.2">
      <c r="A695" t="s">
        <v>8177</v>
      </c>
      <c r="B695" t="s">
        <v>9510</v>
      </c>
      <c r="C695" t="s">
        <v>9511</v>
      </c>
      <c r="D695" t="s">
        <v>9344</v>
      </c>
      <c r="E695" t="s">
        <v>9344</v>
      </c>
      <c r="F695" t="s">
        <v>798</v>
      </c>
      <c r="G695" t="s">
        <v>799</v>
      </c>
      <c r="I6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95" s="1" t="b">
        <f t="shared" si="10"/>
        <v>0</v>
      </c>
      <c r="K695" t="str">
        <f>IF(NOT(J695),Strutture_cleaned[[#This Row],[Indirizzo internet]],Strutture_cleaned[[#This Row],[Indirizzo di posta elettronica]])</f>
        <v>www.hotelgabicce.it</v>
      </c>
      <c r="L695" t="str">
        <f>IF(NOT(J695),Strutture_cleaned[[#This Row],[Indirizzo di posta elettronica]],Strutture_cleaned[[#This Row],[Indirizzo internet]])</f>
        <v>info@hotelgabicce.it</v>
      </c>
    </row>
    <row r="696" spans="1:12" x14ac:dyDescent="0.2">
      <c r="A696" t="s">
        <v>8177</v>
      </c>
      <c r="B696" t="s">
        <v>9512</v>
      </c>
      <c r="C696" t="s">
        <v>9513</v>
      </c>
      <c r="D696" t="s">
        <v>9344</v>
      </c>
      <c r="E696" t="s">
        <v>9344</v>
      </c>
      <c r="F696" t="s">
        <v>800</v>
      </c>
      <c r="G696" t="s">
        <v>801</v>
      </c>
      <c r="I6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96" s="1" t="b">
        <f t="shared" si="10"/>
        <v>0</v>
      </c>
      <c r="K696" t="str">
        <f>IF(NOT(J696),Strutture_cleaned[[#This Row],[Indirizzo internet]],Strutture_cleaned[[#This Row],[Indirizzo di posta elettronica]])</f>
        <v>www.hotelgardengabicce.com</v>
      </c>
      <c r="L696" t="str">
        <f>IF(NOT(J696),Strutture_cleaned[[#This Row],[Indirizzo di posta elettronica]],Strutture_cleaned[[#This Row],[Indirizzo internet]])</f>
        <v>info@hotelgardengabicce.com</v>
      </c>
    </row>
    <row r="697" spans="1:12" x14ac:dyDescent="0.2">
      <c r="A697" t="s">
        <v>8177</v>
      </c>
      <c r="B697" t="s">
        <v>9514</v>
      </c>
      <c r="C697" t="s">
        <v>9515</v>
      </c>
      <c r="D697" t="s">
        <v>9344</v>
      </c>
      <c r="E697" t="s">
        <v>9344</v>
      </c>
      <c r="F697" t="s">
        <v>802</v>
      </c>
      <c r="G697" t="s">
        <v>803</v>
      </c>
      <c r="I6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697" s="1" t="b">
        <f t="shared" si="10"/>
        <v>0</v>
      </c>
      <c r="K697" t="str">
        <f>IF(NOT(J697),Strutture_cleaned[[#This Row],[Indirizzo internet]],Strutture_cleaned[[#This Row],[Indirizzo di posta elettronica]])</f>
        <v>www.hotelgiovannaregina.com</v>
      </c>
      <c r="L697" t="str">
        <f>IF(NOT(J697),Strutture_cleaned[[#This Row],[Indirizzo di posta elettronica]],Strutture_cleaned[[#This Row],[Indirizzo internet]])</f>
        <v>giovanna@gabiccemare.com</v>
      </c>
    </row>
    <row r="698" spans="1:12" x14ac:dyDescent="0.2">
      <c r="A698" t="s">
        <v>8177</v>
      </c>
      <c r="B698" t="s">
        <v>9516</v>
      </c>
      <c r="C698" t="s">
        <v>9517</v>
      </c>
      <c r="D698" t="s">
        <v>9344</v>
      </c>
      <c r="E698" t="s">
        <v>9344</v>
      </c>
      <c r="F698" t="s">
        <v>804</v>
      </c>
      <c r="G698" t="s">
        <v>19511</v>
      </c>
      <c r="I6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98" s="1" t="b">
        <f t="shared" si="10"/>
        <v>0</v>
      </c>
      <c r="K698" t="str">
        <f>IF(NOT(J698),Strutture_cleaned[[#This Row],[Indirizzo internet]],Strutture_cleaned[[#This Row],[Indirizzo di posta elettronica]])</f>
        <v>www.gabiccemare.com/giuseppina</v>
      </c>
      <c r="L698" t="str">
        <f>IF(NOT(J698),Strutture_cleaned[[#This Row],[Indirizzo di posta elettronica]],Strutture_cleaned[[#This Row],[Indirizzo internet]])</f>
        <v/>
      </c>
    </row>
    <row r="699" spans="1:12" x14ac:dyDescent="0.2">
      <c r="A699" t="s">
        <v>8177</v>
      </c>
      <c r="B699" t="s">
        <v>9518</v>
      </c>
      <c r="C699" t="s">
        <v>9519</v>
      </c>
      <c r="D699" t="s">
        <v>9344</v>
      </c>
      <c r="E699" t="s">
        <v>9344</v>
      </c>
      <c r="F699" t="s">
        <v>805</v>
      </c>
      <c r="G699" t="s">
        <v>806</v>
      </c>
      <c r="I6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699" s="1" t="b">
        <f t="shared" si="10"/>
        <v>0</v>
      </c>
      <c r="K699" t="str">
        <f>IF(NOT(J699),Strutture_cleaned[[#This Row],[Indirizzo internet]],Strutture_cleaned[[#This Row],[Indirizzo di posta elettronica]])</f>
        <v>www.gloriahotel.net</v>
      </c>
      <c r="L699" t="str">
        <f>IF(NOT(J699),Strutture_cleaned[[#This Row],[Indirizzo di posta elettronica]],Strutture_cleaned[[#This Row],[Indirizzo internet]])</f>
        <v>direzione@gloriahotel.net</v>
      </c>
    </row>
    <row r="700" spans="1:12" x14ac:dyDescent="0.2">
      <c r="A700" t="s">
        <v>8177</v>
      </c>
      <c r="B700" t="s">
        <v>9520</v>
      </c>
      <c r="C700" t="s">
        <v>9521</v>
      </c>
      <c r="D700" t="s">
        <v>9344</v>
      </c>
      <c r="E700" t="s">
        <v>9344</v>
      </c>
      <c r="F700" t="s">
        <v>807</v>
      </c>
      <c r="G700" t="s">
        <v>808</v>
      </c>
      <c r="I7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00" s="1" t="b">
        <f t="shared" si="10"/>
        <v>0</v>
      </c>
      <c r="K700" t="str">
        <f>IF(NOT(J700),Strutture_cleaned[[#This Row],[Indirizzo internet]],Strutture_cleaned[[#This Row],[Indirizzo di posta elettronica]])</f>
        <v>www.michelacci.com</v>
      </c>
      <c r="L700" t="str">
        <f>IF(NOT(J700),Strutture_cleaned[[#This Row],[Indirizzo di posta elettronica]],Strutture_cleaned[[#This Row],[Indirizzo internet]])</f>
        <v>info@michelacci.com</v>
      </c>
    </row>
    <row r="701" spans="1:12" x14ac:dyDescent="0.2">
      <c r="A701" t="s">
        <v>8177</v>
      </c>
      <c r="B701" t="s">
        <v>9522</v>
      </c>
      <c r="C701" t="s">
        <v>9523</v>
      </c>
      <c r="D701" t="s">
        <v>9344</v>
      </c>
      <c r="E701" t="s">
        <v>9344</v>
      </c>
      <c r="F701" t="s">
        <v>809</v>
      </c>
      <c r="G701" t="s">
        <v>810</v>
      </c>
      <c r="I7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01" s="1" t="b">
        <f t="shared" si="10"/>
        <v>0</v>
      </c>
      <c r="K701" t="str">
        <f>IF(NOT(J701),Strutture_cleaned[[#This Row],[Indirizzo internet]],Strutture_cleaned[[#This Row],[Indirizzo di posta elettronica]])</f>
        <v>www.hotelitaliagabiccemare.com</v>
      </c>
      <c r="L701" t="str">
        <f>IF(NOT(J701),Strutture_cleaned[[#This Row],[Indirizzo di posta elettronica]],Strutture_cleaned[[#This Row],[Indirizzo internet]])</f>
        <v>info@hotelitaliagabiccemare.com</v>
      </c>
    </row>
    <row r="702" spans="1:12" x14ac:dyDescent="0.2">
      <c r="A702" t="s">
        <v>8177</v>
      </c>
      <c r="B702" t="s">
        <v>9524</v>
      </c>
      <c r="C702" t="s">
        <v>9525</v>
      </c>
      <c r="D702" t="s">
        <v>9344</v>
      </c>
      <c r="E702" t="s">
        <v>9344</v>
      </c>
      <c r="F702" t="s">
        <v>811</v>
      </c>
      <c r="G702" t="s">
        <v>812</v>
      </c>
      <c r="I7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02" s="1" t="b">
        <f t="shared" si="10"/>
        <v>0</v>
      </c>
      <c r="K702" t="str">
        <f>IF(NOT(J702),Strutture_cleaned[[#This Row],[Indirizzo internet]],Strutture_cleaned[[#This Row],[Indirizzo di posta elettronica]])</f>
        <v>www.lidohotel.org</v>
      </c>
      <c r="L702" t="str">
        <f>IF(NOT(J702),Strutture_cleaned[[#This Row],[Indirizzo di posta elettronica]],Strutture_cleaned[[#This Row],[Indirizzo internet]])</f>
        <v>lido@gabiccemare.com</v>
      </c>
    </row>
    <row r="703" spans="1:12" x14ac:dyDescent="0.2">
      <c r="A703" t="s">
        <v>8177</v>
      </c>
      <c r="B703" t="s">
        <v>9526</v>
      </c>
      <c r="C703" t="s">
        <v>8297</v>
      </c>
      <c r="D703" t="s">
        <v>9344</v>
      </c>
      <c r="E703" t="s">
        <v>9344</v>
      </c>
      <c r="F703" t="s">
        <v>813</v>
      </c>
      <c r="G703" t="s">
        <v>814</v>
      </c>
      <c r="I7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703" s="1" t="b">
        <f t="shared" si="10"/>
        <v>0</v>
      </c>
      <c r="K703" t="str">
        <f>IF(NOT(J703),Strutture_cleaned[[#This Row],[Indirizzo internet]],Strutture_cleaned[[#This Row],[Indirizzo di posta elettronica]])</f>
        <v>www.hotel-madison.it</v>
      </c>
      <c r="L703" t="str">
        <f>IF(NOT(J703),Strutture_cleaned[[#This Row],[Indirizzo di posta elettronica]],Strutture_cleaned[[#This Row],[Indirizzo internet]])</f>
        <v>madison@hotel-madison.it</v>
      </c>
    </row>
    <row r="704" spans="1:12" x14ac:dyDescent="0.2">
      <c r="A704" t="s">
        <v>8177</v>
      </c>
      <c r="B704" t="s">
        <v>9527</v>
      </c>
      <c r="C704" t="s">
        <v>9528</v>
      </c>
      <c r="D704" t="s">
        <v>9344</v>
      </c>
      <c r="E704" t="s">
        <v>9344</v>
      </c>
      <c r="F704" t="s">
        <v>815</v>
      </c>
      <c r="G704" t="s">
        <v>816</v>
      </c>
      <c r="I7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704" s="1" t="b">
        <f t="shared" si="10"/>
        <v>0</v>
      </c>
      <c r="K704" t="str">
        <f>IF(NOT(J704),Strutture_cleaned[[#This Row],[Indirizzo internet]],Strutture_cleaned[[#This Row],[Indirizzo di posta elettronica]])</f>
        <v>www.majestichotel.it</v>
      </c>
      <c r="L704" t="str">
        <f>IF(NOT(J704),Strutture_cleaned[[#This Row],[Indirizzo di posta elettronica]],Strutture_cleaned[[#This Row],[Indirizzo internet]])</f>
        <v>majestic@gabiccemare.com</v>
      </c>
    </row>
    <row r="705" spans="1:12" x14ac:dyDescent="0.2">
      <c r="A705" t="s">
        <v>8177</v>
      </c>
      <c r="B705" t="s">
        <v>9529</v>
      </c>
      <c r="C705" t="s">
        <v>9528</v>
      </c>
      <c r="D705" t="s">
        <v>9344</v>
      </c>
      <c r="E705" t="s">
        <v>9344</v>
      </c>
      <c r="F705" t="s">
        <v>815</v>
      </c>
      <c r="G705" t="s">
        <v>816</v>
      </c>
      <c r="I7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705" s="1" t="b">
        <f t="shared" si="10"/>
        <v>0</v>
      </c>
      <c r="K705" t="str">
        <f>IF(NOT(J705),Strutture_cleaned[[#This Row],[Indirizzo internet]],Strutture_cleaned[[#This Row],[Indirizzo di posta elettronica]])</f>
        <v>www.majestichotel.it</v>
      </c>
      <c r="L705" t="str">
        <f>IF(NOT(J705),Strutture_cleaned[[#This Row],[Indirizzo di posta elettronica]],Strutture_cleaned[[#This Row],[Indirizzo internet]])</f>
        <v>majestic@gabiccemare.com</v>
      </c>
    </row>
    <row r="706" spans="1:12" x14ac:dyDescent="0.2">
      <c r="A706" t="s">
        <v>8417</v>
      </c>
      <c r="B706" t="s">
        <v>9530</v>
      </c>
      <c r="C706" t="s">
        <v>817</v>
      </c>
      <c r="D706" t="s">
        <v>9344</v>
      </c>
      <c r="E706" t="s">
        <v>9344</v>
      </c>
      <c r="F706" t="s">
        <v>807</v>
      </c>
      <c r="G706" t="s">
        <v>808</v>
      </c>
      <c r="I7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06" s="1" t="b">
        <f t="shared" si="10"/>
        <v>0</v>
      </c>
      <c r="K706" t="str">
        <f>IF(NOT(J706),Strutture_cleaned[[#This Row],[Indirizzo internet]],Strutture_cleaned[[#This Row],[Indirizzo di posta elettronica]])</f>
        <v>www.michelacci.com</v>
      </c>
      <c r="L706" t="str">
        <f>IF(NOT(J706),Strutture_cleaned[[#This Row],[Indirizzo di posta elettronica]],Strutture_cleaned[[#This Row],[Indirizzo internet]])</f>
        <v>info@michelacci.com</v>
      </c>
    </row>
    <row r="707" spans="1:12" x14ac:dyDescent="0.2">
      <c r="A707" t="s">
        <v>8177</v>
      </c>
      <c r="B707" t="s">
        <v>8875</v>
      </c>
      <c r="C707" t="s">
        <v>9531</v>
      </c>
      <c r="D707" t="s">
        <v>9344</v>
      </c>
      <c r="E707" t="s">
        <v>9344</v>
      </c>
      <c r="F707" t="s">
        <v>818</v>
      </c>
      <c r="G707" t="s">
        <v>819</v>
      </c>
      <c r="I7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07" s="1" t="b">
        <f t="shared" ref="J707:J770" si="11">I707="invertire email e sito"</f>
        <v>0</v>
      </c>
      <c r="K707" t="str">
        <f>IF(NOT(J707),Strutture_cleaned[[#This Row],[Indirizzo internet]],Strutture_cleaned[[#This Row],[Indirizzo di posta elettronica]])</f>
        <v>www.hotel-marinella.it</v>
      </c>
      <c r="L707" t="str">
        <f>IF(NOT(J707),Strutture_cleaned[[#This Row],[Indirizzo di posta elettronica]],Strutture_cleaned[[#This Row],[Indirizzo internet]])</f>
        <v>info@hotel-marinella.it</v>
      </c>
    </row>
    <row r="708" spans="1:12" x14ac:dyDescent="0.2">
      <c r="A708" t="s">
        <v>8177</v>
      </c>
      <c r="B708" t="s">
        <v>9532</v>
      </c>
      <c r="C708" t="s">
        <v>9533</v>
      </c>
      <c r="D708" t="s">
        <v>9344</v>
      </c>
      <c r="E708" t="s">
        <v>9344</v>
      </c>
      <c r="F708" t="s">
        <v>820</v>
      </c>
      <c r="G708" t="s">
        <v>821</v>
      </c>
      <c r="I7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708" s="1" t="b">
        <f t="shared" si="11"/>
        <v>0</v>
      </c>
      <c r="K708" t="str">
        <f>IF(NOT(J708),Strutture_cleaned[[#This Row],[Indirizzo internet]],Strutture_cleaned[[#This Row],[Indirizzo di posta elettronica]])</f>
        <v>www.maximhotel.it</v>
      </c>
      <c r="L708" t="str">
        <f>IF(NOT(J708),Strutture_cleaned[[#This Row],[Indirizzo di posta elettronica]],Strutture_cleaned[[#This Row],[Indirizzo internet]])</f>
        <v>maxim@gabiccemare.com</v>
      </c>
    </row>
    <row r="709" spans="1:12" x14ac:dyDescent="0.2">
      <c r="A709" t="s">
        <v>8177</v>
      </c>
      <c r="B709" t="s">
        <v>9534</v>
      </c>
      <c r="C709" t="s">
        <v>9535</v>
      </c>
      <c r="D709" t="s">
        <v>9344</v>
      </c>
      <c r="E709" t="s">
        <v>9344</v>
      </c>
      <c r="F709" t="s">
        <v>822</v>
      </c>
      <c r="G709" t="s">
        <v>823</v>
      </c>
      <c r="I7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09" s="1" t="b">
        <f t="shared" si="11"/>
        <v>0</v>
      </c>
      <c r="K709" t="str">
        <f>IF(NOT(J709),Strutture_cleaned[[#This Row],[Indirizzo internet]],Strutture_cleaned[[#This Row],[Indirizzo di posta elettronica]])</f>
        <v>www.miramarehtl.com</v>
      </c>
      <c r="L709" t="str">
        <f>IF(NOT(J709),Strutture_cleaned[[#This Row],[Indirizzo di posta elettronica]],Strutture_cleaned[[#This Row],[Indirizzo internet]])</f>
        <v>info@miramarehtl.com</v>
      </c>
    </row>
    <row r="710" spans="1:12" x14ac:dyDescent="0.2">
      <c r="A710" t="s">
        <v>8177</v>
      </c>
      <c r="B710" t="s">
        <v>9536</v>
      </c>
      <c r="C710" t="s">
        <v>9537</v>
      </c>
      <c r="D710" t="s">
        <v>9344</v>
      </c>
      <c r="E710" t="s">
        <v>9344</v>
      </c>
      <c r="F710" t="s">
        <v>824</v>
      </c>
      <c r="G710" t="s">
        <v>825</v>
      </c>
      <c r="I7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710" s="1" t="b">
        <f t="shared" si="11"/>
        <v>0</v>
      </c>
      <c r="K710" t="str">
        <f>IF(NOT(J710),Strutture_cleaned[[#This Row],[Indirizzo internet]],Strutture_cleaned[[#This Row],[Indirizzo di posta elettronica]])</f>
        <v>www.hotel-napoleon.it</v>
      </c>
      <c r="L710" t="str">
        <f>IF(NOT(J710),Strutture_cleaned[[#This Row],[Indirizzo di posta elettronica]],Strutture_cleaned[[#This Row],[Indirizzo internet]])</f>
        <v>napoleon@hotel-napoleon.it</v>
      </c>
    </row>
    <row r="711" spans="1:12" x14ac:dyDescent="0.2">
      <c r="A711" t="s">
        <v>8177</v>
      </c>
      <c r="B711" t="s">
        <v>9538</v>
      </c>
      <c r="C711" t="s">
        <v>9539</v>
      </c>
      <c r="D711" t="s">
        <v>9344</v>
      </c>
      <c r="E711" t="s">
        <v>9344</v>
      </c>
      <c r="F711" t="s">
        <v>826</v>
      </c>
      <c r="G711" t="s">
        <v>827</v>
      </c>
      <c r="I7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11" s="1" t="b">
        <f t="shared" si="11"/>
        <v>0</v>
      </c>
      <c r="K711" t="str">
        <f>IF(NOT(J711),Strutture_cleaned[[#This Row],[Indirizzo internet]],Strutture_cleaned[[#This Row],[Indirizzo di posta elettronica]])</f>
        <v>www.hotelnobel.it</v>
      </c>
      <c r="L711" t="str">
        <f>IF(NOT(J711),Strutture_cleaned[[#This Row],[Indirizzo di posta elettronica]],Strutture_cleaned[[#This Row],[Indirizzo internet]])</f>
        <v>info@hotelnobel.it</v>
      </c>
    </row>
    <row r="712" spans="1:12" x14ac:dyDescent="0.2">
      <c r="A712" t="s">
        <v>8177</v>
      </c>
      <c r="B712" t="s">
        <v>9540</v>
      </c>
      <c r="C712" t="s">
        <v>9541</v>
      </c>
      <c r="D712" t="s">
        <v>9344</v>
      </c>
      <c r="E712" t="s">
        <v>9344</v>
      </c>
      <c r="F712" t="s">
        <v>828</v>
      </c>
      <c r="G712" t="s">
        <v>829</v>
      </c>
      <c r="I7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712" s="1" t="b">
        <f t="shared" si="11"/>
        <v>0</v>
      </c>
      <c r="K712" t="str">
        <f>IF(NOT(J712),Strutture_cleaned[[#This Row],[Indirizzo internet]],Strutture_cleaned[[#This Row],[Indirizzo di posta elettronica]])</f>
        <v>www.gabiccemare.com/nuovofiore</v>
      </c>
      <c r="L712" t="str">
        <f>IF(NOT(J712),Strutture_cleaned[[#This Row],[Indirizzo di posta elettronica]],Strutture_cleaned[[#This Row],[Indirizzo internet]])</f>
        <v>nuovofiore@gabiccemare.com</v>
      </c>
    </row>
    <row r="713" spans="1:12" x14ac:dyDescent="0.2">
      <c r="A713" t="s">
        <v>8177</v>
      </c>
      <c r="B713" t="s">
        <v>9542</v>
      </c>
      <c r="C713" t="s">
        <v>9543</v>
      </c>
      <c r="D713" t="s">
        <v>9344</v>
      </c>
      <c r="E713" t="s">
        <v>9344</v>
      </c>
      <c r="F713" t="s">
        <v>828</v>
      </c>
      <c r="G713" t="s">
        <v>829</v>
      </c>
      <c r="I7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713" s="1" t="b">
        <f t="shared" si="11"/>
        <v>0</v>
      </c>
      <c r="K713" t="str">
        <f>IF(NOT(J713),Strutture_cleaned[[#This Row],[Indirizzo internet]],Strutture_cleaned[[#This Row],[Indirizzo di posta elettronica]])</f>
        <v>www.gabiccemare.com/nuovofiore</v>
      </c>
      <c r="L713" t="str">
        <f>IF(NOT(J713),Strutture_cleaned[[#This Row],[Indirizzo di posta elettronica]],Strutture_cleaned[[#This Row],[Indirizzo internet]])</f>
        <v>nuovofiore@gabiccemare.com</v>
      </c>
    </row>
    <row r="714" spans="1:12" x14ac:dyDescent="0.2">
      <c r="A714" t="s">
        <v>8177</v>
      </c>
      <c r="B714" t="s">
        <v>9544</v>
      </c>
      <c r="C714" t="s">
        <v>9545</v>
      </c>
      <c r="D714" t="s">
        <v>9344</v>
      </c>
      <c r="E714" t="s">
        <v>9344</v>
      </c>
      <c r="F714" t="s">
        <v>830</v>
      </c>
      <c r="G714" t="s">
        <v>831</v>
      </c>
      <c r="I7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14" s="1" t="b">
        <f t="shared" si="11"/>
        <v>0</v>
      </c>
      <c r="K714" t="str">
        <f>IF(NOT(J714),Strutture_cleaned[[#This Row],[Indirizzo internet]],Strutture_cleaned[[#This Row],[Indirizzo di posta elettronica]])</f>
        <v>www.olimpiagabicce.com</v>
      </c>
      <c r="L714" t="str">
        <f>IF(NOT(J714),Strutture_cleaned[[#This Row],[Indirizzo di posta elettronica]],Strutture_cleaned[[#This Row],[Indirizzo internet]])</f>
        <v>info@olimpiagabicce.com</v>
      </c>
    </row>
    <row r="715" spans="1:12" x14ac:dyDescent="0.2">
      <c r="A715" t="s">
        <v>8177</v>
      </c>
      <c r="B715" t="s">
        <v>9546</v>
      </c>
      <c r="C715" t="s">
        <v>9547</v>
      </c>
      <c r="D715" t="s">
        <v>9344</v>
      </c>
      <c r="E715" t="s">
        <v>9344</v>
      </c>
      <c r="F715" t="s">
        <v>832</v>
      </c>
      <c r="G715" t="s">
        <v>833</v>
      </c>
      <c r="I7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15" s="1" t="b">
        <f t="shared" si="11"/>
        <v>0</v>
      </c>
      <c r="K715" t="str">
        <f>IF(NOT(J715),Strutture_cleaned[[#This Row],[Indirizzo internet]],Strutture_cleaned[[#This Row],[Indirizzo di posta elettronica]])</f>
        <v>www.hotelpalazzi.com</v>
      </c>
      <c r="L715" t="str">
        <f>IF(NOT(J715),Strutture_cleaned[[#This Row],[Indirizzo di posta elettronica]],Strutture_cleaned[[#This Row],[Indirizzo internet]])</f>
        <v>info@hotelpalazzi.com</v>
      </c>
    </row>
    <row r="716" spans="1:12" x14ac:dyDescent="0.2">
      <c r="A716" t="s">
        <v>8177</v>
      </c>
      <c r="B716" t="s">
        <v>9548</v>
      </c>
      <c r="C716" t="s">
        <v>9549</v>
      </c>
      <c r="D716" t="s">
        <v>9344</v>
      </c>
      <c r="E716" t="s">
        <v>9344</v>
      </c>
      <c r="F716" t="s">
        <v>834</v>
      </c>
      <c r="G716" t="s">
        <v>835</v>
      </c>
      <c r="I7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16" s="1" t="b">
        <f t="shared" si="11"/>
        <v>0</v>
      </c>
      <c r="K716" t="str">
        <f>IF(NOT(J716),Strutture_cleaned[[#This Row],[Indirizzo internet]],Strutture_cleaned[[#This Row],[Indirizzo di posta elettronica]])</f>
        <v>www.hotel-perla.it</v>
      </c>
      <c r="L716" t="str">
        <f>IF(NOT(J716),Strutture_cleaned[[#This Row],[Indirizzo di posta elettronica]],Strutture_cleaned[[#This Row],[Indirizzo internet]])</f>
        <v>info@hotel-perla.it</v>
      </c>
    </row>
    <row r="717" spans="1:12" x14ac:dyDescent="0.2">
      <c r="A717" t="s">
        <v>8177</v>
      </c>
      <c r="B717" t="s">
        <v>8871</v>
      </c>
      <c r="C717" t="s">
        <v>9550</v>
      </c>
      <c r="D717" t="s">
        <v>9344</v>
      </c>
      <c r="E717" t="s">
        <v>9344</v>
      </c>
      <c r="F717" t="s">
        <v>836</v>
      </c>
      <c r="G717" t="s">
        <v>19511</v>
      </c>
      <c r="I7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17" s="1" t="b">
        <f t="shared" si="11"/>
        <v>0</v>
      </c>
      <c r="K717" t="str">
        <f>IF(NOT(J717),Strutture_cleaned[[#This Row],[Indirizzo internet]],Strutture_cleaned[[#This Row],[Indirizzo di posta elettronica]])</f>
        <v>www.hotelplazagabiccemare.com</v>
      </c>
      <c r="L717" t="str">
        <f>IF(NOT(J717),Strutture_cleaned[[#This Row],[Indirizzo di posta elettronica]],Strutture_cleaned[[#This Row],[Indirizzo internet]])</f>
        <v/>
      </c>
    </row>
    <row r="718" spans="1:12" x14ac:dyDescent="0.2">
      <c r="A718" t="s">
        <v>8177</v>
      </c>
      <c r="B718" t="s">
        <v>9551</v>
      </c>
      <c r="C718" t="s">
        <v>9552</v>
      </c>
      <c r="D718" t="s">
        <v>9344</v>
      </c>
      <c r="E718" t="s">
        <v>9344</v>
      </c>
      <c r="F718" t="s">
        <v>837</v>
      </c>
      <c r="G718" t="s">
        <v>838</v>
      </c>
      <c r="I7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18" s="1" t="b">
        <f t="shared" si="11"/>
        <v>0</v>
      </c>
      <c r="K718" t="str">
        <f>IF(NOT(J718),Strutture_cleaned[[#This Row],[Indirizzo internet]],Strutture_cleaned[[#This Row],[Indirizzo di posta elettronica]])</f>
        <v>www.hotelposillipo.com</v>
      </c>
      <c r="L718" t="str">
        <f>IF(NOT(J718),Strutture_cleaned[[#This Row],[Indirizzo di posta elettronica]],Strutture_cleaned[[#This Row],[Indirizzo internet]])</f>
        <v>info@hotelposillipo.com</v>
      </c>
    </row>
    <row r="719" spans="1:12" x14ac:dyDescent="0.2">
      <c r="A719" t="s">
        <v>8177</v>
      </c>
      <c r="B719" t="s">
        <v>9553</v>
      </c>
      <c r="C719" t="s">
        <v>9554</v>
      </c>
      <c r="D719" t="s">
        <v>9344</v>
      </c>
      <c r="E719" t="s">
        <v>9344</v>
      </c>
      <c r="F719" t="s">
        <v>839</v>
      </c>
      <c r="G719" t="s">
        <v>840</v>
      </c>
      <c r="I7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19" s="1" t="b">
        <f t="shared" si="11"/>
        <v>0</v>
      </c>
      <c r="K719" t="str">
        <f>IF(NOT(J719),Strutture_cleaned[[#This Row],[Indirizzo internet]],Strutture_cleaned[[#This Row],[Indirizzo di posta elettronica]])</f>
        <v>www.hotelprincipegabicce.com</v>
      </c>
      <c r="L719" t="str">
        <f>IF(NOT(J719),Strutture_cleaned[[#This Row],[Indirizzo di posta elettronica]],Strutture_cleaned[[#This Row],[Indirizzo internet]])</f>
        <v>info@hotelprincipegabicce.com</v>
      </c>
    </row>
    <row r="720" spans="1:12" x14ac:dyDescent="0.2">
      <c r="A720" t="s">
        <v>8177</v>
      </c>
      <c r="B720" t="s">
        <v>9555</v>
      </c>
      <c r="C720" t="s">
        <v>9556</v>
      </c>
      <c r="D720" t="s">
        <v>9344</v>
      </c>
      <c r="E720" t="s">
        <v>9344</v>
      </c>
      <c r="F720" t="s">
        <v>841</v>
      </c>
      <c r="G720" t="s">
        <v>842</v>
      </c>
      <c r="I7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0" s="1" t="b">
        <f t="shared" si="11"/>
        <v>0</v>
      </c>
      <c r="K720" t="str">
        <f>IF(NOT(J720),Strutture_cleaned[[#This Row],[Indirizzo internet]],Strutture_cleaned[[#This Row],[Indirizzo di posta elettronica]])</f>
        <v>www.hpromenade.it</v>
      </c>
      <c r="L720" t="str">
        <f>IF(NOT(J720),Strutture_cleaned[[#This Row],[Indirizzo di posta elettronica]],Strutture_cleaned[[#This Row],[Indirizzo internet]])</f>
        <v>info@hpromenade.it</v>
      </c>
    </row>
    <row r="721" spans="1:12" x14ac:dyDescent="0.2">
      <c r="A721" t="s">
        <v>8177</v>
      </c>
      <c r="B721" t="s">
        <v>9557</v>
      </c>
      <c r="C721" t="s">
        <v>843</v>
      </c>
      <c r="D721" t="s">
        <v>9344</v>
      </c>
      <c r="E721" t="s">
        <v>9344</v>
      </c>
      <c r="F721" t="s">
        <v>807</v>
      </c>
      <c r="G721" t="s">
        <v>808</v>
      </c>
      <c r="I7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1" s="1" t="b">
        <f t="shared" si="11"/>
        <v>0</v>
      </c>
      <c r="K721" t="str">
        <f>IF(NOT(J721),Strutture_cleaned[[#This Row],[Indirizzo internet]],Strutture_cleaned[[#This Row],[Indirizzo di posta elettronica]])</f>
        <v>www.michelacci.com</v>
      </c>
      <c r="L721" t="str">
        <f>IF(NOT(J721),Strutture_cleaned[[#This Row],[Indirizzo di posta elettronica]],Strutture_cleaned[[#This Row],[Indirizzo internet]])</f>
        <v>info@michelacci.com</v>
      </c>
    </row>
    <row r="722" spans="1:12" x14ac:dyDescent="0.2">
      <c r="A722" t="s">
        <v>8177</v>
      </c>
      <c r="B722" t="s">
        <v>9558</v>
      </c>
      <c r="C722" t="s">
        <v>9559</v>
      </c>
      <c r="D722" t="s">
        <v>9344</v>
      </c>
      <c r="E722" t="s">
        <v>9344</v>
      </c>
      <c r="F722" t="s">
        <v>844</v>
      </c>
      <c r="G722" t="s">
        <v>845</v>
      </c>
      <c r="I7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722" s="1" t="b">
        <f t="shared" si="11"/>
        <v>0</v>
      </c>
      <c r="K722" t="str">
        <f>IF(NOT(J722),Strutture_cleaned[[#This Row],[Indirizzo internet]],Strutture_cleaned[[#This Row],[Indirizzo di posta elettronica]])</f>
        <v>www.hotelrex.com</v>
      </c>
      <c r="L722" t="str">
        <f>IF(NOT(J722),Strutture_cleaned[[#This Row],[Indirizzo di posta elettronica]],Strutture_cleaned[[#This Row],[Indirizzo internet]])</f>
        <v>rex@gabiccemare.com</v>
      </c>
    </row>
    <row r="723" spans="1:12" x14ac:dyDescent="0.2">
      <c r="A723" t="s">
        <v>8177</v>
      </c>
      <c r="B723" t="s">
        <v>9560</v>
      </c>
      <c r="C723" t="s">
        <v>9561</v>
      </c>
      <c r="D723" t="s">
        <v>9344</v>
      </c>
      <c r="E723" t="s">
        <v>9344</v>
      </c>
      <c r="F723" t="s">
        <v>846</v>
      </c>
      <c r="G723" t="s">
        <v>847</v>
      </c>
      <c r="I7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723" s="1" t="b">
        <f t="shared" si="11"/>
        <v>0</v>
      </c>
      <c r="K723" t="str">
        <f>IF(NOT(J723),Strutture_cleaned[[#This Row],[Indirizzo internet]],Strutture_cleaned[[#This Row],[Indirizzo di posta elettronica]])</f>
        <v>www.gabiccemareturismo.com</v>
      </c>
      <c r="L723" t="str">
        <f>IF(NOT(J723),Strutture_cleaned[[#This Row],[Indirizzo di posta elettronica]],Strutture_cleaned[[#This Row],[Indirizzo internet]])</f>
        <v>hotelrockcrystal@libero.it</v>
      </c>
    </row>
    <row r="724" spans="1:12" x14ac:dyDescent="0.2">
      <c r="A724" t="s">
        <v>8177</v>
      </c>
      <c r="B724" t="s">
        <v>9562</v>
      </c>
      <c r="C724" t="s">
        <v>9563</v>
      </c>
      <c r="D724" t="s">
        <v>9344</v>
      </c>
      <c r="E724" t="s">
        <v>9344</v>
      </c>
      <c r="F724" t="s">
        <v>848</v>
      </c>
      <c r="G724" t="s">
        <v>849</v>
      </c>
      <c r="I7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4" s="1" t="b">
        <f t="shared" si="11"/>
        <v>0</v>
      </c>
      <c r="K724" t="str">
        <f>IF(NOT(J724),Strutture_cleaned[[#This Row],[Indirizzo internet]],Strutture_cleaned[[#This Row],[Indirizzo di posta elettronica]])</f>
        <v>www.hotelromantico.it</v>
      </c>
      <c r="L724" t="str">
        <f>IF(NOT(J724),Strutture_cleaned[[#This Row],[Indirizzo di posta elettronica]],Strutture_cleaned[[#This Row],[Indirizzo internet]])</f>
        <v>info@hotelromantico.it</v>
      </c>
    </row>
    <row r="725" spans="1:12" x14ac:dyDescent="0.2">
      <c r="A725" t="s">
        <v>8417</v>
      </c>
      <c r="B725" t="s">
        <v>9564</v>
      </c>
      <c r="C725" t="s">
        <v>9565</v>
      </c>
      <c r="D725" t="s">
        <v>9344</v>
      </c>
      <c r="E725" t="s">
        <v>9344</v>
      </c>
      <c r="F725" t="s">
        <v>850</v>
      </c>
      <c r="G725" t="s">
        <v>851</v>
      </c>
      <c r="I7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5" s="1" t="b">
        <f t="shared" si="11"/>
        <v>0</v>
      </c>
      <c r="K725" t="str">
        <f>IF(NOT(J725),Strutture_cleaned[[#This Row],[Indirizzo internet]],Strutture_cleaned[[#This Row],[Indirizzo di posta elettronica]])</f>
        <v>www.gabiccemare.com/rosa</v>
      </c>
      <c r="L725" t="str">
        <f>IF(NOT(J725),Strutture_cleaned[[#This Row],[Indirizzo di posta elettronica]],Strutture_cleaned[[#This Row],[Indirizzo internet]])</f>
        <v>rosa@gabiccemare.com</v>
      </c>
    </row>
    <row r="726" spans="1:12" x14ac:dyDescent="0.2">
      <c r="A726" t="s">
        <v>8177</v>
      </c>
      <c r="B726" t="s">
        <v>9566</v>
      </c>
      <c r="C726" t="s">
        <v>9567</v>
      </c>
      <c r="D726" t="s">
        <v>9344</v>
      </c>
      <c r="E726" t="s">
        <v>9344</v>
      </c>
      <c r="F726" t="s">
        <v>850</v>
      </c>
      <c r="G726" t="s">
        <v>851</v>
      </c>
      <c r="I7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6" s="1" t="b">
        <f t="shared" si="11"/>
        <v>0</v>
      </c>
      <c r="K726" t="str">
        <f>IF(NOT(J726),Strutture_cleaned[[#This Row],[Indirizzo internet]],Strutture_cleaned[[#This Row],[Indirizzo di posta elettronica]])</f>
        <v>www.gabiccemare.com/rosa</v>
      </c>
      <c r="L726" t="str">
        <f>IF(NOT(J726),Strutture_cleaned[[#This Row],[Indirizzo di posta elettronica]],Strutture_cleaned[[#This Row],[Indirizzo internet]])</f>
        <v>rosa@gabiccemare.com</v>
      </c>
    </row>
    <row r="727" spans="1:12" x14ac:dyDescent="0.2">
      <c r="A727" t="s">
        <v>8177</v>
      </c>
      <c r="B727" t="s">
        <v>9568</v>
      </c>
      <c r="C727" t="s">
        <v>9569</v>
      </c>
      <c r="D727" t="s">
        <v>9344</v>
      </c>
      <c r="E727" t="s">
        <v>9344</v>
      </c>
      <c r="F727" t="s">
        <v>852</v>
      </c>
      <c r="G727" t="s">
        <v>853</v>
      </c>
      <c r="I7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7" s="1" t="b">
        <f t="shared" si="11"/>
        <v>0</v>
      </c>
      <c r="K727" t="str">
        <f>IF(NOT(J727),Strutture_cleaned[[#This Row],[Indirizzo internet]],Strutture_cleaned[[#This Row],[Indirizzo di posta elettronica]])</f>
        <v>www.sanmarcohotel.com</v>
      </c>
      <c r="L727" t="str">
        <f>IF(NOT(J727),Strutture_cleaned[[#This Row],[Indirizzo di posta elettronica]],Strutture_cleaned[[#This Row],[Indirizzo internet]])</f>
        <v>info@sanmarcohotel.com</v>
      </c>
    </row>
    <row r="728" spans="1:12" x14ac:dyDescent="0.2">
      <c r="A728" t="s">
        <v>8177</v>
      </c>
      <c r="B728" t="s">
        <v>9570</v>
      </c>
      <c r="C728" t="s">
        <v>9571</v>
      </c>
      <c r="D728" t="s">
        <v>9344</v>
      </c>
      <c r="E728" t="s">
        <v>9344</v>
      </c>
      <c r="F728" t="s">
        <v>854</v>
      </c>
      <c r="G728" t="s">
        <v>855</v>
      </c>
      <c r="I7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8" s="1" t="b">
        <f t="shared" si="11"/>
        <v>0</v>
      </c>
      <c r="K728" t="str">
        <f>IF(NOT(J728),Strutture_cleaned[[#This Row],[Indirizzo internet]],Strutture_cleaned[[#This Row],[Indirizzo di posta elettronica]])</f>
        <v>www.sayonarahotel.com</v>
      </c>
      <c r="L728" t="str">
        <f>IF(NOT(J728),Strutture_cleaned[[#This Row],[Indirizzo di posta elettronica]],Strutture_cleaned[[#This Row],[Indirizzo internet]])</f>
        <v>info@sayonarahotel.com</v>
      </c>
    </row>
    <row r="729" spans="1:12" x14ac:dyDescent="0.2">
      <c r="A729" t="s">
        <v>8177</v>
      </c>
      <c r="B729" t="s">
        <v>9572</v>
      </c>
      <c r="C729" t="s">
        <v>9573</v>
      </c>
      <c r="D729" t="s">
        <v>9344</v>
      </c>
      <c r="E729" t="s">
        <v>9344</v>
      </c>
      <c r="F729" t="s">
        <v>856</v>
      </c>
      <c r="G729" t="s">
        <v>857</v>
      </c>
      <c r="I7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29" s="1" t="b">
        <f t="shared" si="11"/>
        <v>0</v>
      </c>
      <c r="K729" t="str">
        <f>IF(NOT(J729),Strutture_cleaned[[#This Row],[Indirizzo internet]],Strutture_cleaned[[#This Row],[Indirizzo di posta elettronica]])</f>
        <v>www.sirenahotel.com</v>
      </c>
      <c r="L729" t="str">
        <f>IF(NOT(J729),Strutture_cleaned[[#This Row],[Indirizzo di posta elettronica]],Strutture_cleaned[[#This Row],[Indirizzo internet]])</f>
        <v>info@sirenahotel.com</v>
      </c>
    </row>
    <row r="730" spans="1:12" x14ac:dyDescent="0.2">
      <c r="A730" t="s">
        <v>8177</v>
      </c>
      <c r="B730" t="s">
        <v>9574</v>
      </c>
      <c r="C730" t="s">
        <v>9575</v>
      </c>
      <c r="D730" t="s">
        <v>9344</v>
      </c>
      <c r="E730" t="s">
        <v>9344</v>
      </c>
      <c r="F730" t="s">
        <v>858</v>
      </c>
      <c r="G730" t="s">
        <v>859</v>
      </c>
      <c r="I7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730" s="1" t="b">
        <f t="shared" si="11"/>
        <v>0</v>
      </c>
      <c r="K730" t="str">
        <f>IF(NOT(J730),Strutture_cleaned[[#This Row],[Indirizzo internet]],Strutture_cleaned[[#This Row],[Indirizzo di posta elettronica]])</f>
        <v>www.hotelsplendidgabicce.it</v>
      </c>
      <c r="L730" t="str">
        <f>IF(NOT(J730),Strutture_cleaned[[#This Row],[Indirizzo di posta elettronica]],Strutture_cleaned[[#This Row],[Indirizzo internet]])</f>
        <v>lucianapiermaria@libero.it</v>
      </c>
    </row>
    <row r="731" spans="1:12" x14ac:dyDescent="0.2">
      <c r="A731" t="s">
        <v>8177</v>
      </c>
      <c r="B731" t="s">
        <v>9576</v>
      </c>
      <c r="C731" t="s">
        <v>9577</v>
      </c>
      <c r="D731" t="s">
        <v>9344</v>
      </c>
      <c r="E731" t="s">
        <v>9344</v>
      </c>
      <c r="F731" t="s">
        <v>860</v>
      </c>
      <c r="G731" t="s">
        <v>861</v>
      </c>
      <c r="I7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1" s="1" t="b">
        <f t="shared" si="11"/>
        <v>0</v>
      </c>
      <c r="K731" t="str">
        <f>IF(NOT(J731),Strutture_cleaned[[#This Row],[Indirizzo internet]],Strutture_cleaned[[#This Row],[Indirizzo di posta elettronica]])</f>
        <v>www.strand-hotel.it</v>
      </c>
      <c r="L731" t="str">
        <f>IF(NOT(J731),Strutture_cleaned[[#This Row],[Indirizzo di posta elettronica]],Strutture_cleaned[[#This Row],[Indirizzo internet]])</f>
        <v>info@strand-hotel.it</v>
      </c>
    </row>
    <row r="732" spans="1:12" x14ac:dyDescent="0.2">
      <c r="A732" t="s">
        <v>8177</v>
      </c>
      <c r="B732" t="s">
        <v>9578</v>
      </c>
      <c r="C732" t="s">
        <v>9579</v>
      </c>
      <c r="D732" t="s">
        <v>9344</v>
      </c>
      <c r="E732" t="s">
        <v>9344</v>
      </c>
      <c r="F732" t="s">
        <v>862</v>
      </c>
      <c r="G732" t="s">
        <v>863</v>
      </c>
      <c r="I7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2" s="1" t="b">
        <f t="shared" si="11"/>
        <v>0</v>
      </c>
      <c r="K732" t="str">
        <f>IF(NOT(J732),Strutture_cleaned[[#This Row],[Indirizzo internet]],Strutture_cleaned[[#This Row],[Indirizzo di posta elettronica]])</f>
        <v>www.hotelthea.it</v>
      </c>
      <c r="L732" t="str">
        <f>IF(NOT(J732),Strutture_cleaned[[#This Row],[Indirizzo di posta elettronica]],Strutture_cleaned[[#This Row],[Indirizzo internet]])</f>
        <v>info@hotelthea.it</v>
      </c>
    </row>
    <row r="733" spans="1:12" x14ac:dyDescent="0.2">
      <c r="A733" t="s">
        <v>8177</v>
      </c>
      <c r="B733" t="s">
        <v>9580</v>
      </c>
      <c r="C733" t="s">
        <v>9581</v>
      </c>
      <c r="D733" t="s">
        <v>9344</v>
      </c>
      <c r="E733" t="s">
        <v>9344</v>
      </c>
      <c r="F733" t="s">
        <v>862</v>
      </c>
      <c r="G733" t="s">
        <v>863</v>
      </c>
      <c r="I7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3" s="1" t="b">
        <f t="shared" si="11"/>
        <v>0</v>
      </c>
      <c r="K733" t="str">
        <f>IF(NOT(J733),Strutture_cleaned[[#This Row],[Indirizzo internet]],Strutture_cleaned[[#This Row],[Indirizzo di posta elettronica]])</f>
        <v>www.hotelthea.it</v>
      </c>
      <c r="L733" t="str">
        <f>IF(NOT(J733),Strutture_cleaned[[#This Row],[Indirizzo di posta elettronica]],Strutture_cleaned[[#This Row],[Indirizzo internet]])</f>
        <v>info@hotelthea.it</v>
      </c>
    </row>
    <row r="734" spans="1:12" x14ac:dyDescent="0.2">
      <c r="A734" t="s">
        <v>8177</v>
      </c>
      <c r="B734" t="s">
        <v>9582</v>
      </c>
      <c r="C734" t="s">
        <v>9583</v>
      </c>
      <c r="D734" t="s">
        <v>9344</v>
      </c>
      <c r="E734" t="s">
        <v>9344</v>
      </c>
      <c r="F734" t="s">
        <v>864</v>
      </c>
      <c r="G734" t="s">
        <v>865</v>
      </c>
      <c r="I7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4" s="1" t="b">
        <f t="shared" si="11"/>
        <v>0</v>
      </c>
      <c r="K734" t="str">
        <f>IF(NOT(J734),Strutture_cleaned[[#This Row],[Indirizzo internet]],Strutture_cleaned[[#This Row],[Indirizzo di posta elettronica]])</f>
        <v>www.trestellehotel.net</v>
      </c>
      <c r="L734" t="str">
        <f>IF(NOT(J734),Strutture_cleaned[[#This Row],[Indirizzo di posta elettronica]],Strutture_cleaned[[#This Row],[Indirizzo internet]])</f>
        <v>info@trestellehotel.net</v>
      </c>
    </row>
    <row r="735" spans="1:12" x14ac:dyDescent="0.2">
      <c r="A735" t="s">
        <v>8177</v>
      </c>
      <c r="B735" t="s">
        <v>9584</v>
      </c>
      <c r="C735" t="s">
        <v>9585</v>
      </c>
      <c r="D735" t="s">
        <v>9344</v>
      </c>
      <c r="E735" t="s">
        <v>9344</v>
      </c>
      <c r="F735" t="s">
        <v>866</v>
      </c>
      <c r="G735" t="s">
        <v>867</v>
      </c>
      <c r="I7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735" s="1" t="b">
        <f t="shared" si="11"/>
        <v>0</v>
      </c>
      <c r="K735" t="str">
        <f>IF(NOT(J735),Strutture_cleaned[[#This Row],[Indirizzo internet]],Strutture_cleaned[[#This Row],[Indirizzo di posta elettronica]])</f>
        <v>www.villamarehotel.net</v>
      </c>
      <c r="L735" t="str">
        <f>IF(NOT(J735),Strutture_cleaned[[#This Row],[Indirizzo di posta elettronica]],Strutture_cleaned[[#This Row],[Indirizzo internet]])</f>
        <v>villamare@gabiccemare.com</v>
      </c>
    </row>
    <row r="736" spans="1:12" x14ac:dyDescent="0.2">
      <c r="A736" t="s">
        <v>8177</v>
      </c>
      <c r="B736" t="s">
        <v>9586</v>
      </c>
      <c r="C736" t="s">
        <v>9587</v>
      </c>
      <c r="D736" t="s">
        <v>9344</v>
      </c>
      <c r="E736" t="s">
        <v>9344</v>
      </c>
      <c r="F736" t="s">
        <v>868</v>
      </c>
      <c r="G736" t="s">
        <v>869</v>
      </c>
      <c r="I7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6" s="1" t="b">
        <f t="shared" si="11"/>
        <v>0</v>
      </c>
      <c r="K736" t="str">
        <f>IF(NOT(J736),Strutture_cleaned[[#This Row],[Indirizzo internet]],Strutture_cleaned[[#This Row],[Indirizzo di posta elettronica]])</f>
        <v>www.gabiccemare.com/zeus</v>
      </c>
      <c r="L736" t="str">
        <f>IF(NOT(J736),Strutture_cleaned[[#This Row],[Indirizzo di posta elettronica]],Strutture_cleaned[[#This Row],[Indirizzo internet]])</f>
        <v>zeus@gabiccemare.com</v>
      </c>
    </row>
    <row r="737" spans="1:12" x14ac:dyDescent="0.2">
      <c r="A737" t="s">
        <v>8177</v>
      </c>
      <c r="B737" t="s">
        <v>9588</v>
      </c>
      <c r="C737" t="s">
        <v>9589</v>
      </c>
      <c r="D737" t="s">
        <v>9344</v>
      </c>
      <c r="E737" t="s">
        <v>9344</v>
      </c>
      <c r="F737" t="s">
        <v>807</v>
      </c>
      <c r="G737" t="s">
        <v>808</v>
      </c>
      <c r="I7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7" s="1" t="b">
        <f t="shared" si="11"/>
        <v>0</v>
      </c>
      <c r="K737" t="str">
        <f>IF(NOT(J737),Strutture_cleaned[[#This Row],[Indirizzo internet]],Strutture_cleaned[[#This Row],[Indirizzo di posta elettronica]])</f>
        <v>www.michelacci.com</v>
      </c>
      <c r="L737" t="str">
        <f>IF(NOT(J737),Strutture_cleaned[[#This Row],[Indirizzo di posta elettronica]],Strutture_cleaned[[#This Row],[Indirizzo internet]])</f>
        <v>info@michelacci.com</v>
      </c>
    </row>
    <row r="738" spans="1:12" x14ac:dyDescent="0.2">
      <c r="A738" t="s">
        <v>8177</v>
      </c>
      <c r="B738" t="s">
        <v>9590</v>
      </c>
      <c r="C738" t="s">
        <v>9591</v>
      </c>
      <c r="D738" t="s">
        <v>9344</v>
      </c>
      <c r="E738" t="s">
        <v>9344</v>
      </c>
      <c r="F738" t="s">
        <v>870</v>
      </c>
      <c r="G738" t="s">
        <v>871</v>
      </c>
      <c r="I7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8" s="1" t="b">
        <f t="shared" si="11"/>
        <v>0</v>
      </c>
      <c r="K738" t="str">
        <f>IF(NOT(J738),Strutture_cleaned[[#This Row],[Indirizzo internet]],Strutture_cleaned[[#This Row],[Indirizzo di posta elettronica]])</f>
        <v>www.hotel-alba.it</v>
      </c>
      <c r="L738" t="str">
        <f>IF(NOT(J738),Strutture_cleaned[[#This Row],[Indirizzo di posta elettronica]],Strutture_cleaned[[#This Row],[Indirizzo internet]])</f>
        <v>info@hotel-alba.it</v>
      </c>
    </row>
    <row r="739" spans="1:12" x14ac:dyDescent="0.2">
      <c r="A739" t="s">
        <v>8177</v>
      </c>
      <c r="B739" t="s">
        <v>9592</v>
      </c>
      <c r="C739" t="s">
        <v>9593</v>
      </c>
      <c r="D739" t="s">
        <v>9344</v>
      </c>
      <c r="E739" t="s">
        <v>9344</v>
      </c>
      <c r="F739" t="s">
        <v>872</v>
      </c>
      <c r="G739" t="s">
        <v>873</v>
      </c>
      <c r="I7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39" s="1" t="b">
        <f t="shared" si="11"/>
        <v>0</v>
      </c>
      <c r="K739" t="str">
        <f>IF(NOT(J739),Strutture_cleaned[[#This Row],[Indirizzo internet]],Strutture_cleaned[[#This Row],[Indirizzo di posta elettronica]])</f>
        <v>www.hatlantic.it</v>
      </c>
      <c r="L739" t="str">
        <f>IF(NOT(J739),Strutture_cleaned[[#This Row],[Indirizzo di posta elettronica]],Strutture_cleaned[[#This Row],[Indirizzo internet]])</f>
        <v>info@hatlantic.it</v>
      </c>
    </row>
    <row r="740" spans="1:12" x14ac:dyDescent="0.2">
      <c r="A740" t="s">
        <v>8417</v>
      </c>
      <c r="B740" t="s">
        <v>9594</v>
      </c>
      <c r="C740" t="s">
        <v>9595</v>
      </c>
      <c r="D740" t="s">
        <v>9344</v>
      </c>
      <c r="E740" t="s">
        <v>9344</v>
      </c>
      <c r="F740" t="s">
        <v>19511</v>
      </c>
      <c r="G740" t="s">
        <v>874</v>
      </c>
      <c r="I7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40" s="1" t="b">
        <f t="shared" si="11"/>
        <v>0</v>
      </c>
      <c r="K740" t="str">
        <f>IF(NOT(J740),Strutture_cleaned[[#This Row],[Indirizzo internet]],Strutture_cleaned[[#This Row],[Indirizzo di posta elettronica]])</f>
        <v/>
      </c>
      <c r="L740" t="str">
        <f>IF(NOT(J740),Strutture_cleaned[[#This Row],[Indirizzo di posta elettronica]],Strutture_cleaned[[#This Row],[Indirizzo internet]])</f>
        <v>info@residencecontinental.it</v>
      </c>
    </row>
    <row r="741" spans="1:12" x14ac:dyDescent="0.2">
      <c r="A741" t="s">
        <v>8177</v>
      </c>
      <c r="B741" t="s">
        <v>9596</v>
      </c>
      <c r="C741" t="s">
        <v>9597</v>
      </c>
      <c r="D741" t="s">
        <v>9344</v>
      </c>
      <c r="E741" t="s">
        <v>9344</v>
      </c>
      <c r="F741" t="s">
        <v>875</v>
      </c>
      <c r="G741" t="s">
        <v>876</v>
      </c>
      <c r="I7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41" s="1" t="b">
        <f t="shared" si="11"/>
        <v>0</v>
      </c>
      <c r="K741" t="str">
        <f>IF(NOT(J741),Strutture_cleaned[[#This Row],[Indirizzo internet]],Strutture_cleaned[[#This Row],[Indirizzo di posta elettronica]])</f>
        <v>www.internationalgabicce.com</v>
      </c>
      <c r="L741" t="str">
        <f>IF(NOT(J741),Strutture_cleaned[[#This Row],[Indirizzo di posta elettronica]],Strutture_cleaned[[#This Row],[Indirizzo internet]])</f>
        <v>info@internationalgabicce.com</v>
      </c>
    </row>
    <row r="742" spans="1:12" x14ac:dyDescent="0.2">
      <c r="A742" t="s">
        <v>8177</v>
      </c>
      <c r="B742" t="s">
        <v>9598</v>
      </c>
      <c r="C742" t="s">
        <v>9599</v>
      </c>
      <c r="D742" t="s">
        <v>9344</v>
      </c>
      <c r="E742" t="s">
        <v>9344</v>
      </c>
      <c r="F742" t="s">
        <v>877</v>
      </c>
      <c r="G742" t="s">
        <v>878</v>
      </c>
      <c r="I7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42" s="1" t="b">
        <f t="shared" si="11"/>
        <v>0</v>
      </c>
      <c r="K742" t="str">
        <f>IF(NOT(J742),Strutture_cleaned[[#This Row],[Indirizzo internet]],Strutture_cleaned[[#This Row],[Indirizzo di posta elettronica]])</f>
        <v>www.hotellaura.it</v>
      </c>
      <c r="L742" t="str">
        <f>IF(NOT(J742),Strutture_cleaned[[#This Row],[Indirizzo di posta elettronica]],Strutture_cleaned[[#This Row],[Indirizzo internet]])</f>
        <v>info@hotellaura.it</v>
      </c>
    </row>
    <row r="743" spans="1:12" x14ac:dyDescent="0.2">
      <c r="A743" t="s">
        <v>8177</v>
      </c>
      <c r="B743" t="s">
        <v>9600</v>
      </c>
      <c r="C743" t="s">
        <v>9601</v>
      </c>
      <c r="D743" t="s">
        <v>9344</v>
      </c>
      <c r="E743" t="s">
        <v>9344</v>
      </c>
      <c r="F743" t="s">
        <v>879</v>
      </c>
      <c r="G743" t="s">
        <v>880</v>
      </c>
      <c r="I7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43" s="1" t="b">
        <f t="shared" si="11"/>
        <v>0</v>
      </c>
      <c r="K743" t="str">
        <f>IF(NOT(J743),Strutture_cleaned[[#This Row],[Indirizzo internet]],Strutture_cleaned[[#This Row],[Indirizzo di posta elettronica]])</f>
        <v>www.majorcagabicce.com</v>
      </c>
      <c r="L743" t="str">
        <f>IF(NOT(J743),Strutture_cleaned[[#This Row],[Indirizzo di posta elettronica]],Strutture_cleaned[[#This Row],[Indirizzo internet]])</f>
        <v>info@majorcagabicce.com</v>
      </c>
    </row>
    <row r="744" spans="1:12" x14ac:dyDescent="0.2">
      <c r="A744" t="s">
        <v>8177</v>
      </c>
      <c r="B744" t="s">
        <v>9602</v>
      </c>
      <c r="C744" t="s">
        <v>9603</v>
      </c>
      <c r="D744" t="s">
        <v>9344</v>
      </c>
      <c r="E744" t="s">
        <v>9344</v>
      </c>
      <c r="F744" t="s">
        <v>881</v>
      </c>
      <c r="G744" t="s">
        <v>19511</v>
      </c>
      <c r="I7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44" s="1" t="b">
        <f t="shared" si="11"/>
        <v>0</v>
      </c>
      <c r="K744" t="str">
        <f>IF(NOT(J744),Strutture_cleaned[[#This Row],[Indirizzo internet]],Strutture_cleaned[[#This Row],[Indirizzo di posta elettronica]])</f>
        <v>www.gabiccemare.com/paris</v>
      </c>
      <c r="L744" t="str">
        <f>IF(NOT(J744),Strutture_cleaned[[#This Row],[Indirizzo di posta elettronica]],Strutture_cleaned[[#This Row],[Indirizzo internet]])</f>
        <v/>
      </c>
    </row>
    <row r="745" spans="1:12" x14ac:dyDescent="0.2">
      <c r="A745" t="s">
        <v>8177</v>
      </c>
      <c r="B745" t="s">
        <v>9604</v>
      </c>
      <c r="C745" t="s">
        <v>9605</v>
      </c>
      <c r="D745" t="s">
        <v>9344</v>
      </c>
      <c r="E745" t="s">
        <v>9344</v>
      </c>
      <c r="F745" t="s">
        <v>882</v>
      </c>
      <c r="G745" t="s">
        <v>883</v>
      </c>
      <c r="I7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745" s="1" t="b">
        <f t="shared" si="11"/>
        <v>0</v>
      </c>
      <c r="K745" t="str">
        <f>IF(NOT(J745),Strutture_cleaned[[#This Row],[Indirizzo internet]],Strutture_cleaned[[#This Row],[Indirizzo di posta elettronica]])</f>
        <v>www.parkhotels.it/sanssouci</v>
      </c>
      <c r="L745" t="str">
        <f>IF(NOT(J745),Strutture_cleaned[[#This Row],[Indirizzo di posta elettronica]],Strutture_cleaned[[#This Row],[Indirizzo internet]])</f>
        <v>sanssouci@parkhotels.it</v>
      </c>
    </row>
    <row r="746" spans="1:12" x14ac:dyDescent="0.2">
      <c r="A746" t="s">
        <v>8177</v>
      </c>
      <c r="B746" t="s">
        <v>9606</v>
      </c>
      <c r="C746" t="s">
        <v>9607</v>
      </c>
      <c r="D746" t="s">
        <v>9344</v>
      </c>
      <c r="E746" t="s">
        <v>9344</v>
      </c>
      <c r="F746" t="s">
        <v>884</v>
      </c>
      <c r="G746" t="s">
        <v>885</v>
      </c>
      <c r="I7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46" s="1" t="b">
        <f t="shared" si="11"/>
        <v>0</v>
      </c>
      <c r="K746" t="str">
        <f>IF(NOT(J746),Strutture_cleaned[[#This Row],[Indirizzo internet]],Strutture_cleaned[[#This Row],[Indirizzo di posta elettronica]])</f>
        <v>www.hotelviennagabicce.com</v>
      </c>
      <c r="L746" t="str">
        <f>IF(NOT(J746),Strutture_cleaned[[#This Row],[Indirizzo di posta elettronica]],Strutture_cleaned[[#This Row],[Indirizzo internet]])</f>
        <v>info@hotelviennagabicce.com</v>
      </c>
    </row>
    <row r="747" spans="1:12" x14ac:dyDescent="0.2">
      <c r="A747" t="s">
        <v>8216</v>
      </c>
      <c r="B747" t="s">
        <v>9608</v>
      </c>
      <c r="C747" t="s">
        <v>9609</v>
      </c>
      <c r="D747" t="s">
        <v>9344</v>
      </c>
      <c r="E747" t="s">
        <v>9344</v>
      </c>
      <c r="F747" t="s">
        <v>19511</v>
      </c>
      <c r="G747" t="s">
        <v>886</v>
      </c>
      <c r="I7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747" s="1" t="b">
        <f t="shared" si="11"/>
        <v>0</v>
      </c>
      <c r="K747" t="str">
        <f>IF(NOT(J747),Strutture_cleaned[[#This Row],[Indirizzo internet]],Strutture_cleaned[[#This Row],[Indirizzo di posta elettronica]])</f>
        <v/>
      </c>
      <c r="L747" t="str">
        <f>IF(NOT(J747),Strutture_cleaned[[#This Row],[Indirizzo di posta elettronica]],Strutture_cleaned[[#This Row],[Indirizzo internet]])</f>
        <v>bar.tictac@virgilio.it</v>
      </c>
    </row>
    <row r="748" spans="1:12" x14ac:dyDescent="0.2">
      <c r="A748" t="s">
        <v>8582</v>
      </c>
      <c r="B748" t="s">
        <v>9610</v>
      </c>
      <c r="C748" t="s">
        <v>9611</v>
      </c>
      <c r="D748" t="s">
        <v>9344</v>
      </c>
      <c r="E748" t="s">
        <v>9344</v>
      </c>
      <c r="F748" t="s">
        <v>887</v>
      </c>
      <c r="G748" t="s">
        <v>888</v>
      </c>
      <c r="I74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48" s="1" t="b">
        <f t="shared" si="11"/>
        <v>1</v>
      </c>
      <c r="K748" t="str">
        <f>IF(NOT(J748),Strutture_cleaned[[#This Row],[Indirizzo internet]],Strutture_cleaned[[#This Row],[Indirizzo di posta elettronica]])</f>
        <v>www.bagni32.it</v>
      </c>
      <c r="L748" t="str">
        <f>IF(NOT(J748),Strutture_cleaned[[#This Row],[Indirizzo di posta elettronica]],Strutture_cleaned[[#This Row],[Indirizzo internet]])</f>
        <v>matteo@baldassarri.com</v>
      </c>
    </row>
    <row r="749" spans="1:12" x14ac:dyDescent="0.2">
      <c r="A749" t="s">
        <v>8582</v>
      </c>
      <c r="B749" t="s">
        <v>9612</v>
      </c>
      <c r="C749" t="s">
        <v>9613</v>
      </c>
      <c r="D749" t="s">
        <v>9344</v>
      </c>
      <c r="E749" t="s">
        <v>9344</v>
      </c>
      <c r="F749" t="s">
        <v>19511</v>
      </c>
      <c r="G749" t="s">
        <v>19511</v>
      </c>
      <c r="I7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49" s="1" t="b">
        <f t="shared" si="11"/>
        <v>0</v>
      </c>
      <c r="K749" t="str">
        <f>IF(NOT(J749),Strutture_cleaned[[#This Row],[Indirizzo internet]],Strutture_cleaned[[#This Row],[Indirizzo di posta elettronica]])</f>
        <v/>
      </c>
      <c r="L749" t="str">
        <f>IF(NOT(J749),Strutture_cleaned[[#This Row],[Indirizzo di posta elettronica]],Strutture_cleaned[[#This Row],[Indirizzo internet]])</f>
        <v/>
      </c>
    </row>
    <row r="750" spans="1:12" x14ac:dyDescent="0.2">
      <c r="A750" t="s">
        <v>8582</v>
      </c>
      <c r="B750" t="s">
        <v>9614</v>
      </c>
      <c r="C750" t="s">
        <v>9615</v>
      </c>
      <c r="D750" t="s">
        <v>9344</v>
      </c>
      <c r="E750" t="s">
        <v>9344</v>
      </c>
      <c r="F750" t="s">
        <v>889</v>
      </c>
      <c r="G750" t="s">
        <v>890</v>
      </c>
      <c r="I75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50" s="1" t="b">
        <f t="shared" si="11"/>
        <v>1</v>
      </c>
      <c r="K750" t="str">
        <f>IF(NOT(J750),Strutture_cleaned[[#This Row],[Indirizzo internet]],Strutture_cleaned[[#This Row],[Indirizzo di posta elettronica]])</f>
        <v>www.bagni6gabicce.altervista.org</v>
      </c>
      <c r="L750" t="str">
        <f>IF(NOT(J750),Strutture_cleaned[[#This Row],[Indirizzo di posta elettronica]],Strutture_cleaned[[#This Row],[Indirizzo internet]])</f>
        <v>bagni6gabicce@gmail.com</v>
      </c>
    </row>
    <row r="751" spans="1:12" x14ac:dyDescent="0.2">
      <c r="A751" t="s">
        <v>8582</v>
      </c>
      <c r="B751" t="s">
        <v>9616</v>
      </c>
      <c r="C751" t="s">
        <v>9617</v>
      </c>
      <c r="D751" t="s">
        <v>9344</v>
      </c>
      <c r="E751" t="s">
        <v>9344</v>
      </c>
      <c r="F751" t="s">
        <v>19511</v>
      </c>
      <c r="G751" t="s">
        <v>19511</v>
      </c>
      <c r="I75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51" s="1" t="b">
        <f t="shared" si="11"/>
        <v>0</v>
      </c>
      <c r="K751" t="str">
        <f>IF(NOT(J751),Strutture_cleaned[[#This Row],[Indirizzo internet]],Strutture_cleaned[[#This Row],[Indirizzo di posta elettronica]])</f>
        <v/>
      </c>
      <c r="L751" t="str">
        <f>IF(NOT(J751),Strutture_cleaned[[#This Row],[Indirizzo di posta elettronica]],Strutture_cleaned[[#This Row],[Indirizzo internet]])</f>
        <v/>
      </c>
    </row>
    <row r="752" spans="1:12" x14ac:dyDescent="0.2">
      <c r="A752" t="s">
        <v>8582</v>
      </c>
      <c r="B752" t="s">
        <v>9618</v>
      </c>
      <c r="C752" t="s">
        <v>9619</v>
      </c>
      <c r="D752" t="s">
        <v>9344</v>
      </c>
      <c r="E752" t="s">
        <v>9344</v>
      </c>
      <c r="F752" t="s">
        <v>863</v>
      </c>
      <c r="G752" t="s">
        <v>862</v>
      </c>
      <c r="I75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52" s="1" t="b">
        <f t="shared" si="11"/>
        <v>1</v>
      </c>
      <c r="K752" t="str">
        <f>IF(NOT(J752),Strutture_cleaned[[#This Row],[Indirizzo internet]],Strutture_cleaned[[#This Row],[Indirizzo di posta elettronica]])</f>
        <v>www.hotelthea.it</v>
      </c>
      <c r="L752" t="str">
        <f>IF(NOT(J752),Strutture_cleaned[[#This Row],[Indirizzo di posta elettronica]],Strutture_cleaned[[#This Row],[Indirizzo internet]])</f>
        <v>info@hotelthea.it</v>
      </c>
    </row>
    <row r="753" spans="1:12" x14ac:dyDescent="0.2">
      <c r="A753" t="s">
        <v>8582</v>
      </c>
      <c r="B753" t="s">
        <v>9620</v>
      </c>
      <c r="C753" t="s">
        <v>9621</v>
      </c>
      <c r="D753" t="s">
        <v>9344</v>
      </c>
      <c r="E753" t="s">
        <v>9622</v>
      </c>
      <c r="F753" t="s">
        <v>19511</v>
      </c>
      <c r="G753" t="s">
        <v>19511</v>
      </c>
      <c r="I7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53" s="1" t="b">
        <f t="shared" si="11"/>
        <v>0</v>
      </c>
      <c r="K753" t="str">
        <f>IF(NOT(J753),Strutture_cleaned[[#This Row],[Indirizzo internet]],Strutture_cleaned[[#This Row],[Indirizzo di posta elettronica]])</f>
        <v/>
      </c>
      <c r="L753" t="str">
        <f>IF(NOT(J753),Strutture_cleaned[[#This Row],[Indirizzo di posta elettronica]],Strutture_cleaned[[#This Row],[Indirizzo internet]])</f>
        <v/>
      </c>
    </row>
    <row r="754" spans="1:12" x14ac:dyDescent="0.2">
      <c r="A754" t="s">
        <v>8582</v>
      </c>
      <c r="B754" t="s">
        <v>9623</v>
      </c>
      <c r="C754" t="s">
        <v>9624</v>
      </c>
      <c r="D754" t="s">
        <v>9344</v>
      </c>
      <c r="E754" t="s">
        <v>9344</v>
      </c>
      <c r="F754" t="s">
        <v>19511</v>
      </c>
      <c r="G754" t="s">
        <v>19511</v>
      </c>
      <c r="I7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54" s="1" t="b">
        <f t="shared" si="11"/>
        <v>0</v>
      </c>
      <c r="K754" t="str">
        <f>IF(NOT(J754),Strutture_cleaned[[#This Row],[Indirizzo internet]],Strutture_cleaned[[#This Row],[Indirizzo di posta elettronica]])</f>
        <v/>
      </c>
      <c r="L754" t="str">
        <f>IF(NOT(J754),Strutture_cleaned[[#This Row],[Indirizzo di posta elettronica]],Strutture_cleaned[[#This Row],[Indirizzo internet]])</f>
        <v/>
      </c>
    </row>
    <row r="755" spans="1:12" x14ac:dyDescent="0.2">
      <c r="A755" t="s">
        <v>8582</v>
      </c>
      <c r="B755" t="s">
        <v>9625</v>
      </c>
      <c r="C755" t="s">
        <v>9626</v>
      </c>
      <c r="D755" t="s">
        <v>9344</v>
      </c>
      <c r="E755" t="s">
        <v>9344</v>
      </c>
      <c r="F755" t="s">
        <v>19511</v>
      </c>
      <c r="G755" t="s">
        <v>19511</v>
      </c>
      <c r="I7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55" s="1" t="b">
        <f t="shared" si="11"/>
        <v>0</v>
      </c>
      <c r="K755" t="str">
        <f>IF(NOT(J755),Strutture_cleaned[[#This Row],[Indirizzo internet]],Strutture_cleaned[[#This Row],[Indirizzo di posta elettronica]])</f>
        <v/>
      </c>
      <c r="L755" t="str">
        <f>IF(NOT(J755),Strutture_cleaned[[#This Row],[Indirizzo di posta elettronica]],Strutture_cleaned[[#This Row],[Indirizzo internet]])</f>
        <v/>
      </c>
    </row>
    <row r="756" spans="1:12" x14ac:dyDescent="0.2">
      <c r="A756" t="s">
        <v>8582</v>
      </c>
      <c r="B756" t="s">
        <v>9627</v>
      </c>
      <c r="C756" t="s">
        <v>9628</v>
      </c>
      <c r="D756" t="s">
        <v>9344</v>
      </c>
      <c r="E756" t="s">
        <v>9344</v>
      </c>
      <c r="F756" t="s">
        <v>19511</v>
      </c>
      <c r="G756" t="s">
        <v>752</v>
      </c>
      <c r="I7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56" s="1" t="b">
        <f t="shared" si="11"/>
        <v>0</v>
      </c>
      <c r="K756" t="str">
        <f>IF(NOT(J756),Strutture_cleaned[[#This Row],[Indirizzo internet]],Strutture_cleaned[[#This Row],[Indirizzo di posta elettronica]])</f>
        <v/>
      </c>
      <c r="L756" t="str">
        <f>IF(NOT(J756),Strutture_cleaned[[#This Row],[Indirizzo di posta elettronica]],Strutture_cleaned[[#This Row],[Indirizzo internet]])</f>
        <v>info@nordesthotel.com</v>
      </c>
    </row>
    <row r="757" spans="1:12" x14ac:dyDescent="0.2">
      <c r="A757" t="s">
        <v>8582</v>
      </c>
      <c r="B757" t="s">
        <v>9629</v>
      </c>
      <c r="C757" t="s">
        <v>9630</v>
      </c>
      <c r="D757" t="s">
        <v>9344</v>
      </c>
      <c r="E757" t="s">
        <v>9344</v>
      </c>
      <c r="F757" t="s">
        <v>891</v>
      </c>
      <c r="G757" t="s">
        <v>19511</v>
      </c>
      <c r="I75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57" s="1" t="b">
        <f t="shared" si="11"/>
        <v>1</v>
      </c>
      <c r="K757" t="str">
        <f>IF(NOT(J757),Strutture_cleaned[[#This Row],[Indirizzo internet]],Strutture_cleaned[[#This Row],[Indirizzo di posta elettronica]])</f>
        <v/>
      </c>
      <c r="L757" t="str">
        <f>IF(NOT(J757),Strutture_cleaned[[#This Row],[Indirizzo di posta elettronica]],Strutture_cleaned[[#This Row],[Indirizzo internet]])</f>
        <v>valerioleardini@gmail.com</v>
      </c>
    </row>
    <row r="758" spans="1:12" x14ac:dyDescent="0.2">
      <c r="A758" t="s">
        <v>8582</v>
      </c>
      <c r="B758" t="s">
        <v>9631</v>
      </c>
      <c r="C758" t="s">
        <v>9632</v>
      </c>
      <c r="D758" t="s">
        <v>9344</v>
      </c>
      <c r="E758" t="s">
        <v>9344</v>
      </c>
      <c r="F758" t="s">
        <v>19511</v>
      </c>
      <c r="G758" t="s">
        <v>19511</v>
      </c>
      <c r="I7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58" s="1" t="b">
        <f t="shared" si="11"/>
        <v>0</v>
      </c>
      <c r="K758" t="str">
        <f>IF(NOT(J758),Strutture_cleaned[[#This Row],[Indirizzo internet]],Strutture_cleaned[[#This Row],[Indirizzo di posta elettronica]])</f>
        <v/>
      </c>
      <c r="L758" t="str">
        <f>IF(NOT(J758),Strutture_cleaned[[#This Row],[Indirizzo di posta elettronica]],Strutture_cleaned[[#This Row],[Indirizzo internet]])</f>
        <v/>
      </c>
    </row>
    <row r="759" spans="1:12" x14ac:dyDescent="0.2">
      <c r="A759" t="s">
        <v>8582</v>
      </c>
      <c r="B759" t="s">
        <v>9633</v>
      </c>
      <c r="C759" t="s">
        <v>9634</v>
      </c>
      <c r="D759" t="s">
        <v>9344</v>
      </c>
      <c r="E759" t="s">
        <v>9344</v>
      </c>
      <c r="F759" t="s">
        <v>892</v>
      </c>
      <c r="G759" t="s">
        <v>893</v>
      </c>
      <c r="I75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59" s="1" t="b">
        <f t="shared" si="11"/>
        <v>1</v>
      </c>
      <c r="K759" t="str">
        <f>IF(NOT(J759),Strutture_cleaned[[#This Row],[Indirizzo internet]],Strutture_cleaned[[#This Row],[Indirizzo di posta elettronica]])</f>
        <v>www.bagni19.com</v>
      </c>
      <c r="L759" t="str">
        <f>IF(NOT(J759),Strutture_cleaned[[#This Row],[Indirizzo di posta elettronica]],Strutture_cleaned[[#This Row],[Indirizzo internet]])</f>
        <v>gino19@gabiccemare.com</v>
      </c>
    </row>
    <row r="760" spans="1:12" x14ac:dyDescent="0.2">
      <c r="A760" t="s">
        <v>8582</v>
      </c>
      <c r="B760" t="s">
        <v>9635</v>
      </c>
      <c r="C760" t="s">
        <v>9636</v>
      </c>
      <c r="D760" t="s">
        <v>9344</v>
      </c>
      <c r="E760" t="s">
        <v>9344</v>
      </c>
      <c r="F760" t="s">
        <v>19511</v>
      </c>
      <c r="G760" t="s">
        <v>19511</v>
      </c>
      <c r="I7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60" s="1" t="b">
        <f t="shared" si="11"/>
        <v>0</v>
      </c>
      <c r="K760" t="str">
        <f>IF(NOT(J760),Strutture_cleaned[[#This Row],[Indirizzo internet]],Strutture_cleaned[[#This Row],[Indirizzo di posta elettronica]])</f>
        <v/>
      </c>
      <c r="L760" t="str">
        <f>IF(NOT(J760),Strutture_cleaned[[#This Row],[Indirizzo di posta elettronica]],Strutture_cleaned[[#This Row],[Indirizzo internet]])</f>
        <v/>
      </c>
    </row>
    <row r="761" spans="1:12" x14ac:dyDescent="0.2">
      <c r="A761" t="s">
        <v>8582</v>
      </c>
      <c r="B761" t="s">
        <v>9637</v>
      </c>
      <c r="C761" t="s">
        <v>9638</v>
      </c>
      <c r="D761" t="s">
        <v>9344</v>
      </c>
      <c r="E761" t="s">
        <v>9344</v>
      </c>
      <c r="F761" t="s">
        <v>19511</v>
      </c>
      <c r="G761" t="s">
        <v>19511</v>
      </c>
      <c r="I7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61" s="1" t="b">
        <f t="shared" si="11"/>
        <v>0</v>
      </c>
      <c r="K761" t="str">
        <f>IF(NOT(J761),Strutture_cleaned[[#This Row],[Indirizzo internet]],Strutture_cleaned[[#This Row],[Indirizzo di posta elettronica]])</f>
        <v/>
      </c>
      <c r="L761" t="str">
        <f>IF(NOT(J761),Strutture_cleaned[[#This Row],[Indirizzo di posta elettronica]],Strutture_cleaned[[#This Row],[Indirizzo internet]])</f>
        <v/>
      </c>
    </row>
    <row r="762" spans="1:12" x14ac:dyDescent="0.2">
      <c r="A762" t="s">
        <v>8582</v>
      </c>
      <c r="B762" t="s">
        <v>9639</v>
      </c>
      <c r="C762" t="s">
        <v>9640</v>
      </c>
      <c r="D762" t="s">
        <v>9344</v>
      </c>
      <c r="E762" t="s">
        <v>9344</v>
      </c>
      <c r="F762" t="s">
        <v>894</v>
      </c>
      <c r="G762" t="s">
        <v>19511</v>
      </c>
      <c r="I76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62" s="1" t="b">
        <f t="shared" si="11"/>
        <v>1</v>
      </c>
      <c r="K762" t="str">
        <f>IF(NOT(J762),Strutture_cleaned[[#This Row],[Indirizzo internet]],Strutture_cleaned[[#This Row],[Indirizzo di posta elettronica]])</f>
        <v/>
      </c>
      <c r="L762" t="str">
        <f>IF(NOT(J762),Strutture_cleaned[[#This Row],[Indirizzo di posta elettronica]],Strutture_cleaned[[#This Row],[Indirizzo internet]])</f>
        <v>bagni21@yahoo.it</v>
      </c>
    </row>
    <row r="763" spans="1:12" x14ac:dyDescent="0.2">
      <c r="A763" t="s">
        <v>8582</v>
      </c>
      <c r="B763" t="s">
        <v>9641</v>
      </c>
      <c r="C763" t="s">
        <v>9642</v>
      </c>
      <c r="D763" t="s">
        <v>9344</v>
      </c>
      <c r="E763" t="s">
        <v>1525</v>
      </c>
      <c r="F763" t="s">
        <v>19511</v>
      </c>
      <c r="G763" t="s">
        <v>19511</v>
      </c>
      <c r="I7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63" s="1" t="b">
        <f t="shared" si="11"/>
        <v>0</v>
      </c>
      <c r="K763" t="str">
        <f>IF(NOT(J763),Strutture_cleaned[[#This Row],[Indirizzo internet]],Strutture_cleaned[[#This Row],[Indirizzo di posta elettronica]])</f>
        <v/>
      </c>
      <c r="L763" t="str">
        <f>IF(NOT(J763),Strutture_cleaned[[#This Row],[Indirizzo di posta elettronica]],Strutture_cleaned[[#This Row],[Indirizzo internet]])</f>
        <v/>
      </c>
    </row>
    <row r="764" spans="1:12" x14ac:dyDescent="0.2">
      <c r="A764" t="s">
        <v>8582</v>
      </c>
      <c r="B764" t="s">
        <v>9643</v>
      </c>
      <c r="C764" t="s">
        <v>9644</v>
      </c>
      <c r="D764" t="s">
        <v>9344</v>
      </c>
      <c r="E764" t="s">
        <v>9344</v>
      </c>
      <c r="F764" t="s">
        <v>19511</v>
      </c>
      <c r="G764" t="s">
        <v>19511</v>
      </c>
      <c r="I76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64" s="1" t="b">
        <f t="shared" si="11"/>
        <v>0</v>
      </c>
      <c r="K764" t="str">
        <f>IF(NOT(J764),Strutture_cleaned[[#This Row],[Indirizzo internet]],Strutture_cleaned[[#This Row],[Indirizzo di posta elettronica]])</f>
        <v/>
      </c>
      <c r="L764" t="str">
        <f>IF(NOT(J764),Strutture_cleaned[[#This Row],[Indirizzo di posta elettronica]],Strutture_cleaned[[#This Row],[Indirizzo internet]])</f>
        <v/>
      </c>
    </row>
    <row r="765" spans="1:12" x14ac:dyDescent="0.2">
      <c r="A765" t="s">
        <v>8582</v>
      </c>
      <c r="B765" t="s">
        <v>9645</v>
      </c>
      <c r="C765" t="s">
        <v>9646</v>
      </c>
      <c r="D765" t="s">
        <v>9344</v>
      </c>
      <c r="E765" t="s">
        <v>9344</v>
      </c>
      <c r="F765" t="s">
        <v>895</v>
      </c>
      <c r="G765" t="s">
        <v>19511</v>
      </c>
      <c r="I76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65" s="1" t="b">
        <f t="shared" si="11"/>
        <v>1</v>
      </c>
      <c r="K765" t="str">
        <f>IF(NOT(J765),Strutture_cleaned[[#This Row],[Indirizzo internet]],Strutture_cleaned[[#This Row],[Indirizzo di posta elettronica]])</f>
        <v/>
      </c>
      <c r="L765" t="str">
        <f>IF(NOT(J765),Strutture_cleaned[[#This Row],[Indirizzo di posta elettronica]],Strutture_cleaned[[#This Row],[Indirizzo internet]])</f>
        <v>alessandro.fili-2008@libero.it</v>
      </c>
    </row>
    <row r="766" spans="1:12" x14ac:dyDescent="0.2">
      <c r="A766" t="s">
        <v>8582</v>
      </c>
      <c r="B766" t="s">
        <v>9647</v>
      </c>
      <c r="C766" t="s">
        <v>9611</v>
      </c>
      <c r="D766" t="s">
        <v>9344</v>
      </c>
      <c r="E766" t="s">
        <v>9344</v>
      </c>
      <c r="F766" t="s">
        <v>19511</v>
      </c>
      <c r="G766" t="s">
        <v>19511</v>
      </c>
      <c r="I7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66" s="1" t="b">
        <f t="shared" si="11"/>
        <v>0</v>
      </c>
      <c r="K766" t="str">
        <f>IF(NOT(J766),Strutture_cleaned[[#This Row],[Indirizzo internet]],Strutture_cleaned[[#This Row],[Indirizzo di posta elettronica]])</f>
        <v/>
      </c>
      <c r="L766" t="str">
        <f>IF(NOT(J766),Strutture_cleaned[[#This Row],[Indirizzo di posta elettronica]],Strutture_cleaned[[#This Row],[Indirizzo internet]])</f>
        <v/>
      </c>
    </row>
    <row r="767" spans="1:12" x14ac:dyDescent="0.2">
      <c r="A767" t="s">
        <v>8582</v>
      </c>
      <c r="B767" t="s">
        <v>9648</v>
      </c>
      <c r="C767" t="s">
        <v>9649</v>
      </c>
      <c r="D767" t="s">
        <v>9344</v>
      </c>
      <c r="E767" t="s">
        <v>9344</v>
      </c>
      <c r="F767" t="s">
        <v>896</v>
      </c>
      <c r="G767" t="s">
        <v>897</v>
      </c>
      <c r="I76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67" s="1" t="b">
        <f t="shared" si="11"/>
        <v>1</v>
      </c>
      <c r="K767" t="str">
        <f>IF(NOT(J767),Strutture_cleaned[[#This Row],[Indirizzo internet]],Strutture_cleaned[[#This Row],[Indirizzo di posta elettronica]])</f>
        <v>www.gabiccemarespiaggia.com</v>
      </c>
      <c r="L767" t="str">
        <f>IF(NOT(J767),Strutture_cleaned[[#This Row],[Indirizzo di posta elettronica]],Strutture_cleaned[[#This Row],[Indirizzo internet]])</f>
        <v>info@gabiccemarespiaggia.com</v>
      </c>
    </row>
    <row r="768" spans="1:12" x14ac:dyDescent="0.2">
      <c r="A768" t="s">
        <v>8582</v>
      </c>
      <c r="B768" t="s">
        <v>9650</v>
      </c>
      <c r="C768" t="s">
        <v>9651</v>
      </c>
      <c r="D768" t="s">
        <v>9344</v>
      </c>
      <c r="E768" t="s">
        <v>9344</v>
      </c>
      <c r="F768" t="s">
        <v>896</v>
      </c>
      <c r="G768" t="s">
        <v>897</v>
      </c>
      <c r="I76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68" s="1" t="b">
        <f t="shared" si="11"/>
        <v>1</v>
      </c>
      <c r="K768" t="str">
        <f>IF(NOT(J768),Strutture_cleaned[[#This Row],[Indirizzo internet]],Strutture_cleaned[[#This Row],[Indirizzo di posta elettronica]])</f>
        <v>www.gabiccemarespiaggia.com</v>
      </c>
      <c r="L768" t="str">
        <f>IF(NOT(J768),Strutture_cleaned[[#This Row],[Indirizzo di posta elettronica]],Strutture_cleaned[[#This Row],[Indirizzo internet]])</f>
        <v>info@gabiccemarespiaggia.com</v>
      </c>
    </row>
    <row r="769" spans="1:12" x14ac:dyDescent="0.2">
      <c r="A769" t="s">
        <v>8582</v>
      </c>
      <c r="B769" t="s">
        <v>9652</v>
      </c>
      <c r="C769" t="s">
        <v>9653</v>
      </c>
      <c r="D769" t="s">
        <v>9344</v>
      </c>
      <c r="E769" t="s">
        <v>9344</v>
      </c>
      <c r="F769" t="s">
        <v>898</v>
      </c>
      <c r="G769" t="s">
        <v>899</v>
      </c>
      <c r="I76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69" s="1" t="b">
        <f t="shared" si="11"/>
        <v>1</v>
      </c>
      <c r="K769" t="str">
        <f>IF(NOT(J769),Strutture_cleaned[[#This Row],[Indirizzo internet]],Strutture_cleaned[[#This Row],[Indirizzo di posta elettronica]])</f>
        <v>www.bagnimaria33.it</v>
      </c>
      <c r="L769" t="str">
        <f>IF(NOT(J769),Strutture_cleaned[[#This Row],[Indirizzo di posta elettronica]],Strutture_cleaned[[#This Row],[Indirizzo internet]])</f>
        <v>info@bagnimaria33.it</v>
      </c>
    </row>
    <row r="770" spans="1:12" x14ac:dyDescent="0.2">
      <c r="A770" t="s">
        <v>8582</v>
      </c>
      <c r="B770" t="s">
        <v>9654</v>
      </c>
      <c r="C770" t="s">
        <v>9655</v>
      </c>
      <c r="D770" t="s">
        <v>9344</v>
      </c>
      <c r="E770" t="s">
        <v>9344</v>
      </c>
      <c r="F770" t="s">
        <v>900</v>
      </c>
      <c r="G770" t="s">
        <v>901</v>
      </c>
      <c r="I77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70" s="1" t="b">
        <f t="shared" si="11"/>
        <v>1</v>
      </c>
      <c r="K770" t="str">
        <f>IF(NOT(J770),Strutture_cleaned[[#This Row],[Indirizzo internet]],Strutture_cleaned[[#This Row],[Indirizzo di posta elettronica]])</f>
        <v>www.spiaggia31gabiccemare.com</v>
      </c>
      <c r="L770" t="str">
        <f>IF(NOT(J770),Strutture_cleaned[[#This Row],[Indirizzo di posta elettronica]],Strutture_cleaned[[#This Row],[Indirizzo internet]])</f>
        <v>info@spiaggia31gabiccemare.com</v>
      </c>
    </row>
    <row r="771" spans="1:12" x14ac:dyDescent="0.2">
      <c r="A771" t="s">
        <v>8582</v>
      </c>
      <c r="B771" t="s">
        <v>9656</v>
      </c>
      <c r="C771" t="s">
        <v>9630</v>
      </c>
      <c r="D771" t="s">
        <v>9344</v>
      </c>
      <c r="E771" t="s">
        <v>9344</v>
      </c>
      <c r="F771" t="s">
        <v>902</v>
      </c>
      <c r="G771" t="s">
        <v>19511</v>
      </c>
      <c r="I77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71" s="1" t="b">
        <f t="shared" ref="J771:J834" si="12">I771="invertire email e sito"</f>
        <v>1</v>
      </c>
      <c r="K771" t="str">
        <f>IF(NOT(J771),Strutture_cleaned[[#This Row],[Indirizzo internet]],Strutture_cleaned[[#This Row],[Indirizzo di posta elettronica]])</f>
        <v/>
      </c>
      <c r="L771" t="str">
        <f>IF(NOT(J771),Strutture_cleaned[[#This Row],[Indirizzo di posta elettronica]],Strutture_cleaned[[#This Row],[Indirizzo internet]])</f>
        <v>gigiopaolo@alice.it</v>
      </c>
    </row>
    <row r="772" spans="1:12" x14ac:dyDescent="0.2">
      <c r="A772" t="s">
        <v>8582</v>
      </c>
      <c r="B772" t="s">
        <v>9657</v>
      </c>
      <c r="C772" t="s">
        <v>9658</v>
      </c>
      <c r="D772" t="s">
        <v>9344</v>
      </c>
      <c r="E772" t="s">
        <v>9344</v>
      </c>
      <c r="F772" t="s">
        <v>19511</v>
      </c>
      <c r="G772" t="s">
        <v>19511</v>
      </c>
      <c r="I7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72" s="1" t="b">
        <f t="shared" si="12"/>
        <v>0</v>
      </c>
      <c r="K772" t="str">
        <f>IF(NOT(J772),Strutture_cleaned[[#This Row],[Indirizzo internet]],Strutture_cleaned[[#This Row],[Indirizzo di posta elettronica]])</f>
        <v/>
      </c>
      <c r="L772" t="str">
        <f>IF(NOT(J772),Strutture_cleaned[[#This Row],[Indirizzo di posta elettronica]],Strutture_cleaned[[#This Row],[Indirizzo internet]])</f>
        <v/>
      </c>
    </row>
    <row r="773" spans="1:12" x14ac:dyDescent="0.2">
      <c r="A773" t="s">
        <v>8582</v>
      </c>
      <c r="B773" t="s">
        <v>9659</v>
      </c>
      <c r="C773" t="s">
        <v>9660</v>
      </c>
      <c r="D773" t="s">
        <v>9344</v>
      </c>
      <c r="E773" t="s">
        <v>19511</v>
      </c>
      <c r="F773" t="s">
        <v>903</v>
      </c>
      <c r="G773" t="s">
        <v>904</v>
      </c>
      <c r="I77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73" s="1" t="b">
        <f t="shared" si="12"/>
        <v>1</v>
      </c>
      <c r="K773" t="str">
        <f>IF(NOT(J773),Strutture_cleaned[[#This Row],[Indirizzo internet]],Strutture_cleaned[[#This Row],[Indirizzo di posta elettronica]])</f>
        <v>www.bagnisilvio28.com</v>
      </c>
      <c r="L773" t="str">
        <f>IF(NOT(J773),Strutture_cleaned[[#This Row],[Indirizzo di posta elettronica]],Strutture_cleaned[[#This Row],[Indirizzo internet]])</f>
        <v>gianfranco_leonardi@tin.it</v>
      </c>
    </row>
    <row r="774" spans="1:12" x14ac:dyDescent="0.2">
      <c r="A774" t="s">
        <v>8582</v>
      </c>
      <c r="B774" t="s">
        <v>9661</v>
      </c>
      <c r="C774" t="s">
        <v>9646</v>
      </c>
      <c r="D774" t="s">
        <v>9344</v>
      </c>
      <c r="E774" t="s">
        <v>9344</v>
      </c>
      <c r="F774" t="s">
        <v>19511</v>
      </c>
      <c r="G774" t="s">
        <v>19511</v>
      </c>
      <c r="I7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74" s="1" t="b">
        <f t="shared" si="12"/>
        <v>0</v>
      </c>
      <c r="K774" t="str">
        <f>IF(NOT(J774),Strutture_cleaned[[#This Row],[Indirizzo internet]],Strutture_cleaned[[#This Row],[Indirizzo di posta elettronica]])</f>
        <v/>
      </c>
      <c r="L774" t="str">
        <f>IF(NOT(J774),Strutture_cleaned[[#This Row],[Indirizzo di posta elettronica]],Strutture_cleaned[[#This Row],[Indirizzo internet]])</f>
        <v/>
      </c>
    </row>
    <row r="775" spans="1:12" x14ac:dyDescent="0.2">
      <c r="A775" t="s">
        <v>8582</v>
      </c>
      <c r="B775" t="s">
        <v>9662</v>
      </c>
      <c r="C775" t="s">
        <v>9663</v>
      </c>
      <c r="D775" t="s">
        <v>9344</v>
      </c>
      <c r="E775" t="s">
        <v>9344</v>
      </c>
      <c r="F775" t="s">
        <v>905</v>
      </c>
      <c r="G775" t="s">
        <v>19511</v>
      </c>
      <c r="I77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75" s="1" t="b">
        <f t="shared" si="12"/>
        <v>1</v>
      </c>
      <c r="K775" t="str">
        <f>IF(NOT(J775),Strutture_cleaned[[#This Row],[Indirizzo internet]],Strutture_cleaned[[#This Row],[Indirizzo di posta elettronica]])</f>
        <v/>
      </c>
      <c r="L775" t="str">
        <f>IF(NOT(J775),Strutture_cleaned[[#This Row],[Indirizzo di posta elettronica]],Strutture_cleaned[[#This Row],[Indirizzo internet]])</f>
        <v>info@spiaggia26gabiccemare.info</v>
      </c>
    </row>
    <row r="776" spans="1:12" x14ac:dyDescent="0.2">
      <c r="A776" t="s">
        <v>8582</v>
      </c>
      <c r="B776" t="s">
        <v>9664</v>
      </c>
      <c r="C776" t="s">
        <v>9665</v>
      </c>
      <c r="D776" t="s">
        <v>9344</v>
      </c>
      <c r="E776" t="s">
        <v>9344</v>
      </c>
      <c r="F776" t="s">
        <v>906</v>
      </c>
      <c r="G776" t="s">
        <v>19511</v>
      </c>
      <c r="I77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76" s="1" t="b">
        <f t="shared" si="12"/>
        <v>1</v>
      </c>
      <c r="K776" t="str">
        <f>IF(NOT(J776),Strutture_cleaned[[#This Row],[Indirizzo internet]],Strutture_cleaned[[#This Row],[Indirizzo di posta elettronica]])</f>
        <v/>
      </c>
      <c r="L776" t="str">
        <f>IF(NOT(J776),Strutture_cleaned[[#This Row],[Indirizzo di posta elettronica]],Strutture_cleaned[[#This Row],[Indirizzo internet]])</f>
        <v>bagni25gabicce@libero.it</v>
      </c>
    </row>
    <row r="777" spans="1:12" x14ac:dyDescent="0.2">
      <c r="A777" t="s">
        <v>8582</v>
      </c>
      <c r="B777" t="s">
        <v>9666</v>
      </c>
      <c r="C777" t="s">
        <v>9667</v>
      </c>
      <c r="D777" t="s">
        <v>9344</v>
      </c>
      <c r="E777" t="s">
        <v>939</v>
      </c>
      <c r="F777" t="s">
        <v>907</v>
      </c>
      <c r="G777" t="s">
        <v>802</v>
      </c>
      <c r="I77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77" s="1" t="b">
        <f t="shared" si="12"/>
        <v>1</v>
      </c>
      <c r="K777" t="str">
        <f>IF(NOT(J777),Strutture_cleaned[[#This Row],[Indirizzo internet]],Strutture_cleaned[[#This Row],[Indirizzo di posta elettronica]])</f>
        <v>www.hotelgiovannaregina.com</v>
      </c>
      <c r="L777" t="str">
        <f>IF(NOT(J777),Strutture_cleaned[[#This Row],[Indirizzo di posta elettronica]],Strutture_cleaned[[#This Row],[Indirizzo internet]])</f>
        <v>info@giovannaregina.com</v>
      </c>
    </row>
    <row r="778" spans="1:12" x14ac:dyDescent="0.2">
      <c r="A778" t="s">
        <v>8582</v>
      </c>
      <c r="B778" t="s">
        <v>9668</v>
      </c>
      <c r="C778" t="s">
        <v>9624</v>
      </c>
      <c r="D778" t="s">
        <v>9344</v>
      </c>
      <c r="E778" t="s">
        <v>9344</v>
      </c>
      <c r="F778" t="s">
        <v>908</v>
      </c>
      <c r="G778" t="s">
        <v>19511</v>
      </c>
      <c r="I77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778" s="1" t="b">
        <f t="shared" si="12"/>
        <v>1</v>
      </c>
      <c r="K778" t="str">
        <f>IF(NOT(J778),Strutture_cleaned[[#This Row],[Indirizzo internet]],Strutture_cleaned[[#This Row],[Indirizzo di posta elettronica]])</f>
        <v/>
      </c>
      <c r="L778" t="str">
        <f>IF(NOT(J778),Strutture_cleaned[[#This Row],[Indirizzo di posta elettronica]],Strutture_cleaned[[#This Row],[Indirizzo internet]])</f>
        <v>bagnimarisa@libero.it</v>
      </c>
    </row>
    <row r="779" spans="1:12" x14ac:dyDescent="0.2">
      <c r="A779" t="s">
        <v>8582</v>
      </c>
      <c r="B779" t="s">
        <v>9669</v>
      </c>
      <c r="C779" t="s">
        <v>9670</v>
      </c>
      <c r="D779" t="s">
        <v>9344</v>
      </c>
      <c r="E779" t="s">
        <v>9344</v>
      </c>
      <c r="F779" t="s">
        <v>19511</v>
      </c>
      <c r="G779" t="s">
        <v>19511</v>
      </c>
      <c r="I7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79" s="1" t="b">
        <f t="shared" si="12"/>
        <v>0</v>
      </c>
      <c r="K779" t="str">
        <f>IF(NOT(J779),Strutture_cleaned[[#This Row],[Indirizzo internet]],Strutture_cleaned[[#This Row],[Indirizzo di posta elettronica]])</f>
        <v/>
      </c>
      <c r="L779" t="str">
        <f>IF(NOT(J779),Strutture_cleaned[[#This Row],[Indirizzo di posta elettronica]],Strutture_cleaned[[#This Row],[Indirizzo internet]])</f>
        <v/>
      </c>
    </row>
    <row r="780" spans="1:12" x14ac:dyDescent="0.2">
      <c r="A780" t="s">
        <v>8582</v>
      </c>
      <c r="B780" t="s">
        <v>9671</v>
      </c>
      <c r="C780" t="s">
        <v>9611</v>
      </c>
      <c r="D780" t="s">
        <v>9344</v>
      </c>
      <c r="E780" t="s">
        <v>9344</v>
      </c>
      <c r="F780" t="s">
        <v>19511</v>
      </c>
      <c r="G780" t="s">
        <v>19511</v>
      </c>
      <c r="I7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80" s="1" t="b">
        <f t="shared" si="12"/>
        <v>0</v>
      </c>
      <c r="K780" t="str">
        <f>IF(NOT(J780),Strutture_cleaned[[#This Row],[Indirizzo internet]],Strutture_cleaned[[#This Row],[Indirizzo di posta elettronica]])</f>
        <v/>
      </c>
      <c r="L780" t="str">
        <f>IF(NOT(J780),Strutture_cleaned[[#This Row],[Indirizzo di posta elettronica]],Strutture_cleaned[[#This Row],[Indirizzo internet]])</f>
        <v/>
      </c>
    </row>
    <row r="781" spans="1:12" x14ac:dyDescent="0.2">
      <c r="A781" t="s">
        <v>8582</v>
      </c>
      <c r="B781" t="s">
        <v>9672</v>
      </c>
      <c r="C781" t="s">
        <v>9673</v>
      </c>
      <c r="D781" t="s">
        <v>9344</v>
      </c>
      <c r="E781" t="s">
        <v>9344</v>
      </c>
      <c r="F781" t="s">
        <v>19511</v>
      </c>
      <c r="G781" t="s">
        <v>19511</v>
      </c>
      <c r="I7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81" s="1" t="b">
        <f t="shared" si="12"/>
        <v>0</v>
      </c>
      <c r="K781" t="str">
        <f>IF(NOT(J781),Strutture_cleaned[[#This Row],[Indirizzo internet]],Strutture_cleaned[[#This Row],[Indirizzo di posta elettronica]])</f>
        <v/>
      </c>
      <c r="L781" t="str">
        <f>IF(NOT(J781),Strutture_cleaned[[#This Row],[Indirizzo di posta elettronica]],Strutture_cleaned[[#This Row],[Indirizzo internet]])</f>
        <v/>
      </c>
    </row>
    <row r="782" spans="1:12" x14ac:dyDescent="0.2">
      <c r="A782" t="s">
        <v>8582</v>
      </c>
      <c r="B782" t="s">
        <v>9674</v>
      </c>
      <c r="C782" t="s">
        <v>9675</v>
      </c>
      <c r="D782" t="s">
        <v>9344</v>
      </c>
      <c r="E782" t="s">
        <v>9344</v>
      </c>
      <c r="F782" t="s">
        <v>19511</v>
      </c>
      <c r="G782" t="s">
        <v>19511</v>
      </c>
      <c r="I7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82" s="1" t="b">
        <f t="shared" si="12"/>
        <v>0</v>
      </c>
      <c r="K782" t="str">
        <f>IF(NOT(J782),Strutture_cleaned[[#This Row],[Indirizzo internet]],Strutture_cleaned[[#This Row],[Indirizzo di posta elettronica]])</f>
        <v/>
      </c>
      <c r="L782" t="str">
        <f>IF(NOT(J782),Strutture_cleaned[[#This Row],[Indirizzo di posta elettronica]],Strutture_cleaned[[#This Row],[Indirizzo internet]])</f>
        <v/>
      </c>
    </row>
    <row r="783" spans="1:12" x14ac:dyDescent="0.2">
      <c r="A783" t="s">
        <v>8582</v>
      </c>
      <c r="B783" t="s">
        <v>9676</v>
      </c>
      <c r="C783" t="s">
        <v>9677</v>
      </c>
      <c r="D783" t="s">
        <v>9344</v>
      </c>
      <c r="E783" t="s">
        <v>9344</v>
      </c>
      <c r="F783" t="s">
        <v>19511</v>
      </c>
      <c r="G783" t="s">
        <v>19511</v>
      </c>
      <c r="I7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783" s="1" t="b">
        <f t="shared" si="12"/>
        <v>0</v>
      </c>
      <c r="K783" t="str">
        <f>IF(NOT(J783),Strutture_cleaned[[#This Row],[Indirizzo internet]],Strutture_cleaned[[#This Row],[Indirizzo di posta elettronica]])</f>
        <v/>
      </c>
      <c r="L783" t="str">
        <f>IF(NOT(J783),Strutture_cleaned[[#This Row],[Indirizzo di posta elettronica]],Strutture_cleaned[[#This Row],[Indirizzo internet]])</f>
        <v/>
      </c>
    </row>
    <row r="784" spans="1:12" x14ac:dyDescent="0.2">
      <c r="A784" t="s">
        <v>8216</v>
      </c>
      <c r="B784" t="s">
        <v>9678</v>
      </c>
      <c r="C784" t="s">
        <v>9679</v>
      </c>
      <c r="D784" t="s">
        <v>939</v>
      </c>
      <c r="E784" t="s">
        <v>939</v>
      </c>
      <c r="F784" t="s">
        <v>19511</v>
      </c>
      <c r="G784" t="s">
        <v>909</v>
      </c>
      <c r="I7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784" s="1" t="b">
        <f t="shared" si="12"/>
        <v>0</v>
      </c>
      <c r="K784" t="str">
        <f>IF(NOT(J784),Strutture_cleaned[[#This Row],[Indirizzo internet]],Strutture_cleaned[[#This Row],[Indirizzo di posta elettronica]])</f>
        <v/>
      </c>
      <c r="L784" t="str">
        <f>IF(NOT(J784),Strutture_cleaned[[#This Row],[Indirizzo di posta elettronica]],Strutture_cleaned[[#This Row],[Indirizzo internet]])</f>
        <v>delbianco.mar@gmail.com</v>
      </c>
    </row>
    <row r="785" spans="1:12" x14ac:dyDescent="0.2">
      <c r="A785" t="s">
        <v>8177</v>
      </c>
      <c r="B785" t="s">
        <v>9680</v>
      </c>
      <c r="C785" t="s">
        <v>9681</v>
      </c>
      <c r="D785" t="s">
        <v>939</v>
      </c>
      <c r="E785" t="s">
        <v>19511</v>
      </c>
      <c r="F785" t="s">
        <v>910</v>
      </c>
      <c r="G785" t="s">
        <v>911</v>
      </c>
      <c r="I7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85" s="1" t="b">
        <f t="shared" si="12"/>
        <v>0</v>
      </c>
      <c r="K785" t="str">
        <f>IF(NOT(J785),Strutture_cleaned[[#This Row],[Indirizzo internet]],Strutture_cleaned[[#This Row],[Indirizzo di posta elettronica]])</f>
        <v>www.villamatarazzo.it</v>
      </c>
      <c r="L785" t="str">
        <f>IF(NOT(J785),Strutture_cleaned[[#This Row],[Indirizzo di posta elettronica]],Strutture_cleaned[[#This Row],[Indirizzo internet]])</f>
        <v>info@villamatarazzo.com</v>
      </c>
    </row>
    <row r="786" spans="1:12" x14ac:dyDescent="0.2">
      <c r="A786" t="s">
        <v>8216</v>
      </c>
      <c r="B786" t="s">
        <v>9682</v>
      </c>
      <c r="C786" t="s">
        <v>9683</v>
      </c>
      <c r="D786" t="s">
        <v>939</v>
      </c>
      <c r="E786" t="s">
        <v>19511</v>
      </c>
      <c r="F786" t="s">
        <v>912</v>
      </c>
      <c r="G786" t="s">
        <v>913</v>
      </c>
      <c r="I7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86" s="1" t="b">
        <f t="shared" si="12"/>
        <v>0</v>
      </c>
      <c r="K786" t="str">
        <f>IF(NOT(J786),Strutture_cleaned[[#This Row],[Indirizzo internet]],Strutture_cleaned[[#This Row],[Indirizzo di posta elettronica]])</f>
        <v>www.castellodigranarola.it</v>
      </c>
      <c r="L786" t="str">
        <f>IF(NOT(J786),Strutture_cleaned[[#This Row],[Indirizzo di posta elettronica]],Strutture_cleaned[[#This Row],[Indirizzo internet]])</f>
        <v>info@castellodigranarola.it</v>
      </c>
    </row>
    <row r="787" spans="1:12" x14ac:dyDescent="0.2">
      <c r="A787" t="s">
        <v>8174</v>
      </c>
      <c r="B787" t="s">
        <v>9684</v>
      </c>
      <c r="C787" t="s">
        <v>9685</v>
      </c>
      <c r="D787" t="s">
        <v>939</v>
      </c>
      <c r="E787" t="s">
        <v>19511</v>
      </c>
      <c r="F787" t="s">
        <v>19511</v>
      </c>
      <c r="G787" t="s">
        <v>914</v>
      </c>
      <c r="I7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87" s="1" t="b">
        <f t="shared" si="12"/>
        <v>0</v>
      </c>
      <c r="K787" t="str">
        <f>IF(NOT(J787),Strutture_cleaned[[#This Row],[Indirizzo internet]],Strutture_cleaned[[#This Row],[Indirizzo di posta elettronica]])</f>
        <v/>
      </c>
      <c r="L787" t="str">
        <f>IF(NOT(J787),Strutture_cleaned[[#This Row],[Indirizzo di posta elettronica]],Strutture_cleaned[[#This Row],[Indirizzo internet]])</f>
        <v>info@casaledelboncio.it</v>
      </c>
    </row>
    <row r="788" spans="1:12" x14ac:dyDescent="0.2">
      <c r="A788" t="s">
        <v>8174</v>
      </c>
      <c r="B788" t="s">
        <v>9686</v>
      </c>
      <c r="C788" t="s">
        <v>9687</v>
      </c>
      <c r="D788" t="s">
        <v>939</v>
      </c>
      <c r="E788" t="s">
        <v>19511</v>
      </c>
      <c r="F788" t="s">
        <v>19511</v>
      </c>
      <c r="G788" t="s">
        <v>915</v>
      </c>
      <c r="I7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88" s="1" t="b">
        <f t="shared" si="12"/>
        <v>0</v>
      </c>
      <c r="K788" t="str">
        <f>IF(NOT(J788),Strutture_cleaned[[#This Row],[Indirizzo internet]],Strutture_cleaned[[#This Row],[Indirizzo di posta elettronica]])</f>
        <v/>
      </c>
      <c r="L788" t="str">
        <f>IF(NOT(J788),Strutture_cleaned[[#This Row],[Indirizzo di posta elettronica]],Strutture_cleaned[[#This Row],[Indirizzo internet]])</f>
        <v>info@appartamentigradara.com</v>
      </c>
    </row>
    <row r="789" spans="1:12" x14ac:dyDescent="0.2">
      <c r="A789" t="s">
        <v>8183</v>
      </c>
      <c r="B789" t="s">
        <v>9688</v>
      </c>
      <c r="C789" t="s">
        <v>9689</v>
      </c>
      <c r="D789" t="s">
        <v>939</v>
      </c>
      <c r="E789" t="s">
        <v>9690</v>
      </c>
      <c r="F789" t="s">
        <v>19511</v>
      </c>
      <c r="G789" t="s">
        <v>916</v>
      </c>
      <c r="I7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89" s="1" t="b">
        <f t="shared" si="12"/>
        <v>0</v>
      </c>
      <c r="K789" t="str">
        <f>IF(NOT(J789),Strutture_cleaned[[#This Row],[Indirizzo internet]],Strutture_cleaned[[#This Row],[Indirizzo di posta elettronica]])</f>
        <v/>
      </c>
      <c r="L789" t="str">
        <f>IF(NOT(J789),Strutture_cleaned[[#This Row],[Indirizzo di posta elettronica]],Strutture_cleaned[[#This Row],[Indirizzo internet]])</f>
        <v>info@dimoradellarovere.com</v>
      </c>
    </row>
    <row r="790" spans="1:12" x14ac:dyDescent="0.2">
      <c r="A790" t="s">
        <v>8183</v>
      </c>
      <c r="B790" t="s">
        <v>9691</v>
      </c>
      <c r="C790" t="s">
        <v>9692</v>
      </c>
      <c r="D790" t="s">
        <v>939</v>
      </c>
      <c r="E790" t="s">
        <v>19511</v>
      </c>
      <c r="F790" t="s">
        <v>917</v>
      </c>
      <c r="G790" t="s">
        <v>918</v>
      </c>
      <c r="I7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790" s="1" t="b">
        <f t="shared" si="12"/>
        <v>0</v>
      </c>
      <c r="K790" t="str">
        <f>IF(NOT(J790),Strutture_cleaned[[#This Row],[Indirizzo internet]],Strutture_cleaned[[#This Row],[Indirizzo di posta elettronica]])</f>
        <v>https://www.facebook.com/BbLaRosaAntica?hc_location=timeline</v>
      </c>
      <c r="L790" t="str">
        <f>IF(NOT(J790),Strutture_cleaned[[#This Row],[Indirizzo di posta elettronica]],Strutture_cleaned[[#This Row],[Indirizzo internet]])</f>
        <v>marilena.turroni@gmail.com</v>
      </c>
    </row>
    <row r="791" spans="1:12" x14ac:dyDescent="0.2">
      <c r="A791" t="s">
        <v>8216</v>
      </c>
      <c r="B791" t="s">
        <v>9693</v>
      </c>
      <c r="C791" t="s">
        <v>9694</v>
      </c>
      <c r="D791" t="s">
        <v>939</v>
      </c>
      <c r="E791" t="s">
        <v>939</v>
      </c>
      <c r="F791" t="s">
        <v>919</v>
      </c>
      <c r="G791" t="s">
        <v>920</v>
      </c>
      <c r="I7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791" s="1" t="b">
        <f t="shared" si="12"/>
        <v>0</v>
      </c>
      <c r="K791" t="str">
        <f>IF(NOT(J791),Strutture_cleaned[[#This Row],[Indirizzo internet]],Strutture_cleaned[[#This Row],[Indirizzo di posta elettronica]])</f>
        <v>www.affittacameregradara.com</v>
      </c>
      <c r="L791" t="str">
        <f>IF(NOT(J791),Strutture_cleaned[[#This Row],[Indirizzo di posta elettronica]],Strutture_cleaned[[#This Row],[Indirizzo internet]])</f>
        <v>luisa@gradara.com</v>
      </c>
    </row>
    <row r="792" spans="1:12" x14ac:dyDescent="0.2">
      <c r="A792" t="s">
        <v>8216</v>
      </c>
      <c r="B792" t="s">
        <v>9695</v>
      </c>
      <c r="C792" t="s">
        <v>9696</v>
      </c>
      <c r="D792" t="s">
        <v>939</v>
      </c>
      <c r="E792" t="s">
        <v>939</v>
      </c>
      <c r="F792" t="s">
        <v>19511</v>
      </c>
      <c r="G792" t="s">
        <v>921</v>
      </c>
      <c r="I7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792" s="1" t="b">
        <f t="shared" si="12"/>
        <v>0</v>
      </c>
      <c r="K792" t="str">
        <f>IF(NOT(J792),Strutture_cleaned[[#This Row],[Indirizzo internet]],Strutture_cleaned[[#This Row],[Indirizzo di posta elettronica]])</f>
        <v/>
      </c>
      <c r="L792" t="str">
        <f>IF(NOT(J792),Strutture_cleaned[[#This Row],[Indirizzo di posta elettronica]],Strutture_cleaned[[#This Row],[Indirizzo internet]])</f>
        <v>mari.maffei@virgilio.it</v>
      </c>
    </row>
    <row r="793" spans="1:12" x14ac:dyDescent="0.2">
      <c r="A793" t="s">
        <v>8183</v>
      </c>
      <c r="B793" t="s">
        <v>9697</v>
      </c>
      <c r="C793" t="s">
        <v>9698</v>
      </c>
      <c r="D793" t="s">
        <v>939</v>
      </c>
      <c r="E793" t="s">
        <v>939</v>
      </c>
      <c r="F793" t="s">
        <v>922</v>
      </c>
      <c r="G793" t="s">
        <v>923</v>
      </c>
      <c r="I7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93" s="1" t="b">
        <f t="shared" si="12"/>
        <v>0</v>
      </c>
      <c r="K793" t="str">
        <f>IF(NOT(J793),Strutture_cleaned[[#This Row],[Indirizzo internet]],Strutture_cleaned[[#This Row],[Indirizzo di posta elettronica]])</f>
        <v>www.casadellastella.it</v>
      </c>
      <c r="L793" t="str">
        <f>IF(NOT(J793),Strutture_cleaned[[#This Row],[Indirizzo di posta elettronica]],Strutture_cleaned[[#This Row],[Indirizzo internet]])</f>
        <v>info@casadellastella.it</v>
      </c>
    </row>
    <row r="794" spans="1:12" x14ac:dyDescent="0.2">
      <c r="A794" t="s">
        <v>8183</v>
      </c>
      <c r="B794" t="s">
        <v>9699</v>
      </c>
      <c r="C794" t="s">
        <v>9700</v>
      </c>
      <c r="D794" t="s">
        <v>939</v>
      </c>
      <c r="E794" t="s">
        <v>939</v>
      </c>
      <c r="F794" t="s">
        <v>19511</v>
      </c>
      <c r="G794" t="s">
        <v>924</v>
      </c>
      <c r="I7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794" s="1" t="b">
        <f t="shared" si="12"/>
        <v>0</v>
      </c>
      <c r="K794" t="str">
        <f>IF(NOT(J794),Strutture_cleaned[[#This Row],[Indirizzo internet]],Strutture_cleaned[[#This Row],[Indirizzo di posta elettronica]])</f>
        <v/>
      </c>
      <c r="L794" t="str">
        <f>IF(NOT(J794),Strutture_cleaned[[#This Row],[Indirizzo di posta elettronica]],Strutture_cleaned[[#This Row],[Indirizzo internet]])</f>
        <v>emanuelatf1@gmail.com</v>
      </c>
    </row>
    <row r="795" spans="1:12" x14ac:dyDescent="0.2">
      <c r="A795" t="s">
        <v>8220</v>
      </c>
      <c r="B795" t="s">
        <v>9701</v>
      </c>
      <c r="C795" t="s">
        <v>19511</v>
      </c>
      <c r="D795" t="s">
        <v>939</v>
      </c>
      <c r="E795" t="s">
        <v>939</v>
      </c>
      <c r="F795" t="s">
        <v>925</v>
      </c>
      <c r="G795" t="s">
        <v>926</v>
      </c>
      <c r="I7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795" s="1" t="b">
        <f t="shared" si="12"/>
        <v>0</v>
      </c>
      <c r="K795" t="str">
        <f>IF(NOT(J795),Strutture_cleaned[[#This Row],[Indirizzo internet]],Strutture_cleaned[[#This Row],[Indirizzo di posta elettronica]])</f>
        <v>www.comune.gradara.pu.it</v>
      </c>
      <c r="L795" t="str">
        <f>IF(NOT(J795),Strutture_cleaned[[#This Row],[Indirizzo di posta elettronica]],Strutture_cleaned[[#This Row],[Indirizzo internet]])</f>
        <v>comune.gradara@provincia.ps.it</v>
      </c>
    </row>
    <row r="796" spans="1:12" x14ac:dyDescent="0.2">
      <c r="A796" t="s">
        <v>8216</v>
      </c>
      <c r="B796" t="s">
        <v>9702</v>
      </c>
      <c r="C796" t="s">
        <v>9703</v>
      </c>
      <c r="D796" t="s">
        <v>939</v>
      </c>
      <c r="E796" t="s">
        <v>939</v>
      </c>
      <c r="F796" t="s">
        <v>927</v>
      </c>
      <c r="G796" t="s">
        <v>928</v>
      </c>
      <c r="I7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96" s="1" t="b">
        <f t="shared" si="12"/>
        <v>0</v>
      </c>
      <c r="K796" t="str">
        <f>IF(NOT(J796),Strutture_cleaned[[#This Row],[Indirizzo internet]],Strutture_cleaned[[#This Row],[Indirizzo di posta elettronica]])</f>
        <v>www.laloggiagradara.it</v>
      </c>
      <c r="L796" t="str">
        <f>IF(NOT(J796),Strutture_cleaned[[#This Row],[Indirizzo di posta elettronica]],Strutture_cleaned[[#This Row],[Indirizzo internet]])</f>
        <v>info@laloggiagradara.it</v>
      </c>
    </row>
    <row r="797" spans="1:12" x14ac:dyDescent="0.2">
      <c r="A797" t="s">
        <v>8183</v>
      </c>
      <c r="B797" t="s">
        <v>9704</v>
      </c>
      <c r="C797" t="s">
        <v>9705</v>
      </c>
      <c r="D797" t="s">
        <v>939</v>
      </c>
      <c r="E797" t="s">
        <v>939</v>
      </c>
      <c r="F797" t="s">
        <v>929</v>
      </c>
      <c r="G797" t="s">
        <v>930</v>
      </c>
      <c r="I7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797" s="1" t="b">
        <f t="shared" si="12"/>
        <v>0</v>
      </c>
      <c r="K797" t="str">
        <f>IF(NOT(J797),Strutture_cleaned[[#This Row],[Indirizzo internet]],Strutture_cleaned[[#This Row],[Indirizzo di posta elettronica]])</f>
        <v>www.bb-gradara.com</v>
      </c>
      <c r="L797" t="str">
        <f>IF(NOT(J797),Strutture_cleaned[[#This Row],[Indirizzo di posta elettronica]],Strutture_cleaned[[#This Row],[Indirizzo internet]])</f>
        <v>info@bb-gradara.com</v>
      </c>
    </row>
    <row r="798" spans="1:12" x14ac:dyDescent="0.2">
      <c r="A798" t="s">
        <v>8183</v>
      </c>
      <c r="B798" t="s">
        <v>9706</v>
      </c>
      <c r="C798" t="s">
        <v>9707</v>
      </c>
      <c r="D798" t="s">
        <v>939</v>
      </c>
      <c r="E798" t="s">
        <v>939</v>
      </c>
      <c r="F798" t="s">
        <v>19511</v>
      </c>
      <c r="G798" t="s">
        <v>931</v>
      </c>
      <c r="I7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798" s="1" t="b">
        <f t="shared" si="12"/>
        <v>0</v>
      </c>
      <c r="K798" t="str">
        <f>IF(NOT(J798),Strutture_cleaned[[#This Row],[Indirizzo internet]],Strutture_cleaned[[#This Row],[Indirizzo di posta elettronica]])</f>
        <v/>
      </c>
      <c r="L798" t="str">
        <f>IF(NOT(J798),Strutture_cleaned[[#This Row],[Indirizzo di posta elettronica]],Strutture_cleaned[[#This Row],[Indirizzo internet]])</f>
        <v>casarenalda@gmail.com</v>
      </c>
    </row>
    <row r="799" spans="1:12" x14ac:dyDescent="0.2">
      <c r="A799" t="s">
        <v>8183</v>
      </c>
      <c r="B799" t="s">
        <v>9708</v>
      </c>
      <c r="C799" t="s">
        <v>932</v>
      </c>
      <c r="D799" t="s">
        <v>939</v>
      </c>
      <c r="E799" t="s">
        <v>939</v>
      </c>
      <c r="F799" t="s">
        <v>19511</v>
      </c>
      <c r="G799" t="s">
        <v>933</v>
      </c>
      <c r="I7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799" s="1" t="b">
        <f t="shared" si="12"/>
        <v>0</v>
      </c>
      <c r="K799" t="str">
        <f>IF(NOT(J799),Strutture_cleaned[[#This Row],[Indirizzo internet]],Strutture_cleaned[[#This Row],[Indirizzo di posta elettronica]])</f>
        <v/>
      </c>
      <c r="L799" t="str">
        <f>IF(NOT(J799),Strutture_cleaned[[#This Row],[Indirizzo di posta elettronica]],Strutture_cleaned[[#This Row],[Indirizzo internet]])</f>
        <v>lapulciagradara@gmail.com</v>
      </c>
    </row>
    <row r="800" spans="1:12" x14ac:dyDescent="0.2">
      <c r="A800" t="s">
        <v>8183</v>
      </c>
      <c r="B800" t="s">
        <v>9019</v>
      </c>
      <c r="C800" t="s">
        <v>934</v>
      </c>
      <c r="D800" t="s">
        <v>939</v>
      </c>
      <c r="E800" t="s">
        <v>939</v>
      </c>
      <c r="F800" t="s">
        <v>19511</v>
      </c>
      <c r="G800" t="s">
        <v>935</v>
      </c>
      <c r="I8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800" s="1" t="b">
        <f t="shared" si="12"/>
        <v>0</v>
      </c>
      <c r="K800" t="str">
        <f>IF(NOT(J800),Strutture_cleaned[[#This Row],[Indirizzo internet]],Strutture_cleaned[[#This Row],[Indirizzo di posta elettronica]])</f>
        <v/>
      </c>
      <c r="L800" t="str">
        <f>IF(NOT(J800),Strutture_cleaned[[#This Row],[Indirizzo di posta elettronica]],Strutture_cleaned[[#This Row],[Indirizzo internet]])</f>
        <v>lamagnolia.gradara@gmail.com</v>
      </c>
    </row>
    <row r="801" spans="1:12" x14ac:dyDescent="0.2">
      <c r="A801" t="s">
        <v>8183</v>
      </c>
      <c r="B801" t="s">
        <v>9709</v>
      </c>
      <c r="C801" t="s">
        <v>936</v>
      </c>
      <c r="D801" t="s">
        <v>939</v>
      </c>
      <c r="E801" t="s">
        <v>939</v>
      </c>
      <c r="F801" t="s">
        <v>19511</v>
      </c>
      <c r="G801" t="s">
        <v>937</v>
      </c>
      <c r="I8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801" s="1" t="b">
        <f t="shared" si="12"/>
        <v>0</v>
      </c>
      <c r="K801" t="str">
        <f>IF(NOT(J801),Strutture_cleaned[[#This Row],[Indirizzo internet]],Strutture_cleaned[[#This Row],[Indirizzo di posta elettronica]])</f>
        <v/>
      </c>
      <c r="L801" t="str">
        <f>IF(NOT(J801),Strutture_cleaned[[#This Row],[Indirizzo di posta elettronica]],Strutture_cleaned[[#This Row],[Indirizzo internet]])</f>
        <v>leo.vince70@gmail.com</v>
      </c>
    </row>
    <row r="802" spans="1:12" x14ac:dyDescent="0.2">
      <c r="A802" t="s">
        <v>8183</v>
      </c>
      <c r="B802" t="s">
        <v>9710</v>
      </c>
      <c r="C802" t="s">
        <v>9711</v>
      </c>
      <c r="D802" t="s">
        <v>939</v>
      </c>
      <c r="E802" t="s">
        <v>19511</v>
      </c>
      <c r="F802" t="s">
        <v>19511</v>
      </c>
      <c r="G802" t="s">
        <v>938</v>
      </c>
      <c r="I8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802" s="1" t="b">
        <f t="shared" si="12"/>
        <v>0</v>
      </c>
      <c r="K802" t="str">
        <f>IF(NOT(J802),Strutture_cleaned[[#This Row],[Indirizzo internet]],Strutture_cleaned[[#This Row],[Indirizzo di posta elettronica]])</f>
        <v/>
      </c>
      <c r="L802" t="str">
        <f>IF(NOT(J802),Strutture_cleaned[[#This Row],[Indirizzo di posta elettronica]],Strutture_cleaned[[#This Row],[Indirizzo internet]])</f>
        <v>paolomarini57@gmail.com</v>
      </c>
    </row>
    <row r="803" spans="1:12" x14ac:dyDescent="0.2">
      <c r="A803" t="s">
        <v>8183</v>
      </c>
      <c r="B803" t="s">
        <v>9712</v>
      </c>
      <c r="C803" t="s">
        <v>9713</v>
      </c>
      <c r="D803" t="s">
        <v>939</v>
      </c>
      <c r="E803" t="s">
        <v>939</v>
      </c>
      <c r="F803" t="s">
        <v>19511</v>
      </c>
      <c r="G803" t="s">
        <v>940</v>
      </c>
      <c r="I8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803" s="1" t="b">
        <f t="shared" si="12"/>
        <v>0</v>
      </c>
      <c r="K803" t="str">
        <f>IF(NOT(J803),Strutture_cleaned[[#This Row],[Indirizzo internet]],Strutture_cleaned[[#This Row],[Indirizzo di posta elettronica]])</f>
        <v/>
      </c>
      <c r="L803" t="str">
        <f>IF(NOT(J803),Strutture_cleaned[[#This Row],[Indirizzo di posta elettronica]],Strutture_cleaned[[#This Row],[Indirizzo internet]])</f>
        <v>arianna.tagliabracci@virgilio.it</v>
      </c>
    </row>
    <row r="804" spans="1:12" x14ac:dyDescent="0.2">
      <c r="A804" t="s">
        <v>8183</v>
      </c>
      <c r="B804" t="s">
        <v>9714</v>
      </c>
      <c r="C804" t="s">
        <v>9715</v>
      </c>
      <c r="D804" t="s">
        <v>939</v>
      </c>
      <c r="E804" t="s">
        <v>19511</v>
      </c>
      <c r="F804" t="s">
        <v>941</v>
      </c>
      <c r="G804" t="s">
        <v>942</v>
      </c>
      <c r="I8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04" s="1" t="b">
        <f t="shared" si="12"/>
        <v>0</v>
      </c>
      <c r="K804" t="str">
        <f>IF(NOT(J804),Strutture_cleaned[[#This Row],[Indirizzo internet]],Strutture_cleaned[[#This Row],[Indirizzo di posta elettronica]])</f>
        <v>www.cuboconvista.it</v>
      </c>
      <c r="L804" t="str">
        <f>IF(NOT(J804),Strutture_cleaned[[#This Row],[Indirizzo di posta elettronica]],Strutture_cleaned[[#This Row],[Indirizzo internet]])</f>
        <v>info@cuboconvista.it</v>
      </c>
    </row>
    <row r="805" spans="1:12" x14ac:dyDescent="0.2">
      <c r="A805" t="s">
        <v>8174</v>
      </c>
      <c r="B805" t="s">
        <v>9716</v>
      </c>
      <c r="C805" t="s">
        <v>943</v>
      </c>
      <c r="D805" t="s">
        <v>939</v>
      </c>
      <c r="E805" t="s">
        <v>939</v>
      </c>
      <c r="F805" t="s">
        <v>19511</v>
      </c>
      <c r="G805" t="s">
        <v>19511</v>
      </c>
      <c r="I8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05" s="1" t="b">
        <f t="shared" si="12"/>
        <v>0</v>
      </c>
      <c r="K805" t="str">
        <f>IF(NOT(J805),Strutture_cleaned[[#This Row],[Indirizzo internet]],Strutture_cleaned[[#This Row],[Indirizzo di posta elettronica]])</f>
        <v/>
      </c>
      <c r="L805" t="str">
        <f>IF(NOT(J805),Strutture_cleaned[[#This Row],[Indirizzo di posta elettronica]],Strutture_cleaned[[#This Row],[Indirizzo internet]])</f>
        <v/>
      </c>
    </row>
    <row r="806" spans="1:12" x14ac:dyDescent="0.2">
      <c r="A806" t="s">
        <v>8174</v>
      </c>
      <c r="B806" t="s">
        <v>9717</v>
      </c>
      <c r="C806" t="s">
        <v>943</v>
      </c>
      <c r="D806" t="s">
        <v>939</v>
      </c>
      <c r="E806" t="s">
        <v>939</v>
      </c>
      <c r="F806" t="s">
        <v>19511</v>
      </c>
      <c r="G806" t="s">
        <v>19511</v>
      </c>
      <c r="I8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06" s="1" t="b">
        <f t="shared" si="12"/>
        <v>0</v>
      </c>
      <c r="K806" t="str">
        <f>IF(NOT(J806),Strutture_cleaned[[#This Row],[Indirizzo internet]],Strutture_cleaned[[#This Row],[Indirizzo di posta elettronica]])</f>
        <v/>
      </c>
      <c r="L806" t="str">
        <f>IF(NOT(J806),Strutture_cleaned[[#This Row],[Indirizzo di posta elettronica]],Strutture_cleaned[[#This Row],[Indirizzo internet]])</f>
        <v/>
      </c>
    </row>
    <row r="807" spans="1:12" x14ac:dyDescent="0.2">
      <c r="A807" t="s">
        <v>8216</v>
      </c>
      <c r="B807" t="s">
        <v>9718</v>
      </c>
      <c r="C807" t="s">
        <v>944</v>
      </c>
      <c r="D807" t="s">
        <v>939</v>
      </c>
      <c r="E807" t="s">
        <v>939</v>
      </c>
      <c r="F807" t="s">
        <v>19511</v>
      </c>
      <c r="G807" t="s">
        <v>887</v>
      </c>
      <c r="I8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807" s="1" t="b">
        <f t="shared" si="12"/>
        <v>0</v>
      </c>
      <c r="K807" t="str">
        <f>IF(NOT(J807),Strutture_cleaned[[#This Row],[Indirizzo internet]],Strutture_cleaned[[#This Row],[Indirizzo di posta elettronica]])</f>
        <v/>
      </c>
      <c r="L807" t="str">
        <f>IF(NOT(J807),Strutture_cleaned[[#This Row],[Indirizzo di posta elettronica]],Strutture_cleaned[[#This Row],[Indirizzo internet]])</f>
        <v>matteo@baldassarri.com</v>
      </c>
    </row>
    <row r="808" spans="1:12" x14ac:dyDescent="0.2">
      <c r="A808" t="s">
        <v>8174</v>
      </c>
      <c r="B808" t="s">
        <v>9719</v>
      </c>
      <c r="C808" t="s">
        <v>945</v>
      </c>
      <c r="D808" t="s">
        <v>939</v>
      </c>
      <c r="E808" t="s">
        <v>939</v>
      </c>
      <c r="F808" t="s">
        <v>19511</v>
      </c>
      <c r="G808" t="s">
        <v>946</v>
      </c>
      <c r="I8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808" s="1" t="b">
        <f t="shared" si="12"/>
        <v>0</v>
      </c>
      <c r="K808" t="str">
        <f>IF(NOT(J808),Strutture_cleaned[[#This Row],[Indirizzo internet]],Strutture_cleaned[[#This Row],[Indirizzo di posta elettronica]])</f>
        <v/>
      </c>
      <c r="L808" t="str">
        <f>IF(NOT(J808),Strutture_cleaned[[#This Row],[Indirizzo di posta elettronica]],Strutture_cleaned[[#This Row],[Indirizzo internet]])</f>
        <v>franchini.federica82@gmail.com</v>
      </c>
    </row>
    <row r="809" spans="1:12" x14ac:dyDescent="0.2">
      <c r="A809" t="s">
        <v>8174</v>
      </c>
      <c r="B809" t="s">
        <v>9720</v>
      </c>
      <c r="C809" t="s">
        <v>947</v>
      </c>
      <c r="D809" t="s">
        <v>939</v>
      </c>
      <c r="E809" t="s">
        <v>939</v>
      </c>
      <c r="F809" t="s">
        <v>19511</v>
      </c>
      <c r="G809" t="s">
        <v>948</v>
      </c>
      <c r="I8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809" s="1" t="b">
        <f t="shared" si="12"/>
        <v>0</v>
      </c>
      <c r="K809" t="str">
        <f>IF(NOT(J809),Strutture_cleaned[[#This Row],[Indirizzo internet]],Strutture_cleaned[[#This Row],[Indirizzo di posta elettronica]])</f>
        <v/>
      </c>
      <c r="L809" t="str">
        <f>IF(NOT(J809),Strutture_cleaned[[#This Row],[Indirizzo di posta elettronica]],Strutture_cleaned[[#This Row],[Indirizzo internet]])</f>
        <v>allkr456.7@gmail.com</v>
      </c>
    </row>
    <row r="810" spans="1:12" x14ac:dyDescent="0.2">
      <c r="A810" t="s">
        <v>8174</v>
      </c>
      <c r="B810" t="s">
        <v>9721</v>
      </c>
      <c r="C810" t="s">
        <v>949</v>
      </c>
      <c r="D810" t="s">
        <v>939</v>
      </c>
      <c r="E810" t="s">
        <v>939</v>
      </c>
      <c r="F810" t="s">
        <v>19511</v>
      </c>
      <c r="G810" t="s">
        <v>950</v>
      </c>
      <c r="I8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810" s="1" t="b">
        <f t="shared" si="12"/>
        <v>0</v>
      </c>
      <c r="K810" t="str">
        <f>IF(NOT(J810),Strutture_cleaned[[#This Row],[Indirizzo internet]],Strutture_cleaned[[#This Row],[Indirizzo di posta elettronica]])</f>
        <v/>
      </c>
      <c r="L810" t="str">
        <f>IF(NOT(J810),Strutture_cleaned[[#This Row],[Indirizzo di posta elettronica]],Strutture_cleaned[[#This Row],[Indirizzo internet]])</f>
        <v>marinascassamacchia@hotmail.it</v>
      </c>
    </row>
    <row r="811" spans="1:12" x14ac:dyDescent="0.2">
      <c r="A811" t="s">
        <v>8174</v>
      </c>
      <c r="B811" t="s">
        <v>9722</v>
      </c>
      <c r="C811" t="s">
        <v>951</v>
      </c>
      <c r="D811" t="s">
        <v>939</v>
      </c>
      <c r="E811" t="s">
        <v>939</v>
      </c>
      <c r="F811" t="s">
        <v>19511</v>
      </c>
      <c r="G811" t="s">
        <v>952</v>
      </c>
      <c r="I8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811" s="1" t="b">
        <f t="shared" si="12"/>
        <v>0</v>
      </c>
      <c r="K811" t="str">
        <f>IF(NOT(J811),Strutture_cleaned[[#This Row],[Indirizzo internet]],Strutture_cleaned[[#This Row],[Indirizzo di posta elettronica]])</f>
        <v/>
      </c>
      <c r="L811" t="str">
        <f>IF(NOT(J811),Strutture_cleaned[[#This Row],[Indirizzo di posta elettronica]],Strutture_cleaned[[#This Row],[Indirizzo internet]])</f>
        <v>elisaterenzi82@gmail.com</v>
      </c>
    </row>
    <row r="812" spans="1:12" x14ac:dyDescent="0.2">
      <c r="A812" t="s">
        <v>8171</v>
      </c>
      <c r="B812" t="s">
        <v>9723</v>
      </c>
      <c r="C812" t="s">
        <v>9724</v>
      </c>
      <c r="D812" t="s">
        <v>9725</v>
      </c>
      <c r="E812" t="s">
        <v>9725</v>
      </c>
      <c r="F812" t="s">
        <v>19511</v>
      </c>
      <c r="G812" t="s">
        <v>953</v>
      </c>
      <c r="I8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812" s="1" t="b">
        <f t="shared" si="12"/>
        <v>0</v>
      </c>
      <c r="K812" t="str">
        <f>IF(NOT(J812),Strutture_cleaned[[#This Row],[Indirizzo internet]],Strutture_cleaned[[#This Row],[Indirizzo di posta elettronica]])</f>
        <v/>
      </c>
      <c r="L812" t="str">
        <f>IF(NOT(J812),Strutture_cleaned[[#This Row],[Indirizzo di posta elettronica]],Strutture_cleaned[[#This Row],[Indirizzo internet]])</f>
        <v>norma.tagliabracci@libero.it</v>
      </c>
    </row>
    <row r="813" spans="1:12" x14ac:dyDescent="0.2">
      <c r="A813" t="s">
        <v>8186</v>
      </c>
      <c r="B813" t="s">
        <v>9726</v>
      </c>
      <c r="C813" t="s">
        <v>9727</v>
      </c>
      <c r="D813" t="s">
        <v>9725</v>
      </c>
      <c r="E813" t="s">
        <v>9725</v>
      </c>
      <c r="F813" t="s">
        <v>954</v>
      </c>
      <c r="G813" t="s">
        <v>955</v>
      </c>
      <c r="I8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13" s="1" t="b">
        <f t="shared" si="12"/>
        <v>0</v>
      </c>
      <c r="K813" t="str">
        <f>IF(NOT(J813),Strutture_cleaned[[#This Row],[Indirizzo internet]],Strutture_cleaned[[#This Row],[Indirizzo di posta elettronica]])</f>
        <v>www.campodegliolivi.it</v>
      </c>
      <c r="L813" t="str">
        <f>IF(NOT(J813),Strutture_cleaned[[#This Row],[Indirizzo di posta elettronica]],Strutture_cleaned[[#This Row],[Indirizzo internet]])</f>
        <v>info@campodegliolivi.it</v>
      </c>
    </row>
    <row r="814" spans="1:12" x14ac:dyDescent="0.2">
      <c r="A814" t="s">
        <v>8186</v>
      </c>
      <c r="B814" t="s">
        <v>9728</v>
      </c>
      <c r="C814" t="s">
        <v>9729</v>
      </c>
      <c r="D814" t="s">
        <v>9725</v>
      </c>
      <c r="E814" t="s">
        <v>9725</v>
      </c>
      <c r="F814" t="s">
        <v>956</v>
      </c>
      <c r="G814" t="s">
        <v>957</v>
      </c>
      <c r="I8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814" s="1" t="b">
        <f t="shared" si="12"/>
        <v>0</v>
      </c>
      <c r="K814" t="str">
        <f>IF(NOT(J814),Strutture_cleaned[[#This Row],[Indirizzo internet]],Strutture_cleaned[[#This Row],[Indirizzo di posta elettronica]])</f>
        <v>www.agriturismogirolomoni.it</v>
      </c>
      <c r="L814" t="str">
        <f>IF(NOT(J814),Strutture_cleaned[[#This Row],[Indirizzo di posta elettronica]],Strutture_cleaned[[#This Row],[Indirizzo internet]])</f>
        <v>agriturismo@girolomoni.it</v>
      </c>
    </row>
    <row r="815" spans="1:12" x14ac:dyDescent="0.2">
      <c r="A815" t="s">
        <v>8186</v>
      </c>
      <c r="B815" t="s">
        <v>9730</v>
      </c>
      <c r="C815" t="s">
        <v>9731</v>
      </c>
      <c r="D815" t="s">
        <v>9725</v>
      </c>
      <c r="E815" t="s">
        <v>9725</v>
      </c>
      <c r="F815" t="s">
        <v>958</v>
      </c>
      <c r="G815" t="s">
        <v>959</v>
      </c>
      <c r="I8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815" s="1" t="b">
        <f t="shared" si="12"/>
        <v>0</v>
      </c>
      <c r="K815" t="str">
        <f>IF(NOT(J815),Strutture_cleaned[[#This Row],[Indirizzo internet]],Strutture_cleaned[[#This Row],[Indirizzo di posta elettronica]])</f>
        <v>www.agriturismodaimori.it</v>
      </c>
      <c r="L815" t="str">
        <f>IF(NOT(J815),Strutture_cleaned[[#This Row],[Indirizzo di posta elettronica]],Strutture_cleaned[[#This Row],[Indirizzo internet]])</f>
        <v>agriturismodaimori@libero.it</v>
      </c>
    </row>
    <row r="816" spans="1:12" x14ac:dyDescent="0.2">
      <c r="A816" t="s">
        <v>8186</v>
      </c>
      <c r="B816" t="s">
        <v>9732</v>
      </c>
      <c r="C816" t="s">
        <v>9733</v>
      </c>
      <c r="D816" t="s">
        <v>9725</v>
      </c>
      <c r="E816" t="s">
        <v>9725</v>
      </c>
      <c r="F816" t="s">
        <v>19511</v>
      </c>
      <c r="G816" t="s">
        <v>19511</v>
      </c>
      <c r="I8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16" s="1" t="b">
        <f t="shared" si="12"/>
        <v>0</v>
      </c>
      <c r="K816" t="str">
        <f>IF(NOT(J816),Strutture_cleaned[[#This Row],[Indirizzo internet]],Strutture_cleaned[[#This Row],[Indirizzo di posta elettronica]])</f>
        <v/>
      </c>
      <c r="L816" t="str">
        <f>IF(NOT(J816),Strutture_cleaned[[#This Row],[Indirizzo di posta elettronica]],Strutture_cleaned[[#This Row],[Indirizzo internet]])</f>
        <v/>
      </c>
    </row>
    <row r="817" spans="1:12" x14ac:dyDescent="0.2">
      <c r="A817" t="s">
        <v>8186</v>
      </c>
      <c r="B817" t="s">
        <v>9734</v>
      </c>
      <c r="C817" t="s">
        <v>9735</v>
      </c>
      <c r="D817" t="s">
        <v>9725</v>
      </c>
      <c r="E817" t="s">
        <v>9725</v>
      </c>
      <c r="F817" t="s">
        <v>19511</v>
      </c>
      <c r="G817" t="s">
        <v>19511</v>
      </c>
      <c r="I8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17" s="1" t="b">
        <f t="shared" si="12"/>
        <v>0</v>
      </c>
      <c r="K817" t="str">
        <f>IF(NOT(J817),Strutture_cleaned[[#This Row],[Indirizzo internet]],Strutture_cleaned[[#This Row],[Indirizzo di posta elettronica]])</f>
        <v/>
      </c>
      <c r="L817" t="str">
        <f>IF(NOT(J817),Strutture_cleaned[[#This Row],[Indirizzo di posta elettronica]],Strutture_cleaned[[#This Row],[Indirizzo internet]])</f>
        <v/>
      </c>
    </row>
    <row r="818" spans="1:12" x14ac:dyDescent="0.2">
      <c r="A818" t="s">
        <v>8186</v>
      </c>
      <c r="B818" t="s">
        <v>9736</v>
      </c>
      <c r="C818" t="s">
        <v>9737</v>
      </c>
      <c r="D818" t="s">
        <v>9738</v>
      </c>
      <c r="E818" t="s">
        <v>9739</v>
      </c>
      <c r="F818" t="s">
        <v>19511</v>
      </c>
      <c r="G818" t="s">
        <v>960</v>
      </c>
      <c r="I8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818" s="1" t="b">
        <f t="shared" si="12"/>
        <v>0</v>
      </c>
      <c r="K818" t="str">
        <f>IF(NOT(J818),Strutture_cleaned[[#This Row],[Indirizzo internet]],Strutture_cleaned[[#This Row],[Indirizzo di posta elettronica]])</f>
        <v/>
      </c>
      <c r="L818" t="str">
        <f>IF(NOT(J818),Strutture_cleaned[[#This Row],[Indirizzo di posta elettronica]],Strutture_cleaned[[#This Row],[Indirizzo internet]])</f>
        <v>manenti.stefano@tiscali.it</v>
      </c>
    </row>
    <row r="819" spans="1:12" x14ac:dyDescent="0.2">
      <c r="A819" t="s">
        <v>8285</v>
      </c>
      <c r="B819" t="s">
        <v>9740</v>
      </c>
      <c r="C819" t="s">
        <v>19511</v>
      </c>
      <c r="D819" t="s">
        <v>9738</v>
      </c>
      <c r="E819" t="s">
        <v>9741</v>
      </c>
      <c r="F819" t="s">
        <v>19511</v>
      </c>
      <c r="G819" t="s">
        <v>961</v>
      </c>
      <c r="I8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819" s="1" t="b">
        <f t="shared" si="12"/>
        <v>0</v>
      </c>
      <c r="K819" t="str">
        <f>IF(NOT(J819),Strutture_cleaned[[#This Row],[Indirizzo internet]],Strutture_cleaned[[#This Row],[Indirizzo di posta elettronica]])</f>
        <v/>
      </c>
      <c r="L819" t="str">
        <f>IF(NOT(J819),Strutture_cleaned[[#This Row],[Indirizzo di posta elettronica]],Strutture_cleaned[[#This Row],[Indirizzo internet]])</f>
        <v>anna.pierleoni@tin.it</v>
      </c>
    </row>
    <row r="820" spans="1:12" x14ac:dyDescent="0.2">
      <c r="A820" t="s">
        <v>8186</v>
      </c>
      <c r="B820" t="s">
        <v>9742</v>
      </c>
      <c r="C820" t="s">
        <v>9743</v>
      </c>
      <c r="D820" t="s">
        <v>9744</v>
      </c>
      <c r="E820" t="s">
        <v>969</v>
      </c>
      <c r="F820" t="s">
        <v>19511</v>
      </c>
      <c r="G820" t="s">
        <v>962</v>
      </c>
      <c r="I8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820" s="1" t="b">
        <f t="shared" si="12"/>
        <v>0</v>
      </c>
      <c r="K820" t="str">
        <f>IF(NOT(J820),Strutture_cleaned[[#This Row],[Indirizzo internet]],Strutture_cleaned[[#This Row],[Indirizzo di posta elettronica]])</f>
        <v/>
      </c>
      <c r="L820" t="str">
        <f>IF(NOT(J820),Strutture_cleaned[[#This Row],[Indirizzo di posta elettronica]],Strutture_cleaned[[#This Row],[Indirizzo internet]])</f>
        <v>lafaggiola@gmail.com</v>
      </c>
    </row>
    <row r="821" spans="1:12" x14ac:dyDescent="0.2">
      <c r="A821" t="s">
        <v>8186</v>
      </c>
      <c r="B821" t="s">
        <v>9745</v>
      </c>
      <c r="C821" t="s">
        <v>9746</v>
      </c>
      <c r="D821" t="s">
        <v>9744</v>
      </c>
      <c r="E821" t="s">
        <v>9744</v>
      </c>
      <c r="F821" t="s">
        <v>963</v>
      </c>
      <c r="G821" t="s">
        <v>964</v>
      </c>
      <c r="I8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21" s="1" t="b">
        <f t="shared" si="12"/>
        <v>0</v>
      </c>
      <c r="K821" t="str">
        <f>IF(NOT(J821),Strutture_cleaned[[#This Row],[Indirizzo internet]],Strutture_cleaned[[#This Row],[Indirizzo di posta elettronica]])</f>
        <v>www.lacisterna.net</v>
      </c>
      <c r="L821" t="str">
        <f>IF(NOT(J821),Strutture_cleaned[[#This Row],[Indirizzo di posta elettronica]],Strutture_cleaned[[#This Row],[Indirizzo internet]])</f>
        <v>info@lacisterna.net</v>
      </c>
    </row>
    <row r="822" spans="1:12" x14ac:dyDescent="0.2">
      <c r="A822" t="s">
        <v>8183</v>
      </c>
      <c r="B822" t="s">
        <v>9747</v>
      </c>
      <c r="C822" t="s">
        <v>9748</v>
      </c>
      <c r="D822" t="s">
        <v>9744</v>
      </c>
      <c r="E822" t="s">
        <v>19511</v>
      </c>
      <c r="F822" t="s">
        <v>19511</v>
      </c>
      <c r="G822" t="s">
        <v>965</v>
      </c>
      <c r="I8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822" s="1" t="b">
        <f t="shared" si="12"/>
        <v>0</v>
      </c>
      <c r="K822" t="str">
        <f>IF(NOT(J822),Strutture_cleaned[[#This Row],[Indirizzo internet]],Strutture_cleaned[[#This Row],[Indirizzo di posta elettronica]])</f>
        <v/>
      </c>
      <c r="L822" t="str">
        <f>IF(NOT(J822),Strutture_cleaned[[#This Row],[Indirizzo di posta elettronica]],Strutture_cleaned[[#This Row],[Indirizzo internet]])</f>
        <v>cris.sper@alice.it</v>
      </c>
    </row>
    <row r="823" spans="1:12" x14ac:dyDescent="0.2">
      <c r="A823" t="s">
        <v>8282</v>
      </c>
      <c r="B823" t="s">
        <v>9749</v>
      </c>
      <c r="C823" t="s">
        <v>9750</v>
      </c>
      <c r="D823" t="s">
        <v>9744</v>
      </c>
      <c r="E823" t="s">
        <v>9751</v>
      </c>
      <c r="F823" t="s">
        <v>966</v>
      </c>
      <c r="G823" t="s">
        <v>967</v>
      </c>
      <c r="I8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823" s="1" t="b">
        <f t="shared" si="12"/>
        <v>0</v>
      </c>
      <c r="K823" t="str">
        <f>IF(NOT(J823),Strutture_cleaned[[#This Row],[Indirizzo internet]],Strutture_cleaned[[#This Row],[Indirizzo di posta elettronica]])</f>
        <v>www.tuttipertuttiaps.com</v>
      </c>
      <c r="L823" t="str">
        <f>IF(NOT(J823),Strutture_cleaned[[#This Row],[Indirizzo di posta elettronica]],Strutture_cleaned[[#This Row],[Indirizzo internet]])</f>
        <v>tuttipertuttips@libero.it</v>
      </c>
    </row>
    <row r="824" spans="1:12" x14ac:dyDescent="0.2">
      <c r="A824" t="s">
        <v>8183</v>
      </c>
      <c r="B824" t="s">
        <v>9752</v>
      </c>
      <c r="C824" t="s">
        <v>968</v>
      </c>
      <c r="D824" t="s">
        <v>9744</v>
      </c>
      <c r="E824" t="s">
        <v>969</v>
      </c>
      <c r="F824" t="s">
        <v>970</v>
      </c>
      <c r="G824" t="s">
        <v>971</v>
      </c>
      <c r="I8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24" s="1" t="b">
        <f t="shared" si="12"/>
        <v>0</v>
      </c>
      <c r="K824" t="str">
        <f>IF(NOT(J824),Strutture_cleaned[[#This Row],[Indirizzo internet]],Strutture_cleaned[[#This Row],[Indirizzo di posta elettronica]])</f>
        <v>www.caricciodellafaggiola.it</v>
      </c>
      <c r="L824" t="str">
        <f>IF(NOT(J824),Strutture_cleaned[[#This Row],[Indirizzo di posta elettronica]],Strutture_cleaned[[#This Row],[Indirizzo internet]])</f>
        <v>info@caricciodellafaggiola.it</v>
      </c>
    </row>
    <row r="825" spans="1:12" x14ac:dyDescent="0.2">
      <c r="A825" t="s">
        <v>8186</v>
      </c>
      <c r="B825" t="s">
        <v>9753</v>
      </c>
      <c r="C825" t="s">
        <v>9754</v>
      </c>
      <c r="D825" t="s">
        <v>9744</v>
      </c>
      <c r="E825" t="s">
        <v>19511</v>
      </c>
      <c r="F825" t="s">
        <v>972</v>
      </c>
      <c r="G825" t="s">
        <v>973</v>
      </c>
      <c r="I8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825" s="1" t="b">
        <f t="shared" si="12"/>
        <v>0</v>
      </c>
      <c r="K825" t="str">
        <f>IF(NOT(J825),Strutture_cleaned[[#This Row],[Indirizzo internet]],Strutture_cleaned[[#This Row],[Indirizzo di posta elettronica]])</f>
        <v>www.leblancmatou.it</v>
      </c>
      <c r="L825" t="str">
        <f>IF(NOT(J825),Strutture_cleaned[[#This Row],[Indirizzo di posta elettronica]],Strutture_cleaned[[#This Row],[Indirizzo internet]])</f>
        <v>soffiaostro@yahoo.it</v>
      </c>
    </row>
    <row r="826" spans="1:12" x14ac:dyDescent="0.2">
      <c r="A826" t="s">
        <v>8216</v>
      </c>
      <c r="B826" t="s">
        <v>9755</v>
      </c>
      <c r="C826" t="s">
        <v>9756</v>
      </c>
      <c r="D826" t="s">
        <v>9744</v>
      </c>
      <c r="E826" t="s">
        <v>19511</v>
      </c>
      <c r="F826" t="s">
        <v>19511</v>
      </c>
      <c r="G826" t="s">
        <v>974</v>
      </c>
      <c r="I8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826" s="1" t="b">
        <f t="shared" si="12"/>
        <v>0</v>
      </c>
      <c r="K826" t="str">
        <f>IF(NOT(J826),Strutture_cleaned[[#This Row],[Indirizzo internet]],Strutture_cleaned[[#This Row],[Indirizzo di posta elettronica]])</f>
        <v/>
      </c>
      <c r="L826" t="str">
        <f>IF(NOT(J826),Strutture_cleaned[[#This Row],[Indirizzo di posta elettronica]],Strutture_cleaned[[#This Row],[Indirizzo internet]])</f>
        <v>studiogragnani@studiogragnani.it</v>
      </c>
    </row>
    <row r="827" spans="1:12" x14ac:dyDescent="0.2">
      <c r="A827" t="s">
        <v>8177</v>
      </c>
      <c r="B827" t="s">
        <v>9757</v>
      </c>
      <c r="C827" t="s">
        <v>9758</v>
      </c>
      <c r="D827" t="s">
        <v>9744</v>
      </c>
      <c r="E827" t="s">
        <v>9744</v>
      </c>
      <c r="F827" t="s">
        <v>975</v>
      </c>
      <c r="G827" t="s">
        <v>976</v>
      </c>
      <c r="I8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27" s="1" t="b">
        <f t="shared" si="12"/>
        <v>0</v>
      </c>
      <c r="K827" t="str">
        <f>IF(NOT(J827),Strutture_cleaned[[#This Row],[Indirizzo internet]],Strutture_cleaned[[#This Row],[Indirizzo di posta elettronica]])</f>
        <v>www.pitinum.com</v>
      </c>
      <c r="L827" t="str">
        <f>IF(NOT(J827),Strutture_cleaned[[#This Row],[Indirizzo di posta elettronica]],Strutture_cleaned[[#This Row],[Indirizzo internet]])</f>
        <v>info@pitinum.com</v>
      </c>
    </row>
    <row r="828" spans="1:12" x14ac:dyDescent="0.2">
      <c r="A828" t="s">
        <v>8177</v>
      </c>
      <c r="B828" t="s">
        <v>9759</v>
      </c>
      <c r="C828" t="s">
        <v>9760</v>
      </c>
      <c r="D828" t="s">
        <v>9744</v>
      </c>
      <c r="E828" t="s">
        <v>9744</v>
      </c>
      <c r="F828" t="s">
        <v>977</v>
      </c>
      <c r="G828" t="s">
        <v>978</v>
      </c>
      <c r="I8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28" s="1" t="b">
        <f t="shared" si="12"/>
        <v>0</v>
      </c>
      <c r="K828" t="str">
        <f>IF(NOT(J828),Strutture_cleaned[[#This Row],[Indirizzo internet]],Strutture_cleaned[[#This Row],[Indirizzo di posta elettronica]])</f>
        <v>www.hoteltermealessandragonzaga.it</v>
      </c>
      <c r="L828" t="str">
        <f>IF(NOT(J828),Strutture_cleaned[[#This Row],[Indirizzo di posta elettronica]],Strutture_cleaned[[#This Row],[Indirizzo internet]])</f>
        <v>info@hoteltermealessandragonzaga.it</v>
      </c>
    </row>
    <row r="829" spans="1:12" x14ac:dyDescent="0.2">
      <c r="A829" t="s">
        <v>8183</v>
      </c>
      <c r="B829" t="s">
        <v>9761</v>
      </c>
      <c r="C829" t="s">
        <v>9762</v>
      </c>
      <c r="D829" t="s">
        <v>9763</v>
      </c>
      <c r="E829" t="s">
        <v>19511</v>
      </c>
      <c r="F829" t="s">
        <v>19511</v>
      </c>
      <c r="G829" t="s">
        <v>979</v>
      </c>
      <c r="I8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829" s="1" t="b">
        <f t="shared" si="12"/>
        <v>0</v>
      </c>
      <c r="K829" t="str">
        <f>IF(NOT(J829),Strutture_cleaned[[#This Row],[Indirizzo internet]],Strutture_cleaned[[#This Row],[Indirizzo di posta elettronica]])</f>
        <v/>
      </c>
      <c r="L829" t="str">
        <f>IF(NOT(J829),Strutture_cleaned[[#This Row],[Indirizzo di posta elettronica]],Strutture_cleaned[[#This Row],[Indirizzo internet]])</f>
        <v>raffaele.dini@virgilio.it</v>
      </c>
    </row>
    <row r="830" spans="1:12" x14ac:dyDescent="0.2">
      <c r="A830" t="s">
        <v>8186</v>
      </c>
      <c r="B830" t="s">
        <v>9764</v>
      </c>
      <c r="C830" t="s">
        <v>9765</v>
      </c>
      <c r="D830" t="s">
        <v>9763</v>
      </c>
      <c r="E830" t="s">
        <v>980</v>
      </c>
      <c r="F830" t="s">
        <v>981</v>
      </c>
      <c r="G830" t="s">
        <v>982</v>
      </c>
      <c r="I8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830" s="1" t="b">
        <f t="shared" si="12"/>
        <v>0</v>
      </c>
      <c r="K830" t="str">
        <f>IF(NOT(J830),Strutture_cleaned[[#This Row],[Indirizzo internet]],Strutture_cleaned[[#This Row],[Indirizzo di posta elettronica]])</f>
        <v>www.cabetania.nl</v>
      </c>
      <c r="L830" t="str">
        <f>IF(NOT(J830),Strutture_cleaned[[#This Row],[Indirizzo di posta elettronica]],Strutture_cleaned[[#This Row],[Indirizzo internet]])</f>
        <v>steenbergenb@hotmail.com</v>
      </c>
    </row>
    <row r="831" spans="1:12" x14ac:dyDescent="0.2">
      <c r="A831" t="s">
        <v>8183</v>
      </c>
      <c r="B831" t="s">
        <v>9766</v>
      </c>
      <c r="C831" t="s">
        <v>9767</v>
      </c>
      <c r="D831" t="s">
        <v>9763</v>
      </c>
      <c r="E831" t="s">
        <v>9768</v>
      </c>
      <c r="F831" t="s">
        <v>19511</v>
      </c>
      <c r="G831" t="s">
        <v>983</v>
      </c>
      <c r="I8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831" s="1" t="b">
        <f t="shared" si="12"/>
        <v>0</v>
      </c>
      <c r="K831" t="str">
        <f>IF(NOT(J831),Strutture_cleaned[[#This Row],[Indirizzo internet]],Strutture_cleaned[[#This Row],[Indirizzo di posta elettronica]])</f>
        <v/>
      </c>
      <c r="L831" t="str">
        <f>IF(NOT(J831),Strutture_cleaned[[#This Row],[Indirizzo di posta elettronica]],Strutture_cleaned[[#This Row],[Indirizzo internet]])</f>
        <v>INESISTENTE@REGIONE.IT</v>
      </c>
    </row>
    <row r="832" spans="1:12" x14ac:dyDescent="0.2">
      <c r="A832" t="s">
        <v>8186</v>
      </c>
      <c r="B832" t="s">
        <v>9769</v>
      </c>
      <c r="C832" t="s">
        <v>984</v>
      </c>
      <c r="D832" t="s">
        <v>9763</v>
      </c>
      <c r="E832" t="s">
        <v>9763</v>
      </c>
      <c r="F832" t="s">
        <v>985</v>
      </c>
      <c r="G832" t="s">
        <v>986</v>
      </c>
      <c r="I8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832" s="1" t="b">
        <f t="shared" si="12"/>
        <v>0</v>
      </c>
      <c r="K832" t="str">
        <f>IF(NOT(J832),Strutture_cleaned[[#This Row],[Indirizzo internet]],Strutture_cleaned[[#This Row],[Indirizzo di posta elettronica]])</f>
        <v>www.palazzodonati.com</v>
      </c>
      <c r="L832" t="str">
        <f>IF(NOT(J832),Strutture_cleaned[[#This Row],[Indirizzo di posta elettronica]],Strutture_cleaned[[#This Row],[Indirizzo internet]])</f>
        <v>eventi@montestigliano.it</v>
      </c>
    </row>
    <row r="833" spans="1:12" x14ac:dyDescent="0.2">
      <c r="A833" t="s">
        <v>8186</v>
      </c>
      <c r="B833" t="s">
        <v>9770</v>
      </c>
      <c r="C833" t="s">
        <v>19511</v>
      </c>
      <c r="D833" t="s">
        <v>9763</v>
      </c>
      <c r="E833" t="s">
        <v>9771</v>
      </c>
      <c r="F833" t="s">
        <v>19511</v>
      </c>
      <c r="G833" t="s">
        <v>987</v>
      </c>
      <c r="I8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833" s="1" t="b">
        <f t="shared" si="12"/>
        <v>0</v>
      </c>
      <c r="K833" t="str">
        <f>IF(NOT(J833),Strutture_cleaned[[#This Row],[Indirizzo internet]],Strutture_cleaned[[#This Row],[Indirizzo di posta elettronica]])</f>
        <v/>
      </c>
      <c r="L833" t="str">
        <f>IF(NOT(J833),Strutture_cleaned[[#This Row],[Indirizzo di posta elettronica]],Strutture_cleaned[[#This Row],[Indirizzo internet]])</f>
        <v>levocidelsilenzio@libero.it</v>
      </c>
    </row>
    <row r="834" spans="1:12" x14ac:dyDescent="0.2">
      <c r="A834" t="s">
        <v>8186</v>
      </c>
      <c r="B834" t="s">
        <v>9772</v>
      </c>
      <c r="C834" t="s">
        <v>9773</v>
      </c>
      <c r="D834" t="s">
        <v>9763</v>
      </c>
      <c r="E834" t="s">
        <v>9774</v>
      </c>
      <c r="F834" t="s">
        <v>19511</v>
      </c>
      <c r="G834" t="s">
        <v>988</v>
      </c>
      <c r="I8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834" s="1" t="b">
        <f t="shared" si="12"/>
        <v>0</v>
      </c>
      <c r="K834" t="str">
        <f>IF(NOT(J834),Strutture_cleaned[[#This Row],[Indirizzo internet]],Strutture_cleaned[[#This Row],[Indirizzo di posta elettronica]])</f>
        <v/>
      </c>
      <c r="L834" t="str">
        <f>IF(NOT(J834),Strutture_cleaned[[#This Row],[Indirizzo di posta elettronica]],Strutture_cleaned[[#This Row],[Indirizzo internet]])</f>
        <v>cabaronco@libero.it</v>
      </c>
    </row>
    <row r="835" spans="1:12" x14ac:dyDescent="0.2">
      <c r="A835" t="s">
        <v>8186</v>
      </c>
      <c r="B835" t="s">
        <v>9775</v>
      </c>
      <c r="C835" t="s">
        <v>9776</v>
      </c>
      <c r="D835" t="s">
        <v>9763</v>
      </c>
      <c r="E835" t="s">
        <v>9763</v>
      </c>
      <c r="F835" t="s">
        <v>989</v>
      </c>
      <c r="G835" t="s">
        <v>990</v>
      </c>
      <c r="I8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35" s="1" t="b">
        <f t="shared" ref="J835:J898" si="13">I835="invertire email e sito"</f>
        <v>0</v>
      </c>
      <c r="K835" t="str">
        <f>IF(NOT(J835),Strutture_cleaned[[#This Row],[Indirizzo internet]],Strutture_cleaned[[#This Row],[Indirizzo di posta elettronica]])</f>
        <v>www.lagrottadeifolletti.it</v>
      </c>
      <c r="L835" t="str">
        <f>IF(NOT(J835),Strutture_cleaned[[#This Row],[Indirizzo di posta elettronica]],Strutture_cleaned[[#This Row],[Indirizzo internet]])</f>
        <v>info@lagrottadeifolletti.it</v>
      </c>
    </row>
    <row r="836" spans="1:12" x14ac:dyDescent="0.2">
      <c r="A836" t="s">
        <v>8171</v>
      </c>
      <c r="B836" t="s">
        <v>9777</v>
      </c>
      <c r="C836" t="s">
        <v>9778</v>
      </c>
      <c r="D836" t="s">
        <v>9763</v>
      </c>
      <c r="E836" t="s">
        <v>9763</v>
      </c>
      <c r="F836" t="s">
        <v>19511</v>
      </c>
      <c r="G836" t="s">
        <v>19511</v>
      </c>
      <c r="I8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36" s="1" t="b">
        <f t="shared" si="13"/>
        <v>0</v>
      </c>
      <c r="K836" t="str">
        <f>IF(NOT(J836),Strutture_cleaned[[#This Row],[Indirizzo internet]],Strutture_cleaned[[#This Row],[Indirizzo di posta elettronica]])</f>
        <v/>
      </c>
      <c r="L836" t="str">
        <f>IF(NOT(J836),Strutture_cleaned[[#This Row],[Indirizzo di posta elettronica]],Strutture_cleaned[[#This Row],[Indirizzo internet]])</f>
        <v/>
      </c>
    </row>
    <row r="837" spans="1:12" x14ac:dyDescent="0.2">
      <c r="A837" t="s">
        <v>8171</v>
      </c>
      <c r="B837" t="s">
        <v>9779</v>
      </c>
      <c r="C837" t="s">
        <v>9778</v>
      </c>
      <c r="D837" t="s">
        <v>9763</v>
      </c>
      <c r="E837" t="s">
        <v>9763</v>
      </c>
      <c r="F837" t="s">
        <v>991</v>
      </c>
      <c r="G837" t="s">
        <v>992</v>
      </c>
      <c r="I8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37" s="1" t="b">
        <f t="shared" si="13"/>
        <v>0</v>
      </c>
      <c r="K837" t="str">
        <f>IF(NOT(J837),Strutture_cleaned[[#This Row],[Indirizzo internet]],Strutture_cleaned[[#This Row],[Indirizzo di posta elettronica]])</f>
        <v>www.castellodellapieve.it</v>
      </c>
      <c r="L837" t="str">
        <f>IF(NOT(J837),Strutture_cleaned[[#This Row],[Indirizzo di posta elettronica]],Strutture_cleaned[[#This Row],[Indirizzo internet]])</f>
        <v>info@castellodellapieve.it</v>
      </c>
    </row>
    <row r="838" spans="1:12" x14ac:dyDescent="0.2">
      <c r="A838" t="s">
        <v>8183</v>
      </c>
      <c r="B838" t="s">
        <v>9780</v>
      </c>
      <c r="C838" t="s">
        <v>9781</v>
      </c>
      <c r="D838" t="s">
        <v>9763</v>
      </c>
      <c r="E838" t="s">
        <v>9763</v>
      </c>
      <c r="F838" t="s">
        <v>993</v>
      </c>
      <c r="G838" t="s">
        <v>994</v>
      </c>
      <c r="I8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38" s="1" t="b">
        <f t="shared" si="13"/>
        <v>0</v>
      </c>
      <c r="K838" t="str">
        <f>IF(NOT(J838),Strutture_cleaned[[#This Row],[Indirizzo internet]],Strutture_cleaned[[#This Row],[Indirizzo di posta elettronica]])</f>
        <v>www.bbilsoccorso.it</v>
      </c>
      <c r="L838" t="str">
        <f>IF(NOT(J838),Strutture_cleaned[[#This Row],[Indirizzo di posta elettronica]],Strutture_cleaned[[#This Row],[Indirizzo internet]])</f>
        <v>info@bbilsoccorso.it</v>
      </c>
    </row>
    <row r="839" spans="1:12" x14ac:dyDescent="0.2">
      <c r="A839" t="s">
        <v>8171</v>
      </c>
      <c r="B839" t="s">
        <v>9782</v>
      </c>
      <c r="C839" t="s">
        <v>9783</v>
      </c>
      <c r="D839" t="s">
        <v>9763</v>
      </c>
      <c r="E839" t="s">
        <v>9784</v>
      </c>
      <c r="F839" t="s">
        <v>995</v>
      </c>
      <c r="G839" t="s">
        <v>996</v>
      </c>
      <c r="I8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39" s="1" t="b">
        <f t="shared" si="13"/>
        <v>0</v>
      </c>
      <c r="K839" t="str">
        <f>IF(NOT(J839),Strutture_cleaned[[#This Row],[Indirizzo internet]],Strutture_cleaned[[#This Row],[Indirizzo di posta elettronica]])</f>
        <v>www.lequercedelmetauro.it</v>
      </c>
      <c r="L839" t="str">
        <f>IF(NOT(J839),Strutture_cleaned[[#This Row],[Indirizzo di posta elettronica]],Strutture_cleaned[[#This Row],[Indirizzo internet]])</f>
        <v>info@lequercedelmetauro.it</v>
      </c>
    </row>
    <row r="840" spans="1:12" x14ac:dyDescent="0.2">
      <c r="A840" t="s">
        <v>8171</v>
      </c>
      <c r="B840" t="s">
        <v>9785</v>
      </c>
      <c r="C840" t="s">
        <v>9778</v>
      </c>
      <c r="D840" t="s">
        <v>9763</v>
      </c>
      <c r="E840" t="s">
        <v>9763</v>
      </c>
      <c r="F840" t="s">
        <v>19511</v>
      </c>
      <c r="G840" t="s">
        <v>19511</v>
      </c>
      <c r="I8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40" s="1" t="b">
        <f t="shared" si="13"/>
        <v>0</v>
      </c>
      <c r="K840" t="str">
        <f>IF(NOT(J840),Strutture_cleaned[[#This Row],[Indirizzo internet]],Strutture_cleaned[[#This Row],[Indirizzo di posta elettronica]])</f>
        <v/>
      </c>
      <c r="L840" t="str">
        <f>IF(NOT(J840),Strutture_cleaned[[#This Row],[Indirizzo di posta elettronica]],Strutture_cleaned[[#This Row],[Indirizzo internet]])</f>
        <v/>
      </c>
    </row>
    <row r="841" spans="1:12" x14ac:dyDescent="0.2">
      <c r="A841" t="s">
        <v>8186</v>
      </c>
      <c r="B841" t="s">
        <v>9786</v>
      </c>
      <c r="C841" t="s">
        <v>9787</v>
      </c>
      <c r="D841" t="s">
        <v>9763</v>
      </c>
      <c r="E841" t="s">
        <v>9788</v>
      </c>
      <c r="F841" t="s">
        <v>997</v>
      </c>
      <c r="G841" t="s">
        <v>998</v>
      </c>
      <c r="I8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41" s="1" t="b">
        <f t="shared" si="13"/>
        <v>0</v>
      </c>
      <c r="K841" t="str">
        <f>IF(NOT(J841),Strutture_cleaned[[#This Row],[Indirizzo internet]],Strutture_cleaned[[#This Row],[Indirizzo di posta elettronica]])</f>
        <v>www.agriturismobiomarche.it</v>
      </c>
      <c r="L841" t="str">
        <f>IF(NOT(J841),Strutture_cleaned[[#This Row],[Indirizzo di posta elettronica]],Strutture_cleaned[[#This Row],[Indirizzo internet]])</f>
        <v>info@agriturismobiomarche.it</v>
      </c>
    </row>
    <row r="842" spans="1:12" x14ac:dyDescent="0.2">
      <c r="A842" t="s">
        <v>8183</v>
      </c>
      <c r="B842" t="s">
        <v>9789</v>
      </c>
      <c r="C842" t="s">
        <v>9790</v>
      </c>
      <c r="D842" t="s">
        <v>9763</v>
      </c>
      <c r="E842" t="s">
        <v>19511</v>
      </c>
      <c r="F842" t="s">
        <v>19511</v>
      </c>
      <c r="G842" t="s">
        <v>999</v>
      </c>
      <c r="I8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842" s="1" t="b">
        <f t="shared" si="13"/>
        <v>0</v>
      </c>
      <c r="K842" t="str">
        <f>IF(NOT(J842),Strutture_cleaned[[#This Row],[Indirizzo internet]],Strutture_cleaned[[#This Row],[Indirizzo di posta elettronica]])</f>
        <v/>
      </c>
      <c r="L842" t="str">
        <f>IF(NOT(J842),Strutture_cleaned[[#This Row],[Indirizzo di posta elettronica]],Strutture_cleaned[[#This Row],[Indirizzo internet]])</f>
        <v>serenella.martelli@alice.it</v>
      </c>
    </row>
    <row r="843" spans="1:12" x14ac:dyDescent="0.2">
      <c r="A843" t="s">
        <v>8174</v>
      </c>
      <c r="B843" t="s">
        <v>9791</v>
      </c>
      <c r="C843" t="s">
        <v>9792</v>
      </c>
      <c r="D843" t="s">
        <v>9763</v>
      </c>
      <c r="E843" t="s">
        <v>19511</v>
      </c>
      <c r="F843" t="s">
        <v>19511</v>
      </c>
      <c r="G843" t="s">
        <v>19511</v>
      </c>
      <c r="I8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43" s="1" t="b">
        <f t="shared" si="13"/>
        <v>0</v>
      </c>
      <c r="K843" t="str">
        <f>IF(NOT(J843),Strutture_cleaned[[#This Row],[Indirizzo internet]],Strutture_cleaned[[#This Row],[Indirizzo di posta elettronica]])</f>
        <v/>
      </c>
      <c r="L843" t="str">
        <f>IF(NOT(J843),Strutture_cleaned[[#This Row],[Indirizzo di posta elettronica]],Strutture_cleaned[[#This Row],[Indirizzo internet]])</f>
        <v/>
      </c>
    </row>
    <row r="844" spans="1:12" x14ac:dyDescent="0.2">
      <c r="A844" t="s">
        <v>8183</v>
      </c>
      <c r="B844" t="s">
        <v>9793</v>
      </c>
      <c r="C844" t="s">
        <v>9794</v>
      </c>
      <c r="D844" t="s">
        <v>9763</v>
      </c>
      <c r="E844" t="s">
        <v>19511</v>
      </c>
      <c r="F844" t="s">
        <v>19511</v>
      </c>
      <c r="G844" t="s">
        <v>1000</v>
      </c>
      <c r="I8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844" s="1" t="b">
        <f t="shared" si="13"/>
        <v>0</v>
      </c>
      <c r="K844" t="str">
        <f>IF(NOT(J844),Strutture_cleaned[[#This Row],[Indirizzo internet]],Strutture_cleaned[[#This Row],[Indirizzo di posta elettronica]])</f>
        <v/>
      </c>
      <c r="L844" t="str">
        <f>IF(NOT(J844),Strutture_cleaned[[#This Row],[Indirizzo di posta elettronica]],Strutture_cleaned[[#This Row],[Indirizzo internet]])</f>
        <v>casabalduccimercatello@gmail.com</v>
      </c>
    </row>
    <row r="845" spans="1:12" x14ac:dyDescent="0.2">
      <c r="A845" t="s">
        <v>8183</v>
      </c>
      <c r="B845" t="s">
        <v>9795</v>
      </c>
      <c r="C845" t="s">
        <v>9796</v>
      </c>
      <c r="D845" t="s">
        <v>9763</v>
      </c>
      <c r="E845" t="s">
        <v>19511</v>
      </c>
      <c r="F845" t="s">
        <v>1001</v>
      </c>
      <c r="G845" t="s">
        <v>1002</v>
      </c>
      <c r="I8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845" s="1" t="b">
        <f t="shared" si="13"/>
        <v>0</v>
      </c>
      <c r="K845" t="str">
        <f>IF(NOT(J845),Strutture_cleaned[[#This Row],[Indirizzo internet]],Strutture_cleaned[[#This Row],[Indirizzo di posta elettronica]])</f>
        <v>http://www.altometauro.it/BeB_Bencivenni/</v>
      </c>
      <c r="L845" t="str">
        <f>IF(NOT(J845),Strutture_cleaned[[#This Row],[Indirizzo di posta elettronica]],Strutture_cleaned[[#This Row],[Indirizzo internet]])</f>
        <v>pcincilla@gmail.com</v>
      </c>
    </row>
    <row r="846" spans="1:12" x14ac:dyDescent="0.2">
      <c r="A846" t="s">
        <v>8174</v>
      </c>
      <c r="B846" t="s">
        <v>9797</v>
      </c>
      <c r="C846" t="s">
        <v>19511</v>
      </c>
      <c r="D846" t="s">
        <v>9763</v>
      </c>
      <c r="E846" t="s">
        <v>9788</v>
      </c>
      <c r="F846" t="s">
        <v>1003</v>
      </c>
      <c r="G846" t="s">
        <v>1004</v>
      </c>
      <c r="I8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846" s="1" t="b">
        <f t="shared" si="13"/>
        <v>0</v>
      </c>
      <c r="K846" t="str">
        <f>IF(NOT(J846),Strutture_cleaned[[#This Row],[Indirizzo internet]],Strutture_cleaned[[#This Row],[Indirizzo di posta elettronica]])</f>
        <v>www.cafranceschino.it</v>
      </c>
      <c r="L846" t="str">
        <f>IF(NOT(J846),Strutture_cleaned[[#This Row],[Indirizzo di posta elettronica]],Strutture_cleaned[[#This Row],[Indirizzo internet]])</f>
        <v>cafranceschino@yahoo.it</v>
      </c>
    </row>
    <row r="847" spans="1:12" x14ac:dyDescent="0.2">
      <c r="A847" t="s">
        <v>8186</v>
      </c>
      <c r="B847" t="s">
        <v>9798</v>
      </c>
      <c r="C847" t="s">
        <v>9799</v>
      </c>
      <c r="D847" t="s">
        <v>9763</v>
      </c>
      <c r="E847" t="s">
        <v>9800</v>
      </c>
      <c r="F847" t="s">
        <v>1005</v>
      </c>
      <c r="G847" t="s">
        <v>1006</v>
      </c>
      <c r="I8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847" s="1" t="b">
        <f t="shared" si="13"/>
        <v>0</v>
      </c>
      <c r="K847" t="str">
        <f>IF(NOT(J847),Strutture_cleaned[[#This Row],[Indirizzo internet]],Strutture_cleaned[[#This Row],[Indirizzo di posta elettronica]])</f>
        <v>www.camontioni.it</v>
      </c>
      <c r="L847" t="str">
        <f>IF(NOT(J847),Strutture_cleaned[[#This Row],[Indirizzo di posta elettronica]],Strutture_cleaned[[#This Row],[Indirizzo internet]])</f>
        <v>agriturcamontioni@gmail.com</v>
      </c>
    </row>
    <row r="848" spans="1:12" x14ac:dyDescent="0.2">
      <c r="A848" t="s">
        <v>8174</v>
      </c>
      <c r="B848" t="s">
        <v>9801</v>
      </c>
      <c r="C848" t="s">
        <v>9802</v>
      </c>
      <c r="D848" t="s">
        <v>9763</v>
      </c>
      <c r="E848" t="s">
        <v>9803</v>
      </c>
      <c r="F848" t="s">
        <v>1007</v>
      </c>
      <c r="G848" t="s">
        <v>1008</v>
      </c>
      <c r="I8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848" s="1" t="b">
        <f t="shared" si="13"/>
        <v>0</v>
      </c>
      <c r="K848" t="str">
        <f>IF(NOT(J848),Strutture_cleaned[[#This Row],[Indirizzo internet]],Strutture_cleaned[[#This Row],[Indirizzo di posta elettronica]])</f>
        <v>www.calbertone.it</v>
      </c>
      <c r="L848" t="str">
        <f>IF(NOT(J848),Strutture_cleaned[[#This Row],[Indirizzo di posta elettronica]],Strutture_cleaned[[#This Row],[Indirizzo internet]])</f>
        <v>infocalbertone@gmail.com</v>
      </c>
    </row>
    <row r="849" spans="1:12" x14ac:dyDescent="0.2">
      <c r="A849" t="s">
        <v>8216</v>
      </c>
      <c r="B849" t="s">
        <v>9804</v>
      </c>
      <c r="C849" t="s">
        <v>9805</v>
      </c>
      <c r="D849" t="s">
        <v>9763</v>
      </c>
      <c r="E849" t="s">
        <v>9763</v>
      </c>
      <c r="F849" t="s">
        <v>1009</v>
      </c>
      <c r="G849" t="s">
        <v>1010</v>
      </c>
      <c r="I8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849" s="1" t="b">
        <f t="shared" si="13"/>
        <v>0</v>
      </c>
      <c r="K849" t="str">
        <f>IF(NOT(J849),Strutture_cleaned[[#This Row],[Indirizzo internet]],Strutture_cleaned[[#This Row],[Indirizzo di posta elettronica]])</f>
        <v>www.locandasacchi.it</v>
      </c>
      <c r="L849" t="str">
        <f>IF(NOT(J849),Strutture_cleaned[[#This Row],[Indirizzo di posta elettronica]],Strutture_cleaned[[#This Row],[Indirizzo internet]])</f>
        <v>sacchiumberto@virgilio.it</v>
      </c>
    </row>
    <row r="850" spans="1:12" x14ac:dyDescent="0.2">
      <c r="A850" t="s">
        <v>8186</v>
      </c>
      <c r="B850" t="s">
        <v>9806</v>
      </c>
      <c r="C850" t="s">
        <v>9807</v>
      </c>
      <c r="D850" t="s">
        <v>9808</v>
      </c>
      <c r="E850" t="s">
        <v>1011</v>
      </c>
      <c r="F850" t="s">
        <v>19511</v>
      </c>
      <c r="G850" t="s">
        <v>19511</v>
      </c>
      <c r="I8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50" s="1" t="b">
        <f t="shared" si="13"/>
        <v>0</v>
      </c>
      <c r="K850" t="str">
        <f>IF(NOT(J850),Strutture_cleaned[[#This Row],[Indirizzo internet]],Strutture_cleaned[[#This Row],[Indirizzo di posta elettronica]])</f>
        <v/>
      </c>
      <c r="L850" t="str">
        <f>IF(NOT(J850),Strutture_cleaned[[#This Row],[Indirizzo di posta elettronica]],Strutture_cleaned[[#This Row],[Indirizzo internet]])</f>
        <v/>
      </c>
    </row>
    <row r="851" spans="1:12" x14ac:dyDescent="0.2">
      <c r="A851" t="s">
        <v>8183</v>
      </c>
      <c r="B851" t="s">
        <v>8289</v>
      </c>
      <c r="C851" t="s">
        <v>9809</v>
      </c>
      <c r="D851" t="s">
        <v>9808</v>
      </c>
      <c r="E851" t="s">
        <v>1011</v>
      </c>
      <c r="F851" t="s">
        <v>19511</v>
      </c>
      <c r="G851" t="s">
        <v>19511</v>
      </c>
      <c r="I85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51" s="1" t="b">
        <f t="shared" si="13"/>
        <v>0</v>
      </c>
      <c r="K851" t="str">
        <f>IF(NOT(J851),Strutture_cleaned[[#This Row],[Indirizzo internet]],Strutture_cleaned[[#This Row],[Indirizzo di posta elettronica]])</f>
        <v/>
      </c>
      <c r="L851" t="str">
        <f>IF(NOT(J851),Strutture_cleaned[[#This Row],[Indirizzo di posta elettronica]],Strutture_cleaned[[#This Row],[Indirizzo internet]])</f>
        <v/>
      </c>
    </row>
    <row r="852" spans="1:12" x14ac:dyDescent="0.2">
      <c r="A852" t="s">
        <v>8174</v>
      </c>
      <c r="B852" t="s">
        <v>9810</v>
      </c>
      <c r="C852" t="s">
        <v>9811</v>
      </c>
      <c r="D852" t="s">
        <v>9812</v>
      </c>
      <c r="E852" t="s">
        <v>19511</v>
      </c>
      <c r="F852" t="s">
        <v>19511</v>
      </c>
      <c r="G852" t="s">
        <v>1012</v>
      </c>
      <c r="I8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852" s="1" t="b">
        <f t="shared" si="13"/>
        <v>0</v>
      </c>
      <c r="K852" t="str">
        <f>IF(NOT(J852),Strutture_cleaned[[#This Row],[Indirizzo internet]],Strutture_cleaned[[#This Row],[Indirizzo di posta elettronica]])</f>
        <v/>
      </c>
      <c r="L852" t="str">
        <f>IF(NOT(J852),Strutture_cleaned[[#This Row],[Indirizzo di posta elettronica]],Strutture_cleaned[[#This Row],[Indirizzo internet]])</f>
        <v>elenarugiada@yahoo.it</v>
      </c>
    </row>
    <row r="853" spans="1:12" x14ac:dyDescent="0.2">
      <c r="A853" t="s">
        <v>8186</v>
      </c>
      <c r="B853" t="s">
        <v>9813</v>
      </c>
      <c r="C853" t="s">
        <v>9814</v>
      </c>
      <c r="D853" t="s">
        <v>9812</v>
      </c>
      <c r="E853" t="s">
        <v>1013</v>
      </c>
      <c r="F853" t="s">
        <v>1014</v>
      </c>
      <c r="G853" t="s">
        <v>1015</v>
      </c>
      <c r="I8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53" s="1" t="b">
        <f t="shared" si="13"/>
        <v>0</v>
      </c>
      <c r="K853" t="str">
        <f>IF(NOT(J853),Strutture_cleaned[[#This Row],[Indirizzo internet]],Strutture_cleaned[[#This Row],[Indirizzo di posta elettronica]])</f>
        <v>www.chesanova.com</v>
      </c>
      <c r="L853" t="str">
        <f>IF(NOT(J853),Strutture_cleaned[[#This Row],[Indirizzo di posta elettronica]],Strutture_cleaned[[#This Row],[Indirizzo internet]])</f>
        <v>info@chesanova.com</v>
      </c>
    </row>
    <row r="854" spans="1:12" x14ac:dyDescent="0.2">
      <c r="A854" t="s">
        <v>8186</v>
      </c>
      <c r="B854" t="s">
        <v>9815</v>
      </c>
      <c r="C854" t="s">
        <v>9816</v>
      </c>
      <c r="D854" t="s">
        <v>9812</v>
      </c>
      <c r="E854" t="s">
        <v>19511</v>
      </c>
      <c r="F854" t="s">
        <v>1016</v>
      </c>
      <c r="G854" t="s">
        <v>1017</v>
      </c>
      <c r="I8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54" s="1" t="b">
        <f t="shared" si="13"/>
        <v>0</v>
      </c>
      <c r="K854" t="str">
        <f>IF(NOT(J854),Strutture_cleaned[[#This Row],[Indirizzo internet]],Strutture_cleaned[[#This Row],[Indirizzo di posta elettronica]])</f>
        <v>www.gianobifronte.com</v>
      </c>
      <c r="L854" t="str">
        <f>IF(NOT(J854),Strutture_cleaned[[#This Row],[Indirizzo di posta elettronica]],Strutture_cleaned[[#This Row],[Indirizzo internet]])</f>
        <v>info@gianobifronte.com</v>
      </c>
    </row>
    <row r="855" spans="1:12" x14ac:dyDescent="0.2">
      <c r="A855" t="s">
        <v>8183</v>
      </c>
      <c r="B855" t="s">
        <v>9817</v>
      </c>
      <c r="C855" t="s">
        <v>9818</v>
      </c>
      <c r="D855" t="s">
        <v>9812</v>
      </c>
      <c r="E855" t="s">
        <v>1018</v>
      </c>
      <c r="F855" t="s">
        <v>1019</v>
      </c>
      <c r="G855" t="s">
        <v>1020</v>
      </c>
      <c r="I8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855" s="1" t="b">
        <f t="shared" si="13"/>
        <v>0</v>
      </c>
      <c r="K855" t="str">
        <f>IF(NOT(J855),Strutture_cleaned[[#This Row],[Indirizzo internet]],Strutture_cleaned[[#This Row],[Indirizzo di posta elettronica]])</f>
        <v>www.ilcasalespadoni.it</v>
      </c>
      <c r="L855" t="str">
        <f>IF(NOT(J855),Strutture_cleaned[[#This Row],[Indirizzo di posta elettronica]],Strutture_cleaned[[#This Row],[Indirizzo internet]])</f>
        <v>ilcasale.spadoni@libero.it</v>
      </c>
    </row>
    <row r="856" spans="1:12" x14ac:dyDescent="0.2">
      <c r="A856" t="s">
        <v>8183</v>
      </c>
      <c r="B856" t="s">
        <v>9819</v>
      </c>
      <c r="C856" t="s">
        <v>9820</v>
      </c>
      <c r="D856" t="s">
        <v>9812</v>
      </c>
      <c r="E856" t="s">
        <v>19511</v>
      </c>
      <c r="F856" t="s">
        <v>1021</v>
      </c>
      <c r="G856" t="s">
        <v>1022</v>
      </c>
      <c r="I8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856" s="1" t="b">
        <f t="shared" si="13"/>
        <v>0</v>
      </c>
      <c r="K856" t="str">
        <f>IF(NOT(J856),Strutture_cleaned[[#This Row],[Indirizzo internet]],Strutture_cleaned[[#This Row],[Indirizzo di posta elettronica]])</f>
        <v>www.bblapacetragliolivi.com</v>
      </c>
      <c r="L856" t="str">
        <f>IF(NOT(J856),Strutture_cleaned[[#This Row],[Indirizzo di posta elettronica]],Strutture_cleaned[[#This Row],[Indirizzo internet]])</f>
        <v>sparvingolo@libero.it</v>
      </c>
    </row>
    <row r="857" spans="1:12" x14ac:dyDescent="0.2">
      <c r="A857" t="s">
        <v>8174</v>
      </c>
      <c r="B857" t="s">
        <v>9821</v>
      </c>
      <c r="C857" t="s">
        <v>9822</v>
      </c>
      <c r="D857" t="s">
        <v>9812</v>
      </c>
      <c r="E857" t="s">
        <v>9812</v>
      </c>
      <c r="F857" t="s">
        <v>19511</v>
      </c>
      <c r="G857" t="s">
        <v>1023</v>
      </c>
      <c r="I8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857" s="1" t="b">
        <f t="shared" si="13"/>
        <v>0</v>
      </c>
      <c r="K857" t="str">
        <f>IF(NOT(J857),Strutture_cleaned[[#This Row],[Indirizzo internet]],Strutture_cleaned[[#This Row],[Indirizzo di posta elettronica]])</f>
        <v/>
      </c>
      <c r="L857" t="str">
        <f>IF(NOT(J857),Strutture_cleaned[[#This Row],[Indirizzo di posta elettronica]],Strutture_cleaned[[#This Row],[Indirizzo internet]])</f>
        <v>maarit@libero.it</v>
      </c>
    </row>
    <row r="858" spans="1:12" x14ac:dyDescent="0.2">
      <c r="A858" t="s">
        <v>8183</v>
      </c>
      <c r="B858" t="s">
        <v>9823</v>
      </c>
      <c r="C858" t="s">
        <v>1024</v>
      </c>
      <c r="D858" t="s">
        <v>9812</v>
      </c>
      <c r="E858" t="s">
        <v>9812</v>
      </c>
      <c r="F858" t="s">
        <v>1025</v>
      </c>
      <c r="G858" t="s">
        <v>1026</v>
      </c>
      <c r="I8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858" s="1" t="b">
        <f t="shared" si="13"/>
        <v>0</v>
      </c>
      <c r="K858" t="str">
        <f>IF(NOT(J858),Strutture_cleaned[[#This Row],[Indirizzo internet]],Strutture_cleaned[[#This Row],[Indirizzo di posta elettronica]])</f>
        <v>robertorossi79@live.it</v>
      </c>
      <c r="L858" t="str">
        <f>IF(NOT(J858),Strutture_cleaned[[#This Row],[Indirizzo di posta elettronica]],Strutture_cleaned[[#This Row],[Indirizzo internet]])</f>
        <v>casalerossi.roberto@gmail.com;</v>
      </c>
    </row>
    <row r="859" spans="1:12" x14ac:dyDescent="0.2">
      <c r="A859" t="s">
        <v>8174</v>
      </c>
      <c r="B859" t="s">
        <v>9824</v>
      </c>
      <c r="C859" t="s">
        <v>1027</v>
      </c>
      <c r="D859" t="s">
        <v>9812</v>
      </c>
      <c r="E859" t="s">
        <v>9812</v>
      </c>
      <c r="F859" t="s">
        <v>19511</v>
      </c>
      <c r="G859" t="s">
        <v>1028</v>
      </c>
      <c r="I8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859" s="1" t="b">
        <f t="shared" si="13"/>
        <v>0</v>
      </c>
      <c r="K859" t="str">
        <f>IF(NOT(J859),Strutture_cleaned[[#This Row],[Indirizzo internet]],Strutture_cleaned[[#This Row],[Indirizzo di posta elettronica]])</f>
        <v/>
      </c>
      <c r="L859" t="str">
        <f>IF(NOT(J859),Strutture_cleaned[[#This Row],[Indirizzo di posta elettronica]],Strutture_cleaned[[#This Row],[Indirizzo internet]])</f>
        <v>avv.aiudi@yahoo.it</v>
      </c>
    </row>
    <row r="860" spans="1:12" x14ac:dyDescent="0.2">
      <c r="A860" t="s">
        <v>8183</v>
      </c>
      <c r="B860" t="s">
        <v>9825</v>
      </c>
      <c r="C860" t="s">
        <v>1029</v>
      </c>
      <c r="D860" t="s">
        <v>9812</v>
      </c>
      <c r="E860" t="s">
        <v>9812</v>
      </c>
      <c r="F860" t="s">
        <v>1030</v>
      </c>
      <c r="G860" t="s">
        <v>1031</v>
      </c>
      <c r="I8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60" s="1" t="b">
        <f t="shared" si="13"/>
        <v>0</v>
      </c>
      <c r="K860" t="str">
        <f>IF(NOT(J860),Strutture_cleaned[[#This Row],[Indirizzo internet]],Strutture_cleaned[[#This Row],[Indirizzo di posta elettronica]])</f>
        <v>www.lavandainfinito.com</v>
      </c>
      <c r="L860" t="str">
        <f>IF(NOT(J860),Strutture_cleaned[[#This Row],[Indirizzo di posta elettronica]],Strutture_cleaned[[#This Row],[Indirizzo internet]])</f>
        <v>info@lavandainfinito.com</v>
      </c>
    </row>
    <row r="861" spans="1:12" x14ac:dyDescent="0.2">
      <c r="A861" t="s">
        <v>8171</v>
      </c>
      <c r="B861" t="s">
        <v>9826</v>
      </c>
      <c r="C861" t="s">
        <v>9827</v>
      </c>
      <c r="D861" t="s">
        <v>9812</v>
      </c>
      <c r="E861" t="s">
        <v>9812</v>
      </c>
      <c r="F861" t="s">
        <v>19511</v>
      </c>
      <c r="G861" t="s">
        <v>1032</v>
      </c>
      <c r="I8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861" s="1" t="b">
        <f t="shared" si="13"/>
        <v>0</v>
      </c>
      <c r="K861" t="str">
        <f>IF(NOT(J861),Strutture_cleaned[[#This Row],[Indirizzo internet]],Strutture_cleaned[[#This Row],[Indirizzo di posta elettronica]])</f>
        <v/>
      </c>
      <c r="L861" t="str">
        <f>IF(NOT(J861),Strutture_cleaned[[#This Row],[Indirizzo di posta elettronica]],Strutture_cleaned[[#This Row],[Indirizzo internet]])</f>
        <v>mariarosa.fiacconi@gmail.com</v>
      </c>
    </row>
    <row r="862" spans="1:12" x14ac:dyDescent="0.2">
      <c r="A862" t="s">
        <v>8174</v>
      </c>
      <c r="B862" t="s">
        <v>9828</v>
      </c>
      <c r="C862" t="s">
        <v>9829</v>
      </c>
      <c r="D862" t="s">
        <v>9812</v>
      </c>
      <c r="E862" t="s">
        <v>9812</v>
      </c>
      <c r="F862" t="s">
        <v>19511</v>
      </c>
      <c r="G862" t="s">
        <v>1033</v>
      </c>
      <c r="I8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862" s="1" t="b">
        <f t="shared" si="13"/>
        <v>0</v>
      </c>
      <c r="K862" t="str">
        <f>IF(NOT(J862),Strutture_cleaned[[#This Row],[Indirizzo internet]],Strutture_cleaned[[#This Row],[Indirizzo di posta elettronica]])</f>
        <v/>
      </c>
      <c r="L862" t="str">
        <f>IF(NOT(J862),Strutture_cleaned[[#This Row],[Indirizzo di posta elettronica]],Strutture_cleaned[[#This Row],[Indirizzo internet]])</f>
        <v>luciacurina@legalmail.it</v>
      </c>
    </row>
    <row r="863" spans="1:12" x14ac:dyDescent="0.2">
      <c r="A863" t="s">
        <v>8174</v>
      </c>
      <c r="B863" t="s">
        <v>9830</v>
      </c>
      <c r="C863" t="s">
        <v>1034</v>
      </c>
      <c r="D863" t="s">
        <v>9812</v>
      </c>
      <c r="E863" t="s">
        <v>9812</v>
      </c>
      <c r="F863" t="s">
        <v>19511</v>
      </c>
      <c r="G863" t="s">
        <v>19511</v>
      </c>
      <c r="I8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63" s="1" t="b">
        <f t="shared" si="13"/>
        <v>0</v>
      </c>
      <c r="K863" t="str">
        <f>IF(NOT(J863),Strutture_cleaned[[#This Row],[Indirizzo internet]],Strutture_cleaned[[#This Row],[Indirizzo di posta elettronica]])</f>
        <v/>
      </c>
      <c r="L863" t="str">
        <f>IF(NOT(J863),Strutture_cleaned[[#This Row],[Indirizzo di posta elettronica]],Strutture_cleaned[[#This Row],[Indirizzo internet]])</f>
        <v/>
      </c>
    </row>
    <row r="864" spans="1:12" x14ac:dyDescent="0.2">
      <c r="A864" t="s">
        <v>8183</v>
      </c>
      <c r="B864" t="s">
        <v>9831</v>
      </c>
      <c r="C864" t="s">
        <v>9832</v>
      </c>
      <c r="D864" t="s">
        <v>9812</v>
      </c>
      <c r="E864" t="s">
        <v>19511</v>
      </c>
      <c r="F864" t="s">
        <v>1035</v>
      </c>
      <c r="G864" t="s">
        <v>1036</v>
      </c>
      <c r="I8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864" s="1" t="b">
        <f t="shared" si="13"/>
        <v>0</v>
      </c>
      <c r="K864" t="str">
        <f>IF(NOT(J864),Strutture_cleaned[[#This Row],[Indirizzo internet]],Strutture_cleaned[[#This Row],[Indirizzo di posta elettronica]])</f>
        <v>http://www.bbcasacairo.it</v>
      </c>
      <c r="L864" t="str">
        <f>IF(NOT(J864),Strutture_cleaned[[#This Row],[Indirizzo di posta elettronica]],Strutture_cleaned[[#This Row],[Indirizzo internet]])</f>
        <v>casacairo@bbcasacairo.it</v>
      </c>
    </row>
    <row r="865" spans="1:12" x14ac:dyDescent="0.2">
      <c r="A865" t="s">
        <v>8183</v>
      </c>
      <c r="B865" t="s">
        <v>9833</v>
      </c>
      <c r="C865" t="s">
        <v>9834</v>
      </c>
      <c r="D865" t="s">
        <v>9812</v>
      </c>
      <c r="E865" t="s">
        <v>9812</v>
      </c>
      <c r="F865" t="s">
        <v>19511</v>
      </c>
      <c r="G865" t="s">
        <v>1037</v>
      </c>
      <c r="I8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865" s="1" t="b">
        <f t="shared" si="13"/>
        <v>0</v>
      </c>
      <c r="K865" t="str">
        <f>IF(NOT(J865),Strutture_cleaned[[#This Row],[Indirizzo internet]],Strutture_cleaned[[#This Row],[Indirizzo di posta elettronica]])</f>
        <v/>
      </c>
      <c r="L865" t="str">
        <f>IF(NOT(J865),Strutture_cleaned[[#This Row],[Indirizzo di posta elettronica]],Strutture_cleaned[[#This Row],[Indirizzo internet]])</f>
        <v>ilboscodeiciclamini@gmail.com</v>
      </c>
    </row>
    <row r="866" spans="1:12" x14ac:dyDescent="0.2">
      <c r="A866" t="s">
        <v>8186</v>
      </c>
      <c r="B866" t="s">
        <v>9835</v>
      </c>
      <c r="C866" t="s">
        <v>9836</v>
      </c>
      <c r="D866" t="s">
        <v>9837</v>
      </c>
      <c r="E866" t="s">
        <v>19511</v>
      </c>
      <c r="F866" t="s">
        <v>19511</v>
      </c>
      <c r="G866" t="s">
        <v>1038</v>
      </c>
      <c r="I8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866" s="1" t="b">
        <f t="shared" si="13"/>
        <v>0</v>
      </c>
      <c r="K866" t="str">
        <f>IF(NOT(J866),Strutture_cleaned[[#This Row],[Indirizzo internet]],Strutture_cleaned[[#This Row],[Indirizzo di posta elettronica]])</f>
        <v/>
      </c>
      <c r="L866" t="str">
        <f>IF(NOT(J866),Strutture_cleaned[[#This Row],[Indirizzo di posta elettronica]],Strutture_cleaned[[#This Row],[Indirizzo internet]])</f>
        <v>borgolarovere@gmail.com</v>
      </c>
    </row>
    <row r="867" spans="1:12" x14ac:dyDescent="0.2">
      <c r="A867" t="s">
        <v>8186</v>
      </c>
      <c r="B867" t="s">
        <v>9838</v>
      </c>
      <c r="C867" t="s">
        <v>9839</v>
      </c>
      <c r="D867" t="s">
        <v>9837</v>
      </c>
      <c r="E867" t="s">
        <v>9837</v>
      </c>
      <c r="F867" t="s">
        <v>19511</v>
      </c>
      <c r="G867" t="s">
        <v>1039</v>
      </c>
      <c r="I8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867" s="1" t="b">
        <f t="shared" si="13"/>
        <v>0</v>
      </c>
      <c r="K867" t="str">
        <f>IF(NOT(J867),Strutture_cleaned[[#This Row],[Indirizzo internet]],Strutture_cleaned[[#This Row],[Indirizzo di posta elettronica]])</f>
        <v/>
      </c>
      <c r="L867" t="str">
        <f>IF(NOT(J867),Strutture_cleaned[[#This Row],[Indirizzo di posta elettronica]],Strutture_cleaned[[#This Row],[Indirizzo internet]])</f>
        <v>rist_maria_cavallara@libero.it</v>
      </c>
    </row>
    <row r="868" spans="1:12" x14ac:dyDescent="0.2">
      <c r="A868" t="s">
        <v>8186</v>
      </c>
      <c r="B868" t="s">
        <v>9840</v>
      </c>
      <c r="C868" t="s">
        <v>1040</v>
      </c>
      <c r="D868" t="s">
        <v>9837</v>
      </c>
      <c r="E868" t="s">
        <v>9837</v>
      </c>
      <c r="F868" t="s">
        <v>19511</v>
      </c>
      <c r="G868" t="s">
        <v>1041</v>
      </c>
      <c r="I8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868" s="1" t="b">
        <f t="shared" si="13"/>
        <v>0</v>
      </c>
      <c r="K868" t="str">
        <f>IF(NOT(J868),Strutture_cleaned[[#This Row],[Indirizzo internet]],Strutture_cleaned[[#This Row],[Indirizzo di posta elettronica]])</f>
        <v/>
      </c>
      <c r="L868" t="str">
        <f>IF(NOT(J868),Strutture_cleaned[[#This Row],[Indirizzo di posta elettronica]],Strutture_cleaned[[#This Row],[Indirizzo internet]])</f>
        <v>pacipiergiorgio@libero.it</v>
      </c>
    </row>
    <row r="869" spans="1:12" x14ac:dyDescent="0.2">
      <c r="A869" t="s">
        <v>8186</v>
      </c>
      <c r="B869" t="s">
        <v>9841</v>
      </c>
      <c r="C869" t="s">
        <v>9842</v>
      </c>
      <c r="D869" t="s">
        <v>9837</v>
      </c>
      <c r="E869" t="s">
        <v>9837</v>
      </c>
      <c r="F869" t="s">
        <v>1042</v>
      </c>
      <c r="G869" t="s">
        <v>1043</v>
      </c>
      <c r="I8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69" s="1" t="b">
        <f t="shared" si="13"/>
        <v>0</v>
      </c>
      <c r="K869" t="str">
        <f>IF(NOT(J869),Strutture_cleaned[[#This Row],[Indirizzo internet]],Strutture_cleaned[[#This Row],[Indirizzo di posta elettronica]])</f>
        <v>www.casamerlaro.it</v>
      </c>
      <c r="L869" t="str">
        <f>IF(NOT(J869),Strutture_cleaned[[#This Row],[Indirizzo di posta elettronica]],Strutture_cleaned[[#This Row],[Indirizzo internet]])</f>
        <v>info@casamerlaro.it</v>
      </c>
    </row>
    <row r="870" spans="1:12" x14ac:dyDescent="0.2">
      <c r="A870" t="s">
        <v>8216</v>
      </c>
      <c r="B870" t="s">
        <v>9843</v>
      </c>
      <c r="C870" t="s">
        <v>9844</v>
      </c>
      <c r="D870" t="s">
        <v>9837</v>
      </c>
      <c r="E870" t="s">
        <v>9837</v>
      </c>
      <c r="F870" t="s">
        <v>19511</v>
      </c>
      <c r="G870" t="s">
        <v>1044</v>
      </c>
      <c r="I8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70" s="1" t="b">
        <f t="shared" si="13"/>
        <v>0</v>
      </c>
      <c r="K870" t="str">
        <f>IF(NOT(J870),Strutture_cleaned[[#This Row],[Indirizzo internet]],Strutture_cleaned[[#This Row],[Indirizzo di posta elettronica]])</f>
        <v/>
      </c>
      <c r="L870" t="str">
        <f>IF(NOT(J870),Strutture_cleaned[[#This Row],[Indirizzo di posta elettronica]],Strutture_cleaned[[#This Row],[Indirizzo internet]])</f>
        <v>info@lapalomba.it</v>
      </c>
    </row>
    <row r="871" spans="1:12" x14ac:dyDescent="0.2">
      <c r="A871" t="s">
        <v>8177</v>
      </c>
      <c r="B871" t="s">
        <v>9845</v>
      </c>
      <c r="C871" t="s">
        <v>9846</v>
      </c>
      <c r="D871" t="s">
        <v>9837</v>
      </c>
      <c r="E871" t="s">
        <v>9837</v>
      </c>
      <c r="F871" t="s">
        <v>1045</v>
      </c>
      <c r="G871" t="s">
        <v>1044</v>
      </c>
      <c r="I8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71" s="1" t="b">
        <f t="shared" si="13"/>
        <v>0</v>
      </c>
      <c r="K871" t="str">
        <f>IF(NOT(J871),Strutture_cleaned[[#This Row],[Indirizzo internet]],Strutture_cleaned[[#This Row],[Indirizzo di posta elettronica]])</f>
        <v>www.lapalomba.it</v>
      </c>
      <c r="L871" t="str">
        <f>IF(NOT(J871),Strutture_cleaned[[#This Row],[Indirizzo di posta elettronica]],Strutture_cleaned[[#This Row],[Indirizzo internet]])</f>
        <v>info@lapalomba.it</v>
      </c>
    </row>
    <row r="872" spans="1:12" x14ac:dyDescent="0.2">
      <c r="A872" t="s">
        <v>8216</v>
      </c>
      <c r="B872" t="s">
        <v>9847</v>
      </c>
      <c r="C872" t="s">
        <v>9848</v>
      </c>
      <c r="D872" t="s">
        <v>9837</v>
      </c>
      <c r="E872" t="s">
        <v>19511</v>
      </c>
      <c r="F872" t="s">
        <v>1046</v>
      </c>
      <c r="G872" t="s">
        <v>1047</v>
      </c>
      <c r="I8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872" s="1" t="b">
        <f t="shared" si="13"/>
        <v>0</v>
      </c>
      <c r="K872" t="str">
        <f>IF(NOT(J872),Strutture_cleaned[[#This Row],[Indirizzo internet]],Strutture_cleaned[[#This Row],[Indirizzo di posta elettronica]])</f>
        <v>www.casavacanzelarocca.it</v>
      </c>
      <c r="L872" t="str">
        <f>IF(NOT(J872),Strutture_cleaned[[#This Row],[Indirizzo di posta elettronica]],Strutture_cleaned[[#This Row],[Indirizzo internet]])</f>
        <v>marymoro@hotmail.it</v>
      </c>
    </row>
    <row r="873" spans="1:12" x14ac:dyDescent="0.2">
      <c r="A873" t="s">
        <v>8174</v>
      </c>
      <c r="B873" t="s">
        <v>9849</v>
      </c>
      <c r="C873" t="s">
        <v>9850</v>
      </c>
      <c r="D873" t="s">
        <v>9837</v>
      </c>
      <c r="E873" t="s">
        <v>9837</v>
      </c>
      <c r="F873" t="s">
        <v>19511</v>
      </c>
      <c r="G873" t="s">
        <v>1048</v>
      </c>
      <c r="I8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73" s="1" t="b">
        <f t="shared" si="13"/>
        <v>0</v>
      </c>
      <c r="K873" t="str">
        <f>IF(NOT(J873),Strutture_cleaned[[#This Row],[Indirizzo internet]],Strutture_cleaned[[#This Row],[Indirizzo di posta elettronica]])</f>
        <v/>
      </c>
      <c r="L873" t="str">
        <f>IF(NOT(J873),Strutture_cleaned[[#This Row],[Indirizzo di posta elettronica]],Strutture_cleaned[[#This Row],[Indirizzo internet]])</f>
        <v>info@lacasinadimondavio.it</v>
      </c>
    </row>
    <row r="874" spans="1:12" x14ac:dyDescent="0.2">
      <c r="A874" t="s">
        <v>8220</v>
      </c>
      <c r="B874" t="s">
        <v>8250</v>
      </c>
      <c r="C874" t="s">
        <v>19511</v>
      </c>
      <c r="D874" t="s">
        <v>9837</v>
      </c>
      <c r="E874" t="s">
        <v>19511</v>
      </c>
      <c r="F874" t="s">
        <v>19511</v>
      </c>
      <c r="G874" t="s">
        <v>19511</v>
      </c>
      <c r="I8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74" s="1" t="b">
        <f t="shared" si="13"/>
        <v>0</v>
      </c>
      <c r="K874" t="str">
        <f>IF(NOT(J874),Strutture_cleaned[[#This Row],[Indirizzo internet]],Strutture_cleaned[[#This Row],[Indirizzo di posta elettronica]])</f>
        <v/>
      </c>
      <c r="L874" t="str">
        <f>IF(NOT(J874),Strutture_cleaned[[#This Row],[Indirizzo di posta elettronica]],Strutture_cleaned[[#This Row],[Indirizzo internet]])</f>
        <v/>
      </c>
    </row>
    <row r="875" spans="1:12" x14ac:dyDescent="0.2">
      <c r="A875" t="s">
        <v>8186</v>
      </c>
      <c r="B875" t="s">
        <v>9851</v>
      </c>
      <c r="C875" t="s">
        <v>9852</v>
      </c>
      <c r="D875" t="s">
        <v>9837</v>
      </c>
      <c r="E875" t="s">
        <v>9837</v>
      </c>
      <c r="F875" t="s">
        <v>1049</v>
      </c>
      <c r="G875" t="s">
        <v>1050</v>
      </c>
      <c r="I8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75" s="1" t="b">
        <f t="shared" si="13"/>
        <v>0</v>
      </c>
      <c r="K875" t="str">
        <f>IF(NOT(J875),Strutture_cleaned[[#This Row],[Indirizzo internet]],Strutture_cleaned[[#This Row],[Indirizzo di posta elettronica]])</f>
        <v>www.villabeatrice.eu</v>
      </c>
      <c r="L875" t="str">
        <f>IF(NOT(J875),Strutture_cleaned[[#This Row],[Indirizzo di posta elettronica]],Strutture_cleaned[[#This Row],[Indirizzo internet]])</f>
        <v>info@villabeatrice.eu</v>
      </c>
    </row>
    <row r="876" spans="1:12" x14ac:dyDescent="0.2">
      <c r="A876" t="s">
        <v>8183</v>
      </c>
      <c r="B876" t="s">
        <v>9853</v>
      </c>
      <c r="C876" t="s">
        <v>9854</v>
      </c>
      <c r="D876" t="s">
        <v>9837</v>
      </c>
      <c r="E876" t="s">
        <v>9855</v>
      </c>
      <c r="F876" t="s">
        <v>1051</v>
      </c>
      <c r="G876" t="s">
        <v>1052</v>
      </c>
      <c r="I8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76" s="1" t="b">
        <f t="shared" si="13"/>
        <v>0</v>
      </c>
      <c r="K876" t="str">
        <f>IF(NOT(J876),Strutture_cleaned[[#This Row],[Indirizzo internet]],Strutture_cleaned[[#This Row],[Indirizzo di posta elettronica]])</f>
        <v>www.ilguforilassato.com</v>
      </c>
      <c r="L876" t="str">
        <f>IF(NOT(J876),Strutture_cleaned[[#This Row],[Indirizzo di posta elettronica]],Strutture_cleaned[[#This Row],[Indirizzo internet]])</f>
        <v>info@ilguforilassato.com</v>
      </c>
    </row>
    <row r="877" spans="1:12" x14ac:dyDescent="0.2">
      <c r="A877" t="s">
        <v>8171</v>
      </c>
      <c r="B877" t="s">
        <v>9856</v>
      </c>
      <c r="C877" t="s">
        <v>9857</v>
      </c>
      <c r="D877" t="s">
        <v>9837</v>
      </c>
      <c r="E877" t="s">
        <v>19511</v>
      </c>
      <c r="F877" t="s">
        <v>1053</v>
      </c>
      <c r="G877" t="s">
        <v>1054</v>
      </c>
      <c r="I8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77" s="1" t="b">
        <f t="shared" si="13"/>
        <v>0</v>
      </c>
      <c r="K877" t="str">
        <f>IF(NOT(J877),Strutture_cleaned[[#This Row],[Indirizzo internet]],Strutture_cleaned[[#This Row],[Indirizzo di posta elettronica]])</f>
        <v>www.cooperativaroveresca.it</v>
      </c>
      <c r="L877" t="str">
        <f>IF(NOT(J877),Strutture_cleaned[[#This Row],[Indirizzo di posta elettronica]],Strutture_cleaned[[#This Row],[Indirizzo internet]])</f>
        <v>info@villaginevri.it</v>
      </c>
    </row>
    <row r="878" spans="1:12" x14ac:dyDescent="0.2">
      <c r="A878" t="s">
        <v>8183</v>
      </c>
      <c r="B878" t="s">
        <v>9858</v>
      </c>
      <c r="C878" t="s">
        <v>9859</v>
      </c>
      <c r="D878" t="s">
        <v>9837</v>
      </c>
      <c r="E878" t="s">
        <v>19511</v>
      </c>
      <c r="F878" t="s">
        <v>19511</v>
      </c>
      <c r="G878" t="s">
        <v>1055</v>
      </c>
      <c r="I8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878" s="1" t="b">
        <f t="shared" si="13"/>
        <v>0</v>
      </c>
      <c r="K878" t="str">
        <f>IF(NOT(J878),Strutture_cleaned[[#This Row],[Indirizzo internet]],Strutture_cleaned[[#This Row],[Indirizzo di posta elettronica]])</f>
        <v/>
      </c>
      <c r="L878" t="str">
        <f>IF(NOT(J878),Strutture_cleaned[[#This Row],[Indirizzo di posta elettronica]],Strutture_cleaned[[#This Row],[Indirizzo internet]])</f>
        <v>c.sparta@libero.it</v>
      </c>
    </row>
    <row r="879" spans="1:12" x14ac:dyDescent="0.2">
      <c r="A879" t="s">
        <v>8174</v>
      </c>
      <c r="B879" t="s">
        <v>9860</v>
      </c>
      <c r="C879" t="s">
        <v>9861</v>
      </c>
      <c r="D879" t="s">
        <v>9167</v>
      </c>
      <c r="E879" t="s">
        <v>19511</v>
      </c>
      <c r="F879" t="s">
        <v>19511</v>
      </c>
      <c r="G879" t="s">
        <v>1056</v>
      </c>
      <c r="I8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879" s="1" t="b">
        <f t="shared" si="13"/>
        <v>0</v>
      </c>
      <c r="K879" t="str">
        <f>IF(NOT(J879),Strutture_cleaned[[#This Row],[Indirizzo internet]],Strutture_cleaned[[#This Row],[Indirizzo di posta elettronica]])</f>
        <v/>
      </c>
      <c r="L879" t="str">
        <f>IF(NOT(J879),Strutture_cleaned[[#This Row],[Indirizzo di posta elettronica]],Strutture_cleaned[[#This Row],[Indirizzo internet]])</f>
        <v>pietrolucaelena@alice.it</v>
      </c>
    </row>
    <row r="880" spans="1:12" x14ac:dyDescent="0.2">
      <c r="A880" t="s">
        <v>8174</v>
      </c>
      <c r="B880" t="s">
        <v>9862</v>
      </c>
      <c r="C880" t="s">
        <v>9863</v>
      </c>
      <c r="D880" t="s">
        <v>9167</v>
      </c>
      <c r="E880" t="s">
        <v>19511</v>
      </c>
      <c r="F880" t="s">
        <v>19511</v>
      </c>
      <c r="G880" t="s">
        <v>19511</v>
      </c>
      <c r="I8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80" s="1" t="b">
        <f t="shared" si="13"/>
        <v>0</v>
      </c>
      <c r="K880" t="str">
        <f>IF(NOT(J880),Strutture_cleaned[[#This Row],[Indirizzo internet]],Strutture_cleaned[[#This Row],[Indirizzo di posta elettronica]])</f>
        <v/>
      </c>
      <c r="L880" t="str">
        <f>IF(NOT(J880),Strutture_cleaned[[#This Row],[Indirizzo di posta elettronica]],Strutture_cleaned[[#This Row],[Indirizzo internet]])</f>
        <v/>
      </c>
    </row>
    <row r="881" spans="1:12" x14ac:dyDescent="0.2">
      <c r="A881" t="s">
        <v>8174</v>
      </c>
      <c r="B881" t="s">
        <v>9864</v>
      </c>
      <c r="C881" t="s">
        <v>9865</v>
      </c>
      <c r="D881" t="s">
        <v>9167</v>
      </c>
      <c r="E881" t="s">
        <v>19511</v>
      </c>
      <c r="F881" t="s">
        <v>19511</v>
      </c>
      <c r="G881" t="s">
        <v>1057</v>
      </c>
      <c r="I8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881" s="1" t="b">
        <f t="shared" si="13"/>
        <v>0</v>
      </c>
      <c r="K881" t="str">
        <f>IF(NOT(J881),Strutture_cleaned[[#This Row],[Indirizzo internet]],Strutture_cleaned[[#This Row],[Indirizzo di posta elettronica]])</f>
        <v/>
      </c>
      <c r="L881" t="str">
        <f>IF(NOT(J881),Strutture_cleaned[[#This Row],[Indirizzo di posta elettronica]],Strutture_cleaned[[#This Row],[Indirizzo internet]])</f>
        <v>g.vergari@comune.pesaro.pu.it</v>
      </c>
    </row>
    <row r="882" spans="1:12" x14ac:dyDescent="0.2">
      <c r="A882" t="s">
        <v>8174</v>
      </c>
      <c r="B882" t="s">
        <v>9866</v>
      </c>
      <c r="C882" t="s">
        <v>9867</v>
      </c>
      <c r="D882" t="s">
        <v>9167</v>
      </c>
      <c r="E882" t="s">
        <v>19511</v>
      </c>
      <c r="F882" t="s">
        <v>19511</v>
      </c>
      <c r="G882" t="s">
        <v>1058</v>
      </c>
      <c r="I8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882" s="1" t="b">
        <f t="shared" si="13"/>
        <v>0</v>
      </c>
      <c r="K882" t="str">
        <f>IF(NOT(J882),Strutture_cleaned[[#This Row],[Indirizzo internet]],Strutture_cleaned[[#This Row],[Indirizzo di posta elettronica]])</f>
        <v/>
      </c>
      <c r="L882" t="str">
        <f>IF(NOT(J882),Strutture_cleaned[[#This Row],[Indirizzo di posta elettronica]],Strutture_cleaned[[#This Row],[Indirizzo internet]])</f>
        <v>info.casavacanzebc@gmail.com</v>
      </c>
    </row>
    <row r="883" spans="1:12" x14ac:dyDescent="0.2">
      <c r="A883" t="s">
        <v>8174</v>
      </c>
      <c r="B883" t="s">
        <v>9868</v>
      </c>
      <c r="C883" t="s">
        <v>9869</v>
      </c>
      <c r="D883" t="s">
        <v>9167</v>
      </c>
      <c r="E883" t="s">
        <v>19511</v>
      </c>
      <c r="F883" t="s">
        <v>19511</v>
      </c>
      <c r="G883" t="s">
        <v>1059</v>
      </c>
      <c r="I8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883" s="1" t="b">
        <f t="shared" si="13"/>
        <v>0</v>
      </c>
      <c r="K883" t="str">
        <f>IF(NOT(J883),Strutture_cleaned[[#This Row],[Indirizzo internet]],Strutture_cleaned[[#This Row],[Indirizzo di posta elettronica]])</f>
        <v/>
      </c>
      <c r="L883" t="str">
        <f>IF(NOT(J883),Strutture_cleaned[[#This Row],[Indirizzo di posta elettronica]],Strutture_cleaned[[#This Row],[Indirizzo internet]])</f>
        <v>bernyb@gmail.com</v>
      </c>
    </row>
    <row r="884" spans="1:12" x14ac:dyDescent="0.2">
      <c r="A884" t="s">
        <v>8174</v>
      </c>
      <c r="B884" t="s">
        <v>9870</v>
      </c>
      <c r="C884" t="s">
        <v>9871</v>
      </c>
      <c r="D884" t="s">
        <v>9167</v>
      </c>
      <c r="E884" t="s">
        <v>19511</v>
      </c>
      <c r="F884" t="s">
        <v>19511</v>
      </c>
      <c r="G884" t="s">
        <v>1060</v>
      </c>
      <c r="I8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884" s="1" t="b">
        <f t="shared" si="13"/>
        <v>0</v>
      </c>
      <c r="K884" t="str">
        <f>IF(NOT(J884),Strutture_cleaned[[#This Row],[Indirizzo internet]],Strutture_cleaned[[#This Row],[Indirizzo di posta elettronica]])</f>
        <v/>
      </c>
      <c r="L884" t="str">
        <f>IF(NOT(J884),Strutture_cleaned[[#This Row],[Indirizzo di posta elettronica]],Strutture_cleaned[[#This Row],[Indirizzo internet]])</f>
        <v>alessandropes@libero.it</v>
      </c>
    </row>
    <row r="885" spans="1:12" x14ac:dyDescent="0.2">
      <c r="A885" t="s">
        <v>8174</v>
      </c>
      <c r="B885" t="s">
        <v>9860</v>
      </c>
      <c r="C885" t="s">
        <v>9872</v>
      </c>
      <c r="D885" t="s">
        <v>9167</v>
      </c>
      <c r="E885" t="s">
        <v>19511</v>
      </c>
      <c r="F885" t="s">
        <v>19511</v>
      </c>
      <c r="G885" t="s">
        <v>19511</v>
      </c>
      <c r="I8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85" s="1" t="b">
        <f t="shared" si="13"/>
        <v>0</v>
      </c>
      <c r="K885" t="str">
        <f>IF(NOT(J885),Strutture_cleaned[[#This Row],[Indirizzo internet]],Strutture_cleaned[[#This Row],[Indirizzo di posta elettronica]])</f>
        <v/>
      </c>
      <c r="L885" t="str">
        <f>IF(NOT(J885),Strutture_cleaned[[#This Row],[Indirizzo di posta elettronica]],Strutture_cleaned[[#This Row],[Indirizzo internet]])</f>
        <v/>
      </c>
    </row>
    <row r="886" spans="1:12" x14ac:dyDescent="0.2">
      <c r="A886" t="s">
        <v>8174</v>
      </c>
      <c r="B886" t="s">
        <v>9157</v>
      </c>
      <c r="C886" t="s">
        <v>1099</v>
      </c>
      <c r="D886" t="s">
        <v>9167</v>
      </c>
      <c r="E886" t="s">
        <v>19511</v>
      </c>
      <c r="F886" t="s">
        <v>19511</v>
      </c>
      <c r="G886" t="s">
        <v>299</v>
      </c>
      <c r="I8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86" s="1" t="b">
        <f t="shared" si="13"/>
        <v>0</v>
      </c>
      <c r="K886" t="str">
        <f>IF(NOT(J886),Strutture_cleaned[[#This Row],[Indirizzo internet]],Strutture_cleaned[[#This Row],[Indirizzo di posta elettronica]])</f>
        <v/>
      </c>
      <c r="L886" t="str">
        <f>IF(NOT(J886),Strutture_cleaned[[#This Row],[Indirizzo di posta elettronica]],Strutture_cleaned[[#This Row],[Indirizzo internet]])</f>
        <v>info@villamaurosanmartino.it</v>
      </c>
    </row>
    <row r="887" spans="1:12" x14ac:dyDescent="0.2">
      <c r="A887" t="s">
        <v>8174</v>
      </c>
      <c r="B887" t="s">
        <v>9873</v>
      </c>
      <c r="C887" t="s">
        <v>9874</v>
      </c>
      <c r="D887" t="s">
        <v>9167</v>
      </c>
      <c r="E887" t="s">
        <v>19511</v>
      </c>
      <c r="F887" t="s">
        <v>19511</v>
      </c>
      <c r="G887" t="s">
        <v>19511</v>
      </c>
      <c r="I8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87" s="1" t="b">
        <f t="shared" si="13"/>
        <v>0</v>
      </c>
      <c r="K887" t="str">
        <f>IF(NOT(J887),Strutture_cleaned[[#This Row],[Indirizzo internet]],Strutture_cleaned[[#This Row],[Indirizzo di posta elettronica]])</f>
        <v/>
      </c>
      <c r="L887" t="str">
        <f>IF(NOT(J887),Strutture_cleaned[[#This Row],[Indirizzo di posta elettronica]],Strutture_cleaned[[#This Row],[Indirizzo internet]])</f>
        <v/>
      </c>
    </row>
    <row r="888" spans="1:12" x14ac:dyDescent="0.2">
      <c r="A888" t="s">
        <v>8174</v>
      </c>
      <c r="B888" t="s">
        <v>9875</v>
      </c>
      <c r="C888" t="s">
        <v>9876</v>
      </c>
      <c r="D888" t="s">
        <v>9167</v>
      </c>
      <c r="E888" t="s">
        <v>19511</v>
      </c>
      <c r="F888" t="s">
        <v>19511</v>
      </c>
      <c r="G888" t="s">
        <v>1061</v>
      </c>
      <c r="I8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888" s="1" t="b">
        <f t="shared" si="13"/>
        <v>0</v>
      </c>
      <c r="K888" t="str">
        <f>IF(NOT(J888),Strutture_cleaned[[#This Row],[Indirizzo internet]],Strutture_cleaned[[#This Row],[Indirizzo di posta elettronica]])</f>
        <v/>
      </c>
      <c r="L888" t="str">
        <f>IF(NOT(J888),Strutture_cleaned[[#This Row],[Indirizzo di posta elettronica]],Strutture_cleaned[[#This Row],[Indirizzo internet]])</f>
        <v>milena.orazi@libero.it</v>
      </c>
    </row>
    <row r="889" spans="1:12" x14ac:dyDescent="0.2">
      <c r="A889" t="s">
        <v>8174</v>
      </c>
      <c r="B889" t="s">
        <v>9877</v>
      </c>
      <c r="C889" t="s">
        <v>9878</v>
      </c>
      <c r="D889" t="s">
        <v>9167</v>
      </c>
      <c r="E889" t="s">
        <v>19511</v>
      </c>
      <c r="F889" t="s">
        <v>19511</v>
      </c>
      <c r="G889" t="s">
        <v>1062</v>
      </c>
      <c r="I8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889" s="1" t="b">
        <f t="shared" si="13"/>
        <v>0</v>
      </c>
      <c r="K889" t="str">
        <f>IF(NOT(J889),Strutture_cleaned[[#This Row],[Indirizzo internet]],Strutture_cleaned[[#This Row],[Indirizzo di posta elettronica]])</f>
        <v/>
      </c>
      <c r="L889" t="str">
        <f>IF(NOT(J889),Strutture_cleaned[[#This Row],[Indirizzo di posta elettronica]],Strutture_cleaned[[#This Row],[Indirizzo internet]])</f>
        <v>consuele78@hotmail.com</v>
      </c>
    </row>
    <row r="890" spans="1:12" x14ac:dyDescent="0.2">
      <c r="A890" t="s">
        <v>8174</v>
      </c>
      <c r="B890" t="s">
        <v>9879</v>
      </c>
      <c r="C890" t="s">
        <v>9880</v>
      </c>
      <c r="D890" t="s">
        <v>9167</v>
      </c>
      <c r="E890" t="s">
        <v>19511</v>
      </c>
      <c r="F890" t="s">
        <v>19511</v>
      </c>
      <c r="G890" t="s">
        <v>1063</v>
      </c>
      <c r="I8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890" s="1" t="b">
        <f t="shared" si="13"/>
        <v>0</v>
      </c>
      <c r="K890" t="str">
        <f>IF(NOT(J890),Strutture_cleaned[[#This Row],[Indirizzo internet]],Strutture_cleaned[[#This Row],[Indirizzo di posta elettronica]])</f>
        <v/>
      </c>
      <c r="L890" t="str">
        <f>IF(NOT(J890),Strutture_cleaned[[#This Row],[Indirizzo di posta elettronica]],Strutture_cleaned[[#This Row],[Indirizzo internet]])</f>
        <v>semili@libero.it</v>
      </c>
    </row>
    <row r="891" spans="1:12" x14ac:dyDescent="0.2">
      <c r="A891" t="s">
        <v>8174</v>
      </c>
      <c r="B891" t="s">
        <v>9881</v>
      </c>
      <c r="C891" t="s">
        <v>9882</v>
      </c>
      <c r="D891" t="s">
        <v>9167</v>
      </c>
      <c r="E891" t="s">
        <v>19511</v>
      </c>
      <c r="F891" t="s">
        <v>19511</v>
      </c>
      <c r="G891" t="s">
        <v>1064</v>
      </c>
      <c r="I8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891" s="1" t="b">
        <f t="shared" si="13"/>
        <v>0</v>
      </c>
      <c r="K891" t="str">
        <f>IF(NOT(J891),Strutture_cleaned[[#This Row],[Indirizzo internet]],Strutture_cleaned[[#This Row],[Indirizzo di posta elettronica]])</f>
        <v/>
      </c>
      <c r="L891" t="str">
        <f>IF(NOT(J891),Strutture_cleaned[[#This Row],[Indirizzo di posta elettronica]],Strutture_cleaned[[#This Row],[Indirizzo internet]])</f>
        <v>giorgiasorci@hotmail.com</v>
      </c>
    </row>
    <row r="892" spans="1:12" x14ac:dyDescent="0.2">
      <c r="A892" t="s">
        <v>8177</v>
      </c>
      <c r="B892" t="s">
        <v>9883</v>
      </c>
      <c r="C892" t="s">
        <v>9884</v>
      </c>
      <c r="D892" t="s">
        <v>9167</v>
      </c>
      <c r="E892" t="s">
        <v>9167</v>
      </c>
      <c r="F892" t="s">
        <v>1065</v>
      </c>
      <c r="G892" t="s">
        <v>1066</v>
      </c>
      <c r="I8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92" s="1" t="b">
        <f t="shared" si="13"/>
        <v>0</v>
      </c>
      <c r="K892" t="str">
        <f>IF(NOT(J892),Strutture_cleaned[[#This Row],[Indirizzo internet]],Strutture_cleaned[[#This Row],[Indirizzo di posta elettronica]])</f>
        <v>www.clubhotel-marotta.com</v>
      </c>
      <c r="L892" t="str">
        <f>IF(NOT(J892),Strutture_cleaned[[#This Row],[Indirizzo di posta elettronica]],Strutture_cleaned[[#This Row],[Indirizzo internet]])</f>
        <v>info@clubhotel-marotta.com</v>
      </c>
    </row>
    <row r="893" spans="1:12" x14ac:dyDescent="0.2">
      <c r="A893" t="s">
        <v>8417</v>
      </c>
      <c r="B893" t="s">
        <v>9885</v>
      </c>
      <c r="C893" t="s">
        <v>9886</v>
      </c>
      <c r="D893" t="s">
        <v>9167</v>
      </c>
      <c r="E893" t="s">
        <v>1128</v>
      </c>
      <c r="F893" t="s">
        <v>19511</v>
      </c>
      <c r="G893" t="s">
        <v>1067</v>
      </c>
      <c r="I8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893" s="1" t="b">
        <f t="shared" si="13"/>
        <v>0</v>
      </c>
      <c r="K893" t="str">
        <f>IF(NOT(J893),Strutture_cleaned[[#This Row],[Indirizzo internet]],Strutture_cleaned[[#This Row],[Indirizzo di posta elettronica]])</f>
        <v/>
      </c>
      <c r="L893" t="str">
        <f>IF(NOT(J893),Strutture_cleaned[[#This Row],[Indirizzo di posta elettronica]],Strutture_cleaned[[#This Row],[Indirizzo internet]])</f>
        <v>fabriziagibiino@gmail.com</v>
      </c>
    </row>
    <row r="894" spans="1:12" x14ac:dyDescent="0.2">
      <c r="A894" t="s">
        <v>8582</v>
      </c>
      <c r="B894" t="s">
        <v>9887</v>
      </c>
      <c r="C894" t="s">
        <v>9888</v>
      </c>
      <c r="D894" t="s">
        <v>9167</v>
      </c>
      <c r="E894" t="s">
        <v>1128</v>
      </c>
      <c r="F894" t="s">
        <v>19511</v>
      </c>
      <c r="G894" t="s">
        <v>19511</v>
      </c>
      <c r="I8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94" s="1" t="b">
        <f t="shared" si="13"/>
        <v>0</v>
      </c>
      <c r="K894" t="str">
        <f>IF(NOT(J894),Strutture_cleaned[[#This Row],[Indirizzo internet]],Strutture_cleaned[[#This Row],[Indirizzo di posta elettronica]])</f>
        <v/>
      </c>
      <c r="L894" t="str">
        <f>IF(NOT(J894),Strutture_cleaned[[#This Row],[Indirizzo di posta elettronica]],Strutture_cleaned[[#This Row],[Indirizzo internet]])</f>
        <v/>
      </c>
    </row>
    <row r="895" spans="1:12" x14ac:dyDescent="0.2">
      <c r="A895" t="s">
        <v>8220</v>
      </c>
      <c r="B895" t="s">
        <v>8250</v>
      </c>
      <c r="C895" t="s">
        <v>9889</v>
      </c>
      <c r="D895" t="s">
        <v>9167</v>
      </c>
      <c r="E895" t="s">
        <v>1128</v>
      </c>
      <c r="F895" t="s">
        <v>19511</v>
      </c>
      <c r="G895" t="s">
        <v>1068</v>
      </c>
      <c r="I8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895" s="1" t="b">
        <f t="shared" si="13"/>
        <v>0</v>
      </c>
      <c r="K895" t="str">
        <f>IF(NOT(J895),Strutture_cleaned[[#This Row],[Indirizzo internet]],Strutture_cleaned[[#This Row],[Indirizzo di posta elettronica]])</f>
        <v/>
      </c>
      <c r="L895" t="str">
        <f>IF(NOT(J895),Strutture_cleaned[[#This Row],[Indirizzo di posta elettronica]],Strutture_cleaned[[#This Row],[Indirizzo internet]])</f>
        <v>alruff@tin.it</v>
      </c>
    </row>
    <row r="896" spans="1:12" x14ac:dyDescent="0.2">
      <c r="A896" t="s">
        <v>8174</v>
      </c>
      <c r="B896" t="s">
        <v>9890</v>
      </c>
      <c r="C896" t="s">
        <v>9891</v>
      </c>
      <c r="D896" t="s">
        <v>9167</v>
      </c>
      <c r="E896" t="s">
        <v>1128</v>
      </c>
      <c r="F896" t="s">
        <v>19511</v>
      </c>
      <c r="G896" t="s">
        <v>1069</v>
      </c>
      <c r="I8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896" s="1" t="b">
        <f t="shared" si="13"/>
        <v>0</v>
      </c>
      <c r="K896" t="str">
        <f>IF(NOT(J896),Strutture_cleaned[[#This Row],[Indirizzo internet]],Strutture_cleaned[[#This Row],[Indirizzo di posta elettronica]])</f>
        <v/>
      </c>
      <c r="L896" t="str">
        <f>IF(NOT(J896),Strutture_cleaned[[#This Row],[Indirizzo di posta elettronica]],Strutture_cleaned[[#This Row],[Indirizzo internet]])</f>
        <v>biuty@libero.it</v>
      </c>
    </row>
    <row r="897" spans="1:12" x14ac:dyDescent="0.2">
      <c r="A897" t="s">
        <v>8183</v>
      </c>
      <c r="B897" t="s">
        <v>9892</v>
      </c>
      <c r="C897" t="s">
        <v>9893</v>
      </c>
      <c r="D897" t="s">
        <v>9167</v>
      </c>
      <c r="E897" t="s">
        <v>1128</v>
      </c>
      <c r="F897" t="s">
        <v>1070</v>
      </c>
      <c r="G897" t="s">
        <v>1071</v>
      </c>
      <c r="I8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897" s="1" t="b">
        <f t="shared" si="13"/>
        <v>0</v>
      </c>
      <c r="K897" t="str">
        <f>IF(NOT(J897),Strutture_cleaned[[#This Row],[Indirizzo internet]],Strutture_cleaned[[#This Row],[Indirizzo di posta elettronica]])</f>
        <v>www.dimoradelgambero.eu</v>
      </c>
      <c r="L897" t="str">
        <f>IF(NOT(J897),Strutture_cleaned[[#This Row],[Indirizzo di posta elettronica]],Strutture_cleaned[[#This Row],[Indirizzo internet]])</f>
        <v>info@dimoradelgambero.eu</v>
      </c>
    </row>
    <row r="898" spans="1:12" x14ac:dyDescent="0.2">
      <c r="A898" t="s">
        <v>8582</v>
      </c>
      <c r="B898" t="s">
        <v>9894</v>
      </c>
      <c r="C898" t="s">
        <v>9888</v>
      </c>
      <c r="D898" t="s">
        <v>9167</v>
      </c>
      <c r="E898" t="s">
        <v>1128</v>
      </c>
      <c r="F898" t="s">
        <v>19511</v>
      </c>
      <c r="G898" t="s">
        <v>19511</v>
      </c>
      <c r="I8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98" s="1" t="b">
        <f t="shared" si="13"/>
        <v>0</v>
      </c>
      <c r="K898" t="str">
        <f>IF(NOT(J898),Strutture_cleaned[[#This Row],[Indirizzo internet]],Strutture_cleaned[[#This Row],[Indirizzo di posta elettronica]])</f>
        <v/>
      </c>
      <c r="L898" t="str">
        <f>IF(NOT(J898),Strutture_cleaned[[#This Row],[Indirizzo di posta elettronica]],Strutture_cleaned[[#This Row],[Indirizzo internet]])</f>
        <v/>
      </c>
    </row>
    <row r="899" spans="1:12" x14ac:dyDescent="0.2">
      <c r="A899" t="s">
        <v>8417</v>
      </c>
      <c r="B899" t="s">
        <v>9895</v>
      </c>
      <c r="C899" t="s">
        <v>9896</v>
      </c>
      <c r="D899" t="s">
        <v>9167</v>
      </c>
      <c r="E899" t="s">
        <v>9167</v>
      </c>
      <c r="F899" t="s">
        <v>19511</v>
      </c>
      <c r="G899" t="s">
        <v>19511</v>
      </c>
      <c r="I89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899" s="1" t="b">
        <f t="shared" ref="J899:J962" si="14">I899="invertire email e sito"</f>
        <v>0</v>
      </c>
      <c r="K899" t="str">
        <f>IF(NOT(J899),Strutture_cleaned[[#This Row],[Indirizzo internet]],Strutture_cleaned[[#This Row],[Indirizzo di posta elettronica]])</f>
        <v/>
      </c>
      <c r="L899" t="str">
        <f>IF(NOT(J899),Strutture_cleaned[[#This Row],[Indirizzo di posta elettronica]],Strutture_cleaned[[#This Row],[Indirizzo internet]])</f>
        <v/>
      </c>
    </row>
    <row r="900" spans="1:12" x14ac:dyDescent="0.2">
      <c r="A900" t="s">
        <v>8177</v>
      </c>
      <c r="B900" t="s">
        <v>9897</v>
      </c>
      <c r="C900" t="s">
        <v>9898</v>
      </c>
      <c r="D900" t="s">
        <v>9167</v>
      </c>
      <c r="E900" t="s">
        <v>9167</v>
      </c>
      <c r="F900" t="s">
        <v>19511</v>
      </c>
      <c r="G900" t="s">
        <v>1072</v>
      </c>
      <c r="I9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00" s="1" t="b">
        <f t="shared" si="14"/>
        <v>0</v>
      </c>
      <c r="K900" t="str">
        <f>IF(NOT(J900),Strutture_cleaned[[#This Row],[Indirizzo internet]],Strutture_cleaned[[#This Row],[Indirizzo di posta elettronica]])</f>
        <v/>
      </c>
      <c r="L900" t="str">
        <f>IF(NOT(J900),Strutture_cleaned[[#This Row],[Indirizzo di posta elettronica]],Strutture_cleaned[[#This Row],[Indirizzo internet]])</f>
        <v>info@albergoilpunto.com</v>
      </c>
    </row>
    <row r="901" spans="1:12" x14ac:dyDescent="0.2">
      <c r="A901" t="s">
        <v>8177</v>
      </c>
      <c r="B901" t="s">
        <v>9899</v>
      </c>
      <c r="C901" t="s">
        <v>9900</v>
      </c>
      <c r="D901" t="s">
        <v>9167</v>
      </c>
      <c r="E901" t="s">
        <v>9167</v>
      </c>
      <c r="F901" t="s">
        <v>1073</v>
      </c>
      <c r="G901" t="s">
        <v>1074</v>
      </c>
      <c r="I9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01" s="1" t="b">
        <f t="shared" si="14"/>
        <v>0</v>
      </c>
      <c r="K901" t="str">
        <f>IF(NOT(J901),Strutture_cleaned[[#This Row],[Indirizzo internet]],Strutture_cleaned[[#This Row],[Indirizzo di posta elettronica]])</f>
        <v>www.hotelambassadormarotta.it</v>
      </c>
      <c r="L901" t="str">
        <f>IF(NOT(J901),Strutture_cleaned[[#This Row],[Indirizzo di posta elettronica]],Strutture_cleaned[[#This Row],[Indirizzo internet]])</f>
        <v>info@hotelambassadormarotta.it</v>
      </c>
    </row>
    <row r="902" spans="1:12" x14ac:dyDescent="0.2">
      <c r="A902" t="s">
        <v>8216</v>
      </c>
      <c r="B902" t="s">
        <v>9901</v>
      </c>
      <c r="C902" t="s">
        <v>9902</v>
      </c>
      <c r="D902" t="s">
        <v>9167</v>
      </c>
      <c r="E902" t="s">
        <v>9167</v>
      </c>
      <c r="F902" t="s">
        <v>19511</v>
      </c>
      <c r="G902" t="s">
        <v>1075</v>
      </c>
      <c r="I9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02" s="1" t="b">
        <f t="shared" si="14"/>
        <v>0</v>
      </c>
      <c r="K902" t="str">
        <f>IF(NOT(J902),Strutture_cleaned[[#This Row],[Indirizzo internet]],Strutture_cleaned[[#This Row],[Indirizzo di posta elettronica]])</f>
        <v/>
      </c>
      <c r="L902" t="str">
        <f>IF(NOT(J902),Strutture_cleaned[[#This Row],[Indirizzo di posta elettronica]],Strutture_cleaned[[#This Row],[Indirizzo internet]])</f>
        <v>info@eurosistema.191.it</v>
      </c>
    </row>
    <row r="903" spans="1:12" x14ac:dyDescent="0.2">
      <c r="A903" t="s">
        <v>8523</v>
      </c>
      <c r="B903" t="s">
        <v>9903</v>
      </c>
      <c r="C903" t="s">
        <v>1076</v>
      </c>
      <c r="D903" t="s">
        <v>9167</v>
      </c>
      <c r="E903" t="s">
        <v>1128</v>
      </c>
      <c r="F903" t="s">
        <v>1077</v>
      </c>
      <c r="G903" t="s">
        <v>1078</v>
      </c>
      <c r="I9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03" s="1" t="b">
        <f t="shared" si="14"/>
        <v>0</v>
      </c>
      <c r="K903" t="str">
        <f>IF(NOT(J903),Strutture_cleaned[[#This Row],[Indirizzo internet]],Strutture_cleaned[[#This Row],[Indirizzo di posta elettronica]])</f>
        <v>www.campingclubcesano.com</v>
      </c>
      <c r="L903" t="str">
        <f>IF(NOT(J903),Strutture_cleaned[[#This Row],[Indirizzo di posta elettronica]],Strutture_cleaned[[#This Row],[Indirizzo internet]])</f>
        <v>info@campingclubcesano.it</v>
      </c>
    </row>
    <row r="904" spans="1:12" x14ac:dyDescent="0.2">
      <c r="A904" t="s">
        <v>8523</v>
      </c>
      <c r="B904" t="s">
        <v>1128</v>
      </c>
      <c r="C904" t="s">
        <v>9904</v>
      </c>
      <c r="D904" t="s">
        <v>9167</v>
      </c>
      <c r="E904" t="s">
        <v>9167</v>
      </c>
      <c r="F904" t="s">
        <v>1079</v>
      </c>
      <c r="G904" t="s">
        <v>1080</v>
      </c>
      <c r="I9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04" s="1" t="b">
        <f t="shared" si="14"/>
        <v>0</v>
      </c>
      <c r="K904" t="str">
        <f>IF(NOT(J904),Strutture_cleaned[[#This Row],[Indirizzo internet]],Strutture_cleaned[[#This Row],[Indirizzo di posta elettronica]])</f>
        <v>www.campingmarotta.it</v>
      </c>
      <c r="L904" t="str">
        <f>IF(NOT(J904),Strutture_cleaned[[#This Row],[Indirizzo di posta elettronica]],Strutture_cleaned[[#This Row],[Indirizzo internet]])</f>
        <v>info@campingmarotta.it</v>
      </c>
    </row>
    <row r="905" spans="1:12" x14ac:dyDescent="0.2">
      <c r="A905" t="s">
        <v>8582</v>
      </c>
      <c r="B905" t="s">
        <v>9905</v>
      </c>
      <c r="C905" t="s">
        <v>9906</v>
      </c>
      <c r="D905" t="s">
        <v>9167</v>
      </c>
      <c r="E905" t="s">
        <v>1128</v>
      </c>
      <c r="F905" t="s">
        <v>1081</v>
      </c>
      <c r="G905" t="s">
        <v>1082</v>
      </c>
      <c r="I9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905" s="1" t="b">
        <f t="shared" si="14"/>
        <v>0</v>
      </c>
      <c r="K905" t="str">
        <f>IF(NOT(J905),Strutture_cleaned[[#This Row],[Indirizzo internet]],Strutture_cleaned[[#This Row],[Indirizzo di posta elettronica]])</f>
        <v>www.bardeitritonispiaggianettuno.com</v>
      </c>
      <c r="L905" t="str">
        <f>IF(NOT(J905),Strutture_cleaned[[#This Row],[Indirizzo di posta elettronica]],Strutture_cleaned[[#This Row],[Indirizzo internet]])</f>
        <v>cesaretonelli86@gmail.com</v>
      </c>
    </row>
    <row r="906" spans="1:12" x14ac:dyDescent="0.2">
      <c r="A906" t="s">
        <v>8582</v>
      </c>
      <c r="B906" t="s">
        <v>9907</v>
      </c>
      <c r="C906" t="s">
        <v>9888</v>
      </c>
      <c r="D906" t="s">
        <v>9167</v>
      </c>
      <c r="E906" t="s">
        <v>1128</v>
      </c>
      <c r="F906" t="s">
        <v>19511</v>
      </c>
      <c r="G906" t="s">
        <v>19511</v>
      </c>
      <c r="I9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06" s="1" t="b">
        <f t="shared" si="14"/>
        <v>0</v>
      </c>
      <c r="K906" t="str">
        <f>IF(NOT(J906),Strutture_cleaned[[#This Row],[Indirizzo internet]],Strutture_cleaned[[#This Row],[Indirizzo di posta elettronica]])</f>
        <v/>
      </c>
      <c r="L906" t="str">
        <f>IF(NOT(J906),Strutture_cleaned[[#This Row],[Indirizzo di posta elettronica]],Strutture_cleaned[[#This Row],[Indirizzo internet]])</f>
        <v/>
      </c>
    </row>
    <row r="907" spans="1:12" x14ac:dyDescent="0.2">
      <c r="A907" t="s">
        <v>8582</v>
      </c>
      <c r="B907" t="s">
        <v>8824</v>
      </c>
      <c r="C907" t="s">
        <v>9888</v>
      </c>
      <c r="D907" t="s">
        <v>9167</v>
      </c>
      <c r="E907" t="s">
        <v>1128</v>
      </c>
      <c r="F907" t="s">
        <v>1083</v>
      </c>
      <c r="G907" t="s">
        <v>19511</v>
      </c>
      <c r="I90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907" s="1" t="b">
        <f t="shared" si="14"/>
        <v>1</v>
      </c>
      <c r="K907" t="str">
        <f>IF(NOT(J907),Strutture_cleaned[[#This Row],[Indirizzo internet]],Strutture_cleaned[[#This Row],[Indirizzo di posta elettronica]])</f>
        <v/>
      </c>
      <c r="L907" t="str">
        <f>IF(NOT(J907),Strutture_cleaned[[#This Row],[Indirizzo di posta elettronica]],Strutture_cleaned[[#This Row],[Indirizzo internet]])</f>
        <v>raffaeletinti@freemail.it</v>
      </c>
    </row>
    <row r="908" spans="1:12" x14ac:dyDescent="0.2">
      <c r="A908" t="s">
        <v>8582</v>
      </c>
      <c r="B908" t="s">
        <v>9908</v>
      </c>
      <c r="C908" t="s">
        <v>9909</v>
      </c>
      <c r="D908" t="s">
        <v>9167</v>
      </c>
      <c r="E908" t="s">
        <v>1128</v>
      </c>
      <c r="F908" t="s">
        <v>19511</v>
      </c>
      <c r="G908" t="s">
        <v>19511</v>
      </c>
      <c r="I9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08" s="1" t="b">
        <f t="shared" si="14"/>
        <v>0</v>
      </c>
      <c r="K908" t="str">
        <f>IF(NOT(J908),Strutture_cleaned[[#This Row],[Indirizzo internet]],Strutture_cleaned[[#This Row],[Indirizzo di posta elettronica]])</f>
        <v/>
      </c>
      <c r="L908" t="str">
        <f>IF(NOT(J908),Strutture_cleaned[[#This Row],[Indirizzo di posta elettronica]],Strutture_cleaned[[#This Row],[Indirizzo internet]])</f>
        <v/>
      </c>
    </row>
    <row r="909" spans="1:12" x14ac:dyDescent="0.2">
      <c r="A909" t="s">
        <v>8582</v>
      </c>
      <c r="B909" t="s">
        <v>9910</v>
      </c>
      <c r="C909" t="s">
        <v>9884</v>
      </c>
      <c r="D909" t="s">
        <v>9167</v>
      </c>
      <c r="E909" t="s">
        <v>1128</v>
      </c>
      <c r="F909" t="s">
        <v>1084</v>
      </c>
      <c r="G909" t="s">
        <v>19511</v>
      </c>
      <c r="I90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909" s="1" t="b">
        <f t="shared" si="14"/>
        <v>1</v>
      </c>
      <c r="K909" t="str">
        <f>IF(NOT(J909),Strutture_cleaned[[#This Row],[Indirizzo internet]],Strutture_cleaned[[#This Row],[Indirizzo di posta elettronica]])</f>
        <v/>
      </c>
      <c r="L909" t="str">
        <f>IF(NOT(J909),Strutture_cleaned[[#This Row],[Indirizzo di posta elettronica]],Strutture_cleaned[[#This Row],[Indirizzo internet]])</f>
        <v>larivadafranco@libero.it</v>
      </c>
    </row>
    <row r="910" spans="1:12" x14ac:dyDescent="0.2">
      <c r="A910" t="s">
        <v>8582</v>
      </c>
      <c r="B910" t="s">
        <v>9911</v>
      </c>
      <c r="C910" t="s">
        <v>9888</v>
      </c>
      <c r="D910" t="s">
        <v>9167</v>
      </c>
      <c r="E910" t="s">
        <v>1128</v>
      </c>
      <c r="F910" t="s">
        <v>19511</v>
      </c>
      <c r="G910" t="s">
        <v>19511</v>
      </c>
      <c r="I9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10" s="1" t="b">
        <f t="shared" si="14"/>
        <v>0</v>
      </c>
      <c r="K910" t="str">
        <f>IF(NOT(J910),Strutture_cleaned[[#This Row],[Indirizzo internet]],Strutture_cleaned[[#This Row],[Indirizzo di posta elettronica]])</f>
        <v/>
      </c>
      <c r="L910" t="str">
        <f>IF(NOT(J910),Strutture_cleaned[[#This Row],[Indirizzo di posta elettronica]],Strutture_cleaned[[#This Row],[Indirizzo internet]])</f>
        <v/>
      </c>
    </row>
    <row r="911" spans="1:12" x14ac:dyDescent="0.2">
      <c r="A911" t="s">
        <v>8582</v>
      </c>
      <c r="B911" t="s">
        <v>9912</v>
      </c>
      <c r="C911" t="s">
        <v>9888</v>
      </c>
      <c r="D911" t="s">
        <v>9167</v>
      </c>
      <c r="E911" t="s">
        <v>1128</v>
      </c>
      <c r="F911" t="s">
        <v>19511</v>
      </c>
      <c r="G911" t="s">
        <v>19511</v>
      </c>
      <c r="I9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11" s="1" t="b">
        <f t="shared" si="14"/>
        <v>0</v>
      </c>
      <c r="K911" t="str">
        <f>IF(NOT(J911),Strutture_cleaned[[#This Row],[Indirizzo internet]],Strutture_cleaned[[#This Row],[Indirizzo di posta elettronica]])</f>
        <v/>
      </c>
      <c r="L911" t="str">
        <f>IF(NOT(J911),Strutture_cleaned[[#This Row],[Indirizzo di posta elettronica]],Strutture_cleaned[[#This Row],[Indirizzo internet]])</f>
        <v/>
      </c>
    </row>
    <row r="912" spans="1:12" x14ac:dyDescent="0.2">
      <c r="A912" t="s">
        <v>8582</v>
      </c>
      <c r="B912" t="s">
        <v>9913</v>
      </c>
      <c r="C912" t="s">
        <v>9914</v>
      </c>
      <c r="D912" t="s">
        <v>9167</v>
      </c>
      <c r="E912" t="s">
        <v>9167</v>
      </c>
      <c r="F912" t="s">
        <v>19511</v>
      </c>
      <c r="G912" t="s">
        <v>19511</v>
      </c>
      <c r="I9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12" s="1" t="b">
        <f t="shared" si="14"/>
        <v>0</v>
      </c>
      <c r="K912" t="str">
        <f>IF(NOT(J912),Strutture_cleaned[[#This Row],[Indirizzo internet]],Strutture_cleaned[[#This Row],[Indirizzo di posta elettronica]])</f>
        <v/>
      </c>
      <c r="L912" t="str">
        <f>IF(NOT(J912),Strutture_cleaned[[#This Row],[Indirizzo di posta elettronica]],Strutture_cleaned[[#This Row],[Indirizzo internet]])</f>
        <v/>
      </c>
    </row>
    <row r="913" spans="1:12" x14ac:dyDescent="0.2">
      <c r="A913" t="s">
        <v>8582</v>
      </c>
      <c r="B913" t="s">
        <v>9915</v>
      </c>
      <c r="C913" t="s">
        <v>8769</v>
      </c>
      <c r="D913" t="s">
        <v>9167</v>
      </c>
      <c r="E913" t="s">
        <v>9167</v>
      </c>
      <c r="F913" t="s">
        <v>19511</v>
      </c>
      <c r="G913" t="s">
        <v>19511</v>
      </c>
      <c r="I9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13" s="1" t="b">
        <f t="shared" si="14"/>
        <v>0</v>
      </c>
      <c r="K913" t="str">
        <f>IF(NOT(J913),Strutture_cleaned[[#This Row],[Indirizzo internet]],Strutture_cleaned[[#This Row],[Indirizzo di posta elettronica]])</f>
        <v/>
      </c>
      <c r="L913" t="str">
        <f>IF(NOT(J913),Strutture_cleaned[[#This Row],[Indirizzo di posta elettronica]],Strutture_cleaned[[#This Row],[Indirizzo internet]])</f>
        <v/>
      </c>
    </row>
    <row r="914" spans="1:12" x14ac:dyDescent="0.2">
      <c r="A914" t="s">
        <v>8582</v>
      </c>
      <c r="B914" t="s">
        <v>9916</v>
      </c>
      <c r="C914" t="s">
        <v>8769</v>
      </c>
      <c r="D914" t="s">
        <v>9167</v>
      </c>
      <c r="E914" t="s">
        <v>9167</v>
      </c>
      <c r="F914" t="s">
        <v>19511</v>
      </c>
      <c r="G914" t="s">
        <v>19511</v>
      </c>
      <c r="I9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14" s="1" t="b">
        <f t="shared" si="14"/>
        <v>0</v>
      </c>
      <c r="K914" t="str">
        <f>IF(NOT(J914),Strutture_cleaned[[#This Row],[Indirizzo internet]],Strutture_cleaned[[#This Row],[Indirizzo di posta elettronica]])</f>
        <v/>
      </c>
      <c r="L914" t="str">
        <f>IF(NOT(J914),Strutture_cleaned[[#This Row],[Indirizzo di posta elettronica]],Strutture_cleaned[[#This Row],[Indirizzo internet]])</f>
        <v/>
      </c>
    </row>
    <row r="915" spans="1:12" x14ac:dyDescent="0.2">
      <c r="A915" t="s">
        <v>8582</v>
      </c>
      <c r="B915" t="s">
        <v>9917</v>
      </c>
      <c r="C915" t="s">
        <v>8839</v>
      </c>
      <c r="D915" t="s">
        <v>9167</v>
      </c>
      <c r="E915" t="s">
        <v>9167</v>
      </c>
      <c r="F915" t="s">
        <v>19511</v>
      </c>
      <c r="G915" t="s">
        <v>1085</v>
      </c>
      <c r="I9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915" s="1" t="b">
        <f t="shared" si="14"/>
        <v>0</v>
      </c>
      <c r="K915" t="str">
        <f>IF(NOT(J915),Strutture_cleaned[[#This Row],[Indirizzo internet]],Strutture_cleaned[[#This Row],[Indirizzo di posta elettronica]])</f>
        <v/>
      </c>
      <c r="L915" t="str">
        <f>IF(NOT(J915),Strutture_cleaned[[#This Row],[Indirizzo di posta elettronica]],Strutture_cleaned[[#This Row],[Indirizzo internet]])</f>
        <v>francy-12@libero.it</v>
      </c>
    </row>
    <row r="916" spans="1:12" x14ac:dyDescent="0.2">
      <c r="A916" t="s">
        <v>8582</v>
      </c>
      <c r="B916" t="s">
        <v>9918</v>
      </c>
      <c r="C916" t="s">
        <v>8769</v>
      </c>
      <c r="D916" t="s">
        <v>9167</v>
      </c>
      <c r="E916" t="s">
        <v>9167</v>
      </c>
      <c r="F916" t="s">
        <v>1086</v>
      </c>
      <c r="G916" t="s">
        <v>19511</v>
      </c>
      <c r="I91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916" s="1" t="b">
        <f t="shared" si="14"/>
        <v>1</v>
      </c>
      <c r="K916" t="str">
        <f>IF(NOT(J916),Strutture_cleaned[[#This Row],[Indirizzo internet]],Strutture_cleaned[[#This Row],[Indirizzo di posta elettronica]])</f>
        <v/>
      </c>
      <c r="L916" t="str">
        <f>IF(NOT(J916),Strutture_cleaned[[#This Row],[Indirizzo di posta elettronica]],Strutture_cleaned[[#This Row],[Indirizzo internet]])</f>
        <v>monasco.montoni@libero.it</v>
      </c>
    </row>
    <row r="917" spans="1:12" x14ac:dyDescent="0.2">
      <c r="A917" t="s">
        <v>8582</v>
      </c>
      <c r="B917" t="s">
        <v>9919</v>
      </c>
      <c r="C917" t="s">
        <v>9920</v>
      </c>
      <c r="D917" t="s">
        <v>9167</v>
      </c>
      <c r="E917" t="s">
        <v>9167</v>
      </c>
      <c r="F917" t="s">
        <v>1087</v>
      </c>
      <c r="G917" t="s">
        <v>1088</v>
      </c>
      <c r="I91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917" s="1" t="b">
        <f t="shared" si="14"/>
        <v>1</v>
      </c>
      <c r="K917" t="str">
        <f>IF(NOT(J917),Strutture_cleaned[[#This Row],[Indirizzo internet]],Strutture_cleaned[[#This Row],[Indirizzo di posta elettronica]])</f>
        <v>www.campingdelgabbiano.it</v>
      </c>
      <c r="L917" t="str">
        <f>IF(NOT(J917),Strutture_cleaned[[#This Row],[Indirizzo di posta elettronica]],Strutture_cleaned[[#This Row],[Indirizzo internet]])</f>
        <v>info@campingdelgabbiano.it</v>
      </c>
    </row>
    <row r="918" spans="1:12" x14ac:dyDescent="0.2">
      <c r="A918" t="s">
        <v>8171</v>
      </c>
      <c r="B918" t="s">
        <v>9921</v>
      </c>
      <c r="C918" t="s">
        <v>9922</v>
      </c>
      <c r="D918" t="s">
        <v>9167</v>
      </c>
      <c r="E918" t="s">
        <v>9167</v>
      </c>
      <c r="F918" t="s">
        <v>1089</v>
      </c>
      <c r="G918" t="s">
        <v>1090</v>
      </c>
      <c r="I9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18" s="1" t="b">
        <f t="shared" si="14"/>
        <v>0</v>
      </c>
      <c r="K918" t="str">
        <f>IF(NOT(J918),Strutture_cleaned[[#This Row],[Indirizzo internet]],Strutture_cleaned[[#This Row],[Indirizzo di posta elettronica]])</f>
        <v>WWW.COUNTRYHOUSEPERBACCO.IT</v>
      </c>
      <c r="L918" t="str">
        <f>IF(NOT(J918),Strutture_cleaned[[#This Row],[Indirizzo di posta elettronica]],Strutture_cleaned[[#This Row],[Indirizzo internet]])</f>
        <v>INFO@COUNTRYHOUSEPERBACCO.IT</v>
      </c>
    </row>
    <row r="919" spans="1:12" x14ac:dyDescent="0.2">
      <c r="A919" t="s">
        <v>8582</v>
      </c>
      <c r="B919" t="s">
        <v>9923</v>
      </c>
      <c r="C919" t="s">
        <v>9924</v>
      </c>
      <c r="D919" t="s">
        <v>9167</v>
      </c>
      <c r="E919" t="s">
        <v>1128</v>
      </c>
      <c r="F919" t="s">
        <v>19511</v>
      </c>
      <c r="G919" t="s">
        <v>19511</v>
      </c>
      <c r="I9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19" s="1" t="b">
        <f t="shared" si="14"/>
        <v>0</v>
      </c>
      <c r="K919" t="str">
        <f>IF(NOT(J919),Strutture_cleaned[[#This Row],[Indirizzo internet]],Strutture_cleaned[[#This Row],[Indirizzo di posta elettronica]])</f>
        <v/>
      </c>
      <c r="L919" t="str">
        <f>IF(NOT(J919),Strutture_cleaned[[#This Row],[Indirizzo di posta elettronica]],Strutture_cleaned[[#This Row],[Indirizzo internet]])</f>
        <v/>
      </c>
    </row>
    <row r="920" spans="1:12" x14ac:dyDescent="0.2">
      <c r="A920" t="s">
        <v>8174</v>
      </c>
      <c r="B920" t="s">
        <v>9925</v>
      </c>
      <c r="C920" t="s">
        <v>1091</v>
      </c>
      <c r="D920" t="s">
        <v>9167</v>
      </c>
      <c r="E920" t="s">
        <v>9167</v>
      </c>
      <c r="F920" t="s">
        <v>19511</v>
      </c>
      <c r="G920" t="s">
        <v>19511</v>
      </c>
      <c r="I9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0" s="1" t="b">
        <f t="shared" si="14"/>
        <v>0</v>
      </c>
      <c r="K920" t="str">
        <f>IF(NOT(J920),Strutture_cleaned[[#This Row],[Indirizzo internet]],Strutture_cleaned[[#This Row],[Indirizzo di posta elettronica]])</f>
        <v/>
      </c>
      <c r="L920" t="str">
        <f>IF(NOT(J920),Strutture_cleaned[[#This Row],[Indirizzo di posta elettronica]],Strutture_cleaned[[#This Row],[Indirizzo internet]])</f>
        <v/>
      </c>
    </row>
    <row r="921" spans="1:12" x14ac:dyDescent="0.2">
      <c r="A921" t="s">
        <v>8174</v>
      </c>
      <c r="B921" t="s">
        <v>9926</v>
      </c>
      <c r="C921" t="s">
        <v>1092</v>
      </c>
      <c r="D921" t="s">
        <v>9167</v>
      </c>
      <c r="E921" t="s">
        <v>9167</v>
      </c>
      <c r="F921" t="s">
        <v>19511</v>
      </c>
      <c r="G921" t="s">
        <v>19511</v>
      </c>
      <c r="I9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1" s="1" t="b">
        <f t="shared" si="14"/>
        <v>0</v>
      </c>
      <c r="K921" t="str">
        <f>IF(NOT(J921),Strutture_cleaned[[#This Row],[Indirizzo internet]],Strutture_cleaned[[#This Row],[Indirizzo di posta elettronica]])</f>
        <v/>
      </c>
      <c r="L921" t="str">
        <f>IF(NOT(J921),Strutture_cleaned[[#This Row],[Indirizzo di posta elettronica]],Strutture_cleaned[[#This Row],[Indirizzo internet]])</f>
        <v/>
      </c>
    </row>
    <row r="922" spans="1:12" x14ac:dyDescent="0.2">
      <c r="A922" t="s">
        <v>8177</v>
      </c>
      <c r="B922" t="s">
        <v>9927</v>
      </c>
      <c r="C922" t="s">
        <v>1093</v>
      </c>
      <c r="D922" t="s">
        <v>9167</v>
      </c>
      <c r="E922" t="s">
        <v>9167</v>
      </c>
      <c r="F922" t="s">
        <v>1094</v>
      </c>
      <c r="G922" t="s">
        <v>19511</v>
      </c>
      <c r="I9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2" s="1" t="b">
        <f t="shared" si="14"/>
        <v>0</v>
      </c>
      <c r="K922" t="str">
        <f>IF(NOT(J922),Strutture_cleaned[[#This Row],[Indirizzo internet]],Strutture_cleaned[[#This Row],[Indirizzo di posta elettronica]])</f>
        <v>www.ilgabbianomarotta.it</v>
      </c>
      <c r="L922" t="str">
        <f>IF(NOT(J922),Strutture_cleaned[[#This Row],[Indirizzo di posta elettronica]],Strutture_cleaned[[#This Row],[Indirizzo internet]])</f>
        <v/>
      </c>
    </row>
    <row r="923" spans="1:12" x14ac:dyDescent="0.2">
      <c r="A923" t="s">
        <v>8183</v>
      </c>
      <c r="B923" t="s">
        <v>9928</v>
      </c>
      <c r="C923" t="s">
        <v>1095</v>
      </c>
      <c r="D923" t="s">
        <v>9167</v>
      </c>
      <c r="E923" t="s">
        <v>9167</v>
      </c>
      <c r="F923" t="s">
        <v>19511</v>
      </c>
      <c r="G923" t="s">
        <v>1096</v>
      </c>
      <c r="I9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923" s="1" t="b">
        <f t="shared" si="14"/>
        <v>0</v>
      </c>
      <c r="K923" t="str">
        <f>IF(NOT(J923),Strutture_cleaned[[#This Row],[Indirizzo internet]],Strutture_cleaned[[#This Row],[Indirizzo di posta elettronica]])</f>
        <v/>
      </c>
      <c r="L923" t="str">
        <f>IF(NOT(J923),Strutture_cleaned[[#This Row],[Indirizzo di posta elettronica]],Strutture_cleaned[[#This Row],[Indirizzo internet]])</f>
        <v>francyprio@inwind.it</v>
      </c>
    </row>
    <row r="924" spans="1:12" x14ac:dyDescent="0.2">
      <c r="A924" t="s">
        <v>8174</v>
      </c>
      <c r="B924" t="s">
        <v>9929</v>
      </c>
      <c r="C924" t="s">
        <v>1097</v>
      </c>
      <c r="D924" t="s">
        <v>9167</v>
      </c>
      <c r="E924" t="s">
        <v>9167</v>
      </c>
      <c r="F924" t="s">
        <v>19511</v>
      </c>
      <c r="G924" t="s">
        <v>19511</v>
      </c>
      <c r="I9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4" s="1" t="b">
        <f t="shared" si="14"/>
        <v>0</v>
      </c>
      <c r="K924" t="str">
        <f>IF(NOT(J924),Strutture_cleaned[[#This Row],[Indirizzo internet]],Strutture_cleaned[[#This Row],[Indirizzo di posta elettronica]])</f>
        <v/>
      </c>
      <c r="L924" t="str">
        <f>IF(NOT(J924),Strutture_cleaned[[#This Row],[Indirizzo di posta elettronica]],Strutture_cleaned[[#This Row],[Indirizzo internet]])</f>
        <v/>
      </c>
    </row>
    <row r="925" spans="1:12" x14ac:dyDescent="0.2">
      <c r="A925" t="s">
        <v>8174</v>
      </c>
      <c r="B925" t="s">
        <v>9930</v>
      </c>
      <c r="C925" t="s">
        <v>1097</v>
      </c>
      <c r="D925" t="s">
        <v>9167</v>
      </c>
      <c r="E925" t="s">
        <v>9167</v>
      </c>
      <c r="F925" t="s">
        <v>19511</v>
      </c>
      <c r="G925" t="s">
        <v>19511</v>
      </c>
      <c r="I9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5" s="1" t="b">
        <f t="shared" si="14"/>
        <v>0</v>
      </c>
      <c r="K925" t="str">
        <f>IF(NOT(J925),Strutture_cleaned[[#This Row],[Indirizzo internet]],Strutture_cleaned[[#This Row],[Indirizzo di posta elettronica]])</f>
        <v/>
      </c>
      <c r="L925" t="str">
        <f>IF(NOT(J925),Strutture_cleaned[[#This Row],[Indirizzo di posta elettronica]],Strutture_cleaned[[#This Row],[Indirizzo internet]])</f>
        <v/>
      </c>
    </row>
    <row r="926" spans="1:12" x14ac:dyDescent="0.2">
      <c r="A926" t="s">
        <v>8216</v>
      </c>
      <c r="B926" t="s">
        <v>9931</v>
      </c>
      <c r="C926" t="s">
        <v>9932</v>
      </c>
      <c r="D926" t="s">
        <v>9167</v>
      </c>
      <c r="E926" t="s">
        <v>9167</v>
      </c>
      <c r="F926" t="s">
        <v>19511</v>
      </c>
      <c r="G926" t="s">
        <v>1098</v>
      </c>
      <c r="I9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926" s="1" t="b">
        <f t="shared" si="14"/>
        <v>0</v>
      </c>
      <c r="K926" t="str">
        <f>IF(NOT(J926),Strutture_cleaned[[#This Row],[Indirizzo internet]],Strutture_cleaned[[#This Row],[Indirizzo di posta elettronica]])</f>
        <v/>
      </c>
      <c r="L926" t="str">
        <f>IF(NOT(J926),Strutture_cleaned[[#This Row],[Indirizzo di posta elettronica]],Strutture_cleaned[[#This Row],[Indirizzo internet]])</f>
        <v>studio.petroni@libero.it</v>
      </c>
    </row>
    <row r="927" spans="1:12" x14ac:dyDescent="0.2">
      <c r="A927" t="s">
        <v>8216</v>
      </c>
      <c r="B927" t="s">
        <v>9933</v>
      </c>
      <c r="C927" t="s">
        <v>1099</v>
      </c>
      <c r="D927" t="s">
        <v>9167</v>
      </c>
      <c r="E927" t="s">
        <v>9167</v>
      </c>
      <c r="F927" t="s">
        <v>19511</v>
      </c>
      <c r="G927" t="s">
        <v>1100</v>
      </c>
      <c r="I9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27" s="1" t="b">
        <f t="shared" si="14"/>
        <v>0</v>
      </c>
      <c r="K927" t="str">
        <f>IF(NOT(J927),Strutture_cleaned[[#This Row],[Indirizzo internet]],Strutture_cleaned[[#This Row],[Indirizzo di posta elettronica]])</f>
        <v/>
      </c>
      <c r="L927" t="str">
        <f>IF(NOT(J927),Strutture_cleaned[[#This Row],[Indirizzo di posta elettronica]],Strutture_cleaned[[#This Row],[Indirizzo internet]])</f>
        <v>info@villasanmartino.it</v>
      </c>
    </row>
    <row r="928" spans="1:12" x14ac:dyDescent="0.2">
      <c r="A928" t="s">
        <v>8174</v>
      </c>
      <c r="B928" t="s">
        <v>9934</v>
      </c>
      <c r="C928" t="s">
        <v>1101</v>
      </c>
      <c r="D928" t="s">
        <v>9167</v>
      </c>
      <c r="E928" t="s">
        <v>9167</v>
      </c>
      <c r="F928" t="s">
        <v>19511</v>
      </c>
      <c r="G928" t="s">
        <v>19511</v>
      </c>
      <c r="I9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8" s="1" t="b">
        <f t="shared" si="14"/>
        <v>0</v>
      </c>
      <c r="K928" t="str">
        <f>IF(NOT(J928),Strutture_cleaned[[#This Row],[Indirizzo internet]],Strutture_cleaned[[#This Row],[Indirizzo di posta elettronica]])</f>
        <v/>
      </c>
      <c r="L928" t="str">
        <f>IF(NOT(J928),Strutture_cleaned[[#This Row],[Indirizzo di posta elettronica]],Strutture_cleaned[[#This Row],[Indirizzo internet]])</f>
        <v/>
      </c>
    </row>
    <row r="929" spans="1:12" x14ac:dyDescent="0.2">
      <c r="A929" t="s">
        <v>8177</v>
      </c>
      <c r="B929" t="s">
        <v>9935</v>
      </c>
      <c r="C929" t="s">
        <v>9936</v>
      </c>
      <c r="D929" t="s">
        <v>9167</v>
      </c>
      <c r="E929" t="s">
        <v>9167</v>
      </c>
      <c r="F929" t="s">
        <v>19511</v>
      </c>
      <c r="G929" t="s">
        <v>19511</v>
      </c>
      <c r="I9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29" s="1" t="b">
        <f t="shared" si="14"/>
        <v>0</v>
      </c>
      <c r="K929" t="str">
        <f>IF(NOT(J929),Strutture_cleaned[[#This Row],[Indirizzo internet]],Strutture_cleaned[[#This Row],[Indirizzo di posta elettronica]])</f>
        <v/>
      </c>
      <c r="L929" t="str">
        <f>IF(NOT(J929),Strutture_cleaned[[#This Row],[Indirizzo di posta elettronica]],Strutture_cleaned[[#This Row],[Indirizzo internet]])</f>
        <v/>
      </c>
    </row>
    <row r="930" spans="1:12" x14ac:dyDescent="0.2">
      <c r="A930" t="s">
        <v>8177</v>
      </c>
      <c r="B930" t="s">
        <v>9937</v>
      </c>
      <c r="C930" t="s">
        <v>9938</v>
      </c>
      <c r="D930" t="s">
        <v>9167</v>
      </c>
      <c r="E930" t="s">
        <v>9167</v>
      </c>
      <c r="F930" t="s">
        <v>1102</v>
      </c>
      <c r="G930" t="s">
        <v>1103</v>
      </c>
      <c r="I9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0" s="1" t="b">
        <f t="shared" si="14"/>
        <v>0</v>
      </c>
      <c r="K930" t="str">
        <f>IF(NOT(J930),Strutture_cleaned[[#This Row],[Indirizzo internet]],Strutture_cleaned[[#This Row],[Indirizzo di posta elettronica]])</f>
        <v>www.albergobiancaneve.it</v>
      </c>
      <c r="L930" t="str">
        <f>IF(NOT(J930),Strutture_cleaned[[#This Row],[Indirizzo di posta elettronica]],Strutture_cleaned[[#This Row],[Indirizzo internet]])</f>
        <v>info@albergobiancaneve.it</v>
      </c>
    </row>
    <row r="931" spans="1:12" x14ac:dyDescent="0.2">
      <c r="A931" t="s">
        <v>8177</v>
      </c>
      <c r="B931" t="s">
        <v>9939</v>
      </c>
      <c r="C931" t="s">
        <v>8839</v>
      </c>
      <c r="D931" t="s">
        <v>9167</v>
      </c>
      <c r="E931" t="s">
        <v>8585</v>
      </c>
      <c r="F931" t="s">
        <v>1104</v>
      </c>
      <c r="G931" t="s">
        <v>1105</v>
      </c>
      <c r="I9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931" s="1" t="b">
        <f t="shared" si="14"/>
        <v>0</v>
      </c>
      <c r="K931" t="str">
        <f>IF(NOT(J931),Strutture_cleaned[[#This Row],[Indirizzo internet]],Strutture_cleaned[[#This Row],[Indirizzo di posta elettronica]])</f>
        <v>hotelspiaggiadoromarotta.jimdo.com</v>
      </c>
      <c r="L931" t="str">
        <f>IF(NOT(J931),Strutture_cleaned[[#This Row],[Indirizzo di posta elettronica]],Strutture_cleaned[[#This Row],[Indirizzo internet]])</f>
        <v>spiaggiadoromarotta@libero.it</v>
      </c>
    </row>
    <row r="932" spans="1:12" x14ac:dyDescent="0.2">
      <c r="A932" t="s">
        <v>8177</v>
      </c>
      <c r="B932" t="s">
        <v>9534</v>
      </c>
      <c r="C932" t="s">
        <v>1106</v>
      </c>
      <c r="D932" t="s">
        <v>9167</v>
      </c>
      <c r="E932" t="s">
        <v>9167</v>
      </c>
      <c r="F932" t="s">
        <v>1107</v>
      </c>
      <c r="G932" t="s">
        <v>1108</v>
      </c>
      <c r="I9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2" s="1" t="b">
        <f t="shared" si="14"/>
        <v>0</v>
      </c>
      <c r="K932" t="str">
        <f>IF(NOT(J932),Strutture_cleaned[[#This Row],[Indirizzo internet]],Strutture_cleaned[[#This Row],[Indirizzo di posta elettronica]])</f>
        <v>www.hotel-miramare.com</v>
      </c>
      <c r="L932" t="str">
        <f>IF(NOT(J932),Strutture_cleaned[[#This Row],[Indirizzo di posta elettronica]],Strutture_cleaned[[#This Row],[Indirizzo internet]])</f>
        <v>info@hotel-miramare.com</v>
      </c>
    </row>
    <row r="933" spans="1:12" x14ac:dyDescent="0.2">
      <c r="A933" t="s">
        <v>8177</v>
      </c>
      <c r="B933" t="s">
        <v>9940</v>
      </c>
      <c r="C933" t="s">
        <v>9941</v>
      </c>
      <c r="D933" t="s">
        <v>9167</v>
      </c>
      <c r="E933" t="s">
        <v>9167</v>
      </c>
      <c r="F933" t="s">
        <v>1109</v>
      </c>
      <c r="G933" t="s">
        <v>1110</v>
      </c>
      <c r="I9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3" s="1" t="b">
        <f t="shared" si="14"/>
        <v>0</v>
      </c>
      <c r="K933" t="str">
        <f>IF(NOT(J933),Strutture_cleaned[[#This Row],[Indirizzo internet]],Strutture_cleaned[[#This Row],[Indirizzo di posta elettronica]])</f>
        <v>www.htrieste.net</v>
      </c>
      <c r="L933" t="str">
        <f>IF(NOT(J933),Strutture_cleaned[[#This Row],[Indirizzo di posta elettronica]],Strutture_cleaned[[#This Row],[Indirizzo internet]])</f>
        <v>info@htrieste.net</v>
      </c>
    </row>
    <row r="934" spans="1:12" x14ac:dyDescent="0.2">
      <c r="A934" t="s">
        <v>8177</v>
      </c>
      <c r="B934" t="s">
        <v>9942</v>
      </c>
      <c r="C934" t="s">
        <v>9943</v>
      </c>
      <c r="D934" t="s">
        <v>9167</v>
      </c>
      <c r="E934" t="s">
        <v>9167</v>
      </c>
      <c r="F934" t="s">
        <v>1111</v>
      </c>
      <c r="G934" t="s">
        <v>1112</v>
      </c>
      <c r="I9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4" s="1" t="b">
        <f t="shared" si="14"/>
        <v>0</v>
      </c>
      <c r="K934" t="str">
        <f>IF(NOT(J934),Strutture_cleaned[[#This Row],[Indirizzo internet]],Strutture_cleaned[[#This Row],[Indirizzo di posta elettronica]])</f>
        <v>www.hotelflorencemarotta.it</v>
      </c>
      <c r="L934" t="str">
        <f>IF(NOT(J934),Strutture_cleaned[[#This Row],[Indirizzo di posta elettronica]],Strutture_cleaned[[#This Row],[Indirizzo internet]])</f>
        <v>info@hotelflorencemarotta.it</v>
      </c>
    </row>
    <row r="935" spans="1:12" x14ac:dyDescent="0.2">
      <c r="A935" t="s">
        <v>8177</v>
      </c>
      <c r="B935" t="s">
        <v>9568</v>
      </c>
      <c r="C935" t="s">
        <v>9944</v>
      </c>
      <c r="D935" t="s">
        <v>9167</v>
      </c>
      <c r="E935" t="s">
        <v>9167</v>
      </c>
      <c r="F935" t="s">
        <v>1113</v>
      </c>
      <c r="G935" t="s">
        <v>1114</v>
      </c>
      <c r="I9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5" s="1" t="b">
        <f t="shared" si="14"/>
        <v>0</v>
      </c>
      <c r="K935" t="str">
        <f>IF(NOT(J935),Strutture_cleaned[[#This Row],[Indirizzo internet]],Strutture_cleaned[[#This Row],[Indirizzo di posta elettronica]])</f>
        <v>www.hotelsanmarcomarotta.com</v>
      </c>
      <c r="L935" t="str">
        <f>IF(NOT(J935),Strutture_cleaned[[#This Row],[Indirizzo di posta elettronica]],Strutture_cleaned[[#This Row],[Indirizzo internet]])</f>
        <v>info@hotelsanmarcomarotta.com</v>
      </c>
    </row>
    <row r="936" spans="1:12" x14ac:dyDescent="0.2">
      <c r="A936" t="s">
        <v>8177</v>
      </c>
      <c r="B936" t="s">
        <v>9945</v>
      </c>
      <c r="C936" t="s">
        <v>9946</v>
      </c>
      <c r="D936" t="s">
        <v>9167</v>
      </c>
      <c r="E936" t="s">
        <v>9167</v>
      </c>
      <c r="F936" t="s">
        <v>1115</v>
      </c>
      <c r="G936" t="s">
        <v>1116</v>
      </c>
      <c r="I9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6" s="1" t="b">
        <f t="shared" si="14"/>
        <v>0</v>
      </c>
      <c r="K936" t="str">
        <f>IF(NOT(J936),Strutture_cleaned[[#This Row],[Indirizzo internet]],Strutture_cleaned[[#This Row],[Indirizzo di posta elettronica]])</f>
        <v>www.hoteltoscanamarotta.com</v>
      </c>
      <c r="L936" t="str">
        <f>IF(NOT(J936),Strutture_cleaned[[#This Row],[Indirizzo di posta elettronica]],Strutture_cleaned[[#This Row],[Indirizzo internet]])</f>
        <v>info@hoteltoscanamarotta.com</v>
      </c>
    </row>
    <row r="937" spans="1:12" x14ac:dyDescent="0.2">
      <c r="A937" t="s">
        <v>8177</v>
      </c>
      <c r="B937" t="s">
        <v>9947</v>
      </c>
      <c r="C937" t="s">
        <v>9948</v>
      </c>
      <c r="D937" t="s">
        <v>9167</v>
      </c>
      <c r="E937" t="s">
        <v>9167</v>
      </c>
      <c r="F937" t="s">
        <v>1117</v>
      </c>
      <c r="G937" t="s">
        <v>1118</v>
      </c>
      <c r="I9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937" s="1" t="b">
        <f t="shared" si="14"/>
        <v>0</v>
      </c>
      <c r="K937" t="str">
        <f>IF(NOT(J937),Strutture_cleaned[[#This Row],[Indirizzo internet]],Strutture_cleaned[[#This Row],[Indirizzo di posta elettronica]])</f>
        <v>www.hotelniagaramarotta.com</v>
      </c>
      <c r="L937" t="str">
        <f>IF(NOT(J937),Strutture_cleaned[[#This Row],[Indirizzo di posta elettronica]],Strutture_cleaned[[#This Row],[Indirizzo internet]])</f>
        <v>hotelniagaramarotta@gmail.com</v>
      </c>
    </row>
    <row r="938" spans="1:12" x14ac:dyDescent="0.2">
      <c r="A938" t="s">
        <v>8177</v>
      </c>
      <c r="B938" t="s">
        <v>9512</v>
      </c>
      <c r="C938" t="s">
        <v>9949</v>
      </c>
      <c r="D938" t="s">
        <v>9167</v>
      </c>
      <c r="E938" t="s">
        <v>9167</v>
      </c>
      <c r="F938" t="s">
        <v>1119</v>
      </c>
      <c r="G938" t="s">
        <v>1120</v>
      </c>
      <c r="I9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8" s="1" t="b">
        <f t="shared" si="14"/>
        <v>0</v>
      </c>
      <c r="K938" t="str">
        <f>IF(NOT(J938),Strutture_cleaned[[#This Row],[Indirizzo internet]],Strutture_cleaned[[#This Row],[Indirizzo di posta elettronica]])</f>
        <v>www.hotelgarden-marotta.it</v>
      </c>
      <c r="L938" t="str">
        <f>IF(NOT(J938),Strutture_cleaned[[#This Row],[Indirizzo di posta elettronica]],Strutture_cleaned[[#This Row],[Indirizzo internet]])</f>
        <v>info@hotelgarden-marotta.it</v>
      </c>
    </row>
    <row r="939" spans="1:12" x14ac:dyDescent="0.2">
      <c r="A939" t="s">
        <v>8177</v>
      </c>
      <c r="B939" t="s">
        <v>9950</v>
      </c>
      <c r="C939" t="s">
        <v>9951</v>
      </c>
      <c r="D939" t="s">
        <v>9167</v>
      </c>
      <c r="E939" t="s">
        <v>9167</v>
      </c>
      <c r="F939" t="s">
        <v>1121</v>
      </c>
      <c r="G939" t="s">
        <v>1122</v>
      </c>
      <c r="I9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39" s="1" t="b">
        <f t="shared" si="14"/>
        <v>0</v>
      </c>
      <c r="K939" t="str">
        <f>IF(NOT(J939),Strutture_cleaned[[#This Row],[Indirizzo internet]],Strutture_cleaned[[#This Row],[Indirizzo di posta elettronica]])</f>
        <v>www.hoteldinarica.it</v>
      </c>
      <c r="L939" t="str">
        <f>IF(NOT(J939),Strutture_cleaned[[#This Row],[Indirizzo di posta elettronica]],Strutture_cleaned[[#This Row],[Indirizzo internet]])</f>
        <v>info@hoteldinarica.it</v>
      </c>
    </row>
    <row r="940" spans="1:12" x14ac:dyDescent="0.2">
      <c r="A940" t="s">
        <v>8177</v>
      </c>
      <c r="B940" t="s">
        <v>9952</v>
      </c>
      <c r="C940" t="s">
        <v>9953</v>
      </c>
      <c r="D940" t="s">
        <v>9167</v>
      </c>
      <c r="E940" t="s">
        <v>9167</v>
      </c>
      <c r="F940" t="s">
        <v>1107</v>
      </c>
      <c r="G940" t="s">
        <v>1108</v>
      </c>
      <c r="I9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40" s="1" t="b">
        <f t="shared" si="14"/>
        <v>0</v>
      </c>
      <c r="K940" t="str">
        <f>IF(NOT(J940),Strutture_cleaned[[#This Row],[Indirizzo internet]],Strutture_cleaned[[#This Row],[Indirizzo di posta elettronica]])</f>
        <v>www.hotel-miramare.com</v>
      </c>
      <c r="L940" t="str">
        <f>IF(NOT(J940),Strutture_cleaned[[#This Row],[Indirizzo di posta elettronica]],Strutture_cleaned[[#This Row],[Indirizzo internet]])</f>
        <v>info@hotel-miramare.com</v>
      </c>
    </row>
    <row r="941" spans="1:12" x14ac:dyDescent="0.2">
      <c r="A941" t="s">
        <v>8523</v>
      </c>
      <c r="B941" t="s">
        <v>9954</v>
      </c>
      <c r="C941" t="s">
        <v>9955</v>
      </c>
      <c r="D941" t="s">
        <v>9167</v>
      </c>
      <c r="E941" t="s">
        <v>8585</v>
      </c>
      <c r="F941" t="s">
        <v>1088</v>
      </c>
      <c r="G941" t="s">
        <v>1087</v>
      </c>
      <c r="I9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41" s="1" t="b">
        <f t="shared" si="14"/>
        <v>0</v>
      </c>
      <c r="K941" t="str">
        <f>IF(NOT(J941),Strutture_cleaned[[#This Row],[Indirizzo internet]],Strutture_cleaned[[#This Row],[Indirizzo di posta elettronica]])</f>
        <v>www.campingdelgabbiano.it</v>
      </c>
      <c r="L941" t="str">
        <f>IF(NOT(J941),Strutture_cleaned[[#This Row],[Indirizzo di posta elettronica]],Strutture_cleaned[[#This Row],[Indirizzo internet]])</f>
        <v>info@campingdelgabbiano.it</v>
      </c>
    </row>
    <row r="942" spans="1:12" x14ac:dyDescent="0.2">
      <c r="A942" t="s">
        <v>8174</v>
      </c>
      <c r="B942" t="s">
        <v>9956</v>
      </c>
      <c r="C942" t="s">
        <v>9957</v>
      </c>
      <c r="D942" t="s">
        <v>9167</v>
      </c>
      <c r="E942" t="s">
        <v>9167</v>
      </c>
      <c r="F942" t="s">
        <v>19511</v>
      </c>
      <c r="G942" t="s">
        <v>19511</v>
      </c>
      <c r="I9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42" s="1" t="b">
        <f t="shared" si="14"/>
        <v>0</v>
      </c>
      <c r="K942" t="str">
        <f>IF(NOT(J942),Strutture_cleaned[[#This Row],[Indirizzo internet]],Strutture_cleaned[[#This Row],[Indirizzo di posta elettronica]])</f>
        <v/>
      </c>
      <c r="L942" t="str">
        <f>IF(NOT(J942),Strutture_cleaned[[#This Row],[Indirizzo di posta elettronica]],Strutture_cleaned[[#This Row],[Indirizzo internet]])</f>
        <v/>
      </c>
    </row>
    <row r="943" spans="1:12" x14ac:dyDescent="0.2">
      <c r="A943" t="s">
        <v>8174</v>
      </c>
      <c r="B943" t="s">
        <v>9958</v>
      </c>
      <c r="C943" t="s">
        <v>9959</v>
      </c>
      <c r="D943" t="s">
        <v>9167</v>
      </c>
      <c r="E943" t="s">
        <v>9167</v>
      </c>
      <c r="F943" t="s">
        <v>19511</v>
      </c>
      <c r="G943" t="s">
        <v>1123</v>
      </c>
      <c r="I9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943" s="1" t="b">
        <f t="shared" si="14"/>
        <v>0</v>
      </c>
      <c r="K943" t="str">
        <f>IF(NOT(J943),Strutture_cleaned[[#This Row],[Indirizzo internet]],Strutture_cleaned[[#This Row],[Indirizzo di posta elettronica]])</f>
        <v/>
      </c>
      <c r="L943" t="str">
        <f>IF(NOT(J943),Strutture_cleaned[[#This Row],[Indirizzo di posta elettronica]],Strutture_cleaned[[#This Row],[Indirizzo internet]])</f>
        <v>patrignanellig@gmail.com</v>
      </c>
    </row>
    <row r="944" spans="1:12" x14ac:dyDescent="0.2">
      <c r="A944" t="s">
        <v>8174</v>
      </c>
      <c r="B944" t="s">
        <v>9960</v>
      </c>
      <c r="C944" t="s">
        <v>19511</v>
      </c>
      <c r="D944" t="s">
        <v>9167</v>
      </c>
      <c r="E944" t="s">
        <v>9167</v>
      </c>
      <c r="F944" t="s">
        <v>19511</v>
      </c>
      <c r="G944" t="s">
        <v>1123</v>
      </c>
      <c r="I9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944" s="1" t="b">
        <f t="shared" si="14"/>
        <v>0</v>
      </c>
      <c r="K944" t="str">
        <f>IF(NOT(J944),Strutture_cleaned[[#This Row],[Indirizzo internet]],Strutture_cleaned[[#This Row],[Indirizzo di posta elettronica]])</f>
        <v/>
      </c>
      <c r="L944" t="str">
        <f>IF(NOT(J944),Strutture_cleaned[[#This Row],[Indirizzo di posta elettronica]],Strutture_cleaned[[#This Row],[Indirizzo internet]])</f>
        <v>patrignanellig@gmail.com</v>
      </c>
    </row>
    <row r="945" spans="1:12" x14ac:dyDescent="0.2">
      <c r="A945" t="s">
        <v>8174</v>
      </c>
      <c r="B945" t="s">
        <v>9961</v>
      </c>
      <c r="C945" t="s">
        <v>9962</v>
      </c>
      <c r="D945" t="s">
        <v>9167</v>
      </c>
      <c r="E945" t="s">
        <v>9167</v>
      </c>
      <c r="F945" t="s">
        <v>19511</v>
      </c>
      <c r="G945" t="s">
        <v>19511</v>
      </c>
      <c r="I9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45" s="1" t="b">
        <f t="shared" si="14"/>
        <v>0</v>
      </c>
      <c r="K945" t="str">
        <f>IF(NOT(J945),Strutture_cleaned[[#This Row],[Indirizzo internet]],Strutture_cleaned[[#This Row],[Indirizzo di posta elettronica]])</f>
        <v/>
      </c>
      <c r="L945" t="str">
        <f>IF(NOT(J945),Strutture_cleaned[[#This Row],[Indirizzo di posta elettronica]],Strutture_cleaned[[#This Row],[Indirizzo internet]])</f>
        <v/>
      </c>
    </row>
    <row r="946" spans="1:12" x14ac:dyDescent="0.2">
      <c r="A946" t="s">
        <v>8174</v>
      </c>
      <c r="B946" t="s">
        <v>9963</v>
      </c>
      <c r="C946" t="s">
        <v>9964</v>
      </c>
      <c r="D946" t="s">
        <v>9167</v>
      </c>
      <c r="E946" t="s">
        <v>9167</v>
      </c>
      <c r="F946" t="s">
        <v>19511</v>
      </c>
      <c r="G946" t="s">
        <v>1123</v>
      </c>
      <c r="I9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946" s="1" t="b">
        <f t="shared" si="14"/>
        <v>0</v>
      </c>
      <c r="K946" t="str">
        <f>IF(NOT(J946),Strutture_cleaned[[#This Row],[Indirizzo internet]],Strutture_cleaned[[#This Row],[Indirizzo di posta elettronica]])</f>
        <v/>
      </c>
      <c r="L946" t="str">
        <f>IF(NOT(J946),Strutture_cleaned[[#This Row],[Indirizzo di posta elettronica]],Strutture_cleaned[[#This Row],[Indirizzo internet]])</f>
        <v>patrignanellig@gmail.com</v>
      </c>
    </row>
    <row r="947" spans="1:12" x14ac:dyDescent="0.2">
      <c r="A947" t="s">
        <v>8174</v>
      </c>
      <c r="B947" t="s">
        <v>9965</v>
      </c>
      <c r="C947" t="s">
        <v>9966</v>
      </c>
      <c r="D947" t="s">
        <v>9167</v>
      </c>
      <c r="E947" t="s">
        <v>9167</v>
      </c>
      <c r="F947" t="s">
        <v>19511</v>
      </c>
      <c r="G947" t="s">
        <v>19511</v>
      </c>
      <c r="I9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47" s="1" t="b">
        <f t="shared" si="14"/>
        <v>0</v>
      </c>
      <c r="K947" t="str">
        <f>IF(NOT(J947),Strutture_cleaned[[#This Row],[Indirizzo internet]],Strutture_cleaned[[#This Row],[Indirizzo di posta elettronica]])</f>
        <v/>
      </c>
      <c r="L947" t="str">
        <f>IF(NOT(J947),Strutture_cleaned[[#This Row],[Indirizzo di posta elettronica]],Strutture_cleaned[[#This Row],[Indirizzo internet]])</f>
        <v/>
      </c>
    </row>
    <row r="948" spans="1:12" x14ac:dyDescent="0.2">
      <c r="A948" t="s">
        <v>8183</v>
      </c>
      <c r="B948" t="s">
        <v>9967</v>
      </c>
      <c r="C948" t="s">
        <v>1124</v>
      </c>
      <c r="D948" t="s">
        <v>9167</v>
      </c>
      <c r="E948" t="s">
        <v>9167</v>
      </c>
      <c r="F948" t="s">
        <v>19511</v>
      </c>
      <c r="G948" t="s">
        <v>1125</v>
      </c>
      <c r="I9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948" s="1" t="b">
        <f t="shared" si="14"/>
        <v>0</v>
      </c>
      <c r="K948" t="str">
        <f>IF(NOT(J948),Strutture_cleaned[[#This Row],[Indirizzo internet]],Strutture_cleaned[[#This Row],[Indirizzo di posta elettronica]])</f>
        <v/>
      </c>
      <c r="L948" t="str">
        <f>IF(NOT(J948),Strutture_cleaned[[#This Row],[Indirizzo di posta elettronica]],Strutture_cleaned[[#This Row],[Indirizzo internet]])</f>
        <v>casitablanca@libero.it</v>
      </c>
    </row>
    <row r="949" spans="1:12" x14ac:dyDescent="0.2">
      <c r="A949" t="s">
        <v>8174</v>
      </c>
      <c r="B949" t="s">
        <v>9968</v>
      </c>
      <c r="C949" t="s">
        <v>1126</v>
      </c>
      <c r="D949" t="s">
        <v>9167</v>
      </c>
      <c r="E949" t="s">
        <v>9167</v>
      </c>
      <c r="F949" t="s">
        <v>19511</v>
      </c>
      <c r="G949" t="s">
        <v>19511</v>
      </c>
      <c r="I9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49" s="1" t="b">
        <f t="shared" si="14"/>
        <v>0</v>
      </c>
      <c r="K949" t="str">
        <f>IF(NOT(J949),Strutture_cleaned[[#This Row],[Indirizzo internet]],Strutture_cleaned[[#This Row],[Indirizzo di posta elettronica]])</f>
        <v/>
      </c>
      <c r="L949" t="str">
        <f>IF(NOT(J949),Strutture_cleaned[[#This Row],[Indirizzo di posta elettronica]],Strutture_cleaned[[#This Row],[Indirizzo internet]])</f>
        <v/>
      </c>
    </row>
    <row r="950" spans="1:12" x14ac:dyDescent="0.2">
      <c r="A950" t="s">
        <v>8174</v>
      </c>
      <c r="B950" t="s">
        <v>9969</v>
      </c>
      <c r="C950" t="s">
        <v>9970</v>
      </c>
      <c r="D950" t="s">
        <v>9167</v>
      </c>
      <c r="E950" t="s">
        <v>1128</v>
      </c>
      <c r="F950" t="s">
        <v>19511</v>
      </c>
      <c r="G950" t="s">
        <v>1127</v>
      </c>
      <c r="I9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950" s="1" t="b">
        <f t="shared" si="14"/>
        <v>0</v>
      </c>
      <c r="K950" t="str">
        <f>IF(NOT(J950),Strutture_cleaned[[#This Row],[Indirizzo internet]],Strutture_cleaned[[#This Row],[Indirizzo di posta elettronica]])</f>
        <v/>
      </c>
      <c r="L950" t="str">
        <f>IF(NOT(J950),Strutture_cleaned[[#This Row],[Indirizzo di posta elettronica]],Strutture_cleaned[[#This Row],[Indirizzo internet]])</f>
        <v>lucia-gatti@alice.it</v>
      </c>
    </row>
    <row r="951" spans="1:12" x14ac:dyDescent="0.2">
      <c r="A951" t="s">
        <v>8174</v>
      </c>
      <c r="B951" t="s">
        <v>9971</v>
      </c>
      <c r="C951" t="s">
        <v>9972</v>
      </c>
      <c r="D951" t="s">
        <v>9167</v>
      </c>
      <c r="E951" t="s">
        <v>1128</v>
      </c>
      <c r="F951" t="s">
        <v>1129</v>
      </c>
      <c r="G951" t="s">
        <v>1130</v>
      </c>
      <c r="I9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951" s="1" t="b">
        <f t="shared" si="14"/>
        <v>0</v>
      </c>
      <c r="K951" t="str">
        <f>IF(NOT(J951),Strutture_cleaned[[#This Row],[Indirizzo internet]],Strutture_cleaned[[#This Row],[Indirizzo di posta elettronica]])</f>
        <v>www.casadimax.jimdo.com</v>
      </c>
      <c r="L951" t="str">
        <f>IF(NOT(J951),Strutture_cleaned[[#This Row],[Indirizzo di posta elettronica]],Strutture_cleaned[[#This Row],[Indirizzo internet]])</f>
        <v>casa-di-max@libero.it</v>
      </c>
    </row>
    <row r="952" spans="1:12" x14ac:dyDescent="0.2">
      <c r="A952" t="s">
        <v>8174</v>
      </c>
      <c r="B952" t="s">
        <v>9973</v>
      </c>
      <c r="C952" t="s">
        <v>9974</v>
      </c>
      <c r="D952" t="s">
        <v>9167</v>
      </c>
      <c r="E952" t="s">
        <v>19511</v>
      </c>
      <c r="F952" t="s">
        <v>19511</v>
      </c>
      <c r="G952" t="s">
        <v>1131</v>
      </c>
      <c r="I9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952" s="1" t="b">
        <f t="shared" si="14"/>
        <v>0</v>
      </c>
      <c r="K952" t="str">
        <f>IF(NOT(J952),Strutture_cleaned[[#This Row],[Indirizzo internet]],Strutture_cleaned[[#This Row],[Indirizzo di posta elettronica]])</f>
        <v/>
      </c>
      <c r="L952" t="str">
        <f>IF(NOT(J952),Strutture_cleaned[[#This Row],[Indirizzo di posta elettronica]],Strutture_cleaned[[#This Row],[Indirizzo internet]])</f>
        <v>martasora@hotmail.it</v>
      </c>
    </row>
    <row r="953" spans="1:12" x14ac:dyDescent="0.2">
      <c r="A953" t="s">
        <v>8174</v>
      </c>
      <c r="B953" t="s">
        <v>9975</v>
      </c>
      <c r="C953" t="s">
        <v>9976</v>
      </c>
      <c r="D953" t="s">
        <v>9167</v>
      </c>
      <c r="E953" t="s">
        <v>19511</v>
      </c>
      <c r="F953" t="s">
        <v>19511</v>
      </c>
      <c r="G953" t="s">
        <v>1131</v>
      </c>
      <c r="I9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953" s="1" t="b">
        <f t="shared" si="14"/>
        <v>0</v>
      </c>
      <c r="K953" t="str">
        <f>IF(NOT(J953),Strutture_cleaned[[#This Row],[Indirizzo internet]],Strutture_cleaned[[#This Row],[Indirizzo di posta elettronica]])</f>
        <v/>
      </c>
      <c r="L953" t="str">
        <f>IF(NOT(J953),Strutture_cleaned[[#This Row],[Indirizzo di posta elettronica]],Strutture_cleaned[[#This Row],[Indirizzo internet]])</f>
        <v>martasora@hotmail.it</v>
      </c>
    </row>
    <row r="954" spans="1:12" x14ac:dyDescent="0.2">
      <c r="A954" t="s">
        <v>8174</v>
      </c>
      <c r="B954" t="s">
        <v>9977</v>
      </c>
      <c r="C954" t="s">
        <v>9978</v>
      </c>
      <c r="D954" t="s">
        <v>9167</v>
      </c>
      <c r="E954" t="s">
        <v>19511</v>
      </c>
      <c r="F954" t="s">
        <v>19511</v>
      </c>
      <c r="G954" t="s">
        <v>1132</v>
      </c>
      <c r="I9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954" s="1" t="b">
        <f t="shared" si="14"/>
        <v>0</v>
      </c>
      <c r="K954" t="str">
        <f>IF(NOT(J954),Strutture_cleaned[[#This Row],[Indirizzo internet]],Strutture_cleaned[[#This Row],[Indirizzo di posta elettronica]])</f>
        <v/>
      </c>
      <c r="L954" t="str">
        <f>IF(NOT(J954),Strutture_cleaned[[#This Row],[Indirizzo di posta elettronica]],Strutture_cleaned[[#This Row],[Indirizzo internet]])</f>
        <v>marco.seri@libero.it</v>
      </c>
    </row>
    <row r="955" spans="1:12" x14ac:dyDescent="0.2">
      <c r="A955" t="s">
        <v>8174</v>
      </c>
      <c r="B955" t="s">
        <v>9979</v>
      </c>
      <c r="C955" t="s">
        <v>9980</v>
      </c>
      <c r="D955" t="s">
        <v>9167</v>
      </c>
      <c r="E955" t="s">
        <v>9981</v>
      </c>
      <c r="F955" t="s">
        <v>19511</v>
      </c>
      <c r="G955" t="s">
        <v>19511</v>
      </c>
      <c r="I9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55" s="1" t="b">
        <f t="shared" si="14"/>
        <v>0</v>
      </c>
      <c r="K955" t="str">
        <f>IF(NOT(J955),Strutture_cleaned[[#This Row],[Indirizzo internet]],Strutture_cleaned[[#This Row],[Indirizzo di posta elettronica]])</f>
        <v/>
      </c>
      <c r="L955" t="str">
        <f>IF(NOT(J955),Strutture_cleaned[[#This Row],[Indirizzo di posta elettronica]],Strutture_cleaned[[#This Row],[Indirizzo internet]])</f>
        <v/>
      </c>
    </row>
    <row r="956" spans="1:12" x14ac:dyDescent="0.2">
      <c r="A956" t="s">
        <v>8174</v>
      </c>
      <c r="B956" t="s">
        <v>9982</v>
      </c>
      <c r="C956" t="s">
        <v>9983</v>
      </c>
      <c r="D956" t="s">
        <v>9167</v>
      </c>
      <c r="E956" t="s">
        <v>19511</v>
      </c>
      <c r="F956" t="s">
        <v>19511</v>
      </c>
      <c r="G956" t="s">
        <v>1133</v>
      </c>
      <c r="I9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956" s="1" t="b">
        <f t="shared" si="14"/>
        <v>0</v>
      </c>
      <c r="K956" t="str">
        <f>IF(NOT(J956),Strutture_cleaned[[#This Row],[Indirizzo internet]],Strutture_cleaned[[#This Row],[Indirizzo di posta elettronica]])</f>
        <v/>
      </c>
      <c r="L956" t="str">
        <f>IF(NOT(J956),Strutture_cleaned[[#This Row],[Indirizzo di posta elettronica]],Strutture_cleaned[[#This Row],[Indirizzo internet]])</f>
        <v>marco.tide@alice.it</v>
      </c>
    </row>
    <row r="957" spans="1:12" x14ac:dyDescent="0.2">
      <c r="A957" t="s">
        <v>8174</v>
      </c>
      <c r="B957" t="s">
        <v>9984</v>
      </c>
      <c r="C957" t="s">
        <v>9985</v>
      </c>
      <c r="D957" t="s">
        <v>9167</v>
      </c>
      <c r="E957" t="s">
        <v>19511</v>
      </c>
      <c r="F957" t="s">
        <v>19511</v>
      </c>
      <c r="G957" t="s">
        <v>19511</v>
      </c>
      <c r="I9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57" s="1" t="b">
        <f t="shared" si="14"/>
        <v>0</v>
      </c>
      <c r="K957" t="str">
        <f>IF(NOT(J957),Strutture_cleaned[[#This Row],[Indirizzo internet]],Strutture_cleaned[[#This Row],[Indirizzo di posta elettronica]])</f>
        <v/>
      </c>
      <c r="L957" t="str">
        <f>IF(NOT(J957),Strutture_cleaned[[#This Row],[Indirizzo di posta elettronica]],Strutture_cleaned[[#This Row],[Indirizzo internet]])</f>
        <v/>
      </c>
    </row>
    <row r="958" spans="1:12" x14ac:dyDescent="0.2">
      <c r="A958" t="s">
        <v>8174</v>
      </c>
      <c r="B958" t="s">
        <v>9986</v>
      </c>
      <c r="C958" t="s">
        <v>9987</v>
      </c>
      <c r="D958" t="s">
        <v>9167</v>
      </c>
      <c r="E958" t="s">
        <v>19511</v>
      </c>
      <c r="F958" t="s">
        <v>19511</v>
      </c>
      <c r="G958" t="s">
        <v>1134</v>
      </c>
      <c r="I9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958" s="1" t="b">
        <f t="shared" si="14"/>
        <v>0</v>
      </c>
      <c r="K958" t="str">
        <f>IF(NOT(J958),Strutture_cleaned[[#This Row],[Indirizzo internet]],Strutture_cleaned[[#This Row],[Indirizzo di posta elettronica]])</f>
        <v/>
      </c>
      <c r="L958" t="str">
        <f>IF(NOT(J958),Strutture_cleaned[[#This Row],[Indirizzo di posta elettronica]],Strutture_cleaned[[#This Row],[Indirizzo internet]])</f>
        <v>ombrez@libero.it</v>
      </c>
    </row>
    <row r="959" spans="1:12" x14ac:dyDescent="0.2">
      <c r="A959" t="s">
        <v>8174</v>
      </c>
      <c r="B959" t="s">
        <v>9988</v>
      </c>
      <c r="C959" t="s">
        <v>9989</v>
      </c>
      <c r="D959" t="s">
        <v>9167</v>
      </c>
      <c r="E959" t="s">
        <v>19511</v>
      </c>
      <c r="F959" t="s">
        <v>19511</v>
      </c>
      <c r="G959" t="s">
        <v>1135</v>
      </c>
      <c r="I9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959" s="1" t="b">
        <f t="shared" si="14"/>
        <v>0</v>
      </c>
      <c r="K959" t="str">
        <f>IF(NOT(J959),Strutture_cleaned[[#This Row],[Indirizzo internet]],Strutture_cleaned[[#This Row],[Indirizzo di posta elettronica]])</f>
        <v/>
      </c>
      <c r="L959" t="str">
        <f>IF(NOT(J959),Strutture_cleaned[[#This Row],[Indirizzo di posta elettronica]],Strutture_cleaned[[#This Row],[Indirizzo internet]])</f>
        <v>rondinaveruska@gmail.com</v>
      </c>
    </row>
    <row r="960" spans="1:12" x14ac:dyDescent="0.2">
      <c r="A960" t="s">
        <v>8177</v>
      </c>
      <c r="B960" t="s">
        <v>9990</v>
      </c>
      <c r="C960" t="s">
        <v>9991</v>
      </c>
      <c r="D960" t="s">
        <v>9167</v>
      </c>
      <c r="E960" t="s">
        <v>9167</v>
      </c>
      <c r="F960" t="s">
        <v>19511</v>
      </c>
      <c r="G960" t="s">
        <v>1136</v>
      </c>
      <c r="I9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960" s="1" t="b">
        <f t="shared" si="14"/>
        <v>0</v>
      </c>
      <c r="K960" t="str">
        <f>IF(NOT(J960),Strutture_cleaned[[#This Row],[Indirizzo internet]],Strutture_cleaned[[#This Row],[Indirizzo di posta elettronica]])</f>
        <v/>
      </c>
      <c r="L960" t="str">
        <f>IF(NOT(J960),Strutture_cleaned[[#This Row],[Indirizzo di posta elettronica]],Strutture_cleaned[[#This Row],[Indirizzo internet]])</f>
        <v>amministrazione@familyresortilgirasole.com</v>
      </c>
    </row>
    <row r="961" spans="1:12" x14ac:dyDescent="0.2">
      <c r="A961" t="s">
        <v>8174</v>
      </c>
      <c r="B961" t="s">
        <v>9992</v>
      </c>
      <c r="C961" t="s">
        <v>9993</v>
      </c>
      <c r="D961" t="s">
        <v>9167</v>
      </c>
      <c r="E961" t="s">
        <v>9167</v>
      </c>
      <c r="F961" t="s">
        <v>19511</v>
      </c>
      <c r="G961" t="s">
        <v>337</v>
      </c>
      <c r="I9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961" s="1" t="b">
        <f t="shared" si="14"/>
        <v>0</v>
      </c>
      <c r="K961" t="str">
        <f>IF(NOT(J961),Strutture_cleaned[[#This Row],[Indirizzo internet]],Strutture_cleaned[[#This Row],[Indirizzo di posta elettronica]])</f>
        <v/>
      </c>
      <c r="L961" t="str">
        <f>IF(NOT(J961),Strutture_cleaned[[#This Row],[Indirizzo di posta elettronica]],Strutture_cleaned[[#This Row],[Indirizzo internet]])</f>
        <v>inesistente@regione.marche.it</v>
      </c>
    </row>
    <row r="962" spans="1:12" x14ac:dyDescent="0.2">
      <c r="A962" t="s">
        <v>8183</v>
      </c>
      <c r="B962" t="s">
        <v>9994</v>
      </c>
      <c r="C962" t="s">
        <v>9995</v>
      </c>
      <c r="D962" t="s">
        <v>9167</v>
      </c>
      <c r="E962" t="s">
        <v>1128</v>
      </c>
      <c r="F962" t="s">
        <v>19511</v>
      </c>
      <c r="G962" t="s">
        <v>1137</v>
      </c>
      <c r="I9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962" s="1" t="b">
        <f t="shared" si="14"/>
        <v>0</v>
      </c>
      <c r="K962" t="str">
        <f>IF(NOT(J962),Strutture_cleaned[[#This Row],[Indirizzo internet]],Strutture_cleaned[[#This Row],[Indirizzo di posta elettronica]])</f>
        <v/>
      </c>
      <c r="L962" t="str">
        <f>IF(NOT(J962),Strutture_cleaned[[#This Row],[Indirizzo di posta elettronica]],Strutture_cleaned[[#This Row],[Indirizzo internet]])</f>
        <v>fabiolavecchi1@hotmail.it</v>
      </c>
    </row>
    <row r="963" spans="1:12" x14ac:dyDescent="0.2">
      <c r="A963" t="s">
        <v>8186</v>
      </c>
      <c r="B963" t="s">
        <v>9996</v>
      </c>
      <c r="C963" t="s">
        <v>1138</v>
      </c>
      <c r="D963" t="s">
        <v>9997</v>
      </c>
      <c r="E963" t="s">
        <v>9997</v>
      </c>
      <c r="F963" t="s">
        <v>1139</v>
      </c>
      <c r="G963" t="s">
        <v>1140</v>
      </c>
      <c r="I9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63" s="1" t="b">
        <f t="shared" ref="J963:J1026" si="15">I963="invertire email e sito"</f>
        <v>0</v>
      </c>
      <c r="K963" t="str">
        <f>IF(NOT(J963),Strutture_cleaned[[#This Row],[Indirizzo internet]],Strutture_cleaned[[#This Row],[Indirizzo di posta elettronica]])</f>
        <v>www.agriturismolabadia.it</v>
      </c>
      <c r="L963" t="str">
        <f>IF(NOT(J963),Strutture_cleaned[[#This Row],[Indirizzo di posta elettronica]],Strutture_cleaned[[#This Row],[Indirizzo internet]])</f>
        <v>info@agriturismolabadia.it</v>
      </c>
    </row>
    <row r="964" spans="1:12" x14ac:dyDescent="0.2">
      <c r="A964" t="s">
        <v>8186</v>
      </c>
      <c r="B964" t="s">
        <v>9998</v>
      </c>
      <c r="C964" t="s">
        <v>9999</v>
      </c>
      <c r="D964" t="s">
        <v>9997</v>
      </c>
      <c r="E964" t="s">
        <v>9997</v>
      </c>
      <c r="F964" t="s">
        <v>19511</v>
      </c>
      <c r="G964" t="s">
        <v>1141</v>
      </c>
      <c r="I9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64" s="1" t="b">
        <f t="shared" si="15"/>
        <v>0</v>
      </c>
      <c r="K964" t="str">
        <f>IF(NOT(J964),Strutture_cleaned[[#This Row],[Indirizzo internet]],Strutture_cleaned[[#This Row],[Indirizzo di posta elettronica]])</f>
        <v/>
      </c>
      <c r="L964" t="str">
        <f>IF(NOT(J964),Strutture_cleaned[[#This Row],[Indirizzo di posta elettronica]],Strutture_cleaned[[#This Row],[Indirizzo internet]])</f>
        <v>info@vecchiacantina.it</v>
      </c>
    </row>
    <row r="965" spans="1:12" x14ac:dyDescent="0.2">
      <c r="A965" t="s">
        <v>8186</v>
      </c>
      <c r="B965" t="s">
        <v>10000</v>
      </c>
      <c r="C965" t="s">
        <v>10001</v>
      </c>
      <c r="D965" t="s">
        <v>9997</v>
      </c>
      <c r="E965" t="s">
        <v>19511</v>
      </c>
      <c r="F965" t="s">
        <v>1142</v>
      </c>
      <c r="G965" t="s">
        <v>1143</v>
      </c>
      <c r="I9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65" s="1" t="b">
        <f t="shared" si="15"/>
        <v>0</v>
      </c>
      <c r="K965" t="str">
        <f>IF(NOT(J965),Strutture_cleaned[[#This Row],[Indirizzo internet]],Strutture_cleaned[[#This Row],[Indirizzo di posta elettronica]])</f>
        <v>www.icalanchiagriturismo.com</v>
      </c>
      <c r="L965" t="str">
        <f>IF(NOT(J965),Strutture_cleaned[[#This Row],[Indirizzo di posta elettronica]],Strutture_cleaned[[#This Row],[Indirizzo internet]])</f>
        <v>info@icalanchiagriturismo.com</v>
      </c>
    </row>
    <row r="966" spans="1:12" x14ac:dyDescent="0.2">
      <c r="A966" t="s">
        <v>8171</v>
      </c>
      <c r="B966" t="s">
        <v>10002</v>
      </c>
      <c r="C966" t="s">
        <v>10003</v>
      </c>
      <c r="D966" t="s">
        <v>9997</v>
      </c>
      <c r="E966" t="s">
        <v>10004</v>
      </c>
      <c r="F966" t="s">
        <v>1144</v>
      </c>
      <c r="G966" t="s">
        <v>1145</v>
      </c>
      <c r="I9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66" s="1" t="b">
        <f t="shared" si="15"/>
        <v>0</v>
      </c>
      <c r="K966" t="str">
        <f>IF(NOT(J966),Strutture_cleaned[[#This Row],[Indirizzo internet]],Strutture_cleaned[[#This Row],[Indirizzo di posta elettronica]])</f>
        <v>www.cavirginia.it</v>
      </c>
      <c r="L966" t="str">
        <f>IF(NOT(J966),Strutture_cleaned[[#This Row],[Indirizzo di posta elettronica]],Strutture_cleaned[[#This Row],[Indirizzo internet]])</f>
        <v>info@cavirginia.it</v>
      </c>
    </row>
    <row r="967" spans="1:12" x14ac:dyDescent="0.2">
      <c r="A967" t="s">
        <v>8186</v>
      </c>
      <c r="B967" t="s">
        <v>10005</v>
      </c>
      <c r="C967" t="s">
        <v>10006</v>
      </c>
      <c r="D967" t="s">
        <v>9997</v>
      </c>
      <c r="E967" t="s">
        <v>9997</v>
      </c>
      <c r="F967" t="s">
        <v>19511</v>
      </c>
      <c r="G967" t="s">
        <v>1146</v>
      </c>
      <c r="I9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67" s="1" t="b">
        <f t="shared" si="15"/>
        <v>0</v>
      </c>
      <c r="K967" t="str">
        <f>IF(NOT(J967),Strutture_cleaned[[#This Row],[Indirizzo internet]],Strutture_cleaned[[#This Row],[Indirizzo di posta elettronica]])</f>
        <v/>
      </c>
      <c r="L967" t="str">
        <f>IF(NOT(J967),Strutture_cleaned[[#This Row],[Indirizzo di posta elettronica]],Strutture_cleaned[[#This Row],[Indirizzo internet]])</f>
        <v>info@cabrandano.com</v>
      </c>
    </row>
    <row r="968" spans="1:12" x14ac:dyDescent="0.2">
      <c r="A968" t="s">
        <v>8183</v>
      </c>
      <c r="B968" t="s">
        <v>10007</v>
      </c>
      <c r="C968" t="s">
        <v>10008</v>
      </c>
      <c r="D968" t="s">
        <v>9997</v>
      </c>
      <c r="E968" t="s">
        <v>19511</v>
      </c>
      <c r="F968" t="s">
        <v>19511</v>
      </c>
      <c r="G968" t="s">
        <v>1147</v>
      </c>
      <c r="I9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968" s="1" t="b">
        <f t="shared" si="15"/>
        <v>0</v>
      </c>
      <c r="K968" t="str">
        <f>IF(NOT(J968),Strutture_cleaned[[#This Row],[Indirizzo internet]],Strutture_cleaned[[#This Row],[Indirizzo di posta elettronica]])</f>
        <v/>
      </c>
      <c r="L968" t="str">
        <f>IF(NOT(J968),Strutture_cleaned[[#This Row],[Indirizzo di posta elettronica]],Strutture_cleaned[[#This Row],[Indirizzo internet]])</f>
        <v>elisa.sev@libero.it; ma812000@yahoo.it</v>
      </c>
    </row>
    <row r="969" spans="1:12" x14ac:dyDescent="0.2">
      <c r="A969" t="s">
        <v>8183</v>
      </c>
      <c r="B969" t="s">
        <v>10009</v>
      </c>
      <c r="C969" t="s">
        <v>10010</v>
      </c>
      <c r="D969" t="s">
        <v>9997</v>
      </c>
      <c r="E969" t="s">
        <v>1148</v>
      </c>
      <c r="F969" t="s">
        <v>19511</v>
      </c>
      <c r="G969" t="s">
        <v>1149</v>
      </c>
      <c r="I9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969" s="1" t="b">
        <f t="shared" si="15"/>
        <v>0</v>
      </c>
      <c r="K969" t="str">
        <f>IF(NOT(J969),Strutture_cleaned[[#This Row],[Indirizzo internet]],Strutture_cleaned[[#This Row],[Indirizzo di posta elettronica]])</f>
        <v/>
      </c>
      <c r="L969" t="str">
        <f>IF(NOT(J969),Strutture_cleaned[[#This Row],[Indirizzo di posta elettronica]],Strutture_cleaned[[#This Row],[Indirizzo internet]])</f>
        <v>ristoranteilcrinale@alice.it</v>
      </c>
    </row>
    <row r="970" spans="1:12" x14ac:dyDescent="0.2">
      <c r="A970" t="s">
        <v>8183</v>
      </c>
      <c r="B970" t="s">
        <v>10011</v>
      </c>
      <c r="C970" t="s">
        <v>10012</v>
      </c>
      <c r="D970" t="s">
        <v>10013</v>
      </c>
      <c r="E970" t="s">
        <v>10013</v>
      </c>
      <c r="F970" t="s">
        <v>19511</v>
      </c>
      <c r="G970" t="s">
        <v>1150</v>
      </c>
      <c r="I9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970" s="1" t="b">
        <f t="shared" si="15"/>
        <v>0</v>
      </c>
      <c r="K970" t="str">
        <f>IF(NOT(J970),Strutture_cleaned[[#This Row],[Indirizzo internet]],Strutture_cleaned[[#This Row],[Indirizzo di posta elettronica]])</f>
        <v/>
      </c>
      <c r="L970" t="str">
        <f>IF(NOT(J970),Strutture_cleaned[[#This Row],[Indirizzo di posta elettronica]],Strutture_cleaned[[#This Row],[Indirizzo internet]])</f>
        <v>valle.magnone@email.it</v>
      </c>
    </row>
    <row r="971" spans="1:12" x14ac:dyDescent="0.2">
      <c r="A971" t="s">
        <v>8183</v>
      </c>
      <c r="B971" t="s">
        <v>10014</v>
      </c>
      <c r="C971" t="s">
        <v>10015</v>
      </c>
      <c r="D971" t="s">
        <v>10013</v>
      </c>
      <c r="E971" t="s">
        <v>10013</v>
      </c>
      <c r="F971" t="s">
        <v>19511</v>
      </c>
      <c r="G971" t="s">
        <v>19511</v>
      </c>
      <c r="I9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71" s="1" t="b">
        <f t="shared" si="15"/>
        <v>0</v>
      </c>
      <c r="K971" t="str">
        <f>IF(NOT(J971),Strutture_cleaned[[#This Row],[Indirizzo internet]],Strutture_cleaned[[#This Row],[Indirizzo di posta elettronica]])</f>
        <v/>
      </c>
      <c r="L971" t="str">
        <f>IF(NOT(J971),Strutture_cleaned[[#This Row],[Indirizzo di posta elettronica]],Strutture_cleaned[[#This Row],[Indirizzo internet]])</f>
        <v/>
      </c>
    </row>
    <row r="972" spans="1:12" x14ac:dyDescent="0.2">
      <c r="A972" t="s">
        <v>8220</v>
      </c>
      <c r="B972" t="s">
        <v>8250</v>
      </c>
      <c r="C972" t="s">
        <v>19511</v>
      </c>
      <c r="D972" t="s">
        <v>10013</v>
      </c>
      <c r="E972" t="s">
        <v>10016</v>
      </c>
      <c r="F972" t="s">
        <v>19511</v>
      </c>
      <c r="G972" t="s">
        <v>19511</v>
      </c>
      <c r="I9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72" s="1" t="b">
        <f t="shared" si="15"/>
        <v>0</v>
      </c>
      <c r="K972" t="str">
        <f>IF(NOT(J972),Strutture_cleaned[[#This Row],[Indirizzo internet]],Strutture_cleaned[[#This Row],[Indirizzo di posta elettronica]])</f>
        <v/>
      </c>
      <c r="L972" t="str">
        <f>IF(NOT(J972),Strutture_cleaned[[#This Row],[Indirizzo di posta elettronica]],Strutture_cleaned[[#This Row],[Indirizzo internet]])</f>
        <v/>
      </c>
    </row>
    <row r="973" spans="1:12" x14ac:dyDescent="0.2">
      <c r="A973" t="s">
        <v>8183</v>
      </c>
      <c r="B973" t="s">
        <v>10017</v>
      </c>
      <c r="C973" t="s">
        <v>10018</v>
      </c>
      <c r="D973" t="s">
        <v>10013</v>
      </c>
      <c r="E973" t="s">
        <v>19511</v>
      </c>
      <c r="F973" t="s">
        <v>19511</v>
      </c>
      <c r="G973" t="s">
        <v>1151</v>
      </c>
      <c r="I9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973" s="1" t="b">
        <f t="shared" si="15"/>
        <v>0</v>
      </c>
      <c r="K973" t="str">
        <f>IF(NOT(J973),Strutture_cleaned[[#This Row],[Indirizzo internet]],Strutture_cleaned[[#This Row],[Indirizzo di posta elettronica]])</f>
        <v/>
      </c>
      <c r="L973" t="str">
        <f>IF(NOT(J973),Strutture_cleaned[[#This Row],[Indirizzo di posta elettronica]],Strutture_cleaned[[#This Row],[Indirizzo internet]])</f>
        <v>katia.03@libero.it</v>
      </c>
    </row>
    <row r="974" spans="1:12" x14ac:dyDescent="0.2">
      <c r="A974" t="s">
        <v>8186</v>
      </c>
      <c r="B974" t="s">
        <v>10019</v>
      </c>
      <c r="C974" t="s">
        <v>10020</v>
      </c>
      <c r="D974" t="s">
        <v>10013</v>
      </c>
      <c r="E974" t="s">
        <v>10013</v>
      </c>
      <c r="F974" t="s">
        <v>1152</v>
      </c>
      <c r="G974" t="s">
        <v>1153</v>
      </c>
      <c r="I9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974" s="1" t="b">
        <f t="shared" si="15"/>
        <v>0</v>
      </c>
      <c r="K974" t="str">
        <f>IF(NOT(J974),Strutture_cleaned[[#This Row],[Indirizzo internet]],Strutture_cleaned[[#This Row],[Indirizzo di posta elettronica]])</f>
        <v>www.vallediteva.it</v>
      </c>
      <c r="L974" t="str">
        <f>IF(NOT(J974),Strutture_cleaned[[#This Row],[Indirizzo di posta elettronica]],Strutture_cleaned[[#This Row],[Indirizzo internet]])</f>
        <v>ilcastello@vallediteva.it</v>
      </c>
    </row>
    <row r="975" spans="1:12" x14ac:dyDescent="0.2">
      <c r="A975" t="s">
        <v>8183</v>
      </c>
      <c r="B975" t="s">
        <v>10021</v>
      </c>
      <c r="C975" t="s">
        <v>10022</v>
      </c>
      <c r="D975" t="s">
        <v>10013</v>
      </c>
      <c r="E975" t="s">
        <v>10013</v>
      </c>
      <c r="F975" t="s">
        <v>19511</v>
      </c>
      <c r="G975" t="s">
        <v>19511</v>
      </c>
      <c r="I9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75" s="1" t="b">
        <f t="shared" si="15"/>
        <v>0</v>
      </c>
      <c r="K975" t="str">
        <f>IF(NOT(J975),Strutture_cleaned[[#This Row],[Indirizzo internet]],Strutture_cleaned[[#This Row],[Indirizzo di posta elettronica]])</f>
        <v/>
      </c>
      <c r="L975" t="str">
        <f>IF(NOT(J975),Strutture_cleaned[[#This Row],[Indirizzo di posta elettronica]],Strutture_cleaned[[#This Row],[Indirizzo internet]])</f>
        <v/>
      </c>
    </row>
    <row r="976" spans="1:12" x14ac:dyDescent="0.2">
      <c r="A976" t="s">
        <v>8183</v>
      </c>
      <c r="B976" t="s">
        <v>10023</v>
      </c>
      <c r="C976" t="s">
        <v>10024</v>
      </c>
      <c r="D976" t="s">
        <v>1160</v>
      </c>
      <c r="E976" t="s">
        <v>1160</v>
      </c>
      <c r="F976" t="s">
        <v>1154</v>
      </c>
      <c r="G976" t="s">
        <v>1155</v>
      </c>
      <c r="I9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976" s="1" t="b">
        <f t="shared" si="15"/>
        <v>0</v>
      </c>
      <c r="K976" t="str">
        <f>IF(NOT(J976),Strutture_cleaned[[#This Row],[Indirizzo internet]],Strutture_cleaned[[#This Row],[Indirizzo di posta elettronica]])</f>
        <v>www.cadellolmo.altervista.org</v>
      </c>
      <c r="L976" t="str">
        <f>IF(NOT(J976),Strutture_cleaned[[#This Row],[Indirizzo di posta elettronica]],Strutture_cleaned[[#This Row],[Indirizzo internet]])</f>
        <v>cadellolmo@altervista.org</v>
      </c>
    </row>
    <row r="977" spans="1:12" x14ac:dyDescent="0.2">
      <c r="A977" t="s">
        <v>8174</v>
      </c>
      <c r="B977" t="s">
        <v>10025</v>
      </c>
      <c r="C977" t="s">
        <v>10026</v>
      </c>
      <c r="D977" t="s">
        <v>1160</v>
      </c>
      <c r="E977" t="s">
        <v>10027</v>
      </c>
      <c r="F977" t="s">
        <v>19511</v>
      </c>
      <c r="G977" t="s">
        <v>1156</v>
      </c>
      <c r="I9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977" s="1" t="b">
        <f t="shared" si="15"/>
        <v>0</v>
      </c>
      <c r="K977" t="str">
        <f>IF(NOT(J977),Strutture_cleaned[[#This Row],[Indirizzo internet]],Strutture_cleaned[[#This Row],[Indirizzo di posta elettronica]])</f>
        <v/>
      </c>
      <c r="L977" t="str">
        <f>IF(NOT(J977),Strutture_cleaned[[#This Row],[Indirizzo di posta elettronica]],Strutture_cleaned[[#This Row],[Indirizzo internet]])</f>
        <v>paolino.a63@tiscali.it; amadoripaolo@libero.it</v>
      </c>
    </row>
    <row r="978" spans="1:12" x14ac:dyDescent="0.2">
      <c r="A978" t="s">
        <v>8523</v>
      </c>
      <c r="B978" t="s">
        <v>10028</v>
      </c>
      <c r="C978" t="s">
        <v>10029</v>
      </c>
      <c r="D978" t="s">
        <v>1160</v>
      </c>
      <c r="E978" t="s">
        <v>1160</v>
      </c>
      <c r="F978" t="s">
        <v>1157</v>
      </c>
      <c r="G978" t="s">
        <v>1158</v>
      </c>
      <c r="I9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78" s="1" t="b">
        <f t="shared" si="15"/>
        <v>0</v>
      </c>
      <c r="K978" t="str">
        <f>IF(NOT(J978),Strutture_cleaned[[#This Row],[Indirizzo internet]],Strutture_cleaned[[#This Row],[Indirizzo di posta elettronica]])</f>
        <v>www.podereseipoorte.it</v>
      </c>
      <c r="L978" t="str">
        <f>IF(NOT(J978),Strutture_cleaned[[#This Row],[Indirizzo di posta elettronica]],Strutture_cleaned[[#This Row],[Indirizzo internet]])</f>
        <v>info@podereseipoorte.it</v>
      </c>
    </row>
    <row r="979" spans="1:12" x14ac:dyDescent="0.2">
      <c r="A979" t="s">
        <v>8186</v>
      </c>
      <c r="B979" t="s">
        <v>10030</v>
      </c>
      <c r="C979" t="s">
        <v>10031</v>
      </c>
      <c r="D979" t="s">
        <v>1160</v>
      </c>
      <c r="E979" t="s">
        <v>1160</v>
      </c>
      <c r="F979" t="s">
        <v>19511</v>
      </c>
      <c r="G979" t="s">
        <v>1159</v>
      </c>
      <c r="I9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979" s="1" t="b">
        <f t="shared" si="15"/>
        <v>0</v>
      </c>
      <c r="K979" t="str">
        <f>IF(NOT(J979),Strutture_cleaned[[#This Row],[Indirizzo internet]],Strutture_cleaned[[#This Row],[Indirizzo di posta elettronica]])</f>
        <v/>
      </c>
      <c r="L979" t="str">
        <f>IF(NOT(J979),Strutture_cleaned[[#This Row],[Indirizzo di posta elettronica]],Strutture_cleaned[[#This Row],[Indirizzo internet]])</f>
        <v>nobili@pec.it</v>
      </c>
    </row>
    <row r="980" spans="1:12" x14ac:dyDescent="0.2">
      <c r="A980" t="s">
        <v>8183</v>
      </c>
      <c r="B980" t="s">
        <v>10032</v>
      </c>
      <c r="C980" t="s">
        <v>10033</v>
      </c>
      <c r="D980" t="s">
        <v>1160</v>
      </c>
      <c r="E980" t="s">
        <v>1160</v>
      </c>
      <c r="F980" t="s">
        <v>19511</v>
      </c>
      <c r="G980" t="s">
        <v>1161</v>
      </c>
      <c r="I9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980" s="1" t="b">
        <f t="shared" si="15"/>
        <v>0</v>
      </c>
      <c r="K980" t="str">
        <f>IF(NOT(J980),Strutture_cleaned[[#This Row],[Indirizzo internet]],Strutture_cleaned[[#This Row],[Indirizzo di posta elettronica]])</f>
        <v/>
      </c>
      <c r="L980" t="str">
        <f>IF(NOT(J980),Strutture_cleaned[[#This Row],[Indirizzo di posta elettronica]],Strutture_cleaned[[#This Row],[Indirizzo internet]])</f>
        <v>falcioniclara@gmail.com</v>
      </c>
    </row>
    <row r="981" spans="1:12" x14ac:dyDescent="0.2">
      <c r="A981" t="s">
        <v>8174</v>
      </c>
      <c r="B981" t="s">
        <v>10034</v>
      </c>
      <c r="C981" t="s">
        <v>10035</v>
      </c>
      <c r="D981" t="s">
        <v>1160</v>
      </c>
      <c r="E981" t="s">
        <v>19511</v>
      </c>
      <c r="F981" t="s">
        <v>19511</v>
      </c>
      <c r="G981" t="s">
        <v>1162</v>
      </c>
      <c r="I9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981" s="1" t="b">
        <f t="shared" si="15"/>
        <v>0</v>
      </c>
      <c r="K981" t="str">
        <f>IF(NOT(J981),Strutture_cleaned[[#This Row],[Indirizzo internet]],Strutture_cleaned[[#This Row],[Indirizzo di posta elettronica]])</f>
        <v/>
      </c>
      <c r="L981" t="str">
        <f>IF(NOT(J981),Strutture_cleaned[[#This Row],[Indirizzo di posta elettronica]],Strutture_cleaned[[#This Row],[Indirizzo internet]])</f>
        <v>fontebruna@virgilio.it</v>
      </c>
    </row>
    <row r="982" spans="1:12" x14ac:dyDescent="0.2">
      <c r="A982" t="s">
        <v>8174</v>
      </c>
      <c r="B982" t="s">
        <v>10036</v>
      </c>
      <c r="C982" t="s">
        <v>10037</v>
      </c>
      <c r="D982" t="s">
        <v>1160</v>
      </c>
      <c r="E982" t="s">
        <v>19511</v>
      </c>
      <c r="F982" t="s">
        <v>19511</v>
      </c>
      <c r="G982" t="s">
        <v>1163</v>
      </c>
      <c r="I9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982" s="1" t="b">
        <f t="shared" si="15"/>
        <v>0</v>
      </c>
      <c r="K982" t="str">
        <f>IF(NOT(J982),Strutture_cleaned[[#This Row],[Indirizzo internet]],Strutture_cleaned[[#This Row],[Indirizzo di posta elettronica]])</f>
        <v/>
      </c>
      <c r="L982" t="str">
        <f>IF(NOT(J982),Strutture_cleaned[[#This Row],[Indirizzo di posta elettronica]],Strutture_cleaned[[#This Row],[Indirizzo internet]])</f>
        <v>larupedelfalco@gmail.com</v>
      </c>
    </row>
    <row r="983" spans="1:12" x14ac:dyDescent="0.2">
      <c r="A983" t="s">
        <v>8174</v>
      </c>
      <c r="B983" t="s">
        <v>10038</v>
      </c>
      <c r="C983" t="s">
        <v>10039</v>
      </c>
      <c r="D983" t="s">
        <v>1160</v>
      </c>
      <c r="E983" t="s">
        <v>19511</v>
      </c>
      <c r="F983" t="s">
        <v>19511</v>
      </c>
      <c r="G983" t="s">
        <v>1164</v>
      </c>
      <c r="I9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83" s="1" t="b">
        <f t="shared" si="15"/>
        <v>0</v>
      </c>
      <c r="K983" t="str">
        <f>IF(NOT(J983),Strutture_cleaned[[#This Row],[Indirizzo internet]],Strutture_cleaned[[#This Row],[Indirizzo di posta elettronica]])</f>
        <v/>
      </c>
      <c r="L983" t="str">
        <f>IF(NOT(J983),Strutture_cleaned[[#This Row],[Indirizzo di posta elettronica]],Strutture_cleaned[[#This Row],[Indirizzo internet]])</f>
        <v>info@giommisystem.it</v>
      </c>
    </row>
    <row r="984" spans="1:12" x14ac:dyDescent="0.2">
      <c r="A984" t="s">
        <v>8183</v>
      </c>
      <c r="B984" t="s">
        <v>10040</v>
      </c>
      <c r="C984" t="s">
        <v>10041</v>
      </c>
      <c r="D984" t="s">
        <v>10042</v>
      </c>
      <c r="E984" t="s">
        <v>10043</v>
      </c>
      <c r="F984" t="s">
        <v>19511</v>
      </c>
      <c r="G984" t="s">
        <v>1165</v>
      </c>
      <c r="I9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984" s="1" t="b">
        <f t="shared" si="15"/>
        <v>0</v>
      </c>
      <c r="K984" t="str">
        <f>IF(NOT(J984),Strutture_cleaned[[#This Row],[Indirizzo internet]],Strutture_cleaned[[#This Row],[Indirizzo di posta elettronica]])</f>
        <v/>
      </c>
      <c r="L984" t="str">
        <f>IF(NOT(J984),Strutture_cleaned[[#This Row],[Indirizzo di posta elettronica]],Strutture_cleaned[[#This Row],[Indirizzo internet]])</f>
        <v>lequercemontecopiolo@gmail.com</v>
      </c>
    </row>
    <row r="985" spans="1:12" x14ac:dyDescent="0.2">
      <c r="A985" t="s">
        <v>8183</v>
      </c>
      <c r="B985" t="s">
        <v>10044</v>
      </c>
      <c r="C985" t="s">
        <v>10045</v>
      </c>
      <c r="D985" t="s">
        <v>10042</v>
      </c>
      <c r="E985" t="s">
        <v>10046</v>
      </c>
      <c r="F985" t="s">
        <v>19511</v>
      </c>
      <c r="G985" t="s">
        <v>1166</v>
      </c>
      <c r="I9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985" s="1" t="b">
        <f t="shared" si="15"/>
        <v>0</v>
      </c>
      <c r="K985" t="str">
        <f>IF(NOT(J985),Strutture_cleaned[[#This Row],[Indirizzo internet]],Strutture_cleaned[[#This Row],[Indirizzo di posta elettronica]])</f>
        <v/>
      </c>
      <c r="L985" t="str">
        <f>IF(NOT(J985),Strutture_cleaned[[#This Row],[Indirizzo di posta elettronica]],Strutture_cleaned[[#This Row],[Indirizzo internet]])</f>
        <v>dgabrielli@libero.it</v>
      </c>
    </row>
    <row r="986" spans="1:12" x14ac:dyDescent="0.2">
      <c r="A986" t="s">
        <v>8177</v>
      </c>
      <c r="B986" t="s">
        <v>10047</v>
      </c>
      <c r="C986" t="s">
        <v>10048</v>
      </c>
      <c r="D986" t="s">
        <v>10042</v>
      </c>
      <c r="E986" t="s">
        <v>10042</v>
      </c>
      <c r="F986" t="s">
        <v>1167</v>
      </c>
      <c r="G986" t="s">
        <v>1168</v>
      </c>
      <c r="I9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86" s="1" t="b">
        <f t="shared" si="15"/>
        <v>0</v>
      </c>
      <c r="K986" t="str">
        <f>IF(NOT(J986),Strutture_cleaned[[#This Row],[Indirizzo internet]],Strutture_cleaned[[#This Row],[Indirizzo di posta elettronica]])</f>
        <v>www.albergocasetta.it</v>
      </c>
      <c r="L986" t="str">
        <f>IF(NOT(J986),Strutture_cleaned[[#This Row],[Indirizzo di posta elettronica]],Strutture_cleaned[[#This Row],[Indirizzo internet]])</f>
        <v>info@albergocasetta.it</v>
      </c>
    </row>
    <row r="987" spans="1:12" x14ac:dyDescent="0.2">
      <c r="A987" t="s">
        <v>8183</v>
      </c>
      <c r="B987" t="s">
        <v>10049</v>
      </c>
      <c r="C987" t="s">
        <v>10050</v>
      </c>
      <c r="D987" t="s">
        <v>10042</v>
      </c>
      <c r="E987" t="s">
        <v>19511</v>
      </c>
      <c r="F987" t="s">
        <v>19511</v>
      </c>
      <c r="G987" t="s">
        <v>1169</v>
      </c>
      <c r="I9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987" s="1" t="b">
        <f t="shared" si="15"/>
        <v>0</v>
      </c>
      <c r="K987" t="str">
        <f>IF(NOT(J987),Strutture_cleaned[[#This Row],[Indirizzo internet]],Strutture_cleaned[[#This Row],[Indirizzo di posta elettronica]])</f>
        <v/>
      </c>
      <c r="L987" t="str">
        <f>IF(NOT(J987),Strutture_cleaned[[#This Row],[Indirizzo di posta elettronica]],Strutture_cleaned[[#This Row],[Indirizzo internet]])</f>
        <v>losgana@yahoo.it</v>
      </c>
    </row>
    <row r="988" spans="1:12" x14ac:dyDescent="0.2">
      <c r="A988" t="s">
        <v>8183</v>
      </c>
      <c r="B988" t="s">
        <v>10051</v>
      </c>
      <c r="C988" t="s">
        <v>10052</v>
      </c>
      <c r="D988" t="s">
        <v>10042</v>
      </c>
      <c r="E988" t="s">
        <v>19511</v>
      </c>
      <c r="F988" t="s">
        <v>19511</v>
      </c>
      <c r="G988" t="s">
        <v>1170</v>
      </c>
      <c r="I9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988" s="1" t="b">
        <f t="shared" si="15"/>
        <v>0</v>
      </c>
      <c r="K988" t="str">
        <f>IF(NOT(J988),Strutture_cleaned[[#This Row],[Indirizzo internet]],Strutture_cleaned[[#This Row],[Indirizzo di posta elettronica]])</f>
        <v/>
      </c>
      <c r="L988" t="str">
        <f>IF(NOT(J988),Strutture_cleaned[[#This Row],[Indirizzo di posta elettronica]],Strutture_cleaned[[#This Row],[Indirizzo internet]])</f>
        <v>maurocangiari@tiscali.it</v>
      </c>
    </row>
    <row r="989" spans="1:12" x14ac:dyDescent="0.2">
      <c r="A989" t="s">
        <v>8177</v>
      </c>
      <c r="B989" t="s">
        <v>10053</v>
      </c>
      <c r="C989" t="s">
        <v>10054</v>
      </c>
      <c r="D989" t="s">
        <v>10042</v>
      </c>
      <c r="E989" t="s">
        <v>10042</v>
      </c>
      <c r="F989" t="s">
        <v>1171</v>
      </c>
      <c r="G989" t="s">
        <v>1172</v>
      </c>
      <c r="I9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89" s="1" t="b">
        <f t="shared" si="15"/>
        <v>0</v>
      </c>
      <c r="K989" t="str">
        <f>IF(NOT(J989),Strutture_cleaned[[#This Row],[Indirizzo internet]],Strutture_cleaned[[#This Row],[Indirizzo di posta elettronica]])</f>
        <v>www.scibarlabaita.it</v>
      </c>
      <c r="L989" t="str">
        <f>IF(NOT(J989),Strutture_cleaned[[#This Row],[Indirizzo di posta elettronica]],Strutture_cleaned[[#This Row],[Indirizzo internet]])</f>
        <v>info@scibarlabaita.it</v>
      </c>
    </row>
    <row r="990" spans="1:12" x14ac:dyDescent="0.2">
      <c r="A990" t="s">
        <v>8353</v>
      </c>
      <c r="B990" t="s">
        <v>10055</v>
      </c>
      <c r="C990" t="s">
        <v>10056</v>
      </c>
      <c r="D990" t="s">
        <v>10042</v>
      </c>
      <c r="E990" t="s">
        <v>10042</v>
      </c>
      <c r="F990" t="s">
        <v>212</v>
      </c>
      <c r="G990" t="s">
        <v>213</v>
      </c>
      <c r="I9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990" s="1" t="b">
        <f t="shared" si="15"/>
        <v>0</v>
      </c>
      <c r="K990" t="str">
        <f>IF(NOT(J990),Strutture_cleaned[[#This Row],[Indirizzo internet]],Strutture_cleaned[[#This Row],[Indirizzo di posta elettronica]])</f>
        <v>www.lamacina.it</v>
      </c>
      <c r="L990" t="str">
        <f>IF(NOT(J990),Strutture_cleaned[[#This Row],[Indirizzo di posta elettronica]],Strutture_cleaned[[#This Row],[Indirizzo internet]])</f>
        <v>valerio@lamacina.it</v>
      </c>
    </row>
    <row r="991" spans="1:12" x14ac:dyDescent="0.2">
      <c r="A991" t="s">
        <v>8177</v>
      </c>
      <c r="B991" t="s">
        <v>10057</v>
      </c>
      <c r="C991" t="s">
        <v>10058</v>
      </c>
      <c r="D991" t="s">
        <v>10042</v>
      </c>
      <c r="E991" t="s">
        <v>10042</v>
      </c>
      <c r="F991" t="s">
        <v>1173</v>
      </c>
      <c r="G991" t="s">
        <v>1174</v>
      </c>
      <c r="I9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991" s="1" t="b">
        <f t="shared" si="15"/>
        <v>0</v>
      </c>
      <c r="K991" t="str">
        <f>IF(NOT(J991),Strutture_cleaned[[#This Row],[Indirizzo internet]],Strutture_cleaned[[#This Row],[Indirizzo di posta elettronica]])</f>
        <v>www.parco-del-lago.com</v>
      </c>
      <c r="L991" t="str">
        <f>IF(NOT(J991),Strutture_cleaned[[#This Row],[Indirizzo di posta elettronica]],Strutture_cleaned[[#This Row],[Indirizzo internet]])</f>
        <v>parcodellago@inwind.it</v>
      </c>
    </row>
    <row r="992" spans="1:12" x14ac:dyDescent="0.2">
      <c r="A992" t="s">
        <v>8177</v>
      </c>
      <c r="B992" t="s">
        <v>10059</v>
      </c>
      <c r="C992" t="s">
        <v>10058</v>
      </c>
      <c r="D992" t="s">
        <v>10042</v>
      </c>
      <c r="E992" t="s">
        <v>10042</v>
      </c>
      <c r="F992" t="s">
        <v>1173</v>
      </c>
      <c r="G992" t="s">
        <v>1174</v>
      </c>
      <c r="I9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992" s="1" t="b">
        <f t="shared" si="15"/>
        <v>0</v>
      </c>
      <c r="K992" t="str">
        <f>IF(NOT(J992),Strutture_cleaned[[#This Row],[Indirizzo internet]],Strutture_cleaned[[#This Row],[Indirizzo di posta elettronica]])</f>
        <v>www.parco-del-lago.com</v>
      </c>
      <c r="L992" t="str">
        <f>IF(NOT(J992),Strutture_cleaned[[#This Row],[Indirizzo di posta elettronica]],Strutture_cleaned[[#This Row],[Indirizzo internet]])</f>
        <v>parcodellago@inwind.it</v>
      </c>
    </row>
    <row r="993" spans="1:12" x14ac:dyDescent="0.2">
      <c r="A993" t="s">
        <v>8177</v>
      </c>
      <c r="B993" t="s">
        <v>10060</v>
      </c>
      <c r="C993" t="s">
        <v>10061</v>
      </c>
      <c r="D993" t="s">
        <v>10042</v>
      </c>
      <c r="E993" t="s">
        <v>10042</v>
      </c>
      <c r="F993" t="s">
        <v>1175</v>
      </c>
      <c r="G993" t="s">
        <v>1176</v>
      </c>
      <c r="I9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93" s="1" t="b">
        <f t="shared" si="15"/>
        <v>0</v>
      </c>
      <c r="K993" t="str">
        <f>IF(NOT(J993),Strutture_cleaned[[#This Row],[Indirizzo internet]],Strutture_cleaned[[#This Row],[Indirizzo di posta elettronica]])</f>
        <v>www.villalabor.it</v>
      </c>
      <c r="L993" t="str">
        <f>IF(NOT(J993),Strutture_cleaned[[#This Row],[Indirizzo di posta elettronica]],Strutture_cleaned[[#This Row],[Indirizzo internet]])</f>
        <v>info@villalabor.it</v>
      </c>
    </row>
    <row r="994" spans="1:12" x14ac:dyDescent="0.2">
      <c r="A994" t="s">
        <v>8186</v>
      </c>
      <c r="B994" t="s">
        <v>10062</v>
      </c>
      <c r="C994" t="s">
        <v>19511</v>
      </c>
      <c r="D994" t="s">
        <v>1177</v>
      </c>
      <c r="E994" t="s">
        <v>1177</v>
      </c>
      <c r="F994" t="s">
        <v>19511</v>
      </c>
      <c r="G994" t="s">
        <v>1178</v>
      </c>
      <c r="I9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94" s="1" t="b">
        <f t="shared" si="15"/>
        <v>0</v>
      </c>
      <c r="K994" t="str">
        <f>IF(NOT(J994),Strutture_cleaned[[#This Row],[Indirizzo internet]],Strutture_cleaned[[#This Row],[Indirizzo di posta elettronica]])</f>
        <v/>
      </c>
      <c r="L994" t="str">
        <f>IF(NOT(J994),Strutture_cleaned[[#This Row],[Indirizzo di posta elettronica]],Strutture_cleaned[[#This Row],[Indirizzo internet]])</f>
        <v>info@costadellafigura.com</v>
      </c>
    </row>
    <row r="995" spans="1:12" x14ac:dyDescent="0.2">
      <c r="A995" t="s">
        <v>8171</v>
      </c>
      <c r="B995" t="s">
        <v>10063</v>
      </c>
      <c r="C995" t="s">
        <v>10064</v>
      </c>
      <c r="D995" t="s">
        <v>1177</v>
      </c>
      <c r="E995" t="s">
        <v>10065</v>
      </c>
      <c r="F995" t="s">
        <v>1179</v>
      </c>
      <c r="G995" t="s">
        <v>1180</v>
      </c>
      <c r="I9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95" s="1" t="b">
        <f t="shared" si="15"/>
        <v>0</v>
      </c>
      <c r="K995" t="str">
        <f>IF(NOT(J995),Strutture_cleaned[[#This Row],[Indirizzo internet]],Strutture_cleaned[[#This Row],[Indirizzo di posta elettronica]])</f>
        <v>www.lavalledellolmoscuro.it</v>
      </c>
      <c r="L995" t="str">
        <f>IF(NOT(J995),Strutture_cleaned[[#This Row],[Indirizzo di posta elettronica]],Strutture_cleaned[[#This Row],[Indirizzo internet]])</f>
        <v>info@lavalledellolmoscuro.it</v>
      </c>
    </row>
    <row r="996" spans="1:12" x14ac:dyDescent="0.2">
      <c r="A996" t="s">
        <v>8171</v>
      </c>
      <c r="B996" t="s">
        <v>10066</v>
      </c>
      <c r="C996" t="s">
        <v>10067</v>
      </c>
      <c r="D996" t="s">
        <v>1177</v>
      </c>
      <c r="E996" t="s">
        <v>1181</v>
      </c>
      <c r="F996" t="s">
        <v>1182</v>
      </c>
      <c r="G996" t="s">
        <v>1183</v>
      </c>
      <c r="I9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96" s="1" t="b">
        <f t="shared" si="15"/>
        <v>0</v>
      </c>
      <c r="K996" t="str">
        <f>IF(NOT(J996),Strutture_cleaned[[#This Row],[Indirizzo internet]],Strutture_cleaned[[#This Row],[Indirizzo di posta elettronica]])</f>
        <v>www.corniodellefronde.it</v>
      </c>
      <c r="L996" t="str">
        <f>IF(NOT(J996),Strutture_cleaned[[#This Row],[Indirizzo di posta elettronica]],Strutture_cleaned[[#This Row],[Indirizzo internet]])</f>
        <v>info@corniodellefronde.it</v>
      </c>
    </row>
    <row r="997" spans="1:12" x14ac:dyDescent="0.2">
      <c r="A997" t="s">
        <v>8186</v>
      </c>
      <c r="B997" t="s">
        <v>10068</v>
      </c>
      <c r="C997" t="s">
        <v>10069</v>
      </c>
      <c r="D997" t="s">
        <v>1177</v>
      </c>
      <c r="E997" t="s">
        <v>1177</v>
      </c>
      <c r="F997" t="s">
        <v>1184</v>
      </c>
      <c r="G997" t="s">
        <v>19511</v>
      </c>
      <c r="I99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997" s="1" t="b">
        <f t="shared" si="15"/>
        <v>0</v>
      </c>
      <c r="K997" t="str">
        <f>IF(NOT(J997),Strutture_cleaned[[#This Row],[Indirizzo internet]],Strutture_cleaned[[#This Row],[Indirizzo di posta elettronica]])</f>
        <v>www.agritursansevero.it</v>
      </c>
      <c r="L997" t="str">
        <f>IF(NOT(J997),Strutture_cleaned[[#This Row],[Indirizzo di posta elettronica]],Strutture_cleaned[[#This Row],[Indirizzo internet]])</f>
        <v/>
      </c>
    </row>
    <row r="998" spans="1:12" x14ac:dyDescent="0.2">
      <c r="A998" t="s">
        <v>8186</v>
      </c>
      <c r="B998" t="s">
        <v>10070</v>
      </c>
      <c r="C998" t="s">
        <v>10071</v>
      </c>
      <c r="D998" t="s">
        <v>1177</v>
      </c>
      <c r="E998" t="s">
        <v>19511</v>
      </c>
      <c r="F998" t="s">
        <v>1185</v>
      </c>
      <c r="G998" t="s">
        <v>1186</v>
      </c>
      <c r="I9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998" s="1" t="b">
        <f t="shared" si="15"/>
        <v>0</v>
      </c>
      <c r="K998" t="str">
        <f>IF(NOT(J998),Strutture_cleaned[[#This Row],[Indirizzo internet]],Strutture_cleaned[[#This Row],[Indirizzo di posta elettronica]])</f>
        <v>www.agriturismovillarosa.com</v>
      </c>
      <c r="L998" t="str">
        <f>IF(NOT(J998),Strutture_cleaned[[#This Row],[Indirizzo di posta elettronica]],Strutture_cleaned[[#This Row],[Indirizzo internet]])</f>
        <v>info@agriturismovillarosa.com</v>
      </c>
    </row>
    <row r="999" spans="1:12" x14ac:dyDescent="0.2">
      <c r="A999" t="s">
        <v>8183</v>
      </c>
      <c r="B999" t="s">
        <v>10072</v>
      </c>
      <c r="C999" t="s">
        <v>10073</v>
      </c>
      <c r="D999" t="s">
        <v>1177</v>
      </c>
      <c r="E999" t="s">
        <v>19511</v>
      </c>
      <c r="F999" t="s">
        <v>19511</v>
      </c>
      <c r="G999" t="s">
        <v>1187</v>
      </c>
      <c r="I9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999" s="1" t="b">
        <f t="shared" si="15"/>
        <v>0</v>
      </c>
      <c r="K999" t="str">
        <f>IF(NOT(J999),Strutture_cleaned[[#This Row],[Indirizzo internet]],Strutture_cleaned[[#This Row],[Indirizzo di posta elettronica]])</f>
        <v/>
      </c>
      <c r="L999" t="str">
        <f>IF(NOT(J999),Strutture_cleaned[[#This Row],[Indirizzo di posta elettronica]],Strutture_cleaned[[#This Row],[Indirizzo internet]])</f>
        <v>cecchinato.virna@tiscali.it</v>
      </c>
    </row>
    <row r="1000" spans="1:12" x14ac:dyDescent="0.2">
      <c r="A1000" t="s">
        <v>8183</v>
      </c>
      <c r="B1000" t="s">
        <v>10074</v>
      </c>
      <c r="C1000" t="s">
        <v>10075</v>
      </c>
      <c r="D1000" t="s">
        <v>1177</v>
      </c>
      <c r="E1000" t="s">
        <v>10076</v>
      </c>
      <c r="F1000" t="s">
        <v>19511</v>
      </c>
      <c r="G1000" t="s">
        <v>1188</v>
      </c>
      <c r="I10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000" s="1" t="b">
        <f t="shared" si="15"/>
        <v>0</v>
      </c>
      <c r="K1000" t="str">
        <f>IF(NOT(J1000),Strutture_cleaned[[#This Row],[Indirizzo internet]],Strutture_cleaned[[#This Row],[Indirizzo di posta elettronica]])</f>
        <v/>
      </c>
      <c r="L1000" t="str">
        <f>IF(NOT(J1000),Strutture_cleaned[[#This Row],[Indirizzo di posta elettronica]],Strutture_cleaned[[#This Row],[Indirizzo internet]])</f>
        <v>lupini.elisabetta@gmail.com</v>
      </c>
    </row>
    <row r="1001" spans="1:12" x14ac:dyDescent="0.2">
      <c r="A1001" t="s">
        <v>8174</v>
      </c>
      <c r="B1001" t="s">
        <v>10077</v>
      </c>
      <c r="C1001" t="s">
        <v>10078</v>
      </c>
      <c r="D1001" t="s">
        <v>1177</v>
      </c>
      <c r="E1001" t="s">
        <v>19511</v>
      </c>
      <c r="F1001" t="s">
        <v>19511</v>
      </c>
      <c r="G1001" t="s">
        <v>337</v>
      </c>
      <c r="I10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001" s="1" t="b">
        <f t="shared" si="15"/>
        <v>0</v>
      </c>
      <c r="K1001" t="str">
        <f>IF(NOT(J1001),Strutture_cleaned[[#This Row],[Indirizzo internet]],Strutture_cleaned[[#This Row],[Indirizzo di posta elettronica]])</f>
        <v/>
      </c>
      <c r="L1001" t="str">
        <f>IF(NOT(J1001),Strutture_cleaned[[#This Row],[Indirizzo di posta elettronica]],Strutture_cleaned[[#This Row],[Indirizzo internet]])</f>
        <v>inesistente@regione.marche.it</v>
      </c>
    </row>
    <row r="1002" spans="1:12" x14ac:dyDescent="0.2">
      <c r="A1002" t="s">
        <v>8183</v>
      </c>
      <c r="B1002" t="s">
        <v>10079</v>
      </c>
      <c r="C1002" t="s">
        <v>10080</v>
      </c>
      <c r="D1002" t="s">
        <v>10081</v>
      </c>
      <c r="E1002" t="s">
        <v>1189</v>
      </c>
      <c r="F1002" t="s">
        <v>19511</v>
      </c>
      <c r="G1002" t="s">
        <v>1190</v>
      </c>
      <c r="I10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002" s="1" t="b">
        <f t="shared" si="15"/>
        <v>0</v>
      </c>
      <c r="K1002" t="str">
        <f>IF(NOT(J1002),Strutture_cleaned[[#This Row],[Indirizzo internet]],Strutture_cleaned[[#This Row],[Indirizzo di posta elettronica]])</f>
        <v/>
      </c>
      <c r="L1002" t="str">
        <f>IF(NOT(J1002),Strutture_cleaned[[#This Row],[Indirizzo di posta elettronica]],Strutture_cleaned[[#This Row],[Indirizzo internet]])</f>
        <v>riccardomularoni@gmail.com</v>
      </c>
    </row>
    <row r="1003" spans="1:12" x14ac:dyDescent="0.2">
      <c r="A1003" t="s">
        <v>8174</v>
      </c>
      <c r="B1003" t="s">
        <v>10082</v>
      </c>
      <c r="C1003" t="s">
        <v>10083</v>
      </c>
      <c r="D1003" t="s">
        <v>10081</v>
      </c>
      <c r="E1003" t="s">
        <v>19511</v>
      </c>
      <c r="F1003" t="s">
        <v>19511</v>
      </c>
      <c r="G1003" t="s">
        <v>1191</v>
      </c>
      <c r="I10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003" s="1" t="b">
        <f t="shared" si="15"/>
        <v>0</v>
      </c>
      <c r="K1003" t="str">
        <f>IF(NOT(J1003),Strutture_cleaned[[#This Row],[Indirizzo internet]],Strutture_cleaned[[#This Row],[Indirizzo di posta elettronica]])</f>
        <v/>
      </c>
      <c r="L1003" t="str">
        <f>IF(NOT(J1003),Strutture_cleaned[[#This Row],[Indirizzo di posta elettronica]],Strutture_cleaned[[#This Row],[Indirizzo internet]])</f>
        <v>annafernando@alice.it</v>
      </c>
    </row>
    <row r="1004" spans="1:12" x14ac:dyDescent="0.2">
      <c r="A1004" t="s">
        <v>8174</v>
      </c>
      <c r="B1004" t="s">
        <v>10084</v>
      </c>
      <c r="C1004" t="s">
        <v>10085</v>
      </c>
      <c r="D1004" t="s">
        <v>10081</v>
      </c>
      <c r="E1004" t="s">
        <v>19511</v>
      </c>
      <c r="F1004" t="s">
        <v>19511</v>
      </c>
      <c r="G1004" t="s">
        <v>19511</v>
      </c>
      <c r="I10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04" s="1" t="b">
        <f t="shared" si="15"/>
        <v>0</v>
      </c>
      <c r="K1004" t="str">
        <f>IF(NOT(J1004),Strutture_cleaned[[#This Row],[Indirizzo internet]],Strutture_cleaned[[#This Row],[Indirizzo di posta elettronica]])</f>
        <v/>
      </c>
      <c r="L1004" t="str">
        <f>IF(NOT(J1004),Strutture_cleaned[[#This Row],[Indirizzo di posta elettronica]],Strutture_cleaned[[#This Row],[Indirizzo internet]])</f>
        <v/>
      </c>
    </row>
    <row r="1005" spans="1:12" x14ac:dyDescent="0.2">
      <c r="A1005" t="s">
        <v>8183</v>
      </c>
      <c r="B1005" t="s">
        <v>10044</v>
      </c>
      <c r="C1005" t="s">
        <v>10086</v>
      </c>
      <c r="D1005" t="s">
        <v>10081</v>
      </c>
      <c r="E1005" t="s">
        <v>1189</v>
      </c>
      <c r="F1005" t="s">
        <v>19511</v>
      </c>
      <c r="G1005" t="s">
        <v>1192</v>
      </c>
      <c r="I10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005" s="1" t="b">
        <f t="shared" si="15"/>
        <v>0</v>
      </c>
      <c r="K1005" t="str">
        <f>IF(NOT(J1005),Strutture_cleaned[[#This Row],[Indirizzo internet]],Strutture_cleaned[[#This Row],[Indirizzo di posta elettronica]])</f>
        <v/>
      </c>
      <c r="L1005" t="str">
        <f>IF(NOT(J1005),Strutture_cleaned[[#This Row],[Indirizzo di posta elettronica]],Strutture_cleaned[[#This Row],[Indirizzo internet]])</f>
        <v>tala_m@hotmail.it</v>
      </c>
    </row>
    <row r="1006" spans="1:12" x14ac:dyDescent="0.2">
      <c r="A1006" t="s">
        <v>8183</v>
      </c>
      <c r="B1006" t="s">
        <v>10087</v>
      </c>
      <c r="C1006" t="s">
        <v>10088</v>
      </c>
      <c r="D1006" t="s">
        <v>10081</v>
      </c>
      <c r="E1006" t="s">
        <v>19511</v>
      </c>
      <c r="F1006" t="s">
        <v>1193</v>
      </c>
      <c r="G1006" t="s">
        <v>1194</v>
      </c>
      <c r="I10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06" s="1" t="b">
        <f t="shared" si="15"/>
        <v>0</v>
      </c>
      <c r="K1006" t="str">
        <f>IF(NOT(J1006),Strutture_cleaned[[#This Row],[Indirizzo internet]],Strutture_cleaned[[#This Row],[Indirizzo di posta elettronica]])</f>
        <v>www.bbmontegrimanoterme.it</v>
      </c>
      <c r="L1006" t="str">
        <f>IF(NOT(J1006),Strutture_cleaned[[#This Row],[Indirizzo di posta elettronica]],Strutture_cleaned[[#This Row],[Indirizzo internet]])</f>
        <v>spadini@bbmontegrimanoterme.it</v>
      </c>
    </row>
    <row r="1007" spans="1:12" x14ac:dyDescent="0.2">
      <c r="A1007" t="s">
        <v>8177</v>
      </c>
      <c r="B1007" t="s">
        <v>10089</v>
      </c>
      <c r="C1007" t="s">
        <v>10090</v>
      </c>
      <c r="D1007" t="s">
        <v>10081</v>
      </c>
      <c r="E1007" t="s">
        <v>10081</v>
      </c>
      <c r="F1007" t="s">
        <v>1195</v>
      </c>
      <c r="G1007" t="s">
        <v>1196</v>
      </c>
      <c r="I10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07" s="1" t="b">
        <f t="shared" si="15"/>
        <v>0</v>
      </c>
      <c r="K1007" t="str">
        <f>IF(NOT(J1007),Strutture_cleaned[[#This Row],[Indirizzo internet]],Strutture_cleaned[[#This Row],[Indirizzo di posta elettronica]])</f>
        <v>www.villadicarlo.it</v>
      </c>
      <c r="L1007" t="str">
        <f>IF(NOT(J1007),Strutture_cleaned[[#This Row],[Indirizzo di posta elettronica]],Strutture_cleaned[[#This Row],[Indirizzo internet]])</f>
        <v>info@villadicarlo.it</v>
      </c>
    </row>
    <row r="1008" spans="1:12" x14ac:dyDescent="0.2">
      <c r="A1008" t="s">
        <v>8177</v>
      </c>
      <c r="B1008" t="s">
        <v>10091</v>
      </c>
      <c r="C1008" t="s">
        <v>10092</v>
      </c>
      <c r="D1008" t="s">
        <v>10081</v>
      </c>
      <c r="E1008" t="s">
        <v>10081</v>
      </c>
      <c r="F1008" t="s">
        <v>1195</v>
      </c>
      <c r="G1008" t="s">
        <v>1196</v>
      </c>
      <c r="I10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08" s="1" t="b">
        <f t="shared" si="15"/>
        <v>0</v>
      </c>
      <c r="K1008" t="str">
        <f>IF(NOT(J1008),Strutture_cleaned[[#This Row],[Indirizzo internet]],Strutture_cleaned[[#This Row],[Indirizzo di posta elettronica]])</f>
        <v>www.villadicarlo.it</v>
      </c>
      <c r="L1008" t="str">
        <f>IF(NOT(J1008),Strutture_cleaned[[#This Row],[Indirizzo di posta elettronica]],Strutture_cleaned[[#This Row],[Indirizzo internet]])</f>
        <v>info@villadicarlo.it</v>
      </c>
    </row>
    <row r="1009" spans="1:12" x14ac:dyDescent="0.2">
      <c r="A1009" t="s">
        <v>8177</v>
      </c>
      <c r="B1009" t="s">
        <v>10093</v>
      </c>
      <c r="C1009" t="s">
        <v>10094</v>
      </c>
      <c r="D1009" t="s">
        <v>10081</v>
      </c>
      <c r="E1009" t="s">
        <v>10081</v>
      </c>
      <c r="F1009" t="s">
        <v>19511</v>
      </c>
      <c r="G1009" t="s">
        <v>1197</v>
      </c>
      <c r="I10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009" s="1" t="b">
        <f t="shared" si="15"/>
        <v>0</v>
      </c>
      <c r="K1009" t="str">
        <f>IF(NOT(J1009),Strutture_cleaned[[#This Row],[Indirizzo internet]],Strutture_cleaned[[#This Row],[Indirizzo di posta elettronica]])</f>
        <v/>
      </c>
      <c r="L1009" t="str">
        <f>IF(NOT(J1009),Strutture_cleaned[[#This Row],[Indirizzo di posta elettronica]],Strutture_cleaned[[#This Row],[Indirizzo internet]])</f>
        <v>hoteldellasalute@gmail.com</v>
      </c>
    </row>
    <row r="1010" spans="1:12" x14ac:dyDescent="0.2">
      <c r="A1010" t="s">
        <v>8177</v>
      </c>
      <c r="B1010" t="s">
        <v>10095</v>
      </c>
      <c r="C1010" t="s">
        <v>10096</v>
      </c>
      <c r="D1010" t="s">
        <v>10081</v>
      </c>
      <c r="E1010" t="s">
        <v>10081</v>
      </c>
      <c r="F1010" t="s">
        <v>1198</v>
      </c>
      <c r="G1010" t="s">
        <v>1199</v>
      </c>
      <c r="I10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10" s="1" t="b">
        <f t="shared" si="15"/>
        <v>0</v>
      </c>
      <c r="K1010" t="str">
        <f>IF(NOT(J1010),Strutture_cleaned[[#This Row],[Indirizzo internet]],Strutture_cleaned[[#This Row],[Indirizzo di posta elettronica]])</f>
        <v>www.hotelnordovest.it</v>
      </c>
      <c r="L1010" t="str">
        <f>IF(NOT(J1010),Strutture_cleaned[[#This Row],[Indirizzo di posta elettronica]],Strutture_cleaned[[#This Row],[Indirizzo internet]])</f>
        <v>info@hotelnordovest.it</v>
      </c>
    </row>
    <row r="1011" spans="1:12" x14ac:dyDescent="0.2">
      <c r="A1011" t="s">
        <v>8177</v>
      </c>
      <c r="B1011" t="s">
        <v>10097</v>
      </c>
      <c r="C1011" t="s">
        <v>10098</v>
      </c>
      <c r="D1011" t="s">
        <v>10099</v>
      </c>
      <c r="E1011" t="s">
        <v>10099</v>
      </c>
      <c r="F1011" t="s">
        <v>1200</v>
      </c>
      <c r="G1011" t="s">
        <v>1201</v>
      </c>
      <c r="I10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11" s="1" t="b">
        <f t="shared" si="15"/>
        <v>0</v>
      </c>
      <c r="K1011" t="str">
        <f>IF(NOT(J1011),Strutture_cleaned[[#This Row],[Indirizzo internet]],Strutture_cleaned[[#This Row],[Indirizzo di posta elettronica]])</f>
        <v>www.ristorantedelcastello.it</v>
      </c>
      <c r="L1011" t="str">
        <f>IF(NOT(J1011),Strutture_cleaned[[#This Row],[Indirizzo di posta elettronica]],Strutture_cleaned[[#This Row],[Indirizzo internet]])</f>
        <v>info@ristorantedelcastello.it</v>
      </c>
    </row>
    <row r="1012" spans="1:12" x14ac:dyDescent="0.2">
      <c r="A1012" t="s">
        <v>8216</v>
      </c>
      <c r="B1012" t="s">
        <v>10100</v>
      </c>
      <c r="C1012" t="s">
        <v>10101</v>
      </c>
      <c r="D1012" t="s">
        <v>10099</v>
      </c>
      <c r="E1012" t="s">
        <v>10099</v>
      </c>
      <c r="F1012" t="s">
        <v>19511</v>
      </c>
      <c r="G1012" t="s">
        <v>19511</v>
      </c>
      <c r="I10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12" s="1" t="b">
        <f t="shared" si="15"/>
        <v>0</v>
      </c>
      <c r="K1012" t="str">
        <f>IF(NOT(J1012),Strutture_cleaned[[#This Row],[Indirizzo internet]],Strutture_cleaned[[#This Row],[Indirizzo di posta elettronica]])</f>
        <v/>
      </c>
      <c r="L1012" t="str">
        <f>IF(NOT(J1012),Strutture_cleaned[[#This Row],[Indirizzo di posta elettronica]],Strutture_cleaned[[#This Row],[Indirizzo internet]])</f>
        <v/>
      </c>
    </row>
    <row r="1013" spans="1:12" x14ac:dyDescent="0.2">
      <c r="A1013" t="s">
        <v>8186</v>
      </c>
      <c r="B1013" t="s">
        <v>10102</v>
      </c>
      <c r="C1013" t="s">
        <v>10103</v>
      </c>
      <c r="D1013" t="s">
        <v>10099</v>
      </c>
      <c r="E1013" t="s">
        <v>10099</v>
      </c>
      <c r="F1013" t="s">
        <v>1202</v>
      </c>
      <c r="G1013" t="s">
        <v>1203</v>
      </c>
      <c r="I10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13" s="1" t="b">
        <f t="shared" si="15"/>
        <v>0</v>
      </c>
      <c r="K1013" t="str">
        <f>IF(NOT(J1013),Strutture_cleaned[[#This Row],[Indirizzo internet]],Strutture_cleaned[[#This Row],[Indirizzo di posta elettronica]])</f>
        <v>www.agriturismocasadelsole.it</v>
      </c>
      <c r="L1013" t="str">
        <f>IF(NOT(J1013),Strutture_cleaned[[#This Row],[Indirizzo di posta elettronica]],Strutture_cleaned[[#This Row],[Indirizzo internet]])</f>
        <v>info@agriturismocasadelsole.it</v>
      </c>
    </row>
    <row r="1014" spans="1:12" x14ac:dyDescent="0.2">
      <c r="A1014" t="s">
        <v>8183</v>
      </c>
      <c r="B1014" t="s">
        <v>10104</v>
      </c>
      <c r="C1014" t="s">
        <v>10105</v>
      </c>
      <c r="D1014" t="s">
        <v>10099</v>
      </c>
      <c r="E1014" t="s">
        <v>19511</v>
      </c>
      <c r="F1014" t="s">
        <v>19511</v>
      </c>
      <c r="G1014" t="s">
        <v>1204</v>
      </c>
      <c r="I10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014" s="1" t="b">
        <f t="shared" si="15"/>
        <v>0</v>
      </c>
      <c r="K1014" t="str">
        <f>IF(NOT(J1014),Strutture_cleaned[[#This Row],[Indirizzo internet]],Strutture_cleaned[[#This Row],[Indirizzo di posta elettronica]])</f>
        <v/>
      </c>
      <c r="L1014" t="str">
        <f>IF(NOT(J1014),Strutture_cleaned[[#This Row],[Indirizzo di posta elettronica]],Strutture_cleaned[[#This Row],[Indirizzo internet]])</f>
        <v>casulapiero@yahoo.com</v>
      </c>
    </row>
    <row r="1015" spans="1:12" x14ac:dyDescent="0.2">
      <c r="A1015" t="s">
        <v>8183</v>
      </c>
      <c r="B1015" t="s">
        <v>10106</v>
      </c>
      <c r="C1015" t="s">
        <v>10107</v>
      </c>
      <c r="D1015" t="s">
        <v>10099</v>
      </c>
      <c r="E1015" t="s">
        <v>10108</v>
      </c>
      <c r="F1015" t="s">
        <v>19511</v>
      </c>
      <c r="G1015" t="s">
        <v>1205</v>
      </c>
      <c r="I10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15" s="1" t="b">
        <f t="shared" si="15"/>
        <v>0</v>
      </c>
      <c r="K1015" t="str">
        <f>IF(NOT(J1015),Strutture_cleaned[[#This Row],[Indirizzo internet]],Strutture_cleaned[[#This Row],[Indirizzo di posta elettronica]])</f>
        <v/>
      </c>
      <c r="L1015" t="str">
        <f>IF(NOT(J1015),Strutture_cleaned[[#This Row],[Indirizzo di posta elettronica]],Strutture_cleaned[[#This Row],[Indirizzo internet]])</f>
        <v>info@villacasula.com</v>
      </c>
    </row>
    <row r="1016" spans="1:12" x14ac:dyDescent="0.2">
      <c r="A1016" t="s">
        <v>8174</v>
      </c>
      <c r="B1016" t="s">
        <v>10109</v>
      </c>
      <c r="C1016" t="s">
        <v>10110</v>
      </c>
      <c r="D1016" t="s">
        <v>10099</v>
      </c>
      <c r="E1016" t="s">
        <v>19511</v>
      </c>
      <c r="F1016" t="s">
        <v>1206</v>
      </c>
      <c r="G1016" t="s">
        <v>1207</v>
      </c>
      <c r="I10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16" s="1" t="b">
        <f t="shared" si="15"/>
        <v>0</v>
      </c>
      <c r="K1016" t="str">
        <f>IF(NOT(J1016),Strutture_cleaned[[#This Row],[Indirizzo internet]],Strutture_cleaned[[#This Row],[Indirizzo di posta elettronica]])</f>
        <v>www.ilmontale.it</v>
      </c>
      <c r="L1016" t="str">
        <f>IF(NOT(J1016),Strutture_cleaned[[#This Row],[Indirizzo di posta elettronica]],Strutture_cleaned[[#This Row],[Indirizzo internet]])</f>
        <v>info@ilmontale.it</v>
      </c>
    </row>
    <row r="1017" spans="1:12" x14ac:dyDescent="0.2">
      <c r="A1017" t="s">
        <v>8216</v>
      </c>
      <c r="B1017" t="s">
        <v>10111</v>
      </c>
      <c r="C1017" t="s">
        <v>10112</v>
      </c>
      <c r="D1017" t="s">
        <v>10113</v>
      </c>
      <c r="E1017" t="s">
        <v>10113</v>
      </c>
      <c r="F1017" t="s">
        <v>1208</v>
      </c>
      <c r="G1017" t="s">
        <v>1209</v>
      </c>
      <c r="I10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17" s="1" t="b">
        <f t="shared" si="15"/>
        <v>0</v>
      </c>
      <c r="K1017" t="str">
        <f>IF(NOT(J1017),Strutture_cleaned[[#This Row],[Indirizzo internet]],Strutture_cleaned[[#This Row],[Indirizzo di posta elettronica]])</f>
        <v>www.monsmajor.it</v>
      </c>
      <c r="L1017" t="str">
        <f>IF(NOT(J1017),Strutture_cleaned[[#This Row],[Indirizzo di posta elettronica]],Strutture_cleaned[[#This Row],[Indirizzo internet]])</f>
        <v>info@monsmajor.it</v>
      </c>
    </row>
    <row r="1018" spans="1:12" x14ac:dyDescent="0.2">
      <c r="A1018" t="s">
        <v>8174</v>
      </c>
      <c r="B1018" t="s">
        <v>10114</v>
      </c>
      <c r="C1018" t="s">
        <v>10115</v>
      </c>
      <c r="D1018" t="s">
        <v>10113</v>
      </c>
      <c r="E1018" t="s">
        <v>19511</v>
      </c>
      <c r="F1018" t="s">
        <v>1210</v>
      </c>
      <c r="G1018" t="s">
        <v>1211</v>
      </c>
      <c r="I10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018" s="1" t="b">
        <f t="shared" si="15"/>
        <v>0</v>
      </c>
      <c r="K1018" t="str">
        <f>IF(NOT(J1018),Strutture_cleaned[[#This Row],[Indirizzo internet]],Strutture_cleaned[[#This Row],[Indirizzo di posta elettronica]])</f>
        <v>www.casavacanze-elsa.it</v>
      </c>
      <c r="L1018" t="str">
        <f>IF(NOT(J1018),Strutture_cleaned[[#This Row],[Indirizzo di posta elettronica]],Strutture_cleaned[[#This Row],[Indirizzo internet]])</f>
        <v>casavacanze.elsa@gmail.com</v>
      </c>
    </row>
    <row r="1019" spans="1:12" x14ac:dyDescent="0.2">
      <c r="A1019" t="s">
        <v>8183</v>
      </c>
      <c r="B1019" t="s">
        <v>10116</v>
      </c>
      <c r="C1019" t="s">
        <v>10117</v>
      </c>
      <c r="D1019" t="s">
        <v>10113</v>
      </c>
      <c r="E1019" t="s">
        <v>19511</v>
      </c>
      <c r="F1019" t="s">
        <v>19511</v>
      </c>
      <c r="G1019" t="s">
        <v>1212</v>
      </c>
      <c r="I10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1019" s="1" t="b">
        <f t="shared" si="15"/>
        <v>0</v>
      </c>
      <c r="K1019" t="str">
        <f>IF(NOT(J1019),Strutture_cleaned[[#This Row],[Indirizzo internet]],Strutture_cleaned[[#This Row],[Indirizzo di posta elettronica]])</f>
        <v/>
      </c>
      <c r="L1019" t="str">
        <f>IF(NOT(J1019),Strutture_cleaned[[#This Row],[Indirizzo di posta elettronica]],Strutture_cleaned[[#This Row],[Indirizzo internet]])</f>
        <v>nzr@libero.it; alessandratappezzeria@gmail.com</v>
      </c>
    </row>
    <row r="1020" spans="1:12" x14ac:dyDescent="0.2">
      <c r="A1020" t="s">
        <v>8174</v>
      </c>
      <c r="B1020" t="s">
        <v>10118</v>
      </c>
      <c r="C1020" t="s">
        <v>10119</v>
      </c>
      <c r="D1020" t="s">
        <v>10113</v>
      </c>
      <c r="E1020" t="s">
        <v>19511</v>
      </c>
      <c r="F1020" t="s">
        <v>19511</v>
      </c>
      <c r="G1020" t="s">
        <v>675</v>
      </c>
      <c r="I10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020" s="1" t="b">
        <f t="shared" si="15"/>
        <v>0</v>
      </c>
      <c r="K1020" t="str">
        <f>IF(NOT(J1020),Strutture_cleaned[[#This Row],[Indirizzo internet]],Strutture_cleaned[[#This Row],[Indirizzo di posta elettronica]])</f>
        <v/>
      </c>
      <c r="L1020" t="str">
        <f>IF(NOT(J1020),Strutture_cleaned[[#This Row],[Indirizzo di posta elettronica]],Strutture_cleaned[[#This Row],[Indirizzo internet]])</f>
        <v>giungagreg@gmail.com</v>
      </c>
    </row>
    <row r="1021" spans="1:12" x14ac:dyDescent="0.2">
      <c r="A1021" t="s">
        <v>8171</v>
      </c>
      <c r="B1021" t="s">
        <v>10120</v>
      </c>
      <c r="C1021" t="s">
        <v>19511</v>
      </c>
      <c r="D1021" t="s">
        <v>10113</v>
      </c>
      <c r="E1021" t="s">
        <v>10113</v>
      </c>
      <c r="F1021" t="s">
        <v>1213</v>
      </c>
      <c r="G1021" t="s">
        <v>1214</v>
      </c>
      <c r="I10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21" s="1" t="b">
        <f t="shared" si="15"/>
        <v>0</v>
      </c>
      <c r="K1021" t="str">
        <f>IF(NOT(J1021),Strutture_cleaned[[#This Row],[Indirizzo internet]],Strutture_cleaned[[#This Row],[Indirizzo di posta elettronica]])</f>
        <v>www.valledelmetaurocountryhouse.it</v>
      </c>
      <c r="L1021" t="str">
        <f>IF(NOT(J1021),Strutture_cleaned[[#This Row],[Indirizzo di posta elettronica]],Strutture_cleaned[[#This Row],[Indirizzo internet]])</f>
        <v>info@valledelmetaurocountryhouse.it</v>
      </c>
    </row>
    <row r="1022" spans="1:12" x14ac:dyDescent="0.2">
      <c r="A1022" t="s">
        <v>8177</v>
      </c>
      <c r="B1022" t="s">
        <v>10121</v>
      </c>
      <c r="C1022" t="s">
        <v>10122</v>
      </c>
      <c r="D1022" t="s">
        <v>10113</v>
      </c>
      <c r="E1022" t="s">
        <v>10113</v>
      </c>
      <c r="F1022" t="s">
        <v>1215</v>
      </c>
      <c r="G1022" t="s">
        <v>1216</v>
      </c>
      <c r="I10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22" s="1" t="b">
        <f t="shared" si="15"/>
        <v>0</v>
      </c>
      <c r="K1022" t="str">
        <f>IF(NOT(J1022),Strutture_cleaned[[#This Row],[Indirizzo internet]],Strutture_cleaned[[#This Row],[Indirizzo di posta elettronica]])</f>
        <v>www.borgomontemaggiore.it</v>
      </c>
      <c r="L1022" t="str">
        <f>IF(NOT(J1022),Strutture_cleaned[[#This Row],[Indirizzo di posta elettronica]],Strutture_cleaned[[#This Row],[Indirizzo internet]])</f>
        <v>info@borgomontemaggiore.it</v>
      </c>
    </row>
    <row r="1023" spans="1:12" x14ac:dyDescent="0.2">
      <c r="A1023" t="s">
        <v>8171</v>
      </c>
      <c r="B1023" t="s">
        <v>10123</v>
      </c>
      <c r="C1023" t="s">
        <v>10124</v>
      </c>
      <c r="D1023" t="s">
        <v>10113</v>
      </c>
      <c r="E1023" t="s">
        <v>10113</v>
      </c>
      <c r="F1023" t="s">
        <v>1217</v>
      </c>
      <c r="G1023" t="s">
        <v>1218</v>
      </c>
      <c r="I10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23" s="1" t="b">
        <f t="shared" si="15"/>
        <v>0</v>
      </c>
      <c r="K1023" t="str">
        <f>IF(NOT(J1023),Strutture_cleaned[[#This Row],[Indirizzo internet]],Strutture_cleaned[[#This Row],[Indirizzo di posta elettronica]])</f>
        <v>www.casaroncaglia.it</v>
      </c>
      <c r="L1023" t="str">
        <f>IF(NOT(J1023),Strutture_cleaned[[#This Row],[Indirizzo di posta elettronica]],Strutture_cleaned[[#This Row],[Indirizzo internet]])</f>
        <v>info@casaroncaglia.it</v>
      </c>
    </row>
    <row r="1024" spans="1:12" x14ac:dyDescent="0.2">
      <c r="A1024" t="s">
        <v>8186</v>
      </c>
      <c r="B1024" t="s">
        <v>10125</v>
      </c>
      <c r="C1024" t="s">
        <v>10126</v>
      </c>
      <c r="D1024" t="s">
        <v>10113</v>
      </c>
      <c r="E1024" t="s">
        <v>10113</v>
      </c>
      <c r="F1024" t="s">
        <v>1219</v>
      </c>
      <c r="G1024" t="s">
        <v>1220</v>
      </c>
      <c r="I10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24" s="1" t="b">
        <f t="shared" si="15"/>
        <v>0</v>
      </c>
      <c r="K1024" t="str">
        <f>IF(NOT(J1024),Strutture_cleaned[[#This Row],[Indirizzo internet]],Strutture_cleaned[[#This Row],[Indirizzo di posta elettronica]])</f>
        <v>www.villatombolina.it</v>
      </c>
      <c r="L1024" t="str">
        <f>IF(NOT(J1024),Strutture_cleaned[[#This Row],[Indirizzo di posta elettronica]],Strutture_cleaned[[#This Row],[Indirizzo internet]])</f>
        <v>info@villatombolina.it</v>
      </c>
    </row>
    <row r="1025" spans="1:12" x14ac:dyDescent="0.2">
      <c r="A1025" t="s">
        <v>8186</v>
      </c>
      <c r="B1025" t="s">
        <v>10127</v>
      </c>
      <c r="C1025" t="s">
        <v>10128</v>
      </c>
      <c r="D1025" t="s">
        <v>10113</v>
      </c>
      <c r="E1025" t="s">
        <v>10113</v>
      </c>
      <c r="F1025" t="s">
        <v>19511</v>
      </c>
      <c r="G1025" t="s">
        <v>1221</v>
      </c>
      <c r="I10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25" s="1" t="b">
        <f t="shared" si="15"/>
        <v>0</v>
      </c>
      <c r="K1025" t="str">
        <f>IF(NOT(J1025),Strutture_cleaned[[#This Row],[Indirizzo internet]],Strutture_cleaned[[#This Row],[Indirizzo di posta elettronica]])</f>
        <v/>
      </c>
      <c r="L1025" t="str">
        <f>IF(NOT(J1025),Strutture_cleaned[[#This Row],[Indirizzo di posta elettronica]],Strutture_cleaned[[#This Row],[Indirizzo internet]])</f>
        <v>massimo@fraticelli.eu</v>
      </c>
    </row>
    <row r="1026" spans="1:12" x14ac:dyDescent="0.2">
      <c r="A1026" t="s">
        <v>8171</v>
      </c>
      <c r="B1026" t="s">
        <v>10129</v>
      </c>
      <c r="C1026" t="s">
        <v>10130</v>
      </c>
      <c r="D1026" t="s">
        <v>10113</v>
      </c>
      <c r="E1026" t="s">
        <v>19511</v>
      </c>
      <c r="F1026" t="s">
        <v>1222</v>
      </c>
      <c r="G1026" t="s">
        <v>1223</v>
      </c>
      <c r="I10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26" s="1" t="b">
        <f t="shared" si="15"/>
        <v>0</v>
      </c>
      <c r="K1026" t="str">
        <f>IF(NOT(J1026),Strutture_cleaned[[#This Row],[Indirizzo internet]],Strutture_cleaned[[#This Row],[Indirizzo di posta elettronica]])</f>
        <v>www.nonnamarietta.com</v>
      </c>
      <c r="L1026" t="str">
        <f>IF(NOT(J1026),Strutture_cleaned[[#This Row],[Indirizzo di posta elettronica]],Strutture_cleaned[[#This Row],[Indirizzo internet]])</f>
        <v>raffyrp@libero.it</v>
      </c>
    </row>
    <row r="1027" spans="1:12" x14ac:dyDescent="0.2">
      <c r="A1027" t="s">
        <v>8183</v>
      </c>
      <c r="B1027" t="s">
        <v>10131</v>
      </c>
      <c r="C1027" t="s">
        <v>10132</v>
      </c>
      <c r="D1027" t="s">
        <v>10113</v>
      </c>
      <c r="E1027" t="s">
        <v>19511</v>
      </c>
      <c r="F1027" t="s">
        <v>19511</v>
      </c>
      <c r="G1027" t="s">
        <v>1224</v>
      </c>
      <c r="I10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027" s="1" t="b">
        <f t="shared" ref="J1027:J1090" si="16">I1027="invertire email e sito"</f>
        <v>0</v>
      </c>
      <c r="K1027" t="str">
        <f>IF(NOT(J1027),Strutture_cleaned[[#This Row],[Indirizzo internet]],Strutture_cleaned[[#This Row],[Indirizzo di posta elettronica]])</f>
        <v/>
      </c>
      <c r="L1027" t="str">
        <f>IF(NOT(J1027),Strutture_cleaned[[#This Row],[Indirizzo di posta elettronica]],Strutture_cleaned[[#This Row],[Indirizzo internet]])</f>
        <v>adelchi.biagioli@gmail.com</v>
      </c>
    </row>
    <row r="1028" spans="1:12" x14ac:dyDescent="0.2">
      <c r="A1028" t="s">
        <v>8174</v>
      </c>
      <c r="B1028" t="s">
        <v>10133</v>
      </c>
      <c r="C1028" t="s">
        <v>10134</v>
      </c>
      <c r="D1028" t="s">
        <v>10135</v>
      </c>
      <c r="E1028" t="s">
        <v>19511</v>
      </c>
      <c r="F1028" t="s">
        <v>19511</v>
      </c>
      <c r="G1028" t="s">
        <v>1056</v>
      </c>
      <c r="I10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028" s="1" t="b">
        <f t="shared" si="16"/>
        <v>0</v>
      </c>
      <c r="K1028" t="str">
        <f>IF(NOT(J1028),Strutture_cleaned[[#This Row],[Indirizzo internet]],Strutture_cleaned[[#This Row],[Indirizzo di posta elettronica]])</f>
        <v/>
      </c>
      <c r="L1028" t="str">
        <f>IF(NOT(J1028),Strutture_cleaned[[#This Row],[Indirizzo di posta elettronica]],Strutture_cleaned[[#This Row],[Indirizzo internet]])</f>
        <v>pietrolucaelena@alice.it</v>
      </c>
    </row>
    <row r="1029" spans="1:12" x14ac:dyDescent="0.2">
      <c r="A1029" t="s">
        <v>8186</v>
      </c>
      <c r="B1029" t="s">
        <v>10136</v>
      </c>
      <c r="C1029" t="s">
        <v>10137</v>
      </c>
      <c r="D1029" t="s">
        <v>10135</v>
      </c>
      <c r="E1029" t="s">
        <v>19511</v>
      </c>
      <c r="F1029" t="s">
        <v>1225</v>
      </c>
      <c r="G1029" t="s">
        <v>1226</v>
      </c>
      <c r="I10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29" s="1" t="b">
        <f t="shared" si="16"/>
        <v>0</v>
      </c>
      <c r="K1029" t="str">
        <f>IF(NOT(J1029),Strutture_cleaned[[#This Row],[Indirizzo internet]],Strutture_cleaned[[#This Row],[Indirizzo di posta elettronica]])</f>
        <v>cascinaottalevi@gmail.com</v>
      </c>
      <c r="L1029" t="str">
        <f>IF(NOT(J1029),Strutture_cleaned[[#This Row],[Indirizzo di posta elettronica]],Strutture_cleaned[[#This Row],[Indirizzo internet]])</f>
        <v>alarott@alice.it</v>
      </c>
    </row>
    <row r="1030" spans="1:12" x14ac:dyDescent="0.2">
      <c r="A1030" t="s">
        <v>8186</v>
      </c>
      <c r="B1030" t="s">
        <v>10138</v>
      </c>
      <c r="C1030" t="s">
        <v>10139</v>
      </c>
      <c r="D1030" t="s">
        <v>10135</v>
      </c>
      <c r="E1030" t="s">
        <v>19511</v>
      </c>
      <c r="F1030" t="s">
        <v>19511</v>
      </c>
      <c r="G1030" t="s">
        <v>1227</v>
      </c>
      <c r="I10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030" s="1" t="b">
        <f t="shared" si="16"/>
        <v>0</v>
      </c>
      <c r="K1030" t="str">
        <f>IF(NOT(J1030),Strutture_cleaned[[#This Row],[Indirizzo internet]],Strutture_cleaned[[#This Row],[Indirizzo di posta elettronica]])</f>
        <v/>
      </c>
      <c r="L1030" t="str">
        <f>IF(NOT(J1030),Strutture_cleaned[[#This Row],[Indirizzo di posta elettronica]],Strutture_cleaned[[#This Row],[Indirizzo internet]])</f>
        <v>laura.carboni7@gmail.com</v>
      </c>
    </row>
    <row r="1031" spans="1:12" x14ac:dyDescent="0.2">
      <c r="A1031" t="s">
        <v>8177</v>
      </c>
      <c r="B1031" t="s">
        <v>10140</v>
      </c>
      <c r="C1031" t="s">
        <v>10141</v>
      </c>
      <c r="D1031" t="s">
        <v>10135</v>
      </c>
      <c r="E1031" t="s">
        <v>10135</v>
      </c>
      <c r="F1031" t="s">
        <v>1228</v>
      </c>
      <c r="G1031" t="s">
        <v>1229</v>
      </c>
      <c r="I10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31" s="1" t="b">
        <f t="shared" si="16"/>
        <v>0</v>
      </c>
      <c r="K1031" t="str">
        <f>IF(NOT(J1031),Strutture_cleaned[[#This Row],[Indirizzo internet]],Strutture_cleaned[[#This Row],[Indirizzo di posta elettronica]])</f>
        <v>www.hotelristoranteausonia.it</v>
      </c>
      <c r="L1031" t="str">
        <f>IF(NOT(J1031),Strutture_cleaned[[#This Row],[Indirizzo di posta elettronica]],Strutture_cleaned[[#This Row],[Indirizzo internet]])</f>
        <v>info@hotelristoranteausonia.it</v>
      </c>
    </row>
    <row r="1032" spans="1:12" x14ac:dyDescent="0.2">
      <c r="A1032" t="s">
        <v>8186</v>
      </c>
      <c r="B1032" t="s">
        <v>10142</v>
      </c>
      <c r="C1032" t="s">
        <v>10143</v>
      </c>
      <c r="D1032" t="s">
        <v>10135</v>
      </c>
      <c r="E1032" t="s">
        <v>10144</v>
      </c>
      <c r="F1032" t="s">
        <v>19511</v>
      </c>
      <c r="G1032" t="s">
        <v>1230</v>
      </c>
      <c r="I10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032" s="1" t="b">
        <f t="shared" si="16"/>
        <v>0</v>
      </c>
      <c r="K1032" t="str">
        <f>IF(NOT(J1032),Strutture_cleaned[[#This Row],[Indirizzo internet]],Strutture_cleaned[[#This Row],[Indirizzo di posta elettronica]])</f>
        <v/>
      </c>
      <c r="L1032" t="str">
        <f>IF(NOT(J1032),Strutture_cleaned[[#This Row],[Indirizzo di posta elettronica]],Strutture_cleaned[[#This Row],[Indirizzo internet]])</f>
        <v>gambarai@libero.it</v>
      </c>
    </row>
    <row r="1033" spans="1:12" x14ac:dyDescent="0.2">
      <c r="A1033" t="s">
        <v>8171</v>
      </c>
      <c r="B1033" t="s">
        <v>10145</v>
      </c>
      <c r="C1033" t="s">
        <v>10146</v>
      </c>
      <c r="D1033" t="s">
        <v>10135</v>
      </c>
      <c r="E1033" t="s">
        <v>10147</v>
      </c>
      <c r="F1033" t="s">
        <v>1231</v>
      </c>
      <c r="G1033" t="s">
        <v>1232</v>
      </c>
      <c r="I10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033" s="1" t="b">
        <f t="shared" si="16"/>
        <v>0</v>
      </c>
      <c r="K1033" t="str">
        <f>IF(NOT(J1033),Strutture_cleaned[[#This Row],[Indirizzo internet]],Strutture_cleaned[[#This Row],[Indirizzo di posta elettronica]])</f>
        <v>www.villapalombara.it</v>
      </c>
      <c r="L1033" t="str">
        <f>IF(NOT(J1033),Strutture_cleaned[[#This Row],[Indirizzo di posta elettronica]],Strutture_cleaned[[#This Row],[Indirizzo internet]])</f>
        <v>contatti@villapalombara.it</v>
      </c>
    </row>
    <row r="1034" spans="1:12" x14ac:dyDescent="0.2">
      <c r="A1034" t="s">
        <v>8183</v>
      </c>
      <c r="B1034" t="s">
        <v>10148</v>
      </c>
      <c r="C1034" t="s">
        <v>10149</v>
      </c>
      <c r="D1034" t="s">
        <v>10135</v>
      </c>
      <c r="E1034" t="s">
        <v>10150</v>
      </c>
      <c r="F1034" t="s">
        <v>19511</v>
      </c>
      <c r="G1034" t="s">
        <v>1056</v>
      </c>
      <c r="I10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034" s="1" t="b">
        <f t="shared" si="16"/>
        <v>0</v>
      </c>
      <c r="K1034" t="str">
        <f>IF(NOT(J1034),Strutture_cleaned[[#This Row],[Indirizzo internet]],Strutture_cleaned[[#This Row],[Indirizzo di posta elettronica]])</f>
        <v/>
      </c>
      <c r="L1034" t="str">
        <f>IF(NOT(J1034),Strutture_cleaned[[#This Row],[Indirizzo di posta elettronica]],Strutture_cleaned[[#This Row],[Indirizzo internet]])</f>
        <v>pietrolucaelena@alice.it</v>
      </c>
    </row>
    <row r="1035" spans="1:12" x14ac:dyDescent="0.2">
      <c r="A1035" t="s">
        <v>8183</v>
      </c>
      <c r="B1035" t="s">
        <v>10151</v>
      </c>
      <c r="C1035" t="s">
        <v>10152</v>
      </c>
      <c r="D1035" t="s">
        <v>10135</v>
      </c>
      <c r="E1035" t="s">
        <v>10153</v>
      </c>
      <c r="F1035" t="s">
        <v>1233</v>
      </c>
      <c r="G1035" t="s">
        <v>1234</v>
      </c>
      <c r="I10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35" s="1" t="b">
        <f t="shared" si="16"/>
        <v>0</v>
      </c>
      <c r="K1035" t="str">
        <f>IF(NOT(J1035),Strutture_cleaned[[#This Row],[Indirizzo internet]],Strutture_cleaned[[#This Row],[Indirizzo di posta elettronica]])</f>
        <v>www.lagarbatina.eu</v>
      </c>
      <c r="L1035" t="str">
        <f>IF(NOT(J1035),Strutture_cleaned[[#This Row],[Indirizzo di posta elettronica]],Strutture_cleaned[[#This Row],[Indirizzo internet]])</f>
        <v>info@lagarbatina.eu</v>
      </c>
    </row>
    <row r="1036" spans="1:12" x14ac:dyDescent="0.2">
      <c r="A1036" t="s">
        <v>8177</v>
      </c>
      <c r="B1036" t="s">
        <v>10154</v>
      </c>
      <c r="C1036" t="s">
        <v>10155</v>
      </c>
      <c r="D1036" t="s">
        <v>10135</v>
      </c>
      <c r="E1036" t="s">
        <v>10144</v>
      </c>
      <c r="F1036" t="s">
        <v>1235</v>
      </c>
      <c r="G1036" t="s">
        <v>1236</v>
      </c>
      <c r="I10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36" s="1" t="b">
        <f t="shared" si="16"/>
        <v>0</v>
      </c>
      <c r="K1036" t="str">
        <f>IF(NOT(J1036),Strutture_cleaned[[#This Row],[Indirizzo internet]],Strutture_cleaned[[#This Row],[Indirizzo di posta elettronica]])</f>
        <v>www.piccolohotelsancristoforo.com</v>
      </c>
      <c r="L1036" t="str">
        <f>IF(NOT(J1036),Strutture_cleaned[[#This Row],[Indirizzo di posta elettronica]],Strutture_cleaned[[#This Row],[Indirizzo internet]])</f>
        <v>info@piccolohotelsancristoforo.com</v>
      </c>
    </row>
    <row r="1037" spans="1:12" x14ac:dyDescent="0.2">
      <c r="A1037" t="s">
        <v>8186</v>
      </c>
      <c r="B1037" t="s">
        <v>10156</v>
      </c>
      <c r="C1037" t="s">
        <v>10157</v>
      </c>
      <c r="D1037" t="s">
        <v>10158</v>
      </c>
      <c r="E1037" t="s">
        <v>10158</v>
      </c>
      <c r="F1037" t="s">
        <v>1237</v>
      </c>
      <c r="G1037" t="s">
        <v>1238</v>
      </c>
      <c r="I10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37" s="1" t="b">
        <f t="shared" si="16"/>
        <v>0</v>
      </c>
      <c r="K1037" t="str">
        <f>IF(NOT(J1037),Strutture_cleaned[[#This Row],[Indirizzo internet]],Strutture_cleaned[[#This Row],[Indirizzo di posta elettronica]])</f>
        <v>www.agriturismobacchiocchi.it</v>
      </c>
      <c r="L1037" t="str">
        <f>IF(NOT(J1037),Strutture_cleaned[[#This Row],[Indirizzo di posta elettronica]],Strutture_cleaned[[#This Row],[Indirizzo internet]])</f>
        <v>info@agriturismobacchiocchi.it</v>
      </c>
    </row>
    <row r="1038" spans="1:12" x14ac:dyDescent="0.2">
      <c r="A1038" t="s">
        <v>8220</v>
      </c>
      <c r="B1038" t="s">
        <v>10159</v>
      </c>
      <c r="C1038" t="s">
        <v>10160</v>
      </c>
      <c r="D1038" t="s">
        <v>10158</v>
      </c>
      <c r="E1038" t="s">
        <v>10161</v>
      </c>
      <c r="F1038" t="s">
        <v>19511</v>
      </c>
      <c r="G1038" t="s">
        <v>19511</v>
      </c>
      <c r="I10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38" s="1" t="b">
        <f t="shared" si="16"/>
        <v>0</v>
      </c>
      <c r="K1038" t="str">
        <f>IF(NOT(J1038),Strutture_cleaned[[#This Row],[Indirizzo internet]],Strutture_cleaned[[#This Row],[Indirizzo di posta elettronica]])</f>
        <v/>
      </c>
      <c r="L1038" t="str">
        <f>IF(NOT(J1038),Strutture_cleaned[[#This Row],[Indirizzo di posta elettronica]],Strutture_cleaned[[#This Row],[Indirizzo internet]])</f>
        <v/>
      </c>
    </row>
    <row r="1039" spans="1:12" x14ac:dyDescent="0.2">
      <c r="A1039" t="s">
        <v>8186</v>
      </c>
      <c r="B1039" t="s">
        <v>10162</v>
      </c>
      <c r="C1039" t="s">
        <v>10163</v>
      </c>
      <c r="D1039" t="s">
        <v>10158</v>
      </c>
      <c r="E1039" t="s">
        <v>19511</v>
      </c>
      <c r="F1039" t="s">
        <v>1239</v>
      </c>
      <c r="G1039" t="s">
        <v>1240</v>
      </c>
      <c r="I10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39" s="1" t="b">
        <f t="shared" si="16"/>
        <v>0</v>
      </c>
      <c r="K1039" t="str">
        <f>IF(NOT(J1039),Strutture_cleaned[[#This Row],[Indirizzo internet]],Strutture_cleaned[[#This Row],[Indirizzo di posta elettronica]])</f>
        <v>www.agriturismoilcoloredelgrano.it</v>
      </c>
      <c r="L1039" t="str">
        <f>IF(NOT(J1039),Strutture_cleaned[[#This Row],[Indirizzo di posta elettronica]],Strutture_cleaned[[#This Row],[Indirizzo internet]])</f>
        <v>info@agriturismoilcoloredelgrano.it</v>
      </c>
    </row>
    <row r="1040" spans="1:12" x14ac:dyDescent="0.2">
      <c r="A1040" t="s">
        <v>8186</v>
      </c>
      <c r="B1040" t="s">
        <v>10164</v>
      </c>
      <c r="C1040" t="s">
        <v>10165</v>
      </c>
      <c r="D1040" t="s">
        <v>10158</v>
      </c>
      <c r="E1040" t="s">
        <v>10158</v>
      </c>
      <c r="F1040" t="s">
        <v>19511</v>
      </c>
      <c r="G1040" t="s">
        <v>1241</v>
      </c>
      <c r="I10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040" s="1" t="b">
        <f t="shared" si="16"/>
        <v>0</v>
      </c>
      <c r="K1040" t="str">
        <f>IF(NOT(J1040),Strutture_cleaned[[#This Row],[Indirizzo internet]],Strutture_cleaned[[#This Row],[Indirizzo di posta elettronica]])</f>
        <v/>
      </c>
      <c r="L1040" t="str">
        <f>IF(NOT(J1040),Strutture_cleaned[[#This Row],[Indirizzo di posta elettronica]],Strutture_cleaned[[#This Row],[Indirizzo internet]])</f>
        <v>agriturismo.lefonti@alice.it</v>
      </c>
    </row>
    <row r="1041" spans="1:12" x14ac:dyDescent="0.2">
      <c r="A1041" t="s">
        <v>8177</v>
      </c>
      <c r="B1041" t="s">
        <v>10166</v>
      </c>
      <c r="C1041" t="s">
        <v>10167</v>
      </c>
      <c r="D1041" t="s">
        <v>10158</v>
      </c>
      <c r="E1041" t="s">
        <v>10158</v>
      </c>
      <c r="F1041" t="s">
        <v>1242</v>
      </c>
      <c r="G1041" t="s">
        <v>1243</v>
      </c>
      <c r="I10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041" s="1" t="b">
        <f t="shared" si="16"/>
        <v>0</v>
      </c>
      <c r="K1041" t="str">
        <f>IF(NOT(J1041),Strutture_cleaned[[#This Row],[Indirizzo internet]],Strutture_cleaned[[#This Row],[Indirizzo di posta elettronica]])</f>
        <v>www.hotelcastagno.com</v>
      </c>
      <c r="L1041" t="str">
        <f>IF(NOT(J1041),Strutture_cleaned[[#This Row],[Indirizzo di posta elettronica]],Strutture_cleaned[[#This Row],[Indirizzo internet]])</f>
        <v>hotelilcastagno@libero.it</v>
      </c>
    </row>
    <row r="1042" spans="1:12" x14ac:dyDescent="0.2">
      <c r="A1042" t="s">
        <v>8183</v>
      </c>
      <c r="B1042" t="s">
        <v>10168</v>
      </c>
      <c r="C1042" t="s">
        <v>10169</v>
      </c>
      <c r="D1042" t="s">
        <v>10158</v>
      </c>
      <c r="E1042" t="s">
        <v>19511</v>
      </c>
      <c r="F1042" t="s">
        <v>19511</v>
      </c>
      <c r="G1042" t="s">
        <v>1244</v>
      </c>
      <c r="I10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042" s="1" t="b">
        <f t="shared" si="16"/>
        <v>0</v>
      </c>
      <c r="K1042" t="str">
        <f>IF(NOT(J1042),Strutture_cleaned[[#This Row],[Indirizzo internet]],Strutture_cleaned[[#This Row],[Indirizzo di posta elettronica]])</f>
        <v/>
      </c>
      <c r="L1042" t="str">
        <f>IF(NOT(J1042),Strutture_cleaned[[#This Row],[Indirizzo di posta elettronica]],Strutture_cleaned[[#This Row],[Indirizzo internet]])</f>
        <v>tiziana.tercon@virgilio.it</v>
      </c>
    </row>
    <row r="1043" spans="1:12" x14ac:dyDescent="0.2">
      <c r="A1043" t="s">
        <v>8171</v>
      </c>
      <c r="B1043" t="s">
        <v>10170</v>
      </c>
      <c r="C1043" t="s">
        <v>10171</v>
      </c>
      <c r="D1043" t="s">
        <v>10158</v>
      </c>
      <c r="E1043" t="s">
        <v>19511</v>
      </c>
      <c r="F1043" t="s">
        <v>19511</v>
      </c>
      <c r="G1043" t="s">
        <v>1245</v>
      </c>
      <c r="I10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1043" s="1" t="b">
        <f t="shared" si="16"/>
        <v>0</v>
      </c>
      <c r="K1043" t="str">
        <f>IF(NOT(J1043),Strutture_cleaned[[#This Row],[Indirizzo internet]],Strutture_cleaned[[#This Row],[Indirizzo di posta elettronica]])</f>
        <v/>
      </c>
      <c r="L1043" t="str">
        <f>IF(NOT(J1043),Strutture_cleaned[[#This Row],[Indirizzo di posta elettronica]],Strutture_cleaned[[#This Row],[Indirizzo internet]])</f>
        <v>ada@villafonti.com</v>
      </c>
    </row>
    <row r="1044" spans="1:12" x14ac:dyDescent="0.2">
      <c r="A1044" t="s">
        <v>8177</v>
      </c>
      <c r="B1044" t="s">
        <v>10172</v>
      </c>
      <c r="C1044" t="s">
        <v>10173</v>
      </c>
      <c r="D1044" t="s">
        <v>10174</v>
      </c>
      <c r="E1044" t="s">
        <v>10174</v>
      </c>
      <c r="F1044" t="s">
        <v>1246</v>
      </c>
      <c r="G1044" t="s">
        <v>1247</v>
      </c>
      <c r="I10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044" s="1" t="b">
        <f t="shared" si="16"/>
        <v>0</v>
      </c>
      <c r="K1044" t="str">
        <f>IF(NOT(J1044),Strutture_cleaned[[#This Row],[Indirizzo internet]],Strutture_cleaned[[#This Row],[Indirizzo di posta elettronica]])</f>
        <v>www.balconesulmetauro.com</v>
      </c>
      <c r="L1044" t="str">
        <f>IF(NOT(J1044),Strutture_cleaned[[#This Row],[Indirizzo di posta elettronica]],Strutture_cleaned[[#This Row],[Indirizzo internet]])</f>
        <v>balconesulmetauro@tin.it</v>
      </c>
    </row>
    <row r="1045" spans="1:12" x14ac:dyDescent="0.2">
      <c r="A1045" t="s">
        <v>8216</v>
      </c>
      <c r="B1045" t="s">
        <v>10175</v>
      </c>
      <c r="C1045" t="s">
        <v>10176</v>
      </c>
      <c r="D1045" t="s">
        <v>10174</v>
      </c>
      <c r="E1045" t="s">
        <v>10174</v>
      </c>
      <c r="F1045" t="s">
        <v>19511</v>
      </c>
      <c r="G1045" t="s">
        <v>19511</v>
      </c>
      <c r="I10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45" s="1" t="b">
        <f t="shared" si="16"/>
        <v>0</v>
      </c>
      <c r="K1045" t="str">
        <f>IF(NOT(J1045),Strutture_cleaned[[#This Row],[Indirizzo internet]],Strutture_cleaned[[#This Row],[Indirizzo di posta elettronica]])</f>
        <v/>
      </c>
      <c r="L1045" t="str">
        <f>IF(NOT(J1045),Strutture_cleaned[[#This Row],[Indirizzo di posta elettronica]],Strutture_cleaned[[#This Row],[Indirizzo internet]])</f>
        <v/>
      </c>
    </row>
    <row r="1046" spans="1:12" x14ac:dyDescent="0.2">
      <c r="A1046" t="s">
        <v>8216</v>
      </c>
      <c r="B1046" t="s">
        <v>10177</v>
      </c>
      <c r="C1046" t="s">
        <v>10178</v>
      </c>
      <c r="D1046" t="s">
        <v>10174</v>
      </c>
      <c r="E1046" t="s">
        <v>10174</v>
      </c>
      <c r="F1046" t="s">
        <v>1248</v>
      </c>
      <c r="G1046" t="s">
        <v>1249</v>
      </c>
      <c r="I10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46" s="1" t="b">
        <f t="shared" si="16"/>
        <v>0</v>
      </c>
      <c r="K1046" t="str">
        <f>IF(NOT(J1046),Strutture_cleaned[[#This Row],[Indirizzo internet]],Strutture_cleaned[[#This Row],[Indirizzo di posta elettronica]])</f>
        <v>www.orizzontepeglio.it</v>
      </c>
      <c r="L1046" t="str">
        <f>IF(NOT(J1046),Strutture_cleaned[[#This Row],[Indirizzo di posta elettronica]],Strutture_cleaned[[#This Row],[Indirizzo internet]])</f>
        <v>info@orizzontepeglio.it</v>
      </c>
    </row>
    <row r="1047" spans="1:12" x14ac:dyDescent="0.2">
      <c r="A1047" t="s">
        <v>8171</v>
      </c>
      <c r="B1047" t="s">
        <v>10179</v>
      </c>
      <c r="C1047" t="s">
        <v>10180</v>
      </c>
      <c r="D1047" t="s">
        <v>10174</v>
      </c>
      <c r="E1047" t="s">
        <v>10174</v>
      </c>
      <c r="F1047" t="s">
        <v>19511</v>
      </c>
      <c r="G1047" t="s">
        <v>19511</v>
      </c>
      <c r="I10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47" s="1" t="b">
        <f t="shared" si="16"/>
        <v>0</v>
      </c>
      <c r="K1047" t="str">
        <f>IF(NOT(J1047),Strutture_cleaned[[#This Row],[Indirizzo internet]],Strutture_cleaned[[#This Row],[Indirizzo di posta elettronica]])</f>
        <v/>
      </c>
      <c r="L1047" t="str">
        <f>IF(NOT(J1047),Strutture_cleaned[[#This Row],[Indirizzo di posta elettronica]],Strutture_cleaned[[#This Row],[Indirizzo internet]])</f>
        <v/>
      </c>
    </row>
    <row r="1048" spans="1:12" x14ac:dyDescent="0.2">
      <c r="A1048" t="s">
        <v>8186</v>
      </c>
      <c r="B1048" t="s">
        <v>10181</v>
      </c>
      <c r="C1048" t="s">
        <v>10182</v>
      </c>
      <c r="D1048" t="s">
        <v>10174</v>
      </c>
      <c r="E1048" t="s">
        <v>19511</v>
      </c>
      <c r="F1048" t="s">
        <v>1250</v>
      </c>
      <c r="G1048" t="s">
        <v>1251</v>
      </c>
      <c r="I10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48" s="1" t="b">
        <f t="shared" si="16"/>
        <v>0</v>
      </c>
      <c r="K1048" t="str">
        <f>IF(NOT(J1048),Strutture_cleaned[[#This Row],[Indirizzo internet]],Strutture_cleaned[[#This Row],[Indirizzo di posta elettronica]])</f>
        <v>www.sangiuseppeagriturismo.it</v>
      </c>
      <c r="L1048" t="str">
        <f>IF(NOT(J1048),Strutture_cleaned[[#This Row],[Indirizzo di posta elettronica]],Strutture_cleaned[[#This Row],[Indirizzo internet]])</f>
        <v>info@sangiuseppeagriturismo.it</v>
      </c>
    </row>
    <row r="1049" spans="1:12" x14ac:dyDescent="0.2">
      <c r="A1049" t="s">
        <v>8174</v>
      </c>
      <c r="B1049" t="s">
        <v>1252</v>
      </c>
      <c r="C1049" t="s">
        <v>10183</v>
      </c>
      <c r="D1049" t="s">
        <v>10174</v>
      </c>
      <c r="E1049" t="s">
        <v>1252</v>
      </c>
      <c r="F1049" t="s">
        <v>19511</v>
      </c>
      <c r="G1049" t="s">
        <v>1253</v>
      </c>
      <c r="I10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049" s="1" t="b">
        <f t="shared" si="16"/>
        <v>0</v>
      </c>
      <c r="K1049" t="str">
        <f>IF(NOT(J1049),Strutture_cleaned[[#This Row],[Indirizzo internet]],Strutture_cleaned[[#This Row],[Indirizzo di posta elettronica]])</f>
        <v/>
      </c>
      <c r="L1049" t="str">
        <f>IF(NOT(J1049),Strutture_cleaned[[#This Row],[Indirizzo di posta elettronica]],Strutture_cleaned[[#This Row],[Indirizzo internet]])</f>
        <v>roberto.antoniucci@yahoo.it</v>
      </c>
    </row>
    <row r="1050" spans="1:12" x14ac:dyDescent="0.2">
      <c r="A1050" t="s">
        <v>8174</v>
      </c>
      <c r="B1050" t="s">
        <v>10184</v>
      </c>
      <c r="C1050" t="s">
        <v>10185</v>
      </c>
      <c r="D1050" t="s">
        <v>10174</v>
      </c>
      <c r="E1050" t="s">
        <v>10174</v>
      </c>
      <c r="F1050" t="s">
        <v>19511</v>
      </c>
      <c r="G1050" t="s">
        <v>1253</v>
      </c>
      <c r="I10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050" s="1" t="b">
        <f t="shared" si="16"/>
        <v>0</v>
      </c>
      <c r="K1050" t="str">
        <f>IF(NOT(J1050),Strutture_cleaned[[#This Row],[Indirizzo internet]],Strutture_cleaned[[#This Row],[Indirizzo di posta elettronica]])</f>
        <v/>
      </c>
      <c r="L1050" t="str">
        <f>IF(NOT(J1050),Strutture_cleaned[[#This Row],[Indirizzo di posta elettronica]],Strutture_cleaned[[#This Row],[Indirizzo internet]])</f>
        <v>roberto.antoniucci@yahoo.it</v>
      </c>
    </row>
    <row r="1051" spans="1:12" x14ac:dyDescent="0.2">
      <c r="A1051" t="s">
        <v>8186</v>
      </c>
      <c r="B1051" t="s">
        <v>10186</v>
      </c>
      <c r="C1051" t="s">
        <v>10187</v>
      </c>
      <c r="D1051" t="s">
        <v>10188</v>
      </c>
      <c r="E1051" t="s">
        <v>10188</v>
      </c>
      <c r="F1051" t="s">
        <v>19511</v>
      </c>
      <c r="G1051" t="s">
        <v>1254</v>
      </c>
      <c r="I10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051" s="1" t="b">
        <f t="shared" si="16"/>
        <v>0</v>
      </c>
      <c r="K1051" t="str">
        <f>IF(NOT(J1051),Strutture_cleaned[[#This Row],[Indirizzo internet]],Strutture_cleaned[[#This Row],[Indirizzo di posta elettronica]])</f>
        <v/>
      </c>
      <c r="L1051" t="str">
        <f>IF(NOT(J1051),Strutture_cleaned[[#This Row],[Indirizzo di posta elettronica]],Strutture_cleaned[[#This Row],[Indirizzo internet]])</f>
        <v>laurac1986@hotmail.it</v>
      </c>
    </row>
    <row r="1052" spans="1:12" x14ac:dyDescent="0.2">
      <c r="A1052" t="s">
        <v>8183</v>
      </c>
      <c r="B1052" t="s">
        <v>10189</v>
      </c>
      <c r="C1052" t="s">
        <v>10190</v>
      </c>
      <c r="D1052" t="s">
        <v>10188</v>
      </c>
      <c r="E1052" t="s">
        <v>10188</v>
      </c>
      <c r="F1052" t="s">
        <v>1255</v>
      </c>
      <c r="G1052" t="s">
        <v>19511</v>
      </c>
      <c r="I10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52" s="1" t="b">
        <f t="shared" si="16"/>
        <v>0</v>
      </c>
      <c r="K1052" t="str">
        <f>IF(NOT(J1052),Strutture_cleaned[[#This Row],[Indirizzo internet]],Strutture_cleaned[[#This Row],[Indirizzo di posta elettronica]])</f>
        <v>www.angelidelborgo.it</v>
      </c>
      <c r="L1052" t="str">
        <f>IF(NOT(J1052),Strutture_cleaned[[#This Row],[Indirizzo di posta elettronica]],Strutture_cleaned[[#This Row],[Indirizzo internet]])</f>
        <v/>
      </c>
    </row>
    <row r="1053" spans="1:12" x14ac:dyDescent="0.2">
      <c r="A1053" t="s">
        <v>8186</v>
      </c>
      <c r="B1053" t="s">
        <v>10191</v>
      </c>
      <c r="C1053" t="s">
        <v>10192</v>
      </c>
      <c r="D1053" t="s">
        <v>10188</v>
      </c>
      <c r="E1053" t="s">
        <v>10193</v>
      </c>
      <c r="F1053" t="s">
        <v>1256</v>
      </c>
      <c r="G1053" t="s">
        <v>1257</v>
      </c>
      <c r="I10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53" s="1" t="b">
        <f t="shared" si="16"/>
        <v>0</v>
      </c>
      <c r="K1053" t="str">
        <f>IF(NOT(J1053),Strutture_cleaned[[#This Row],[Indirizzo internet]],Strutture_cleaned[[#This Row],[Indirizzo di posta elettronica]])</f>
        <v>www.agriturismoitremori.it</v>
      </c>
      <c r="L1053" t="str">
        <f>IF(NOT(J1053),Strutture_cleaned[[#This Row],[Indirizzo di posta elettronica]],Strutture_cleaned[[#This Row],[Indirizzo internet]])</f>
        <v>info@agriturismoitremori.it</v>
      </c>
    </row>
    <row r="1054" spans="1:12" x14ac:dyDescent="0.2">
      <c r="A1054" t="s">
        <v>8183</v>
      </c>
      <c r="B1054" t="s">
        <v>10194</v>
      </c>
      <c r="C1054" t="s">
        <v>10195</v>
      </c>
      <c r="D1054" t="s">
        <v>10188</v>
      </c>
      <c r="E1054" t="s">
        <v>10188</v>
      </c>
      <c r="F1054" t="s">
        <v>1258</v>
      </c>
      <c r="G1054" t="s">
        <v>1259</v>
      </c>
      <c r="I10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054" s="1" t="b">
        <f t="shared" si="16"/>
        <v>0</v>
      </c>
      <c r="K1054" t="str">
        <f>IF(NOT(J1054),Strutture_cleaned[[#This Row],[Indirizzo internet]],Strutture_cleaned[[#This Row],[Indirizzo di posta elettronica]])</f>
        <v>www.imagnoni.com</v>
      </c>
      <c r="L1054" t="str">
        <f>IF(NOT(J1054),Strutture_cleaned[[#This Row],[Indirizzo di posta elettronica]],Strutture_cleaned[[#This Row],[Indirizzo internet]])</f>
        <v>imagnoni@imagnoni.com</v>
      </c>
    </row>
    <row r="1055" spans="1:12" x14ac:dyDescent="0.2">
      <c r="A1055" t="s">
        <v>8186</v>
      </c>
      <c r="B1055" t="s">
        <v>10196</v>
      </c>
      <c r="C1055" t="s">
        <v>10197</v>
      </c>
      <c r="D1055" t="s">
        <v>10188</v>
      </c>
      <c r="E1055" t="s">
        <v>10198</v>
      </c>
      <c r="F1055" t="s">
        <v>19511</v>
      </c>
      <c r="G1055" t="s">
        <v>1260</v>
      </c>
      <c r="I10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055" s="1" t="b">
        <f t="shared" si="16"/>
        <v>0</v>
      </c>
      <c r="K1055" t="str">
        <f>IF(NOT(J1055),Strutture_cleaned[[#This Row],[Indirizzo internet]],Strutture_cleaned[[#This Row],[Indirizzo di posta elettronica]])</f>
        <v/>
      </c>
      <c r="L1055" t="str">
        <f>IF(NOT(J1055),Strutture_cleaned[[#This Row],[Indirizzo di posta elettronica]],Strutture_cleaned[[#This Row],[Indirizzo internet]])</f>
        <v>a.barbadoro@teletu.it</v>
      </c>
    </row>
    <row r="1056" spans="1:12" x14ac:dyDescent="0.2">
      <c r="A1056" t="s">
        <v>8186</v>
      </c>
      <c r="B1056" t="s">
        <v>10199</v>
      </c>
      <c r="C1056" t="s">
        <v>10200</v>
      </c>
      <c r="D1056" t="s">
        <v>10188</v>
      </c>
      <c r="E1056" t="s">
        <v>19511</v>
      </c>
      <c r="F1056" t="s">
        <v>1261</v>
      </c>
      <c r="G1056" t="s">
        <v>1262</v>
      </c>
      <c r="I10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56" s="1" t="b">
        <f t="shared" si="16"/>
        <v>0</v>
      </c>
      <c r="K1056" t="str">
        <f>IF(NOT(J1056),Strutture_cleaned[[#This Row],[Indirizzo internet]],Strutture_cleaned[[#This Row],[Indirizzo di posta elettronica]])</f>
        <v>www.agriturismocasorci.it</v>
      </c>
      <c r="L1056" t="str">
        <f>IF(NOT(J1056),Strutture_cleaned[[#This Row],[Indirizzo di posta elettronica]],Strutture_cleaned[[#This Row],[Indirizzo internet]])</f>
        <v>casorci@libero.it</v>
      </c>
    </row>
    <row r="1057" spans="1:12" x14ac:dyDescent="0.2">
      <c r="A1057" t="s">
        <v>8186</v>
      </c>
      <c r="B1057" t="s">
        <v>10201</v>
      </c>
      <c r="C1057" t="s">
        <v>10202</v>
      </c>
      <c r="D1057" t="s">
        <v>10188</v>
      </c>
      <c r="E1057" t="s">
        <v>10203</v>
      </c>
      <c r="F1057" t="s">
        <v>1263</v>
      </c>
      <c r="G1057" t="s">
        <v>1264</v>
      </c>
      <c r="I10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57" s="1" t="b">
        <f t="shared" si="16"/>
        <v>0</v>
      </c>
      <c r="K1057" t="str">
        <f>IF(NOT(J1057),Strutture_cleaned[[#This Row],[Indirizzo internet]],Strutture_cleaned[[#This Row],[Indirizzo di posta elettronica]])</f>
        <v>www.carincone.com</v>
      </c>
      <c r="L1057" t="str">
        <f>IF(NOT(J1057),Strutture_cleaned[[#This Row],[Indirizzo di posta elettronica]],Strutture_cleaned[[#This Row],[Indirizzo internet]])</f>
        <v>info@carincone.com</v>
      </c>
    </row>
    <row r="1058" spans="1:12" x14ac:dyDescent="0.2">
      <c r="A1058" t="s">
        <v>8171</v>
      </c>
      <c r="B1058" t="s">
        <v>10204</v>
      </c>
      <c r="C1058" t="s">
        <v>10205</v>
      </c>
      <c r="D1058" t="s">
        <v>10188</v>
      </c>
      <c r="E1058" t="s">
        <v>19511</v>
      </c>
      <c r="F1058" t="s">
        <v>19511</v>
      </c>
      <c r="G1058" t="s">
        <v>1265</v>
      </c>
      <c r="I10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58" s="1" t="b">
        <f t="shared" si="16"/>
        <v>0</v>
      </c>
      <c r="K1058" t="str">
        <f>IF(NOT(J1058),Strutture_cleaned[[#This Row],[Indirizzo internet]],Strutture_cleaned[[#This Row],[Indirizzo di posta elettronica]])</f>
        <v/>
      </c>
      <c r="L1058" t="str">
        <f>IF(NOT(J1058),Strutture_cleaned[[#This Row],[Indirizzo di posta elettronica]],Strutture_cleaned[[#This Row],[Indirizzo internet]])</f>
        <v>info@casaleeline.com</v>
      </c>
    </row>
    <row r="1059" spans="1:12" x14ac:dyDescent="0.2">
      <c r="A1059" t="s">
        <v>8183</v>
      </c>
      <c r="B1059" t="s">
        <v>10206</v>
      </c>
      <c r="C1059" t="s">
        <v>10207</v>
      </c>
      <c r="D1059" t="s">
        <v>10188</v>
      </c>
      <c r="E1059" t="s">
        <v>19511</v>
      </c>
      <c r="F1059" t="s">
        <v>1266</v>
      </c>
      <c r="G1059" t="s">
        <v>1267</v>
      </c>
      <c r="I10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59" s="1" t="b">
        <f t="shared" si="16"/>
        <v>0</v>
      </c>
      <c r="K1059" t="str">
        <f>IF(NOT(J1059),Strutture_cleaned[[#This Row],[Indirizzo internet]],Strutture_cleaned[[#This Row],[Indirizzo di posta elettronica]])</f>
        <v>www.palazzomuti.it</v>
      </c>
      <c r="L1059" t="str">
        <f>IF(NOT(J1059),Strutture_cleaned[[#This Row],[Indirizzo di posta elettronica]],Strutture_cleaned[[#This Row],[Indirizzo internet]])</f>
        <v>info@palazzomuti.it</v>
      </c>
    </row>
    <row r="1060" spans="1:12" x14ac:dyDescent="0.2">
      <c r="A1060" t="s">
        <v>8183</v>
      </c>
      <c r="B1060" t="s">
        <v>10208</v>
      </c>
      <c r="C1060" t="s">
        <v>10209</v>
      </c>
      <c r="D1060" t="s">
        <v>10188</v>
      </c>
      <c r="E1060" t="s">
        <v>19511</v>
      </c>
      <c r="F1060" t="s">
        <v>1268</v>
      </c>
      <c r="G1060" t="s">
        <v>1269</v>
      </c>
      <c r="I10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060" s="1" t="b">
        <f t="shared" si="16"/>
        <v>0</v>
      </c>
      <c r="K1060" t="str">
        <f>IF(NOT(J1060),Strutture_cleaned[[#This Row],[Indirizzo internet]],Strutture_cleaned[[#This Row],[Indirizzo di posta elettronica]])</f>
        <v>www.bbcasasponge.com</v>
      </c>
      <c r="L1060" t="str">
        <f>IF(NOT(J1060),Strutture_cleaned[[#This Row],[Indirizzo di posta elettronica]],Strutture_cleaned[[#This Row],[Indirizzo internet]])</f>
        <v>bbcasasponge@gmail.com</v>
      </c>
    </row>
    <row r="1061" spans="1:12" x14ac:dyDescent="0.2">
      <c r="A1061" t="s">
        <v>8174</v>
      </c>
      <c r="B1061" t="s">
        <v>10210</v>
      </c>
      <c r="C1061" t="s">
        <v>10211</v>
      </c>
      <c r="D1061" t="s">
        <v>10188</v>
      </c>
      <c r="E1061" t="s">
        <v>19511</v>
      </c>
      <c r="F1061" t="s">
        <v>19511</v>
      </c>
      <c r="G1061" t="s">
        <v>1270</v>
      </c>
      <c r="I10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061" s="1" t="b">
        <f t="shared" si="16"/>
        <v>0</v>
      </c>
      <c r="K1061" t="str">
        <f>IF(NOT(J1061),Strutture_cleaned[[#This Row],[Indirizzo internet]],Strutture_cleaned[[#This Row],[Indirizzo di posta elettronica]])</f>
        <v/>
      </c>
      <c r="L1061" t="str">
        <f>IF(NOT(J1061),Strutture_cleaned[[#This Row],[Indirizzo di posta elettronica]],Strutture_cleaned[[#This Row],[Indirizzo internet]])</f>
        <v>cini.graziano@gmail.com</v>
      </c>
    </row>
    <row r="1062" spans="1:12" x14ac:dyDescent="0.2">
      <c r="A1062" t="s">
        <v>8183</v>
      </c>
      <c r="B1062" t="s">
        <v>10212</v>
      </c>
      <c r="C1062" t="s">
        <v>10213</v>
      </c>
      <c r="D1062" t="s">
        <v>10188</v>
      </c>
      <c r="E1062" t="s">
        <v>10214</v>
      </c>
      <c r="F1062" t="s">
        <v>19511</v>
      </c>
      <c r="G1062" t="s">
        <v>1271</v>
      </c>
      <c r="I10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062" s="1" t="b">
        <f t="shared" si="16"/>
        <v>0</v>
      </c>
      <c r="K1062" t="str">
        <f>IF(NOT(J1062),Strutture_cleaned[[#This Row],[Indirizzo internet]],Strutture_cleaned[[#This Row],[Indirizzo di posta elettronica]])</f>
        <v/>
      </c>
      <c r="L1062" t="str">
        <f>IF(NOT(J1062),Strutture_cleaned[[#This Row],[Indirizzo di posta elettronica]],Strutture_cleaned[[#This Row],[Indirizzo internet]])</f>
        <v>studiogiulianorossi@libero.it</v>
      </c>
    </row>
    <row r="1063" spans="1:12" x14ac:dyDescent="0.2">
      <c r="A1063" t="s">
        <v>8171</v>
      </c>
      <c r="B1063" t="s">
        <v>10215</v>
      </c>
      <c r="C1063" t="s">
        <v>10216</v>
      </c>
      <c r="D1063" t="s">
        <v>10188</v>
      </c>
      <c r="E1063" t="s">
        <v>19511</v>
      </c>
      <c r="F1063" t="s">
        <v>19511</v>
      </c>
      <c r="G1063" t="s">
        <v>1272</v>
      </c>
      <c r="I10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63" s="1" t="b">
        <f t="shared" si="16"/>
        <v>0</v>
      </c>
      <c r="K1063" t="str">
        <f>IF(NOT(J1063),Strutture_cleaned[[#This Row],[Indirizzo internet]],Strutture_cleaned[[#This Row],[Indirizzo di posta elettronica]])</f>
        <v/>
      </c>
      <c r="L1063" t="str">
        <f>IF(NOT(J1063),Strutture_cleaned[[#This Row],[Indirizzo di posta elettronica]],Strutture_cleaned[[#This Row],[Indirizzo internet]])</f>
        <v>contact@malatesta-maison.com</v>
      </c>
    </row>
    <row r="1064" spans="1:12" x14ac:dyDescent="0.2">
      <c r="A1064" t="s">
        <v>8186</v>
      </c>
      <c r="B1064" t="s">
        <v>10217</v>
      </c>
      <c r="C1064" t="s">
        <v>10218</v>
      </c>
      <c r="D1064" t="s">
        <v>10188</v>
      </c>
      <c r="E1064" t="s">
        <v>10188</v>
      </c>
      <c r="F1064" t="s">
        <v>1273</v>
      </c>
      <c r="G1064" t="s">
        <v>1274</v>
      </c>
      <c r="I10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64" s="1" t="b">
        <f t="shared" si="16"/>
        <v>0</v>
      </c>
      <c r="K1064" t="str">
        <f>IF(NOT(J1064),Strutture_cleaned[[#This Row],[Indirizzo internet]],Strutture_cleaned[[#This Row],[Indirizzo di posta elettronica]])</f>
        <v>www.agriturismoilcasale.net</v>
      </c>
      <c r="L1064" t="str">
        <f>IF(NOT(J1064),Strutture_cleaned[[#This Row],[Indirizzo di posta elettronica]],Strutture_cleaned[[#This Row],[Indirizzo internet]])</f>
        <v>info@agriturismoilcasale.net</v>
      </c>
    </row>
    <row r="1065" spans="1:12" x14ac:dyDescent="0.2">
      <c r="A1065" t="s">
        <v>8186</v>
      </c>
      <c r="B1065" t="s">
        <v>10219</v>
      </c>
      <c r="C1065" t="s">
        <v>10220</v>
      </c>
      <c r="D1065" t="s">
        <v>10188</v>
      </c>
      <c r="E1065" t="s">
        <v>10221</v>
      </c>
      <c r="F1065" t="s">
        <v>1275</v>
      </c>
      <c r="G1065" t="s">
        <v>1276</v>
      </c>
      <c r="I10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65" s="1" t="b">
        <f t="shared" si="16"/>
        <v>0</v>
      </c>
      <c r="K1065" t="str">
        <f>IF(NOT(J1065),Strutture_cleaned[[#This Row],[Indirizzo internet]],Strutture_cleaned[[#This Row],[Indirizzo di posta elettronica]])</f>
        <v>www.fattoriasantonofrio.it</v>
      </c>
      <c r="L1065" t="str">
        <f>IF(NOT(J1065),Strutture_cleaned[[#This Row],[Indirizzo di posta elettronica]],Strutture_cleaned[[#This Row],[Indirizzo internet]])</f>
        <v>info@fattoriasantonofrio.it</v>
      </c>
    </row>
    <row r="1066" spans="1:12" x14ac:dyDescent="0.2">
      <c r="A1066" t="s">
        <v>8186</v>
      </c>
      <c r="B1066" t="s">
        <v>10222</v>
      </c>
      <c r="C1066" t="s">
        <v>10223</v>
      </c>
      <c r="D1066" t="s">
        <v>10188</v>
      </c>
      <c r="E1066" t="s">
        <v>10188</v>
      </c>
      <c r="F1066" t="s">
        <v>1277</v>
      </c>
      <c r="G1066" t="s">
        <v>1278</v>
      </c>
      <c r="I10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66" s="1" t="b">
        <f t="shared" si="16"/>
        <v>0</v>
      </c>
      <c r="K1066" t="str">
        <f>IF(NOT(J1066),Strutture_cleaned[[#This Row],[Indirizzo internet]],Strutture_cleaned[[#This Row],[Indirizzo di posta elettronica]])</f>
        <v>www.losgorzolo.it</v>
      </c>
      <c r="L1066" t="str">
        <f>IF(NOT(J1066),Strutture_cleaned[[#This Row],[Indirizzo di posta elettronica]],Strutture_cleaned[[#This Row],[Indirizzo internet]])</f>
        <v>info@losgorzolo.it</v>
      </c>
    </row>
    <row r="1067" spans="1:12" x14ac:dyDescent="0.2">
      <c r="A1067" t="s">
        <v>8183</v>
      </c>
      <c r="B1067" t="s">
        <v>10224</v>
      </c>
      <c r="C1067" t="s">
        <v>10225</v>
      </c>
      <c r="D1067" t="s">
        <v>10188</v>
      </c>
      <c r="E1067" t="s">
        <v>10188</v>
      </c>
      <c r="F1067" t="s">
        <v>19511</v>
      </c>
      <c r="G1067" t="s">
        <v>1279</v>
      </c>
      <c r="I10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67" s="1" t="b">
        <f t="shared" si="16"/>
        <v>0</v>
      </c>
      <c r="K1067" t="str">
        <f>IF(NOT(J1067),Strutture_cleaned[[#This Row],[Indirizzo internet]],Strutture_cleaned[[#This Row],[Indirizzo di posta elettronica]])</f>
        <v/>
      </c>
      <c r="L1067" t="str">
        <f>IF(NOT(J1067),Strutture_cleaned[[#This Row],[Indirizzo di posta elettronica]],Strutture_cleaned[[#This Row],[Indirizzo internet]])</f>
        <v>info@ilgiardinobb.it</v>
      </c>
    </row>
    <row r="1068" spans="1:12" x14ac:dyDescent="0.2">
      <c r="A1068" t="s">
        <v>8186</v>
      </c>
      <c r="B1068" t="s">
        <v>10226</v>
      </c>
      <c r="C1068" t="s">
        <v>10227</v>
      </c>
      <c r="D1068" t="s">
        <v>10188</v>
      </c>
      <c r="E1068" t="s">
        <v>19511</v>
      </c>
      <c r="F1068" t="s">
        <v>1280</v>
      </c>
      <c r="G1068" t="s">
        <v>1281</v>
      </c>
      <c r="I10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68" s="1" t="b">
        <f t="shared" si="16"/>
        <v>0</v>
      </c>
      <c r="K1068" t="str">
        <f>IF(NOT(J1068),Strutture_cleaned[[#This Row],[Indirizzo internet]],Strutture_cleaned[[#This Row],[Indirizzo di posta elettronica]])</f>
        <v>www.casebottaro.it  www.casebottaro.com</v>
      </c>
      <c r="L1068" t="str">
        <f>IF(NOT(J1068),Strutture_cleaned[[#This Row],[Indirizzo di posta elettronica]],Strutture_cleaned[[#This Row],[Indirizzo internet]])</f>
        <v>info@casebottaro.it</v>
      </c>
    </row>
    <row r="1069" spans="1:12" x14ac:dyDescent="0.2">
      <c r="A1069" t="s">
        <v>8216</v>
      </c>
      <c r="B1069" t="s">
        <v>10228</v>
      </c>
      <c r="C1069" t="s">
        <v>10229</v>
      </c>
      <c r="D1069" t="s">
        <v>10188</v>
      </c>
      <c r="E1069" t="s">
        <v>10188</v>
      </c>
      <c r="F1069" t="s">
        <v>1258</v>
      </c>
      <c r="G1069" t="s">
        <v>1259</v>
      </c>
      <c r="I10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069" s="1" t="b">
        <f t="shared" si="16"/>
        <v>0</v>
      </c>
      <c r="K1069" t="str">
        <f>IF(NOT(J1069),Strutture_cleaned[[#This Row],[Indirizzo internet]],Strutture_cleaned[[#This Row],[Indirizzo di posta elettronica]])</f>
        <v>www.imagnoni.com</v>
      </c>
      <c r="L1069" t="str">
        <f>IF(NOT(J1069),Strutture_cleaned[[#This Row],[Indirizzo di posta elettronica]],Strutture_cleaned[[#This Row],[Indirizzo internet]])</f>
        <v>imagnoni@imagnoni.com</v>
      </c>
    </row>
    <row r="1070" spans="1:12" x14ac:dyDescent="0.2">
      <c r="A1070" t="s">
        <v>8186</v>
      </c>
      <c r="B1070" t="s">
        <v>10230</v>
      </c>
      <c r="C1070" t="s">
        <v>10231</v>
      </c>
      <c r="D1070" t="s">
        <v>10188</v>
      </c>
      <c r="E1070" t="s">
        <v>10188</v>
      </c>
      <c r="F1070" t="s">
        <v>1282</v>
      </c>
      <c r="G1070" t="s">
        <v>1283</v>
      </c>
      <c r="I10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070" s="1" t="b">
        <f t="shared" si="16"/>
        <v>0</v>
      </c>
      <c r="K1070" t="str">
        <f>IF(NOT(J1070),Strutture_cleaned[[#This Row],[Indirizzo internet]],Strutture_cleaned[[#This Row],[Indirizzo di posta elettronica]])</f>
        <v>www.colledellupo.com</v>
      </c>
      <c r="L1070" t="str">
        <f>IF(NOT(J1070),Strutture_cleaned[[#This Row],[Indirizzo di posta elettronica]],Strutture_cleaned[[#This Row],[Indirizzo internet]])</f>
        <v>colledellupo@gmx.net</v>
      </c>
    </row>
    <row r="1071" spans="1:12" x14ac:dyDescent="0.2">
      <c r="A1071" t="s">
        <v>8171</v>
      </c>
      <c r="B1071" t="s">
        <v>10232</v>
      </c>
      <c r="C1071" t="s">
        <v>10233</v>
      </c>
      <c r="D1071" t="s">
        <v>10188</v>
      </c>
      <c r="E1071" t="s">
        <v>10188</v>
      </c>
      <c r="F1071" t="s">
        <v>19511</v>
      </c>
      <c r="G1071" t="s">
        <v>1284</v>
      </c>
      <c r="I10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71" s="1" t="b">
        <f t="shared" si="16"/>
        <v>0</v>
      </c>
      <c r="K1071" t="str">
        <f>IF(NOT(J1071),Strutture_cleaned[[#This Row],[Indirizzo internet]],Strutture_cleaned[[#This Row],[Indirizzo di posta elettronica]])</f>
        <v/>
      </c>
      <c r="L1071" t="str">
        <f>IF(NOT(J1071),Strutture_cleaned[[#This Row],[Indirizzo di posta elettronica]],Strutture_cleaned[[#This Row],[Indirizzo internet]])</f>
        <v>info@studiopasqui.com</v>
      </c>
    </row>
    <row r="1072" spans="1:12" x14ac:dyDescent="0.2">
      <c r="A1072" t="s">
        <v>8186</v>
      </c>
      <c r="B1072" t="s">
        <v>10234</v>
      </c>
      <c r="C1072" t="s">
        <v>10235</v>
      </c>
      <c r="D1072" t="s">
        <v>10188</v>
      </c>
      <c r="E1072" t="s">
        <v>10236</v>
      </c>
      <c r="F1072" t="s">
        <v>1285</v>
      </c>
      <c r="G1072" t="s">
        <v>1286</v>
      </c>
      <c r="I10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072" s="1" t="b">
        <f t="shared" si="16"/>
        <v>0</v>
      </c>
      <c r="K1072" t="str">
        <f>IF(NOT(J1072),Strutture_cleaned[[#This Row],[Indirizzo internet]],Strutture_cleaned[[#This Row],[Indirizzo di posta elettronica]])</f>
        <v>www.agriturismoippocastani.it</v>
      </c>
      <c r="L1072" t="str">
        <f>IF(NOT(J1072),Strutture_cleaned[[#This Row],[Indirizzo di posta elettronica]],Strutture_cleaned[[#This Row],[Indirizzo internet]])</f>
        <v>ippocastani.pergola@libero.it</v>
      </c>
    </row>
    <row r="1073" spans="1:12" x14ac:dyDescent="0.2">
      <c r="A1073" t="s">
        <v>8186</v>
      </c>
      <c r="B1073" t="s">
        <v>10237</v>
      </c>
      <c r="C1073" t="s">
        <v>10238</v>
      </c>
      <c r="D1073" t="s">
        <v>10188</v>
      </c>
      <c r="E1073" t="s">
        <v>10188</v>
      </c>
      <c r="F1073" t="s">
        <v>1287</v>
      </c>
      <c r="G1073" t="s">
        <v>1288</v>
      </c>
      <c r="I10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73" s="1" t="b">
        <f t="shared" si="16"/>
        <v>0</v>
      </c>
      <c r="K1073" t="str">
        <f>IF(NOT(J1073),Strutture_cleaned[[#This Row],[Indirizzo internet]],Strutture_cleaned[[#This Row],[Indirizzo di posta elettronica]])</f>
        <v>www.vecchiaquercia.it</v>
      </c>
      <c r="L1073" t="str">
        <f>IF(NOT(J1073),Strutture_cleaned[[#This Row],[Indirizzo di posta elettronica]],Strutture_cleaned[[#This Row],[Indirizzo internet]])</f>
        <v>info@vecchiaquercia.it</v>
      </c>
    </row>
    <row r="1074" spans="1:12" x14ac:dyDescent="0.2">
      <c r="A1074" t="s">
        <v>8186</v>
      </c>
      <c r="B1074" t="s">
        <v>10239</v>
      </c>
      <c r="C1074" t="s">
        <v>10240</v>
      </c>
      <c r="D1074" t="s">
        <v>10188</v>
      </c>
      <c r="E1074" t="s">
        <v>10188</v>
      </c>
      <c r="F1074" t="s">
        <v>19511</v>
      </c>
      <c r="G1074" t="s">
        <v>19511</v>
      </c>
      <c r="I10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74" s="1" t="b">
        <f t="shared" si="16"/>
        <v>0</v>
      </c>
      <c r="K1074" t="str">
        <f>IF(NOT(J1074),Strutture_cleaned[[#This Row],[Indirizzo internet]],Strutture_cleaned[[#This Row],[Indirizzo di posta elettronica]])</f>
        <v/>
      </c>
      <c r="L1074" t="str">
        <f>IF(NOT(J1074),Strutture_cleaned[[#This Row],[Indirizzo di posta elettronica]],Strutture_cleaned[[#This Row],[Indirizzo internet]])</f>
        <v/>
      </c>
    </row>
    <row r="1075" spans="1:12" x14ac:dyDescent="0.2">
      <c r="A1075" t="s">
        <v>8186</v>
      </c>
      <c r="B1075" t="s">
        <v>10241</v>
      </c>
      <c r="C1075" t="s">
        <v>10242</v>
      </c>
      <c r="D1075" t="s">
        <v>10188</v>
      </c>
      <c r="E1075" t="s">
        <v>10188</v>
      </c>
      <c r="F1075" t="s">
        <v>1289</v>
      </c>
      <c r="G1075" t="s">
        <v>1290</v>
      </c>
      <c r="I10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75" s="1" t="b">
        <f t="shared" si="16"/>
        <v>0</v>
      </c>
      <c r="K1075" t="str">
        <f>IF(NOT(J1075),Strutture_cleaned[[#This Row],[Indirizzo internet]],Strutture_cleaned[[#This Row],[Indirizzo di posta elettronica]])</f>
        <v>www.agriturismomerlino.it</v>
      </c>
      <c r="L1075" t="str">
        <f>IF(NOT(J1075),Strutture_cleaned[[#This Row],[Indirizzo di posta elettronica]],Strutture_cleaned[[#This Row],[Indirizzo internet]])</f>
        <v>info@agriturismomerlino.it</v>
      </c>
    </row>
    <row r="1076" spans="1:12" x14ac:dyDescent="0.2">
      <c r="A1076" t="s">
        <v>8186</v>
      </c>
      <c r="B1076" t="s">
        <v>10243</v>
      </c>
      <c r="C1076" t="s">
        <v>10244</v>
      </c>
      <c r="D1076" t="s">
        <v>10188</v>
      </c>
      <c r="E1076" t="s">
        <v>10188</v>
      </c>
      <c r="F1076" t="s">
        <v>1291</v>
      </c>
      <c r="G1076" t="s">
        <v>1292</v>
      </c>
      <c r="I10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076" s="1" t="b">
        <f t="shared" si="16"/>
        <v>0</v>
      </c>
      <c r="K1076" t="str">
        <f>IF(NOT(J1076),Strutture_cleaned[[#This Row],[Indirizzo internet]],Strutture_cleaned[[#This Row],[Indirizzo di posta elettronica]])</f>
        <v>www.agriturismocalamello.it</v>
      </c>
      <c r="L1076" t="str">
        <f>IF(NOT(J1076),Strutture_cleaned[[#This Row],[Indirizzo di posta elettronica]],Strutture_cleaned[[#This Row],[Indirizzo internet]])</f>
        <v>cavallini.fiorenza@libero.it</v>
      </c>
    </row>
    <row r="1077" spans="1:12" x14ac:dyDescent="0.2">
      <c r="A1077" t="s">
        <v>8186</v>
      </c>
      <c r="B1077" t="s">
        <v>10245</v>
      </c>
      <c r="C1077" t="s">
        <v>19511</v>
      </c>
      <c r="D1077" t="s">
        <v>10188</v>
      </c>
      <c r="E1077" t="s">
        <v>10246</v>
      </c>
      <c r="F1077" t="s">
        <v>1293</v>
      </c>
      <c r="G1077" t="s">
        <v>1294</v>
      </c>
      <c r="I10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077" s="1" t="b">
        <f t="shared" si="16"/>
        <v>0</v>
      </c>
      <c r="K1077" t="str">
        <f>IF(NOT(J1077),Strutture_cleaned[[#This Row],[Indirizzo internet]],Strutture_cleaned[[#This Row],[Indirizzo di posta elettronica]])</f>
        <v>www.agriturismo-marche.it/pu/brunella.htm</v>
      </c>
      <c r="L1077" t="str">
        <f>IF(NOT(J1077),Strutture_cleaned[[#This Row],[Indirizzo di posta elettronica]],Strutture_cleaned[[#This Row],[Indirizzo internet]])</f>
        <v>conteessa@libero.it</v>
      </c>
    </row>
    <row r="1078" spans="1:12" x14ac:dyDescent="0.2">
      <c r="A1078" t="s">
        <v>8186</v>
      </c>
      <c r="B1078" t="s">
        <v>10247</v>
      </c>
      <c r="C1078" t="s">
        <v>10248</v>
      </c>
      <c r="D1078" t="s">
        <v>10188</v>
      </c>
      <c r="E1078" t="s">
        <v>10249</v>
      </c>
      <c r="F1078" t="s">
        <v>1295</v>
      </c>
      <c r="G1078" t="s">
        <v>1296</v>
      </c>
      <c r="I10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78" s="1" t="b">
        <f t="shared" si="16"/>
        <v>0</v>
      </c>
      <c r="K1078" t="str">
        <f>IF(NOT(J1078),Strutture_cleaned[[#This Row],[Indirizzo internet]],Strutture_cleaned[[#This Row],[Indirizzo di posta elettronica]])</f>
        <v>www.agriturismofrattabella.it</v>
      </c>
      <c r="L1078" t="str">
        <f>IF(NOT(J1078),Strutture_cleaned[[#This Row],[Indirizzo di posta elettronica]],Strutture_cleaned[[#This Row],[Indirizzo internet]])</f>
        <v>info@agriturismofrattabella.it</v>
      </c>
    </row>
    <row r="1079" spans="1:12" x14ac:dyDescent="0.2">
      <c r="A1079" t="s">
        <v>8186</v>
      </c>
      <c r="B1079" t="s">
        <v>10250</v>
      </c>
      <c r="C1079" t="s">
        <v>10251</v>
      </c>
      <c r="D1079" t="s">
        <v>10188</v>
      </c>
      <c r="E1079" t="s">
        <v>10188</v>
      </c>
      <c r="F1079" t="s">
        <v>19511</v>
      </c>
      <c r="G1079" t="s">
        <v>19511</v>
      </c>
      <c r="I10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79" s="1" t="b">
        <f t="shared" si="16"/>
        <v>0</v>
      </c>
      <c r="K1079" t="str">
        <f>IF(NOT(J1079),Strutture_cleaned[[#This Row],[Indirizzo internet]],Strutture_cleaned[[#This Row],[Indirizzo di posta elettronica]])</f>
        <v/>
      </c>
      <c r="L1079" t="str">
        <f>IF(NOT(J1079),Strutture_cleaned[[#This Row],[Indirizzo di posta elettronica]],Strutture_cleaned[[#This Row],[Indirizzo internet]])</f>
        <v/>
      </c>
    </row>
    <row r="1080" spans="1:12" x14ac:dyDescent="0.2">
      <c r="A1080" t="s">
        <v>8171</v>
      </c>
      <c r="B1080" t="s">
        <v>10252</v>
      </c>
      <c r="C1080" t="s">
        <v>10253</v>
      </c>
      <c r="D1080" t="s">
        <v>10188</v>
      </c>
      <c r="E1080" t="s">
        <v>19511</v>
      </c>
      <c r="F1080" t="s">
        <v>19511</v>
      </c>
      <c r="G1080" t="s">
        <v>19511</v>
      </c>
      <c r="I10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80" s="1" t="b">
        <f t="shared" si="16"/>
        <v>0</v>
      </c>
      <c r="K1080" t="str">
        <f>IF(NOT(J1080),Strutture_cleaned[[#This Row],[Indirizzo internet]],Strutture_cleaned[[#This Row],[Indirizzo di posta elettronica]])</f>
        <v/>
      </c>
      <c r="L1080" t="str">
        <f>IF(NOT(J1080),Strutture_cleaned[[#This Row],[Indirizzo di posta elettronica]],Strutture_cleaned[[#This Row],[Indirizzo internet]])</f>
        <v/>
      </c>
    </row>
    <row r="1081" spans="1:12" x14ac:dyDescent="0.2">
      <c r="A1081" t="s">
        <v>8183</v>
      </c>
      <c r="B1081" t="s">
        <v>10254</v>
      </c>
      <c r="C1081" t="s">
        <v>10255</v>
      </c>
      <c r="D1081" t="s">
        <v>10188</v>
      </c>
      <c r="E1081" t="s">
        <v>19511</v>
      </c>
      <c r="F1081" t="s">
        <v>19511</v>
      </c>
      <c r="G1081" t="s">
        <v>19511</v>
      </c>
      <c r="I10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081" s="1" t="b">
        <f t="shared" si="16"/>
        <v>0</v>
      </c>
      <c r="K1081" t="str">
        <f>IF(NOT(J1081),Strutture_cleaned[[#This Row],[Indirizzo internet]],Strutture_cleaned[[#This Row],[Indirizzo di posta elettronica]])</f>
        <v/>
      </c>
      <c r="L1081" t="str">
        <f>IF(NOT(J1081),Strutture_cleaned[[#This Row],[Indirizzo di posta elettronica]],Strutture_cleaned[[#This Row],[Indirizzo internet]])</f>
        <v/>
      </c>
    </row>
    <row r="1082" spans="1:12" x14ac:dyDescent="0.2">
      <c r="A1082" t="s">
        <v>8183</v>
      </c>
      <c r="B1082" t="s">
        <v>10256</v>
      </c>
      <c r="C1082" t="s">
        <v>10257</v>
      </c>
      <c r="D1082" t="s">
        <v>10188</v>
      </c>
      <c r="E1082" t="s">
        <v>19511</v>
      </c>
      <c r="F1082" t="s">
        <v>19511</v>
      </c>
      <c r="G1082" t="s">
        <v>1297</v>
      </c>
      <c r="I10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82" s="1" t="b">
        <f t="shared" si="16"/>
        <v>0</v>
      </c>
      <c r="K1082" t="str">
        <f>IF(NOT(J1082),Strutture_cleaned[[#This Row],[Indirizzo internet]],Strutture_cleaned[[#This Row],[Indirizzo di posta elettronica]])</f>
        <v/>
      </c>
      <c r="L1082" t="str">
        <f>IF(NOT(J1082),Strutture_cleaned[[#This Row],[Indirizzo di posta elettronica]],Strutture_cleaned[[#This Row],[Indirizzo internet]])</f>
        <v>info@girasolepergola.it</v>
      </c>
    </row>
    <row r="1083" spans="1:12" x14ac:dyDescent="0.2">
      <c r="A1083" t="s">
        <v>8216</v>
      </c>
      <c r="B1083" t="s">
        <v>10258</v>
      </c>
      <c r="C1083" t="s">
        <v>10259</v>
      </c>
      <c r="D1083" t="s">
        <v>10188</v>
      </c>
      <c r="E1083" t="s">
        <v>19511</v>
      </c>
      <c r="F1083" t="s">
        <v>1298</v>
      </c>
      <c r="G1083" t="s">
        <v>1299</v>
      </c>
      <c r="I10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083" s="1" t="b">
        <f t="shared" si="16"/>
        <v>0</v>
      </c>
      <c r="K1083" t="str">
        <f>IF(NOT(J1083),Strutture_cleaned[[#This Row],[Indirizzo internet]],Strutture_cleaned[[#This Row],[Indirizzo di posta elettronica]])</f>
        <v>www.capalazzo.com</v>
      </c>
      <c r="L1083" t="str">
        <f>IF(NOT(J1083),Strutture_cleaned[[#This Row],[Indirizzo di posta elettronica]],Strutture_cleaned[[#This Row],[Indirizzo internet]])</f>
        <v>jacopo.vrg@libero.it</v>
      </c>
    </row>
    <row r="1084" spans="1:12" x14ac:dyDescent="0.2">
      <c r="A1084" t="s">
        <v>8216</v>
      </c>
      <c r="B1084" t="s">
        <v>10260</v>
      </c>
      <c r="C1084" t="s">
        <v>10261</v>
      </c>
      <c r="D1084" t="s">
        <v>1525</v>
      </c>
      <c r="E1084" t="s">
        <v>19511</v>
      </c>
      <c r="F1084" t="s">
        <v>19511</v>
      </c>
      <c r="G1084" t="s">
        <v>1300</v>
      </c>
      <c r="I10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084" s="1" t="b">
        <f t="shared" si="16"/>
        <v>0</v>
      </c>
      <c r="K1084" t="str">
        <f>IF(NOT(J1084),Strutture_cleaned[[#This Row],[Indirizzo internet]],Strutture_cleaned[[#This Row],[Indirizzo di posta elettronica]])</f>
        <v/>
      </c>
      <c r="L1084" t="str">
        <f>IF(NOT(J1084),Strutture_cleaned[[#This Row],[Indirizzo di posta elettronica]],Strutture_cleaned[[#This Row],[Indirizzo internet]])</f>
        <v>evanfer35@gmail.com</v>
      </c>
    </row>
    <row r="1085" spans="1:12" x14ac:dyDescent="0.2">
      <c r="A1085" t="s">
        <v>8183</v>
      </c>
      <c r="B1085" t="s">
        <v>10262</v>
      </c>
      <c r="C1085" t="s">
        <v>10263</v>
      </c>
      <c r="D1085" t="s">
        <v>1525</v>
      </c>
      <c r="E1085" t="s">
        <v>19511</v>
      </c>
      <c r="F1085" t="s">
        <v>19511</v>
      </c>
      <c r="G1085" t="s">
        <v>1301</v>
      </c>
      <c r="I10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085" s="1" t="b">
        <f t="shared" si="16"/>
        <v>0</v>
      </c>
      <c r="K1085" t="str">
        <f>IF(NOT(J1085),Strutture_cleaned[[#This Row],[Indirizzo internet]],Strutture_cleaned[[#This Row],[Indirizzo di posta elettronica]])</f>
        <v/>
      </c>
      <c r="L1085" t="str">
        <f>IF(NOT(J1085),Strutture_cleaned[[#This Row],[Indirizzo di posta elettronica]],Strutture_cleaned[[#This Row],[Indirizzo internet]])</f>
        <v>stefanianettuno@alice.it</v>
      </c>
    </row>
    <row r="1086" spans="1:12" x14ac:dyDescent="0.2">
      <c r="A1086" t="s">
        <v>8177</v>
      </c>
      <c r="B1086" t="s">
        <v>10264</v>
      </c>
      <c r="C1086" t="s">
        <v>10265</v>
      </c>
      <c r="D1086" t="s">
        <v>1525</v>
      </c>
      <c r="E1086" t="s">
        <v>19511</v>
      </c>
      <c r="F1086" t="s">
        <v>1302</v>
      </c>
      <c r="G1086" t="s">
        <v>1303</v>
      </c>
      <c r="I10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086" s="1" t="b">
        <f t="shared" si="16"/>
        <v>0</v>
      </c>
      <c r="K1086" t="str">
        <f>IF(NOT(J1086),Strutture_cleaned[[#This Row],[Indirizzo internet]],Strutture_cleaned[[#This Row],[Indirizzo di posta elettronica]])</f>
        <v>http://www.hotelelveziapesaro.it</v>
      </c>
      <c r="L1086" t="str">
        <f>IF(NOT(J1086),Strutture_cleaned[[#This Row],[Indirizzo di posta elettronica]],Strutture_cleaned[[#This Row],[Indirizzo internet]])</f>
        <v>hotelelvezia@outlook.it</v>
      </c>
    </row>
    <row r="1087" spans="1:12" x14ac:dyDescent="0.2">
      <c r="A1087" t="s">
        <v>8183</v>
      </c>
      <c r="B1087" t="s">
        <v>10266</v>
      </c>
      <c r="C1087" t="s">
        <v>10267</v>
      </c>
      <c r="D1087" t="s">
        <v>1525</v>
      </c>
      <c r="E1087" t="s">
        <v>19511</v>
      </c>
      <c r="F1087" t="s">
        <v>19511</v>
      </c>
      <c r="G1087" t="s">
        <v>1304</v>
      </c>
      <c r="I10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087" s="1" t="b">
        <f t="shared" si="16"/>
        <v>0</v>
      </c>
      <c r="K1087" t="str">
        <f>IF(NOT(J1087),Strutture_cleaned[[#This Row],[Indirizzo internet]],Strutture_cleaned[[#This Row],[Indirizzo di posta elettronica]])</f>
        <v/>
      </c>
      <c r="L1087" t="str">
        <f>IF(NOT(J1087),Strutture_cleaned[[#This Row],[Indirizzo di posta elettronica]],Strutture_cleaned[[#This Row],[Indirizzo internet]])</f>
        <v>dr.cido@alice.it</v>
      </c>
    </row>
    <row r="1088" spans="1:12" x14ac:dyDescent="0.2">
      <c r="A1088" t="s">
        <v>8183</v>
      </c>
      <c r="B1088" t="s">
        <v>10268</v>
      </c>
      <c r="C1088" t="s">
        <v>10269</v>
      </c>
      <c r="D1088" t="s">
        <v>1525</v>
      </c>
      <c r="E1088" t="s">
        <v>19511</v>
      </c>
      <c r="F1088" t="s">
        <v>19511</v>
      </c>
      <c r="G1088" t="s">
        <v>1305</v>
      </c>
      <c r="I10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088" s="1" t="b">
        <f t="shared" si="16"/>
        <v>0</v>
      </c>
      <c r="K1088" t="str">
        <f>IF(NOT(J1088),Strutture_cleaned[[#This Row],[Indirizzo internet]],Strutture_cleaned[[#This Row],[Indirizzo di posta elettronica]])</f>
        <v/>
      </c>
      <c r="L1088" t="str">
        <f>IF(NOT(J1088),Strutture_cleaned[[#This Row],[Indirizzo di posta elettronica]],Strutture_cleaned[[#This Row],[Indirizzo internet]])</f>
        <v>sabrina.santangeli@alice.it</v>
      </c>
    </row>
    <row r="1089" spans="1:12" x14ac:dyDescent="0.2">
      <c r="A1089" t="s">
        <v>8183</v>
      </c>
      <c r="B1089" t="s">
        <v>10270</v>
      </c>
      <c r="C1089" t="s">
        <v>10271</v>
      </c>
      <c r="D1089" t="s">
        <v>1525</v>
      </c>
      <c r="E1089" t="s">
        <v>19511</v>
      </c>
      <c r="F1089" t="s">
        <v>19511</v>
      </c>
      <c r="G1089" t="s">
        <v>1306</v>
      </c>
      <c r="I10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089" s="1" t="b">
        <f t="shared" si="16"/>
        <v>0</v>
      </c>
      <c r="K1089" t="str">
        <f>IF(NOT(J1089),Strutture_cleaned[[#This Row],[Indirizzo internet]],Strutture_cleaned[[#This Row],[Indirizzo di posta elettronica]])</f>
        <v/>
      </c>
      <c r="L1089" t="str">
        <f>IF(NOT(J1089),Strutture_cleaned[[#This Row],[Indirizzo di posta elettronica]],Strutture_cleaned[[#This Row],[Indirizzo internet]])</f>
        <v>rolafe@alice.it</v>
      </c>
    </row>
    <row r="1090" spans="1:12" x14ac:dyDescent="0.2">
      <c r="A1090" t="s">
        <v>8174</v>
      </c>
      <c r="B1090" t="s">
        <v>10272</v>
      </c>
      <c r="C1090" t="s">
        <v>10273</v>
      </c>
      <c r="D1090" t="s">
        <v>1525</v>
      </c>
      <c r="E1090" t="s">
        <v>19511</v>
      </c>
      <c r="F1090" t="s">
        <v>1307</v>
      </c>
      <c r="G1090" t="s">
        <v>1308</v>
      </c>
      <c r="I10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90" s="1" t="b">
        <f t="shared" si="16"/>
        <v>0</v>
      </c>
      <c r="K1090" t="str">
        <f>IF(NOT(J1090),Strutture_cleaned[[#This Row],[Indirizzo internet]],Strutture_cleaned[[#This Row],[Indirizzo di posta elettronica]])</f>
        <v>www.villagirasole.it</v>
      </c>
      <c r="L1090" t="str">
        <f>IF(NOT(J1090),Strutture_cleaned[[#This Row],[Indirizzo di posta elettronica]],Strutture_cleaned[[#This Row],[Indirizzo internet]])</f>
        <v>info@villagirasole.it</v>
      </c>
    </row>
    <row r="1091" spans="1:12" x14ac:dyDescent="0.2">
      <c r="A1091" t="s">
        <v>8183</v>
      </c>
      <c r="B1091" t="s">
        <v>10274</v>
      </c>
      <c r="C1091" t="s">
        <v>10275</v>
      </c>
      <c r="D1091" t="s">
        <v>1525</v>
      </c>
      <c r="E1091" t="s">
        <v>1525</v>
      </c>
      <c r="F1091" t="s">
        <v>19511</v>
      </c>
      <c r="G1091" t="s">
        <v>1309</v>
      </c>
      <c r="I10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091" s="1" t="b">
        <f t="shared" ref="J1091:J1154" si="17">I1091="invertire email e sito"</f>
        <v>0</v>
      </c>
      <c r="K1091" t="str">
        <f>IF(NOT(J1091),Strutture_cleaned[[#This Row],[Indirizzo internet]],Strutture_cleaned[[#This Row],[Indirizzo di posta elettronica]])</f>
        <v/>
      </c>
      <c r="L1091" t="str">
        <f>IF(NOT(J1091),Strutture_cleaned[[#This Row],[Indirizzo di posta elettronica]],Strutture_cleaned[[#This Row],[Indirizzo internet]])</f>
        <v>grilli43@gmail.com</v>
      </c>
    </row>
    <row r="1092" spans="1:12" x14ac:dyDescent="0.2">
      <c r="A1092" t="s">
        <v>8186</v>
      </c>
      <c r="B1092" t="s">
        <v>10276</v>
      </c>
      <c r="C1092" t="s">
        <v>10277</v>
      </c>
      <c r="D1092" t="s">
        <v>1525</v>
      </c>
      <c r="E1092" t="s">
        <v>19511</v>
      </c>
      <c r="F1092" t="s">
        <v>19511</v>
      </c>
      <c r="G1092" t="s">
        <v>1310</v>
      </c>
      <c r="I10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092" s="1" t="b">
        <f t="shared" si="17"/>
        <v>0</v>
      </c>
      <c r="K1092" t="str">
        <f>IF(NOT(J1092),Strutture_cleaned[[#This Row],[Indirizzo internet]],Strutture_cleaned[[#This Row],[Indirizzo di posta elettronica]])</f>
        <v/>
      </c>
      <c r="L1092" t="str">
        <f>IF(NOT(J1092),Strutture_cleaned[[#This Row],[Indirizzo di posta elettronica]],Strutture_cleaned[[#This Row],[Indirizzo internet]])</f>
        <v>bonifatirosa@pec.it</v>
      </c>
    </row>
    <row r="1093" spans="1:12" x14ac:dyDescent="0.2">
      <c r="A1093" t="s">
        <v>8183</v>
      </c>
      <c r="B1093" t="s">
        <v>10278</v>
      </c>
      <c r="C1093" t="s">
        <v>10279</v>
      </c>
      <c r="D1093" t="s">
        <v>1525</v>
      </c>
      <c r="E1093" t="s">
        <v>19511</v>
      </c>
      <c r="F1093" t="s">
        <v>19511</v>
      </c>
      <c r="G1093" t="s">
        <v>1311</v>
      </c>
      <c r="I10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093" s="1" t="b">
        <f t="shared" si="17"/>
        <v>0</v>
      </c>
      <c r="K1093" t="str">
        <f>IF(NOT(J1093),Strutture_cleaned[[#This Row],[Indirizzo internet]],Strutture_cleaned[[#This Row],[Indirizzo di posta elettronica]])</f>
        <v/>
      </c>
      <c r="L1093" t="str">
        <f>IF(NOT(J1093),Strutture_cleaned[[#This Row],[Indirizzo di posta elettronica]],Strutture_cleaned[[#This Row],[Indirizzo internet]])</f>
        <v>fabio687@libero.it</v>
      </c>
    </row>
    <row r="1094" spans="1:12" x14ac:dyDescent="0.2">
      <c r="A1094" t="s">
        <v>8177</v>
      </c>
      <c r="B1094" t="s">
        <v>10280</v>
      </c>
      <c r="C1094" t="s">
        <v>10281</v>
      </c>
      <c r="D1094" t="s">
        <v>1525</v>
      </c>
      <c r="E1094" t="s">
        <v>1525</v>
      </c>
      <c r="F1094" t="s">
        <v>1312</v>
      </c>
      <c r="G1094" t="s">
        <v>1313</v>
      </c>
      <c r="I10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94" s="1" t="b">
        <f t="shared" si="17"/>
        <v>0</v>
      </c>
      <c r="K1094" t="str">
        <f>IF(NOT(J1094),Strutture_cleaned[[#This Row],[Indirizzo internet]],Strutture_cleaned[[#This Row],[Indirizzo di posta elettronica]])</f>
        <v>www.hotelcaesar.net</v>
      </c>
      <c r="L1094" t="str">
        <f>IF(NOT(J1094),Strutture_cleaned[[#This Row],[Indirizzo di posta elettronica]],Strutture_cleaned[[#This Row],[Indirizzo internet]])</f>
        <v>info@hotelcaesar.net</v>
      </c>
    </row>
    <row r="1095" spans="1:12" x14ac:dyDescent="0.2">
      <c r="A1095" t="s">
        <v>8183</v>
      </c>
      <c r="B1095" t="s">
        <v>10282</v>
      </c>
      <c r="C1095" t="s">
        <v>10283</v>
      </c>
      <c r="D1095" t="s">
        <v>1525</v>
      </c>
      <c r="E1095" t="s">
        <v>19511</v>
      </c>
      <c r="F1095" t="s">
        <v>19511</v>
      </c>
      <c r="G1095" t="s">
        <v>1314</v>
      </c>
      <c r="I10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095" s="1" t="b">
        <f t="shared" si="17"/>
        <v>0</v>
      </c>
      <c r="K1095" t="str">
        <f>IF(NOT(J1095),Strutture_cleaned[[#This Row],[Indirizzo internet]],Strutture_cleaned[[#This Row],[Indirizzo di posta elettronica]])</f>
        <v/>
      </c>
      <c r="L1095" t="str">
        <f>IF(NOT(J1095),Strutture_cleaned[[#This Row],[Indirizzo di posta elettronica]],Strutture_cleaned[[#This Row],[Indirizzo internet]])</f>
        <v>t.nerone@yahoo.it</v>
      </c>
    </row>
    <row r="1096" spans="1:12" x14ac:dyDescent="0.2">
      <c r="A1096" t="s">
        <v>8183</v>
      </c>
      <c r="B1096" t="s">
        <v>10284</v>
      </c>
      <c r="C1096" t="s">
        <v>10285</v>
      </c>
      <c r="D1096" t="s">
        <v>1525</v>
      </c>
      <c r="E1096" t="s">
        <v>10286</v>
      </c>
      <c r="F1096" t="s">
        <v>19511</v>
      </c>
      <c r="G1096" t="s">
        <v>1315</v>
      </c>
      <c r="I10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096" s="1" t="b">
        <f t="shared" si="17"/>
        <v>0</v>
      </c>
      <c r="K1096" t="str">
        <f>IF(NOT(J1096),Strutture_cleaned[[#This Row],[Indirizzo internet]],Strutture_cleaned[[#This Row],[Indirizzo di posta elettronica]])</f>
        <v/>
      </c>
      <c r="L1096" t="str">
        <f>IF(NOT(J1096),Strutture_cleaned[[#This Row],[Indirizzo di posta elettronica]],Strutture_cleaned[[#This Row],[Indirizzo internet]])</f>
        <v>terrachiaracandelara@gmail.com</v>
      </c>
    </row>
    <row r="1097" spans="1:12" x14ac:dyDescent="0.2">
      <c r="A1097" t="s">
        <v>8177</v>
      </c>
      <c r="B1097" t="s">
        <v>10287</v>
      </c>
      <c r="C1097" t="s">
        <v>10288</v>
      </c>
      <c r="D1097" t="s">
        <v>1525</v>
      </c>
      <c r="E1097" t="s">
        <v>1525</v>
      </c>
      <c r="F1097" t="s">
        <v>1316</v>
      </c>
      <c r="G1097" t="s">
        <v>1317</v>
      </c>
      <c r="I10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097" s="1" t="b">
        <f t="shared" si="17"/>
        <v>0</v>
      </c>
      <c r="K1097" t="str">
        <f>IF(NOT(J1097),Strutture_cleaned[[#This Row],[Indirizzo internet]],Strutture_cleaned[[#This Row],[Indirizzo di posta elettronica]])</f>
        <v>www.silmir.it/hotel-astoria-pesaro</v>
      </c>
      <c r="L1097" t="str">
        <f>IF(NOT(J1097),Strutture_cleaned[[#This Row],[Indirizzo di posta elettronica]],Strutture_cleaned[[#This Row],[Indirizzo internet]])</f>
        <v>hotelastoriapesaro@hotmail.it</v>
      </c>
    </row>
    <row r="1098" spans="1:12" x14ac:dyDescent="0.2">
      <c r="A1098" t="s">
        <v>8171</v>
      </c>
      <c r="B1098" t="s">
        <v>10289</v>
      </c>
      <c r="C1098" t="s">
        <v>10290</v>
      </c>
      <c r="D1098" t="s">
        <v>1525</v>
      </c>
      <c r="E1098" t="s">
        <v>19511</v>
      </c>
      <c r="F1098" t="s">
        <v>1318</v>
      </c>
      <c r="G1098" t="s">
        <v>1319</v>
      </c>
      <c r="I10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098" s="1" t="b">
        <f t="shared" si="17"/>
        <v>0</v>
      </c>
      <c r="K1098" t="str">
        <f>IF(NOT(J1098),Strutture_cleaned[[#This Row],[Indirizzo internet]],Strutture_cleaned[[#This Row],[Indirizzo di posta elettronica]])</f>
        <v>www.pesaro-chigiocountryhouse.it</v>
      </c>
      <c r="L1098" t="str">
        <f>IF(NOT(J1098),Strutture_cleaned[[#This Row],[Indirizzo di posta elettronica]],Strutture_cleaned[[#This Row],[Indirizzo internet]])</f>
        <v>countrychigio@hotmail.com</v>
      </c>
    </row>
    <row r="1099" spans="1:12" x14ac:dyDescent="0.2">
      <c r="A1099" t="s">
        <v>8183</v>
      </c>
      <c r="B1099" t="s">
        <v>10291</v>
      </c>
      <c r="C1099" t="s">
        <v>10292</v>
      </c>
      <c r="D1099" t="s">
        <v>1525</v>
      </c>
      <c r="E1099" t="s">
        <v>1525</v>
      </c>
      <c r="F1099" t="s">
        <v>1320</v>
      </c>
      <c r="G1099" t="s">
        <v>1321</v>
      </c>
      <c r="I10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099" s="1" t="b">
        <f t="shared" si="17"/>
        <v>0</v>
      </c>
      <c r="K1099" t="str">
        <f>IF(NOT(J1099),Strutture_cleaned[[#This Row],[Indirizzo internet]],Strutture_cleaned[[#This Row],[Indirizzo di posta elettronica]])</f>
        <v>www.lagazzaladrabb.it</v>
      </c>
      <c r="L1099" t="str">
        <f>IF(NOT(J1099),Strutture_cleaned[[#This Row],[Indirizzo di posta elettronica]],Strutture_cleaned[[#This Row],[Indirizzo internet]])</f>
        <v>info@lagazzaladrabb.it</v>
      </c>
    </row>
    <row r="1100" spans="1:12" x14ac:dyDescent="0.2">
      <c r="A1100" t="s">
        <v>8183</v>
      </c>
      <c r="B1100" t="s">
        <v>10293</v>
      </c>
      <c r="C1100" t="s">
        <v>10294</v>
      </c>
      <c r="D1100" t="s">
        <v>1525</v>
      </c>
      <c r="E1100" t="s">
        <v>19511</v>
      </c>
      <c r="F1100" t="s">
        <v>19511</v>
      </c>
      <c r="G1100" t="s">
        <v>1322</v>
      </c>
      <c r="I11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100" s="1" t="b">
        <f t="shared" si="17"/>
        <v>0</v>
      </c>
      <c r="K1100" t="str">
        <f>IF(NOT(J1100),Strutture_cleaned[[#This Row],[Indirizzo internet]],Strutture_cleaned[[#This Row],[Indirizzo di posta elettronica]])</f>
        <v/>
      </c>
      <c r="L1100" t="str">
        <f>IF(NOT(J1100),Strutture_cleaned[[#This Row],[Indirizzo di posta elettronica]],Strutture_cleaned[[#This Row],[Indirizzo internet]])</f>
        <v>lucia.biondi.86@gmail.com</v>
      </c>
    </row>
    <row r="1101" spans="1:12" x14ac:dyDescent="0.2">
      <c r="A1101" t="s">
        <v>8183</v>
      </c>
      <c r="B1101" t="s">
        <v>10295</v>
      </c>
      <c r="C1101" t="s">
        <v>10296</v>
      </c>
      <c r="D1101" t="s">
        <v>1525</v>
      </c>
      <c r="E1101" t="s">
        <v>19511</v>
      </c>
      <c r="F1101" t="s">
        <v>19511</v>
      </c>
      <c r="G1101" t="s">
        <v>1323</v>
      </c>
      <c r="I11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101" s="1" t="b">
        <f t="shared" si="17"/>
        <v>0</v>
      </c>
      <c r="K1101" t="str">
        <f>IF(NOT(J1101),Strutture_cleaned[[#This Row],[Indirizzo internet]],Strutture_cleaned[[#This Row],[Indirizzo di posta elettronica]])</f>
        <v/>
      </c>
      <c r="L1101" t="str">
        <f>IF(NOT(J1101),Strutture_cleaned[[#This Row],[Indirizzo di posta elettronica]],Strutture_cleaned[[#This Row],[Indirizzo internet]])</f>
        <v>penseriniluca@gmail.com; stefaniaiowa@yahoo.it</v>
      </c>
    </row>
    <row r="1102" spans="1:12" x14ac:dyDescent="0.2">
      <c r="A1102" t="s">
        <v>8183</v>
      </c>
      <c r="B1102" t="s">
        <v>10297</v>
      </c>
      <c r="C1102" t="s">
        <v>10298</v>
      </c>
      <c r="D1102" t="s">
        <v>1525</v>
      </c>
      <c r="E1102" t="s">
        <v>19511</v>
      </c>
      <c r="F1102" t="s">
        <v>19511</v>
      </c>
      <c r="G1102" t="s">
        <v>1324</v>
      </c>
      <c r="I11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102" s="1" t="b">
        <f t="shared" si="17"/>
        <v>0</v>
      </c>
      <c r="K1102" t="str">
        <f>IF(NOT(J1102),Strutture_cleaned[[#This Row],[Indirizzo internet]],Strutture_cleaned[[#This Row],[Indirizzo di posta elettronica]])</f>
        <v/>
      </c>
      <c r="L1102" t="str">
        <f>IF(NOT(J1102),Strutture_cleaned[[#This Row],[Indirizzo di posta elettronica]],Strutture_cleaned[[#This Row],[Indirizzo internet]])</f>
        <v>bebsanbartolo@gmail.com</v>
      </c>
    </row>
    <row r="1103" spans="1:12" x14ac:dyDescent="0.2">
      <c r="A1103" t="s">
        <v>8186</v>
      </c>
      <c r="B1103" t="s">
        <v>10299</v>
      </c>
      <c r="C1103" t="s">
        <v>10300</v>
      </c>
      <c r="D1103" t="s">
        <v>1525</v>
      </c>
      <c r="E1103" t="s">
        <v>1325</v>
      </c>
      <c r="F1103" t="s">
        <v>1326</v>
      </c>
      <c r="G1103" t="s">
        <v>1327</v>
      </c>
      <c r="I11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103" s="1" t="b">
        <f t="shared" si="17"/>
        <v>0</v>
      </c>
      <c r="K1103" t="str">
        <f>IF(NOT(J1103),Strutture_cleaned[[#This Row],[Indirizzo internet]],Strutture_cleaned[[#This Row],[Indirizzo di posta elettronica]])</f>
        <v>www.lequietedimore.it</v>
      </c>
      <c r="L1103" t="str">
        <f>IF(NOT(J1103),Strutture_cleaned[[#This Row],[Indirizzo di posta elettronica]],Strutture_cleaned[[#This Row],[Indirizzo internet]])</f>
        <v>lequietedimore@gmail.com</v>
      </c>
    </row>
    <row r="1104" spans="1:12" x14ac:dyDescent="0.2">
      <c r="A1104" t="s">
        <v>8177</v>
      </c>
      <c r="B1104" t="s">
        <v>10301</v>
      </c>
      <c r="C1104" t="s">
        <v>10302</v>
      </c>
      <c r="D1104" t="s">
        <v>1525</v>
      </c>
      <c r="E1104" t="s">
        <v>1525</v>
      </c>
      <c r="F1104" t="s">
        <v>19511</v>
      </c>
      <c r="G1104" t="s">
        <v>1328</v>
      </c>
      <c r="I11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04" s="1" t="b">
        <f t="shared" si="17"/>
        <v>0</v>
      </c>
      <c r="K1104" t="str">
        <f>IF(NOT(J1104),Strutture_cleaned[[#This Row],[Indirizzo internet]],Strutture_cleaned[[#This Row],[Indirizzo di posta elettronica]])</f>
        <v/>
      </c>
      <c r="L1104" t="str">
        <f>IF(NOT(J1104),Strutture_cleaned[[#This Row],[Indirizzo di posta elettronica]],Strutture_cleaned[[#This Row],[Indirizzo internet]])</f>
        <v>info@flyinghotel.it</v>
      </c>
    </row>
    <row r="1105" spans="1:12" x14ac:dyDescent="0.2">
      <c r="A1105" t="s">
        <v>8183</v>
      </c>
      <c r="B1105" t="s">
        <v>10303</v>
      </c>
      <c r="C1105" t="s">
        <v>10304</v>
      </c>
      <c r="D1105" t="s">
        <v>1525</v>
      </c>
      <c r="E1105" t="s">
        <v>19511</v>
      </c>
      <c r="F1105" t="s">
        <v>19511</v>
      </c>
      <c r="G1105" t="s">
        <v>1329</v>
      </c>
      <c r="I11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105" s="1" t="b">
        <f t="shared" si="17"/>
        <v>0</v>
      </c>
      <c r="K1105" t="str">
        <f>IF(NOT(J1105),Strutture_cleaned[[#This Row],[Indirizzo internet]],Strutture_cleaned[[#This Row],[Indirizzo di posta elettronica]])</f>
        <v/>
      </c>
      <c r="L1105" t="str">
        <f>IF(NOT(J1105),Strutture_cleaned[[#This Row],[Indirizzo di posta elettronica]],Strutture_cleaned[[#This Row],[Indirizzo internet]])</f>
        <v>gabriele-ferri@alice.it</v>
      </c>
    </row>
    <row r="1106" spans="1:12" x14ac:dyDescent="0.2">
      <c r="A1106" t="s">
        <v>8177</v>
      </c>
      <c r="B1106" t="s">
        <v>10305</v>
      </c>
      <c r="C1106" t="s">
        <v>10306</v>
      </c>
      <c r="D1106" t="s">
        <v>1525</v>
      </c>
      <c r="E1106" t="s">
        <v>1525</v>
      </c>
      <c r="F1106" t="s">
        <v>1330</v>
      </c>
      <c r="G1106" t="s">
        <v>1331</v>
      </c>
      <c r="I11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06" s="1" t="b">
        <f t="shared" si="17"/>
        <v>0</v>
      </c>
      <c r="K1106" t="str">
        <f>IF(NOT(J1106),Strutture_cleaned[[#This Row],[Indirizzo internet]],Strutture_cleaned[[#This Row],[Indirizzo di posta elettronica]])</f>
        <v>www.hotelfigaro.it</v>
      </c>
      <c r="L1106" t="str">
        <f>IF(NOT(J1106),Strutture_cleaned[[#This Row],[Indirizzo di posta elettronica]],Strutture_cleaned[[#This Row],[Indirizzo internet]])</f>
        <v>info@hotelfigaro.it</v>
      </c>
    </row>
    <row r="1107" spans="1:12" x14ac:dyDescent="0.2">
      <c r="A1107" t="s">
        <v>8177</v>
      </c>
      <c r="B1107" t="s">
        <v>10307</v>
      </c>
      <c r="C1107" t="s">
        <v>10308</v>
      </c>
      <c r="D1107" t="s">
        <v>1525</v>
      </c>
      <c r="E1107" t="s">
        <v>19511</v>
      </c>
      <c r="F1107" t="s">
        <v>1332</v>
      </c>
      <c r="G1107" t="s">
        <v>1333</v>
      </c>
      <c r="I11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07" s="1" t="b">
        <f t="shared" si="17"/>
        <v>0</v>
      </c>
      <c r="K1107" t="str">
        <f>IF(NOT(J1107),Strutture_cleaned[[#This Row],[Indirizzo internet]],Strutture_cleaned[[#This Row],[Indirizzo di posta elettronica]])</f>
        <v>www.hotelcapitol.pu.it</v>
      </c>
      <c r="L1107" t="str">
        <f>IF(NOT(J1107),Strutture_cleaned[[#This Row],[Indirizzo di posta elettronica]],Strutture_cleaned[[#This Row],[Indirizzo internet]])</f>
        <v>info@hotelcapitol.pu.it</v>
      </c>
    </row>
    <row r="1108" spans="1:12" x14ac:dyDescent="0.2">
      <c r="A1108" t="s">
        <v>8183</v>
      </c>
      <c r="B1108" t="s">
        <v>10309</v>
      </c>
      <c r="C1108" t="s">
        <v>10310</v>
      </c>
      <c r="D1108" t="s">
        <v>1525</v>
      </c>
      <c r="E1108" t="s">
        <v>10311</v>
      </c>
      <c r="F1108" t="s">
        <v>19511</v>
      </c>
      <c r="G1108" t="s">
        <v>1334</v>
      </c>
      <c r="I11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108" s="1" t="b">
        <f t="shared" si="17"/>
        <v>0</v>
      </c>
      <c r="K1108" t="str">
        <f>IF(NOT(J1108),Strutture_cleaned[[#This Row],[Indirizzo internet]],Strutture_cleaned[[#This Row],[Indirizzo di posta elettronica]])</f>
        <v/>
      </c>
      <c r="L1108" t="str">
        <f>IF(NOT(J1108),Strutture_cleaned[[#This Row],[Indirizzo di posta elettronica]],Strutture_cleaned[[#This Row],[Indirizzo internet]])</f>
        <v>lorena.righi@gmail.com</v>
      </c>
    </row>
    <row r="1109" spans="1:12" x14ac:dyDescent="0.2">
      <c r="A1109" t="s">
        <v>8177</v>
      </c>
      <c r="B1109" t="s">
        <v>10312</v>
      </c>
      <c r="C1109" t="s">
        <v>10313</v>
      </c>
      <c r="D1109" t="s">
        <v>1525</v>
      </c>
      <c r="E1109" t="s">
        <v>19511</v>
      </c>
      <c r="F1109" t="s">
        <v>19511</v>
      </c>
      <c r="G1109" t="s">
        <v>1335</v>
      </c>
      <c r="I11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09" s="1" t="b">
        <f t="shared" si="17"/>
        <v>0</v>
      </c>
      <c r="K1109" t="str">
        <f>IF(NOT(J1109),Strutture_cleaned[[#This Row],[Indirizzo internet]],Strutture_cleaned[[#This Row],[Indirizzo di posta elettronica]])</f>
        <v/>
      </c>
      <c r="L1109" t="str">
        <f>IF(NOT(J1109),Strutture_cleaned[[#This Row],[Indirizzo di posta elettronica]],Strutture_cleaned[[#This Row],[Indirizzo internet]])</f>
        <v>info@hotelpresidents.it</v>
      </c>
    </row>
    <row r="1110" spans="1:12" x14ac:dyDescent="0.2">
      <c r="A1110" t="s">
        <v>8177</v>
      </c>
      <c r="B1110" t="s">
        <v>10314</v>
      </c>
      <c r="C1110" t="s">
        <v>19511</v>
      </c>
      <c r="D1110" t="s">
        <v>1525</v>
      </c>
      <c r="E1110" t="s">
        <v>19511</v>
      </c>
      <c r="F1110" t="s">
        <v>19511</v>
      </c>
      <c r="G1110" t="s">
        <v>19511</v>
      </c>
      <c r="I11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10" s="1" t="b">
        <f t="shared" si="17"/>
        <v>0</v>
      </c>
      <c r="K1110" t="str">
        <f>IF(NOT(J1110),Strutture_cleaned[[#This Row],[Indirizzo internet]],Strutture_cleaned[[#This Row],[Indirizzo di posta elettronica]])</f>
        <v/>
      </c>
      <c r="L1110" t="str">
        <f>IF(NOT(J1110),Strutture_cleaned[[#This Row],[Indirizzo di posta elettronica]],Strutture_cleaned[[#This Row],[Indirizzo internet]])</f>
        <v/>
      </c>
    </row>
    <row r="1111" spans="1:12" x14ac:dyDescent="0.2">
      <c r="A1111" t="s">
        <v>8177</v>
      </c>
      <c r="B1111" t="s">
        <v>10315</v>
      </c>
      <c r="C1111" t="s">
        <v>1336</v>
      </c>
      <c r="D1111" t="s">
        <v>1525</v>
      </c>
      <c r="E1111" t="s">
        <v>1525</v>
      </c>
      <c r="F1111" t="s">
        <v>1337</v>
      </c>
      <c r="G1111" t="s">
        <v>1338</v>
      </c>
      <c r="I11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11" s="1" t="b">
        <f t="shared" si="17"/>
        <v>0</v>
      </c>
      <c r="K1111" t="str">
        <f>IF(NOT(J1111),Strutture_cleaned[[#This Row],[Indirizzo internet]],Strutture_cleaned[[#This Row],[Indirizzo di posta elettronica]])</f>
        <v>www.hotelgala.it</v>
      </c>
      <c r="L1111" t="str">
        <f>IF(NOT(J1111),Strutture_cleaned[[#This Row],[Indirizzo di posta elettronica]],Strutture_cleaned[[#This Row],[Indirizzo internet]])</f>
        <v>info@hotelgala.it</v>
      </c>
    </row>
    <row r="1112" spans="1:12" x14ac:dyDescent="0.2">
      <c r="A1112" t="s">
        <v>8183</v>
      </c>
      <c r="B1112" t="s">
        <v>10316</v>
      </c>
      <c r="C1112" t="s">
        <v>10317</v>
      </c>
      <c r="D1112" t="s">
        <v>1525</v>
      </c>
      <c r="E1112" t="s">
        <v>10318</v>
      </c>
      <c r="F1112" t="s">
        <v>19511</v>
      </c>
      <c r="G1112" t="s">
        <v>1339</v>
      </c>
      <c r="I11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112" s="1" t="b">
        <f t="shared" si="17"/>
        <v>0</v>
      </c>
      <c r="K1112" t="str">
        <f>IF(NOT(J1112),Strutture_cleaned[[#This Row],[Indirizzo internet]],Strutture_cleaned[[#This Row],[Indirizzo di posta elettronica]])</f>
        <v/>
      </c>
      <c r="L1112" t="str">
        <f>IF(NOT(J1112),Strutture_cleaned[[#This Row],[Indirizzo di posta elettronica]],Strutture_cleaned[[#This Row],[Indirizzo internet]])</f>
        <v>peppennadia14@vodafone.it</v>
      </c>
    </row>
    <row r="1113" spans="1:12" x14ac:dyDescent="0.2">
      <c r="A1113" t="s">
        <v>8174</v>
      </c>
      <c r="B1113" t="s">
        <v>10319</v>
      </c>
      <c r="C1113" t="s">
        <v>1340</v>
      </c>
      <c r="D1113" t="s">
        <v>1525</v>
      </c>
      <c r="E1113" t="s">
        <v>1525</v>
      </c>
      <c r="F1113" t="s">
        <v>19511</v>
      </c>
      <c r="G1113" t="s">
        <v>1341</v>
      </c>
      <c r="I11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113" s="1" t="b">
        <f t="shared" si="17"/>
        <v>0</v>
      </c>
      <c r="K1113" t="str">
        <f>IF(NOT(J1113),Strutture_cleaned[[#This Row],[Indirizzo internet]],Strutture_cleaned[[#This Row],[Indirizzo di posta elettronica]])</f>
        <v/>
      </c>
      <c r="L1113" t="str">
        <f>IF(NOT(J1113),Strutture_cleaned[[#This Row],[Indirizzo di posta elettronica]],Strutture_cleaned[[#This Row],[Indirizzo internet]])</f>
        <v>annacapo49@libero.it</v>
      </c>
    </row>
    <row r="1114" spans="1:12" x14ac:dyDescent="0.2">
      <c r="A1114" t="s">
        <v>8174</v>
      </c>
      <c r="B1114" t="s">
        <v>10320</v>
      </c>
      <c r="C1114" t="s">
        <v>1342</v>
      </c>
      <c r="D1114" t="s">
        <v>1525</v>
      </c>
      <c r="E1114" t="s">
        <v>1525</v>
      </c>
      <c r="F1114" t="s">
        <v>19511</v>
      </c>
      <c r="G1114" t="s">
        <v>1343</v>
      </c>
      <c r="I11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14" s="1" t="b">
        <f t="shared" si="17"/>
        <v>0</v>
      </c>
      <c r="K1114" t="str">
        <f>IF(NOT(J1114),Strutture_cleaned[[#This Row],[Indirizzo internet]],Strutture_cleaned[[#This Row],[Indirizzo di posta elettronica]])</f>
        <v/>
      </c>
      <c r="L1114" t="str">
        <f>IF(NOT(J1114),Strutture_cleaned[[#This Row],[Indirizzo di posta elettronica]],Strutture_cleaned[[#This Row],[Indirizzo internet]])</f>
        <v>info@immobiliaretriestepesaro.it</v>
      </c>
    </row>
    <row r="1115" spans="1:12" x14ac:dyDescent="0.2">
      <c r="A1115" t="s">
        <v>8174</v>
      </c>
      <c r="B1115" t="s">
        <v>10321</v>
      </c>
      <c r="C1115" t="s">
        <v>1344</v>
      </c>
      <c r="D1115" t="s">
        <v>1525</v>
      </c>
      <c r="E1115" t="s">
        <v>1525</v>
      </c>
      <c r="F1115" t="s">
        <v>19511</v>
      </c>
      <c r="G1115" t="s">
        <v>1343</v>
      </c>
      <c r="I11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15" s="1" t="b">
        <f t="shared" si="17"/>
        <v>0</v>
      </c>
      <c r="K1115" t="str">
        <f>IF(NOT(J1115),Strutture_cleaned[[#This Row],[Indirizzo internet]],Strutture_cleaned[[#This Row],[Indirizzo di posta elettronica]])</f>
        <v/>
      </c>
      <c r="L1115" t="str">
        <f>IF(NOT(J1115),Strutture_cleaned[[#This Row],[Indirizzo di posta elettronica]],Strutture_cleaned[[#This Row],[Indirizzo internet]])</f>
        <v>info@immobiliaretriestepesaro.it</v>
      </c>
    </row>
    <row r="1116" spans="1:12" x14ac:dyDescent="0.2">
      <c r="A1116" t="s">
        <v>8174</v>
      </c>
      <c r="B1116" t="s">
        <v>10322</v>
      </c>
      <c r="C1116" t="s">
        <v>1342</v>
      </c>
      <c r="D1116" t="s">
        <v>1525</v>
      </c>
      <c r="E1116" t="s">
        <v>1525</v>
      </c>
      <c r="F1116" t="s">
        <v>19511</v>
      </c>
      <c r="G1116" t="s">
        <v>1343</v>
      </c>
      <c r="I11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16" s="1" t="b">
        <f t="shared" si="17"/>
        <v>0</v>
      </c>
      <c r="K1116" t="str">
        <f>IF(NOT(J1116),Strutture_cleaned[[#This Row],[Indirizzo internet]],Strutture_cleaned[[#This Row],[Indirizzo di posta elettronica]])</f>
        <v/>
      </c>
      <c r="L1116" t="str">
        <f>IF(NOT(J1116),Strutture_cleaned[[#This Row],[Indirizzo di posta elettronica]],Strutture_cleaned[[#This Row],[Indirizzo internet]])</f>
        <v>info@immobiliaretriestepesaro.it</v>
      </c>
    </row>
    <row r="1117" spans="1:12" x14ac:dyDescent="0.2">
      <c r="A1117" t="s">
        <v>8174</v>
      </c>
      <c r="B1117" t="s">
        <v>10323</v>
      </c>
      <c r="C1117" t="s">
        <v>1345</v>
      </c>
      <c r="D1117" t="s">
        <v>1525</v>
      </c>
      <c r="E1117" t="s">
        <v>1525</v>
      </c>
      <c r="F1117" t="s">
        <v>19511</v>
      </c>
      <c r="G1117" t="s">
        <v>1346</v>
      </c>
      <c r="I11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117" s="1" t="b">
        <f t="shared" si="17"/>
        <v>0</v>
      </c>
      <c r="K1117" t="str">
        <f>IF(NOT(J1117),Strutture_cleaned[[#This Row],[Indirizzo internet]],Strutture_cleaned[[#This Row],[Indirizzo di posta elettronica]])</f>
        <v/>
      </c>
      <c r="L1117" t="str">
        <f>IF(NOT(J1117),Strutture_cleaned[[#This Row],[Indirizzo di posta elettronica]],Strutture_cleaned[[#This Row],[Indirizzo internet]])</f>
        <v>gurini.graziella@libero.it</v>
      </c>
    </row>
    <row r="1118" spans="1:12" x14ac:dyDescent="0.2">
      <c r="A1118" t="s">
        <v>8174</v>
      </c>
      <c r="B1118" t="s">
        <v>10324</v>
      </c>
      <c r="C1118" t="s">
        <v>1347</v>
      </c>
      <c r="D1118" t="s">
        <v>1525</v>
      </c>
      <c r="E1118" t="s">
        <v>1525</v>
      </c>
      <c r="F1118" t="s">
        <v>19511</v>
      </c>
      <c r="G1118" t="s">
        <v>1346</v>
      </c>
      <c r="I11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118" s="1" t="b">
        <f t="shared" si="17"/>
        <v>0</v>
      </c>
      <c r="K1118" t="str">
        <f>IF(NOT(J1118),Strutture_cleaned[[#This Row],[Indirizzo internet]],Strutture_cleaned[[#This Row],[Indirizzo di posta elettronica]])</f>
        <v/>
      </c>
      <c r="L1118" t="str">
        <f>IF(NOT(J1118),Strutture_cleaned[[#This Row],[Indirizzo di posta elettronica]],Strutture_cleaned[[#This Row],[Indirizzo internet]])</f>
        <v>gurini.graziella@libero.it</v>
      </c>
    </row>
    <row r="1119" spans="1:12" x14ac:dyDescent="0.2">
      <c r="A1119" t="s">
        <v>8174</v>
      </c>
      <c r="B1119" t="s">
        <v>10325</v>
      </c>
      <c r="C1119" t="s">
        <v>1348</v>
      </c>
      <c r="D1119" t="s">
        <v>1525</v>
      </c>
      <c r="E1119" t="s">
        <v>1525</v>
      </c>
      <c r="F1119" t="s">
        <v>19511</v>
      </c>
      <c r="G1119" t="s">
        <v>1349</v>
      </c>
      <c r="I11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119" s="1" t="b">
        <f t="shared" si="17"/>
        <v>0</v>
      </c>
      <c r="K1119" t="str">
        <f>IF(NOT(J1119),Strutture_cleaned[[#This Row],[Indirizzo internet]],Strutture_cleaned[[#This Row],[Indirizzo di posta elettronica]])</f>
        <v/>
      </c>
      <c r="L1119" t="str">
        <f>IF(NOT(J1119),Strutture_cleaned[[#This Row],[Indirizzo di posta elettronica]],Strutture_cleaned[[#This Row],[Indirizzo internet]])</f>
        <v>giovanni.romanini@gmail.com</v>
      </c>
    </row>
    <row r="1120" spans="1:12" x14ac:dyDescent="0.2">
      <c r="A1120" t="s">
        <v>8183</v>
      </c>
      <c r="B1120" t="s">
        <v>10326</v>
      </c>
      <c r="C1120" t="s">
        <v>1350</v>
      </c>
      <c r="D1120" t="s">
        <v>1525</v>
      </c>
      <c r="E1120" t="s">
        <v>1525</v>
      </c>
      <c r="F1120" t="s">
        <v>19511</v>
      </c>
      <c r="G1120" t="s">
        <v>1351</v>
      </c>
      <c r="I11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120" s="1" t="b">
        <f t="shared" si="17"/>
        <v>0</v>
      </c>
      <c r="K1120" t="str">
        <f>IF(NOT(J1120),Strutture_cleaned[[#This Row],[Indirizzo internet]],Strutture_cleaned[[#This Row],[Indirizzo di posta elettronica]])</f>
        <v/>
      </c>
      <c r="L1120" t="str">
        <f>IF(NOT(J1120),Strutture_cleaned[[#This Row],[Indirizzo di posta elettronica]],Strutture_cleaned[[#This Row],[Indirizzo internet]])</f>
        <v>sanjohni@libero.it</v>
      </c>
    </row>
    <row r="1121" spans="1:12" x14ac:dyDescent="0.2">
      <c r="A1121" t="s">
        <v>8177</v>
      </c>
      <c r="B1121" t="s">
        <v>9899</v>
      </c>
      <c r="C1121" t="s">
        <v>10327</v>
      </c>
      <c r="D1121" t="s">
        <v>1525</v>
      </c>
      <c r="E1121" t="s">
        <v>1525</v>
      </c>
      <c r="F1121" t="s">
        <v>1352</v>
      </c>
      <c r="G1121" t="s">
        <v>1353</v>
      </c>
      <c r="I11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21" s="1" t="b">
        <f t="shared" si="17"/>
        <v>0</v>
      </c>
      <c r="K1121" t="str">
        <f>IF(NOT(J1121),Strutture_cleaned[[#This Row],[Indirizzo internet]],Strutture_cleaned[[#This Row],[Indirizzo di posta elettronica]])</f>
        <v>www.ambassadorpesaro.it</v>
      </c>
      <c r="L1121" t="str">
        <f>IF(NOT(J1121),Strutture_cleaned[[#This Row],[Indirizzo di posta elettronica]],Strutture_cleaned[[#This Row],[Indirizzo internet]])</f>
        <v>info@ambassadorpesaro.it</v>
      </c>
    </row>
    <row r="1122" spans="1:12" x14ac:dyDescent="0.2">
      <c r="A1122" t="s">
        <v>8177</v>
      </c>
      <c r="B1122" t="s">
        <v>10328</v>
      </c>
      <c r="C1122" t="s">
        <v>10329</v>
      </c>
      <c r="D1122" t="s">
        <v>1525</v>
      </c>
      <c r="E1122" t="s">
        <v>1525</v>
      </c>
      <c r="F1122" t="s">
        <v>1354</v>
      </c>
      <c r="G1122" t="s">
        <v>1355</v>
      </c>
      <c r="I11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22" s="1" t="b">
        <f t="shared" si="17"/>
        <v>0</v>
      </c>
      <c r="K1122" t="str">
        <f>IF(NOT(J1122),Strutture_cleaned[[#This Row],[Indirizzo internet]],Strutture_cleaned[[#This Row],[Indirizzo di posta elettronica]])</f>
        <v>www.nautiluspesaro.edenhotels.it</v>
      </c>
      <c r="L1122" t="str">
        <f>IF(NOT(J1122),Strutture_cleaned[[#This Row],[Indirizzo di posta elettronica]],Strutture_cleaned[[#This Row],[Indirizzo internet]])</f>
        <v>info@hotelnautilus.it</v>
      </c>
    </row>
    <row r="1123" spans="1:12" x14ac:dyDescent="0.2">
      <c r="A1123" t="s">
        <v>8183</v>
      </c>
      <c r="B1123" t="s">
        <v>10330</v>
      </c>
      <c r="C1123" t="s">
        <v>10331</v>
      </c>
      <c r="D1123" t="s">
        <v>1525</v>
      </c>
      <c r="E1123" t="s">
        <v>1525</v>
      </c>
      <c r="F1123" t="s">
        <v>19511</v>
      </c>
      <c r="G1123" t="s">
        <v>1356</v>
      </c>
      <c r="I11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123" s="1" t="b">
        <f t="shared" si="17"/>
        <v>0</v>
      </c>
      <c r="K1123" t="str">
        <f>IF(NOT(J1123),Strutture_cleaned[[#This Row],[Indirizzo internet]],Strutture_cleaned[[#This Row],[Indirizzo di posta elettronica]])</f>
        <v/>
      </c>
      <c r="L1123" t="str">
        <f>IF(NOT(J1123),Strutture_cleaned[[#This Row],[Indirizzo di posta elettronica]],Strutture_cleaned[[#This Row],[Indirizzo internet]])</f>
        <v>valentinapascucci@gmail.com</v>
      </c>
    </row>
    <row r="1124" spans="1:12" x14ac:dyDescent="0.2">
      <c r="A1124" t="s">
        <v>8174</v>
      </c>
      <c r="B1124" t="s">
        <v>10332</v>
      </c>
      <c r="C1124" t="s">
        <v>1357</v>
      </c>
      <c r="D1124" t="s">
        <v>1525</v>
      </c>
      <c r="E1124" t="s">
        <v>10333</v>
      </c>
      <c r="F1124" t="s">
        <v>19511</v>
      </c>
      <c r="G1124" t="s">
        <v>1358</v>
      </c>
      <c r="I11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124" s="1" t="b">
        <f t="shared" si="17"/>
        <v>0</v>
      </c>
      <c r="K1124" t="str">
        <f>IF(NOT(J1124),Strutture_cleaned[[#This Row],[Indirizzo internet]],Strutture_cleaned[[#This Row],[Indirizzo di posta elettronica]])</f>
        <v/>
      </c>
      <c r="L1124" t="str">
        <f>IF(NOT(J1124),Strutture_cleaned[[#This Row],[Indirizzo di posta elettronica]],Strutture_cleaned[[#This Row],[Indirizzo internet]])</f>
        <v>immobiliare@adriamar.net</v>
      </c>
    </row>
    <row r="1125" spans="1:12" x14ac:dyDescent="0.2">
      <c r="A1125" t="s">
        <v>8174</v>
      </c>
      <c r="B1125" t="s">
        <v>10334</v>
      </c>
      <c r="C1125" t="s">
        <v>10335</v>
      </c>
      <c r="D1125" t="s">
        <v>1525</v>
      </c>
      <c r="E1125" t="s">
        <v>1525</v>
      </c>
      <c r="F1125" t="s">
        <v>19511</v>
      </c>
      <c r="G1125" t="s">
        <v>1358</v>
      </c>
      <c r="I11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125" s="1" t="b">
        <f t="shared" si="17"/>
        <v>0</v>
      </c>
      <c r="K1125" t="str">
        <f>IF(NOT(J1125),Strutture_cleaned[[#This Row],[Indirizzo internet]],Strutture_cleaned[[#This Row],[Indirizzo di posta elettronica]])</f>
        <v/>
      </c>
      <c r="L1125" t="str">
        <f>IF(NOT(J1125),Strutture_cleaned[[#This Row],[Indirizzo di posta elettronica]],Strutture_cleaned[[#This Row],[Indirizzo internet]])</f>
        <v>immobiliare@adriamar.net</v>
      </c>
    </row>
    <row r="1126" spans="1:12" x14ac:dyDescent="0.2">
      <c r="A1126" t="s">
        <v>8174</v>
      </c>
      <c r="B1126" t="s">
        <v>10336</v>
      </c>
      <c r="C1126" t="s">
        <v>1359</v>
      </c>
      <c r="D1126" t="s">
        <v>1525</v>
      </c>
      <c r="E1126" t="s">
        <v>1525</v>
      </c>
      <c r="F1126" t="s">
        <v>19511</v>
      </c>
      <c r="G1126" t="s">
        <v>1343</v>
      </c>
      <c r="I11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26" s="1" t="b">
        <f t="shared" si="17"/>
        <v>0</v>
      </c>
      <c r="K1126" t="str">
        <f>IF(NOT(J1126),Strutture_cleaned[[#This Row],[Indirizzo internet]],Strutture_cleaned[[#This Row],[Indirizzo di posta elettronica]])</f>
        <v/>
      </c>
      <c r="L1126" t="str">
        <f>IF(NOT(J1126),Strutture_cleaned[[#This Row],[Indirizzo di posta elettronica]],Strutture_cleaned[[#This Row],[Indirizzo internet]])</f>
        <v>info@immobiliaretriestepesaro.it</v>
      </c>
    </row>
    <row r="1127" spans="1:12" x14ac:dyDescent="0.2">
      <c r="A1127" t="s">
        <v>8174</v>
      </c>
      <c r="B1127" t="s">
        <v>10337</v>
      </c>
      <c r="C1127" t="s">
        <v>1360</v>
      </c>
      <c r="D1127" t="s">
        <v>1525</v>
      </c>
      <c r="E1127" t="s">
        <v>1525</v>
      </c>
      <c r="F1127" t="s">
        <v>19511</v>
      </c>
      <c r="G1127" t="s">
        <v>19511</v>
      </c>
      <c r="I11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27" s="1" t="b">
        <f t="shared" si="17"/>
        <v>0</v>
      </c>
      <c r="K1127" t="str">
        <f>IF(NOT(J1127),Strutture_cleaned[[#This Row],[Indirizzo internet]],Strutture_cleaned[[#This Row],[Indirizzo di posta elettronica]])</f>
        <v/>
      </c>
      <c r="L1127" t="str">
        <f>IF(NOT(J1127),Strutture_cleaned[[#This Row],[Indirizzo di posta elettronica]],Strutture_cleaned[[#This Row],[Indirizzo internet]])</f>
        <v/>
      </c>
    </row>
    <row r="1128" spans="1:12" x14ac:dyDescent="0.2">
      <c r="A1128" t="s">
        <v>8174</v>
      </c>
      <c r="B1128" t="s">
        <v>10338</v>
      </c>
      <c r="C1128" t="s">
        <v>1361</v>
      </c>
      <c r="D1128" t="s">
        <v>1525</v>
      </c>
      <c r="E1128" t="s">
        <v>1525</v>
      </c>
      <c r="F1128" t="s">
        <v>19511</v>
      </c>
      <c r="G1128" t="s">
        <v>1362</v>
      </c>
      <c r="I11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128" s="1" t="b">
        <f t="shared" si="17"/>
        <v>0</v>
      </c>
      <c r="K1128" t="str">
        <f>IF(NOT(J1128),Strutture_cleaned[[#This Row],[Indirizzo internet]],Strutture_cleaned[[#This Row],[Indirizzo di posta elettronica]])</f>
        <v/>
      </c>
      <c r="L1128" t="str">
        <f>IF(NOT(J1128),Strutture_cleaned[[#This Row],[Indirizzo di posta elettronica]],Strutture_cleaned[[#This Row],[Indirizzo internet]])</f>
        <v>g.gattoni@live.it</v>
      </c>
    </row>
    <row r="1129" spans="1:12" x14ac:dyDescent="0.2">
      <c r="A1129" t="s">
        <v>8174</v>
      </c>
      <c r="B1129" t="s">
        <v>10339</v>
      </c>
      <c r="C1129" t="s">
        <v>1363</v>
      </c>
      <c r="D1129" t="s">
        <v>1525</v>
      </c>
      <c r="E1129" t="s">
        <v>1525</v>
      </c>
      <c r="F1129" t="s">
        <v>19511</v>
      </c>
      <c r="G1129" t="s">
        <v>1343</v>
      </c>
      <c r="I11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29" s="1" t="b">
        <f t="shared" si="17"/>
        <v>0</v>
      </c>
      <c r="K1129" t="str">
        <f>IF(NOT(J1129),Strutture_cleaned[[#This Row],[Indirizzo internet]],Strutture_cleaned[[#This Row],[Indirizzo di posta elettronica]])</f>
        <v/>
      </c>
      <c r="L1129" t="str">
        <f>IF(NOT(J1129),Strutture_cleaned[[#This Row],[Indirizzo di posta elettronica]],Strutture_cleaned[[#This Row],[Indirizzo internet]])</f>
        <v>info@immobiliaretriestepesaro.it</v>
      </c>
    </row>
    <row r="1130" spans="1:12" x14ac:dyDescent="0.2">
      <c r="A1130" t="s">
        <v>8174</v>
      </c>
      <c r="B1130" t="s">
        <v>10340</v>
      </c>
      <c r="C1130" t="s">
        <v>1364</v>
      </c>
      <c r="D1130" t="s">
        <v>1525</v>
      </c>
      <c r="E1130" t="s">
        <v>1525</v>
      </c>
      <c r="F1130" t="s">
        <v>19511</v>
      </c>
      <c r="G1130" t="s">
        <v>1365</v>
      </c>
      <c r="I11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130" s="1" t="b">
        <f t="shared" si="17"/>
        <v>0</v>
      </c>
      <c r="K1130" t="str">
        <f>IF(NOT(J1130),Strutture_cleaned[[#This Row],[Indirizzo internet]],Strutture_cleaned[[#This Row],[Indirizzo di posta elettronica]])</f>
        <v/>
      </c>
      <c r="L1130" t="str">
        <f>IF(NOT(J1130),Strutture_cleaned[[#This Row],[Indirizzo di posta elettronica]],Strutture_cleaned[[#This Row],[Indirizzo internet]])</f>
        <v>by.corallonistaff@coppola.it</v>
      </c>
    </row>
    <row r="1131" spans="1:12" x14ac:dyDescent="0.2">
      <c r="A1131" t="s">
        <v>8183</v>
      </c>
      <c r="B1131" t="s">
        <v>10341</v>
      </c>
      <c r="C1131" t="s">
        <v>1366</v>
      </c>
      <c r="D1131" t="s">
        <v>1525</v>
      </c>
      <c r="E1131" t="s">
        <v>1525</v>
      </c>
      <c r="F1131" t="s">
        <v>19511</v>
      </c>
      <c r="G1131" t="s">
        <v>1367</v>
      </c>
      <c r="I11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131" s="1" t="b">
        <f t="shared" si="17"/>
        <v>0</v>
      </c>
      <c r="K1131" t="str">
        <f>IF(NOT(J1131),Strutture_cleaned[[#This Row],[Indirizzo internet]],Strutture_cleaned[[#This Row],[Indirizzo di posta elettronica]])</f>
        <v/>
      </c>
      <c r="L1131" t="str">
        <f>IF(NOT(J1131),Strutture_cleaned[[#This Row],[Indirizzo di posta elettronica]],Strutture_cleaned[[#This Row],[Indirizzo internet]])</f>
        <v>bbpesaro@gmail.com</v>
      </c>
    </row>
    <row r="1132" spans="1:12" x14ac:dyDescent="0.2">
      <c r="A1132" t="s">
        <v>8174</v>
      </c>
      <c r="B1132" t="s">
        <v>10342</v>
      </c>
      <c r="C1132" t="s">
        <v>1368</v>
      </c>
      <c r="D1132" t="s">
        <v>1525</v>
      </c>
      <c r="E1132" t="s">
        <v>1525</v>
      </c>
      <c r="F1132" t="s">
        <v>19511</v>
      </c>
      <c r="G1132" t="s">
        <v>1343</v>
      </c>
      <c r="I11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32" s="1" t="b">
        <f t="shared" si="17"/>
        <v>0</v>
      </c>
      <c r="K1132" t="str">
        <f>IF(NOT(J1132),Strutture_cleaned[[#This Row],[Indirizzo internet]],Strutture_cleaned[[#This Row],[Indirizzo di posta elettronica]])</f>
        <v/>
      </c>
      <c r="L1132" t="str">
        <f>IF(NOT(J1132),Strutture_cleaned[[#This Row],[Indirizzo di posta elettronica]],Strutture_cleaned[[#This Row],[Indirizzo internet]])</f>
        <v>info@immobiliaretriestepesaro.it</v>
      </c>
    </row>
    <row r="1133" spans="1:12" x14ac:dyDescent="0.2">
      <c r="A1133" t="s">
        <v>8174</v>
      </c>
      <c r="B1133" t="s">
        <v>10343</v>
      </c>
      <c r="C1133" t="s">
        <v>1369</v>
      </c>
      <c r="D1133" t="s">
        <v>1525</v>
      </c>
      <c r="E1133" t="s">
        <v>1525</v>
      </c>
      <c r="F1133" t="s">
        <v>19511</v>
      </c>
      <c r="G1133" t="s">
        <v>1343</v>
      </c>
      <c r="I11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33" s="1" t="b">
        <f t="shared" si="17"/>
        <v>0</v>
      </c>
      <c r="K1133" t="str">
        <f>IF(NOT(J1133),Strutture_cleaned[[#This Row],[Indirizzo internet]],Strutture_cleaned[[#This Row],[Indirizzo di posta elettronica]])</f>
        <v/>
      </c>
      <c r="L1133" t="str">
        <f>IF(NOT(J1133),Strutture_cleaned[[#This Row],[Indirizzo di posta elettronica]],Strutture_cleaned[[#This Row],[Indirizzo internet]])</f>
        <v>info@immobiliaretriestepesaro.it</v>
      </c>
    </row>
    <row r="1134" spans="1:12" x14ac:dyDescent="0.2">
      <c r="A1134" t="s">
        <v>8174</v>
      </c>
      <c r="B1134" t="s">
        <v>10344</v>
      </c>
      <c r="C1134" t="s">
        <v>1370</v>
      </c>
      <c r="D1134" t="s">
        <v>1525</v>
      </c>
      <c r="E1134" t="s">
        <v>1525</v>
      </c>
      <c r="F1134" t="s">
        <v>19511</v>
      </c>
      <c r="G1134" t="s">
        <v>1358</v>
      </c>
      <c r="I11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134" s="1" t="b">
        <f t="shared" si="17"/>
        <v>0</v>
      </c>
      <c r="K1134" t="str">
        <f>IF(NOT(J1134),Strutture_cleaned[[#This Row],[Indirizzo internet]],Strutture_cleaned[[#This Row],[Indirizzo di posta elettronica]])</f>
        <v/>
      </c>
      <c r="L1134" t="str">
        <f>IF(NOT(J1134),Strutture_cleaned[[#This Row],[Indirizzo di posta elettronica]],Strutture_cleaned[[#This Row],[Indirizzo internet]])</f>
        <v>immobiliare@adriamar.net</v>
      </c>
    </row>
    <row r="1135" spans="1:12" x14ac:dyDescent="0.2">
      <c r="A1135" t="s">
        <v>8174</v>
      </c>
      <c r="B1135" t="s">
        <v>10345</v>
      </c>
      <c r="C1135" t="s">
        <v>1371</v>
      </c>
      <c r="D1135" t="s">
        <v>1525</v>
      </c>
      <c r="E1135" t="s">
        <v>1525</v>
      </c>
      <c r="F1135" t="s">
        <v>19511</v>
      </c>
      <c r="G1135" t="s">
        <v>1343</v>
      </c>
      <c r="I11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35" s="1" t="b">
        <f t="shared" si="17"/>
        <v>0</v>
      </c>
      <c r="K1135" t="str">
        <f>IF(NOT(J1135),Strutture_cleaned[[#This Row],[Indirizzo internet]],Strutture_cleaned[[#This Row],[Indirizzo di posta elettronica]])</f>
        <v/>
      </c>
      <c r="L1135" t="str">
        <f>IF(NOT(J1135),Strutture_cleaned[[#This Row],[Indirizzo di posta elettronica]],Strutture_cleaned[[#This Row],[Indirizzo internet]])</f>
        <v>info@immobiliaretriestepesaro.it</v>
      </c>
    </row>
    <row r="1136" spans="1:12" x14ac:dyDescent="0.2">
      <c r="A1136" t="s">
        <v>8174</v>
      </c>
      <c r="B1136" t="s">
        <v>10346</v>
      </c>
      <c r="C1136" t="s">
        <v>10347</v>
      </c>
      <c r="D1136" t="s">
        <v>1525</v>
      </c>
      <c r="E1136" t="s">
        <v>1525</v>
      </c>
      <c r="F1136" t="s">
        <v>19511</v>
      </c>
      <c r="G1136" t="s">
        <v>1343</v>
      </c>
      <c r="I11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36" s="1" t="b">
        <f t="shared" si="17"/>
        <v>0</v>
      </c>
      <c r="K1136" t="str">
        <f>IF(NOT(J1136),Strutture_cleaned[[#This Row],[Indirizzo internet]],Strutture_cleaned[[#This Row],[Indirizzo di posta elettronica]])</f>
        <v/>
      </c>
      <c r="L1136" t="str">
        <f>IF(NOT(J1136),Strutture_cleaned[[#This Row],[Indirizzo di posta elettronica]],Strutture_cleaned[[#This Row],[Indirizzo internet]])</f>
        <v>info@immobiliaretriestepesaro.it</v>
      </c>
    </row>
    <row r="1137" spans="1:12" x14ac:dyDescent="0.2">
      <c r="A1137" t="s">
        <v>8174</v>
      </c>
      <c r="B1137" t="s">
        <v>10348</v>
      </c>
      <c r="C1137" t="s">
        <v>1372</v>
      </c>
      <c r="D1137" t="s">
        <v>1525</v>
      </c>
      <c r="E1137" t="s">
        <v>1525</v>
      </c>
      <c r="F1137" t="s">
        <v>19511</v>
      </c>
      <c r="G1137" t="s">
        <v>19511</v>
      </c>
      <c r="I11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37" s="1" t="b">
        <f t="shared" si="17"/>
        <v>0</v>
      </c>
      <c r="K1137" t="str">
        <f>IF(NOT(J1137),Strutture_cleaned[[#This Row],[Indirizzo internet]],Strutture_cleaned[[#This Row],[Indirizzo di posta elettronica]])</f>
        <v/>
      </c>
      <c r="L1137" t="str">
        <f>IF(NOT(J1137),Strutture_cleaned[[#This Row],[Indirizzo di posta elettronica]],Strutture_cleaned[[#This Row],[Indirizzo internet]])</f>
        <v/>
      </c>
    </row>
    <row r="1138" spans="1:12" x14ac:dyDescent="0.2">
      <c r="A1138" t="s">
        <v>8174</v>
      </c>
      <c r="B1138" t="s">
        <v>10349</v>
      </c>
      <c r="C1138" t="s">
        <v>1373</v>
      </c>
      <c r="D1138" t="s">
        <v>1525</v>
      </c>
      <c r="E1138" t="s">
        <v>19511</v>
      </c>
      <c r="F1138" t="s">
        <v>19511</v>
      </c>
      <c r="G1138" t="s">
        <v>1343</v>
      </c>
      <c r="I11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38" s="1" t="b">
        <f t="shared" si="17"/>
        <v>0</v>
      </c>
      <c r="K1138" t="str">
        <f>IF(NOT(J1138),Strutture_cleaned[[#This Row],[Indirizzo internet]],Strutture_cleaned[[#This Row],[Indirizzo di posta elettronica]])</f>
        <v/>
      </c>
      <c r="L1138" t="str">
        <f>IF(NOT(J1138),Strutture_cleaned[[#This Row],[Indirizzo di posta elettronica]],Strutture_cleaned[[#This Row],[Indirizzo internet]])</f>
        <v>info@immobiliaretriestepesaro.it</v>
      </c>
    </row>
    <row r="1139" spans="1:12" x14ac:dyDescent="0.2">
      <c r="A1139" t="s">
        <v>8183</v>
      </c>
      <c r="B1139" t="s">
        <v>10350</v>
      </c>
      <c r="C1139" t="s">
        <v>1374</v>
      </c>
      <c r="D1139" t="s">
        <v>1525</v>
      </c>
      <c r="E1139" t="s">
        <v>1525</v>
      </c>
      <c r="F1139" t="s">
        <v>19511</v>
      </c>
      <c r="G1139" t="s">
        <v>1375</v>
      </c>
      <c r="I11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139" s="1" t="b">
        <f t="shared" si="17"/>
        <v>0</v>
      </c>
      <c r="K1139" t="str">
        <f>IF(NOT(J1139),Strutture_cleaned[[#This Row],[Indirizzo internet]],Strutture_cleaned[[#This Row],[Indirizzo di posta elettronica]])</f>
        <v/>
      </c>
      <c r="L1139" t="str">
        <f>IF(NOT(J1139),Strutture_cleaned[[#This Row],[Indirizzo di posta elettronica]],Strutture_cleaned[[#This Row],[Indirizzo internet]])</f>
        <v>ilaria.vichi@gmail.com</v>
      </c>
    </row>
    <row r="1140" spans="1:12" x14ac:dyDescent="0.2">
      <c r="A1140" t="s">
        <v>8582</v>
      </c>
      <c r="B1140" t="s">
        <v>10351</v>
      </c>
      <c r="C1140" t="s">
        <v>19511</v>
      </c>
      <c r="D1140" t="s">
        <v>1525</v>
      </c>
      <c r="E1140" t="s">
        <v>19511</v>
      </c>
      <c r="F1140" t="s">
        <v>19511</v>
      </c>
      <c r="G1140" t="s">
        <v>1376</v>
      </c>
      <c r="I11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40" s="1" t="b">
        <f t="shared" si="17"/>
        <v>0</v>
      </c>
      <c r="K1140" t="str">
        <f>IF(NOT(J1140),Strutture_cleaned[[#This Row],[Indirizzo internet]],Strutture_cleaned[[#This Row],[Indirizzo di posta elettronica]])</f>
        <v/>
      </c>
      <c r="L1140" t="str">
        <f>IF(NOT(J1140),Strutture_cleaned[[#This Row],[Indirizzo di posta elettronica]],Strutture_cleaned[[#This Row],[Indirizzo internet]])</f>
        <v>info@campingmarinella.it</v>
      </c>
    </row>
    <row r="1141" spans="1:12" x14ac:dyDescent="0.2">
      <c r="A1141" t="s">
        <v>8174</v>
      </c>
      <c r="B1141" t="s">
        <v>10352</v>
      </c>
      <c r="C1141" t="s">
        <v>1377</v>
      </c>
      <c r="D1141" t="s">
        <v>1525</v>
      </c>
      <c r="E1141" t="s">
        <v>1525</v>
      </c>
      <c r="F1141" t="s">
        <v>19511</v>
      </c>
      <c r="G1141" t="s">
        <v>1343</v>
      </c>
      <c r="I11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41" s="1" t="b">
        <f t="shared" si="17"/>
        <v>0</v>
      </c>
      <c r="K1141" t="str">
        <f>IF(NOT(J1141),Strutture_cleaned[[#This Row],[Indirizzo internet]],Strutture_cleaned[[#This Row],[Indirizzo di posta elettronica]])</f>
        <v/>
      </c>
      <c r="L1141" t="str">
        <f>IF(NOT(J1141),Strutture_cleaned[[#This Row],[Indirizzo di posta elettronica]],Strutture_cleaned[[#This Row],[Indirizzo internet]])</f>
        <v>info@immobiliaretriestepesaro.it</v>
      </c>
    </row>
    <row r="1142" spans="1:12" x14ac:dyDescent="0.2">
      <c r="A1142" t="s">
        <v>8183</v>
      </c>
      <c r="B1142" t="s">
        <v>10353</v>
      </c>
      <c r="C1142" t="s">
        <v>1378</v>
      </c>
      <c r="D1142" t="s">
        <v>1525</v>
      </c>
      <c r="E1142" t="s">
        <v>1525</v>
      </c>
      <c r="F1142" t="s">
        <v>19511</v>
      </c>
      <c r="G1142" t="s">
        <v>19511</v>
      </c>
      <c r="I11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42" s="1" t="b">
        <f t="shared" si="17"/>
        <v>0</v>
      </c>
      <c r="K1142" t="str">
        <f>IF(NOT(J1142),Strutture_cleaned[[#This Row],[Indirizzo internet]],Strutture_cleaned[[#This Row],[Indirizzo di posta elettronica]])</f>
        <v/>
      </c>
      <c r="L1142" t="str">
        <f>IF(NOT(J1142),Strutture_cleaned[[#This Row],[Indirizzo di posta elettronica]],Strutture_cleaned[[#This Row],[Indirizzo internet]])</f>
        <v/>
      </c>
    </row>
    <row r="1143" spans="1:12" x14ac:dyDescent="0.2">
      <c r="A1143" t="s">
        <v>8174</v>
      </c>
      <c r="B1143" t="s">
        <v>10354</v>
      </c>
      <c r="C1143" t="s">
        <v>1379</v>
      </c>
      <c r="D1143" t="s">
        <v>1525</v>
      </c>
      <c r="E1143" t="s">
        <v>1525</v>
      </c>
      <c r="F1143" t="s">
        <v>19511</v>
      </c>
      <c r="G1143" t="s">
        <v>19511</v>
      </c>
      <c r="I11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43" s="1" t="b">
        <f t="shared" si="17"/>
        <v>0</v>
      </c>
      <c r="K1143" t="str">
        <f>IF(NOT(J1143),Strutture_cleaned[[#This Row],[Indirizzo internet]],Strutture_cleaned[[#This Row],[Indirizzo di posta elettronica]])</f>
        <v/>
      </c>
      <c r="L1143" t="str">
        <f>IF(NOT(J1143),Strutture_cleaned[[#This Row],[Indirizzo di posta elettronica]],Strutture_cleaned[[#This Row],[Indirizzo internet]])</f>
        <v/>
      </c>
    </row>
    <row r="1144" spans="1:12" x14ac:dyDescent="0.2">
      <c r="A1144" t="s">
        <v>8174</v>
      </c>
      <c r="B1144" t="s">
        <v>10355</v>
      </c>
      <c r="C1144" t="s">
        <v>1380</v>
      </c>
      <c r="D1144" t="s">
        <v>1525</v>
      </c>
      <c r="E1144" t="s">
        <v>1525</v>
      </c>
      <c r="F1144" t="s">
        <v>19511</v>
      </c>
      <c r="G1144" t="s">
        <v>1381</v>
      </c>
      <c r="I11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144" s="1" t="b">
        <f t="shared" si="17"/>
        <v>0</v>
      </c>
      <c r="K1144" t="str">
        <f>IF(NOT(J1144),Strutture_cleaned[[#This Row],[Indirizzo internet]],Strutture_cleaned[[#This Row],[Indirizzo di posta elettronica]])</f>
        <v/>
      </c>
      <c r="L1144" t="str">
        <f>IF(NOT(J1144),Strutture_cleaned[[#This Row],[Indirizzo di posta elettronica]],Strutture_cleaned[[#This Row],[Indirizzo internet]])</f>
        <v>alberto@laber.it</v>
      </c>
    </row>
    <row r="1145" spans="1:12" x14ac:dyDescent="0.2">
      <c r="A1145" t="s">
        <v>8174</v>
      </c>
      <c r="B1145" t="s">
        <v>10356</v>
      </c>
      <c r="C1145" t="s">
        <v>1382</v>
      </c>
      <c r="D1145" t="s">
        <v>1525</v>
      </c>
      <c r="E1145" t="s">
        <v>1525</v>
      </c>
      <c r="F1145" t="s">
        <v>19511</v>
      </c>
      <c r="G1145" t="s">
        <v>19511</v>
      </c>
      <c r="I11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45" s="1" t="b">
        <f t="shared" si="17"/>
        <v>0</v>
      </c>
      <c r="K1145" t="str">
        <f>IF(NOT(J1145),Strutture_cleaned[[#This Row],[Indirizzo internet]],Strutture_cleaned[[#This Row],[Indirizzo di posta elettronica]])</f>
        <v/>
      </c>
      <c r="L1145" t="str">
        <f>IF(NOT(J1145),Strutture_cleaned[[#This Row],[Indirizzo di posta elettronica]],Strutture_cleaned[[#This Row],[Indirizzo internet]])</f>
        <v/>
      </c>
    </row>
    <row r="1146" spans="1:12" x14ac:dyDescent="0.2">
      <c r="A1146" t="s">
        <v>8174</v>
      </c>
      <c r="B1146" t="s">
        <v>10357</v>
      </c>
      <c r="C1146" t="s">
        <v>10358</v>
      </c>
      <c r="D1146" t="s">
        <v>1525</v>
      </c>
      <c r="E1146" t="s">
        <v>1525</v>
      </c>
      <c r="F1146" t="s">
        <v>19511</v>
      </c>
      <c r="G1146" t="s">
        <v>1383</v>
      </c>
      <c r="I11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146" s="1" t="b">
        <f t="shared" si="17"/>
        <v>0</v>
      </c>
      <c r="K1146" t="str">
        <f>IF(NOT(J1146),Strutture_cleaned[[#This Row],[Indirizzo internet]],Strutture_cleaned[[#This Row],[Indirizzo di posta elettronica]])</f>
        <v/>
      </c>
      <c r="L1146" t="str">
        <f>IF(NOT(J1146),Strutture_cleaned[[#This Row],[Indirizzo di posta elettronica]],Strutture_cleaned[[#This Row],[Indirizzo internet]])</f>
        <v>a.smaldini@seam-adriatic.it</v>
      </c>
    </row>
    <row r="1147" spans="1:12" x14ac:dyDescent="0.2">
      <c r="A1147" t="s">
        <v>8174</v>
      </c>
      <c r="B1147" t="s">
        <v>10359</v>
      </c>
      <c r="C1147" t="s">
        <v>1384</v>
      </c>
      <c r="D1147" t="s">
        <v>1525</v>
      </c>
      <c r="E1147" t="s">
        <v>1525</v>
      </c>
      <c r="F1147" t="s">
        <v>19511</v>
      </c>
      <c r="G1147" t="s">
        <v>1385</v>
      </c>
      <c r="I11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147" s="1" t="b">
        <f t="shared" si="17"/>
        <v>0</v>
      </c>
      <c r="K1147" t="str">
        <f>IF(NOT(J1147),Strutture_cleaned[[#This Row],[Indirizzo internet]],Strutture_cleaned[[#This Row],[Indirizzo di posta elettronica]])</f>
        <v/>
      </c>
      <c r="L1147" t="str">
        <f>IF(NOT(J1147),Strutture_cleaned[[#This Row],[Indirizzo di posta elettronica]],Strutture_cleaned[[#This Row],[Indirizzo internet]])</f>
        <v>d.bastianelli@email.it</v>
      </c>
    </row>
    <row r="1148" spans="1:12" x14ac:dyDescent="0.2">
      <c r="A1148" t="s">
        <v>8174</v>
      </c>
      <c r="B1148" t="s">
        <v>10360</v>
      </c>
      <c r="C1148" t="s">
        <v>1386</v>
      </c>
      <c r="D1148" t="s">
        <v>1525</v>
      </c>
      <c r="E1148" t="s">
        <v>1525</v>
      </c>
      <c r="F1148" t="s">
        <v>19511</v>
      </c>
      <c r="G1148" t="s">
        <v>1387</v>
      </c>
      <c r="I11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48" s="1" t="b">
        <f t="shared" si="17"/>
        <v>0</v>
      </c>
      <c r="K1148" t="str">
        <f>IF(NOT(J1148),Strutture_cleaned[[#This Row],[Indirizzo internet]],Strutture_cleaned[[#This Row],[Indirizzo di posta elettronica]])</f>
        <v/>
      </c>
      <c r="L1148" t="str">
        <f>IF(NOT(J1148),Strutture_cleaned[[#This Row],[Indirizzo di posta elettronica]],Strutture_cleaned[[#This Row],[Indirizzo internet]])</f>
        <v>info@immobiliaretriestepesaro.ti</v>
      </c>
    </row>
    <row r="1149" spans="1:12" x14ac:dyDescent="0.2">
      <c r="A1149" t="s">
        <v>8174</v>
      </c>
      <c r="B1149" t="s">
        <v>10361</v>
      </c>
      <c r="C1149" t="s">
        <v>1388</v>
      </c>
      <c r="D1149" t="s">
        <v>1525</v>
      </c>
      <c r="E1149" t="s">
        <v>1525</v>
      </c>
      <c r="F1149" t="s">
        <v>19511</v>
      </c>
      <c r="G1149" t="s">
        <v>1389</v>
      </c>
      <c r="I11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149" s="1" t="b">
        <f t="shared" si="17"/>
        <v>0</v>
      </c>
      <c r="K1149" t="str">
        <f>IF(NOT(J1149),Strutture_cleaned[[#This Row],[Indirizzo internet]],Strutture_cleaned[[#This Row],[Indirizzo di posta elettronica]])</f>
        <v/>
      </c>
      <c r="L1149" t="str">
        <f>IF(NOT(J1149),Strutture_cleaned[[#This Row],[Indirizzo di posta elettronica]],Strutture_cleaned[[#This Row],[Indirizzo internet]])</f>
        <v>expoemanuela@composit.it</v>
      </c>
    </row>
    <row r="1150" spans="1:12" x14ac:dyDescent="0.2">
      <c r="A1150" t="s">
        <v>8174</v>
      </c>
      <c r="B1150" t="s">
        <v>10362</v>
      </c>
      <c r="C1150" t="s">
        <v>1390</v>
      </c>
      <c r="D1150" t="s">
        <v>1525</v>
      </c>
      <c r="E1150" t="s">
        <v>1525</v>
      </c>
      <c r="F1150" t="s">
        <v>19511</v>
      </c>
      <c r="G1150" t="s">
        <v>1343</v>
      </c>
      <c r="I11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50" s="1" t="b">
        <f t="shared" si="17"/>
        <v>0</v>
      </c>
      <c r="K1150" t="str">
        <f>IF(NOT(J1150),Strutture_cleaned[[#This Row],[Indirizzo internet]],Strutture_cleaned[[#This Row],[Indirizzo di posta elettronica]])</f>
        <v/>
      </c>
      <c r="L1150" t="str">
        <f>IF(NOT(J1150),Strutture_cleaned[[#This Row],[Indirizzo di posta elettronica]],Strutture_cleaned[[#This Row],[Indirizzo internet]])</f>
        <v>info@immobiliaretriestepesaro.it</v>
      </c>
    </row>
    <row r="1151" spans="1:12" x14ac:dyDescent="0.2">
      <c r="A1151" t="s">
        <v>8174</v>
      </c>
      <c r="B1151" t="s">
        <v>10363</v>
      </c>
      <c r="C1151" t="s">
        <v>1391</v>
      </c>
      <c r="D1151" t="s">
        <v>1525</v>
      </c>
      <c r="E1151" t="s">
        <v>1525</v>
      </c>
      <c r="F1151" t="s">
        <v>19511</v>
      </c>
      <c r="G1151" t="s">
        <v>1343</v>
      </c>
      <c r="I11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51" s="1" t="b">
        <f t="shared" si="17"/>
        <v>0</v>
      </c>
      <c r="K1151" t="str">
        <f>IF(NOT(J1151),Strutture_cleaned[[#This Row],[Indirizzo internet]],Strutture_cleaned[[#This Row],[Indirizzo di posta elettronica]])</f>
        <v/>
      </c>
      <c r="L1151" t="str">
        <f>IF(NOT(J1151),Strutture_cleaned[[#This Row],[Indirizzo di posta elettronica]],Strutture_cleaned[[#This Row],[Indirizzo internet]])</f>
        <v>info@immobiliaretriestepesaro.it</v>
      </c>
    </row>
    <row r="1152" spans="1:12" x14ac:dyDescent="0.2">
      <c r="A1152" t="s">
        <v>8183</v>
      </c>
      <c r="B1152" t="s">
        <v>10364</v>
      </c>
      <c r="C1152" t="s">
        <v>10365</v>
      </c>
      <c r="D1152" t="s">
        <v>1525</v>
      </c>
      <c r="E1152" t="s">
        <v>10286</v>
      </c>
      <c r="F1152" t="s">
        <v>19511</v>
      </c>
      <c r="G1152" t="s">
        <v>19511</v>
      </c>
      <c r="I11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52" s="1" t="b">
        <f t="shared" si="17"/>
        <v>0</v>
      </c>
      <c r="K1152" t="str">
        <f>IF(NOT(J1152),Strutture_cleaned[[#This Row],[Indirizzo internet]],Strutture_cleaned[[#This Row],[Indirizzo di posta elettronica]])</f>
        <v/>
      </c>
      <c r="L1152" t="str">
        <f>IF(NOT(J1152),Strutture_cleaned[[#This Row],[Indirizzo di posta elettronica]],Strutture_cleaned[[#This Row],[Indirizzo internet]])</f>
        <v/>
      </c>
    </row>
    <row r="1153" spans="1:12" x14ac:dyDescent="0.2">
      <c r="A1153" t="s">
        <v>8183</v>
      </c>
      <c r="B1153" t="s">
        <v>10366</v>
      </c>
      <c r="C1153" t="s">
        <v>1392</v>
      </c>
      <c r="D1153" t="s">
        <v>1525</v>
      </c>
      <c r="E1153" t="s">
        <v>10367</v>
      </c>
      <c r="F1153" t="s">
        <v>19511</v>
      </c>
      <c r="G1153" t="s">
        <v>1393</v>
      </c>
      <c r="I11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153" s="1" t="b">
        <f t="shared" si="17"/>
        <v>0</v>
      </c>
      <c r="K1153" t="str">
        <f>IF(NOT(J1153),Strutture_cleaned[[#This Row],[Indirizzo internet]],Strutture_cleaned[[#This Row],[Indirizzo di posta elettronica]])</f>
        <v/>
      </c>
      <c r="L1153" t="str">
        <f>IF(NOT(J1153),Strutture_cleaned[[#This Row],[Indirizzo di posta elettronica]],Strutture_cleaned[[#This Row],[Indirizzo internet]])</f>
        <v>luca.vagno@gmail.com</v>
      </c>
    </row>
    <row r="1154" spans="1:12" x14ac:dyDescent="0.2">
      <c r="A1154" t="s">
        <v>8183</v>
      </c>
      <c r="B1154" t="s">
        <v>10368</v>
      </c>
      <c r="C1154" t="s">
        <v>10369</v>
      </c>
      <c r="D1154" t="s">
        <v>1525</v>
      </c>
      <c r="E1154" t="s">
        <v>1525</v>
      </c>
      <c r="F1154" t="s">
        <v>19511</v>
      </c>
      <c r="G1154" t="s">
        <v>1394</v>
      </c>
      <c r="I11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154" s="1" t="b">
        <f t="shared" si="17"/>
        <v>0</v>
      </c>
      <c r="K1154" t="str">
        <f>IF(NOT(J1154),Strutture_cleaned[[#This Row],[Indirizzo internet]],Strutture_cleaned[[#This Row],[Indirizzo di posta elettronica]])</f>
        <v/>
      </c>
      <c r="L1154" t="str">
        <f>IF(NOT(J1154),Strutture_cleaned[[#This Row],[Indirizzo di posta elettronica]],Strutture_cleaned[[#This Row],[Indirizzo internet]])</f>
        <v>andreafranca66@gmail.com</v>
      </c>
    </row>
    <row r="1155" spans="1:12" x14ac:dyDescent="0.2">
      <c r="A1155" t="s">
        <v>8183</v>
      </c>
      <c r="B1155" t="s">
        <v>10370</v>
      </c>
      <c r="C1155" t="s">
        <v>1395</v>
      </c>
      <c r="D1155" t="s">
        <v>1525</v>
      </c>
      <c r="E1155" t="s">
        <v>1525</v>
      </c>
      <c r="F1155" t="s">
        <v>19511</v>
      </c>
      <c r="G1155" t="s">
        <v>1396</v>
      </c>
      <c r="I11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155" s="1" t="b">
        <f t="shared" ref="J1155:J1218" si="18">I1155="invertire email e sito"</f>
        <v>0</v>
      </c>
      <c r="K1155" t="str">
        <f>IF(NOT(J1155),Strutture_cleaned[[#This Row],[Indirizzo internet]],Strutture_cleaned[[#This Row],[Indirizzo di posta elettronica]])</f>
        <v/>
      </c>
      <c r="L1155" t="str">
        <f>IF(NOT(J1155),Strutture_cleaned[[#This Row],[Indirizzo di posta elettronica]],Strutture_cleaned[[#This Row],[Indirizzo internet]])</f>
        <v>fabioannibali1980@gmail.com</v>
      </c>
    </row>
    <row r="1156" spans="1:12" x14ac:dyDescent="0.2">
      <c r="A1156" t="s">
        <v>8183</v>
      </c>
      <c r="B1156" t="s">
        <v>10371</v>
      </c>
      <c r="C1156" t="s">
        <v>10372</v>
      </c>
      <c r="D1156" t="s">
        <v>1525</v>
      </c>
      <c r="E1156" t="s">
        <v>1525</v>
      </c>
      <c r="F1156" t="s">
        <v>19511</v>
      </c>
      <c r="G1156" t="s">
        <v>1397</v>
      </c>
      <c r="I11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156" s="1" t="b">
        <f t="shared" si="18"/>
        <v>0</v>
      </c>
      <c r="K1156" t="str">
        <f>IF(NOT(J1156),Strutture_cleaned[[#This Row],[Indirizzo internet]],Strutture_cleaned[[#This Row],[Indirizzo di posta elettronica]])</f>
        <v/>
      </c>
      <c r="L1156" t="str">
        <f>IF(NOT(J1156),Strutture_cleaned[[#This Row],[Indirizzo di posta elettronica]],Strutture_cleaned[[#This Row],[Indirizzo internet]])</f>
        <v>bblarosablu@virgilio.it</v>
      </c>
    </row>
    <row r="1157" spans="1:12" x14ac:dyDescent="0.2">
      <c r="A1157" t="s">
        <v>8183</v>
      </c>
      <c r="B1157" t="s">
        <v>10373</v>
      </c>
      <c r="C1157" t="s">
        <v>1398</v>
      </c>
      <c r="D1157" t="s">
        <v>1525</v>
      </c>
      <c r="E1157" t="s">
        <v>1525</v>
      </c>
      <c r="F1157" t="s">
        <v>19511</v>
      </c>
      <c r="G1157" t="s">
        <v>1399</v>
      </c>
      <c r="I11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26</v>
      </c>
      <c r="J1157" s="1" t="b">
        <f t="shared" si="18"/>
        <v>0</v>
      </c>
      <c r="K1157" t="str">
        <f>IF(NOT(J1157),Strutture_cleaned[[#This Row],[Indirizzo internet]],Strutture_cleaned[[#This Row],[Indirizzo di posta elettronica]])</f>
        <v/>
      </c>
      <c r="L1157" t="str">
        <f>IF(NOT(J1157),Strutture_cleaned[[#This Row],[Indirizzo di posta elettronica]],Strutture_cleaned[[#This Row],[Indirizzo internet]])</f>
        <v>bedandbreakfastlaterrazza@yahoo.it</v>
      </c>
    </row>
    <row r="1158" spans="1:12" x14ac:dyDescent="0.2">
      <c r="A1158" t="s">
        <v>8216</v>
      </c>
      <c r="B1158" t="s">
        <v>10374</v>
      </c>
      <c r="C1158" t="s">
        <v>1400</v>
      </c>
      <c r="D1158" t="s">
        <v>1525</v>
      </c>
      <c r="E1158" t="s">
        <v>10375</v>
      </c>
      <c r="F1158" t="s">
        <v>19511</v>
      </c>
      <c r="G1158" t="s">
        <v>1401</v>
      </c>
      <c r="I11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158" s="1" t="b">
        <f t="shared" si="18"/>
        <v>0</v>
      </c>
      <c r="K1158" t="str">
        <f>IF(NOT(J1158),Strutture_cleaned[[#This Row],[Indirizzo internet]],Strutture_cleaned[[#This Row],[Indirizzo di posta elettronica]])</f>
        <v/>
      </c>
      <c r="L1158" t="str">
        <f>IF(NOT(J1158),Strutture_cleaned[[#This Row],[Indirizzo di posta elettronica]],Strutture_cleaned[[#This Row],[Indirizzo internet]])</f>
        <v>abbazia.residhotel@libero.it</v>
      </c>
    </row>
    <row r="1159" spans="1:12" x14ac:dyDescent="0.2">
      <c r="A1159" t="s">
        <v>8186</v>
      </c>
      <c r="B1159" t="s">
        <v>10376</v>
      </c>
      <c r="C1159" t="s">
        <v>10377</v>
      </c>
      <c r="D1159" t="s">
        <v>1525</v>
      </c>
      <c r="E1159" t="s">
        <v>1525</v>
      </c>
      <c r="F1159" t="s">
        <v>19511</v>
      </c>
      <c r="G1159" t="s">
        <v>1402</v>
      </c>
      <c r="I11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159" s="1" t="b">
        <f t="shared" si="18"/>
        <v>0</v>
      </c>
      <c r="K1159" t="str">
        <f>IF(NOT(J1159),Strutture_cleaned[[#This Row],[Indirizzo internet]],Strutture_cleaned[[#This Row],[Indirizzo di posta elettronica]])</f>
        <v/>
      </c>
      <c r="L1159" t="str">
        <f>IF(NOT(J1159),Strutture_cleaned[[#This Row],[Indirizzo di posta elettronica]],Strutture_cleaned[[#This Row],[Indirizzo internet]])</f>
        <v>caturen@gmail.com</v>
      </c>
    </row>
    <row r="1160" spans="1:12" x14ac:dyDescent="0.2">
      <c r="A1160" t="s">
        <v>8177</v>
      </c>
      <c r="B1160" t="s">
        <v>10378</v>
      </c>
      <c r="C1160" t="s">
        <v>10379</v>
      </c>
      <c r="D1160" t="s">
        <v>1525</v>
      </c>
      <c r="E1160" t="s">
        <v>1525</v>
      </c>
      <c r="F1160" t="s">
        <v>1403</v>
      </c>
      <c r="G1160" t="s">
        <v>1404</v>
      </c>
      <c r="I11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160" s="1" t="b">
        <f t="shared" si="18"/>
        <v>0</v>
      </c>
      <c r="K1160" t="str">
        <f>IF(NOT(J1160),Strutture_cleaned[[#This Row],[Indirizzo internet]],Strutture_cleaned[[#This Row],[Indirizzo di posta elettronica]])</f>
        <v>www.grandhotelvittoriapesaro.it</v>
      </c>
      <c r="L1160" t="str">
        <f>IF(NOT(J1160),Strutture_cleaned[[#This Row],[Indirizzo di posta elettronica]],Strutture_cleaned[[#This Row],[Indirizzo internet]])</f>
        <v>vittoria@viphotels.it</v>
      </c>
    </row>
    <row r="1161" spans="1:12" x14ac:dyDescent="0.2">
      <c r="A1161" t="s">
        <v>8177</v>
      </c>
      <c r="B1161" t="s">
        <v>10380</v>
      </c>
      <c r="C1161" t="s">
        <v>10381</v>
      </c>
      <c r="D1161" t="s">
        <v>1525</v>
      </c>
      <c r="E1161" t="s">
        <v>1525</v>
      </c>
      <c r="F1161" t="s">
        <v>1405</v>
      </c>
      <c r="G1161" t="s">
        <v>1406</v>
      </c>
      <c r="I11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61" s="1" t="b">
        <f t="shared" si="18"/>
        <v>0</v>
      </c>
      <c r="K1161" t="str">
        <f>IF(NOT(J1161),Strutture_cleaned[[#This Row],[Indirizzo internet]],Strutture_cleaned[[#This Row],[Indirizzo di posta elettronica]])</f>
        <v>www.imperialsporthotel.it</v>
      </c>
      <c r="L1161" t="str">
        <f>IF(NOT(J1161),Strutture_cleaned[[#This Row],[Indirizzo di posta elettronica]],Strutture_cleaned[[#This Row],[Indirizzo internet]])</f>
        <v>info@imperialsporthotel.it</v>
      </c>
    </row>
    <row r="1162" spans="1:12" x14ac:dyDescent="0.2">
      <c r="A1162" t="s">
        <v>8177</v>
      </c>
      <c r="B1162" t="s">
        <v>10382</v>
      </c>
      <c r="C1162" t="s">
        <v>10383</v>
      </c>
      <c r="D1162" t="s">
        <v>1525</v>
      </c>
      <c r="E1162" t="s">
        <v>1525</v>
      </c>
      <c r="F1162" t="s">
        <v>1407</v>
      </c>
      <c r="G1162" t="s">
        <v>1408</v>
      </c>
      <c r="I11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62" s="1" t="b">
        <f t="shared" si="18"/>
        <v>0</v>
      </c>
      <c r="K1162" t="str">
        <f>IF(NOT(J1162),Strutture_cleaned[[#This Row],[Indirizzo internet]],Strutture_cleaned[[#This Row],[Indirizzo di posta elettronica]])</f>
        <v>www.hotelmajesticpesaro.com</v>
      </c>
      <c r="L1162" t="str">
        <f>IF(NOT(J1162),Strutture_cleaned[[#This Row],[Indirizzo di posta elettronica]],Strutture_cleaned[[#This Row],[Indirizzo internet]])</f>
        <v>info@hotelmajesticpesaro.com</v>
      </c>
    </row>
    <row r="1163" spans="1:12" x14ac:dyDescent="0.2">
      <c r="A1163" t="s">
        <v>8177</v>
      </c>
      <c r="B1163" t="s">
        <v>10384</v>
      </c>
      <c r="C1163" t="s">
        <v>10385</v>
      </c>
      <c r="D1163" t="s">
        <v>1525</v>
      </c>
      <c r="E1163" t="s">
        <v>1525</v>
      </c>
      <c r="F1163" t="s">
        <v>1409</v>
      </c>
      <c r="G1163" t="s">
        <v>1410</v>
      </c>
      <c r="I11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63" s="1" t="b">
        <f t="shared" si="18"/>
        <v>0</v>
      </c>
      <c r="K1163" t="str">
        <f>IF(NOT(J1163),Strutture_cleaned[[#This Row],[Indirizzo internet]],Strutture_cleaned[[#This Row],[Indirizzo di posta elettronica]])</f>
        <v>www.hmed.it</v>
      </c>
      <c r="L1163" t="str">
        <f>IF(NOT(J1163),Strutture_cleaned[[#This Row],[Indirizzo di posta elettronica]],Strutture_cleaned[[#This Row],[Indirizzo internet]])</f>
        <v>info@hmed.it</v>
      </c>
    </row>
    <row r="1164" spans="1:12" x14ac:dyDescent="0.2">
      <c r="A1164" t="s">
        <v>8177</v>
      </c>
      <c r="B1164" t="s">
        <v>10386</v>
      </c>
      <c r="C1164" t="s">
        <v>10387</v>
      </c>
      <c r="D1164" t="s">
        <v>1525</v>
      </c>
      <c r="E1164" t="s">
        <v>1525</v>
      </c>
      <c r="F1164" t="s">
        <v>1411</v>
      </c>
      <c r="G1164" t="s">
        <v>1412</v>
      </c>
      <c r="I11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64" s="1" t="b">
        <f t="shared" si="18"/>
        <v>0</v>
      </c>
      <c r="K1164" t="str">
        <f>IF(NOT(J1164),Strutture_cleaned[[#This Row],[Indirizzo internet]],Strutture_cleaned[[#This Row],[Indirizzo di posta elettronica]])</f>
        <v>www.hotelmetropol.it</v>
      </c>
      <c r="L1164" t="str">
        <f>IF(NOT(J1164),Strutture_cleaned[[#This Row],[Indirizzo di posta elettronica]],Strutture_cleaned[[#This Row],[Indirizzo internet]])</f>
        <v>info@hotelmetropol.it</v>
      </c>
    </row>
    <row r="1165" spans="1:12" x14ac:dyDescent="0.2">
      <c r="A1165" t="s">
        <v>8177</v>
      </c>
      <c r="B1165" t="s">
        <v>9534</v>
      </c>
      <c r="C1165" t="s">
        <v>10388</v>
      </c>
      <c r="D1165" t="s">
        <v>1525</v>
      </c>
      <c r="E1165" t="s">
        <v>1525</v>
      </c>
      <c r="F1165" t="s">
        <v>19511</v>
      </c>
      <c r="G1165" t="s">
        <v>1413</v>
      </c>
      <c r="I11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165" s="1" t="b">
        <f t="shared" si="18"/>
        <v>0</v>
      </c>
      <c r="K1165" t="str">
        <f>IF(NOT(J1165),Strutture_cleaned[[#This Row],[Indirizzo internet]],Strutture_cleaned[[#This Row],[Indirizzo di posta elettronica]])</f>
        <v/>
      </c>
      <c r="L1165" t="str">
        <f>IF(NOT(J1165),Strutture_cleaned[[#This Row],[Indirizzo di posta elettronica]],Strutture_cleaned[[#This Row],[Indirizzo internet]])</f>
        <v>infohotelmiramare@gmail.com</v>
      </c>
    </row>
    <row r="1166" spans="1:12" x14ac:dyDescent="0.2">
      <c r="A1166" t="s">
        <v>8177</v>
      </c>
      <c r="B1166" t="s">
        <v>10389</v>
      </c>
      <c r="C1166" t="s">
        <v>10390</v>
      </c>
      <c r="D1166" t="s">
        <v>1525</v>
      </c>
      <c r="E1166" t="s">
        <v>1525</v>
      </c>
      <c r="F1166" t="s">
        <v>1414</v>
      </c>
      <c r="G1166" t="s">
        <v>1415</v>
      </c>
      <c r="I11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66" s="1" t="b">
        <f t="shared" si="18"/>
        <v>0</v>
      </c>
      <c r="K1166" t="str">
        <f>IF(NOT(J1166),Strutture_cleaned[[#This Row],[Indirizzo internet]],Strutture_cleaned[[#This Row],[Indirizzo di posta elettronica]])</f>
        <v>www.hotelnapoleonpesaro.it</v>
      </c>
      <c r="L1166" t="str">
        <f>IF(NOT(J1166),Strutture_cleaned[[#This Row],[Indirizzo di posta elettronica]],Strutture_cleaned[[#This Row],[Indirizzo internet]])</f>
        <v>info@hotelnapoleonpesaro.it</v>
      </c>
    </row>
    <row r="1167" spans="1:12" x14ac:dyDescent="0.2">
      <c r="A1167" t="s">
        <v>8177</v>
      </c>
      <c r="B1167" t="s">
        <v>10391</v>
      </c>
      <c r="C1167" t="s">
        <v>10392</v>
      </c>
      <c r="D1167" t="s">
        <v>1525</v>
      </c>
      <c r="E1167" t="s">
        <v>1525</v>
      </c>
      <c r="F1167" t="s">
        <v>1354</v>
      </c>
      <c r="G1167" t="s">
        <v>1416</v>
      </c>
      <c r="I11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167" s="1" t="b">
        <f t="shared" si="18"/>
        <v>0</v>
      </c>
      <c r="K1167" t="str">
        <f>IF(NOT(J1167),Strutture_cleaned[[#This Row],[Indirizzo internet]],Strutture_cleaned[[#This Row],[Indirizzo di posta elettronica]])</f>
        <v>www.nautiluspesaro.edenhotels.it</v>
      </c>
      <c r="L1167" t="str">
        <f>IF(NOT(J1167),Strutture_cleaned[[#This Row],[Indirizzo di posta elettronica]],Strutture_cleaned[[#This Row],[Indirizzo internet]])</f>
        <v>info.nautilus@edenhotels.it</v>
      </c>
    </row>
    <row r="1168" spans="1:12" x14ac:dyDescent="0.2">
      <c r="A1168" t="s">
        <v>8177</v>
      </c>
      <c r="B1168" t="s">
        <v>10393</v>
      </c>
      <c r="C1168" t="s">
        <v>10394</v>
      </c>
      <c r="D1168" t="s">
        <v>1525</v>
      </c>
      <c r="E1168" t="s">
        <v>1525</v>
      </c>
      <c r="F1168" t="s">
        <v>1417</v>
      </c>
      <c r="G1168" t="s">
        <v>1418</v>
      </c>
      <c r="I11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68" s="1" t="b">
        <f t="shared" si="18"/>
        <v>0</v>
      </c>
      <c r="K1168" t="str">
        <f>IF(NOT(J1168),Strutture_cleaned[[#This Row],[Indirizzo internet]],Strutture_cleaned[[#This Row],[Indirizzo di posta elettronica]])</f>
        <v>www.hotelnettunopesaro.it</v>
      </c>
      <c r="L1168" t="str">
        <f>IF(NOT(J1168),Strutture_cleaned[[#This Row],[Indirizzo di posta elettronica]],Strutture_cleaned[[#This Row],[Indirizzo internet]])</f>
        <v>info@hotelnettunopesaro.it</v>
      </c>
    </row>
    <row r="1169" spans="1:12" x14ac:dyDescent="0.2">
      <c r="A1169" t="s">
        <v>8177</v>
      </c>
      <c r="B1169" t="s">
        <v>10395</v>
      </c>
      <c r="C1169" t="s">
        <v>10396</v>
      </c>
      <c r="D1169" t="s">
        <v>1525</v>
      </c>
      <c r="E1169" t="s">
        <v>1525</v>
      </c>
      <c r="F1169" t="s">
        <v>1419</v>
      </c>
      <c r="G1169" t="s">
        <v>1420</v>
      </c>
      <c r="I11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69" s="1" t="b">
        <f t="shared" si="18"/>
        <v>0</v>
      </c>
      <c r="K1169" t="str">
        <f>IF(NOT(J1169),Strutture_cleaned[[#This Row],[Indirizzo internet]],Strutture_cleaned[[#This Row],[Indirizzo di posta elettronica]])</f>
        <v>www.hotelperticari.com</v>
      </c>
      <c r="L1169" t="str">
        <f>IF(NOT(J1169),Strutture_cleaned[[#This Row],[Indirizzo di posta elettronica]],Strutture_cleaned[[#This Row],[Indirizzo internet]])</f>
        <v>info@hotelperticari.com</v>
      </c>
    </row>
    <row r="1170" spans="1:12" x14ac:dyDescent="0.2">
      <c r="A1170" t="s">
        <v>8177</v>
      </c>
      <c r="B1170" t="s">
        <v>8871</v>
      </c>
      <c r="C1170" t="s">
        <v>10397</v>
      </c>
      <c r="D1170" t="s">
        <v>1525</v>
      </c>
      <c r="E1170" t="s">
        <v>1525</v>
      </c>
      <c r="F1170" t="s">
        <v>1421</v>
      </c>
      <c r="G1170" t="s">
        <v>1422</v>
      </c>
      <c r="I11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70" s="1" t="b">
        <f t="shared" si="18"/>
        <v>0</v>
      </c>
      <c r="K1170" t="str">
        <f>IF(NOT(J1170),Strutture_cleaned[[#This Row],[Indirizzo internet]],Strutture_cleaned[[#This Row],[Indirizzo di posta elettronica]])</f>
        <v>www.hotelplaza.pu.it</v>
      </c>
      <c r="L1170" t="str">
        <f>IF(NOT(J1170),Strutture_cleaned[[#This Row],[Indirizzo di posta elettronica]],Strutture_cleaned[[#This Row],[Indirizzo internet]])</f>
        <v>info@hotelplaza.pu.it</v>
      </c>
    </row>
    <row r="1171" spans="1:12" x14ac:dyDescent="0.2">
      <c r="A1171" t="s">
        <v>8177</v>
      </c>
      <c r="B1171" t="s">
        <v>10398</v>
      </c>
      <c r="C1171" t="s">
        <v>10399</v>
      </c>
      <c r="D1171" t="s">
        <v>1525</v>
      </c>
      <c r="E1171" t="s">
        <v>1525</v>
      </c>
      <c r="F1171" t="s">
        <v>1423</v>
      </c>
      <c r="G1171" t="s">
        <v>1424</v>
      </c>
      <c r="I11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71" s="1" t="b">
        <f t="shared" si="18"/>
        <v>0</v>
      </c>
      <c r="K1171" t="str">
        <f>IF(NOT(J1171),Strutture_cleaned[[#This Row],[Indirizzo internet]],Strutture_cleaned[[#This Row],[Indirizzo di posta elettronica]])</f>
        <v>www.rivazzurrahotel.it</v>
      </c>
      <c r="L1171" t="str">
        <f>IF(NOT(J1171),Strutture_cleaned[[#This Row],[Indirizzo di posta elettronica]],Strutture_cleaned[[#This Row],[Indirizzo internet]])</f>
        <v>info@rivazzurrahotel.it</v>
      </c>
    </row>
    <row r="1172" spans="1:12" x14ac:dyDescent="0.2">
      <c r="A1172" t="s">
        <v>8177</v>
      </c>
      <c r="B1172" t="s">
        <v>10400</v>
      </c>
      <c r="C1172" t="s">
        <v>10401</v>
      </c>
      <c r="D1172" t="s">
        <v>1525</v>
      </c>
      <c r="E1172" t="s">
        <v>1525</v>
      </c>
      <c r="F1172" t="s">
        <v>1425</v>
      </c>
      <c r="G1172" t="s">
        <v>1426</v>
      </c>
      <c r="I11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172" s="1" t="b">
        <f t="shared" si="18"/>
        <v>0</v>
      </c>
      <c r="K1172" t="str">
        <f>IF(NOT(J1172),Strutture_cleaned[[#This Row],[Indirizzo internet]],Strutture_cleaned[[#This Row],[Indirizzo di posta elettronica]])</f>
        <v>www.innitalia.com</v>
      </c>
      <c r="L1172" t="str">
        <f>IF(NOT(J1172),Strutture_cleaned[[#This Row],[Indirizzo di posta elettronica]],Strutture_cleaned[[#This Row],[Indirizzo internet]])</f>
        <v>royal@innitalia.com</v>
      </c>
    </row>
    <row r="1173" spans="1:12" x14ac:dyDescent="0.2">
      <c r="A1173" t="s">
        <v>8177</v>
      </c>
      <c r="B1173" t="s">
        <v>9568</v>
      </c>
      <c r="C1173" t="s">
        <v>10402</v>
      </c>
      <c r="D1173" t="s">
        <v>1525</v>
      </c>
      <c r="E1173" t="s">
        <v>1525</v>
      </c>
      <c r="F1173" t="s">
        <v>1427</v>
      </c>
      <c r="G1173" t="s">
        <v>1428</v>
      </c>
      <c r="I11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173" s="1" t="b">
        <f t="shared" si="18"/>
        <v>0</v>
      </c>
      <c r="K1173" t="str">
        <f>IF(NOT(J1173),Strutture_cleaned[[#This Row],[Indirizzo internet]],Strutture_cleaned[[#This Row],[Indirizzo di posta elettronica]])</f>
        <v>www.hotelsanmarcopu.it</v>
      </c>
      <c r="L1173" t="str">
        <f>IF(NOT(J1173),Strutture_cleaned[[#This Row],[Indirizzo di posta elettronica]],Strutture_cleaned[[#This Row],[Indirizzo internet]])</f>
        <v>h.sanmarco@libero.it</v>
      </c>
    </row>
    <row r="1174" spans="1:12" x14ac:dyDescent="0.2">
      <c r="A1174" t="s">
        <v>8177</v>
      </c>
      <c r="B1174" t="s">
        <v>10403</v>
      </c>
      <c r="C1174" t="s">
        <v>10404</v>
      </c>
      <c r="D1174" t="s">
        <v>1525</v>
      </c>
      <c r="E1174" t="s">
        <v>1525</v>
      </c>
      <c r="F1174" t="s">
        <v>1429</v>
      </c>
      <c r="G1174" t="s">
        <v>1430</v>
      </c>
      <c r="I11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174" s="1" t="b">
        <f t="shared" si="18"/>
        <v>0</v>
      </c>
      <c r="K1174" t="str">
        <f>IF(NOT(J1174),Strutture_cleaned[[#This Row],[Indirizzo internet]],Strutture_cleaned[[#This Row],[Indirizzo di posta elettronica]])</f>
        <v>www.hotelsavoypesaro.it</v>
      </c>
      <c r="L1174" t="str">
        <f>IF(NOT(J1174),Strutture_cleaned[[#This Row],[Indirizzo di posta elettronica]],Strutture_cleaned[[#This Row],[Indirizzo internet]])</f>
        <v>savoy@viphotels.it</v>
      </c>
    </row>
    <row r="1175" spans="1:12" x14ac:dyDescent="0.2">
      <c r="A1175" t="s">
        <v>8177</v>
      </c>
      <c r="B1175" t="s">
        <v>10405</v>
      </c>
      <c r="C1175" t="s">
        <v>10406</v>
      </c>
      <c r="D1175" t="s">
        <v>1525</v>
      </c>
      <c r="E1175" t="s">
        <v>1525</v>
      </c>
      <c r="F1175" t="s">
        <v>1431</v>
      </c>
      <c r="G1175" t="s">
        <v>1432</v>
      </c>
      <c r="I11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75" s="1" t="b">
        <f t="shared" si="18"/>
        <v>0</v>
      </c>
      <c r="K1175" t="str">
        <f>IF(NOT(J1175),Strutture_cleaned[[#This Row],[Indirizzo internet]],Strutture_cleaned[[#This Row],[Indirizzo di posta elettronica]])</f>
        <v>www.hotelspiaggia.com</v>
      </c>
      <c r="L1175" t="str">
        <f>IF(NOT(J1175),Strutture_cleaned[[#This Row],[Indirizzo di posta elettronica]],Strutture_cleaned[[#This Row],[Indirizzo internet]])</f>
        <v>info@hotelspiaggia.com</v>
      </c>
    </row>
    <row r="1176" spans="1:12" x14ac:dyDescent="0.2">
      <c r="A1176" t="s">
        <v>8177</v>
      </c>
      <c r="B1176" t="s">
        <v>10407</v>
      </c>
      <c r="C1176" t="s">
        <v>10408</v>
      </c>
      <c r="D1176" t="s">
        <v>1525</v>
      </c>
      <c r="E1176" t="s">
        <v>1525</v>
      </c>
      <c r="F1176" t="s">
        <v>1433</v>
      </c>
      <c r="G1176" t="s">
        <v>1434</v>
      </c>
      <c r="I11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176" s="1" t="b">
        <f t="shared" si="18"/>
        <v>0</v>
      </c>
      <c r="K1176" t="str">
        <f>IF(NOT(J1176),Strutture_cleaned[[#This Row],[Indirizzo internet]],Strutture_cleaned[[#This Row],[Indirizzo di posta elettronica]])</f>
        <v>www.sylviahotel.it</v>
      </c>
      <c r="L1176" t="str">
        <f>IF(NOT(J1176),Strutture_cleaned[[#This Row],[Indirizzo di posta elettronica]],Strutture_cleaned[[#This Row],[Indirizzo internet]])</f>
        <v>glauco@sylviahotel.it</v>
      </c>
    </row>
    <row r="1177" spans="1:12" x14ac:dyDescent="0.2">
      <c r="A1177" t="s">
        <v>8177</v>
      </c>
      <c r="B1177" t="s">
        <v>10409</v>
      </c>
      <c r="C1177" t="s">
        <v>10410</v>
      </c>
      <c r="D1177" t="s">
        <v>1525</v>
      </c>
      <c r="E1177" t="s">
        <v>1525</v>
      </c>
      <c r="F1177" t="s">
        <v>1435</v>
      </c>
      <c r="G1177" t="s">
        <v>1436</v>
      </c>
      <c r="I11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77" s="1" t="b">
        <f t="shared" si="18"/>
        <v>0</v>
      </c>
      <c r="K1177" t="str">
        <f>IF(NOT(J1177),Strutture_cleaned[[#This Row],[Indirizzo internet]],Strutture_cleaned[[#This Row],[Indirizzo di posta elettronica]])</f>
        <v>www.hotelathena-pesaro.com</v>
      </c>
      <c r="L1177" t="str">
        <f>IF(NOT(J1177),Strutture_cleaned[[#This Row],[Indirizzo di posta elettronica]],Strutture_cleaned[[#This Row],[Indirizzo internet]])</f>
        <v>mail@hotelathena-pesaro.com</v>
      </c>
    </row>
    <row r="1178" spans="1:12" x14ac:dyDescent="0.2">
      <c r="A1178" t="s">
        <v>8177</v>
      </c>
      <c r="B1178" t="s">
        <v>9481</v>
      </c>
      <c r="C1178" t="s">
        <v>10411</v>
      </c>
      <c r="D1178" t="s">
        <v>1525</v>
      </c>
      <c r="E1178" t="s">
        <v>1525</v>
      </c>
      <c r="F1178" t="s">
        <v>1437</v>
      </c>
      <c r="G1178" t="s">
        <v>1438</v>
      </c>
      <c r="I11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78" s="1" t="b">
        <f t="shared" si="18"/>
        <v>0</v>
      </c>
      <c r="K1178" t="str">
        <f>IF(NOT(J1178),Strutture_cleaned[[#This Row],[Indirizzo internet]],Strutture_cleaned[[#This Row],[Indirizzo di posta elettronica]])</f>
        <v>www.hbaltic.it</v>
      </c>
      <c r="L1178" t="str">
        <f>IF(NOT(J1178),Strutture_cleaned[[#This Row],[Indirizzo di posta elettronica]],Strutture_cleaned[[#This Row],[Indirizzo internet]])</f>
        <v>info@hbaltic.it</v>
      </c>
    </row>
    <row r="1179" spans="1:12" x14ac:dyDescent="0.2">
      <c r="A1179" t="s">
        <v>8177</v>
      </c>
      <c r="B1179" t="s">
        <v>9485</v>
      </c>
      <c r="C1179" t="s">
        <v>10412</v>
      </c>
      <c r="D1179" t="s">
        <v>1525</v>
      </c>
      <c r="E1179" t="s">
        <v>1525</v>
      </c>
      <c r="F1179" t="s">
        <v>1439</v>
      </c>
      <c r="G1179" t="s">
        <v>1440</v>
      </c>
      <c r="I11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79" s="1" t="b">
        <f t="shared" si="18"/>
        <v>0</v>
      </c>
      <c r="K1179" t="str">
        <f>IF(NOT(J1179),Strutture_cleaned[[#This Row],[Indirizzo internet]],Strutture_cleaned[[#This Row],[Indirizzo di posta elettronica]])</f>
        <v>www.bellevuehotel.net</v>
      </c>
      <c r="L1179" t="str">
        <f>IF(NOT(J1179),Strutture_cleaned[[#This Row],[Indirizzo di posta elettronica]],Strutture_cleaned[[#This Row],[Indirizzo internet]])</f>
        <v>info@bellevuehotel.net</v>
      </c>
    </row>
    <row r="1180" spans="1:12" x14ac:dyDescent="0.2">
      <c r="A1180" t="s">
        <v>8177</v>
      </c>
      <c r="B1180" t="s">
        <v>10413</v>
      </c>
      <c r="C1180" t="s">
        <v>10414</v>
      </c>
      <c r="D1180" t="s">
        <v>1525</v>
      </c>
      <c r="E1180" t="s">
        <v>1525</v>
      </c>
      <c r="F1180" t="s">
        <v>19511</v>
      </c>
      <c r="G1180" t="s">
        <v>1441</v>
      </c>
      <c r="I11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0" s="1" t="b">
        <f t="shared" si="18"/>
        <v>0</v>
      </c>
      <c r="K1180" t="str">
        <f>IF(NOT(J1180),Strutture_cleaned[[#This Row],[Indirizzo internet]],Strutture_cleaned[[#This Row],[Indirizzo di posta elettronica]])</f>
        <v/>
      </c>
      <c r="L1180" t="str">
        <f>IF(NOT(J1180),Strutture_cleaned[[#This Row],[Indirizzo di posta elettronica]],Strutture_cleaned[[#This Row],[Indirizzo internet]])</f>
        <v>info@hotelblumenpesaro.it</v>
      </c>
    </row>
    <row r="1181" spans="1:12" x14ac:dyDescent="0.2">
      <c r="A1181" t="s">
        <v>8177</v>
      </c>
      <c r="B1181" t="s">
        <v>10415</v>
      </c>
      <c r="C1181" t="s">
        <v>10416</v>
      </c>
      <c r="D1181" t="s">
        <v>1525</v>
      </c>
      <c r="E1181" t="s">
        <v>1525</v>
      </c>
      <c r="F1181" t="s">
        <v>1442</v>
      </c>
      <c r="G1181" t="s">
        <v>1443</v>
      </c>
      <c r="I11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1" s="1" t="b">
        <f t="shared" si="18"/>
        <v>0</v>
      </c>
      <c r="K1181" t="str">
        <f>IF(NOT(J1181),Strutture_cleaned[[#This Row],[Indirizzo internet]],Strutture_cleaned[[#This Row],[Indirizzo di posta elettronica]])</f>
        <v>www.hotelcaravan.it</v>
      </c>
      <c r="L1181" t="str">
        <f>IF(NOT(J1181),Strutture_cleaned[[#This Row],[Indirizzo di posta elettronica]],Strutture_cleaned[[#This Row],[Indirizzo internet]])</f>
        <v>info@hotelcaravan.it</v>
      </c>
    </row>
    <row r="1182" spans="1:12" x14ac:dyDescent="0.2">
      <c r="A1182" t="s">
        <v>8177</v>
      </c>
      <c r="B1182" t="s">
        <v>10417</v>
      </c>
      <c r="C1182" t="s">
        <v>10418</v>
      </c>
      <c r="D1182" t="s">
        <v>1525</v>
      </c>
      <c r="E1182" t="s">
        <v>1525</v>
      </c>
      <c r="F1182" t="s">
        <v>1444</v>
      </c>
      <c r="G1182" t="s">
        <v>1445</v>
      </c>
      <c r="I11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2" s="1" t="b">
        <f t="shared" si="18"/>
        <v>0</v>
      </c>
      <c r="K1182" t="str">
        <f>IF(NOT(J1182),Strutture_cleaned[[#This Row],[Indirizzo internet]],Strutture_cleaned[[#This Row],[Indirizzo di posta elettronica]])</f>
        <v>www.hotel-caravelle.net</v>
      </c>
      <c r="L1182" t="str">
        <f>IF(NOT(J1182),Strutture_cleaned[[#This Row],[Indirizzo di posta elettronica]],Strutture_cleaned[[#This Row],[Indirizzo internet]])</f>
        <v>info@hotel-caravelle.net</v>
      </c>
    </row>
    <row r="1183" spans="1:12" x14ac:dyDescent="0.2">
      <c r="A1183" t="s">
        <v>8177</v>
      </c>
      <c r="B1183" t="s">
        <v>10419</v>
      </c>
      <c r="C1183" t="s">
        <v>10420</v>
      </c>
      <c r="D1183" t="s">
        <v>1525</v>
      </c>
      <c r="E1183" t="s">
        <v>1525</v>
      </c>
      <c r="F1183" t="s">
        <v>1446</v>
      </c>
      <c r="G1183" t="s">
        <v>1447</v>
      </c>
      <c r="I11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3" s="1" t="b">
        <f t="shared" si="18"/>
        <v>0</v>
      </c>
      <c r="K1183" t="str">
        <f>IF(NOT(J1183),Strutture_cleaned[[#This Row],[Indirizzo internet]],Strutture_cleaned[[#This Row],[Indirizzo di posta elettronica]])</f>
        <v>www.hotelclipper.it</v>
      </c>
      <c r="L1183" t="str">
        <f>IF(NOT(J1183),Strutture_cleaned[[#This Row],[Indirizzo di posta elettronica]],Strutture_cleaned[[#This Row],[Indirizzo internet]])</f>
        <v>info@hotelclipper.it</v>
      </c>
    </row>
    <row r="1184" spans="1:12" x14ac:dyDescent="0.2">
      <c r="A1184" t="s">
        <v>8177</v>
      </c>
      <c r="B1184" t="s">
        <v>10421</v>
      </c>
      <c r="C1184" t="s">
        <v>10422</v>
      </c>
      <c r="D1184" t="s">
        <v>1525</v>
      </c>
      <c r="E1184" t="s">
        <v>1525</v>
      </c>
      <c r="F1184" t="s">
        <v>1448</v>
      </c>
      <c r="G1184" t="s">
        <v>1449</v>
      </c>
      <c r="I11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184" s="1" t="b">
        <f t="shared" si="18"/>
        <v>0</v>
      </c>
      <c r="K1184" t="str">
        <f>IF(NOT(J1184),Strutture_cleaned[[#This Row],[Indirizzo internet]],Strutture_cleaned[[#This Row],[Indirizzo di posta elettronica]])</f>
        <v>Mercure Pesaro</v>
      </c>
      <c r="L1184" t="str">
        <f>IF(NOT(J1184),Strutture_cleaned[[#This Row],[Indirizzo di posta elettronica]],Strutture_cleaned[[#This Row],[Indirizzo internet]])</f>
        <v>HA746@accor.com</v>
      </c>
    </row>
    <row r="1185" spans="1:12" x14ac:dyDescent="0.2">
      <c r="A1185" t="s">
        <v>8177</v>
      </c>
      <c r="B1185" t="s">
        <v>10423</v>
      </c>
      <c r="C1185" t="s">
        <v>10424</v>
      </c>
      <c r="D1185" t="s">
        <v>1525</v>
      </c>
      <c r="E1185" t="s">
        <v>1525</v>
      </c>
      <c r="F1185" t="s">
        <v>1425</v>
      </c>
      <c r="G1185" t="s">
        <v>1450</v>
      </c>
      <c r="I11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185" s="1" t="b">
        <f t="shared" si="18"/>
        <v>0</v>
      </c>
      <c r="K1185" t="str">
        <f>IF(NOT(J1185),Strutture_cleaned[[#This Row],[Indirizzo internet]],Strutture_cleaned[[#This Row],[Indirizzo di posta elettronica]])</f>
        <v>www.innitalia.com</v>
      </c>
      <c r="L1185" t="str">
        <f>IF(NOT(J1185),Strutture_cleaned[[#This Row],[Indirizzo di posta elettronica]],Strutture_cleaned[[#This Row],[Indirizzo internet]])</f>
        <v>desbains@innitalia.com</v>
      </c>
    </row>
    <row r="1186" spans="1:12" x14ac:dyDescent="0.2">
      <c r="A1186" t="s">
        <v>8177</v>
      </c>
      <c r="B1186" t="s">
        <v>10425</v>
      </c>
      <c r="C1186" t="s">
        <v>10426</v>
      </c>
      <c r="D1186" t="s">
        <v>1525</v>
      </c>
      <c r="E1186" t="s">
        <v>1525</v>
      </c>
      <c r="F1186" t="s">
        <v>1451</v>
      </c>
      <c r="G1186" t="s">
        <v>1452</v>
      </c>
      <c r="I11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6" s="1" t="b">
        <f t="shared" si="18"/>
        <v>0</v>
      </c>
      <c r="K1186" t="str">
        <f>IF(NOT(J1186),Strutture_cleaned[[#This Row],[Indirizzo internet]],Strutture_cleaned[[#This Row],[Indirizzo di posta elettronica]])</f>
        <v>www.hoteldellenazionipesaro.it</v>
      </c>
      <c r="L1186" t="str">
        <f>IF(NOT(J1186),Strutture_cleaned[[#This Row],[Indirizzo di posta elettronica]],Strutture_cleaned[[#This Row],[Indirizzo internet]])</f>
        <v>info@hoteldellenazionipesaro.it</v>
      </c>
    </row>
    <row r="1187" spans="1:12" x14ac:dyDescent="0.2">
      <c r="A1187" t="s">
        <v>8177</v>
      </c>
      <c r="B1187" t="s">
        <v>10427</v>
      </c>
      <c r="C1187" t="s">
        <v>10428</v>
      </c>
      <c r="D1187" t="s">
        <v>1525</v>
      </c>
      <c r="E1187" t="s">
        <v>1525</v>
      </c>
      <c r="F1187" t="s">
        <v>1453</v>
      </c>
      <c r="G1187" t="s">
        <v>1454</v>
      </c>
      <c r="I11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7" s="1" t="b">
        <f t="shared" si="18"/>
        <v>0</v>
      </c>
      <c r="K1187" t="str">
        <f>IF(NOT(J1187),Strutture_cleaned[[#This Row],[Indirizzo internet]],Strutture_cleaned[[#This Row],[Indirizzo di posta elettronica]])</f>
        <v>www.hotelduepalmeonline.com</v>
      </c>
      <c r="L1187" t="str">
        <f>IF(NOT(J1187),Strutture_cleaned[[#This Row],[Indirizzo di posta elettronica]],Strutture_cleaned[[#This Row],[Indirizzo internet]])</f>
        <v>info@hotelduepalmeonline.com</v>
      </c>
    </row>
    <row r="1188" spans="1:12" x14ac:dyDescent="0.2">
      <c r="A1188" t="s">
        <v>8177</v>
      </c>
      <c r="B1188" t="s">
        <v>10429</v>
      </c>
      <c r="C1188" t="s">
        <v>10430</v>
      </c>
      <c r="D1188" t="s">
        <v>1525</v>
      </c>
      <c r="E1188" t="s">
        <v>1525</v>
      </c>
      <c r="F1188" t="s">
        <v>1455</v>
      </c>
      <c r="G1188" t="s">
        <v>1456</v>
      </c>
      <c r="I11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88" s="1" t="b">
        <f t="shared" si="18"/>
        <v>0</v>
      </c>
      <c r="K1188" t="str">
        <f>IF(NOT(J1188),Strutture_cleaned[[#This Row],[Indirizzo internet]],Strutture_cleaned[[#This Row],[Indirizzo di posta elettronica]])</f>
        <v>www.hotelduepavoni.com</v>
      </c>
      <c r="L1188" t="str">
        <f>IF(NOT(J1188),Strutture_cleaned[[#This Row],[Indirizzo di posta elettronica]],Strutture_cleaned[[#This Row],[Indirizzo internet]])</f>
        <v>info@hotelduepavoni.com</v>
      </c>
    </row>
    <row r="1189" spans="1:12" x14ac:dyDescent="0.2">
      <c r="A1189" t="s">
        <v>8177</v>
      </c>
      <c r="B1189" t="s">
        <v>10431</v>
      </c>
      <c r="C1189" t="s">
        <v>10432</v>
      </c>
      <c r="D1189" t="s">
        <v>1525</v>
      </c>
      <c r="E1189" t="s">
        <v>1525</v>
      </c>
      <c r="F1189" t="s">
        <v>1457</v>
      </c>
      <c r="G1189" t="s">
        <v>1458</v>
      </c>
      <c r="I11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189" s="1" t="b">
        <f t="shared" si="18"/>
        <v>0</v>
      </c>
      <c r="K1189" t="str">
        <f>IF(NOT(J1189),Strutture_cleaned[[#This Row],[Indirizzo internet]],Strutture_cleaned[[#This Row],[Indirizzo di posta elettronica]])</f>
        <v>www.hotelembassypesaro.com</v>
      </c>
      <c r="L1189" t="str">
        <f>IF(NOT(J1189),Strutture_cleaned[[#This Row],[Indirizzo di posta elettronica]],Strutture_cleaned[[#This Row],[Indirizzo internet]])</f>
        <v>embassy@hotelembassypesaro.com</v>
      </c>
    </row>
    <row r="1190" spans="1:12" x14ac:dyDescent="0.2">
      <c r="A1190" t="s">
        <v>8216</v>
      </c>
      <c r="B1190" t="s">
        <v>9998</v>
      </c>
      <c r="C1190" t="s">
        <v>10433</v>
      </c>
      <c r="D1190" t="s">
        <v>1525</v>
      </c>
      <c r="E1190" t="s">
        <v>1525</v>
      </c>
      <c r="F1190" t="s">
        <v>19511</v>
      </c>
      <c r="G1190" t="s">
        <v>1459</v>
      </c>
      <c r="I11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190" s="1" t="b">
        <f t="shared" si="18"/>
        <v>0</v>
      </c>
      <c r="K1190" t="str">
        <f>IF(NOT(J1190),Strutture_cleaned[[#This Row],[Indirizzo internet]],Strutture_cleaned[[#This Row],[Indirizzo di posta elettronica]])</f>
        <v/>
      </c>
      <c r="L1190" t="str">
        <f>IF(NOT(J1190),Strutture_cleaned[[#This Row],[Indirizzo di posta elettronica]],Strutture_cleaned[[#This Row],[Indirizzo internet]])</f>
        <v>lavecchiacantina.pu@gmail.com</v>
      </c>
    </row>
    <row r="1191" spans="1:12" x14ac:dyDescent="0.2">
      <c r="A1191" t="s">
        <v>8216</v>
      </c>
      <c r="B1191" t="s">
        <v>10434</v>
      </c>
      <c r="C1191" t="s">
        <v>10435</v>
      </c>
      <c r="D1191" t="s">
        <v>1525</v>
      </c>
      <c r="E1191" t="s">
        <v>1525</v>
      </c>
      <c r="F1191" t="s">
        <v>19511</v>
      </c>
      <c r="G1191" t="s">
        <v>19511</v>
      </c>
      <c r="I11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191" s="1" t="b">
        <f t="shared" si="18"/>
        <v>0</v>
      </c>
      <c r="K1191" t="str">
        <f>IF(NOT(J1191),Strutture_cleaned[[#This Row],[Indirizzo internet]],Strutture_cleaned[[#This Row],[Indirizzo di posta elettronica]])</f>
        <v/>
      </c>
      <c r="L1191" t="str">
        <f>IF(NOT(J1191),Strutture_cleaned[[#This Row],[Indirizzo di posta elettronica]],Strutture_cleaned[[#This Row],[Indirizzo internet]])</f>
        <v/>
      </c>
    </row>
    <row r="1192" spans="1:12" x14ac:dyDescent="0.2">
      <c r="A1192" t="s">
        <v>8523</v>
      </c>
      <c r="B1192" t="s">
        <v>8875</v>
      </c>
      <c r="C1192" t="s">
        <v>10436</v>
      </c>
      <c r="D1192" t="s">
        <v>1525</v>
      </c>
      <c r="E1192" t="s">
        <v>1525</v>
      </c>
      <c r="F1192" t="s">
        <v>1460</v>
      </c>
      <c r="G1192" t="s">
        <v>1376</v>
      </c>
      <c r="I11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92" s="1" t="b">
        <f t="shared" si="18"/>
        <v>0</v>
      </c>
      <c r="K1192" t="str">
        <f>IF(NOT(J1192),Strutture_cleaned[[#This Row],[Indirizzo internet]],Strutture_cleaned[[#This Row],[Indirizzo di posta elettronica]])</f>
        <v>www.campingmarinella.it</v>
      </c>
      <c r="L1192" t="str">
        <f>IF(NOT(J1192),Strutture_cleaned[[#This Row],[Indirizzo di posta elettronica]],Strutture_cleaned[[#This Row],[Indirizzo internet]])</f>
        <v>info@campingmarinella.it</v>
      </c>
    </row>
    <row r="1193" spans="1:12" x14ac:dyDescent="0.2">
      <c r="A1193" t="s">
        <v>8523</v>
      </c>
      <c r="B1193" t="s">
        <v>10437</v>
      </c>
      <c r="C1193" t="s">
        <v>10438</v>
      </c>
      <c r="D1193" t="s">
        <v>1525</v>
      </c>
      <c r="E1193" t="s">
        <v>1525</v>
      </c>
      <c r="F1193" t="s">
        <v>1461</v>
      </c>
      <c r="G1193" t="s">
        <v>1462</v>
      </c>
      <c r="I11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93" s="1" t="b">
        <f t="shared" si="18"/>
        <v>0</v>
      </c>
      <c r="K1193" t="str">
        <f>IF(NOT(J1193),Strutture_cleaned[[#This Row],[Indirizzo internet]],Strutture_cleaned[[#This Row],[Indirizzo di posta elettronica]])</f>
        <v>www.campingpanorama.it</v>
      </c>
      <c r="L1193" t="str">
        <f>IF(NOT(J1193),Strutture_cleaned[[#This Row],[Indirizzo di posta elettronica]],Strutture_cleaned[[#This Row],[Indirizzo internet]])</f>
        <v>info@campingpanorama.it</v>
      </c>
    </row>
    <row r="1194" spans="1:12" x14ac:dyDescent="0.2">
      <c r="A1194" t="s">
        <v>8523</v>
      </c>
      <c r="B1194" t="s">
        <v>10439</v>
      </c>
      <c r="C1194" t="s">
        <v>10440</v>
      </c>
      <c r="D1194" t="s">
        <v>1525</v>
      </c>
      <c r="E1194" t="s">
        <v>1525</v>
      </c>
      <c r="F1194" t="s">
        <v>1463</v>
      </c>
      <c r="G1194" t="s">
        <v>1464</v>
      </c>
      <c r="I11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94" s="1" t="b">
        <f t="shared" si="18"/>
        <v>0</v>
      </c>
      <c r="K1194" t="str">
        <f>IF(NOT(J1194),Strutture_cleaned[[#This Row],[Indirizzo internet]],Strutture_cleaned[[#This Row],[Indirizzo di posta elettronica]])</f>
        <v>www.campingnorina.it</v>
      </c>
      <c r="L1194" t="str">
        <f>IF(NOT(J1194),Strutture_cleaned[[#This Row],[Indirizzo di posta elettronica]],Strutture_cleaned[[#This Row],[Indirizzo internet]])</f>
        <v>info@campingnorina.it</v>
      </c>
    </row>
    <row r="1195" spans="1:12" x14ac:dyDescent="0.2">
      <c r="A1195" t="s">
        <v>8523</v>
      </c>
      <c r="B1195" t="s">
        <v>8532</v>
      </c>
      <c r="C1195" t="s">
        <v>10441</v>
      </c>
      <c r="D1195" t="s">
        <v>1525</v>
      </c>
      <c r="E1195" t="s">
        <v>1525</v>
      </c>
      <c r="F1195" t="s">
        <v>1465</v>
      </c>
      <c r="G1195" t="s">
        <v>1466</v>
      </c>
      <c r="I11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95" s="1" t="b">
        <f t="shared" si="18"/>
        <v>0</v>
      </c>
      <c r="K1195" t="str">
        <f>IF(NOT(J1195),Strutture_cleaned[[#This Row],[Indirizzo internet]],Strutture_cleaned[[#This Row],[Indirizzo di posta elettronica]])</f>
        <v>www.campingparadiso.it</v>
      </c>
      <c r="L1195" t="str">
        <f>IF(NOT(J1195),Strutture_cleaned[[#This Row],[Indirizzo di posta elettronica]],Strutture_cleaned[[#This Row],[Indirizzo internet]])</f>
        <v>info@campingparadiso.it</v>
      </c>
    </row>
    <row r="1196" spans="1:12" x14ac:dyDescent="0.2">
      <c r="A1196" t="s">
        <v>8285</v>
      </c>
      <c r="B1196" t="s">
        <v>10442</v>
      </c>
      <c r="C1196" t="s">
        <v>10443</v>
      </c>
      <c r="D1196" t="s">
        <v>1525</v>
      </c>
      <c r="E1196" t="s">
        <v>1525</v>
      </c>
      <c r="F1196" t="s">
        <v>1467</v>
      </c>
      <c r="G1196" t="s">
        <v>1468</v>
      </c>
      <c r="I11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196" s="1" t="b">
        <f t="shared" si="18"/>
        <v>0</v>
      </c>
      <c r="K1196" t="str">
        <f>IF(NOT(J1196),Strutture_cleaned[[#This Row],[Indirizzo internet]],Strutture_cleaned[[#This Row],[Indirizzo di posta elettronica]])</f>
        <v>www.arcidiocesipesaro.it</v>
      </c>
      <c r="L1196" t="str">
        <f>IF(NOT(J1196),Strutture_cleaned[[#This Row],[Indirizzo di posta elettronica]],Strutture_cleaned[[#This Row],[Indirizzo internet]])</f>
        <v>amministrativo2@arcidiocesipesaro.it.</v>
      </c>
    </row>
    <row r="1197" spans="1:12" x14ac:dyDescent="0.2">
      <c r="A1197" t="s">
        <v>8285</v>
      </c>
      <c r="B1197" t="s">
        <v>10444</v>
      </c>
      <c r="C1197" t="s">
        <v>10445</v>
      </c>
      <c r="D1197" t="s">
        <v>1525</v>
      </c>
      <c r="E1197" t="s">
        <v>1525</v>
      </c>
      <c r="F1197" t="s">
        <v>1469</v>
      </c>
      <c r="G1197" t="s">
        <v>1470</v>
      </c>
      <c r="I11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197" s="1" t="b">
        <f t="shared" si="18"/>
        <v>0</v>
      </c>
      <c r="K1197" t="str">
        <f>IF(NOT(J1197),Strutture_cleaned[[#This Row],[Indirizzo internet]],Strutture_cleaned[[#This Row],[Indirizzo di posta elettronica]])</f>
        <v>www.piccoleancelledelsacrocuore.net/Accoglienza</v>
      </c>
      <c r="L1197" t="str">
        <f>IF(NOT(J1197),Strutture_cleaned[[#This Row],[Indirizzo di posta elettronica]],Strutture_cleaned[[#This Row],[Indirizzo internet]])</f>
        <v>coloniasacrocuore@pcn.net; suormarilena@email.it</v>
      </c>
    </row>
    <row r="1198" spans="1:12" x14ac:dyDescent="0.2">
      <c r="A1198" t="s">
        <v>8186</v>
      </c>
      <c r="B1198" t="s">
        <v>10446</v>
      </c>
      <c r="C1198" t="s">
        <v>10447</v>
      </c>
      <c r="D1198" t="s">
        <v>1525</v>
      </c>
      <c r="E1198" t="s">
        <v>1525</v>
      </c>
      <c r="F1198" t="s">
        <v>1471</v>
      </c>
      <c r="G1198" t="s">
        <v>1472</v>
      </c>
      <c r="I11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98" s="1" t="b">
        <f t="shared" si="18"/>
        <v>0</v>
      </c>
      <c r="K1198" t="str">
        <f>IF(NOT(J1198),Strutture_cleaned[[#This Row],[Indirizzo internet]],Strutture_cleaned[[#This Row],[Indirizzo di posta elettronica]])</f>
        <v>www.badiagriturismo.it</v>
      </c>
      <c r="L1198" t="str">
        <f>IF(NOT(J1198),Strutture_cleaned[[#This Row],[Indirizzo di posta elettronica]],Strutture_cleaned[[#This Row],[Indirizzo internet]])</f>
        <v>info@badiagriturismo.it</v>
      </c>
    </row>
    <row r="1199" spans="1:12" x14ac:dyDescent="0.2">
      <c r="A1199" t="s">
        <v>8177</v>
      </c>
      <c r="B1199" t="s">
        <v>10448</v>
      </c>
      <c r="C1199" t="s">
        <v>10449</v>
      </c>
      <c r="D1199" t="s">
        <v>1525</v>
      </c>
      <c r="E1199" t="s">
        <v>1525</v>
      </c>
      <c r="F1199" t="s">
        <v>1473</v>
      </c>
      <c r="G1199" t="s">
        <v>1474</v>
      </c>
      <c r="I11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199" s="1" t="b">
        <f t="shared" si="18"/>
        <v>0</v>
      </c>
      <c r="K1199" t="str">
        <f>IF(NOT(J1199),Strutture_cleaned[[#This Row],[Indirizzo internet]],Strutture_cleaned[[#This Row],[Indirizzo di posta elettronica]])</f>
        <v>www.villacattani.it</v>
      </c>
      <c r="L1199" t="str">
        <f>IF(NOT(J1199),Strutture_cleaned[[#This Row],[Indirizzo di posta elettronica]],Strutture_cleaned[[#This Row],[Indirizzo internet]])</f>
        <v>info@villacattani.it</v>
      </c>
    </row>
    <row r="1200" spans="1:12" x14ac:dyDescent="0.2">
      <c r="A1200" t="s">
        <v>8183</v>
      </c>
      <c r="B1200" t="s">
        <v>10450</v>
      </c>
      <c r="C1200" t="s">
        <v>10451</v>
      </c>
      <c r="D1200" t="s">
        <v>1525</v>
      </c>
      <c r="E1200" t="s">
        <v>1525</v>
      </c>
      <c r="F1200" t="s">
        <v>19511</v>
      </c>
      <c r="G1200" t="s">
        <v>1475</v>
      </c>
      <c r="I12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200" s="1" t="b">
        <f t="shared" si="18"/>
        <v>0</v>
      </c>
      <c r="K1200" t="str">
        <f>IF(NOT(J1200),Strutture_cleaned[[#This Row],[Indirizzo internet]],Strutture_cleaned[[#This Row],[Indirizzo di posta elettronica]])</f>
        <v/>
      </c>
      <c r="L1200" t="str">
        <f>IF(NOT(J1200),Strutture_cleaned[[#This Row],[Indirizzo di posta elettronica]],Strutture_cleaned[[#This Row],[Indirizzo internet]])</f>
        <v>floriana.serafini@alice.it</v>
      </c>
    </row>
    <row r="1201" spans="1:12" x14ac:dyDescent="0.2">
      <c r="A1201" t="s">
        <v>8216</v>
      </c>
      <c r="B1201" t="s">
        <v>10452</v>
      </c>
      <c r="C1201" t="s">
        <v>1476</v>
      </c>
      <c r="D1201" t="s">
        <v>1525</v>
      </c>
      <c r="E1201" t="s">
        <v>1525</v>
      </c>
      <c r="F1201" t="s">
        <v>1477</v>
      </c>
      <c r="G1201" t="s">
        <v>1478</v>
      </c>
      <c r="I12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01" s="1" t="b">
        <f t="shared" si="18"/>
        <v>0</v>
      </c>
      <c r="K1201" t="str">
        <f>IF(NOT(J1201),Strutture_cleaned[[#This Row],[Indirizzo internet]],Strutture_cleaned[[#This Row],[Indirizzo di posta elettronica]])</f>
        <v>www.residencearianna.it</v>
      </c>
      <c r="L1201" t="str">
        <f>IF(NOT(J1201),Strutture_cleaned[[#This Row],[Indirizzo di posta elettronica]],Strutture_cleaned[[#This Row],[Indirizzo internet]])</f>
        <v>info@residencearianna.it</v>
      </c>
    </row>
    <row r="1202" spans="1:12" x14ac:dyDescent="0.2">
      <c r="A1202" t="s">
        <v>8216</v>
      </c>
      <c r="B1202" t="s">
        <v>10453</v>
      </c>
      <c r="C1202" t="s">
        <v>10454</v>
      </c>
      <c r="D1202" t="s">
        <v>1525</v>
      </c>
      <c r="E1202" t="s">
        <v>10455</v>
      </c>
      <c r="F1202" t="s">
        <v>19511</v>
      </c>
      <c r="G1202" t="s">
        <v>1401</v>
      </c>
      <c r="I12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202" s="1" t="b">
        <f t="shared" si="18"/>
        <v>0</v>
      </c>
      <c r="K1202" t="str">
        <f>IF(NOT(J1202),Strutture_cleaned[[#This Row],[Indirizzo internet]],Strutture_cleaned[[#This Row],[Indirizzo di posta elettronica]])</f>
        <v/>
      </c>
      <c r="L1202" t="str">
        <f>IF(NOT(J1202),Strutture_cleaned[[#This Row],[Indirizzo di posta elettronica]],Strutture_cleaned[[#This Row],[Indirizzo internet]])</f>
        <v>abbazia.residhotel@libero.it</v>
      </c>
    </row>
    <row r="1203" spans="1:12" x14ac:dyDescent="0.2">
      <c r="A1203" t="s">
        <v>8186</v>
      </c>
      <c r="B1203" t="s">
        <v>10456</v>
      </c>
      <c r="C1203" t="s">
        <v>10457</v>
      </c>
      <c r="D1203" t="s">
        <v>1525</v>
      </c>
      <c r="E1203" t="s">
        <v>1525</v>
      </c>
      <c r="F1203" t="s">
        <v>1479</v>
      </c>
      <c r="G1203" t="s">
        <v>1480</v>
      </c>
      <c r="I12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203" s="1" t="b">
        <f t="shared" si="18"/>
        <v>0</v>
      </c>
      <c r="K1203" t="str">
        <f>IF(NOT(J1203),Strutture_cleaned[[#This Row],[Indirizzo internet]],Strutture_cleaned[[#This Row],[Indirizzo di posta elettronica]])</f>
        <v>www.ilguardacielo.it</v>
      </c>
      <c r="L1203" t="str">
        <f>IF(NOT(J1203),Strutture_cleaned[[#This Row],[Indirizzo di posta elettronica]],Strutture_cleaned[[#This Row],[Indirizzo internet]])</f>
        <v>ilguardacielo@virgilio.it</v>
      </c>
    </row>
    <row r="1204" spans="1:12" x14ac:dyDescent="0.2">
      <c r="A1204" t="s">
        <v>8183</v>
      </c>
      <c r="B1204" t="s">
        <v>10458</v>
      </c>
      <c r="C1204" t="s">
        <v>10459</v>
      </c>
      <c r="D1204" t="s">
        <v>1525</v>
      </c>
      <c r="E1204" t="s">
        <v>1525</v>
      </c>
      <c r="F1204" t="s">
        <v>19511</v>
      </c>
      <c r="G1204" t="s">
        <v>19511</v>
      </c>
      <c r="I12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04" s="1" t="b">
        <f t="shared" si="18"/>
        <v>0</v>
      </c>
      <c r="K1204" t="str">
        <f>IF(NOT(J1204),Strutture_cleaned[[#This Row],[Indirizzo internet]],Strutture_cleaned[[#This Row],[Indirizzo di posta elettronica]])</f>
        <v/>
      </c>
      <c r="L1204" t="str">
        <f>IF(NOT(J1204),Strutture_cleaned[[#This Row],[Indirizzo di posta elettronica]],Strutture_cleaned[[#This Row],[Indirizzo internet]])</f>
        <v/>
      </c>
    </row>
    <row r="1205" spans="1:12" x14ac:dyDescent="0.2">
      <c r="A1205" t="s">
        <v>8582</v>
      </c>
      <c r="B1205" t="s">
        <v>10460</v>
      </c>
      <c r="C1205" t="s">
        <v>10461</v>
      </c>
      <c r="D1205" t="s">
        <v>1525</v>
      </c>
      <c r="E1205" t="s">
        <v>1525</v>
      </c>
      <c r="F1205" t="s">
        <v>19511</v>
      </c>
      <c r="G1205" t="s">
        <v>19511</v>
      </c>
      <c r="I12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05" s="1" t="b">
        <f t="shared" si="18"/>
        <v>0</v>
      </c>
      <c r="K1205" t="str">
        <f>IF(NOT(J1205),Strutture_cleaned[[#This Row],[Indirizzo internet]],Strutture_cleaned[[#This Row],[Indirizzo di posta elettronica]])</f>
        <v/>
      </c>
      <c r="L1205" t="str">
        <f>IF(NOT(J1205),Strutture_cleaned[[#This Row],[Indirizzo di posta elettronica]],Strutture_cleaned[[#This Row],[Indirizzo internet]])</f>
        <v/>
      </c>
    </row>
    <row r="1206" spans="1:12" x14ac:dyDescent="0.2">
      <c r="A1206" t="s">
        <v>8582</v>
      </c>
      <c r="B1206" t="s">
        <v>10462</v>
      </c>
      <c r="C1206" t="s">
        <v>10463</v>
      </c>
      <c r="D1206" t="s">
        <v>1525</v>
      </c>
      <c r="E1206" t="s">
        <v>1525</v>
      </c>
      <c r="F1206" t="s">
        <v>19511</v>
      </c>
      <c r="G1206" t="s">
        <v>19511</v>
      </c>
      <c r="I12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06" s="1" t="b">
        <f t="shared" si="18"/>
        <v>0</v>
      </c>
      <c r="K1206" t="str">
        <f>IF(NOT(J1206),Strutture_cleaned[[#This Row],[Indirizzo internet]],Strutture_cleaned[[#This Row],[Indirizzo di posta elettronica]])</f>
        <v/>
      </c>
      <c r="L1206" t="str">
        <f>IF(NOT(J1206),Strutture_cleaned[[#This Row],[Indirizzo di posta elettronica]],Strutture_cleaned[[#This Row],[Indirizzo internet]])</f>
        <v/>
      </c>
    </row>
    <row r="1207" spans="1:12" x14ac:dyDescent="0.2">
      <c r="A1207" t="s">
        <v>8582</v>
      </c>
      <c r="B1207" t="s">
        <v>10464</v>
      </c>
      <c r="C1207" t="s">
        <v>10465</v>
      </c>
      <c r="D1207" t="s">
        <v>1525</v>
      </c>
      <c r="E1207" t="s">
        <v>1525</v>
      </c>
      <c r="F1207" t="s">
        <v>19511</v>
      </c>
      <c r="G1207" t="s">
        <v>19511</v>
      </c>
      <c r="I120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07" s="1" t="b">
        <f t="shared" si="18"/>
        <v>0</v>
      </c>
      <c r="K1207" t="str">
        <f>IF(NOT(J1207),Strutture_cleaned[[#This Row],[Indirizzo internet]],Strutture_cleaned[[#This Row],[Indirizzo di posta elettronica]])</f>
        <v/>
      </c>
      <c r="L1207" t="str">
        <f>IF(NOT(J1207),Strutture_cleaned[[#This Row],[Indirizzo di posta elettronica]],Strutture_cleaned[[#This Row],[Indirizzo internet]])</f>
        <v/>
      </c>
    </row>
    <row r="1208" spans="1:12" x14ac:dyDescent="0.2">
      <c r="A1208" t="s">
        <v>8582</v>
      </c>
      <c r="B1208" t="s">
        <v>10466</v>
      </c>
      <c r="C1208" t="s">
        <v>10461</v>
      </c>
      <c r="D1208" t="s">
        <v>1525</v>
      </c>
      <c r="E1208" t="s">
        <v>1481</v>
      </c>
      <c r="F1208" t="s">
        <v>19511</v>
      </c>
      <c r="G1208" t="s">
        <v>19511</v>
      </c>
      <c r="I12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08" s="1" t="b">
        <f t="shared" si="18"/>
        <v>0</v>
      </c>
      <c r="K1208" t="str">
        <f>IF(NOT(J1208),Strutture_cleaned[[#This Row],[Indirizzo internet]],Strutture_cleaned[[#This Row],[Indirizzo di posta elettronica]])</f>
        <v/>
      </c>
      <c r="L1208" t="str">
        <f>IF(NOT(J1208),Strutture_cleaned[[#This Row],[Indirizzo di posta elettronica]],Strutture_cleaned[[#This Row],[Indirizzo internet]])</f>
        <v/>
      </c>
    </row>
    <row r="1209" spans="1:12" x14ac:dyDescent="0.2">
      <c r="A1209" t="s">
        <v>8186</v>
      </c>
      <c r="B1209" t="s">
        <v>10467</v>
      </c>
      <c r="C1209" t="s">
        <v>10468</v>
      </c>
      <c r="D1209" t="s">
        <v>1525</v>
      </c>
      <c r="E1209" t="s">
        <v>1525</v>
      </c>
      <c r="F1209" t="s">
        <v>1482</v>
      </c>
      <c r="G1209" t="s">
        <v>1483</v>
      </c>
      <c r="I12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09" s="1" t="b">
        <f t="shared" si="18"/>
        <v>0</v>
      </c>
      <c r="K1209" t="str">
        <f>IF(NOT(J1209),Strutture_cleaned[[#This Row],[Indirizzo internet]],Strutture_cleaned[[#This Row],[Indirizzo di posta elettronica]])</f>
        <v>www.agriturismobaiavallugola.it</v>
      </c>
      <c r="L1209" t="str">
        <f>IF(NOT(J1209),Strutture_cleaned[[#This Row],[Indirizzo di posta elettronica]],Strutture_cleaned[[#This Row],[Indirizzo internet]])</f>
        <v>info@agriturismobaiavallugola.it</v>
      </c>
    </row>
    <row r="1210" spans="1:12" x14ac:dyDescent="0.2">
      <c r="A1210" t="s">
        <v>8177</v>
      </c>
      <c r="B1210" t="s">
        <v>10469</v>
      </c>
      <c r="C1210" t="s">
        <v>10470</v>
      </c>
      <c r="D1210" t="s">
        <v>1525</v>
      </c>
      <c r="E1210" t="s">
        <v>1525</v>
      </c>
      <c r="F1210" t="s">
        <v>1484</v>
      </c>
      <c r="G1210" t="s">
        <v>1485</v>
      </c>
      <c r="I12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10" s="1" t="b">
        <f t="shared" si="18"/>
        <v>0</v>
      </c>
      <c r="K1210" t="str">
        <f>IF(NOT(J1210),Strutture_cleaned[[#This Row],[Indirizzo internet]],Strutture_cleaned[[#This Row],[Indirizzo di posta elettronica]])</f>
        <v>www.hotelfierapesaro.com</v>
      </c>
      <c r="L1210" t="str">
        <f>IF(NOT(J1210),Strutture_cleaned[[#This Row],[Indirizzo di posta elettronica]],Strutture_cleaned[[#This Row],[Indirizzo internet]])</f>
        <v>info@hotelfierapesaro.com</v>
      </c>
    </row>
    <row r="1211" spans="1:12" x14ac:dyDescent="0.2">
      <c r="A1211" t="s">
        <v>8177</v>
      </c>
      <c r="B1211" t="s">
        <v>10471</v>
      </c>
      <c r="C1211" t="s">
        <v>10472</v>
      </c>
      <c r="D1211" t="s">
        <v>1525</v>
      </c>
      <c r="E1211" t="s">
        <v>1525</v>
      </c>
      <c r="F1211" t="s">
        <v>19511</v>
      </c>
      <c r="G1211" t="s">
        <v>1486</v>
      </c>
      <c r="I12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1211" s="1" t="b">
        <f t="shared" si="18"/>
        <v>0</v>
      </c>
      <c r="K1211" t="str">
        <f>IF(NOT(J1211),Strutture_cleaned[[#This Row],[Indirizzo internet]],Strutture_cleaned[[#This Row],[Indirizzo di posta elettronica]])</f>
        <v/>
      </c>
      <c r="L1211" t="str">
        <f>IF(NOT(J1211),Strutture_cleaned[[#This Row],[Indirizzo di posta elettronica]],Strutture_cleaned[[#This Row],[Indirizzo internet]])</f>
        <v>albergo.villafastiggi@gmail.com</v>
      </c>
    </row>
    <row r="1212" spans="1:12" x14ac:dyDescent="0.2">
      <c r="A1212" t="s">
        <v>8582</v>
      </c>
      <c r="B1212" t="s">
        <v>10473</v>
      </c>
      <c r="C1212" t="s">
        <v>10474</v>
      </c>
      <c r="D1212" t="s">
        <v>1525</v>
      </c>
      <c r="E1212" t="s">
        <v>1481</v>
      </c>
      <c r="F1212" t="s">
        <v>19511</v>
      </c>
      <c r="G1212" t="s">
        <v>19511</v>
      </c>
      <c r="I12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12" s="1" t="b">
        <f t="shared" si="18"/>
        <v>0</v>
      </c>
      <c r="K1212" t="str">
        <f>IF(NOT(J1212),Strutture_cleaned[[#This Row],[Indirizzo internet]],Strutture_cleaned[[#This Row],[Indirizzo di posta elettronica]])</f>
        <v/>
      </c>
      <c r="L1212" t="str">
        <f>IF(NOT(J1212),Strutture_cleaned[[#This Row],[Indirizzo di posta elettronica]],Strutture_cleaned[[#This Row],[Indirizzo internet]])</f>
        <v/>
      </c>
    </row>
    <row r="1213" spans="1:12" x14ac:dyDescent="0.2">
      <c r="A1213" t="s">
        <v>8582</v>
      </c>
      <c r="B1213" t="s">
        <v>10475</v>
      </c>
      <c r="C1213" t="s">
        <v>10476</v>
      </c>
      <c r="D1213" t="s">
        <v>1525</v>
      </c>
      <c r="E1213" t="s">
        <v>1525</v>
      </c>
      <c r="F1213" t="s">
        <v>19511</v>
      </c>
      <c r="G1213" t="s">
        <v>19511</v>
      </c>
      <c r="I12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13" s="1" t="b">
        <f t="shared" si="18"/>
        <v>0</v>
      </c>
      <c r="K1213" t="str">
        <f>IF(NOT(J1213),Strutture_cleaned[[#This Row],[Indirizzo internet]],Strutture_cleaned[[#This Row],[Indirizzo di posta elettronica]])</f>
        <v/>
      </c>
      <c r="L1213" t="str">
        <f>IF(NOT(J1213),Strutture_cleaned[[#This Row],[Indirizzo di posta elettronica]],Strutture_cleaned[[#This Row],[Indirizzo internet]])</f>
        <v/>
      </c>
    </row>
    <row r="1214" spans="1:12" x14ac:dyDescent="0.2">
      <c r="A1214" t="s">
        <v>8582</v>
      </c>
      <c r="B1214" t="s">
        <v>10477</v>
      </c>
      <c r="C1214" t="s">
        <v>10476</v>
      </c>
      <c r="D1214" t="s">
        <v>1525</v>
      </c>
      <c r="E1214" t="s">
        <v>1525</v>
      </c>
      <c r="F1214" t="s">
        <v>19511</v>
      </c>
      <c r="G1214" t="s">
        <v>19511</v>
      </c>
      <c r="I12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14" s="1" t="b">
        <f t="shared" si="18"/>
        <v>0</v>
      </c>
      <c r="K1214" t="str">
        <f>IF(NOT(J1214),Strutture_cleaned[[#This Row],[Indirizzo internet]],Strutture_cleaned[[#This Row],[Indirizzo di posta elettronica]])</f>
        <v/>
      </c>
      <c r="L1214" t="str">
        <f>IF(NOT(J1214),Strutture_cleaned[[#This Row],[Indirizzo di posta elettronica]],Strutture_cleaned[[#This Row],[Indirizzo internet]])</f>
        <v/>
      </c>
    </row>
    <row r="1215" spans="1:12" x14ac:dyDescent="0.2">
      <c r="A1215" t="s">
        <v>8582</v>
      </c>
      <c r="B1215" t="s">
        <v>10478</v>
      </c>
      <c r="C1215" t="s">
        <v>10479</v>
      </c>
      <c r="D1215" t="s">
        <v>1525</v>
      </c>
      <c r="E1215" t="s">
        <v>1525</v>
      </c>
      <c r="F1215" t="s">
        <v>19511</v>
      </c>
      <c r="G1215" t="s">
        <v>19511</v>
      </c>
      <c r="I12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15" s="1" t="b">
        <f t="shared" si="18"/>
        <v>0</v>
      </c>
      <c r="K1215" t="str">
        <f>IF(NOT(J1215),Strutture_cleaned[[#This Row],[Indirizzo internet]],Strutture_cleaned[[#This Row],[Indirizzo di posta elettronica]])</f>
        <v/>
      </c>
      <c r="L1215" t="str">
        <f>IF(NOT(J1215),Strutture_cleaned[[#This Row],[Indirizzo di posta elettronica]],Strutture_cleaned[[#This Row],[Indirizzo internet]])</f>
        <v/>
      </c>
    </row>
    <row r="1216" spans="1:12" x14ac:dyDescent="0.2">
      <c r="A1216" t="s">
        <v>8582</v>
      </c>
      <c r="B1216" t="s">
        <v>10480</v>
      </c>
      <c r="C1216" t="s">
        <v>10479</v>
      </c>
      <c r="D1216" t="s">
        <v>1525</v>
      </c>
      <c r="E1216" t="s">
        <v>1525</v>
      </c>
      <c r="F1216" t="s">
        <v>19511</v>
      </c>
      <c r="G1216" t="s">
        <v>1487</v>
      </c>
      <c r="I12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216" s="1" t="b">
        <f t="shared" si="18"/>
        <v>0</v>
      </c>
      <c r="K1216" t="str">
        <f>IF(NOT(J1216),Strutture_cleaned[[#This Row],[Indirizzo internet]],Strutture_cleaned[[#This Row],[Indirizzo di posta elettronica]])</f>
        <v/>
      </c>
      <c r="L1216" t="str">
        <f>IF(NOT(J1216),Strutture_cleaned[[#This Row],[Indirizzo di posta elettronica]],Strutture_cleaned[[#This Row],[Indirizzo internet]])</f>
        <v>bagnibibi.gianni@yahoo.it</v>
      </c>
    </row>
    <row r="1217" spans="1:12" x14ac:dyDescent="0.2">
      <c r="A1217" t="s">
        <v>8582</v>
      </c>
      <c r="B1217" t="s">
        <v>9912</v>
      </c>
      <c r="C1217" t="s">
        <v>10479</v>
      </c>
      <c r="D1217" t="s">
        <v>1525</v>
      </c>
      <c r="E1217" t="s">
        <v>1488</v>
      </c>
      <c r="F1217" t="s">
        <v>19511</v>
      </c>
      <c r="G1217" t="s">
        <v>19511</v>
      </c>
      <c r="I12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17" s="1" t="b">
        <f t="shared" si="18"/>
        <v>0</v>
      </c>
      <c r="K1217" t="str">
        <f>IF(NOT(J1217),Strutture_cleaned[[#This Row],[Indirizzo internet]],Strutture_cleaned[[#This Row],[Indirizzo di posta elettronica]])</f>
        <v/>
      </c>
      <c r="L1217" t="str">
        <f>IF(NOT(J1217),Strutture_cleaned[[#This Row],[Indirizzo di posta elettronica]],Strutture_cleaned[[#This Row],[Indirizzo internet]])</f>
        <v/>
      </c>
    </row>
    <row r="1218" spans="1:12" x14ac:dyDescent="0.2">
      <c r="A1218" t="s">
        <v>8582</v>
      </c>
      <c r="B1218" t="s">
        <v>10481</v>
      </c>
      <c r="C1218" t="s">
        <v>10482</v>
      </c>
      <c r="D1218" t="s">
        <v>1525</v>
      </c>
      <c r="E1218" t="s">
        <v>1525</v>
      </c>
      <c r="F1218" t="s">
        <v>19511</v>
      </c>
      <c r="G1218" t="s">
        <v>19511</v>
      </c>
      <c r="I12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18" s="1" t="b">
        <f t="shared" si="18"/>
        <v>0</v>
      </c>
      <c r="K1218" t="str">
        <f>IF(NOT(J1218),Strutture_cleaned[[#This Row],[Indirizzo internet]],Strutture_cleaned[[#This Row],[Indirizzo di posta elettronica]])</f>
        <v/>
      </c>
      <c r="L1218" t="str">
        <f>IF(NOT(J1218),Strutture_cleaned[[#This Row],[Indirizzo di posta elettronica]],Strutture_cleaned[[#This Row],[Indirizzo internet]])</f>
        <v/>
      </c>
    </row>
    <row r="1219" spans="1:12" x14ac:dyDescent="0.2">
      <c r="A1219" t="s">
        <v>8582</v>
      </c>
      <c r="B1219" t="s">
        <v>10483</v>
      </c>
      <c r="C1219" t="s">
        <v>10484</v>
      </c>
      <c r="D1219" t="s">
        <v>1525</v>
      </c>
      <c r="E1219" t="s">
        <v>1525</v>
      </c>
      <c r="F1219" t="s">
        <v>19511</v>
      </c>
      <c r="G1219" t="s">
        <v>1489</v>
      </c>
      <c r="I12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219" s="1" t="b">
        <f t="shared" ref="J1219:J1282" si="19">I1219="invertire email e sito"</f>
        <v>0</v>
      </c>
      <c r="K1219" t="str">
        <f>IF(NOT(J1219),Strutture_cleaned[[#This Row],[Indirizzo internet]],Strutture_cleaned[[#This Row],[Indirizzo di posta elettronica]])</f>
        <v/>
      </c>
      <c r="L1219" t="str">
        <f>IF(NOT(J1219),Strutture_cleaned[[#This Row],[Indirizzo di posta elettronica]],Strutture_cleaned[[#This Row],[Indirizzo internet]])</f>
        <v>s.giorgi@koruspartners.it</v>
      </c>
    </row>
    <row r="1220" spans="1:12" x14ac:dyDescent="0.2">
      <c r="A1220" t="s">
        <v>8582</v>
      </c>
      <c r="B1220" t="s">
        <v>10485</v>
      </c>
      <c r="C1220" t="s">
        <v>10486</v>
      </c>
      <c r="D1220" t="s">
        <v>1525</v>
      </c>
      <c r="E1220" t="s">
        <v>1525</v>
      </c>
      <c r="F1220" t="s">
        <v>19511</v>
      </c>
      <c r="G1220" t="s">
        <v>19511</v>
      </c>
      <c r="I12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0" s="1" t="b">
        <f t="shared" si="19"/>
        <v>0</v>
      </c>
      <c r="K1220" t="str">
        <f>IF(NOT(J1220),Strutture_cleaned[[#This Row],[Indirizzo internet]],Strutture_cleaned[[#This Row],[Indirizzo di posta elettronica]])</f>
        <v/>
      </c>
      <c r="L1220" t="str">
        <f>IF(NOT(J1220),Strutture_cleaned[[#This Row],[Indirizzo di posta elettronica]],Strutture_cleaned[[#This Row],[Indirizzo internet]])</f>
        <v/>
      </c>
    </row>
    <row r="1221" spans="1:12" x14ac:dyDescent="0.2">
      <c r="A1221" t="s">
        <v>8582</v>
      </c>
      <c r="B1221" t="s">
        <v>10487</v>
      </c>
      <c r="C1221" t="s">
        <v>10488</v>
      </c>
      <c r="D1221" t="s">
        <v>1525</v>
      </c>
      <c r="E1221" t="s">
        <v>1525</v>
      </c>
      <c r="F1221" t="s">
        <v>19511</v>
      </c>
      <c r="G1221" t="s">
        <v>19511</v>
      </c>
      <c r="I12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1" s="1" t="b">
        <f t="shared" si="19"/>
        <v>0</v>
      </c>
      <c r="K1221" t="str">
        <f>IF(NOT(J1221),Strutture_cleaned[[#This Row],[Indirizzo internet]],Strutture_cleaned[[#This Row],[Indirizzo di posta elettronica]])</f>
        <v/>
      </c>
      <c r="L1221" t="str">
        <f>IF(NOT(J1221),Strutture_cleaned[[#This Row],[Indirizzo di posta elettronica]],Strutture_cleaned[[#This Row],[Indirizzo internet]])</f>
        <v/>
      </c>
    </row>
    <row r="1222" spans="1:12" x14ac:dyDescent="0.2">
      <c r="A1222" t="s">
        <v>8582</v>
      </c>
      <c r="B1222" t="s">
        <v>10489</v>
      </c>
      <c r="C1222" t="s">
        <v>10490</v>
      </c>
      <c r="D1222" t="s">
        <v>1525</v>
      </c>
      <c r="E1222" t="s">
        <v>1525</v>
      </c>
      <c r="F1222" t="s">
        <v>19511</v>
      </c>
      <c r="G1222" t="s">
        <v>19511</v>
      </c>
      <c r="I12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2" s="1" t="b">
        <f t="shared" si="19"/>
        <v>0</v>
      </c>
      <c r="K1222" t="str">
        <f>IF(NOT(J1222),Strutture_cleaned[[#This Row],[Indirizzo internet]],Strutture_cleaned[[#This Row],[Indirizzo di posta elettronica]])</f>
        <v/>
      </c>
      <c r="L1222" t="str">
        <f>IF(NOT(J1222),Strutture_cleaned[[#This Row],[Indirizzo di posta elettronica]],Strutture_cleaned[[#This Row],[Indirizzo internet]])</f>
        <v/>
      </c>
    </row>
    <row r="1223" spans="1:12" x14ac:dyDescent="0.2">
      <c r="A1223" t="s">
        <v>8582</v>
      </c>
      <c r="B1223" t="s">
        <v>10491</v>
      </c>
      <c r="C1223" t="s">
        <v>10492</v>
      </c>
      <c r="D1223" t="s">
        <v>1525</v>
      </c>
      <c r="E1223" t="s">
        <v>1525</v>
      </c>
      <c r="F1223" t="s">
        <v>19511</v>
      </c>
      <c r="G1223" t="s">
        <v>19511</v>
      </c>
      <c r="I12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3" s="1" t="b">
        <f t="shared" si="19"/>
        <v>0</v>
      </c>
      <c r="K1223" t="str">
        <f>IF(NOT(J1223),Strutture_cleaned[[#This Row],[Indirizzo internet]],Strutture_cleaned[[#This Row],[Indirizzo di posta elettronica]])</f>
        <v/>
      </c>
      <c r="L1223" t="str">
        <f>IF(NOT(J1223),Strutture_cleaned[[#This Row],[Indirizzo di posta elettronica]],Strutture_cleaned[[#This Row],[Indirizzo internet]])</f>
        <v/>
      </c>
    </row>
    <row r="1224" spans="1:12" x14ac:dyDescent="0.2">
      <c r="A1224" t="s">
        <v>8582</v>
      </c>
      <c r="B1224" t="s">
        <v>10493</v>
      </c>
      <c r="C1224" t="s">
        <v>10474</v>
      </c>
      <c r="D1224" t="s">
        <v>1525</v>
      </c>
      <c r="E1224" t="s">
        <v>1525</v>
      </c>
      <c r="F1224" t="s">
        <v>19511</v>
      </c>
      <c r="G1224" t="s">
        <v>19511</v>
      </c>
      <c r="I12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4" s="1" t="b">
        <f t="shared" si="19"/>
        <v>0</v>
      </c>
      <c r="K1224" t="str">
        <f>IF(NOT(J1224),Strutture_cleaned[[#This Row],[Indirizzo internet]],Strutture_cleaned[[#This Row],[Indirizzo di posta elettronica]])</f>
        <v/>
      </c>
      <c r="L1224" t="str">
        <f>IF(NOT(J1224),Strutture_cleaned[[#This Row],[Indirizzo di posta elettronica]],Strutture_cleaned[[#This Row],[Indirizzo internet]])</f>
        <v/>
      </c>
    </row>
    <row r="1225" spans="1:12" x14ac:dyDescent="0.2">
      <c r="A1225" t="s">
        <v>8582</v>
      </c>
      <c r="B1225" t="s">
        <v>10494</v>
      </c>
      <c r="C1225" t="s">
        <v>10461</v>
      </c>
      <c r="D1225" t="s">
        <v>1525</v>
      </c>
      <c r="E1225" t="s">
        <v>1481</v>
      </c>
      <c r="F1225" t="s">
        <v>19511</v>
      </c>
      <c r="G1225" t="s">
        <v>19511</v>
      </c>
      <c r="I12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5" s="1" t="b">
        <f t="shared" si="19"/>
        <v>0</v>
      </c>
      <c r="K1225" t="str">
        <f>IF(NOT(J1225),Strutture_cleaned[[#This Row],[Indirizzo internet]],Strutture_cleaned[[#This Row],[Indirizzo di posta elettronica]])</f>
        <v/>
      </c>
      <c r="L1225" t="str">
        <f>IF(NOT(J1225),Strutture_cleaned[[#This Row],[Indirizzo di posta elettronica]],Strutture_cleaned[[#This Row],[Indirizzo internet]])</f>
        <v/>
      </c>
    </row>
    <row r="1226" spans="1:12" x14ac:dyDescent="0.2">
      <c r="A1226" t="s">
        <v>8582</v>
      </c>
      <c r="B1226" t="s">
        <v>10495</v>
      </c>
      <c r="C1226" t="s">
        <v>10496</v>
      </c>
      <c r="D1226" t="s">
        <v>1525</v>
      </c>
      <c r="E1226" t="s">
        <v>1525</v>
      </c>
      <c r="F1226" t="s">
        <v>19511</v>
      </c>
      <c r="G1226" t="s">
        <v>19511</v>
      </c>
      <c r="I12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6" s="1" t="b">
        <f t="shared" si="19"/>
        <v>0</v>
      </c>
      <c r="K1226" t="str">
        <f>IF(NOT(J1226),Strutture_cleaned[[#This Row],[Indirizzo internet]],Strutture_cleaned[[#This Row],[Indirizzo di posta elettronica]])</f>
        <v/>
      </c>
      <c r="L1226" t="str">
        <f>IF(NOT(J1226),Strutture_cleaned[[#This Row],[Indirizzo di posta elettronica]],Strutture_cleaned[[#This Row],[Indirizzo internet]])</f>
        <v/>
      </c>
    </row>
    <row r="1227" spans="1:12" x14ac:dyDescent="0.2">
      <c r="A1227" t="s">
        <v>8582</v>
      </c>
      <c r="B1227" t="s">
        <v>10497</v>
      </c>
      <c r="C1227" t="s">
        <v>10498</v>
      </c>
      <c r="D1227" t="s">
        <v>1525</v>
      </c>
      <c r="E1227" t="s">
        <v>1525</v>
      </c>
      <c r="F1227" t="s">
        <v>19511</v>
      </c>
      <c r="G1227" t="s">
        <v>1490</v>
      </c>
      <c r="I12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27" s="1" t="b">
        <f t="shared" si="19"/>
        <v>0</v>
      </c>
      <c r="K1227" t="str">
        <f>IF(NOT(J1227),Strutture_cleaned[[#This Row],[Indirizzo internet]],Strutture_cleaned[[#This Row],[Indirizzo di posta elettronica]])</f>
        <v/>
      </c>
      <c r="L1227" t="str">
        <f>IF(NOT(J1227),Strutture_cleaned[[#This Row],[Indirizzo di posta elettronica]],Strutture_cleaned[[#This Row],[Indirizzo internet]])</f>
        <v>info@larghettipartners.it</v>
      </c>
    </row>
    <row r="1228" spans="1:12" x14ac:dyDescent="0.2">
      <c r="A1228" t="s">
        <v>8582</v>
      </c>
      <c r="B1228" t="s">
        <v>10499</v>
      </c>
      <c r="C1228" t="s">
        <v>10461</v>
      </c>
      <c r="D1228" t="s">
        <v>1525</v>
      </c>
      <c r="E1228" t="s">
        <v>1481</v>
      </c>
      <c r="F1228" t="s">
        <v>19511</v>
      </c>
      <c r="G1228" t="s">
        <v>19511</v>
      </c>
      <c r="I12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28" s="1" t="b">
        <f t="shared" si="19"/>
        <v>0</v>
      </c>
      <c r="K1228" t="str">
        <f>IF(NOT(J1228),Strutture_cleaned[[#This Row],[Indirizzo internet]],Strutture_cleaned[[#This Row],[Indirizzo di posta elettronica]])</f>
        <v/>
      </c>
      <c r="L1228" t="str">
        <f>IF(NOT(J1228),Strutture_cleaned[[#This Row],[Indirizzo di posta elettronica]],Strutture_cleaned[[#This Row],[Indirizzo internet]])</f>
        <v/>
      </c>
    </row>
    <row r="1229" spans="1:12" x14ac:dyDescent="0.2">
      <c r="A1229" t="s">
        <v>8582</v>
      </c>
      <c r="B1229" t="s">
        <v>10500</v>
      </c>
      <c r="C1229" t="s">
        <v>10501</v>
      </c>
      <c r="D1229" t="s">
        <v>1525</v>
      </c>
      <c r="E1229" t="s">
        <v>1481</v>
      </c>
      <c r="F1229" t="s">
        <v>19511</v>
      </c>
      <c r="G1229" t="s">
        <v>1491</v>
      </c>
      <c r="I12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229" s="1" t="b">
        <f t="shared" si="19"/>
        <v>0</v>
      </c>
      <c r="K1229" t="str">
        <f>IF(NOT(J1229),Strutture_cleaned[[#This Row],[Indirizzo internet]],Strutture_cleaned[[#This Row],[Indirizzo di posta elettronica]])</f>
        <v/>
      </c>
      <c r="L1229" t="str">
        <f>IF(NOT(J1229),Strutture_cleaned[[#This Row],[Indirizzo di posta elettronica]],Strutture_cleaned[[#This Row],[Indirizzo internet]])</f>
        <v>fsanchioni@studiopa.it</v>
      </c>
    </row>
    <row r="1230" spans="1:12" x14ac:dyDescent="0.2">
      <c r="A1230" t="s">
        <v>8582</v>
      </c>
      <c r="B1230" t="s">
        <v>10502</v>
      </c>
      <c r="C1230" t="s">
        <v>10503</v>
      </c>
      <c r="D1230" t="s">
        <v>1525</v>
      </c>
      <c r="E1230" t="s">
        <v>1525</v>
      </c>
      <c r="F1230" t="s">
        <v>19511</v>
      </c>
      <c r="G1230" t="s">
        <v>19511</v>
      </c>
      <c r="I12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30" s="1" t="b">
        <f t="shared" si="19"/>
        <v>0</v>
      </c>
      <c r="K1230" t="str">
        <f>IF(NOT(J1230),Strutture_cleaned[[#This Row],[Indirizzo internet]],Strutture_cleaned[[#This Row],[Indirizzo di posta elettronica]])</f>
        <v/>
      </c>
      <c r="L1230" t="str">
        <f>IF(NOT(J1230),Strutture_cleaned[[#This Row],[Indirizzo di posta elettronica]],Strutture_cleaned[[#This Row],[Indirizzo internet]])</f>
        <v/>
      </c>
    </row>
    <row r="1231" spans="1:12" x14ac:dyDescent="0.2">
      <c r="A1231" t="s">
        <v>8582</v>
      </c>
      <c r="B1231" t="s">
        <v>10504</v>
      </c>
      <c r="C1231" t="s">
        <v>10505</v>
      </c>
      <c r="D1231" t="s">
        <v>1525</v>
      </c>
      <c r="E1231" t="s">
        <v>1525</v>
      </c>
      <c r="F1231" t="s">
        <v>19511</v>
      </c>
      <c r="G1231" t="s">
        <v>19511</v>
      </c>
      <c r="I12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31" s="1" t="b">
        <f t="shared" si="19"/>
        <v>0</v>
      </c>
      <c r="K1231" t="str">
        <f>IF(NOT(J1231),Strutture_cleaned[[#This Row],[Indirizzo internet]],Strutture_cleaned[[#This Row],[Indirizzo di posta elettronica]])</f>
        <v/>
      </c>
      <c r="L1231" t="str">
        <f>IF(NOT(J1231),Strutture_cleaned[[#This Row],[Indirizzo di posta elettronica]],Strutture_cleaned[[#This Row],[Indirizzo internet]])</f>
        <v/>
      </c>
    </row>
    <row r="1232" spans="1:12" x14ac:dyDescent="0.2">
      <c r="A1232" t="s">
        <v>8582</v>
      </c>
      <c r="B1232" t="s">
        <v>10506</v>
      </c>
      <c r="C1232" t="s">
        <v>10507</v>
      </c>
      <c r="D1232" t="s">
        <v>1525</v>
      </c>
      <c r="E1232" t="s">
        <v>1525</v>
      </c>
      <c r="F1232" t="s">
        <v>19511</v>
      </c>
      <c r="G1232" t="s">
        <v>1492</v>
      </c>
      <c r="I12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232" s="1" t="b">
        <f t="shared" si="19"/>
        <v>0</v>
      </c>
      <c r="K1232" t="str">
        <f>IF(NOT(J1232),Strutture_cleaned[[#This Row],[Indirizzo internet]],Strutture_cleaned[[#This Row],[Indirizzo di posta elettronica]])</f>
        <v/>
      </c>
      <c r="L1232" t="str">
        <f>IF(NOT(J1232),Strutture_cleaned[[#This Row],[Indirizzo di posta elettronica]],Strutture_cleaned[[#This Row],[Indirizzo internet]])</f>
        <v>carlab54@gmail.com</v>
      </c>
    </row>
    <row r="1233" spans="1:12" x14ac:dyDescent="0.2">
      <c r="A1233" t="s">
        <v>8582</v>
      </c>
      <c r="B1233" t="s">
        <v>10508</v>
      </c>
      <c r="C1233" t="s">
        <v>10509</v>
      </c>
      <c r="D1233" t="s">
        <v>1525</v>
      </c>
      <c r="E1233" t="s">
        <v>1525</v>
      </c>
      <c r="F1233" t="s">
        <v>19511</v>
      </c>
      <c r="G1233" t="s">
        <v>19511</v>
      </c>
      <c r="I12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33" s="1" t="b">
        <f t="shared" si="19"/>
        <v>0</v>
      </c>
      <c r="K1233" t="str">
        <f>IF(NOT(J1233),Strutture_cleaned[[#This Row],[Indirizzo internet]],Strutture_cleaned[[#This Row],[Indirizzo di posta elettronica]])</f>
        <v/>
      </c>
      <c r="L1233" t="str">
        <f>IF(NOT(J1233),Strutture_cleaned[[#This Row],[Indirizzo di posta elettronica]],Strutture_cleaned[[#This Row],[Indirizzo internet]])</f>
        <v/>
      </c>
    </row>
    <row r="1234" spans="1:12" x14ac:dyDescent="0.2">
      <c r="A1234" t="s">
        <v>8582</v>
      </c>
      <c r="B1234" t="s">
        <v>10510</v>
      </c>
      <c r="C1234" t="s">
        <v>10511</v>
      </c>
      <c r="D1234" t="s">
        <v>1525</v>
      </c>
      <c r="E1234" t="s">
        <v>1493</v>
      </c>
      <c r="F1234" t="s">
        <v>19511</v>
      </c>
      <c r="G1234" t="s">
        <v>19511</v>
      </c>
      <c r="I12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34" s="1" t="b">
        <f t="shared" si="19"/>
        <v>0</v>
      </c>
      <c r="K1234" t="str">
        <f>IF(NOT(J1234),Strutture_cleaned[[#This Row],[Indirizzo internet]],Strutture_cleaned[[#This Row],[Indirizzo di posta elettronica]])</f>
        <v/>
      </c>
      <c r="L1234" t="str">
        <f>IF(NOT(J1234),Strutture_cleaned[[#This Row],[Indirizzo di posta elettronica]],Strutture_cleaned[[#This Row],[Indirizzo internet]])</f>
        <v/>
      </c>
    </row>
    <row r="1235" spans="1:12" x14ac:dyDescent="0.2">
      <c r="A1235" t="s">
        <v>8582</v>
      </c>
      <c r="B1235" t="s">
        <v>10512</v>
      </c>
      <c r="C1235" t="s">
        <v>10513</v>
      </c>
      <c r="D1235" t="s">
        <v>1525</v>
      </c>
      <c r="E1235" t="s">
        <v>1525</v>
      </c>
      <c r="F1235" t="s">
        <v>19511</v>
      </c>
      <c r="G1235" t="s">
        <v>19511</v>
      </c>
      <c r="I123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35" s="1" t="b">
        <f t="shared" si="19"/>
        <v>0</v>
      </c>
      <c r="K1235" t="str">
        <f>IF(NOT(J1235),Strutture_cleaned[[#This Row],[Indirizzo internet]],Strutture_cleaned[[#This Row],[Indirizzo di posta elettronica]])</f>
        <v/>
      </c>
      <c r="L1235" t="str">
        <f>IF(NOT(J1235),Strutture_cleaned[[#This Row],[Indirizzo di posta elettronica]],Strutture_cleaned[[#This Row],[Indirizzo internet]])</f>
        <v/>
      </c>
    </row>
    <row r="1236" spans="1:12" x14ac:dyDescent="0.2">
      <c r="A1236" t="s">
        <v>8582</v>
      </c>
      <c r="B1236" t="s">
        <v>10514</v>
      </c>
      <c r="C1236" t="s">
        <v>10479</v>
      </c>
      <c r="D1236" t="s">
        <v>1525</v>
      </c>
      <c r="E1236" t="s">
        <v>1488</v>
      </c>
      <c r="F1236" t="s">
        <v>19511</v>
      </c>
      <c r="G1236" t="s">
        <v>19511</v>
      </c>
      <c r="I12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36" s="1" t="b">
        <f t="shared" si="19"/>
        <v>0</v>
      </c>
      <c r="K1236" t="str">
        <f>IF(NOT(J1236),Strutture_cleaned[[#This Row],[Indirizzo internet]],Strutture_cleaned[[#This Row],[Indirizzo di posta elettronica]])</f>
        <v/>
      </c>
      <c r="L1236" t="str">
        <f>IF(NOT(J1236),Strutture_cleaned[[#This Row],[Indirizzo di posta elettronica]],Strutture_cleaned[[#This Row],[Indirizzo internet]])</f>
        <v/>
      </c>
    </row>
    <row r="1237" spans="1:12" x14ac:dyDescent="0.2">
      <c r="A1237" t="s">
        <v>8582</v>
      </c>
      <c r="B1237" t="s">
        <v>10515</v>
      </c>
      <c r="C1237" t="s">
        <v>10474</v>
      </c>
      <c r="D1237" t="s">
        <v>1525</v>
      </c>
      <c r="E1237" t="s">
        <v>1481</v>
      </c>
      <c r="F1237" t="s">
        <v>19511</v>
      </c>
      <c r="G1237" t="s">
        <v>19511</v>
      </c>
      <c r="I12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37" s="1" t="b">
        <f t="shared" si="19"/>
        <v>0</v>
      </c>
      <c r="K1237" t="str">
        <f>IF(NOT(J1237),Strutture_cleaned[[#This Row],[Indirizzo internet]],Strutture_cleaned[[#This Row],[Indirizzo di posta elettronica]])</f>
        <v/>
      </c>
      <c r="L1237" t="str">
        <f>IF(NOT(J1237),Strutture_cleaned[[#This Row],[Indirizzo di posta elettronica]],Strutture_cleaned[[#This Row],[Indirizzo internet]])</f>
        <v/>
      </c>
    </row>
    <row r="1238" spans="1:12" x14ac:dyDescent="0.2">
      <c r="A1238" t="s">
        <v>8582</v>
      </c>
      <c r="B1238" t="s">
        <v>10516</v>
      </c>
      <c r="C1238" t="s">
        <v>10461</v>
      </c>
      <c r="D1238" t="s">
        <v>1525</v>
      </c>
      <c r="E1238" t="s">
        <v>10517</v>
      </c>
      <c r="F1238" t="s">
        <v>1494</v>
      </c>
      <c r="G1238" t="s">
        <v>19511</v>
      </c>
      <c r="I123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238" s="1" t="b">
        <f t="shared" si="19"/>
        <v>1</v>
      </c>
      <c r="K1238" t="str">
        <f>IF(NOT(J1238),Strutture_cleaned[[#This Row],[Indirizzo internet]],Strutture_cleaned[[#This Row],[Indirizzo di posta elettronica]])</f>
        <v/>
      </c>
      <c r="L1238" t="str">
        <f>IF(NOT(J1238),Strutture_cleaned[[#This Row],[Indirizzo di posta elettronica]],Strutture_cleaned[[#This Row],[Indirizzo internet]])</f>
        <v>paolos@abafree.it</v>
      </c>
    </row>
    <row r="1239" spans="1:12" x14ac:dyDescent="0.2">
      <c r="A1239" t="s">
        <v>8582</v>
      </c>
      <c r="B1239" t="s">
        <v>10518</v>
      </c>
      <c r="C1239" t="s">
        <v>10474</v>
      </c>
      <c r="D1239" t="s">
        <v>1525</v>
      </c>
      <c r="E1239" t="s">
        <v>1481</v>
      </c>
      <c r="F1239" t="s">
        <v>1495</v>
      </c>
      <c r="G1239" t="s">
        <v>19511</v>
      </c>
      <c r="I123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239" s="1" t="b">
        <f t="shared" si="19"/>
        <v>1</v>
      </c>
      <c r="K1239" t="str">
        <f>IF(NOT(J1239),Strutture_cleaned[[#This Row],[Indirizzo internet]],Strutture_cleaned[[#This Row],[Indirizzo di posta elettronica]])</f>
        <v/>
      </c>
      <c r="L1239" t="str">
        <f>IF(NOT(J1239),Strutture_cleaned[[#This Row],[Indirizzo di posta elettronica]],Strutture_cleaned[[#This Row],[Indirizzo internet]])</f>
        <v>rebecca.giunti@tuquitour.it</v>
      </c>
    </row>
    <row r="1240" spans="1:12" x14ac:dyDescent="0.2">
      <c r="A1240" t="s">
        <v>8582</v>
      </c>
      <c r="B1240" t="s">
        <v>10519</v>
      </c>
      <c r="C1240" t="s">
        <v>10461</v>
      </c>
      <c r="D1240" t="s">
        <v>1525</v>
      </c>
      <c r="E1240" t="s">
        <v>10517</v>
      </c>
      <c r="F1240" t="s">
        <v>19511</v>
      </c>
      <c r="G1240" t="s">
        <v>19511</v>
      </c>
      <c r="I12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0" s="1" t="b">
        <f t="shared" si="19"/>
        <v>0</v>
      </c>
      <c r="K1240" t="str">
        <f>IF(NOT(J1240),Strutture_cleaned[[#This Row],[Indirizzo internet]],Strutture_cleaned[[#This Row],[Indirizzo di posta elettronica]])</f>
        <v/>
      </c>
      <c r="L1240" t="str">
        <f>IF(NOT(J1240),Strutture_cleaned[[#This Row],[Indirizzo di posta elettronica]],Strutture_cleaned[[#This Row],[Indirizzo internet]])</f>
        <v/>
      </c>
    </row>
    <row r="1241" spans="1:12" x14ac:dyDescent="0.2">
      <c r="A1241" t="s">
        <v>8582</v>
      </c>
      <c r="B1241" t="s">
        <v>10520</v>
      </c>
      <c r="C1241" t="s">
        <v>10474</v>
      </c>
      <c r="D1241" t="s">
        <v>1525</v>
      </c>
      <c r="E1241" t="s">
        <v>1481</v>
      </c>
      <c r="F1241" t="s">
        <v>19511</v>
      </c>
      <c r="G1241" t="s">
        <v>19511</v>
      </c>
      <c r="I12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1" s="1" t="b">
        <f t="shared" si="19"/>
        <v>0</v>
      </c>
      <c r="K1241" t="str">
        <f>IF(NOT(J1241),Strutture_cleaned[[#This Row],[Indirizzo internet]],Strutture_cleaned[[#This Row],[Indirizzo di posta elettronica]])</f>
        <v/>
      </c>
      <c r="L1241" t="str">
        <f>IF(NOT(J1241),Strutture_cleaned[[#This Row],[Indirizzo di posta elettronica]],Strutture_cleaned[[#This Row],[Indirizzo internet]])</f>
        <v/>
      </c>
    </row>
    <row r="1242" spans="1:12" x14ac:dyDescent="0.2">
      <c r="A1242" t="s">
        <v>8582</v>
      </c>
      <c r="B1242" t="s">
        <v>10521</v>
      </c>
      <c r="C1242" t="s">
        <v>10461</v>
      </c>
      <c r="D1242" t="s">
        <v>1525</v>
      </c>
      <c r="E1242" t="s">
        <v>10517</v>
      </c>
      <c r="F1242" t="s">
        <v>19511</v>
      </c>
      <c r="G1242" t="s">
        <v>19511</v>
      </c>
      <c r="I12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2" s="1" t="b">
        <f t="shared" si="19"/>
        <v>0</v>
      </c>
      <c r="K1242" t="str">
        <f>IF(NOT(J1242),Strutture_cleaned[[#This Row],[Indirizzo internet]],Strutture_cleaned[[#This Row],[Indirizzo di posta elettronica]])</f>
        <v/>
      </c>
      <c r="L1242" t="str">
        <f>IF(NOT(J1242),Strutture_cleaned[[#This Row],[Indirizzo di posta elettronica]],Strutture_cleaned[[#This Row],[Indirizzo internet]])</f>
        <v/>
      </c>
    </row>
    <row r="1243" spans="1:12" x14ac:dyDescent="0.2">
      <c r="A1243" t="s">
        <v>8582</v>
      </c>
      <c r="B1243" t="s">
        <v>10522</v>
      </c>
      <c r="C1243" t="s">
        <v>10461</v>
      </c>
      <c r="D1243" t="s">
        <v>1525</v>
      </c>
      <c r="E1243" t="s">
        <v>1493</v>
      </c>
      <c r="F1243" t="s">
        <v>19511</v>
      </c>
      <c r="G1243" t="s">
        <v>19511</v>
      </c>
      <c r="I12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3" s="1" t="b">
        <f t="shared" si="19"/>
        <v>0</v>
      </c>
      <c r="K1243" t="str">
        <f>IF(NOT(J1243),Strutture_cleaned[[#This Row],[Indirizzo internet]],Strutture_cleaned[[#This Row],[Indirizzo di posta elettronica]])</f>
        <v/>
      </c>
      <c r="L1243" t="str">
        <f>IF(NOT(J1243),Strutture_cleaned[[#This Row],[Indirizzo di posta elettronica]],Strutture_cleaned[[#This Row],[Indirizzo internet]])</f>
        <v/>
      </c>
    </row>
    <row r="1244" spans="1:12" x14ac:dyDescent="0.2">
      <c r="A1244" t="s">
        <v>8582</v>
      </c>
      <c r="B1244" t="s">
        <v>10523</v>
      </c>
      <c r="C1244" t="s">
        <v>10524</v>
      </c>
      <c r="D1244" t="s">
        <v>1525</v>
      </c>
      <c r="E1244" t="s">
        <v>1481</v>
      </c>
      <c r="F1244" t="s">
        <v>19511</v>
      </c>
      <c r="G1244" t="s">
        <v>19511</v>
      </c>
      <c r="I12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4" s="1" t="b">
        <f t="shared" si="19"/>
        <v>0</v>
      </c>
      <c r="K1244" t="str">
        <f>IF(NOT(J1244),Strutture_cleaned[[#This Row],[Indirizzo internet]],Strutture_cleaned[[#This Row],[Indirizzo di posta elettronica]])</f>
        <v/>
      </c>
      <c r="L1244" t="str">
        <f>IF(NOT(J1244),Strutture_cleaned[[#This Row],[Indirizzo di posta elettronica]],Strutture_cleaned[[#This Row],[Indirizzo internet]])</f>
        <v/>
      </c>
    </row>
    <row r="1245" spans="1:12" x14ac:dyDescent="0.2">
      <c r="A1245" t="s">
        <v>8582</v>
      </c>
      <c r="B1245" t="s">
        <v>10525</v>
      </c>
      <c r="C1245" t="s">
        <v>10461</v>
      </c>
      <c r="D1245" t="s">
        <v>1525</v>
      </c>
      <c r="E1245" t="s">
        <v>1481</v>
      </c>
      <c r="F1245" t="s">
        <v>19511</v>
      </c>
      <c r="G1245" t="s">
        <v>19511</v>
      </c>
      <c r="I12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5" s="1" t="b">
        <f t="shared" si="19"/>
        <v>0</v>
      </c>
      <c r="K1245" t="str">
        <f>IF(NOT(J1245),Strutture_cleaned[[#This Row],[Indirizzo internet]],Strutture_cleaned[[#This Row],[Indirizzo di posta elettronica]])</f>
        <v/>
      </c>
      <c r="L1245" t="str">
        <f>IF(NOT(J1245),Strutture_cleaned[[#This Row],[Indirizzo di posta elettronica]],Strutture_cleaned[[#This Row],[Indirizzo internet]])</f>
        <v/>
      </c>
    </row>
    <row r="1246" spans="1:12" x14ac:dyDescent="0.2">
      <c r="A1246" t="s">
        <v>8582</v>
      </c>
      <c r="B1246" t="s">
        <v>10526</v>
      </c>
      <c r="C1246" t="s">
        <v>10474</v>
      </c>
      <c r="D1246" t="s">
        <v>1525</v>
      </c>
      <c r="E1246" t="s">
        <v>1481</v>
      </c>
      <c r="F1246" t="s">
        <v>19511</v>
      </c>
      <c r="G1246" t="s">
        <v>19511</v>
      </c>
      <c r="I12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46" s="1" t="b">
        <f t="shared" si="19"/>
        <v>0</v>
      </c>
      <c r="K1246" t="str">
        <f>IF(NOT(J1246),Strutture_cleaned[[#This Row],[Indirizzo internet]],Strutture_cleaned[[#This Row],[Indirizzo di posta elettronica]])</f>
        <v/>
      </c>
      <c r="L1246" t="str">
        <f>IF(NOT(J1246),Strutture_cleaned[[#This Row],[Indirizzo di posta elettronica]],Strutture_cleaned[[#This Row],[Indirizzo internet]])</f>
        <v/>
      </c>
    </row>
    <row r="1247" spans="1:12" x14ac:dyDescent="0.2">
      <c r="A1247" t="s">
        <v>8582</v>
      </c>
      <c r="B1247" t="s">
        <v>10527</v>
      </c>
      <c r="C1247" t="s">
        <v>10461</v>
      </c>
      <c r="D1247" t="s">
        <v>1525</v>
      </c>
      <c r="E1247" t="s">
        <v>10528</v>
      </c>
      <c r="F1247" t="s">
        <v>1496</v>
      </c>
      <c r="G1247" t="s">
        <v>19511</v>
      </c>
      <c r="I124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247" s="1" t="b">
        <f t="shared" si="19"/>
        <v>1</v>
      </c>
      <c r="K1247" t="str">
        <f>IF(NOT(J1247),Strutture_cleaned[[#This Row],[Indirizzo internet]],Strutture_cleaned[[#This Row],[Indirizzo di posta elettronica]])</f>
        <v/>
      </c>
      <c r="L1247" t="str">
        <f>IF(NOT(J1247),Strutture_cleaned[[#This Row],[Indirizzo di posta elettronica]],Strutture_cleaned[[#This Row],[Indirizzo internet]])</f>
        <v>info@bagnigastonemarta.it</v>
      </c>
    </row>
    <row r="1248" spans="1:12" x14ac:dyDescent="0.2">
      <c r="A1248" t="s">
        <v>8582</v>
      </c>
      <c r="B1248" t="s">
        <v>10529</v>
      </c>
      <c r="C1248" t="s">
        <v>10461</v>
      </c>
      <c r="D1248" t="s">
        <v>1525</v>
      </c>
      <c r="E1248" t="s">
        <v>10528</v>
      </c>
      <c r="F1248" t="s">
        <v>1497</v>
      </c>
      <c r="G1248" t="s">
        <v>19511</v>
      </c>
      <c r="I124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248" s="1" t="b">
        <f t="shared" si="19"/>
        <v>1</v>
      </c>
      <c r="K1248" t="str">
        <f>IF(NOT(J1248),Strutture_cleaned[[#This Row],[Indirizzo internet]],Strutture_cleaned[[#This Row],[Indirizzo di posta elettronica]])</f>
        <v/>
      </c>
      <c r="L1248" t="str">
        <f>IF(NOT(J1248),Strutture_cleaned[[#This Row],[Indirizzo di posta elettronica]],Strutture_cleaned[[#This Row],[Indirizzo internet]])</f>
        <v>bagnigino15@gmail.com</v>
      </c>
    </row>
    <row r="1249" spans="1:12" x14ac:dyDescent="0.2">
      <c r="A1249" t="s">
        <v>8582</v>
      </c>
      <c r="B1249" t="s">
        <v>10530</v>
      </c>
      <c r="C1249" t="s">
        <v>10531</v>
      </c>
      <c r="D1249" t="s">
        <v>1525</v>
      </c>
      <c r="E1249" t="s">
        <v>1525</v>
      </c>
      <c r="F1249" t="s">
        <v>1498</v>
      </c>
      <c r="G1249" t="s">
        <v>1499</v>
      </c>
      <c r="I12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249" s="1" t="b">
        <f t="shared" si="19"/>
        <v>0</v>
      </c>
      <c r="K1249" t="str">
        <f>IF(NOT(J1249),Strutture_cleaned[[#This Row],[Indirizzo internet]],Strutture_cleaned[[#This Row],[Indirizzo di posta elettronica]])</f>
        <v>www.bagniridolfi13.it</v>
      </c>
      <c r="L1249" t="str">
        <f>IF(NOT(J1249),Strutture_cleaned[[#This Row],[Indirizzo di posta elettronica]],Strutture_cleaned[[#This Row],[Indirizzo internet]])</f>
        <v>bagniridolfi13@hotmail.it</v>
      </c>
    </row>
    <row r="1250" spans="1:12" x14ac:dyDescent="0.2">
      <c r="A1250" t="s">
        <v>8582</v>
      </c>
      <c r="B1250" t="s">
        <v>10532</v>
      </c>
      <c r="C1250" t="s">
        <v>10461</v>
      </c>
      <c r="D1250" t="s">
        <v>1525</v>
      </c>
      <c r="E1250" t="s">
        <v>10517</v>
      </c>
      <c r="F1250" t="s">
        <v>19511</v>
      </c>
      <c r="G1250" t="s">
        <v>19511</v>
      </c>
      <c r="I12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50" s="1" t="b">
        <f t="shared" si="19"/>
        <v>0</v>
      </c>
      <c r="K1250" t="str">
        <f>IF(NOT(J1250),Strutture_cleaned[[#This Row],[Indirizzo internet]],Strutture_cleaned[[#This Row],[Indirizzo di posta elettronica]])</f>
        <v/>
      </c>
      <c r="L1250" t="str">
        <f>IF(NOT(J1250),Strutture_cleaned[[#This Row],[Indirizzo di posta elettronica]],Strutture_cleaned[[#This Row],[Indirizzo internet]])</f>
        <v/>
      </c>
    </row>
    <row r="1251" spans="1:12" x14ac:dyDescent="0.2">
      <c r="A1251" t="s">
        <v>8582</v>
      </c>
      <c r="B1251" t="s">
        <v>10533</v>
      </c>
      <c r="C1251" t="s">
        <v>10461</v>
      </c>
      <c r="D1251" t="s">
        <v>1525</v>
      </c>
      <c r="E1251" t="s">
        <v>1525</v>
      </c>
      <c r="F1251" t="s">
        <v>1500</v>
      </c>
      <c r="G1251" t="s">
        <v>19511</v>
      </c>
      <c r="I125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251" s="1" t="b">
        <f t="shared" si="19"/>
        <v>1</v>
      </c>
      <c r="K1251" t="str">
        <f>IF(NOT(J1251),Strutture_cleaned[[#This Row],[Indirizzo internet]],Strutture_cleaned[[#This Row],[Indirizzo di posta elettronica]])</f>
        <v/>
      </c>
      <c r="L1251" t="str">
        <f>IF(NOT(J1251),Strutture_cleaned[[#This Row],[Indirizzo di posta elettronica]],Strutture_cleaned[[#This Row],[Indirizzo internet]])</f>
        <v>baronciani.antonella@libero.it</v>
      </c>
    </row>
    <row r="1252" spans="1:12" x14ac:dyDescent="0.2">
      <c r="A1252" t="s">
        <v>8582</v>
      </c>
      <c r="B1252" t="s">
        <v>10534</v>
      </c>
      <c r="C1252" t="s">
        <v>10479</v>
      </c>
      <c r="D1252" t="s">
        <v>1525</v>
      </c>
      <c r="E1252" t="s">
        <v>1501</v>
      </c>
      <c r="F1252" t="s">
        <v>19511</v>
      </c>
      <c r="G1252" t="s">
        <v>19511</v>
      </c>
      <c r="I12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52" s="1" t="b">
        <f t="shared" si="19"/>
        <v>0</v>
      </c>
      <c r="K1252" t="str">
        <f>IF(NOT(J1252),Strutture_cleaned[[#This Row],[Indirizzo internet]],Strutture_cleaned[[#This Row],[Indirizzo di posta elettronica]])</f>
        <v/>
      </c>
      <c r="L1252" t="str">
        <f>IF(NOT(J1252),Strutture_cleaned[[#This Row],[Indirizzo di posta elettronica]],Strutture_cleaned[[#This Row],[Indirizzo internet]])</f>
        <v/>
      </c>
    </row>
    <row r="1253" spans="1:12" x14ac:dyDescent="0.2">
      <c r="A1253" t="s">
        <v>8582</v>
      </c>
      <c r="B1253" t="s">
        <v>10535</v>
      </c>
      <c r="C1253" t="s">
        <v>10461</v>
      </c>
      <c r="D1253" t="s">
        <v>1525</v>
      </c>
      <c r="E1253" t="s">
        <v>1525</v>
      </c>
      <c r="F1253" t="s">
        <v>19511</v>
      </c>
      <c r="G1253" t="s">
        <v>1491</v>
      </c>
      <c r="I12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253" s="1" t="b">
        <f t="shared" si="19"/>
        <v>0</v>
      </c>
      <c r="K1253" t="str">
        <f>IF(NOT(J1253),Strutture_cleaned[[#This Row],[Indirizzo internet]],Strutture_cleaned[[#This Row],[Indirizzo di posta elettronica]])</f>
        <v/>
      </c>
      <c r="L1253" t="str">
        <f>IF(NOT(J1253),Strutture_cleaned[[#This Row],[Indirizzo di posta elettronica]],Strutture_cleaned[[#This Row],[Indirizzo internet]])</f>
        <v>fsanchioni@studiopa.it</v>
      </c>
    </row>
    <row r="1254" spans="1:12" x14ac:dyDescent="0.2">
      <c r="A1254" t="s">
        <v>8582</v>
      </c>
      <c r="B1254" t="s">
        <v>10536</v>
      </c>
      <c r="C1254" t="s">
        <v>10537</v>
      </c>
      <c r="D1254" t="s">
        <v>1525</v>
      </c>
      <c r="E1254" t="s">
        <v>1525</v>
      </c>
      <c r="F1254" t="s">
        <v>19511</v>
      </c>
      <c r="G1254" t="s">
        <v>1502</v>
      </c>
      <c r="I12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254" s="1" t="b">
        <f t="shared" si="19"/>
        <v>0</v>
      </c>
      <c r="K1254" t="str">
        <f>IF(NOT(J1254),Strutture_cleaned[[#This Row],[Indirizzo internet]],Strutture_cleaned[[#This Row],[Indirizzo di posta elettronica]])</f>
        <v/>
      </c>
      <c r="L1254" t="str">
        <f>IF(NOT(J1254),Strutture_cleaned[[#This Row],[Indirizzo di posta elettronica]],Strutture_cleaned[[#This Row],[Indirizzo internet]])</f>
        <v>claudiopace71@libero.it</v>
      </c>
    </row>
    <row r="1255" spans="1:12" x14ac:dyDescent="0.2">
      <c r="A1255" t="s">
        <v>8582</v>
      </c>
      <c r="B1255" t="s">
        <v>10538</v>
      </c>
      <c r="C1255" t="s">
        <v>10461</v>
      </c>
      <c r="D1255" t="s">
        <v>1525</v>
      </c>
      <c r="E1255" t="s">
        <v>10539</v>
      </c>
      <c r="F1255" t="s">
        <v>19511</v>
      </c>
      <c r="G1255" t="s">
        <v>19511</v>
      </c>
      <c r="I12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55" s="1" t="b">
        <f t="shared" si="19"/>
        <v>0</v>
      </c>
      <c r="K1255" t="str">
        <f>IF(NOT(J1255),Strutture_cleaned[[#This Row],[Indirizzo internet]],Strutture_cleaned[[#This Row],[Indirizzo di posta elettronica]])</f>
        <v/>
      </c>
      <c r="L1255" t="str">
        <f>IF(NOT(J1255),Strutture_cleaned[[#This Row],[Indirizzo di posta elettronica]],Strutture_cleaned[[#This Row],[Indirizzo internet]])</f>
        <v/>
      </c>
    </row>
    <row r="1256" spans="1:12" x14ac:dyDescent="0.2">
      <c r="A1256" t="s">
        <v>8582</v>
      </c>
      <c r="B1256" t="s">
        <v>10540</v>
      </c>
      <c r="C1256" t="s">
        <v>10479</v>
      </c>
      <c r="D1256" t="s">
        <v>1525</v>
      </c>
      <c r="E1256" t="s">
        <v>1488</v>
      </c>
      <c r="F1256" t="s">
        <v>19511</v>
      </c>
      <c r="G1256" t="s">
        <v>19511</v>
      </c>
      <c r="I12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56" s="1" t="b">
        <f t="shared" si="19"/>
        <v>0</v>
      </c>
      <c r="K1256" t="str">
        <f>IF(NOT(J1256),Strutture_cleaned[[#This Row],[Indirizzo internet]],Strutture_cleaned[[#This Row],[Indirizzo di posta elettronica]])</f>
        <v/>
      </c>
      <c r="L1256" t="str">
        <f>IF(NOT(J1256),Strutture_cleaned[[#This Row],[Indirizzo di posta elettronica]],Strutture_cleaned[[#This Row],[Indirizzo internet]])</f>
        <v/>
      </c>
    </row>
    <row r="1257" spans="1:12" x14ac:dyDescent="0.2">
      <c r="A1257" t="s">
        <v>8186</v>
      </c>
      <c r="B1257" t="s">
        <v>10541</v>
      </c>
      <c r="C1257" t="s">
        <v>10542</v>
      </c>
      <c r="D1257" t="s">
        <v>1525</v>
      </c>
      <c r="E1257" t="s">
        <v>1525</v>
      </c>
      <c r="F1257" t="s">
        <v>1503</v>
      </c>
      <c r="G1257" t="s">
        <v>1504</v>
      </c>
      <c r="I12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57" s="1" t="b">
        <f t="shared" si="19"/>
        <v>0</v>
      </c>
      <c r="K1257" t="str">
        <f>IF(NOT(J1257),Strutture_cleaned[[#This Row],[Indirizzo internet]],Strutture_cleaned[[#This Row],[Indirizzo di posta elettronica]])</f>
        <v>www.casalebeauharnais.com</v>
      </c>
      <c r="L1257" t="str">
        <f>IF(NOT(J1257),Strutture_cleaned[[#This Row],[Indirizzo di posta elettronica]],Strutture_cleaned[[#This Row],[Indirizzo internet]])</f>
        <v>info@casalebeauharnais.com</v>
      </c>
    </row>
    <row r="1258" spans="1:12" x14ac:dyDescent="0.2">
      <c r="A1258" t="s">
        <v>8186</v>
      </c>
      <c r="B1258" t="s">
        <v>10543</v>
      </c>
      <c r="C1258" t="s">
        <v>10544</v>
      </c>
      <c r="D1258" t="s">
        <v>1525</v>
      </c>
      <c r="E1258" t="s">
        <v>1525</v>
      </c>
      <c r="F1258" t="s">
        <v>1505</v>
      </c>
      <c r="G1258" t="s">
        <v>1506</v>
      </c>
      <c r="I12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258" s="1" t="b">
        <f t="shared" si="19"/>
        <v>0</v>
      </c>
      <c r="K1258" t="str">
        <f>IF(NOT(J1258),Strutture_cleaned[[#This Row],[Indirizzo internet]],Strutture_cleaned[[#This Row],[Indirizzo di posta elettronica]])</f>
        <v>www.paradisoincollina.it</v>
      </c>
      <c r="L1258" t="str">
        <f>IF(NOT(J1258),Strutture_cleaned[[#This Row],[Indirizzo di posta elettronica]],Strutture_cleaned[[#This Row],[Indirizzo internet]])</f>
        <v>mirco@paradisoincollina.it</v>
      </c>
    </row>
    <row r="1259" spans="1:12" x14ac:dyDescent="0.2">
      <c r="A1259" t="s">
        <v>8183</v>
      </c>
      <c r="B1259" t="s">
        <v>10545</v>
      </c>
      <c r="C1259" t="s">
        <v>10546</v>
      </c>
      <c r="D1259" t="s">
        <v>1525</v>
      </c>
      <c r="E1259" t="s">
        <v>1525</v>
      </c>
      <c r="F1259" t="s">
        <v>1507</v>
      </c>
      <c r="G1259" t="s">
        <v>1508</v>
      </c>
      <c r="I12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259" s="1" t="b">
        <f t="shared" si="19"/>
        <v>0</v>
      </c>
      <c r="K1259" t="str">
        <f>IF(NOT(J1259),Strutture_cleaned[[#This Row],[Indirizzo internet]],Strutture_cleaned[[#This Row],[Indirizzo di posta elettronica]])</f>
        <v>www.loredanacipressi.it</v>
      </c>
      <c r="L1259" t="str">
        <f>IF(NOT(J1259),Strutture_cleaned[[#This Row],[Indirizzo di posta elettronica]],Strutture_cleaned[[#This Row],[Indirizzo internet]])</f>
        <v>loredana.cipressi@yahoo.it</v>
      </c>
    </row>
    <row r="1260" spans="1:12" x14ac:dyDescent="0.2">
      <c r="A1260" t="s">
        <v>8177</v>
      </c>
      <c r="B1260" t="s">
        <v>10547</v>
      </c>
      <c r="C1260" t="s">
        <v>10548</v>
      </c>
      <c r="D1260" t="s">
        <v>1525</v>
      </c>
      <c r="E1260" t="s">
        <v>1525</v>
      </c>
      <c r="F1260" t="s">
        <v>19511</v>
      </c>
      <c r="G1260" t="s">
        <v>1509</v>
      </c>
      <c r="I12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260" s="1" t="b">
        <f t="shared" si="19"/>
        <v>0</v>
      </c>
      <c r="K1260" t="str">
        <f>IF(NOT(J1260),Strutture_cleaned[[#This Row],[Indirizzo internet]],Strutture_cleaned[[#This Row],[Indirizzo di posta elettronica]])</f>
        <v/>
      </c>
      <c r="L1260" t="str">
        <f>IF(NOT(J1260),Strutture_cleaned[[#This Row],[Indirizzo di posta elettronica]],Strutture_cleaned[[#This Row],[Indirizzo internet]])</f>
        <v>continental@globaltoursrls.com</v>
      </c>
    </row>
    <row r="1261" spans="1:12" x14ac:dyDescent="0.2">
      <c r="A1261" t="s">
        <v>8174</v>
      </c>
      <c r="B1261" t="s">
        <v>10549</v>
      </c>
      <c r="C1261" t="s">
        <v>10550</v>
      </c>
      <c r="D1261" t="s">
        <v>1525</v>
      </c>
      <c r="E1261" t="s">
        <v>19511</v>
      </c>
      <c r="F1261" t="s">
        <v>19511</v>
      </c>
      <c r="G1261" t="s">
        <v>1510</v>
      </c>
      <c r="I12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261" s="1" t="b">
        <f t="shared" si="19"/>
        <v>0</v>
      </c>
      <c r="K1261" t="str">
        <f>IF(NOT(J1261),Strutture_cleaned[[#This Row],[Indirizzo internet]],Strutture_cleaned[[#This Row],[Indirizzo di posta elettronica]])</f>
        <v/>
      </c>
      <c r="L1261" t="str">
        <f>IF(NOT(J1261),Strutture_cleaned[[#This Row],[Indirizzo di posta elettronica]],Strutture_cleaned[[#This Row],[Indirizzo internet]])</f>
        <v>casavaccaj@yahoo.it</v>
      </c>
    </row>
    <row r="1262" spans="1:12" x14ac:dyDescent="0.2">
      <c r="A1262" t="s">
        <v>8174</v>
      </c>
      <c r="B1262" t="s">
        <v>10551</v>
      </c>
      <c r="C1262" t="s">
        <v>10552</v>
      </c>
      <c r="D1262" t="s">
        <v>1525</v>
      </c>
      <c r="E1262" t="s">
        <v>19511</v>
      </c>
      <c r="F1262" t="s">
        <v>19511</v>
      </c>
      <c r="G1262" t="s">
        <v>1511</v>
      </c>
      <c r="I12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262" s="1" t="b">
        <f t="shared" si="19"/>
        <v>0</v>
      </c>
      <c r="K1262" t="str">
        <f>IF(NOT(J1262),Strutture_cleaned[[#This Row],[Indirizzo internet]],Strutture_cleaned[[#This Row],[Indirizzo di posta elettronica]])</f>
        <v/>
      </c>
      <c r="L1262" t="str">
        <f>IF(NOT(J1262),Strutture_cleaned[[#This Row],[Indirizzo di posta elettronica]],Strutture_cleaned[[#This Row],[Indirizzo internet]])</f>
        <v>ga.mosca@libero.it</v>
      </c>
    </row>
    <row r="1263" spans="1:12" x14ac:dyDescent="0.2">
      <c r="A1263" t="s">
        <v>8177</v>
      </c>
      <c r="B1263" t="s">
        <v>10553</v>
      </c>
      <c r="C1263" t="s">
        <v>10554</v>
      </c>
      <c r="D1263" t="s">
        <v>1525</v>
      </c>
      <c r="E1263" t="s">
        <v>1525</v>
      </c>
      <c r="F1263" t="s">
        <v>1512</v>
      </c>
      <c r="G1263" t="s">
        <v>1513</v>
      </c>
      <c r="I12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63" s="1" t="b">
        <f t="shared" si="19"/>
        <v>0</v>
      </c>
      <c r="K1263" t="str">
        <f>IF(NOT(J1263),Strutture_cleaned[[#This Row],[Indirizzo internet]],Strutture_cleaned[[#This Row],[Indirizzo di posta elettronica]])</f>
        <v>www.atlanticpesaro.it</v>
      </c>
      <c r="L1263" t="str">
        <f>IF(NOT(J1263),Strutture_cleaned[[#This Row],[Indirizzo di posta elettronica]],Strutture_cleaned[[#This Row],[Indirizzo internet]])</f>
        <v>info@atlanticpesaro.it</v>
      </c>
    </row>
    <row r="1264" spans="1:12" x14ac:dyDescent="0.2">
      <c r="A1264" t="s">
        <v>8177</v>
      </c>
      <c r="B1264" t="s">
        <v>10555</v>
      </c>
      <c r="C1264" t="s">
        <v>10556</v>
      </c>
      <c r="D1264" t="s">
        <v>1525</v>
      </c>
      <c r="E1264" t="s">
        <v>1525</v>
      </c>
      <c r="F1264" t="s">
        <v>1514</v>
      </c>
      <c r="G1264" t="s">
        <v>1515</v>
      </c>
      <c r="I12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64" s="1" t="b">
        <f t="shared" si="19"/>
        <v>0</v>
      </c>
      <c r="K1264" t="str">
        <f>IF(NOT(J1264),Strutture_cleaned[[#This Row],[Indirizzo internet]],Strutture_cleaned[[#This Row],[Indirizzo di posta elettronica]])</f>
        <v>www.hotelpromenade.pu.it</v>
      </c>
      <c r="L1264" t="str">
        <f>IF(NOT(J1264),Strutture_cleaned[[#This Row],[Indirizzo di posta elettronica]],Strutture_cleaned[[#This Row],[Indirizzo internet]])</f>
        <v>info@hotelpromenade.pu.it</v>
      </c>
    </row>
    <row r="1265" spans="1:12" x14ac:dyDescent="0.2">
      <c r="A1265" t="s">
        <v>8177</v>
      </c>
      <c r="B1265" t="s">
        <v>10557</v>
      </c>
      <c r="C1265" t="s">
        <v>10558</v>
      </c>
      <c r="D1265" t="s">
        <v>1525</v>
      </c>
      <c r="E1265" t="s">
        <v>1525</v>
      </c>
      <c r="F1265" t="s">
        <v>1516</v>
      </c>
      <c r="G1265" t="s">
        <v>1517</v>
      </c>
      <c r="I12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65" s="1" t="b">
        <f t="shared" si="19"/>
        <v>0</v>
      </c>
      <c r="K1265" t="str">
        <f>IF(NOT(J1265),Strutture_cleaned[[#This Row],[Indirizzo internet]],Strutture_cleaned[[#This Row],[Indirizzo di posta elettronica]])</f>
        <v>www.marepesaro.it</v>
      </c>
      <c r="L1265" t="str">
        <f>IF(NOT(J1265),Strutture_cleaned[[#This Row],[Indirizzo di posta elettronica]],Strutture_cleaned[[#This Row],[Indirizzo internet]])</f>
        <v>info@marepesaro.it</v>
      </c>
    </row>
    <row r="1266" spans="1:12" x14ac:dyDescent="0.2">
      <c r="A1266" t="s">
        <v>8174</v>
      </c>
      <c r="B1266" t="s">
        <v>10559</v>
      </c>
      <c r="C1266" t="s">
        <v>10560</v>
      </c>
      <c r="D1266" t="s">
        <v>1525</v>
      </c>
      <c r="E1266" t="s">
        <v>19511</v>
      </c>
      <c r="F1266" t="s">
        <v>19511</v>
      </c>
      <c r="G1266" t="s">
        <v>1518</v>
      </c>
      <c r="I12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266" s="1" t="b">
        <f t="shared" si="19"/>
        <v>0</v>
      </c>
      <c r="K1266" t="str">
        <f>IF(NOT(J1266),Strutture_cleaned[[#This Row],[Indirizzo internet]],Strutture_cleaned[[#This Row],[Indirizzo di posta elettronica]])</f>
        <v/>
      </c>
      <c r="L1266" t="str">
        <f>IF(NOT(J1266),Strutture_cleaned[[#This Row],[Indirizzo di posta elettronica]],Strutture_cleaned[[#This Row],[Indirizzo internet]])</f>
        <v>canapoleon1831@gmail.com</v>
      </c>
    </row>
    <row r="1267" spans="1:12" x14ac:dyDescent="0.2">
      <c r="A1267" t="s">
        <v>8183</v>
      </c>
      <c r="B1267" t="s">
        <v>10561</v>
      </c>
      <c r="C1267" t="s">
        <v>10562</v>
      </c>
      <c r="D1267" t="s">
        <v>1525</v>
      </c>
      <c r="E1267" t="s">
        <v>1525</v>
      </c>
      <c r="F1267" t="s">
        <v>19511</v>
      </c>
      <c r="G1267" t="s">
        <v>1519</v>
      </c>
      <c r="I12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267" s="1" t="b">
        <f t="shared" si="19"/>
        <v>0</v>
      </c>
      <c r="K1267" t="str">
        <f>IF(NOT(J1267),Strutture_cleaned[[#This Row],[Indirizzo internet]],Strutture_cleaned[[#This Row],[Indirizzo di posta elettronica]])</f>
        <v/>
      </c>
      <c r="L1267" t="str">
        <f>IF(NOT(J1267),Strutture_cleaned[[#This Row],[Indirizzo di posta elettronica]],Strutture_cleaned[[#This Row],[Indirizzo internet]])</f>
        <v>curina.francesco@gmail.com</v>
      </c>
    </row>
    <row r="1268" spans="1:12" x14ac:dyDescent="0.2">
      <c r="A1268" t="s">
        <v>8183</v>
      </c>
      <c r="B1268" t="s">
        <v>10563</v>
      </c>
      <c r="C1268" t="s">
        <v>10564</v>
      </c>
      <c r="D1268" t="s">
        <v>1525</v>
      </c>
      <c r="E1268" t="s">
        <v>1525</v>
      </c>
      <c r="F1268" t="s">
        <v>19511</v>
      </c>
      <c r="G1268" t="s">
        <v>1520</v>
      </c>
      <c r="I12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268" s="1" t="b">
        <f t="shared" si="19"/>
        <v>0</v>
      </c>
      <c r="K1268" t="str">
        <f>IF(NOT(J1268),Strutture_cleaned[[#This Row],[Indirizzo internet]],Strutture_cleaned[[#This Row],[Indirizzo di posta elettronica]])</f>
        <v/>
      </c>
      <c r="L1268" t="str">
        <f>IF(NOT(J1268),Strutture_cleaned[[#This Row],[Indirizzo di posta elettronica]],Strutture_cleaned[[#This Row],[Indirizzo internet]])</f>
        <v>nottiapesaro@gmail.com</v>
      </c>
    </row>
    <row r="1269" spans="1:12" x14ac:dyDescent="0.2">
      <c r="A1269" t="s">
        <v>8183</v>
      </c>
      <c r="B1269" t="s">
        <v>10565</v>
      </c>
      <c r="C1269" t="s">
        <v>10566</v>
      </c>
      <c r="D1269" t="s">
        <v>1525</v>
      </c>
      <c r="E1269" t="s">
        <v>19511</v>
      </c>
      <c r="F1269" t="s">
        <v>19511</v>
      </c>
      <c r="G1269" t="s">
        <v>1521</v>
      </c>
      <c r="I12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269" s="1" t="b">
        <f t="shared" si="19"/>
        <v>0</v>
      </c>
      <c r="K1269" t="str">
        <f>IF(NOT(J1269),Strutture_cleaned[[#This Row],[Indirizzo internet]],Strutture_cleaned[[#This Row],[Indirizzo di posta elettronica]])</f>
        <v/>
      </c>
      <c r="L1269" t="str">
        <f>IF(NOT(J1269),Strutture_cleaned[[#This Row],[Indirizzo di posta elettronica]],Strutture_cleaned[[#This Row],[Indirizzo internet]])</f>
        <v>lascaladiseta2014@gmail.com</v>
      </c>
    </row>
    <row r="1270" spans="1:12" x14ac:dyDescent="0.2">
      <c r="A1270" t="s">
        <v>8174</v>
      </c>
      <c r="B1270" t="s">
        <v>10567</v>
      </c>
      <c r="C1270" t="s">
        <v>10568</v>
      </c>
      <c r="D1270" t="s">
        <v>1525</v>
      </c>
      <c r="E1270" t="s">
        <v>19511</v>
      </c>
      <c r="F1270" t="s">
        <v>19511</v>
      </c>
      <c r="G1270" t="s">
        <v>1522</v>
      </c>
      <c r="I12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270" s="1" t="b">
        <f t="shared" si="19"/>
        <v>0</v>
      </c>
      <c r="K1270" t="str">
        <f>IF(NOT(J1270),Strutture_cleaned[[#This Row],[Indirizzo internet]],Strutture_cleaned[[#This Row],[Indirizzo di posta elettronica]])</f>
        <v/>
      </c>
      <c r="L1270" t="str">
        <f>IF(NOT(J1270),Strutture_cleaned[[#This Row],[Indirizzo di posta elettronica]],Strutture_cleaned[[#This Row],[Indirizzo internet]])</f>
        <v>paola.vi@fastwebnet.it</v>
      </c>
    </row>
    <row r="1271" spans="1:12" x14ac:dyDescent="0.2">
      <c r="A1271" t="s">
        <v>8183</v>
      </c>
      <c r="B1271" t="s">
        <v>10569</v>
      </c>
      <c r="C1271" t="s">
        <v>10570</v>
      </c>
      <c r="D1271" t="s">
        <v>1525</v>
      </c>
      <c r="E1271" t="s">
        <v>19511</v>
      </c>
      <c r="F1271" t="s">
        <v>1523</v>
      </c>
      <c r="G1271" t="s">
        <v>1524</v>
      </c>
      <c r="I12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271" s="1" t="b">
        <f t="shared" si="19"/>
        <v>0</v>
      </c>
      <c r="K1271" t="str">
        <f>IF(NOT(J1271),Strutture_cleaned[[#This Row],[Indirizzo internet]],Strutture_cleaned[[#This Row],[Indirizzo di posta elettronica]])</f>
        <v>www.ifioridellacava.com</v>
      </c>
      <c r="L1271" t="str">
        <f>IF(NOT(J1271),Strutture_cleaned[[#This Row],[Indirizzo di posta elettronica]],Strutture_cleaned[[#This Row],[Indirizzo internet]])</f>
        <v>ifioridellacava@gmail.com</v>
      </c>
    </row>
    <row r="1272" spans="1:12" x14ac:dyDescent="0.2">
      <c r="A1272" t="s">
        <v>8183</v>
      </c>
      <c r="B1272" t="s">
        <v>10571</v>
      </c>
      <c r="C1272" t="s">
        <v>10572</v>
      </c>
      <c r="D1272" t="s">
        <v>1525</v>
      </c>
      <c r="E1272" t="s">
        <v>1525</v>
      </c>
      <c r="F1272" t="s">
        <v>19511</v>
      </c>
      <c r="G1272" t="s">
        <v>1526</v>
      </c>
      <c r="I12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272" s="1" t="b">
        <f t="shared" si="19"/>
        <v>0</v>
      </c>
      <c r="K1272" t="str">
        <f>IF(NOT(J1272),Strutture_cleaned[[#This Row],[Indirizzo internet]],Strutture_cleaned[[#This Row],[Indirizzo di posta elettronica]])</f>
        <v/>
      </c>
      <c r="L1272" t="str">
        <f>IF(NOT(J1272),Strutture_cleaned[[#This Row],[Indirizzo di posta elettronica]],Strutture_cleaned[[#This Row],[Indirizzo internet]])</f>
        <v>bb.pasqualon@gmail.com</v>
      </c>
    </row>
    <row r="1273" spans="1:12" x14ac:dyDescent="0.2">
      <c r="A1273" t="s">
        <v>8183</v>
      </c>
      <c r="B1273" t="s">
        <v>10573</v>
      </c>
      <c r="C1273" t="s">
        <v>10574</v>
      </c>
      <c r="D1273" t="s">
        <v>1525</v>
      </c>
      <c r="E1273" t="s">
        <v>10575</v>
      </c>
      <c r="F1273" t="s">
        <v>1527</v>
      </c>
      <c r="G1273" t="s">
        <v>1528</v>
      </c>
      <c r="I12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73" s="1" t="b">
        <f t="shared" si="19"/>
        <v>0</v>
      </c>
      <c r="K1273" t="str">
        <f>IF(NOT(J1273),Strutture_cleaned[[#This Row],[Indirizzo internet]],Strutture_cleaned[[#This Row],[Indirizzo di posta elettronica]])</f>
        <v>www.associazionepremadham.com</v>
      </c>
      <c r="L1273" t="str">
        <f>IF(NOT(J1273),Strutture_cleaned[[#This Row],[Indirizzo di posta elettronica]],Strutture_cleaned[[#This Row],[Indirizzo internet]])</f>
        <v>info@associazionepremadham.com</v>
      </c>
    </row>
    <row r="1274" spans="1:12" x14ac:dyDescent="0.2">
      <c r="A1274" t="s">
        <v>8186</v>
      </c>
      <c r="B1274" t="s">
        <v>10576</v>
      </c>
      <c r="C1274" t="s">
        <v>10577</v>
      </c>
      <c r="D1274" t="s">
        <v>1525</v>
      </c>
      <c r="E1274" t="s">
        <v>1529</v>
      </c>
      <c r="F1274" t="s">
        <v>1530</v>
      </c>
      <c r="G1274" t="s">
        <v>1531</v>
      </c>
      <c r="I12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74" s="1" t="b">
        <f t="shared" si="19"/>
        <v>0</v>
      </c>
      <c r="K1274" t="str">
        <f>IF(NOT(J1274),Strutture_cleaned[[#This Row],[Indirizzo internet]],Strutture_cleaned[[#This Row],[Indirizzo di posta elettronica]])</f>
        <v>www.caprincivalle.it</v>
      </c>
      <c r="L1274" t="str">
        <f>IF(NOT(J1274),Strutture_cleaned[[#This Row],[Indirizzo di posta elettronica]],Strutture_cleaned[[#This Row],[Indirizzo internet]])</f>
        <v>info@caprincivalle.it</v>
      </c>
    </row>
    <row r="1275" spans="1:12" x14ac:dyDescent="0.2">
      <c r="A1275" t="s">
        <v>8582</v>
      </c>
      <c r="B1275" t="s">
        <v>10578</v>
      </c>
      <c r="C1275" t="s">
        <v>10579</v>
      </c>
      <c r="D1275" t="s">
        <v>1525</v>
      </c>
      <c r="E1275" t="s">
        <v>10580</v>
      </c>
      <c r="F1275" t="s">
        <v>1532</v>
      </c>
      <c r="G1275" t="s">
        <v>1533</v>
      </c>
      <c r="I12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75" s="1" t="b">
        <f t="shared" si="19"/>
        <v>0</v>
      </c>
      <c r="K1275" t="str">
        <f>IF(NOT(J1275),Strutture_cleaned[[#This Row],[Indirizzo internet]],Strutture_cleaned[[#This Row],[Indirizzo di posta elettronica]])</f>
        <v>www.chaletamare.it</v>
      </c>
      <c r="L1275" t="str">
        <f>IF(NOT(J1275),Strutture_cleaned[[#This Row],[Indirizzo di posta elettronica]],Strutture_cleaned[[#This Row],[Indirizzo internet]])</f>
        <v>info@chaletamare.it</v>
      </c>
    </row>
    <row r="1276" spans="1:12" x14ac:dyDescent="0.2">
      <c r="A1276" t="s">
        <v>8582</v>
      </c>
      <c r="B1276" t="s">
        <v>10581</v>
      </c>
      <c r="C1276" t="s">
        <v>10582</v>
      </c>
      <c r="D1276" t="s">
        <v>1525</v>
      </c>
      <c r="E1276" t="s">
        <v>1501</v>
      </c>
      <c r="F1276" t="s">
        <v>1532</v>
      </c>
      <c r="G1276" t="s">
        <v>1533</v>
      </c>
      <c r="I12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76" s="1" t="b">
        <f t="shared" si="19"/>
        <v>0</v>
      </c>
      <c r="K1276" t="str">
        <f>IF(NOT(J1276),Strutture_cleaned[[#This Row],[Indirizzo internet]],Strutture_cleaned[[#This Row],[Indirizzo di posta elettronica]])</f>
        <v>www.chaletamare.it</v>
      </c>
      <c r="L1276" t="str">
        <f>IF(NOT(J1276),Strutture_cleaned[[#This Row],[Indirizzo di posta elettronica]],Strutture_cleaned[[#This Row],[Indirizzo internet]])</f>
        <v>info@chaletamare.it</v>
      </c>
    </row>
    <row r="1277" spans="1:12" x14ac:dyDescent="0.2">
      <c r="A1277" t="s">
        <v>8582</v>
      </c>
      <c r="B1277" t="s">
        <v>10583</v>
      </c>
      <c r="C1277" t="s">
        <v>10584</v>
      </c>
      <c r="D1277" t="s">
        <v>1525</v>
      </c>
      <c r="E1277" t="s">
        <v>19511</v>
      </c>
      <c r="F1277" t="s">
        <v>19511</v>
      </c>
      <c r="G1277" t="s">
        <v>19511</v>
      </c>
      <c r="I127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77" s="1" t="b">
        <f t="shared" si="19"/>
        <v>0</v>
      </c>
      <c r="K1277" t="str">
        <f>IF(NOT(J1277),Strutture_cleaned[[#This Row],[Indirizzo internet]],Strutture_cleaned[[#This Row],[Indirizzo di posta elettronica]])</f>
        <v/>
      </c>
      <c r="L1277" t="str">
        <f>IF(NOT(J1277),Strutture_cleaned[[#This Row],[Indirizzo di posta elettronica]],Strutture_cleaned[[#This Row],[Indirizzo internet]])</f>
        <v/>
      </c>
    </row>
    <row r="1278" spans="1:12" x14ac:dyDescent="0.2">
      <c r="A1278" t="s">
        <v>8216</v>
      </c>
      <c r="B1278" t="s">
        <v>10585</v>
      </c>
      <c r="C1278" t="s">
        <v>10586</v>
      </c>
      <c r="D1278" t="s">
        <v>1525</v>
      </c>
      <c r="E1278" t="s">
        <v>19511</v>
      </c>
      <c r="F1278" t="s">
        <v>1534</v>
      </c>
      <c r="G1278" t="s">
        <v>1535</v>
      </c>
      <c r="I12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78" s="1" t="b">
        <f t="shared" si="19"/>
        <v>0</v>
      </c>
      <c r="K1278" t="str">
        <f>IF(NOT(J1278),Strutture_cleaned[[#This Row],[Indirizzo internet]],Strutture_cleaned[[#This Row],[Indirizzo di posta elettronica]])</f>
        <v>www.typolocanda.it; www.typolocanda.com</v>
      </c>
      <c r="L1278" t="str">
        <f>IF(NOT(J1278),Strutture_cleaned[[#This Row],[Indirizzo di posta elettronica]],Strutture_cleaned[[#This Row],[Indirizzo internet]])</f>
        <v>info@typolocanda.it</v>
      </c>
    </row>
    <row r="1279" spans="1:12" x14ac:dyDescent="0.2">
      <c r="A1279" t="s">
        <v>8183</v>
      </c>
      <c r="B1279" t="s">
        <v>10587</v>
      </c>
      <c r="C1279" t="s">
        <v>10588</v>
      </c>
      <c r="D1279" t="s">
        <v>1525</v>
      </c>
      <c r="E1279" t="s">
        <v>1525</v>
      </c>
      <c r="F1279" t="s">
        <v>19511</v>
      </c>
      <c r="G1279" t="s">
        <v>1536</v>
      </c>
      <c r="I12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279" s="1" t="b">
        <f t="shared" si="19"/>
        <v>0</v>
      </c>
      <c r="K1279" t="str">
        <f>IF(NOT(J1279),Strutture_cleaned[[#This Row],[Indirizzo internet]],Strutture_cleaned[[#This Row],[Indirizzo di posta elettronica]])</f>
        <v/>
      </c>
      <c r="L1279" t="str">
        <f>IF(NOT(J1279),Strutture_cleaned[[#This Row],[Indirizzo di posta elettronica]],Strutture_cleaned[[#This Row],[Indirizzo internet]])</f>
        <v>oliospellava@yahoo.it</v>
      </c>
    </row>
    <row r="1280" spans="1:12" x14ac:dyDescent="0.2">
      <c r="A1280" t="s">
        <v>8171</v>
      </c>
      <c r="B1280" t="s">
        <v>10589</v>
      </c>
      <c r="C1280" t="s">
        <v>10590</v>
      </c>
      <c r="D1280" t="s">
        <v>1525</v>
      </c>
      <c r="E1280" t="s">
        <v>19511</v>
      </c>
      <c r="F1280" t="s">
        <v>1537</v>
      </c>
      <c r="G1280" t="s">
        <v>1538</v>
      </c>
      <c r="I12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80" s="1" t="b">
        <f t="shared" si="19"/>
        <v>0</v>
      </c>
      <c r="K1280" t="str">
        <f>IF(NOT(J1280),Strutture_cleaned[[#This Row],[Indirizzo internet]],Strutture_cleaned[[#This Row],[Indirizzo di posta elettronica]])</f>
        <v>www.anticadimoradivalregina.com</v>
      </c>
      <c r="L1280" t="str">
        <f>IF(NOT(J1280),Strutture_cleaned[[#This Row],[Indirizzo di posta elettronica]],Strutture_cleaned[[#This Row],[Indirizzo internet]])</f>
        <v>info@anticadimoradivalregina.com</v>
      </c>
    </row>
    <row r="1281" spans="1:12" x14ac:dyDescent="0.2">
      <c r="A1281" t="s">
        <v>8177</v>
      </c>
      <c r="B1281" t="s">
        <v>10591</v>
      </c>
      <c r="C1281" t="s">
        <v>10592</v>
      </c>
      <c r="D1281" t="s">
        <v>1525</v>
      </c>
      <c r="E1281" t="s">
        <v>19511</v>
      </c>
      <c r="F1281" t="s">
        <v>1539</v>
      </c>
      <c r="G1281" t="s">
        <v>1540</v>
      </c>
      <c r="I12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81" s="1" t="b">
        <f t="shared" si="19"/>
        <v>0</v>
      </c>
      <c r="K1281" t="str">
        <f>IF(NOT(J1281),Strutture_cleaned[[#This Row],[Indirizzo internet]],Strutture_cleaned[[#This Row],[Indirizzo di posta elettronica]])</f>
        <v>www.holidaypesaro.com</v>
      </c>
      <c r="L1281" t="str">
        <f>IF(NOT(J1281),Strutture_cleaned[[#This Row],[Indirizzo di posta elettronica]],Strutture_cleaned[[#This Row],[Indirizzo internet]])</f>
        <v>info@holidaypesaro.com</v>
      </c>
    </row>
    <row r="1282" spans="1:12" x14ac:dyDescent="0.2">
      <c r="A1282" t="s">
        <v>8174</v>
      </c>
      <c r="B1282" t="s">
        <v>10593</v>
      </c>
      <c r="C1282" t="s">
        <v>10594</v>
      </c>
      <c r="D1282" t="s">
        <v>1525</v>
      </c>
      <c r="E1282" t="s">
        <v>19511</v>
      </c>
      <c r="F1282" t="s">
        <v>19511</v>
      </c>
      <c r="G1282" t="s">
        <v>1541</v>
      </c>
      <c r="I12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282" s="1" t="b">
        <f t="shared" si="19"/>
        <v>0</v>
      </c>
      <c r="K1282" t="str">
        <f>IF(NOT(J1282),Strutture_cleaned[[#This Row],[Indirizzo internet]],Strutture_cleaned[[#This Row],[Indirizzo di posta elettronica]])</f>
        <v/>
      </c>
      <c r="L1282" t="str">
        <f>IF(NOT(J1282),Strutture_cleaned[[#This Row],[Indirizzo di posta elettronica]],Strutture_cleaned[[#This Row],[Indirizzo internet]])</f>
        <v>fulvia.maltempi@gmail.com</v>
      </c>
    </row>
    <row r="1283" spans="1:12" x14ac:dyDescent="0.2">
      <c r="A1283" t="s">
        <v>8183</v>
      </c>
      <c r="B1283" t="s">
        <v>10595</v>
      </c>
      <c r="C1283" t="s">
        <v>10596</v>
      </c>
      <c r="D1283" t="s">
        <v>1525</v>
      </c>
      <c r="E1283" t="s">
        <v>10597</v>
      </c>
      <c r="F1283" t="s">
        <v>1542</v>
      </c>
      <c r="G1283" t="s">
        <v>1543</v>
      </c>
      <c r="I12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83" s="1" t="b">
        <f t="shared" ref="J1283:J1346" si="20">I1283="invertire email e sito"</f>
        <v>0</v>
      </c>
      <c r="K1283" t="str">
        <f>IF(NOT(J1283),Strutture_cleaned[[#This Row],[Indirizzo internet]],Strutture_cleaned[[#This Row],[Indirizzo di posta elettronica]])</f>
        <v>www.casaezelina.it</v>
      </c>
      <c r="L1283" t="str">
        <f>IF(NOT(J1283),Strutture_cleaned[[#This Row],[Indirizzo di posta elettronica]],Strutture_cleaned[[#This Row],[Indirizzo internet]])</f>
        <v>info@casaezelina.it</v>
      </c>
    </row>
    <row r="1284" spans="1:12" x14ac:dyDescent="0.2">
      <c r="A1284" t="s">
        <v>8183</v>
      </c>
      <c r="B1284" t="s">
        <v>10598</v>
      </c>
      <c r="C1284" t="s">
        <v>10599</v>
      </c>
      <c r="D1284" t="s">
        <v>1525</v>
      </c>
      <c r="E1284" t="s">
        <v>10600</v>
      </c>
      <c r="F1284" t="s">
        <v>19511</v>
      </c>
      <c r="G1284" t="s">
        <v>1544</v>
      </c>
      <c r="I12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284" s="1" t="b">
        <f t="shared" si="20"/>
        <v>0</v>
      </c>
      <c r="K1284" t="str">
        <f>IF(NOT(J1284),Strutture_cleaned[[#This Row],[Indirizzo internet]],Strutture_cleaned[[#This Row],[Indirizzo di posta elettronica]])</f>
        <v/>
      </c>
      <c r="L1284" t="str">
        <f>IF(NOT(J1284),Strutture_cleaned[[#This Row],[Indirizzo di posta elettronica]],Strutture_cleaned[[#This Row],[Indirizzo internet]])</f>
        <v>residenzalacanonica@libero.it</v>
      </c>
    </row>
    <row r="1285" spans="1:12" x14ac:dyDescent="0.2">
      <c r="A1285" t="s">
        <v>8183</v>
      </c>
      <c r="B1285" t="s">
        <v>10601</v>
      </c>
      <c r="C1285" t="s">
        <v>10602</v>
      </c>
      <c r="D1285" t="s">
        <v>1525</v>
      </c>
      <c r="E1285" t="s">
        <v>19511</v>
      </c>
      <c r="F1285" t="s">
        <v>19511</v>
      </c>
      <c r="G1285" t="s">
        <v>1545</v>
      </c>
      <c r="I12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285" s="1" t="b">
        <f t="shared" si="20"/>
        <v>0</v>
      </c>
      <c r="K1285" t="str">
        <f>IF(NOT(J1285),Strutture_cleaned[[#This Row],[Indirizzo internet]],Strutture_cleaned[[#This Row],[Indirizzo di posta elettronica]])</f>
        <v/>
      </c>
      <c r="L1285" t="str">
        <f>IF(NOT(J1285),Strutture_cleaned[[#This Row],[Indirizzo di posta elettronica]],Strutture_cleaned[[#This Row],[Indirizzo internet]])</f>
        <v>bebpesaromare@gmx.com</v>
      </c>
    </row>
    <row r="1286" spans="1:12" x14ac:dyDescent="0.2">
      <c r="A1286" t="s">
        <v>8177</v>
      </c>
      <c r="B1286" t="s">
        <v>10603</v>
      </c>
      <c r="C1286" t="s">
        <v>10604</v>
      </c>
      <c r="D1286" t="s">
        <v>1525</v>
      </c>
      <c r="E1286" t="s">
        <v>1525</v>
      </c>
      <c r="F1286" t="s">
        <v>1546</v>
      </c>
      <c r="G1286" t="s">
        <v>1547</v>
      </c>
      <c r="I12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86" s="1" t="b">
        <f t="shared" si="20"/>
        <v>0</v>
      </c>
      <c r="K1286" t="str">
        <f>IF(NOT(J1286),Strutture_cleaned[[#This Row],[Indirizzo internet]],Strutture_cleaned[[#This Row],[Indirizzo di posta elettronica]])</f>
        <v>http://hotelbristol-pu.com/index.php</v>
      </c>
      <c r="L1286" t="str">
        <f>IF(NOT(J1286),Strutture_cleaned[[#This Row],[Indirizzo di posta elettronica]],Strutture_cleaned[[#This Row],[Indirizzo internet]])</f>
        <v>info@hotelbristolpesaro.191.it</v>
      </c>
    </row>
    <row r="1287" spans="1:12" x14ac:dyDescent="0.2">
      <c r="A1287" t="s">
        <v>8186</v>
      </c>
      <c r="B1287" t="s">
        <v>10605</v>
      </c>
      <c r="C1287" t="s">
        <v>1548</v>
      </c>
      <c r="D1287" t="s">
        <v>1525</v>
      </c>
      <c r="E1287" t="s">
        <v>1525</v>
      </c>
      <c r="F1287" t="s">
        <v>1549</v>
      </c>
      <c r="G1287" t="s">
        <v>1550</v>
      </c>
      <c r="I12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87" s="1" t="b">
        <f t="shared" si="20"/>
        <v>0</v>
      </c>
      <c r="K1287" t="str">
        <f>IF(NOT(J1287),Strutture_cleaned[[#This Row],[Indirizzo internet]],Strutture_cleaned[[#This Row],[Indirizzo di posta elettronica]])</f>
        <v>www.ilfioreelafarfalla.com</v>
      </c>
      <c r="L1287" t="str">
        <f>IF(NOT(J1287),Strutture_cleaned[[#This Row],[Indirizzo di posta elettronica]],Strutture_cleaned[[#This Row],[Indirizzo internet]])</f>
        <v>info@ilfioreelafarfalla.com</v>
      </c>
    </row>
    <row r="1288" spans="1:12" x14ac:dyDescent="0.2">
      <c r="A1288" t="s">
        <v>8216</v>
      </c>
      <c r="B1288" t="s">
        <v>10606</v>
      </c>
      <c r="C1288" t="s">
        <v>10607</v>
      </c>
      <c r="D1288" t="s">
        <v>1525</v>
      </c>
      <c r="E1288" t="s">
        <v>1525</v>
      </c>
      <c r="F1288" t="s">
        <v>19511</v>
      </c>
      <c r="G1288" t="s">
        <v>1551</v>
      </c>
      <c r="I12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88" s="1" t="b">
        <f t="shared" si="20"/>
        <v>0</v>
      </c>
      <c r="K1288" t="str">
        <f>IF(NOT(J1288),Strutture_cleaned[[#This Row],[Indirizzo internet]],Strutture_cleaned[[#This Row],[Indirizzo di posta elettronica]])</f>
        <v/>
      </c>
      <c r="L1288" t="str">
        <f>IF(NOT(J1288),Strutture_cleaned[[#This Row],[Indirizzo di posta elettronica]],Strutture_cleaned[[#This Row],[Indirizzo internet]])</f>
        <v>info@residencelabotte.it</v>
      </c>
    </row>
    <row r="1289" spans="1:12" x14ac:dyDescent="0.2">
      <c r="A1289" t="s">
        <v>8177</v>
      </c>
      <c r="B1289" t="s">
        <v>10608</v>
      </c>
      <c r="C1289" t="s">
        <v>10609</v>
      </c>
      <c r="D1289" t="s">
        <v>1525</v>
      </c>
      <c r="E1289" t="s">
        <v>1525</v>
      </c>
      <c r="F1289" t="s">
        <v>1552</v>
      </c>
      <c r="G1289" t="s">
        <v>1553</v>
      </c>
      <c r="I12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89" s="1" t="b">
        <f t="shared" si="20"/>
        <v>0</v>
      </c>
      <c r="K1289" t="str">
        <f>IF(NOT(J1289),Strutture_cleaned[[#This Row],[Indirizzo internet]],Strutture_cleaned[[#This Row],[Indirizzo di posta elettronica]])</f>
        <v>www.baiaflaminiaresort.com</v>
      </c>
      <c r="L1289" t="str">
        <f>IF(NOT(J1289),Strutture_cleaned[[#This Row],[Indirizzo di posta elettronica]],Strutture_cleaned[[#This Row],[Indirizzo internet]])</f>
        <v>info@baiaflaminiaresort.com</v>
      </c>
    </row>
    <row r="1290" spans="1:12" x14ac:dyDescent="0.2">
      <c r="A1290" t="s">
        <v>8183</v>
      </c>
      <c r="B1290" t="s">
        <v>10610</v>
      </c>
      <c r="C1290" t="s">
        <v>10611</v>
      </c>
      <c r="D1290" t="s">
        <v>1525</v>
      </c>
      <c r="E1290" t="s">
        <v>19511</v>
      </c>
      <c r="F1290" t="s">
        <v>1554</v>
      </c>
      <c r="G1290" t="s">
        <v>1555</v>
      </c>
      <c r="I12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90" s="1" t="b">
        <f t="shared" si="20"/>
        <v>0</v>
      </c>
      <c r="K1290" t="str">
        <f>IF(NOT(J1290),Strutture_cleaned[[#This Row],[Indirizzo internet]],Strutture_cleaned[[#This Row],[Indirizzo di posta elettronica]])</f>
        <v>www.villatorraccia.it</v>
      </c>
      <c r="L1290" t="str">
        <f>IF(NOT(J1290),Strutture_cleaned[[#This Row],[Indirizzo di posta elettronica]],Strutture_cleaned[[#This Row],[Indirizzo internet]])</f>
        <v>info@villatorraccia.it</v>
      </c>
    </row>
    <row r="1291" spans="1:12" x14ac:dyDescent="0.2">
      <c r="A1291" t="s">
        <v>8582</v>
      </c>
      <c r="B1291" t="s">
        <v>10612</v>
      </c>
      <c r="C1291" t="s">
        <v>19511</v>
      </c>
      <c r="D1291" t="s">
        <v>1525</v>
      </c>
      <c r="E1291" t="s">
        <v>19511</v>
      </c>
      <c r="F1291" t="s">
        <v>19511</v>
      </c>
      <c r="G1291" t="s">
        <v>19511</v>
      </c>
      <c r="I12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91" s="1" t="b">
        <f t="shared" si="20"/>
        <v>0</v>
      </c>
      <c r="K1291" t="str">
        <f>IF(NOT(J1291),Strutture_cleaned[[#This Row],[Indirizzo internet]],Strutture_cleaned[[#This Row],[Indirizzo di posta elettronica]])</f>
        <v/>
      </c>
      <c r="L1291" t="str">
        <f>IF(NOT(J1291),Strutture_cleaned[[#This Row],[Indirizzo di posta elettronica]],Strutture_cleaned[[#This Row],[Indirizzo internet]])</f>
        <v/>
      </c>
    </row>
    <row r="1292" spans="1:12" x14ac:dyDescent="0.2">
      <c r="A1292" t="s">
        <v>8177</v>
      </c>
      <c r="B1292" t="s">
        <v>10613</v>
      </c>
      <c r="C1292" t="s">
        <v>10614</v>
      </c>
      <c r="D1292" t="s">
        <v>1525</v>
      </c>
      <c r="E1292" t="s">
        <v>1525</v>
      </c>
      <c r="F1292" t="s">
        <v>1556</v>
      </c>
      <c r="G1292" t="s">
        <v>1557</v>
      </c>
      <c r="I12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92" s="1" t="b">
        <f t="shared" si="20"/>
        <v>0</v>
      </c>
      <c r="K1292" t="str">
        <f>IF(NOT(J1292),Strutture_cleaned[[#This Row],[Indirizzo internet]],Strutture_cleaned[[#This Row],[Indirizzo di posta elettronica]])</f>
        <v>www.hotelrossini.it</v>
      </c>
      <c r="L1292" t="str">
        <f>IF(NOT(J1292),Strutture_cleaned[[#This Row],[Indirizzo di posta elettronica]],Strutture_cleaned[[#This Row],[Indirizzo internet]])</f>
        <v>info@hotelrossini.it</v>
      </c>
    </row>
    <row r="1293" spans="1:12" x14ac:dyDescent="0.2">
      <c r="A1293" t="s">
        <v>8183</v>
      </c>
      <c r="B1293" t="s">
        <v>10615</v>
      </c>
      <c r="C1293" t="s">
        <v>10616</v>
      </c>
      <c r="D1293" t="s">
        <v>1525</v>
      </c>
      <c r="E1293" t="s">
        <v>19511</v>
      </c>
      <c r="F1293" t="s">
        <v>1558</v>
      </c>
      <c r="G1293" t="s">
        <v>1559</v>
      </c>
      <c r="I12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93" s="1" t="b">
        <f t="shared" si="20"/>
        <v>0</v>
      </c>
      <c r="K1293" t="str">
        <f>IF(NOT(J1293),Strutture_cleaned[[#This Row],[Indirizzo internet]],Strutture_cleaned[[#This Row],[Indirizzo di posta elettronica]])</f>
        <v>www.casaberardipesaro.it</v>
      </c>
      <c r="L1293" t="str">
        <f>IF(NOT(J1293),Strutture_cleaned[[#This Row],[Indirizzo di posta elettronica]],Strutture_cleaned[[#This Row],[Indirizzo internet]])</f>
        <v>info@casaberardipesaro.it</v>
      </c>
    </row>
    <row r="1294" spans="1:12" x14ac:dyDescent="0.2">
      <c r="A1294" t="s">
        <v>8183</v>
      </c>
      <c r="B1294" t="s">
        <v>10617</v>
      </c>
      <c r="C1294" t="s">
        <v>10618</v>
      </c>
      <c r="D1294" t="s">
        <v>1525</v>
      </c>
      <c r="E1294" t="s">
        <v>10619</v>
      </c>
      <c r="F1294" t="s">
        <v>1560</v>
      </c>
      <c r="G1294" t="s">
        <v>1561</v>
      </c>
      <c r="I12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294" s="1" t="b">
        <f t="shared" si="20"/>
        <v>0</v>
      </c>
      <c r="K1294" t="str">
        <f>IF(NOT(J1294),Strutture_cleaned[[#This Row],[Indirizzo internet]],Strutture_cleaned[[#This Row],[Indirizzo di posta elettronica]])</f>
        <v>www.pigiotto.it</v>
      </c>
      <c r="L1294" t="str">
        <f>IF(NOT(J1294),Strutture_cleaned[[#This Row],[Indirizzo di posta elettronica]],Strutture_cleaned[[#This Row],[Indirizzo internet]])</f>
        <v>pigiotto.pesaro@gmail.com</v>
      </c>
    </row>
    <row r="1295" spans="1:12" x14ac:dyDescent="0.2">
      <c r="A1295" t="s">
        <v>8216</v>
      </c>
      <c r="B1295" t="s">
        <v>10620</v>
      </c>
      <c r="C1295" t="s">
        <v>10621</v>
      </c>
      <c r="D1295" t="s">
        <v>1525</v>
      </c>
      <c r="E1295" t="s">
        <v>19511</v>
      </c>
      <c r="F1295" t="s">
        <v>19511</v>
      </c>
      <c r="G1295" t="s">
        <v>1355</v>
      </c>
      <c r="I12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295" s="1" t="b">
        <f t="shared" si="20"/>
        <v>0</v>
      </c>
      <c r="K1295" t="str">
        <f>IF(NOT(J1295),Strutture_cleaned[[#This Row],[Indirizzo internet]],Strutture_cleaned[[#This Row],[Indirizzo di posta elettronica]])</f>
        <v/>
      </c>
      <c r="L1295" t="str">
        <f>IF(NOT(J1295),Strutture_cleaned[[#This Row],[Indirizzo di posta elettronica]],Strutture_cleaned[[#This Row],[Indirizzo internet]])</f>
        <v>info@hotelnautilus.it</v>
      </c>
    </row>
    <row r="1296" spans="1:12" x14ac:dyDescent="0.2">
      <c r="A1296" t="s">
        <v>8186</v>
      </c>
      <c r="B1296" t="s">
        <v>10622</v>
      </c>
      <c r="C1296" t="s">
        <v>10623</v>
      </c>
      <c r="D1296" t="s">
        <v>1525</v>
      </c>
      <c r="E1296" t="s">
        <v>10286</v>
      </c>
      <c r="F1296" t="s">
        <v>1562</v>
      </c>
      <c r="G1296" t="s">
        <v>1563</v>
      </c>
      <c r="I12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296" s="1" t="b">
        <f t="shared" si="20"/>
        <v>0</v>
      </c>
      <c r="K1296" t="str">
        <f>IF(NOT(J1296),Strutture_cleaned[[#This Row],[Indirizzo internet]],Strutture_cleaned[[#This Row],[Indirizzo di posta elettronica]])</f>
        <v>www.casarenili.it</v>
      </c>
      <c r="L1296" t="str">
        <f>IF(NOT(J1296),Strutture_cleaned[[#This Row],[Indirizzo di posta elettronica]],Strutture_cleaned[[#This Row],[Indirizzo internet]])</f>
        <v>mirco.renili@gmail.com</v>
      </c>
    </row>
    <row r="1297" spans="1:12" x14ac:dyDescent="0.2">
      <c r="A1297" t="s">
        <v>8582</v>
      </c>
      <c r="B1297" t="s">
        <v>10624</v>
      </c>
      <c r="C1297" t="s">
        <v>10397</v>
      </c>
      <c r="D1297" t="s">
        <v>1525</v>
      </c>
      <c r="E1297" t="s">
        <v>1525</v>
      </c>
      <c r="F1297" t="s">
        <v>19511</v>
      </c>
      <c r="G1297" t="s">
        <v>1564</v>
      </c>
      <c r="I12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297" s="1" t="b">
        <f t="shared" si="20"/>
        <v>0</v>
      </c>
      <c r="K1297" t="str">
        <f>IF(NOT(J1297),Strutture_cleaned[[#This Row],[Indirizzo internet]],Strutture_cleaned[[#This Row],[Indirizzo di posta elettronica]])</f>
        <v/>
      </c>
      <c r="L1297" t="str">
        <f>IF(NOT(J1297),Strutture_cleaned[[#This Row],[Indirizzo di posta elettronica]],Strutture_cleaned[[#This Row],[Indirizzo internet]])</f>
        <v>economato.pesaro@yahoo.it</v>
      </c>
    </row>
    <row r="1298" spans="1:12" x14ac:dyDescent="0.2">
      <c r="A1298" t="s">
        <v>8582</v>
      </c>
      <c r="B1298" t="s">
        <v>10625</v>
      </c>
      <c r="C1298" t="s">
        <v>10482</v>
      </c>
      <c r="D1298" t="s">
        <v>1525</v>
      </c>
      <c r="E1298" t="s">
        <v>1525</v>
      </c>
      <c r="F1298" t="s">
        <v>19511</v>
      </c>
      <c r="G1298" t="s">
        <v>19511</v>
      </c>
      <c r="I12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98" s="1" t="b">
        <f t="shared" si="20"/>
        <v>0</v>
      </c>
      <c r="K1298" t="str">
        <f>IF(NOT(J1298),Strutture_cleaned[[#This Row],[Indirizzo internet]],Strutture_cleaned[[#This Row],[Indirizzo di posta elettronica]])</f>
        <v/>
      </c>
      <c r="L1298" t="str">
        <f>IF(NOT(J1298),Strutture_cleaned[[#This Row],[Indirizzo di posta elettronica]],Strutture_cleaned[[#This Row],[Indirizzo internet]])</f>
        <v/>
      </c>
    </row>
    <row r="1299" spans="1:12" x14ac:dyDescent="0.2">
      <c r="A1299" t="s">
        <v>8582</v>
      </c>
      <c r="B1299" t="s">
        <v>10626</v>
      </c>
      <c r="C1299" t="s">
        <v>10627</v>
      </c>
      <c r="D1299" t="s">
        <v>1525</v>
      </c>
      <c r="E1299" t="s">
        <v>1525</v>
      </c>
      <c r="F1299" t="s">
        <v>19511</v>
      </c>
      <c r="G1299" t="s">
        <v>19511</v>
      </c>
      <c r="I129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299" s="1" t="b">
        <f t="shared" si="20"/>
        <v>0</v>
      </c>
      <c r="K1299" t="str">
        <f>IF(NOT(J1299),Strutture_cleaned[[#This Row],[Indirizzo internet]],Strutture_cleaned[[#This Row],[Indirizzo di posta elettronica]])</f>
        <v/>
      </c>
      <c r="L1299" t="str">
        <f>IF(NOT(J1299),Strutture_cleaned[[#This Row],[Indirizzo di posta elettronica]],Strutture_cleaned[[#This Row],[Indirizzo internet]])</f>
        <v/>
      </c>
    </row>
    <row r="1300" spans="1:12" x14ac:dyDescent="0.2">
      <c r="A1300" t="s">
        <v>8177</v>
      </c>
      <c r="B1300" t="s">
        <v>8865</v>
      </c>
      <c r="C1300" t="s">
        <v>10628</v>
      </c>
      <c r="D1300" t="s">
        <v>1525</v>
      </c>
      <c r="E1300" t="s">
        <v>1525</v>
      </c>
      <c r="F1300" t="s">
        <v>1565</v>
      </c>
      <c r="G1300" t="s">
        <v>1566</v>
      </c>
      <c r="I13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00" s="1" t="b">
        <f t="shared" si="20"/>
        <v>0</v>
      </c>
      <c r="K1300" t="str">
        <f>IF(NOT(J1300),Strutture_cleaned[[#This Row],[Indirizzo internet]],Strutture_cleaned[[#This Row],[Indirizzo di posta elettronica]])</f>
        <v>www.excelsiorpesaro.it</v>
      </c>
      <c r="L1300" t="str">
        <f>IF(NOT(J1300),Strutture_cleaned[[#This Row],[Indirizzo di posta elettronica]],Strutture_cleaned[[#This Row],[Indirizzo internet]])</f>
        <v>info@excelsiorpesaro.it</v>
      </c>
    </row>
    <row r="1301" spans="1:12" x14ac:dyDescent="0.2">
      <c r="A1301" t="s">
        <v>8171</v>
      </c>
      <c r="B1301" t="s">
        <v>10629</v>
      </c>
      <c r="C1301" t="s">
        <v>10630</v>
      </c>
      <c r="D1301" t="s">
        <v>1525</v>
      </c>
      <c r="E1301" t="s">
        <v>1525</v>
      </c>
      <c r="F1301" t="s">
        <v>1567</v>
      </c>
      <c r="G1301" t="s">
        <v>1568</v>
      </c>
      <c r="I13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01" s="1" t="b">
        <f t="shared" si="20"/>
        <v>0</v>
      </c>
      <c r="K1301" t="str">
        <f>IF(NOT(J1301),Strutture_cleaned[[#This Row],[Indirizzo internet]],Strutture_cleaned[[#This Row],[Indirizzo di posta elettronica]])</f>
        <v>www.ilpignocco.it</v>
      </c>
      <c r="L1301" t="str">
        <f>IF(NOT(J1301),Strutture_cleaned[[#This Row],[Indirizzo di posta elettronica]],Strutture_cleaned[[#This Row],[Indirizzo internet]])</f>
        <v>info@ilpignocco.it</v>
      </c>
    </row>
    <row r="1302" spans="1:12" x14ac:dyDescent="0.2">
      <c r="A1302" t="s">
        <v>8183</v>
      </c>
      <c r="B1302" t="s">
        <v>10631</v>
      </c>
      <c r="C1302" t="s">
        <v>10632</v>
      </c>
      <c r="D1302" t="s">
        <v>1525</v>
      </c>
      <c r="E1302" t="s">
        <v>1525</v>
      </c>
      <c r="F1302" t="s">
        <v>19511</v>
      </c>
      <c r="G1302" t="s">
        <v>1569</v>
      </c>
      <c r="I13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302" s="1" t="b">
        <f t="shared" si="20"/>
        <v>0</v>
      </c>
      <c r="K1302" t="str">
        <f>IF(NOT(J1302),Strutture_cleaned[[#This Row],[Indirizzo internet]],Strutture_cleaned[[#This Row],[Indirizzo di posta elettronica]])</f>
        <v/>
      </c>
      <c r="L1302" t="str">
        <f>IF(NOT(J1302),Strutture_cleaned[[#This Row],[Indirizzo di posta elettronica]],Strutture_cleaned[[#This Row],[Indirizzo internet]])</f>
        <v>nadia.sorbini@gmail.com</v>
      </c>
    </row>
    <row r="1303" spans="1:12" x14ac:dyDescent="0.2">
      <c r="A1303" t="s">
        <v>8183</v>
      </c>
      <c r="B1303" t="s">
        <v>10633</v>
      </c>
      <c r="C1303" t="s">
        <v>10634</v>
      </c>
      <c r="D1303" t="s">
        <v>1525</v>
      </c>
      <c r="E1303" t="s">
        <v>1525</v>
      </c>
      <c r="F1303" t="s">
        <v>19511</v>
      </c>
      <c r="G1303" t="s">
        <v>1570</v>
      </c>
      <c r="I13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303" s="1" t="b">
        <f t="shared" si="20"/>
        <v>0</v>
      </c>
      <c r="K1303" t="str">
        <f>IF(NOT(J1303),Strutture_cleaned[[#This Row],[Indirizzo internet]],Strutture_cleaned[[#This Row],[Indirizzo di posta elettronica]])</f>
        <v/>
      </c>
      <c r="L1303" t="str">
        <f>IF(NOT(J1303),Strutture_cleaned[[#This Row],[Indirizzo di posta elettronica]],Strutture_cleaned[[#This Row],[Indirizzo internet]])</f>
        <v>aurorabbpesaro@gmail.com</v>
      </c>
    </row>
    <row r="1304" spans="1:12" x14ac:dyDescent="0.2">
      <c r="A1304" t="s">
        <v>8183</v>
      </c>
      <c r="B1304" t="s">
        <v>10635</v>
      </c>
      <c r="C1304" t="s">
        <v>1571</v>
      </c>
      <c r="D1304" t="s">
        <v>1525</v>
      </c>
      <c r="E1304" t="s">
        <v>1525</v>
      </c>
      <c r="F1304" t="s">
        <v>1572</v>
      </c>
      <c r="G1304" t="s">
        <v>1573</v>
      </c>
      <c r="I13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04" s="1" t="b">
        <f t="shared" si="20"/>
        <v>0</v>
      </c>
      <c r="K1304" t="str">
        <f>IF(NOT(J1304),Strutture_cleaned[[#This Row],[Indirizzo internet]],Strutture_cleaned[[#This Row],[Indirizzo di posta elettronica]])</f>
        <v>www.bebpanoramic.it</v>
      </c>
      <c r="L1304" t="str">
        <f>IF(NOT(J1304),Strutture_cleaned[[#This Row],[Indirizzo di posta elettronica]],Strutture_cleaned[[#This Row],[Indirizzo internet]])</f>
        <v>info@bebpanoramic.it</v>
      </c>
    </row>
    <row r="1305" spans="1:12" x14ac:dyDescent="0.2">
      <c r="A1305" t="s">
        <v>8183</v>
      </c>
      <c r="B1305" t="s">
        <v>10636</v>
      </c>
      <c r="C1305" t="s">
        <v>10637</v>
      </c>
      <c r="D1305" t="s">
        <v>1525</v>
      </c>
      <c r="E1305" t="s">
        <v>19511</v>
      </c>
      <c r="F1305" t="s">
        <v>19511</v>
      </c>
      <c r="G1305" t="s">
        <v>1574</v>
      </c>
      <c r="I13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305" s="1" t="b">
        <f t="shared" si="20"/>
        <v>0</v>
      </c>
      <c r="K1305" t="str">
        <f>IF(NOT(J1305),Strutture_cleaned[[#This Row],[Indirizzo internet]],Strutture_cleaned[[#This Row],[Indirizzo di posta elettronica]])</f>
        <v/>
      </c>
      <c r="L1305" t="str">
        <f>IF(NOT(J1305),Strutture_cleaned[[#This Row],[Indirizzo di posta elettronica]],Strutture_cleaned[[#This Row],[Indirizzo internet]])</f>
        <v>alessandro.domen@gmail.com</v>
      </c>
    </row>
    <row r="1306" spans="1:12" x14ac:dyDescent="0.2">
      <c r="A1306" t="s">
        <v>8186</v>
      </c>
      <c r="B1306" t="s">
        <v>10638</v>
      </c>
      <c r="C1306" t="s">
        <v>10639</v>
      </c>
      <c r="D1306" t="s">
        <v>1525</v>
      </c>
      <c r="E1306" t="s">
        <v>1525</v>
      </c>
      <c r="F1306" t="s">
        <v>1575</v>
      </c>
      <c r="G1306" t="s">
        <v>1576</v>
      </c>
      <c r="I13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06" s="1" t="b">
        <f t="shared" si="20"/>
        <v>0</v>
      </c>
      <c r="K1306" t="str">
        <f>IF(NOT(J1306),Strutture_cleaned[[#This Row],[Indirizzo internet]],Strutture_cleaned[[#This Row],[Indirizzo di posta elettronica]])</f>
        <v>www.agriturismocaverde.it</v>
      </c>
      <c r="L1306" t="str">
        <f>IF(NOT(J1306),Strutture_cleaned[[#This Row],[Indirizzo di posta elettronica]],Strutture_cleaned[[#This Row],[Indirizzo internet]])</f>
        <v>info@agriturismocaverde.it</v>
      </c>
    </row>
    <row r="1307" spans="1:12" x14ac:dyDescent="0.2">
      <c r="A1307" t="s">
        <v>8183</v>
      </c>
      <c r="B1307" t="s">
        <v>10640</v>
      </c>
      <c r="C1307" t="s">
        <v>10641</v>
      </c>
      <c r="D1307" t="s">
        <v>1525</v>
      </c>
      <c r="E1307" t="s">
        <v>1525</v>
      </c>
      <c r="F1307" t="s">
        <v>1577</v>
      </c>
      <c r="G1307" t="s">
        <v>1578</v>
      </c>
      <c r="I13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307" s="1" t="b">
        <f t="shared" si="20"/>
        <v>0</v>
      </c>
      <c r="K1307" t="str">
        <f>IF(NOT(J1307),Strutture_cleaned[[#This Row],[Indirizzo internet]],Strutture_cleaned[[#This Row],[Indirizzo di posta elettronica]])</f>
        <v>www.bnblucillavilla.it</v>
      </c>
      <c r="L1307" t="str">
        <f>IF(NOT(J1307),Strutture_cleaned[[#This Row],[Indirizzo di posta elettronica]],Strutture_cleaned[[#This Row],[Indirizzo internet]])</f>
        <v>mt.pampaloni@gmail.com</v>
      </c>
    </row>
    <row r="1308" spans="1:12" x14ac:dyDescent="0.2">
      <c r="A1308" t="s">
        <v>8183</v>
      </c>
      <c r="B1308" t="s">
        <v>10642</v>
      </c>
      <c r="C1308" t="s">
        <v>10643</v>
      </c>
      <c r="D1308" t="s">
        <v>1525</v>
      </c>
      <c r="E1308" t="s">
        <v>1525</v>
      </c>
      <c r="F1308" t="s">
        <v>1579</v>
      </c>
      <c r="G1308" t="s">
        <v>1580</v>
      </c>
      <c r="I13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308" s="1" t="b">
        <f t="shared" si="20"/>
        <v>0</v>
      </c>
      <c r="K1308" t="str">
        <f>IF(NOT(J1308),Strutture_cleaned[[#This Row],[Indirizzo internet]],Strutture_cleaned[[#This Row],[Indirizzo di posta elettronica]])</f>
        <v>www.lagrandeagave.it</v>
      </c>
      <c r="L1308" t="str">
        <f>IF(NOT(J1308),Strutture_cleaned[[#This Row],[Indirizzo di posta elettronica]],Strutture_cleaned[[#This Row],[Indirizzo internet]])</f>
        <v>lagrandeagave@gmail.com</v>
      </c>
    </row>
    <row r="1309" spans="1:12" x14ac:dyDescent="0.2">
      <c r="A1309" t="s">
        <v>8183</v>
      </c>
      <c r="B1309" t="s">
        <v>10644</v>
      </c>
      <c r="C1309" t="s">
        <v>10645</v>
      </c>
      <c r="D1309" t="s">
        <v>1525</v>
      </c>
      <c r="E1309" t="s">
        <v>1525</v>
      </c>
      <c r="F1309" t="s">
        <v>19511</v>
      </c>
      <c r="G1309" t="s">
        <v>19511</v>
      </c>
      <c r="I13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09" s="1" t="b">
        <f t="shared" si="20"/>
        <v>0</v>
      </c>
      <c r="K1309" t="str">
        <f>IF(NOT(J1309),Strutture_cleaned[[#This Row],[Indirizzo internet]],Strutture_cleaned[[#This Row],[Indirizzo di posta elettronica]])</f>
        <v/>
      </c>
      <c r="L1309" t="str">
        <f>IF(NOT(J1309),Strutture_cleaned[[#This Row],[Indirizzo di posta elettronica]],Strutture_cleaned[[#This Row],[Indirizzo internet]])</f>
        <v/>
      </c>
    </row>
    <row r="1310" spans="1:12" x14ac:dyDescent="0.2">
      <c r="A1310" t="s">
        <v>8183</v>
      </c>
      <c r="B1310" t="s">
        <v>10044</v>
      </c>
      <c r="C1310" t="s">
        <v>10646</v>
      </c>
      <c r="D1310" t="s">
        <v>1525</v>
      </c>
      <c r="E1310" t="s">
        <v>1525</v>
      </c>
      <c r="F1310" t="s">
        <v>1581</v>
      </c>
      <c r="G1310" t="s">
        <v>1582</v>
      </c>
      <c r="I13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10" s="1" t="b">
        <f t="shared" si="20"/>
        <v>0</v>
      </c>
      <c r="K1310" t="str">
        <f>IF(NOT(J1310),Strutture_cleaned[[#This Row],[Indirizzo internet]],Strutture_cleaned[[#This Row],[Indirizzo di posta elettronica]])</f>
        <v>www.ilpoggiopesaro.it</v>
      </c>
      <c r="L1310" t="str">
        <f>IF(NOT(J1310),Strutture_cleaned[[#This Row],[Indirizzo di posta elettronica]],Strutture_cleaned[[#This Row],[Indirizzo internet]])</f>
        <v>info@ilpoggiopesaro.it</v>
      </c>
    </row>
    <row r="1311" spans="1:12" x14ac:dyDescent="0.2">
      <c r="A1311" t="s">
        <v>8183</v>
      </c>
      <c r="B1311" t="s">
        <v>10647</v>
      </c>
      <c r="C1311" t="s">
        <v>10648</v>
      </c>
      <c r="D1311" t="s">
        <v>1525</v>
      </c>
      <c r="E1311" t="s">
        <v>1525</v>
      </c>
      <c r="F1311" t="s">
        <v>1583</v>
      </c>
      <c r="G1311" t="s">
        <v>1584</v>
      </c>
      <c r="I13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311" s="1" t="b">
        <f t="shared" si="20"/>
        <v>0</v>
      </c>
      <c r="K1311" t="str">
        <f>IF(NOT(J1311),Strutture_cleaned[[#This Row],[Indirizzo internet]],Strutture_cleaned[[#This Row],[Indirizzo di posta elettronica]])</f>
        <v>www.daicasoli.it</v>
      </c>
      <c r="L1311" t="str">
        <f>IF(NOT(J1311),Strutture_cleaned[[#This Row],[Indirizzo di posta elettronica]],Strutture_cleaned[[#This Row],[Indirizzo internet]])</f>
        <v>casoli@libero.it</v>
      </c>
    </row>
    <row r="1312" spans="1:12" x14ac:dyDescent="0.2">
      <c r="A1312" t="s">
        <v>8177</v>
      </c>
      <c r="B1312" t="s">
        <v>10649</v>
      </c>
      <c r="C1312" t="s">
        <v>10650</v>
      </c>
      <c r="D1312" t="s">
        <v>1525</v>
      </c>
      <c r="E1312" t="s">
        <v>1525</v>
      </c>
      <c r="F1312" t="s">
        <v>1585</v>
      </c>
      <c r="G1312" t="s">
        <v>1586</v>
      </c>
      <c r="I13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312" s="1" t="b">
        <f t="shared" si="20"/>
        <v>0</v>
      </c>
      <c r="K1312" t="str">
        <f>IF(NOT(J1312),Strutture_cleaned[[#This Row],[Indirizzo internet]],Strutture_cleaned[[#This Row],[Indirizzo di posta elettronica]])</f>
        <v>www.alexandermuseum.it</v>
      </c>
      <c r="L1312" t="str">
        <f>IF(NOT(J1312),Strutture_cleaned[[#This Row],[Indirizzo di posta elettronica]],Strutture_cleaned[[#This Row],[Indirizzo internet]])</f>
        <v>alexander@viphotels.it</v>
      </c>
    </row>
    <row r="1313" spans="1:12" x14ac:dyDescent="0.2">
      <c r="A1313" t="s">
        <v>8183</v>
      </c>
      <c r="B1313" t="s">
        <v>10651</v>
      </c>
      <c r="C1313" t="s">
        <v>10599</v>
      </c>
      <c r="D1313" t="s">
        <v>1525</v>
      </c>
      <c r="E1313" t="s">
        <v>1525</v>
      </c>
      <c r="F1313" t="s">
        <v>1587</v>
      </c>
      <c r="G1313" t="s">
        <v>1544</v>
      </c>
      <c r="I13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313" s="1" t="b">
        <f t="shared" si="20"/>
        <v>0</v>
      </c>
      <c r="K1313" t="str">
        <f>IF(NOT(J1313),Strutture_cleaned[[#This Row],[Indirizzo internet]],Strutture_cleaned[[#This Row],[Indirizzo di posta elettronica]])</f>
        <v>www.residenzalacanonica.com</v>
      </c>
      <c r="L1313" t="str">
        <f>IF(NOT(J1313),Strutture_cleaned[[#This Row],[Indirizzo di posta elettronica]],Strutture_cleaned[[#This Row],[Indirizzo internet]])</f>
        <v>residenzalacanonica@libero.it</v>
      </c>
    </row>
    <row r="1314" spans="1:12" x14ac:dyDescent="0.2">
      <c r="A1314" t="s">
        <v>8186</v>
      </c>
      <c r="B1314" t="s">
        <v>10652</v>
      </c>
      <c r="C1314" t="s">
        <v>10653</v>
      </c>
      <c r="D1314" t="s">
        <v>10654</v>
      </c>
      <c r="E1314" t="s">
        <v>10654</v>
      </c>
      <c r="F1314" t="s">
        <v>1588</v>
      </c>
      <c r="G1314" t="s">
        <v>1589</v>
      </c>
      <c r="I13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314" s="1" t="b">
        <f t="shared" si="20"/>
        <v>0</v>
      </c>
      <c r="K1314" t="str">
        <f>IF(NOT(J1314),Strutture_cleaned[[#This Row],[Indirizzo internet]],Strutture_cleaned[[#This Row],[Indirizzo di posta elettronica]])</f>
        <v>www.agriturismo-claretta.it</v>
      </c>
      <c r="L1314" t="str">
        <f>IF(NOT(J1314),Strutture_cleaned[[#This Row],[Indirizzo di posta elettronica]],Strutture_cleaned[[#This Row],[Indirizzo internet]])</f>
        <v>agriturimo.claretta@gmail.com</v>
      </c>
    </row>
    <row r="1315" spans="1:12" x14ac:dyDescent="0.2">
      <c r="A1315" t="s">
        <v>8177</v>
      </c>
      <c r="B1315" t="s">
        <v>10655</v>
      </c>
      <c r="C1315" t="s">
        <v>10656</v>
      </c>
      <c r="D1315" t="s">
        <v>10654</v>
      </c>
      <c r="E1315" t="s">
        <v>10654</v>
      </c>
      <c r="F1315" t="s">
        <v>19511</v>
      </c>
      <c r="G1315" t="s">
        <v>19511</v>
      </c>
      <c r="I13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15" s="1" t="b">
        <f t="shared" si="20"/>
        <v>0</v>
      </c>
      <c r="K1315" t="str">
        <f>IF(NOT(J1315),Strutture_cleaned[[#This Row],[Indirizzo internet]],Strutture_cleaned[[#This Row],[Indirizzo di posta elettronica]])</f>
        <v/>
      </c>
      <c r="L1315" t="str">
        <f>IF(NOT(J1315),Strutture_cleaned[[#This Row],[Indirizzo di posta elettronica]],Strutture_cleaned[[#This Row],[Indirizzo internet]])</f>
        <v/>
      </c>
    </row>
    <row r="1316" spans="1:12" x14ac:dyDescent="0.2">
      <c r="A1316" t="s">
        <v>8183</v>
      </c>
      <c r="B1316" t="s">
        <v>10657</v>
      </c>
      <c r="C1316" t="s">
        <v>10658</v>
      </c>
      <c r="D1316" t="s">
        <v>10654</v>
      </c>
      <c r="E1316" t="s">
        <v>1590</v>
      </c>
      <c r="F1316" t="s">
        <v>1591</v>
      </c>
      <c r="G1316" t="s">
        <v>1592</v>
      </c>
      <c r="I13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16" s="1" t="b">
        <f t="shared" si="20"/>
        <v>0</v>
      </c>
      <c r="K1316" t="str">
        <f>IF(NOT(J1316),Strutture_cleaned[[#This Row],[Indirizzo internet]],Strutture_cleaned[[#This Row],[Indirizzo di posta elettronica]])</f>
        <v>www.capotorto.be</v>
      </c>
      <c r="L1316" t="str">
        <f>IF(NOT(J1316),Strutture_cleaned[[#This Row],[Indirizzo di posta elettronica]],Strutture_cleaned[[#This Row],[Indirizzo internet]])</f>
        <v>info@capotorto.be</v>
      </c>
    </row>
    <row r="1317" spans="1:12" x14ac:dyDescent="0.2">
      <c r="A1317" t="s">
        <v>8186</v>
      </c>
      <c r="B1317" t="s">
        <v>10659</v>
      </c>
      <c r="C1317" t="s">
        <v>10660</v>
      </c>
      <c r="D1317" t="s">
        <v>10661</v>
      </c>
      <c r="E1317" t="s">
        <v>10661</v>
      </c>
      <c r="F1317" t="s">
        <v>1593</v>
      </c>
      <c r="G1317" t="s">
        <v>1594</v>
      </c>
      <c r="I13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17" s="1" t="b">
        <f t="shared" si="20"/>
        <v>0</v>
      </c>
      <c r="K1317" t="str">
        <f>IF(NOT(J1317),Strutture_cleaned[[#This Row],[Indirizzo internet]],Strutture_cleaned[[#This Row],[Indirizzo di posta elettronica]])</f>
        <v>www.dimoradellevigne.it</v>
      </c>
      <c r="L1317" t="str">
        <f>IF(NOT(J1317),Strutture_cleaned[[#This Row],[Indirizzo di posta elettronica]],Strutture_cleaned[[#This Row],[Indirizzo internet]])</f>
        <v>info@aziendaguerrieri.it</v>
      </c>
    </row>
    <row r="1318" spans="1:12" x14ac:dyDescent="0.2">
      <c r="A1318" t="s">
        <v>8183</v>
      </c>
      <c r="B1318" t="s">
        <v>10662</v>
      </c>
      <c r="C1318" t="s">
        <v>10663</v>
      </c>
      <c r="D1318" t="s">
        <v>10661</v>
      </c>
      <c r="E1318" t="s">
        <v>19511</v>
      </c>
      <c r="F1318" t="s">
        <v>1595</v>
      </c>
      <c r="G1318" t="s">
        <v>1596</v>
      </c>
      <c r="I13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318" s="1" t="b">
        <f t="shared" si="20"/>
        <v>0</v>
      </c>
      <c r="K1318" t="str">
        <f>IF(NOT(J1318),Strutture_cleaned[[#This Row],[Indirizzo internet]],Strutture_cleaned[[#This Row],[Indirizzo di posta elettronica]])</f>
        <v>lapiazzadellatorre.freshcreator.com</v>
      </c>
      <c r="L1318" t="str">
        <f>IF(NOT(J1318),Strutture_cleaned[[#This Row],[Indirizzo di posta elettronica]],Strutture_cleaned[[#This Row],[Indirizzo internet]])</f>
        <v>lapiazzadellatorre@libero.it</v>
      </c>
    </row>
    <row r="1319" spans="1:12" x14ac:dyDescent="0.2">
      <c r="A1319" t="s">
        <v>8183</v>
      </c>
      <c r="B1319" t="s">
        <v>10664</v>
      </c>
      <c r="C1319" t="s">
        <v>10665</v>
      </c>
      <c r="D1319" t="s">
        <v>10666</v>
      </c>
      <c r="E1319" t="s">
        <v>10666</v>
      </c>
      <c r="F1319" t="s">
        <v>1597</v>
      </c>
      <c r="G1319" t="s">
        <v>1598</v>
      </c>
      <c r="I13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19" s="1" t="b">
        <f t="shared" si="20"/>
        <v>0</v>
      </c>
      <c r="K1319" t="str">
        <f>IF(NOT(J1319),Strutture_cleaned[[#This Row],[Indirizzo internet]],Strutture_cleaned[[#This Row],[Indirizzo di posta elettronica]])</f>
        <v>www.lalocandadicavoleto.it</v>
      </c>
      <c r="L1319" t="str">
        <f>IF(NOT(J1319),Strutture_cleaned[[#This Row],[Indirizzo di posta elettronica]],Strutture_cleaned[[#This Row],[Indirizzo internet]])</f>
        <v>info@lalocandadicavoleto.it</v>
      </c>
    </row>
    <row r="1320" spans="1:12" x14ac:dyDescent="0.2">
      <c r="A1320" t="s">
        <v>8186</v>
      </c>
      <c r="B1320" t="s">
        <v>10667</v>
      </c>
      <c r="C1320" t="s">
        <v>10668</v>
      </c>
      <c r="D1320" t="s">
        <v>10666</v>
      </c>
      <c r="E1320" t="s">
        <v>10669</v>
      </c>
      <c r="F1320" t="s">
        <v>1599</v>
      </c>
      <c r="G1320" t="s">
        <v>1600</v>
      </c>
      <c r="I13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20" s="1" t="b">
        <f t="shared" si="20"/>
        <v>0</v>
      </c>
      <c r="K1320" t="str">
        <f>IF(NOT(J1320),Strutture_cleaned[[#This Row],[Indirizzo internet]],Strutture_cleaned[[#This Row],[Indirizzo di posta elettronica]])</f>
        <v>www.cadellaia.it</v>
      </c>
      <c r="L1320" t="str">
        <f>IF(NOT(J1320),Strutture_cleaned[[#This Row],[Indirizzo di posta elettronica]],Strutture_cleaned[[#This Row],[Indirizzo internet]])</f>
        <v>info@cadellaia.it</v>
      </c>
    </row>
    <row r="1321" spans="1:12" x14ac:dyDescent="0.2">
      <c r="A1321" t="s">
        <v>8186</v>
      </c>
      <c r="B1321" t="s">
        <v>10670</v>
      </c>
      <c r="C1321" t="s">
        <v>19511</v>
      </c>
      <c r="D1321" t="s">
        <v>10666</v>
      </c>
      <c r="E1321" t="s">
        <v>10671</v>
      </c>
      <c r="F1321" t="s">
        <v>19511</v>
      </c>
      <c r="G1321" t="s">
        <v>1601</v>
      </c>
      <c r="I13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321" s="1" t="b">
        <f t="shared" si="20"/>
        <v>0</v>
      </c>
      <c r="K1321" t="str">
        <f>IF(NOT(J1321),Strutture_cleaned[[#This Row],[Indirizzo internet]],Strutture_cleaned[[#This Row],[Indirizzo di posta elettronica]])</f>
        <v/>
      </c>
      <c r="L1321" t="str">
        <f>IF(NOT(J1321),Strutture_cleaned[[#This Row],[Indirizzo di posta elettronica]],Strutture_cleaned[[#This Row],[Indirizzo internet]])</f>
        <v>mariapiagarulli@libero.it</v>
      </c>
    </row>
    <row r="1322" spans="1:12" x14ac:dyDescent="0.2">
      <c r="A1322" t="s">
        <v>8177</v>
      </c>
      <c r="B1322" t="s">
        <v>10672</v>
      </c>
      <c r="C1322" t="s">
        <v>10673</v>
      </c>
      <c r="D1322" t="s">
        <v>10666</v>
      </c>
      <c r="E1322" t="s">
        <v>10666</v>
      </c>
      <c r="F1322" t="s">
        <v>1602</v>
      </c>
      <c r="G1322" t="s">
        <v>1603</v>
      </c>
      <c r="I13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22" s="1" t="b">
        <f t="shared" si="20"/>
        <v>0</v>
      </c>
      <c r="K1322" t="str">
        <f>IF(NOT(J1322),Strutture_cleaned[[#This Row],[Indirizzo internet]],Strutture_cleaned[[#This Row],[Indirizzo di posta elettronica]])</f>
        <v>www.albergoester.it</v>
      </c>
      <c r="L1322" t="str">
        <f>IF(NOT(J1322),Strutture_cleaned[[#This Row],[Indirizzo di posta elettronica]],Strutture_cleaned[[#This Row],[Indirizzo internet]])</f>
        <v>info@albergoester.it</v>
      </c>
    </row>
    <row r="1323" spans="1:12" x14ac:dyDescent="0.2">
      <c r="A1323" t="s">
        <v>8216</v>
      </c>
      <c r="B1323" t="s">
        <v>10097</v>
      </c>
      <c r="C1323" t="s">
        <v>10674</v>
      </c>
      <c r="D1323" t="s">
        <v>10666</v>
      </c>
      <c r="E1323" t="s">
        <v>10666</v>
      </c>
      <c r="F1323" t="s">
        <v>19511</v>
      </c>
      <c r="G1323" t="s">
        <v>1604</v>
      </c>
      <c r="I13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1323" s="1" t="b">
        <f t="shared" si="20"/>
        <v>0</v>
      </c>
      <c r="K1323" t="str">
        <f>IF(NOT(J1323),Strutture_cleaned[[#This Row],[Indirizzo internet]],Strutture_cleaned[[#This Row],[Indirizzo di posta elettronica]])</f>
        <v/>
      </c>
      <c r="L1323" t="str">
        <f>IF(NOT(J1323),Strutture_cleaned[[#This Row],[Indirizzo di posta elettronica]],Strutture_cleaned[[#This Row],[Indirizzo internet]])</f>
        <v>ristorantinodelcastello@gmail.com</v>
      </c>
    </row>
    <row r="1324" spans="1:12" x14ac:dyDescent="0.2">
      <c r="A1324" t="s">
        <v>8186</v>
      </c>
      <c r="B1324" t="s">
        <v>10675</v>
      </c>
      <c r="C1324" t="s">
        <v>10676</v>
      </c>
      <c r="D1324" t="s">
        <v>10666</v>
      </c>
      <c r="E1324" t="s">
        <v>10666</v>
      </c>
      <c r="F1324" t="s">
        <v>19511</v>
      </c>
      <c r="G1324" t="s">
        <v>19511</v>
      </c>
      <c r="I13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24" s="1" t="b">
        <f t="shared" si="20"/>
        <v>0</v>
      </c>
      <c r="K1324" t="str">
        <f>IF(NOT(J1324),Strutture_cleaned[[#This Row],[Indirizzo internet]],Strutture_cleaned[[#This Row],[Indirizzo di posta elettronica]])</f>
        <v/>
      </c>
      <c r="L1324" t="str">
        <f>IF(NOT(J1324),Strutture_cleaned[[#This Row],[Indirizzo di posta elettronica]],Strutture_cleaned[[#This Row],[Indirizzo internet]])</f>
        <v/>
      </c>
    </row>
    <row r="1325" spans="1:12" x14ac:dyDescent="0.2">
      <c r="A1325" t="s">
        <v>8183</v>
      </c>
      <c r="B1325" t="s">
        <v>10677</v>
      </c>
      <c r="C1325" t="s">
        <v>10678</v>
      </c>
      <c r="D1325" t="s">
        <v>10679</v>
      </c>
      <c r="E1325" t="s">
        <v>10679</v>
      </c>
      <c r="F1325" t="s">
        <v>19511</v>
      </c>
      <c r="G1325" t="s">
        <v>1605</v>
      </c>
      <c r="I13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325" s="1" t="b">
        <f t="shared" si="20"/>
        <v>0</v>
      </c>
      <c r="K1325" t="str">
        <f>IF(NOT(J1325),Strutture_cleaned[[#This Row],[Indirizzo internet]],Strutture_cleaned[[#This Row],[Indirizzo di posta elettronica]])</f>
        <v/>
      </c>
      <c r="L1325" t="str">
        <f>IF(NOT(J1325),Strutture_cleaned[[#This Row],[Indirizzo di posta elettronica]],Strutture_cleaned[[#This Row],[Indirizzo internet]])</f>
        <v>carpegna@ascompesaro.it</v>
      </c>
    </row>
    <row r="1326" spans="1:12" x14ac:dyDescent="0.2">
      <c r="A1326" t="s">
        <v>8183</v>
      </c>
      <c r="B1326" t="s">
        <v>10680</v>
      </c>
      <c r="C1326" t="s">
        <v>10681</v>
      </c>
      <c r="D1326" t="s">
        <v>10679</v>
      </c>
      <c r="E1326" t="s">
        <v>10679</v>
      </c>
      <c r="F1326" t="s">
        <v>19511</v>
      </c>
      <c r="G1326" t="s">
        <v>19511</v>
      </c>
      <c r="I13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26" s="1" t="b">
        <f t="shared" si="20"/>
        <v>0</v>
      </c>
      <c r="K1326" t="str">
        <f>IF(NOT(J1326),Strutture_cleaned[[#This Row],[Indirizzo internet]],Strutture_cleaned[[#This Row],[Indirizzo di posta elettronica]])</f>
        <v/>
      </c>
      <c r="L1326" t="str">
        <f>IF(NOT(J1326),Strutture_cleaned[[#This Row],[Indirizzo di posta elettronica]],Strutture_cleaned[[#This Row],[Indirizzo internet]])</f>
        <v/>
      </c>
    </row>
    <row r="1327" spans="1:12" x14ac:dyDescent="0.2">
      <c r="A1327" t="s">
        <v>8183</v>
      </c>
      <c r="B1327" t="s">
        <v>10682</v>
      </c>
      <c r="C1327" t="s">
        <v>10683</v>
      </c>
      <c r="D1327" t="s">
        <v>10679</v>
      </c>
      <c r="E1327" t="s">
        <v>1606</v>
      </c>
      <c r="F1327" t="s">
        <v>1607</v>
      </c>
      <c r="G1327" t="s">
        <v>1608</v>
      </c>
      <c r="I13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327" s="1" t="b">
        <f t="shared" si="20"/>
        <v>0</v>
      </c>
      <c r="K1327" t="str">
        <f>IF(NOT(J1327),Strutture_cleaned[[#This Row],[Indirizzo internet]],Strutture_cleaned[[#This Row],[Indirizzo di posta elettronica]])</f>
        <v>www.fontegrima.it</v>
      </c>
      <c r="L1327" t="str">
        <f>IF(NOT(J1327),Strutture_cleaned[[#This Row],[Indirizzo di posta elettronica]],Strutture_cleaned[[#This Row],[Indirizzo internet]])</f>
        <v>annamaria.salucci@gmail.com</v>
      </c>
    </row>
    <row r="1328" spans="1:12" x14ac:dyDescent="0.2">
      <c r="A1328" t="s">
        <v>8183</v>
      </c>
      <c r="B1328" t="s">
        <v>10684</v>
      </c>
      <c r="C1328" t="s">
        <v>10685</v>
      </c>
      <c r="D1328" t="s">
        <v>10679</v>
      </c>
      <c r="E1328" t="s">
        <v>10679</v>
      </c>
      <c r="F1328" t="s">
        <v>19511</v>
      </c>
      <c r="G1328" t="s">
        <v>19511</v>
      </c>
      <c r="I13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28" s="1" t="b">
        <f t="shared" si="20"/>
        <v>0</v>
      </c>
      <c r="K1328" t="str">
        <f>IF(NOT(J1328),Strutture_cleaned[[#This Row],[Indirizzo internet]],Strutture_cleaned[[#This Row],[Indirizzo di posta elettronica]])</f>
        <v/>
      </c>
      <c r="L1328" t="str">
        <f>IF(NOT(J1328),Strutture_cleaned[[#This Row],[Indirizzo di posta elettronica]],Strutture_cleaned[[#This Row],[Indirizzo internet]])</f>
        <v/>
      </c>
    </row>
    <row r="1329" spans="1:12" x14ac:dyDescent="0.2">
      <c r="A1329" t="s">
        <v>8220</v>
      </c>
      <c r="B1329" t="s">
        <v>10686</v>
      </c>
      <c r="C1329" t="s">
        <v>10687</v>
      </c>
      <c r="D1329" t="s">
        <v>10679</v>
      </c>
      <c r="E1329" t="s">
        <v>10679</v>
      </c>
      <c r="F1329" t="s">
        <v>19511</v>
      </c>
      <c r="G1329" t="s">
        <v>19511</v>
      </c>
      <c r="I13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29" s="1" t="b">
        <f t="shared" si="20"/>
        <v>0</v>
      </c>
      <c r="K1329" t="str">
        <f>IF(NOT(J1329),Strutture_cleaned[[#This Row],[Indirizzo internet]],Strutture_cleaned[[#This Row],[Indirizzo di posta elettronica]])</f>
        <v/>
      </c>
      <c r="L1329" t="str">
        <f>IF(NOT(J1329),Strutture_cleaned[[#This Row],[Indirizzo di posta elettronica]],Strutture_cleaned[[#This Row],[Indirizzo internet]])</f>
        <v/>
      </c>
    </row>
    <row r="1330" spans="1:12" x14ac:dyDescent="0.2">
      <c r="A1330" t="s">
        <v>8216</v>
      </c>
      <c r="B1330" t="s">
        <v>10688</v>
      </c>
      <c r="C1330" t="s">
        <v>10689</v>
      </c>
      <c r="D1330" t="s">
        <v>10679</v>
      </c>
      <c r="E1330" t="s">
        <v>10679</v>
      </c>
      <c r="F1330" t="s">
        <v>19511</v>
      </c>
      <c r="G1330" t="s">
        <v>19511</v>
      </c>
      <c r="I13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30" s="1" t="b">
        <f t="shared" si="20"/>
        <v>0</v>
      </c>
      <c r="K1330" t="str">
        <f>IF(NOT(J1330),Strutture_cleaned[[#This Row],[Indirizzo internet]],Strutture_cleaned[[#This Row],[Indirizzo di posta elettronica]])</f>
        <v/>
      </c>
      <c r="L1330" t="str">
        <f>IF(NOT(J1330),Strutture_cleaned[[#This Row],[Indirizzo di posta elettronica]],Strutture_cleaned[[#This Row],[Indirizzo internet]])</f>
        <v/>
      </c>
    </row>
    <row r="1331" spans="1:12" x14ac:dyDescent="0.2">
      <c r="A1331" t="s">
        <v>8171</v>
      </c>
      <c r="B1331" t="s">
        <v>10690</v>
      </c>
      <c r="C1331" t="s">
        <v>10691</v>
      </c>
      <c r="D1331" t="s">
        <v>10679</v>
      </c>
      <c r="E1331" t="s">
        <v>10679</v>
      </c>
      <c r="F1331" t="s">
        <v>1609</v>
      </c>
      <c r="G1331" t="s">
        <v>1610</v>
      </c>
      <c r="I13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331" s="1" t="b">
        <f t="shared" si="20"/>
        <v>0</v>
      </c>
      <c r="K1331" t="str">
        <f>IF(NOT(J1331),Strutture_cleaned[[#This Row],[Indirizzo internet]],Strutture_cleaned[[#This Row],[Indirizzo di posta elettronica]])</f>
        <v>www.casabracci.com</v>
      </c>
      <c r="L1331" t="str">
        <f>IF(NOT(J1331),Strutture_cleaned[[#This Row],[Indirizzo di posta elettronica]],Strutture_cleaned[[#This Row],[Indirizzo internet]])</f>
        <v>michele.bracci.657@agenzie.realemutua.it</v>
      </c>
    </row>
    <row r="1332" spans="1:12" x14ac:dyDescent="0.2">
      <c r="A1332" t="s">
        <v>8216</v>
      </c>
      <c r="B1332" t="s">
        <v>10692</v>
      </c>
      <c r="C1332" t="s">
        <v>10693</v>
      </c>
      <c r="D1332" t="s">
        <v>10679</v>
      </c>
      <c r="E1332" t="s">
        <v>19511</v>
      </c>
      <c r="F1332" t="s">
        <v>19511</v>
      </c>
      <c r="G1332" t="s">
        <v>1611</v>
      </c>
      <c r="I13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332" s="1" t="b">
        <f t="shared" si="20"/>
        <v>0</v>
      </c>
      <c r="K1332" t="str">
        <f>IF(NOT(J1332),Strutture_cleaned[[#This Row],[Indirizzo internet]],Strutture_cleaned[[#This Row],[Indirizzo di posta elettronica]])</f>
        <v/>
      </c>
      <c r="L1332" t="str">
        <f>IF(NOT(J1332),Strutture_cleaned[[#This Row],[Indirizzo di posta elettronica]],Strutture_cleaned[[#This Row],[Indirizzo internet]])</f>
        <v>studiopompeiing@alice.it</v>
      </c>
    </row>
    <row r="1333" spans="1:12" x14ac:dyDescent="0.2">
      <c r="A1333" t="s">
        <v>8186</v>
      </c>
      <c r="B1333" t="s">
        <v>10694</v>
      </c>
      <c r="C1333" t="s">
        <v>10695</v>
      </c>
      <c r="D1333" t="s">
        <v>10696</v>
      </c>
      <c r="E1333" t="s">
        <v>10697</v>
      </c>
      <c r="F1333" t="s">
        <v>19511</v>
      </c>
      <c r="G1333" t="s">
        <v>1612</v>
      </c>
      <c r="I13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333" s="1" t="b">
        <f t="shared" si="20"/>
        <v>0</v>
      </c>
      <c r="K1333" t="str">
        <f>IF(NOT(J1333),Strutture_cleaned[[#This Row],[Indirizzo internet]],Strutture_cleaned[[#This Row],[Indirizzo di posta elettronica]])</f>
        <v/>
      </c>
      <c r="L1333" t="str">
        <f>IF(NOT(J1333),Strutture_cleaned[[#This Row],[Indirizzo di posta elettronica]],Strutture_cleaned[[#This Row],[Indirizzo internet]])</f>
        <v>burami.raffaella@gmail.com</v>
      </c>
    </row>
    <row r="1334" spans="1:12" x14ac:dyDescent="0.2">
      <c r="A1334" t="s">
        <v>8186</v>
      </c>
      <c r="B1334" t="s">
        <v>10698</v>
      </c>
      <c r="C1334" t="s">
        <v>10699</v>
      </c>
      <c r="D1334" t="s">
        <v>10696</v>
      </c>
      <c r="E1334" t="s">
        <v>10696</v>
      </c>
      <c r="F1334" t="s">
        <v>19511</v>
      </c>
      <c r="G1334" t="s">
        <v>1613</v>
      </c>
      <c r="I13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34" s="1" t="b">
        <f t="shared" si="20"/>
        <v>0</v>
      </c>
      <c r="K1334" t="str">
        <f>IF(NOT(J1334),Strutture_cleaned[[#This Row],[Indirizzo internet]],Strutture_cleaned[[#This Row],[Indirizzo di posta elettronica]])</f>
        <v/>
      </c>
      <c r="L1334" t="str">
        <f>IF(NOT(J1334),Strutture_cleaned[[#This Row],[Indirizzo di posta elettronica]],Strutture_cleaned[[#This Row],[Indirizzo internet]])</f>
        <v>info@bptecnology.it</v>
      </c>
    </row>
    <row r="1335" spans="1:12" x14ac:dyDescent="0.2">
      <c r="A1335" t="s">
        <v>8353</v>
      </c>
      <c r="B1335" t="s">
        <v>10700</v>
      </c>
      <c r="C1335" t="s">
        <v>10701</v>
      </c>
      <c r="D1335" t="s">
        <v>10696</v>
      </c>
      <c r="E1335" t="s">
        <v>10702</v>
      </c>
      <c r="F1335" t="s">
        <v>19511</v>
      </c>
      <c r="G1335" t="s">
        <v>1614</v>
      </c>
      <c r="I13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1335" s="1" t="b">
        <f t="shared" si="20"/>
        <v>0</v>
      </c>
      <c r="K1335" t="str">
        <f>IF(NOT(J1335),Strutture_cleaned[[#This Row],[Indirizzo internet]],Strutture_cleaned[[#This Row],[Indirizzo di posta elettronica]])</f>
        <v/>
      </c>
      <c r="L1335" t="str">
        <f>IF(NOT(J1335),Strutture_cleaned[[#This Row],[Indirizzo di posta elettronica]],Strutture_cleaned[[#This Row],[Indirizzo internet]])</f>
        <v>comunanza.rocca.leonella@gmail.com</v>
      </c>
    </row>
    <row r="1336" spans="1:12" x14ac:dyDescent="0.2">
      <c r="A1336" t="s">
        <v>8186</v>
      </c>
      <c r="B1336" t="s">
        <v>10703</v>
      </c>
      <c r="C1336" t="s">
        <v>10704</v>
      </c>
      <c r="D1336" t="s">
        <v>10696</v>
      </c>
      <c r="E1336" t="s">
        <v>10705</v>
      </c>
      <c r="F1336" t="s">
        <v>1615</v>
      </c>
      <c r="G1336" t="s">
        <v>1616</v>
      </c>
      <c r="I13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336" s="1" t="b">
        <f t="shared" si="20"/>
        <v>0</v>
      </c>
      <c r="K1336" t="str">
        <f>IF(NOT(J1336),Strutture_cleaned[[#This Row],[Indirizzo internet]],Strutture_cleaned[[#This Row],[Indirizzo di posta elettronica]])</f>
        <v>www.slowcanda.it</v>
      </c>
      <c r="L1336" t="str">
        <f>IF(NOT(J1336),Strutture_cleaned[[#This Row],[Indirizzo di posta elettronica]],Strutture_cleaned[[#This Row],[Indirizzo internet]])</f>
        <v>slowcanda@tiscali.it</v>
      </c>
    </row>
    <row r="1337" spans="1:12" x14ac:dyDescent="0.2">
      <c r="A1337" t="s">
        <v>8220</v>
      </c>
      <c r="B1337" t="s">
        <v>8250</v>
      </c>
      <c r="C1337" t="s">
        <v>19511</v>
      </c>
      <c r="D1337" t="s">
        <v>10696</v>
      </c>
      <c r="E1337" t="s">
        <v>10706</v>
      </c>
      <c r="F1337" t="s">
        <v>1617</v>
      </c>
      <c r="G1337" t="s">
        <v>1618</v>
      </c>
      <c r="I13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337" s="1" t="b">
        <f t="shared" si="20"/>
        <v>0</v>
      </c>
      <c r="K1337" t="str">
        <f>IF(NOT(J1337),Strutture_cleaned[[#This Row],[Indirizzo internet]],Strutture_cleaned[[#This Row],[Indirizzo di posta elettronica]])</f>
        <v>www.comune.piobbico.pu.it</v>
      </c>
      <c r="L1337" t="str">
        <f>IF(NOT(J1337),Strutture_cleaned[[#This Row],[Indirizzo di posta elettronica]],Strutture_cleaned[[#This Row],[Indirizzo internet]])</f>
        <v>comune.piobbico@provincia.ps.it</v>
      </c>
    </row>
    <row r="1338" spans="1:12" x14ac:dyDescent="0.2">
      <c r="A1338" t="s">
        <v>8353</v>
      </c>
      <c r="B1338" t="s">
        <v>10707</v>
      </c>
      <c r="C1338" t="s">
        <v>10708</v>
      </c>
      <c r="D1338" t="s">
        <v>10696</v>
      </c>
      <c r="E1338" t="s">
        <v>10696</v>
      </c>
      <c r="F1338" t="s">
        <v>212</v>
      </c>
      <c r="G1338" t="s">
        <v>213</v>
      </c>
      <c r="I13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338" s="1" t="b">
        <f t="shared" si="20"/>
        <v>0</v>
      </c>
      <c r="K1338" t="str">
        <f>IF(NOT(J1338),Strutture_cleaned[[#This Row],[Indirizzo internet]],Strutture_cleaned[[#This Row],[Indirizzo di posta elettronica]])</f>
        <v>www.lamacina.it</v>
      </c>
      <c r="L1338" t="str">
        <f>IF(NOT(J1338),Strutture_cleaned[[#This Row],[Indirizzo di posta elettronica]],Strutture_cleaned[[#This Row],[Indirizzo internet]])</f>
        <v>valerio@lamacina.it</v>
      </c>
    </row>
    <row r="1339" spans="1:12" x14ac:dyDescent="0.2">
      <c r="A1339" t="s">
        <v>8186</v>
      </c>
      <c r="B1339" t="s">
        <v>10709</v>
      </c>
      <c r="C1339" t="s">
        <v>10710</v>
      </c>
      <c r="D1339" t="s">
        <v>10696</v>
      </c>
      <c r="E1339" t="s">
        <v>10696</v>
      </c>
      <c r="F1339" t="s">
        <v>1619</v>
      </c>
      <c r="G1339" t="s">
        <v>1620</v>
      </c>
      <c r="I13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39" s="1" t="b">
        <f t="shared" si="20"/>
        <v>0</v>
      </c>
      <c r="K1339" t="str">
        <f>IF(NOT(J1339),Strutture_cleaned[[#This Row],[Indirizzo internet]],Strutture_cleaned[[#This Row],[Indirizzo di posta elettronica]])</f>
        <v>www.lacaprareccia.it</v>
      </c>
      <c r="L1339" t="str">
        <f>IF(NOT(J1339),Strutture_cleaned[[#This Row],[Indirizzo di posta elettronica]],Strutture_cleaned[[#This Row],[Indirizzo internet]])</f>
        <v>info@lacaprareccia.it</v>
      </c>
    </row>
    <row r="1340" spans="1:12" x14ac:dyDescent="0.2">
      <c r="A1340" t="s">
        <v>8183</v>
      </c>
      <c r="B1340" t="s">
        <v>10711</v>
      </c>
      <c r="C1340" t="s">
        <v>10712</v>
      </c>
      <c r="D1340" t="s">
        <v>10696</v>
      </c>
      <c r="E1340" t="s">
        <v>10696</v>
      </c>
      <c r="F1340" t="s">
        <v>1621</v>
      </c>
      <c r="G1340" t="s">
        <v>1622</v>
      </c>
      <c r="I13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0" s="1" t="b">
        <f t="shared" si="20"/>
        <v>0</v>
      </c>
      <c r="K1340" t="str">
        <f>IF(NOT(J1340),Strutture_cleaned[[#This Row],[Indirizzo internet]],Strutture_cleaned[[#This Row],[Indirizzo di posta elettronica]])</f>
        <v>www.vllataddea.com</v>
      </c>
      <c r="L1340" t="str">
        <f>IF(NOT(J1340),Strutture_cleaned[[#This Row],[Indirizzo di posta elettronica]],Strutture_cleaned[[#This Row],[Indirizzo internet]])</f>
        <v>info@villataddea.com</v>
      </c>
    </row>
    <row r="1341" spans="1:12" x14ac:dyDescent="0.2">
      <c r="A1341" t="s">
        <v>8177</v>
      </c>
      <c r="B1341" t="s">
        <v>8266</v>
      </c>
      <c r="C1341" t="s">
        <v>10713</v>
      </c>
      <c r="D1341" t="s">
        <v>10696</v>
      </c>
      <c r="E1341" t="s">
        <v>10696</v>
      </c>
      <c r="F1341" t="s">
        <v>19511</v>
      </c>
      <c r="G1341" t="s">
        <v>1623</v>
      </c>
      <c r="I13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341" s="1" t="b">
        <f t="shared" si="20"/>
        <v>0</v>
      </c>
      <c r="K1341" t="str">
        <f>IF(NOT(J1341),Strutture_cleaned[[#This Row],[Indirizzo internet]],Strutture_cleaned[[#This Row],[Indirizzo di posta elettronica]])</f>
        <v/>
      </c>
      <c r="L1341" t="str">
        <f>IF(NOT(J1341),Strutture_cleaned[[#This Row],[Indirizzo di posta elettronica]],Strutture_cleaned[[#This Row],[Indirizzo internet]])</f>
        <v>lorenzoni.alfredo@libero.it</v>
      </c>
    </row>
    <row r="1342" spans="1:12" x14ac:dyDescent="0.2">
      <c r="A1342" t="s">
        <v>8186</v>
      </c>
      <c r="B1342" t="s">
        <v>10714</v>
      </c>
      <c r="C1342" t="s">
        <v>10715</v>
      </c>
      <c r="D1342" t="s">
        <v>10696</v>
      </c>
      <c r="E1342" t="s">
        <v>10696</v>
      </c>
      <c r="F1342" t="s">
        <v>19511</v>
      </c>
      <c r="G1342" t="s">
        <v>1624</v>
      </c>
      <c r="I13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342" s="1" t="b">
        <f t="shared" si="20"/>
        <v>0</v>
      </c>
      <c r="K1342" t="str">
        <f>IF(NOT(J1342),Strutture_cleaned[[#This Row],[Indirizzo internet]],Strutture_cleaned[[#This Row],[Indirizzo di posta elettronica]])</f>
        <v/>
      </c>
      <c r="L1342" t="str">
        <f>IF(NOT(J1342),Strutture_cleaned[[#This Row],[Indirizzo di posta elettronica]],Strutture_cleaned[[#This Row],[Indirizzo internet]])</f>
        <v>giovanni_17@alice.it</v>
      </c>
    </row>
    <row r="1343" spans="1:12" x14ac:dyDescent="0.2">
      <c r="A1343" t="s">
        <v>8216</v>
      </c>
      <c r="B1343" t="s">
        <v>10716</v>
      </c>
      <c r="C1343" t="s">
        <v>19511</v>
      </c>
      <c r="D1343" t="s">
        <v>10696</v>
      </c>
      <c r="E1343" t="s">
        <v>1625</v>
      </c>
      <c r="F1343" t="s">
        <v>1626</v>
      </c>
      <c r="G1343" t="s">
        <v>1627</v>
      </c>
      <c r="I13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3" s="1" t="b">
        <f t="shared" si="20"/>
        <v>0</v>
      </c>
      <c r="K1343" t="str">
        <f>IF(NOT(J1343),Strutture_cleaned[[#This Row],[Indirizzo internet]],Strutture_cleaned[[#This Row],[Indirizzo di posta elettronica]])</f>
        <v>www.pievedegliacinelli.net</v>
      </c>
      <c r="L1343" t="str">
        <f>IF(NOT(J1343),Strutture_cleaned[[#This Row],[Indirizzo di posta elettronica]],Strutture_cleaned[[#This Row],[Indirizzo internet]])</f>
        <v>info@pievedegliacinelli.net</v>
      </c>
    </row>
    <row r="1344" spans="1:12" x14ac:dyDescent="0.2">
      <c r="A1344" t="s">
        <v>8171</v>
      </c>
      <c r="B1344" t="s">
        <v>10717</v>
      </c>
      <c r="C1344" t="s">
        <v>10718</v>
      </c>
      <c r="D1344" t="s">
        <v>10696</v>
      </c>
      <c r="E1344" t="s">
        <v>10696</v>
      </c>
      <c r="F1344" t="s">
        <v>1628</v>
      </c>
      <c r="G1344" t="s">
        <v>1629</v>
      </c>
      <c r="I13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4" s="1" t="b">
        <f t="shared" si="20"/>
        <v>0</v>
      </c>
      <c r="K1344" t="str">
        <f>IF(NOT(J1344),Strutture_cleaned[[#This Row],[Indirizzo internet]],Strutture_cleaned[[#This Row],[Indirizzo di posta elettronica]])</f>
        <v>www.ilfalco.eu</v>
      </c>
      <c r="L1344" t="str">
        <f>IF(NOT(J1344),Strutture_cleaned[[#This Row],[Indirizzo di posta elettronica]],Strutture_cleaned[[#This Row],[Indirizzo internet]])</f>
        <v>info@ilfalco.eu</v>
      </c>
    </row>
    <row r="1345" spans="1:12" x14ac:dyDescent="0.2">
      <c r="A1345" t="s">
        <v>8216</v>
      </c>
      <c r="B1345" t="s">
        <v>10719</v>
      </c>
      <c r="C1345" t="s">
        <v>10720</v>
      </c>
      <c r="D1345" t="s">
        <v>10696</v>
      </c>
      <c r="E1345" t="s">
        <v>10696</v>
      </c>
      <c r="F1345" t="s">
        <v>1630</v>
      </c>
      <c r="G1345" t="s">
        <v>1631</v>
      </c>
      <c r="I13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5" s="1" t="b">
        <f t="shared" si="20"/>
        <v>0</v>
      </c>
      <c r="K1345" t="str">
        <f>IF(NOT(J1345),Strutture_cleaned[[#This Row],[Indirizzo internet]],Strutture_cleaned[[#This Row],[Indirizzo di posta elettronica]])</f>
        <v>www.perbaccochevacanze.it</v>
      </c>
      <c r="L1345" t="str">
        <f>IF(NOT(J1345),Strutture_cleaned[[#This Row],[Indirizzo di posta elettronica]],Strutture_cleaned[[#This Row],[Indirizzo internet]])</f>
        <v>info@perbaccochevacanze.it</v>
      </c>
    </row>
    <row r="1346" spans="1:12" x14ac:dyDescent="0.2">
      <c r="A1346" t="s">
        <v>8171</v>
      </c>
      <c r="B1346" t="s">
        <v>10721</v>
      </c>
      <c r="C1346" t="s">
        <v>19511</v>
      </c>
      <c r="D1346" t="s">
        <v>10696</v>
      </c>
      <c r="E1346" t="s">
        <v>10722</v>
      </c>
      <c r="F1346" t="s">
        <v>1632</v>
      </c>
      <c r="G1346" t="s">
        <v>1633</v>
      </c>
      <c r="I13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346" s="1" t="b">
        <f t="shared" si="20"/>
        <v>0</v>
      </c>
      <c r="K1346" t="str">
        <f>IF(NOT(J1346),Strutture_cleaned[[#This Row],[Indirizzo internet]],Strutture_cleaned[[#This Row],[Indirizzo di posta elettronica]])</f>
        <v>www.caserrantonio-ferri.com</v>
      </c>
      <c r="L1346" t="str">
        <f>IF(NOT(J1346),Strutture_cleaned[[#This Row],[Indirizzo di posta elettronica]],Strutture_cleaned[[#This Row],[Indirizzo internet]])</f>
        <v>info_ferri@libero.it</v>
      </c>
    </row>
    <row r="1347" spans="1:12" x14ac:dyDescent="0.2">
      <c r="A1347" t="s">
        <v>8171</v>
      </c>
      <c r="B1347" t="s">
        <v>10723</v>
      </c>
      <c r="C1347" t="s">
        <v>10724</v>
      </c>
      <c r="D1347" t="s">
        <v>10696</v>
      </c>
      <c r="E1347" t="s">
        <v>10696</v>
      </c>
      <c r="F1347" t="s">
        <v>1634</v>
      </c>
      <c r="G1347" t="s">
        <v>1635</v>
      </c>
      <c r="I13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7" s="1" t="b">
        <f t="shared" ref="J1347:J1410" si="21">I1347="invertire email e sito"</f>
        <v>0</v>
      </c>
      <c r="K1347" t="str">
        <f>IF(NOT(J1347),Strutture_cleaned[[#This Row],[Indirizzo internet]],Strutture_cleaned[[#This Row],[Indirizzo di posta elettronica]])</f>
        <v>www.acquanera.com</v>
      </c>
      <c r="L1347" t="str">
        <f>IF(NOT(J1347),Strutture_cleaned[[#This Row],[Indirizzo di posta elettronica]],Strutture_cleaned[[#This Row],[Indirizzo internet]])</f>
        <v>info@acquanera.com</v>
      </c>
    </row>
    <row r="1348" spans="1:12" x14ac:dyDescent="0.2">
      <c r="A1348" t="s">
        <v>8171</v>
      </c>
      <c r="B1348" t="s">
        <v>10725</v>
      </c>
      <c r="C1348" t="s">
        <v>10726</v>
      </c>
      <c r="D1348" t="s">
        <v>10696</v>
      </c>
      <c r="E1348" t="s">
        <v>19511</v>
      </c>
      <c r="F1348" t="s">
        <v>1636</v>
      </c>
      <c r="G1348" t="s">
        <v>1637</v>
      </c>
      <c r="I13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8" s="1" t="b">
        <f t="shared" si="21"/>
        <v>0</v>
      </c>
      <c r="K1348" t="str">
        <f>IF(NOT(J1348),Strutture_cleaned[[#This Row],[Indirizzo internet]],Strutture_cleaned[[#This Row],[Indirizzo di posta elettronica]])</f>
        <v>www.capazzo.com</v>
      </c>
      <c r="L1348" t="str">
        <f>IF(NOT(J1348),Strutture_cleaned[[#This Row],[Indirizzo di posta elettronica]],Strutture_cleaned[[#This Row],[Indirizzo internet]])</f>
        <v>info@capazzo.com</v>
      </c>
    </row>
    <row r="1349" spans="1:12" x14ac:dyDescent="0.2">
      <c r="A1349" t="s">
        <v>8186</v>
      </c>
      <c r="B1349" t="s">
        <v>8232</v>
      </c>
      <c r="C1349" t="s">
        <v>10727</v>
      </c>
      <c r="D1349" t="s">
        <v>10696</v>
      </c>
      <c r="E1349" t="s">
        <v>10696</v>
      </c>
      <c r="F1349" t="s">
        <v>1619</v>
      </c>
      <c r="G1349" t="s">
        <v>1638</v>
      </c>
      <c r="I13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49" s="1" t="b">
        <f t="shared" si="21"/>
        <v>0</v>
      </c>
      <c r="K1349" t="str">
        <f>IF(NOT(J1349),Strutture_cleaned[[#This Row],[Indirizzo internet]],Strutture_cleaned[[#This Row],[Indirizzo di posta elettronica]])</f>
        <v>www.lacaprareccia.it</v>
      </c>
      <c r="L1349" t="str">
        <f>IF(NOT(J1349),Strutture_cleaned[[#This Row],[Indirizzo di posta elettronica]],Strutture_cleaned[[#This Row],[Indirizzo internet]])</f>
        <v>info@lacaprareccia.com</v>
      </c>
    </row>
    <row r="1350" spans="1:12" x14ac:dyDescent="0.2">
      <c r="A1350" t="s">
        <v>8285</v>
      </c>
      <c r="B1350" t="s">
        <v>10728</v>
      </c>
      <c r="C1350" t="s">
        <v>19511</v>
      </c>
      <c r="D1350" t="s">
        <v>10696</v>
      </c>
      <c r="E1350" t="s">
        <v>10729</v>
      </c>
      <c r="F1350" t="s">
        <v>19511</v>
      </c>
      <c r="G1350" t="s">
        <v>1639</v>
      </c>
      <c r="I13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350" s="1" t="b">
        <f t="shared" si="21"/>
        <v>0</v>
      </c>
      <c r="K1350" t="str">
        <f>IF(NOT(J1350),Strutture_cleaned[[#This Row],[Indirizzo internet]],Strutture_cleaned[[#This Row],[Indirizzo di posta elettronica]])</f>
        <v/>
      </c>
      <c r="L1350" t="str">
        <f>IF(NOT(J1350),Strutture_cleaned[[#This Row],[Indirizzo di posta elettronica]],Strutture_cleaned[[#This Row],[Indirizzo internet]])</f>
        <v>giorgiotasso50@gmail.com</v>
      </c>
    </row>
    <row r="1351" spans="1:12" x14ac:dyDescent="0.2">
      <c r="A1351" t="s">
        <v>8186</v>
      </c>
      <c r="B1351" t="s">
        <v>10730</v>
      </c>
      <c r="C1351" t="s">
        <v>19511</v>
      </c>
      <c r="D1351" t="s">
        <v>10696</v>
      </c>
      <c r="E1351" t="s">
        <v>10731</v>
      </c>
      <c r="F1351" t="s">
        <v>19511</v>
      </c>
      <c r="G1351" t="s">
        <v>1640</v>
      </c>
      <c r="I13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51" s="1" t="b">
        <f t="shared" si="21"/>
        <v>0</v>
      </c>
      <c r="K1351" t="str">
        <f>IF(NOT(J1351),Strutture_cleaned[[#This Row],[Indirizzo internet]],Strutture_cleaned[[#This Row],[Indirizzo di posta elettronica]])</f>
        <v/>
      </c>
      <c r="L1351" t="str">
        <f>IF(NOT(J1351),Strutture_cleaned[[#This Row],[Indirizzo di posta elettronica]],Strutture_cleaned[[#This Row],[Indirizzo internet]])</f>
        <v>info@agriturismocalicozzo.it</v>
      </c>
    </row>
    <row r="1352" spans="1:12" x14ac:dyDescent="0.2">
      <c r="A1352" t="s">
        <v>8177</v>
      </c>
      <c r="B1352" t="s">
        <v>10732</v>
      </c>
      <c r="C1352" t="s">
        <v>10733</v>
      </c>
      <c r="D1352" t="s">
        <v>10734</v>
      </c>
      <c r="E1352" t="s">
        <v>10735</v>
      </c>
      <c r="F1352" t="s">
        <v>1641</v>
      </c>
      <c r="G1352" t="s">
        <v>1642</v>
      </c>
      <c r="I13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52" s="1" t="b">
        <f t="shared" si="21"/>
        <v>0</v>
      </c>
      <c r="K1352" t="str">
        <f>IF(NOT(J1352),Strutture_cleaned[[#This Row],[Indirizzo internet]],Strutture_cleaned[[#This Row],[Indirizzo di posta elettronica]])</f>
        <v>www.albergometauro.com</v>
      </c>
      <c r="L1352" t="str">
        <f>IF(NOT(J1352),Strutture_cleaned[[#This Row],[Indirizzo di posta elettronica]],Strutture_cleaned[[#This Row],[Indirizzo internet]])</f>
        <v>info@albergometauro.com</v>
      </c>
    </row>
    <row r="1353" spans="1:12" x14ac:dyDescent="0.2">
      <c r="A1353" t="s">
        <v>8285</v>
      </c>
      <c r="B1353" t="s">
        <v>10736</v>
      </c>
      <c r="C1353" t="s">
        <v>10737</v>
      </c>
      <c r="D1353" t="s">
        <v>10734</v>
      </c>
      <c r="E1353" t="s">
        <v>10734</v>
      </c>
      <c r="F1353" t="s">
        <v>19511</v>
      </c>
      <c r="G1353" t="s">
        <v>1643</v>
      </c>
      <c r="I13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353" s="1" t="b">
        <f t="shared" si="21"/>
        <v>0</v>
      </c>
      <c r="K1353" t="str">
        <f>IF(NOT(J1353),Strutture_cleaned[[#This Row],[Indirizzo internet]],Strutture_cleaned[[#This Row],[Indirizzo di posta elettronica]])</f>
        <v/>
      </c>
      <c r="L1353" t="str">
        <f>IF(NOT(J1353),Strutture_cleaned[[#This Row],[Indirizzo di posta elettronica]],Strutture_cleaned[[#This Row],[Indirizzo internet]])</f>
        <v>sdgesanfrancesco@libero.it</v>
      </c>
    </row>
    <row r="1354" spans="1:12" x14ac:dyDescent="0.2">
      <c r="A1354" t="s">
        <v>8186</v>
      </c>
      <c r="B1354" t="s">
        <v>10738</v>
      </c>
      <c r="C1354" t="s">
        <v>10739</v>
      </c>
      <c r="D1354" t="s">
        <v>10734</v>
      </c>
      <c r="E1354" t="s">
        <v>10734</v>
      </c>
      <c r="F1354" t="s">
        <v>1644</v>
      </c>
      <c r="G1354" t="s">
        <v>1645</v>
      </c>
      <c r="I13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3</v>
      </c>
      <c r="J1354" s="1" t="b">
        <f t="shared" si="21"/>
        <v>0</v>
      </c>
      <c r="K1354" t="str">
        <f>IF(NOT(J1354),Strutture_cleaned[[#This Row],[Indirizzo internet]],Strutture_cleaned[[#This Row],[Indirizzo di posta elettronica]])</f>
        <v>www.agriturismovillaromana.it</v>
      </c>
      <c r="L1354" t="str">
        <f>IF(NOT(J1354),Strutture_cleaned[[#This Row],[Indirizzo di posta elettronica]],Strutture_cleaned[[#This Row],[Indirizzo internet]])</f>
        <v>vr@agriturismovillaromana.it</v>
      </c>
    </row>
    <row r="1355" spans="1:12" x14ac:dyDescent="0.2">
      <c r="A1355" t="s">
        <v>8174</v>
      </c>
      <c r="B1355" t="s">
        <v>10740</v>
      </c>
      <c r="C1355" t="s">
        <v>10741</v>
      </c>
      <c r="D1355" t="s">
        <v>10734</v>
      </c>
      <c r="E1355" t="s">
        <v>10742</v>
      </c>
      <c r="F1355" t="s">
        <v>1646</v>
      </c>
      <c r="G1355" t="s">
        <v>1647</v>
      </c>
      <c r="I13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55" s="1" t="b">
        <f t="shared" si="21"/>
        <v>0</v>
      </c>
      <c r="K1355" t="str">
        <f>IF(NOT(J1355),Strutture_cleaned[[#This Row],[Indirizzo internet]],Strutture_cleaned[[#This Row],[Indirizzo di posta elettronica]])</f>
        <v>www.casaborgaccio.it</v>
      </c>
      <c r="L1355" t="str">
        <f>IF(NOT(J1355),Strutture_cleaned[[#This Row],[Indirizzo di posta elettronica]],Strutture_cleaned[[#This Row],[Indirizzo internet]])</f>
        <v>info@casaborgaccio.it</v>
      </c>
    </row>
    <row r="1356" spans="1:12" x14ac:dyDescent="0.2">
      <c r="A1356" t="s">
        <v>8174</v>
      </c>
      <c r="B1356" t="s">
        <v>10740</v>
      </c>
      <c r="C1356" t="s">
        <v>10743</v>
      </c>
      <c r="D1356" t="s">
        <v>10734</v>
      </c>
      <c r="E1356" t="s">
        <v>10742</v>
      </c>
      <c r="F1356" t="s">
        <v>1646</v>
      </c>
      <c r="G1356" t="s">
        <v>1647</v>
      </c>
      <c r="I13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56" s="1" t="b">
        <f t="shared" si="21"/>
        <v>0</v>
      </c>
      <c r="K1356" t="str">
        <f>IF(NOT(J1356),Strutture_cleaned[[#This Row],[Indirizzo internet]],Strutture_cleaned[[#This Row],[Indirizzo di posta elettronica]])</f>
        <v>www.casaborgaccio.it</v>
      </c>
      <c r="L1356" t="str">
        <f>IF(NOT(J1356),Strutture_cleaned[[#This Row],[Indirizzo di posta elettronica]],Strutture_cleaned[[#This Row],[Indirizzo internet]])</f>
        <v>info@casaborgaccio.it</v>
      </c>
    </row>
    <row r="1357" spans="1:12" x14ac:dyDescent="0.2">
      <c r="A1357" t="s">
        <v>8174</v>
      </c>
      <c r="B1357" t="s">
        <v>10740</v>
      </c>
      <c r="C1357" t="s">
        <v>10744</v>
      </c>
      <c r="D1357" t="s">
        <v>10734</v>
      </c>
      <c r="E1357" t="s">
        <v>10745</v>
      </c>
      <c r="F1357" t="s">
        <v>1646</v>
      </c>
      <c r="G1357" t="s">
        <v>1648</v>
      </c>
      <c r="I13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357" s="1" t="b">
        <f t="shared" si="21"/>
        <v>0</v>
      </c>
      <c r="K1357" t="str">
        <f>IF(NOT(J1357),Strutture_cleaned[[#This Row],[Indirizzo internet]],Strutture_cleaned[[#This Row],[Indirizzo di posta elettronica]])</f>
        <v>www.casaborgaccio.it</v>
      </c>
      <c r="L1357" t="str">
        <f>IF(NOT(J1357),Strutture_cleaned[[#This Row],[Indirizzo di posta elettronica]],Strutture_cleaned[[#This Row],[Indirizzo internet]])</f>
        <v>casaborgaccio@gmail.com</v>
      </c>
    </row>
    <row r="1358" spans="1:12" x14ac:dyDescent="0.2">
      <c r="A1358" t="s">
        <v>8183</v>
      </c>
      <c r="B1358" t="s">
        <v>10746</v>
      </c>
      <c r="C1358" t="s">
        <v>10747</v>
      </c>
      <c r="D1358" t="s">
        <v>10734</v>
      </c>
      <c r="E1358" t="s">
        <v>1649</v>
      </c>
      <c r="F1358" t="s">
        <v>1650</v>
      </c>
      <c r="G1358" t="s">
        <v>1651</v>
      </c>
      <c r="I13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358" s="1" t="b">
        <f t="shared" si="21"/>
        <v>0</v>
      </c>
      <c r="K1358" t="str">
        <f>IF(NOT(J1358),Strutture_cleaned[[#This Row],[Indirizzo internet]],Strutture_cleaned[[#This Row],[Indirizzo di posta elettronica]])</f>
        <v>www.anticoulivo.com</v>
      </c>
      <c r="L1358" t="str">
        <f>IF(NOT(J1358),Strutture_cleaned[[#This Row],[Indirizzo di posta elettronica]],Strutture_cleaned[[#This Row],[Indirizzo internet]])</f>
        <v>anticoulivo@libero.it</v>
      </c>
    </row>
    <row r="1359" spans="1:12" x14ac:dyDescent="0.2">
      <c r="A1359" t="s">
        <v>8171</v>
      </c>
      <c r="B1359" t="s">
        <v>10748</v>
      </c>
      <c r="C1359" t="s">
        <v>19511</v>
      </c>
      <c r="D1359" t="s">
        <v>10734</v>
      </c>
      <c r="E1359" t="s">
        <v>19511</v>
      </c>
      <c r="F1359" t="s">
        <v>1652</v>
      </c>
      <c r="G1359" t="s">
        <v>1653</v>
      </c>
      <c r="I13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59" s="1" t="b">
        <f t="shared" si="21"/>
        <v>0</v>
      </c>
      <c r="K1359" t="str">
        <f>IF(NOT(J1359),Strutture_cleaned[[#This Row],[Indirizzo internet]],Strutture_cleaned[[#This Row],[Indirizzo di posta elettronica]])</f>
        <v>www.villasanmartino-countryhouse.it</v>
      </c>
      <c r="L1359" t="str">
        <f>IF(NOT(J1359),Strutture_cleaned[[#This Row],[Indirizzo di posta elettronica]],Strutture_cleaned[[#This Row],[Indirizzo internet]])</f>
        <v>info@villasanmartino-countryhouse.it</v>
      </c>
    </row>
    <row r="1360" spans="1:12" x14ac:dyDescent="0.2">
      <c r="A1360" t="s">
        <v>8183</v>
      </c>
      <c r="B1360" t="s">
        <v>10749</v>
      </c>
      <c r="C1360" t="s">
        <v>10750</v>
      </c>
      <c r="D1360" t="s">
        <v>10751</v>
      </c>
      <c r="E1360" t="s">
        <v>10752</v>
      </c>
      <c r="F1360" t="s">
        <v>19511</v>
      </c>
      <c r="G1360" t="s">
        <v>1654</v>
      </c>
      <c r="I13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360" s="1" t="b">
        <f t="shared" si="21"/>
        <v>0</v>
      </c>
      <c r="K1360" t="str">
        <f>IF(NOT(J1360),Strutture_cleaned[[#This Row],[Indirizzo internet]],Strutture_cleaned[[#This Row],[Indirizzo di posta elettronica]])</f>
        <v/>
      </c>
      <c r="L1360" t="str">
        <f>IF(NOT(J1360),Strutture_cleaned[[#This Row],[Indirizzo di posta elettronica]],Strutture_cleaned[[#This Row],[Indirizzo internet]])</f>
        <v>silvialip@libero.it</v>
      </c>
    </row>
    <row r="1361" spans="1:12" x14ac:dyDescent="0.2">
      <c r="A1361" t="s">
        <v>8183</v>
      </c>
      <c r="B1361" t="s">
        <v>10753</v>
      </c>
      <c r="C1361" t="s">
        <v>10754</v>
      </c>
      <c r="D1361" t="s">
        <v>10751</v>
      </c>
      <c r="E1361" t="s">
        <v>19511</v>
      </c>
      <c r="F1361" t="s">
        <v>1655</v>
      </c>
      <c r="G1361" t="s">
        <v>1656</v>
      </c>
      <c r="I13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361" s="1" t="b">
        <f t="shared" si="21"/>
        <v>0</v>
      </c>
      <c r="K1361" t="str">
        <f>IF(NOT(J1361),Strutture_cleaned[[#This Row],[Indirizzo internet]],Strutture_cleaned[[#This Row],[Indirizzo di posta elettronica]])</f>
        <v>www.casa-uno.it</v>
      </c>
      <c r="L1361" t="str">
        <f>IF(NOT(J1361),Strutture_cleaned[[#This Row],[Indirizzo di posta elettronica]],Strutture_cleaned[[#This Row],[Indirizzo internet]])</f>
        <v>alisonscott@libero.it</v>
      </c>
    </row>
    <row r="1362" spans="1:12" x14ac:dyDescent="0.2">
      <c r="A1362" t="s">
        <v>8183</v>
      </c>
      <c r="B1362" t="s">
        <v>10755</v>
      </c>
      <c r="C1362" t="s">
        <v>10756</v>
      </c>
      <c r="D1362" t="s">
        <v>10751</v>
      </c>
      <c r="E1362" t="s">
        <v>19511</v>
      </c>
      <c r="F1362" t="s">
        <v>1657</v>
      </c>
      <c r="G1362" t="s">
        <v>1658</v>
      </c>
      <c r="I13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362" s="1" t="b">
        <f t="shared" si="21"/>
        <v>0</v>
      </c>
      <c r="K1362" t="str">
        <f>IF(NOT(J1362),Strutture_cleaned[[#This Row],[Indirizzo internet]],Strutture_cleaned[[#This Row],[Indirizzo di posta elettronica]])</f>
        <v>www.villadolcevitamarche.it</v>
      </c>
      <c r="L1362" t="str">
        <f>IF(NOT(J1362),Strutture_cleaned[[#This Row],[Indirizzo di posta elettronica]],Strutture_cleaned[[#This Row],[Indirizzo internet]])</f>
        <v>villadolcevitamarche@gmail.com</v>
      </c>
    </row>
    <row r="1363" spans="1:12" x14ac:dyDescent="0.2">
      <c r="A1363" t="s">
        <v>8174</v>
      </c>
      <c r="B1363" t="s">
        <v>10757</v>
      </c>
      <c r="C1363" t="s">
        <v>19511</v>
      </c>
      <c r="D1363" t="s">
        <v>10751</v>
      </c>
      <c r="E1363" t="s">
        <v>19511</v>
      </c>
      <c r="F1363" t="s">
        <v>19511</v>
      </c>
      <c r="G1363" t="s">
        <v>1659</v>
      </c>
      <c r="I13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363" s="1" t="b">
        <f t="shared" si="21"/>
        <v>0</v>
      </c>
      <c r="K1363" t="str">
        <f>IF(NOT(J1363),Strutture_cleaned[[#This Row],[Indirizzo internet]],Strutture_cleaned[[#This Row],[Indirizzo di posta elettronica]])</f>
        <v/>
      </c>
      <c r="L1363" t="str">
        <f>IF(NOT(J1363),Strutture_cleaned[[#This Row],[Indirizzo di posta elettronica]],Strutture_cleaned[[#This Row],[Indirizzo internet]])</f>
        <v>paul.esposto@libero.it</v>
      </c>
    </row>
    <row r="1364" spans="1:12" x14ac:dyDescent="0.2">
      <c r="A1364" t="s">
        <v>8183</v>
      </c>
      <c r="B1364" t="s">
        <v>10758</v>
      </c>
      <c r="C1364" t="s">
        <v>10759</v>
      </c>
      <c r="D1364" t="s">
        <v>10751</v>
      </c>
      <c r="E1364" t="s">
        <v>19511</v>
      </c>
      <c r="F1364" t="s">
        <v>1660</v>
      </c>
      <c r="G1364" t="s">
        <v>1661</v>
      </c>
      <c r="I13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364" s="1" t="b">
        <f t="shared" si="21"/>
        <v>0</v>
      </c>
      <c r="K1364" t="str">
        <f>IF(NOT(J1364),Strutture_cleaned[[#This Row],[Indirizzo internet]],Strutture_cleaned[[#This Row],[Indirizzo di posta elettronica]])</f>
        <v>www.beb-marinella.jimdo.com</v>
      </c>
      <c r="L1364" t="str">
        <f>IF(NOT(J1364),Strutture_cleaned[[#This Row],[Indirizzo di posta elettronica]],Strutture_cleaned[[#This Row],[Indirizzo internet]])</f>
        <v>massimofranchini53@gmail.com</v>
      </c>
    </row>
    <row r="1365" spans="1:12" x14ac:dyDescent="0.2">
      <c r="A1365" t="s">
        <v>8183</v>
      </c>
      <c r="B1365" t="s">
        <v>10760</v>
      </c>
      <c r="C1365" t="s">
        <v>10761</v>
      </c>
      <c r="D1365" t="s">
        <v>10751</v>
      </c>
      <c r="E1365" t="s">
        <v>10751</v>
      </c>
      <c r="F1365" t="s">
        <v>19511</v>
      </c>
      <c r="G1365" t="s">
        <v>1662</v>
      </c>
      <c r="I13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65" s="1" t="b">
        <f t="shared" si="21"/>
        <v>0</v>
      </c>
      <c r="K1365" t="str">
        <f>IF(NOT(J1365),Strutture_cleaned[[#This Row],[Indirizzo internet]],Strutture_cleaned[[#This Row],[Indirizzo di posta elettronica]])</f>
        <v/>
      </c>
      <c r="L1365" t="str">
        <f>IF(NOT(J1365),Strutture_cleaned[[#This Row],[Indirizzo di posta elettronica]],Strutture_cleaned[[#This Row],[Indirizzo internet]])</f>
        <v>info@ilglicinefano.it</v>
      </c>
    </row>
    <row r="1366" spans="1:12" x14ac:dyDescent="0.2">
      <c r="A1366" t="s">
        <v>8183</v>
      </c>
      <c r="B1366" t="s">
        <v>10762</v>
      </c>
      <c r="C1366" t="s">
        <v>10763</v>
      </c>
      <c r="D1366" t="s">
        <v>10751</v>
      </c>
      <c r="E1366" t="s">
        <v>10751</v>
      </c>
      <c r="F1366" t="s">
        <v>1663</v>
      </c>
      <c r="G1366" t="s">
        <v>1664</v>
      </c>
      <c r="I13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66" s="1" t="b">
        <f t="shared" si="21"/>
        <v>0</v>
      </c>
      <c r="K1366" t="str">
        <f>IF(NOT(J1366),Strutture_cleaned[[#This Row],[Indirizzo internet]],Strutture_cleaned[[#This Row],[Indirizzo di posta elettronica]])</f>
        <v>www.casasorgente.nl</v>
      </c>
      <c r="L1366" t="str">
        <f>IF(NOT(J1366),Strutture_cleaned[[#This Row],[Indirizzo di posta elettronica]],Strutture_cleaned[[#This Row],[Indirizzo internet]])</f>
        <v>info@casasorgente.nl</v>
      </c>
    </row>
    <row r="1367" spans="1:12" x14ac:dyDescent="0.2">
      <c r="A1367" t="s">
        <v>8183</v>
      </c>
      <c r="B1367" t="s">
        <v>10764</v>
      </c>
      <c r="C1367" t="s">
        <v>10765</v>
      </c>
      <c r="D1367" t="s">
        <v>10751</v>
      </c>
      <c r="E1367" t="s">
        <v>10766</v>
      </c>
      <c r="F1367" t="s">
        <v>19511</v>
      </c>
      <c r="G1367" t="s">
        <v>1665</v>
      </c>
      <c r="I13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367" s="1" t="b">
        <f t="shared" si="21"/>
        <v>0</v>
      </c>
      <c r="K1367" t="str">
        <f>IF(NOT(J1367),Strutture_cleaned[[#This Row],[Indirizzo internet]],Strutture_cleaned[[#This Row],[Indirizzo di posta elettronica]])</f>
        <v/>
      </c>
      <c r="L1367" t="str">
        <f>IF(NOT(J1367),Strutture_cleaned[[#This Row],[Indirizzo di posta elettronica]],Strutture_cleaned[[#This Row],[Indirizzo internet]])</f>
        <v>acasadimael@gmail.com</v>
      </c>
    </row>
    <row r="1368" spans="1:12" x14ac:dyDescent="0.2">
      <c r="A1368" t="s">
        <v>8186</v>
      </c>
      <c r="B1368" t="s">
        <v>10767</v>
      </c>
      <c r="C1368" t="s">
        <v>10768</v>
      </c>
      <c r="D1368" t="s">
        <v>10751</v>
      </c>
      <c r="E1368" t="s">
        <v>10751</v>
      </c>
      <c r="F1368" t="s">
        <v>1666</v>
      </c>
      <c r="G1368" t="s">
        <v>1667</v>
      </c>
      <c r="I13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68" s="1" t="b">
        <f t="shared" si="21"/>
        <v>0</v>
      </c>
      <c r="K1368" t="str">
        <f>IF(NOT(J1368),Strutture_cleaned[[#This Row],[Indirizzo internet]],Strutture_cleaned[[#This Row],[Indirizzo di posta elettronica]])</f>
        <v>www.agriturismosanmartino.net</v>
      </c>
      <c r="L1368" t="str">
        <f>IF(NOT(J1368),Strutture_cleaned[[#This Row],[Indirizzo di posta elettronica]],Strutture_cleaned[[#This Row],[Indirizzo internet]])</f>
        <v>info@agriturismosanmartino.net</v>
      </c>
    </row>
    <row r="1369" spans="1:12" x14ac:dyDescent="0.2">
      <c r="A1369" t="s">
        <v>8186</v>
      </c>
      <c r="B1369" t="s">
        <v>10769</v>
      </c>
      <c r="C1369" t="s">
        <v>10770</v>
      </c>
      <c r="D1369" t="s">
        <v>10751</v>
      </c>
      <c r="E1369" t="s">
        <v>10751</v>
      </c>
      <c r="F1369" t="s">
        <v>1668</v>
      </c>
      <c r="G1369" t="s">
        <v>1669</v>
      </c>
      <c r="I13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369" s="1" t="b">
        <f t="shared" si="21"/>
        <v>0</v>
      </c>
      <c r="K1369" t="str">
        <f>IF(NOT(J1369),Strutture_cleaned[[#This Row],[Indirizzo internet]],Strutture_cleaned[[#This Row],[Indirizzo di posta elettronica]])</f>
        <v>www.agriturismocolomboni.it</v>
      </c>
      <c r="L1369" t="str">
        <f>IF(NOT(J1369),Strutture_cleaned[[#This Row],[Indirizzo di posta elettronica]],Strutture_cleaned[[#This Row],[Indirizzo internet]])</f>
        <v>agriturismocolomboni@gmail.com</v>
      </c>
    </row>
    <row r="1370" spans="1:12" x14ac:dyDescent="0.2">
      <c r="A1370" t="s">
        <v>8186</v>
      </c>
      <c r="B1370" t="s">
        <v>10771</v>
      </c>
      <c r="C1370" t="s">
        <v>10772</v>
      </c>
      <c r="D1370" t="s">
        <v>10751</v>
      </c>
      <c r="E1370" t="s">
        <v>10751</v>
      </c>
      <c r="F1370" t="s">
        <v>1670</v>
      </c>
      <c r="G1370" t="s">
        <v>1671</v>
      </c>
      <c r="I13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70" s="1" t="b">
        <f t="shared" si="21"/>
        <v>0</v>
      </c>
      <c r="K1370" t="str">
        <f>IF(NOT(J1370),Strutture_cleaned[[#This Row],[Indirizzo internet]],Strutture_cleaned[[#This Row],[Indirizzo di posta elettronica]])</f>
        <v>www.agridivinamore.it</v>
      </c>
      <c r="L1370" t="str">
        <f>IF(NOT(J1370),Strutture_cleaned[[#This Row],[Indirizzo di posta elettronica]],Strutture_cleaned[[#This Row],[Indirizzo internet]])</f>
        <v>info@agridivinamore.it</v>
      </c>
    </row>
    <row r="1371" spans="1:12" x14ac:dyDescent="0.2">
      <c r="A1371" t="s">
        <v>8186</v>
      </c>
      <c r="B1371" t="s">
        <v>10773</v>
      </c>
      <c r="C1371" t="s">
        <v>10774</v>
      </c>
      <c r="D1371" t="s">
        <v>10751</v>
      </c>
      <c r="E1371" t="s">
        <v>10751</v>
      </c>
      <c r="F1371" t="s">
        <v>1672</v>
      </c>
      <c r="G1371" t="s">
        <v>1673</v>
      </c>
      <c r="I13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371" s="1" t="b">
        <f t="shared" si="21"/>
        <v>0</v>
      </c>
      <c r="K1371" t="str">
        <f>IF(NOT(J1371),Strutture_cleaned[[#This Row],[Indirizzo internet]],Strutture_cleaned[[#This Row],[Indirizzo di posta elettronica]])</f>
        <v>www.bartolacci.it</v>
      </c>
      <c r="L1371" t="str">
        <f>IF(NOT(J1371),Strutture_cleaned[[#This Row],[Indirizzo di posta elettronica]],Strutture_cleaned[[#This Row],[Indirizzo internet]])</f>
        <v>agriturismo@bartolacci.it</v>
      </c>
    </row>
    <row r="1372" spans="1:12" x14ac:dyDescent="0.2">
      <c r="A1372" t="s">
        <v>8171</v>
      </c>
      <c r="B1372" t="s">
        <v>10775</v>
      </c>
      <c r="C1372" t="s">
        <v>10776</v>
      </c>
      <c r="D1372" t="s">
        <v>10751</v>
      </c>
      <c r="E1372" t="s">
        <v>10751</v>
      </c>
      <c r="F1372" t="s">
        <v>1674</v>
      </c>
      <c r="G1372" t="s">
        <v>1675</v>
      </c>
      <c r="I13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72" s="1" t="b">
        <f t="shared" si="21"/>
        <v>0</v>
      </c>
      <c r="K1372" t="str">
        <f>IF(NOT(J1372),Strutture_cleaned[[#This Row],[Indirizzo internet]],Strutture_cleaned[[#This Row],[Indirizzo di posta elettronica]])</f>
        <v>www.locandalabreccia.com</v>
      </c>
      <c r="L1372" t="str">
        <f>IF(NOT(J1372),Strutture_cleaned[[#This Row],[Indirizzo di posta elettronica]],Strutture_cleaned[[#This Row],[Indirizzo internet]])</f>
        <v>info@locandalabreccia.com</v>
      </c>
    </row>
    <row r="1373" spans="1:12" x14ac:dyDescent="0.2">
      <c r="A1373" t="s">
        <v>8174</v>
      </c>
      <c r="B1373" t="s">
        <v>10777</v>
      </c>
      <c r="C1373" t="s">
        <v>10778</v>
      </c>
      <c r="D1373" t="s">
        <v>10751</v>
      </c>
      <c r="E1373" t="s">
        <v>19511</v>
      </c>
      <c r="F1373" t="s">
        <v>19511</v>
      </c>
      <c r="G1373" t="s">
        <v>1676</v>
      </c>
      <c r="I13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373" s="1" t="b">
        <f t="shared" si="21"/>
        <v>0</v>
      </c>
      <c r="K1373" t="str">
        <f>IF(NOT(J1373),Strutture_cleaned[[#This Row],[Indirizzo internet]],Strutture_cleaned[[#This Row],[Indirizzo di posta elettronica]])</f>
        <v/>
      </c>
      <c r="L1373" t="str">
        <f>IF(NOT(J1373),Strutture_cleaned[[#This Row],[Indirizzo di posta elettronica]],Strutture_cleaned[[#This Row],[Indirizzo internet]])</f>
        <v>flavia.baldelli@icluod.com</v>
      </c>
    </row>
    <row r="1374" spans="1:12" x14ac:dyDescent="0.2">
      <c r="A1374" t="s">
        <v>8174</v>
      </c>
      <c r="B1374" t="s">
        <v>10779</v>
      </c>
      <c r="C1374" t="s">
        <v>1677</v>
      </c>
      <c r="D1374" t="s">
        <v>10751</v>
      </c>
      <c r="E1374" t="s">
        <v>10751</v>
      </c>
      <c r="F1374" t="s">
        <v>1678</v>
      </c>
      <c r="G1374" t="s">
        <v>1679</v>
      </c>
      <c r="I13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74" s="1" t="b">
        <f t="shared" si="21"/>
        <v>0</v>
      </c>
      <c r="K1374" t="str">
        <f>IF(NOT(J1374),Strutture_cleaned[[#This Row],[Indirizzo internet]],Strutture_cleaned[[#This Row],[Indirizzo di posta elettronica]])</f>
        <v>www.sancostanzo.no</v>
      </c>
      <c r="L1374" t="str">
        <f>IF(NOT(J1374),Strutture_cleaned[[#This Row],[Indirizzo di posta elettronica]],Strutture_cleaned[[#This Row],[Indirizzo internet]])</f>
        <v>info@studi-associati.it</v>
      </c>
    </row>
    <row r="1375" spans="1:12" x14ac:dyDescent="0.2">
      <c r="A1375" t="s">
        <v>8174</v>
      </c>
      <c r="B1375" t="s">
        <v>10780</v>
      </c>
      <c r="C1375" t="s">
        <v>1680</v>
      </c>
      <c r="D1375" t="s">
        <v>10751</v>
      </c>
      <c r="E1375" t="s">
        <v>10751</v>
      </c>
      <c r="F1375" t="s">
        <v>19511</v>
      </c>
      <c r="G1375" t="s">
        <v>19511</v>
      </c>
      <c r="I13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75" s="1" t="b">
        <f t="shared" si="21"/>
        <v>0</v>
      </c>
      <c r="K1375" t="str">
        <f>IF(NOT(J1375),Strutture_cleaned[[#This Row],[Indirizzo internet]],Strutture_cleaned[[#This Row],[Indirizzo di posta elettronica]])</f>
        <v/>
      </c>
      <c r="L1375" t="str">
        <f>IF(NOT(J1375),Strutture_cleaned[[#This Row],[Indirizzo di posta elettronica]],Strutture_cleaned[[#This Row],[Indirizzo internet]])</f>
        <v/>
      </c>
    </row>
    <row r="1376" spans="1:12" x14ac:dyDescent="0.2">
      <c r="A1376" t="s">
        <v>8174</v>
      </c>
      <c r="B1376" t="s">
        <v>10781</v>
      </c>
      <c r="C1376" t="s">
        <v>1681</v>
      </c>
      <c r="D1376" t="s">
        <v>10751</v>
      </c>
      <c r="E1376" t="s">
        <v>10751</v>
      </c>
      <c r="F1376" t="s">
        <v>19511</v>
      </c>
      <c r="G1376" t="s">
        <v>19511</v>
      </c>
      <c r="I13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76" s="1" t="b">
        <f t="shared" si="21"/>
        <v>0</v>
      </c>
      <c r="K1376" t="str">
        <f>IF(NOT(J1376),Strutture_cleaned[[#This Row],[Indirizzo internet]],Strutture_cleaned[[#This Row],[Indirizzo di posta elettronica]])</f>
        <v/>
      </c>
      <c r="L1376" t="str">
        <f>IF(NOT(J1376),Strutture_cleaned[[#This Row],[Indirizzo di posta elettronica]],Strutture_cleaned[[#This Row],[Indirizzo internet]])</f>
        <v/>
      </c>
    </row>
    <row r="1377" spans="1:12" x14ac:dyDescent="0.2">
      <c r="A1377" t="s">
        <v>8183</v>
      </c>
      <c r="B1377" t="s">
        <v>10782</v>
      </c>
      <c r="C1377" t="s">
        <v>10783</v>
      </c>
      <c r="D1377" t="s">
        <v>10751</v>
      </c>
      <c r="E1377" t="s">
        <v>10751</v>
      </c>
      <c r="F1377" t="s">
        <v>1682</v>
      </c>
      <c r="G1377" t="s">
        <v>1683</v>
      </c>
      <c r="I13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377" s="1" t="b">
        <f t="shared" si="21"/>
        <v>0</v>
      </c>
      <c r="K1377" t="str">
        <f>IF(NOT(J1377),Strutture_cleaned[[#This Row],[Indirizzo internet]],Strutture_cleaned[[#This Row],[Indirizzo di posta elettronica]])</f>
        <v>www.redgekko.onweb.it</v>
      </c>
      <c r="L1377" t="str">
        <f>IF(NOT(J1377),Strutture_cleaned[[#This Row],[Indirizzo di posta elettronica]],Strutture_cleaned[[#This Row],[Indirizzo internet]])</f>
        <v>bbredgekko@gmail.com</v>
      </c>
    </row>
    <row r="1378" spans="1:12" x14ac:dyDescent="0.2">
      <c r="A1378" t="s">
        <v>8174</v>
      </c>
      <c r="B1378" t="s">
        <v>10784</v>
      </c>
      <c r="C1378" t="s">
        <v>10785</v>
      </c>
      <c r="D1378" t="s">
        <v>10751</v>
      </c>
      <c r="E1378" t="s">
        <v>10786</v>
      </c>
      <c r="F1378" t="s">
        <v>19511</v>
      </c>
      <c r="G1378" t="s">
        <v>1684</v>
      </c>
      <c r="I13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378" s="1" t="b">
        <f t="shared" si="21"/>
        <v>0</v>
      </c>
      <c r="K1378" t="str">
        <f>IF(NOT(J1378),Strutture_cleaned[[#This Row],[Indirizzo internet]],Strutture_cleaned[[#This Row],[Indirizzo di posta elettronica]])</f>
        <v/>
      </c>
      <c r="L1378" t="str">
        <f>IF(NOT(J1378),Strutture_cleaned[[#This Row],[Indirizzo di posta elettronica]],Strutture_cleaned[[#This Row],[Indirizzo internet]])</f>
        <v>robertacastellani@libero.it</v>
      </c>
    </row>
    <row r="1379" spans="1:12" x14ac:dyDescent="0.2">
      <c r="A1379" t="s">
        <v>8183</v>
      </c>
      <c r="B1379" t="s">
        <v>10787</v>
      </c>
      <c r="C1379" t="s">
        <v>1685</v>
      </c>
      <c r="D1379" t="s">
        <v>10788</v>
      </c>
      <c r="E1379" t="s">
        <v>19511</v>
      </c>
      <c r="F1379" t="s">
        <v>19511</v>
      </c>
      <c r="G1379" t="s">
        <v>1686</v>
      </c>
      <c r="I13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379" s="1" t="b">
        <f t="shared" si="21"/>
        <v>0</v>
      </c>
      <c r="K1379" t="str">
        <f>IF(NOT(J1379),Strutture_cleaned[[#This Row],[Indirizzo internet]],Strutture_cleaned[[#This Row],[Indirizzo di posta elettronica]])</f>
        <v/>
      </c>
      <c r="L1379" t="str">
        <f>IF(NOT(J1379),Strutture_cleaned[[#This Row],[Indirizzo di posta elettronica]],Strutture_cleaned[[#This Row],[Indirizzo internet]])</f>
        <v>sabi.roberti@gmail.com</v>
      </c>
    </row>
    <row r="1380" spans="1:12" x14ac:dyDescent="0.2">
      <c r="A1380" t="s">
        <v>8183</v>
      </c>
      <c r="B1380" t="s">
        <v>10789</v>
      </c>
      <c r="C1380" t="s">
        <v>1687</v>
      </c>
      <c r="D1380" t="s">
        <v>10788</v>
      </c>
      <c r="E1380" t="s">
        <v>10788</v>
      </c>
      <c r="F1380" t="s">
        <v>1688</v>
      </c>
      <c r="G1380" t="s">
        <v>1689</v>
      </c>
      <c r="I13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80" s="1" t="b">
        <f t="shared" si="21"/>
        <v>0</v>
      </c>
      <c r="K1380" t="str">
        <f>IF(NOT(J1380),Strutture_cleaned[[#This Row],[Indirizzo internet]],Strutture_cleaned[[#This Row],[Indirizzo di posta elettronica]])</f>
        <v>www.cingolanisandro.it</v>
      </c>
      <c r="L1380" t="str">
        <f>IF(NOT(J1380),Strutture_cleaned[[#This Row],[Indirizzo di posta elettronica]],Strutture_cleaned[[#This Row],[Indirizzo internet]])</f>
        <v>info@cingolanisandro.it</v>
      </c>
    </row>
    <row r="1381" spans="1:12" x14ac:dyDescent="0.2">
      <c r="A1381" t="s">
        <v>8285</v>
      </c>
      <c r="B1381" t="s">
        <v>10790</v>
      </c>
      <c r="C1381" t="s">
        <v>10791</v>
      </c>
      <c r="D1381" t="s">
        <v>10788</v>
      </c>
      <c r="E1381" t="s">
        <v>19511</v>
      </c>
      <c r="F1381" t="s">
        <v>19511</v>
      </c>
      <c r="G1381" t="s">
        <v>1690</v>
      </c>
      <c r="I13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381" s="1" t="b">
        <f t="shared" si="21"/>
        <v>0</v>
      </c>
      <c r="K1381" t="str">
        <f>IF(NOT(J1381),Strutture_cleaned[[#This Row],[Indirizzo internet]],Strutture_cleaned[[#This Row],[Indirizzo di posta elettronica]])</f>
        <v/>
      </c>
      <c r="L1381" t="str">
        <f>IF(NOT(J1381),Strutture_cleaned[[#This Row],[Indirizzo di posta elettronica]],Strutture_cleaned[[#This Row],[Indirizzo internet]])</f>
        <v>radiciluciano@tin.it</v>
      </c>
    </row>
    <row r="1382" spans="1:12" x14ac:dyDescent="0.2">
      <c r="A1382" t="s">
        <v>8183</v>
      </c>
      <c r="B1382" t="s">
        <v>10792</v>
      </c>
      <c r="C1382" t="s">
        <v>10793</v>
      </c>
      <c r="D1382" t="s">
        <v>10788</v>
      </c>
      <c r="E1382" t="s">
        <v>10788</v>
      </c>
      <c r="F1382" t="s">
        <v>1691</v>
      </c>
      <c r="G1382" t="s">
        <v>1692</v>
      </c>
      <c r="I13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82" s="1" t="b">
        <f t="shared" si="21"/>
        <v>0</v>
      </c>
      <c r="K1382" t="str">
        <f>IF(NOT(J1382),Strutture_cleaned[[#This Row],[Indirizzo internet]],Strutture_cleaned[[#This Row],[Indirizzo di posta elettronica]])</f>
        <v>www.letamerici.biz</v>
      </c>
      <c r="L1382" t="str">
        <f>IF(NOT(J1382),Strutture_cleaned[[#This Row],[Indirizzo di posta elettronica]],Strutture_cleaned[[#This Row],[Indirizzo internet]])</f>
        <v>info@letamerici.biz</v>
      </c>
    </row>
    <row r="1383" spans="1:12" x14ac:dyDescent="0.2">
      <c r="A1383" t="s">
        <v>8174</v>
      </c>
      <c r="B1383" t="s">
        <v>10794</v>
      </c>
      <c r="C1383" t="s">
        <v>10795</v>
      </c>
      <c r="D1383" t="s">
        <v>10788</v>
      </c>
      <c r="E1383" t="s">
        <v>19511</v>
      </c>
      <c r="F1383" t="s">
        <v>19511</v>
      </c>
      <c r="G1383" t="s">
        <v>1693</v>
      </c>
      <c r="I13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383" s="1" t="b">
        <f t="shared" si="21"/>
        <v>0</v>
      </c>
      <c r="K1383" t="str">
        <f>IF(NOT(J1383),Strutture_cleaned[[#This Row],[Indirizzo internet]],Strutture_cleaned[[#This Row],[Indirizzo di posta elettronica]])</f>
        <v/>
      </c>
      <c r="L1383" t="str">
        <f>IF(NOT(J1383),Strutture_cleaned[[#This Row],[Indirizzo di posta elettronica]],Strutture_cleaned[[#This Row],[Indirizzo internet]])</f>
        <v>margherita1056@libero.it</v>
      </c>
    </row>
    <row r="1384" spans="1:12" x14ac:dyDescent="0.2">
      <c r="A1384" t="s">
        <v>8183</v>
      </c>
      <c r="B1384" t="s">
        <v>10796</v>
      </c>
      <c r="C1384" t="s">
        <v>10797</v>
      </c>
      <c r="D1384" t="s">
        <v>10798</v>
      </c>
      <c r="E1384" t="s">
        <v>19511</v>
      </c>
      <c r="F1384" t="s">
        <v>19511</v>
      </c>
      <c r="G1384" t="s">
        <v>1694</v>
      </c>
      <c r="I13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84" s="1" t="b">
        <f t="shared" si="21"/>
        <v>0</v>
      </c>
      <c r="K1384" t="str">
        <f>IF(NOT(J1384),Strutture_cleaned[[#This Row],[Indirizzo internet]],Strutture_cleaned[[#This Row],[Indirizzo di posta elettronica]])</f>
        <v/>
      </c>
      <c r="L1384" t="str">
        <f>IF(NOT(J1384),Strutture_cleaned[[#This Row],[Indirizzo di posta elettronica]],Strutture_cleaned[[#This Row],[Indirizzo internet]])</f>
        <v>info@casalevega.it</v>
      </c>
    </row>
    <row r="1385" spans="1:12" x14ac:dyDescent="0.2">
      <c r="A1385" t="s">
        <v>8186</v>
      </c>
      <c r="B1385" t="s">
        <v>10799</v>
      </c>
      <c r="C1385" t="s">
        <v>19511</v>
      </c>
      <c r="D1385" t="s">
        <v>10798</v>
      </c>
      <c r="E1385" t="s">
        <v>19511</v>
      </c>
      <c r="F1385" t="s">
        <v>19511</v>
      </c>
      <c r="G1385" t="s">
        <v>1695</v>
      </c>
      <c r="I13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385" s="1" t="b">
        <f t="shared" si="21"/>
        <v>0</v>
      </c>
      <c r="K1385" t="str">
        <f>IF(NOT(J1385),Strutture_cleaned[[#This Row],[Indirizzo internet]],Strutture_cleaned[[#This Row],[Indirizzo di posta elettronica]])</f>
        <v/>
      </c>
      <c r="L1385" t="str">
        <f>IF(NOT(J1385),Strutture_cleaned[[#This Row],[Indirizzo di posta elettronica]],Strutture_cleaned[[#This Row],[Indirizzo internet]])</f>
        <v>lupa8994@libero.it</v>
      </c>
    </row>
    <row r="1386" spans="1:12" x14ac:dyDescent="0.2">
      <c r="A1386" t="s">
        <v>8171</v>
      </c>
      <c r="B1386" t="s">
        <v>10800</v>
      </c>
      <c r="C1386" t="s">
        <v>10801</v>
      </c>
      <c r="D1386" t="s">
        <v>10798</v>
      </c>
      <c r="E1386" t="s">
        <v>10798</v>
      </c>
      <c r="F1386" t="s">
        <v>1696</v>
      </c>
      <c r="G1386" t="s">
        <v>1697</v>
      </c>
      <c r="I13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86" s="1" t="b">
        <f t="shared" si="21"/>
        <v>0</v>
      </c>
      <c r="K1386" t="str">
        <f>IF(NOT(J1386),Strutture_cleaned[[#This Row],[Indirizzo internet]],Strutture_cleaned[[#This Row],[Indirizzo di posta elettronica]])</f>
        <v>www.borgoroncaglia.it</v>
      </c>
      <c r="L1386" t="str">
        <f>IF(NOT(J1386),Strutture_cleaned[[#This Row],[Indirizzo di posta elettronica]],Strutture_cleaned[[#This Row],[Indirizzo internet]])</f>
        <v>info@borgoroncaglia.it</v>
      </c>
    </row>
    <row r="1387" spans="1:12" x14ac:dyDescent="0.2">
      <c r="A1387" t="s">
        <v>8186</v>
      </c>
      <c r="B1387" t="s">
        <v>10802</v>
      </c>
      <c r="C1387" t="s">
        <v>10803</v>
      </c>
      <c r="D1387" t="s">
        <v>10798</v>
      </c>
      <c r="E1387" t="s">
        <v>10798</v>
      </c>
      <c r="F1387" t="s">
        <v>19511</v>
      </c>
      <c r="G1387" t="s">
        <v>1698</v>
      </c>
      <c r="I13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87" s="1" t="b">
        <f t="shared" si="21"/>
        <v>0</v>
      </c>
      <c r="K1387" t="str">
        <f>IF(NOT(J1387),Strutture_cleaned[[#This Row],[Indirizzo internet]],Strutture_cleaned[[#This Row],[Indirizzo di posta elettronica]])</f>
        <v/>
      </c>
      <c r="L1387" t="str">
        <f>IF(NOT(J1387),Strutture_cleaned[[#This Row],[Indirizzo di posta elettronica]],Strutture_cleaned[[#This Row],[Indirizzo internet]])</f>
        <v>info@mrosso.it</v>
      </c>
    </row>
    <row r="1388" spans="1:12" x14ac:dyDescent="0.2">
      <c r="A1388" t="s">
        <v>8220</v>
      </c>
      <c r="B1388" t="s">
        <v>8250</v>
      </c>
      <c r="C1388" t="s">
        <v>19511</v>
      </c>
      <c r="D1388" t="s">
        <v>10798</v>
      </c>
      <c r="E1388" t="s">
        <v>19511</v>
      </c>
      <c r="F1388" t="s">
        <v>19511</v>
      </c>
      <c r="G1388" t="s">
        <v>19511</v>
      </c>
      <c r="I13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88" s="1" t="b">
        <f t="shared" si="21"/>
        <v>0</v>
      </c>
      <c r="K1388" t="str">
        <f>IF(NOT(J1388),Strutture_cleaned[[#This Row],[Indirizzo internet]],Strutture_cleaned[[#This Row],[Indirizzo di posta elettronica]])</f>
        <v/>
      </c>
      <c r="L1388" t="str">
        <f>IF(NOT(J1388),Strutture_cleaned[[#This Row],[Indirizzo di posta elettronica]],Strutture_cleaned[[#This Row],[Indirizzo internet]])</f>
        <v/>
      </c>
    </row>
    <row r="1389" spans="1:12" x14ac:dyDescent="0.2">
      <c r="A1389" t="s">
        <v>8183</v>
      </c>
      <c r="B1389" t="s">
        <v>10804</v>
      </c>
      <c r="C1389" t="s">
        <v>10805</v>
      </c>
      <c r="D1389" t="s">
        <v>10798</v>
      </c>
      <c r="E1389" t="s">
        <v>1699</v>
      </c>
      <c r="F1389" t="s">
        <v>1700</v>
      </c>
      <c r="G1389" t="s">
        <v>1701</v>
      </c>
      <c r="I13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89" s="1" t="b">
        <f t="shared" si="21"/>
        <v>0</v>
      </c>
      <c r="K1389" t="str">
        <f>IF(NOT(J1389),Strutture_cleaned[[#This Row],[Indirizzo internet]],Strutture_cleaned[[#This Row],[Indirizzo di posta elettronica]])</f>
        <v>www.montalfoglio.it</v>
      </c>
      <c r="L1389" t="str">
        <f>IF(NOT(J1389),Strutture_cleaned[[#This Row],[Indirizzo di posta elettronica]],Strutture_cleaned[[#This Row],[Indirizzo internet]])</f>
        <v>info@montalfoglio.it</v>
      </c>
    </row>
    <row r="1390" spans="1:12" x14ac:dyDescent="0.2">
      <c r="A1390" t="s">
        <v>8186</v>
      </c>
      <c r="B1390" t="s">
        <v>10806</v>
      </c>
      <c r="C1390" t="s">
        <v>10807</v>
      </c>
      <c r="D1390" t="s">
        <v>10798</v>
      </c>
      <c r="E1390" t="s">
        <v>10798</v>
      </c>
      <c r="F1390" t="s">
        <v>19511</v>
      </c>
      <c r="G1390" t="s">
        <v>1702</v>
      </c>
      <c r="I13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390" s="1" t="b">
        <f t="shared" si="21"/>
        <v>0</v>
      </c>
      <c r="K1390" t="str">
        <f>IF(NOT(J1390),Strutture_cleaned[[#This Row],[Indirizzo internet]],Strutture_cleaned[[#This Row],[Indirizzo di posta elettronica]])</f>
        <v/>
      </c>
      <c r="L1390" t="str">
        <f>IF(NOT(J1390),Strutture_cleaned[[#This Row],[Indirizzo di posta elettronica]],Strutture_cleaned[[#This Row],[Indirizzo internet]])</f>
        <v>agriturismoangeli06@libero.it</v>
      </c>
    </row>
    <row r="1391" spans="1:12" x14ac:dyDescent="0.2">
      <c r="A1391" t="s">
        <v>8186</v>
      </c>
      <c r="B1391" t="s">
        <v>10808</v>
      </c>
      <c r="C1391" t="s">
        <v>10809</v>
      </c>
      <c r="D1391" t="s">
        <v>10798</v>
      </c>
      <c r="E1391" t="s">
        <v>10798</v>
      </c>
      <c r="F1391" t="s">
        <v>1703</v>
      </c>
      <c r="G1391" t="s">
        <v>1704</v>
      </c>
      <c r="I13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91" s="1" t="b">
        <f t="shared" si="21"/>
        <v>0</v>
      </c>
      <c r="K1391" t="str">
        <f>IF(NOT(J1391),Strutture_cleaned[[#This Row],[Indirizzo internet]],Strutture_cleaned[[#This Row],[Indirizzo di posta elettronica]])</f>
        <v>www.agriturismomiralbello.it</v>
      </c>
      <c r="L1391" t="str">
        <f>IF(NOT(J1391),Strutture_cleaned[[#This Row],[Indirizzo di posta elettronica]],Strutture_cleaned[[#This Row],[Indirizzo internet]])</f>
        <v>info@agriturismomiralbello.it</v>
      </c>
    </row>
    <row r="1392" spans="1:12" x14ac:dyDescent="0.2">
      <c r="A1392" t="s">
        <v>8177</v>
      </c>
      <c r="B1392" t="s">
        <v>10810</v>
      </c>
      <c r="C1392" t="s">
        <v>10811</v>
      </c>
      <c r="D1392" t="s">
        <v>10798</v>
      </c>
      <c r="E1392" t="s">
        <v>10798</v>
      </c>
      <c r="F1392" t="s">
        <v>1705</v>
      </c>
      <c r="G1392" t="s">
        <v>1706</v>
      </c>
      <c r="I13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92" s="1" t="b">
        <f t="shared" si="21"/>
        <v>0</v>
      </c>
      <c r="K1392" t="str">
        <f>IF(NOT(J1392),Strutture_cleaned[[#This Row],[Indirizzo internet]],Strutture_cleaned[[#This Row],[Indirizzo di posta elettronica]])</f>
        <v>www.hotelgiardino.it</v>
      </c>
      <c r="L1392" t="str">
        <f>IF(NOT(J1392),Strutture_cleaned[[#This Row],[Indirizzo di posta elettronica]],Strutture_cleaned[[#This Row],[Indirizzo internet]])</f>
        <v>info@hotelgiardino.it</v>
      </c>
    </row>
    <row r="1393" spans="1:12" x14ac:dyDescent="0.2">
      <c r="A1393" t="s">
        <v>8183</v>
      </c>
      <c r="B1393" t="s">
        <v>10812</v>
      </c>
      <c r="C1393" t="s">
        <v>10813</v>
      </c>
      <c r="D1393" t="s">
        <v>10798</v>
      </c>
      <c r="E1393" t="s">
        <v>1699</v>
      </c>
      <c r="F1393" t="s">
        <v>19511</v>
      </c>
      <c r="G1393" t="s">
        <v>1707</v>
      </c>
      <c r="I13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93" s="1" t="b">
        <f t="shared" si="21"/>
        <v>0</v>
      </c>
      <c r="K1393" t="str">
        <f>IF(NOT(J1393),Strutture_cleaned[[#This Row],[Indirizzo internet]],Strutture_cleaned[[#This Row],[Indirizzo di posta elettronica]])</f>
        <v/>
      </c>
      <c r="L1393" t="str">
        <f>IF(NOT(J1393),Strutture_cleaned[[#This Row],[Indirizzo di posta elettronica]],Strutture_cleaned[[#This Row],[Indirizzo internet]])</f>
        <v>info@locandasanmartino.it;</v>
      </c>
    </row>
    <row r="1394" spans="1:12" x14ac:dyDescent="0.2">
      <c r="A1394" t="s">
        <v>8183</v>
      </c>
      <c r="B1394" t="s">
        <v>10814</v>
      </c>
      <c r="C1394" t="s">
        <v>10815</v>
      </c>
      <c r="D1394" t="s">
        <v>10798</v>
      </c>
      <c r="E1394" t="s">
        <v>19511</v>
      </c>
      <c r="F1394" t="s">
        <v>19511</v>
      </c>
      <c r="G1394" t="s">
        <v>19511</v>
      </c>
      <c r="I13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94" s="1" t="b">
        <f t="shared" si="21"/>
        <v>0</v>
      </c>
      <c r="K1394" t="str">
        <f>IF(NOT(J1394),Strutture_cleaned[[#This Row],[Indirizzo internet]],Strutture_cleaned[[#This Row],[Indirizzo di posta elettronica]])</f>
        <v/>
      </c>
      <c r="L1394" t="str">
        <f>IF(NOT(J1394),Strutture_cleaned[[#This Row],[Indirizzo di posta elettronica]],Strutture_cleaned[[#This Row],[Indirizzo internet]])</f>
        <v/>
      </c>
    </row>
    <row r="1395" spans="1:12" x14ac:dyDescent="0.2">
      <c r="A1395" t="s">
        <v>8186</v>
      </c>
      <c r="B1395" t="s">
        <v>10816</v>
      </c>
      <c r="C1395" t="s">
        <v>1708</v>
      </c>
      <c r="D1395" t="s">
        <v>10798</v>
      </c>
      <c r="E1395" t="s">
        <v>10068</v>
      </c>
      <c r="F1395" t="s">
        <v>19511</v>
      </c>
      <c r="G1395" t="s">
        <v>1709</v>
      </c>
      <c r="I13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395" s="1" t="b">
        <f t="shared" si="21"/>
        <v>0</v>
      </c>
      <c r="K1395" t="str">
        <f>IF(NOT(J1395),Strutture_cleaned[[#This Row],[Indirizzo internet]],Strutture_cleaned[[#This Row],[Indirizzo di posta elettronica]])</f>
        <v/>
      </c>
      <c r="L1395" t="str">
        <f>IF(NOT(J1395),Strutture_cleaned[[#This Row],[Indirizzo di posta elettronica]],Strutture_cleaned[[#This Row],[Indirizzo internet]])</f>
        <v>mi.cantiani@alice.it</v>
      </c>
    </row>
    <row r="1396" spans="1:12" x14ac:dyDescent="0.2">
      <c r="A1396" t="s">
        <v>8183</v>
      </c>
      <c r="B1396" t="s">
        <v>10817</v>
      </c>
      <c r="C1396" t="s">
        <v>10818</v>
      </c>
      <c r="D1396" t="s">
        <v>10819</v>
      </c>
      <c r="E1396" t="s">
        <v>19511</v>
      </c>
      <c r="F1396" t="s">
        <v>1710</v>
      </c>
      <c r="G1396" t="s">
        <v>1711</v>
      </c>
      <c r="I13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396" s="1" t="b">
        <f t="shared" si="21"/>
        <v>0</v>
      </c>
      <c r="K1396" t="str">
        <f>IF(NOT(J1396),Strutture_cleaned[[#This Row],[Indirizzo internet]],Strutture_cleaned[[#This Row],[Indirizzo di posta elettronica]])</f>
        <v>www.lafiorenzuola.it</v>
      </c>
      <c r="L1396" t="str">
        <f>IF(NOT(J1396),Strutture_cleaned[[#This Row],[Indirizzo di posta elettronica]],Strutture_cleaned[[#This Row],[Indirizzo internet]])</f>
        <v>lafiorenzuolabeb@gmail.com</v>
      </c>
    </row>
    <row r="1397" spans="1:12" x14ac:dyDescent="0.2">
      <c r="A1397" t="s">
        <v>8183</v>
      </c>
      <c r="B1397" t="s">
        <v>10820</v>
      </c>
      <c r="C1397" t="s">
        <v>19511</v>
      </c>
      <c r="D1397" t="s">
        <v>10819</v>
      </c>
      <c r="E1397" t="s">
        <v>19511</v>
      </c>
      <c r="F1397" t="s">
        <v>19511</v>
      </c>
      <c r="G1397" t="s">
        <v>19511</v>
      </c>
      <c r="I139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397" s="1" t="b">
        <f t="shared" si="21"/>
        <v>0</v>
      </c>
      <c r="K1397" t="str">
        <f>IF(NOT(J1397),Strutture_cleaned[[#This Row],[Indirizzo internet]],Strutture_cleaned[[#This Row],[Indirizzo di posta elettronica]])</f>
        <v/>
      </c>
      <c r="L1397" t="str">
        <f>IF(NOT(J1397),Strutture_cleaned[[#This Row],[Indirizzo di posta elettronica]],Strutture_cleaned[[#This Row],[Indirizzo internet]])</f>
        <v/>
      </c>
    </row>
    <row r="1398" spans="1:12" x14ac:dyDescent="0.2">
      <c r="A1398" t="s">
        <v>8183</v>
      </c>
      <c r="B1398" t="s">
        <v>10821</v>
      </c>
      <c r="C1398" t="s">
        <v>10822</v>
      </c>
      <c r="D1398" t="s">
        <v>10819</v>
      </c>
      <c r="E1398" t="s">
        <v>19511</v>
      </c>
      <c r="F1398" t="s">
        <v>19511</v>
      </c>
      <c r="G1398" t="s">
        <v>1712</v>
      </c>
      <c r="I13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398" s="1" t="b">
        <f t="shared" si="21"/>
        <v>0</v>
      </c>
      <c r="K1398" t="str">
        <f>IF(NOT(J1398),Strutture_cleaned[[#This Row],[Indirizzo internet]],Strutture_cleaned[[#This Row],[Indirizzo di posta elettronica]])</f>
        <v/>
      </c>
      <c r="L1398" t="str">
        <f>IF(NOT(J1398),Strutture_cleaned[[#This Row],[Indirizzo di posta elettronica]],Strutture_cleaned[[#This Row],[Indirizzo internet]])</f>
        <v>arpen@arpen.it</v>
      </c>
    </row>
    <row r="1399" spans="1:12" x14ac:dyDescent="0.2">
      <c r="A1399" t="s">
        <v>8177</v>
      </c>
      <c r="B1399" t="s">
        <v>10823</v>
      </c>
      <c r="C1399" t="s">
        <v>10824</v>
      </c>
      <c r="D1399" t="s">
        <v>10819</v>
      </c>
      <c r="E1399" t="s">
        <v>10825</v>
      </c>
      <c r="F1399" t="s">
        <v>1713</v>
      </c>
      <c r="G1399" t="s">
        <v>1714</v>
      </c>
      <c r="I13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399" s="1" t="b">
        <f t="shared" si="21"/>
        <v>0</v>
      </c>
      <c r="K1399" t="str">
        <f>IF(NOT(J1399),Strutture_cleaned[[#This Row],[Indirizzo internet]],Strutture_cleaned[[#This Row],[Indirizzo di posta elettronica]])</f>
        <v>www.santachiarahotel.it</v>
      </c>
      <c r="L1399" t="str">
        <f>IF(NOT(J1399),Strutture_cleaned[[#This Row],[Indirizzo di posta elettronica]],Strutture_cleaned[[#This Row],[Indirizzo internet]])</f>
        <v>info@santachiarahotel.it</v>
      </c>
    </row>
    <row r="1400" spans="1:12" x14ac:dyDescent="0.2">
      <c r="A1400" t="s">
        <v>8177</v>
      </c>
      <c r="B1400" t="s">
        <v>10826</v>
      </c>
      <c r="C1400" t="s">
        <v>10827</v>
      </c>
      <c r="D1400" t="s">
        <v>10819</v>
      </c>
      <c r="E1400" t="s">
        <v>10825</v>
      </c>
      <c r="F1400" t="s">
        <v>1715</v>
      </c>
      <c r="G1400" t="s">
        <v>1716</v>
      </c>
      <c r="I14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00" s="1" t="b">
        <f t="shared" si="21"/>
        <v>0</v>
      </c>
      <c r="K1400" t="str">
        <f>IF(NOT(J1400),Strutture_cleaned[[#This Row],[Indirizzo internet]],Strutture_cleaned[[#This Row],[Indirizzo di posta elettronica]])</f>
        <v>www.palazzobaldani.it</v>
      </c>
      <c r="L1400" t="str">
        <f>IF(NOT(J1400),Strutture_cleaned[[#This Row],[Indirizzo di posta elettronica]],Strutture_cleaned[[#This Row],[Indirizzo internet]])</f>
        <v>info@palazzobaldani.it</v>
      </c>
    </row>
    <row r="1401" spans="1:12" x14ac:dyDescent="0.2">
      <c r="A1401" t="s">
        <v>8186</v>
      </c>
      <c r="B1401" t="s">
        <v>10828</v>
      </c>
      <c r="C1401" t="s">
        <v>10829</v>
      </c>
      <c r="D1401" t="s">
        <v>10819</v>
      </c>
      <c r="E1401" t="s">
        <v>10830</v>
      </c>
      <c r="F1401" t="s">
        <v>1717</v>
      </c>
      <c r="G1401" t="s">
        <v>1718</v>
      </c>
      <c r="I14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01" s="1" t="b">
        <f t="shared" si="21"/>
        <v>0</v>
      </c>
      <c r="K1401" t="str">
        <f>IF(NOT(J1401),Strutture_cleaned[[#This Row],[Indirizzo internet]],Strutture_cleaned[[#This Row],[Indirizzo di posta elettronica]])</f>
        <v>www.villa-agata.com; www.villa-agata.eu</v>
      </c>
      <c r="L1401" t="str">
        <f>IF(NOT(J1401),Strutture_cleaned[[#This Row],[Indirizzo di posta elettronica]],Strutture_cleaned[[#This Row],[Indirizzo internet]])</f>
        <v>bestitaly@villa-agata.de; info@villa-agata.eu</v>
      </c>
    </row>
    <row r="1402" spans="1:12" x14ac:dyDescent="0.2">
      <c r="A1402" t="s">
        <v>8186</v>
      </c>
      <c r="B1402" t="s">
        <v>10831</v>
      </c>
      <c r="C1402" t="s">
        <v>10832</v>
      </c>
      <c r="D1402" t="s">
        <v>10819</v>
      </c>
      <c r="E1402" t="s">
        <v>10833</v>
      </c>
      <c r="F1402" t="s">
        <v>1719</v>
      </c>
      <c r="G1402" t="s">
        <v>1720</v>
      </c>
      <c r="I14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02" s="1" t="b">
        <f t="shared" si="21"/>
        <v>0</v>
      </c>
      <c r="K1402" t="str">
        <f>IF(NOT(J1402),Strutture_cleaned[[#This Row],[Indirizzo internet]],Strutture_cleaned[[#This Row],[Indirizzo di posta elettronica]])</f>
        <v>www.agriturismoipalazzi.it</v>
      </c>
      <c r="L1402" t="str">
        <f>IF(NOT(J1402),Strutture_cleaned[[#This Row],[Indirizzo di posta elettronica]],Strutture_cleaned[[#This Row],[Indirizzo internet]])</f>
        <v>info@agriturismoipalazzi.it</v>
      </c>
    </row>
    <row r="1403" spans="1:12" x14ac:dyDescent="0.2">
      <c r="A1403" t="s">
        <v>8186</v>
      </c>
      <c r="B1403" t="s">
        <v>10834</v>
      </c>
      <c r="C1403" t="s">
        <v>19511</v>
      </c>
      <c r="D1403" t="s">
        <v>10819</v>
      </c>
      <c r="E1403" t="s">
        <v>10825</v>
      </c>
      <c r="F1403" t="s">
        <v>19511</v>
      </c>
      <c r="G1403" t="s">
        <v>1721</v>
      </c>
      <c r="I14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03" s="1" t="b">
        <f t="shared" si="21"/>
        <v>0</v>
      </c>
      <c r="K1403" t="str">
        <f>IF(NOT(J1403),Strutture_cleaned[[#This Row],[Indirizzo internet]],Strutture_cleaned[[#This Row],[Indirizzo di posta elettronica]])</f>
        <v/>
      </c>
      <c r="L1403" t="str">
        <f>IF(NOT(J1403),Strutture_cleaned[[#This Row],[Indirizzo di posta elettronica]],Strutture_cleaned[[#This Row],[Indirizzo internet]])</f>
        <v>info@latavolamarche.com</v>
      </c>
    </row>
    <row r="1404" spans="1:12" x14ac:dyDescent="0.2">
      <c r="A1404" t="s">
        <v>8285</v>
      </c>
      <c r="B1404" t="s">
        <v>10835</v>
      </c>
      <c r="C1404" t="s">
        <v>10832</v>
      </c>
      <c r="D1404" t="s">
        <v>10819</v>
      </c>
      <c r="E1404" t="s">
        <v>10836</v>
      </c>
      <c r="F1404" t="s">
        <v>1722</v>
      </c>
      <c r="G1404" t="s">
        <v>1723</v>
      </c>
      <c r="I14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404" s="1" t="b">
        <f t="shared" si="21"/>
        <v>0</v>
      </c>
      <c r="K1404" t="str">
        <f>IF(NOT(J1404),Strutture_cleaned[[#This Row],[Indirizzo internet]],Strutture_cleaned[[#This Row],[Indirizzo di posta elettronica]])</f>
        <v>www.caresto.it</v>
      </c>
      <c r="L1404" t="str">
        <f>IF(NOT(J1404),Strutture_cleaned[[#This Row],[Indirizzo di posta elettronica]],Strutture_cleaned[[#This Row],[Indirizzo internet]])</f>
        <v>eremocaresto@libero.it</v>
      </c>
    </row>
    <row r="1405" spans="1:12" x14ac:dyDescent="0.2">
      <c r="A1405" t="s">
        <v>8186</v>
      </c>
      <c r="B1405" t="s">
        <v>10837</v>
      </c>
      <c r="C1405" t="s">
        <v>10838</v>
      </c>
      <c r="D1405" t="s">
        <v>10819</v>
      </c>
      <c r="E1405" t="s">
        <v>19511</v>
      </c>
      <c r="F1405" t="s">
        <v>1724</v>
      </c>
      <c r="G1405" t="s">
        <v>1725</v>
      </c>
      <c r="I14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05" s="1" t="b">
        <f t="shared" si="21"/>
        <v>0</v>
      </c>
      <c r="K1405" t="str">
        <f>IF(NOT(J1405),Strutture_cleaned[[#This Row],[Indirizzo internet]],Strutture_cleaned[[#This Row],[Indirizzo di posta elettronica]])</f>
        <v>www.aiolinamonti.com</v>
      </c>
      <c r="L1405" t="str">
        <f>IF(NOT(J1405),Strutture_cleaned[[#This Row],[Indirizzo di posta elettronica]],Strutture_cleaned[[#This Row],[Indirizzo internet]])</f>
        <v>info@aiolinamonti.com</v>
      </c>
    </row>
    <row r="1406" spans="1:12" x14ac:dyDescent="0.2">
      <c r="A1406" t="s">
        <v>8183</v>
      </c>
      <c r="B1406" t="s">
        <v>10839</v>
      </c>
      <c r="C1406" t="s">
        <v>10840</v>
      </c>
      <c r="D1406" t="s">
        <v>10819</v>
      </c>
      <c r="E1406" t="s">
        <v>10841</v>
      </c>
      <c r="F1406" t="s">
        <v>19511</v>
      </c>
      <c r="G1406" t="s">
        <v>1726</v>
      </c>
      <c r="I14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406" s="1" t="b">
        <f t="shared" si="21"/>
        <v>0</v>
      </c>
      <c r="K1406" t="str">
        <f>IF(NOT(J1406),Strutture_cleaned[[#This Row],[Indirizzo internet]],Strutture_cleaned[[#This Row],[Indirizzo di posta elettronica]])</f>
        <v/>
      </c>
      <c r="L1406" t="str">
        <f>IF(NOT(J1406),Strutture_cleaned[[#This Row],[Indirizzo di posta elettronica]],Strutture_cleaned[[#This Row],[Indirizzo internet]])</f>
        <v>rolfingesmit@gmail.com</v>
      </c>
    </row>
    <row r="1407" spans="1:12" x14ac:dyDescent="0.2">
      <c r="A1407" t="s">
        <v>8216</v>
      </c>
      <c r="B1407" t="s">
        <v>10842</v>
      </c>
      <c r="C1407" t="s">
        <v>10843</v>
      </c>
      <c r="D1407" t="s">
        <v>10819</v>
      </c>
      <c r="E1407" t="s">
        <v>10844</v>
      </c>
      <c r="F1407" t="s">
        <v>19511</v>
      </c>
      <c r="G1407" t="s">
        <v>1723</v>
      </c>
      <c r="I14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407" s="1" t="b">
        <f t="shared" si="21"/>
        <v>0</v>
      </c>
      <c r="K1407" t="str">
        <f>IF(NOT(J1407),Strutture_cleaned[[#This Row],[Indirizzo internet]],Strutture_cleaned[[#This Row],[Indirizzo di posta elettronica]])</f>
        <v/>
      </c>
      <c r="L1407" t="str">
        <f>IF(NOT(J1407),Strutture_cleaned[[#This Row],[Indirizzo di posta elettronica]],Strutture_cleaned[[#This Row],[Indirizzo internet]])</f>
        <v>eremocaresto@libero.it</v>
      </c>
    </row>
    <row r="1408" spans="1:12" x14ac:dyDescent="0.2">
      <c r="A1408" t="s">
        <v>8183</v>
      </c>
      <c r="B1408" t="s">
        <v>10845</v>
      </c>
      <c r="C1408" t="s">
        <v>10846</v>
      </c>
      <c r="D1408" t="s">
        <v>10819</v>
      </c>
      <c r="E1408" t="s">
        <v>10847</v>
      </c>
      <c r="F1408" t="s">
        <v>19511</v>
      </c>
      <c r="G1408" t="s">
        <v>1727</v>
      </c>
      <c r="I14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08" s="1" t="b">
        <f t="shared" si="21"/>
        <v>0</v>
      </c>
      <c r="K1408" t="str">
        <f>IF(NOT(J1408),Strutture_cleaned[[#This Row],[Indirizzo internet]],Strutture_cleaned[[#This Row],[Indirizzo di posta elettronica]])</f>
        <v/>
      </c>
      <c r="L1408" t="str">
        <f>IF(NOT(J1408),Strutture_cleaned[[#This Row],[Indirizzo di posta elettronica]],Strutture_cleaned[[#This Row],[Indirizzo internet]])</f>
        <v>info@calmancino.eu</v>
      </c>
    </row>
    <row r="1409" spans="1:12" x14ac:dyDescent="0.2">
      <c r="A1409" t="s">
        <v>8183</v>
      </c>
      <c r="B1409" t="s">
        <v>10848</v>
      </c>
      <c r="C1409" t="s">
        <v>10849</v>
      </c>
      <c r="D1409" t="s">
        <v>10819</v>
      </c>
      <c r="E1409" t="s">
        <v>10825</v>
      </c>
      <c r="F1409" t="s">
        <v>1728</v>
      </c>
      <c r="G1409" t="s">
        <v>1727</v>
      </c>
      <c r="I14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09" s="1" t="b">
        <f t="shared" si="21"/>
        <v>0</v>
      </c>
      <c r="K1409" t="str">
        <f>IF(NOT(J1409),Strutture_cleaned[[#This Row],[Indirizzo internet]],Strutture_cleaned[[#This Row],[Indirizzo di posta elettronica]])</f>
        <v>www.calmancino.eu</v>
      </c>
      <c r="L1409" t="str">
        <f>IF(NOT(J1409),Strutture_cleaned[[#This Row],[Indirizzo di posta elettronica]],Strutture_cleaned[[#This Row],[Indirizzo internet]])</f>
        <v>info@calmancino.eu</v>
      </c>
    </row>
    <row r="1410" spans="1:12" x14ac:dyDescent="0.2">
      <c r="A1410" t="s">
        <v>8183</v>
      </c>
      <c r="B1410" t="s">
        <v>10850</v>
      </c>
      <c r="C1410" t="s">
        <v>10851</v>
      </c>
      <c r="D1410" t="s">
        <v>10819</v>
      </c>
      <c r="E1410" t="s">
        <v>10825</v>
      </c>
      <c r="F1410" t="s">
        <v>1729</v>
      </c>
      <c r="G1410" t="s">
        <v>1730</v>
      </c>
      <c r="I14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10" s="1" t="b">
        <f t="shared" si="21"/>
        <v>0</v>
      </c>
      <c r="K1410" t="str">
        <f>IF(NOT(J1410),Strutture_cleaned[[#This Row],[Indirizzo internet]],Strutture_cleaned[[#This Row],[Indirizzo di posta elettronica]])</f>
        <v>www.cellavecchia.com</v>
      </c>
      <c r="L1410" t="str">
        <f>IF(NOT(J1410),Strutture_cleaned[[#This Row],[Indirizzo di posta elettronica]],Strutture_cleaned[[#This Row],[Indirizzo internet]])</f>
        <v>info@cellavecchia.com</v>
      </c>
    </row>
    <row r="1411" spans="1:12" x14ac:dyDescent="0.2">
      <c r="A1411" t="s">
        <v>8183</v>
      </c>
      <c r="B1411" t="s">
        <v>10852</v>
      </c>
      <c r="C1411" t="s">
        <v>10853</v>
      </c>
      <c r="D1411" t="s">
        <v>10819</v>
      </c>
      <c r="E1411" t="s">
        <v>10825</v>
      </c>
      <c r="F1411" t="s">
        <v>1731</v>
      </c>
      <c r="G1411" t="s">
        <v>1732</v>
      </c>
      <c r="I14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11" s="1" t="b">
        <f t="shared" ref="J1411:J1474" si="22">I1411="invertire email e sito"</f>
        <v>0</v>
      </c>
      <c r="K1411" t="str">
        <f>IF(NOT(J1411),Strutture_cleaned[[#This Row],[Indirizzo internet]],Strutture_cleaned[[#This Row],[Indirizzo di posta elettronica]])</f>
        <v>http://www.madonnagrande.com</v>
      </c>
      <c r="L1411" t="str">
        <f>IF(NOT(J1411),Strutture_cleaned[[#This Row],[Indirizzo di posta elettronica]],Strutture_cleaned[[#This Row],[Indirizzo internet]])</f>
        <v>info@madonnagrande.com</v>
      </c>
    </row>
    <row r="1412" spans="1:12" x14ac:dyDescent="0.2">
      <c r="A1412" t="s">
        <v>8174</v>
      </c>
      <c r="B1412" t="s">
        <v>10854</v>
      </c>
      <c r="C1412" t="s">
        <v>10855</v>
      </c>
      <c r="D1412" t="s">
        <v>10819</v>
      </c>
      <c r="E1412" t="s">
        <v>10856</v>
      </c>
      <c r="F1412" t="s">
        <v>19511</v>
      </c>
      <c r="G1412" t="s">
        <v>1733</v>
      </c>
      <c r="I14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12" s="1" t="b">
        <f t="shared" si="22"/>
        <v>0</v>
      </c>
      <c r="K1412" t="str">
        <f>IF(NOT(J1412),Strutture_cleaned[[#This Row],[Indirizzo internet]],Strutture_cleaned[[#This Row],[Indirizzo di posta elettronica]])</f>
        <v/>
      </c>
      <c r="L1412" t="str">
        <f>IF(NOT(J1412),Strutture_cleaned[[#This Row],[Indirizzo di posta elettronica]],Strutture_cleaned[[#This Row],[Indirizzo internet]])</f>
        <v>info@casalvatore.it</v>
      </c>
    </row>
    <row r="1413" spans="1:12" x14ac:dyDescent="0.2">
      <c r="A1413" t="s">
        <v>8183</v>
      </c>
      <c r="B1413" t="s">
        <v>10857</v>
      </c>
      <c r="C1413" t="s">
        <v>10858</v>
      </c>
      <c r="D1413" t="s">
        <v>10819</v>
      </c>
      <c r="E1413" t="s">
        <v>19511</v>
      </c>
      <c r="F1413" t="s">
        <v>1734</v>
      </c>
      <c r="G1413" t="s">
        <v>1735</v>
      </c>
      <c r="I14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13" s="1" t="b">
        <f t="shared" si="22"/>
        <v>0</v>
      </c>
      <c r="K1413" t="str">
        <f>IF(NOT(J1413),Strutture_cleaned[[#This Row],[Indirizzo internet]],Strutture_cleaned[[#This Row],[Indirizzo di posta elettronica]])</f>
        <v>www.piazzadelpapa.it</v>
      </c>
      <c r="L1413" t="str">
        <f>IF(NOT(J1413),Strutture_cleaned[[#This Row],[Indirizzo di posta elettronica]],Strutture_cleaned[[#This Row],[Indirizzo internet]])</f>
        <v>elibrinci@gmail.com</v>
      </c>
    </row>
    <row r="1414" spans="1:12" x14ac:dyDescent="0.2">
      <c r="A1414" t="s">
        <v>8171</v>
      </c>
      <c r="B1414" t="s">
        <v>10859</v>
      </c>
      <c r="C1414" t="s">
        <v>10860</v>
      </c>
      <c r="D1414" t="s">
        <v>10861</v>
      </c>
      <c r="E1414" t="s">
        <v>19511</v>
      </c>
      <c r="F1414" t="s">
        <v>19511</v>
      </c>
      <c r="G1414" t="s">
        <v>1736</v>
      </c>
      <c r="I14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414" s="1" t="b">
        <f t="shared" si="22"/>
        <v>0</v>
      </c>
      <c r="K1414" t="str">
        <f>IF(NOT(J1414),Strutture_cleaned[[#This Row],[Indirizzo internet]],Strutture_cleaned[[#This Row],[Indirizzo di posta elettronica]])</f>
        <v/>
      </c>
      <c r="L1414" t="str">
        <f>IF(NOT(J1414),Strutture_cleaned[[#This Row],[Indirizzo di posta elettronica]],Strutture_cleaned[[#This Row],[Indirizzo internet]])</f>
        <v>davidelondei@libero.it</v>
      </c>
    </row>
    <row r="1415" spans="1:12" x14ac:dyDescent="0.2">
      <c r="A1415" t="s">
        <v>8186</v>
      </c>
      <c r="B1415" t="s">
        <v>10862</v>
      </c>
      <c r="C1415" t="s">
        <v>10863</v>
      </c>
      <c r="D1415" t="s">
        <v>10861</v>
      </c>
      <c r="E1415" t="s">
        <v>10864</v>
      </c>
      <c r="F1415" t="s">
        <v>1737</v>
      </c>
      <c r="G1415" t="s">
        <v>1738</v>
      </c>
      <c r="I14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15" s="1" t="b">
        <f t="shared" si="22"/>
        <v>0</v>
      </c>
      <c r="K1415" t="str">
        <f>IF(NOT(J1415),Strutture_cleaned[[#This Row],[Indirizzo internet]],Strutture_cleaned[[#This Row],[Indirizzo di posta elettronica]])</f>
        <v>www.samsara-center.it</v>
      </c>
      <c r="L1415" t="str">
        <f>IF(NOT(J1415),Strutture_cleaned[[#This Row],[Indirizzo di posta elettronica]],Strutture_cleaned[[#This Row],[Indirizzo internet]])</f>
        <v>info@samsara-center.it</v>
      </c>
    </row>
    <row r="1416" spans="1:12" x14ac:dyDescent="0.2">
      <c r="A1416" t="s">
        <v>8183</v>
      </c>
      <c r="B1416" t="s">
        <v>10865</v>
      </c>
      <c r="C1416" t="s">
        <v>10866</v>
      </c>
      <c r="D1416" t="s">
        <v>10861</v>
      </c>
      <c r="E1416" t="s">
        <v>10864</v>
      </c>
      <c r="F1416" t="s">
        <v>1739</v>
      </c>
      <c r="G1416" t="s">
        <v>1740</v>
      </c>
      <c r="I14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416" s="1" t="b">
        <f t="shared" si="22"/>
        <v>0</v>
      </c>
      <c r="K1416" t="str">
        <f>IF(NOT(J1416),Strutture_cleaned[[#This Row],[Indirizzo internet]],Strutture_cleaned[[#This Row],[Indirizzo di posta elettronica]])</f>
        <v>www.bbcipressi.it</v>
      </c>
      <c r="L1416" t="str">
        <f>IF(NOT(J1416),Strutture_cleaned[[#This Row],[Indirizzo di posta elettronica]],Strutture_cleaned[[#This Row],[Indirizzo internet]])</f>
        <v>vsrbe@libero.it</v>
      </c>
    </row>
    <row r="1417" spans="1:12" x14ac:dyDescent="0.2">
      <c r="A1417" t="s">
        <v>8282</v>
      </c>
      <c r="B1417" t="s">
        <v>8549</v>
      </c>
      <c r="C1417" t="s">
        <v>10867</v>
      </c>
      <c r="D1417" t="s">
        <v>10861</v>
      </c>
      <c r="E1417" t="s">
        <v>10864</v>
      </c>
      <c r="F1417" t="s">
        <v>212</v>
      </c>
      <c r="G1417" t="s">
        <v>213</v>
      </c>
      <c r="I14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417" s="1" t="b">
        <f t="shared" si="22"/>
        <v>0</v>
      </c>
      <c r="K1417" t="str">
        <f>IF(NOT(J1417),Strutture_cleaned[[#This Row],[Indirizzo internet]],Strutture_cleaned[[#This Row],[Indirizzo di posta elettronica]])</f>
        <v>www.lamacina.it</v>
      </c>
      <c r="L1417" t="str">
        <f>IF(NOT(J1417),Strutture_cleaned[[#This Row],[Indirizzo di posta elettronica]],Strutture_cleaned[[#This Row],[Indirizzo internet]])</f>
        <v>valerio@lamacina.it</v>
      </c>
    </row>
    <row r="1418" spans="1:12" x14ac:dyDescent="0.2">
      <c r="A1418" t="s">
        <v>8171</v>
      </c>
      <c r="B1418" t="s">
        <v>10868</v>
      </c>
      <c r="C1418" t="s">
        <v>10869</v>
      </c>
      <c r="D1418" t="s">
        <v>10861</v>
      </c>
      <c r="E1418" t="s">
        <v>10861</v>
      </c>
      <c r="F1418" t="s">
        <v>1741</v>
      </c>
      <c r="G1418" t="s">
        <v>1742</v>
      </c>
      <c r="I14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18" s="1" t="b">
        <f t="shared" si="22"/>
        <v>0</v>
      </c>
      <c r="K1418" t="str">
        <f>IF(NOT(J1418),Strutture_cleaned[[#This Row],[Indirizzo internet]],Strutture_cleaned[[#This Row],[Indirizzo di posta elettronica]])</f>
        <v>www.lavalledelsole.it</v>
      </c>
      <c r="L1418" t="str">
        <f>IF(NOT(J1418),Strutture_cleaned[[#This Row],[Indirizzo di posta elettronica]],Strutture_cleaned[[#This Row],[Indirizzo internet]])</f>
        <v>info@lavalledelsole.it</v>
      </c>
    </row>
    <row r="1419" spans="1:12" x14ac:dyDescent="0.2">
      <c r="A1419" t="s">
        <v>8171</v>
      </c>
      <c r="B1419" t="s">
        <v>10870</v>
      </c>
      <c r="C1419" t="s">
        <v>10871</v>
      </c>
      <c r="D1419" t="s">
        <v>10861</v>
      </c>
      <c r="E1419" t="s">
        <v>10864</v>
      </c>
      <c r="F1419" t="s">
        <v>19511</v>
      </c>
      <c r="G1419" t="s">
        <v>1743</v>
      </c>
      <c r="I14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19" s="1" t="b">
        <f t="shared" si="22"/>
        <v>0</v>
      </c>
      <c r="K1419" t="str">
        <f>IF(NOT(J1419),Strutture_cleaned[[#This Row],[Indirizzo internet]],Strutture_cleaned[[#This Row],[Indirizzo di posta elettronica]])</f>
        <v/>
      </c>
      <c r="L1419" t="str">
        <f>IF(NOT(J1419),Strutture_cleaned[[#This Row],[Indirizzo di posta elettronica]],Strutture_cleaned[[#This Row],[Indirizzo internet]])</f>
        <v>info@countryhouselefontanelle.it</v>
      </c>
    </row>
    <row r="1420" spans="1:12" x14ac:dyDescent="0.2">
      <c r="A1420" t="s">
        <v>8186</v>
      </c>
      <c r="B1420" t="s">
        <v>10872</v>
      </c>
      <c r="C1420" t="s">
        <v>10873</v>
      </c>
      <c r="D1420" t="s">
        <v>10861</v>
      </c>
      <c r="E1420" t="s">
        <v>10864</v>
      </c>
      <c r="F1420" t="s">
        <v>1744</v>
      </c>
      <c r="G1420" t="s">
        <v>1745</v>
      </c>
      <c r="I14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20" s="1" t="b">
        <f t="shared" si="22"/>
        <v>0</v>
      </c>
      <c r="K1420" t="str">
        <f>IF(NOT(J1420),Strutture_cleaned[[#This Row],[Indirizzo internet]],Strutture_cleaned[[#This Row],[Indirizzo di posta elettronica]])</f>
        <v>www.agriturismopoggiolivo.it</v>
      </c>
      <c r="L1420" t="str">
        <f>IF(NOT(J1420),Strutture_cleaned[[#This Row],[Indirizzo di posta elettronica]],Strutture_cleaned[[#This Row],[Indirizzo internet]])</f>
        <v>info@agriturismopoggiolivo.it</v>
      </c>
    </row>
    <row r="1421" spans="1:12" x14ac:dyDescent="0.2">
      <c r="A1421" t="s">
        <v>8171</v>
      </c>
      <c r="B1421" t="s">
        <v>10874</v>
      </c>
      <c r="C1421" t="s">
        <v>10875</v>
      </c>
      <c r="D1421" t="s">
        <v>10861</v>
      </c>
      <c r="E1421" t="s">
        <v>19511</v>
      </c>
      <c r="F1421" t="s">
        <v>19511</v>
      </c>
      <c r="G1421" t="s">
        <v>1746</v>
      </c>
      <c r="I14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421" s="1" t="b">
        <f t="shared" si="22"/>
        <v>0</v>
      </c>
      <c r="K1421" t="str">
        <f>IF(NOT(J1421),Strutture_cleaned[[#This Row],[Indirizzo internet]],Strutture_cleaned[[#This Row],[Indirizzo di posta elettronica]])</f>
        <v/>
      </c>
      <c r="L1421" t="str">
        <f>IF(NOT(J1421),Strutture_cleaned[[#This Row],[Indirizzo di posta elettronica]],Strutture_cleaned[[#This Row],[Indirizzo internet]])</f>
        <v>ferdonnini@pec.it; ferdonnini@gmail.com</v>
      </c>
    </row>
    <row r="1422" spans="1:12" x14ac:dyDescent="0.2">
      <c r="A1422" t="s">
        <v>8183</v>
      </c>
      <c r="B1422" t="s">
        <v>10876</v>
      </c>
      <c r="C1422" t="s">
        <v>10877</v>
      </c>
      <c r="D1422" t="s">
        <v>10878</v>
      </c>
      <c r="E1422" t="s">
        <v>19511</v>
      </c>
      <c r="F1422" t="s">
        <v>1747</v>
      </c>
      <c r="G1422" t="s">
        <v>1748</v>
      </c>
      <c r="I14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422" s="1" t="b">
        <f t="shared" si="22"/>
        <v>0</v>
      </c>
      <c r="K1422" t="str">
        <f>IF(NOT(J1422),Strutture_cleaned[[#This Row],[Indirizzo internet]],Strutture_cleaned[[#This Row],[Indirizzo di posta elettronica]])</f>
        <v>www.villaggioranco.it</v>
      </c>
      <c r="L1422" t="str">
        <f>IF(NOT(J1422),Strutture_cleaned[[#This Row],[Indirizzo di posta elettronica]],Strutture_cleaned[[#This Row],[Indirizzo internet]])</f>
        <v>a.sartorio@libero.it</v>
      </c>
    </row>
    <row r="1423" spans="1:12" x14ac:dyDescent="0.2">
      <c r="A1423" t="s">
        <v>8183</v>
      </c>
      <c r="B1423" t="s">
        <v>10876</v>
      </c>
      <c r="C1423" t="s">
        <v>19511</v>
      </c>
      <c r="D1423" t="s">
        <v>10878</v>
      </c>
      <c r="E1423" t="s">
        <v>19511</v>
      </c>
      <c r="F1423" t="s">
        <v>19511</v>
      </c>
      <c r="G1423" t="s">
        <v>1748</v>
      </c>
      <c r="I14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423" s="1" t="b">
        <f t="shared" si="22"/>
        <v>0</v>
      </c>
      <c r="K1423" t="str">
        <f>IF(NOT(J1423),Strutture_cleaned[[#This Row],[Indirizzo internet]],Strutture_cleaned[[#This Row],[Indirizzo di posta elettronica]])</f>
        <v/>
      </c>
      <c r="L1423" t="str">
        <f>IF(NOT(J1423),Strutture_cleaned[[#This Row],[Indirizzo di posta elettronica]],Strutture_cleaned[[#This Row],[Indirizzo internet]])</f>
        <v>a.sartorio@libero.it</v>
      </c>
    </row>
    <row r="1424" spans="1:12" x14ac:dyDescent="0.2">
      <c r="A1424" t="s">
        <v>8183</v>
      </c>
      <c r="B1424" t="s">
        <v>10879</v>
      </c>
      <c r="C1424" t="s">
        <v>10880</v>
      </c>
      <c r="D1424" t="s">
        <v>10878</v>
      </c>
      <c r="E1424" t="s">
        <v>10878</v>
      </c>
      <c r="F1424" t="s">
        <v>1749</v>
      </c>
      <c r="G1424" t="s">
        <v>1750</v>
      </c>
      <c r="I14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24" s="1" t="b">
        <f t="shared" si="22"/>
        <v>0</v>
      </c>
      <c r="K1424" t="str">
        <f>IF(NOT(J1424),Strutture_cleaned[[#This Row],[Indirizzo internet]],Strutture_cleaned[[#This Row],[Indirizzo di posta elettronica]])</f>
        <v>ca-agostino.it</v>
      </c>
      <c r="L1424" t="str">
        <f>IF(NOT(J1424),Strutture_cleaned[[#This Row],[Indirizzo di posta elettronica]],Strutture_cleaned[[#This Row],[Indirizzo internet]])</f>
        <v>caagostinobeb@libero.it</v>
      </c>
    </row>
    <row r="1425" spans="1:12" x14ac:dyDescent="0.2">
      <c r="A1425" t="s">
        <v>8186</v>
      </c>
      <c r="B1425" t="s">
        <v>10881</v>
      </c>
      <c r="C1425" t="s">
        <v>10882</v>
      </c>
      <c r="D1425" t="s">
        <v>10878</v>
      </c>
      <c r="E1425" t="s">
        <v>10878</v>
      </c>
      <c r="F1425" t="s">
        <v>19511</v>
      </c>
      <c r="G1425" t="s">
        <v>19511</v>
      </c>
      <c r="I14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25" s="1" t="b">
        <f t="shared" si="22"/>
        <v>0</v>
      </c>
      <c r="K1425" t="str">
        <f>IF(NOT(J1425),Strutture_cleaned[[#This Row],[Indirizzo internet]],Strutture_cleaned[[#This Row],[Indirizzo di posta elettronica]])</f>
        <v/>
      </c>
      <c r="L1425" t="str">
        <f>IF(NOT(J1425),Strutture_cleaned[[#This Row],[Indirizzo di posta elettronica]],Strutture_cleaned[[#This Row],[Indirizzo internet]])</f>
        <v/>
      </c>
    </row>
    <row r="1426" spans="1:12" x14ac:dyDescent="0.2">
      <c r="A1426" t="s">
        <v>8216</v>
      </c>
      <c r="B1426" t="s">
        <v>10883</v>
      </c>
      <c r="C1426" t="s">
        <v>10884</v>
      </c>
      <c r="D1426" t="s">
        <v>10878</v>
      </c>
      <c r="E1426" t="s">
        <v>10878</v>
      </c>
      <c r="F1426" t="s">
        <v>19511</v>
      </c>
      <c r="G1426" t="s">
        <v>1751</v>
      </c>
      <c r="I14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426" s="1" t="b">
        <f t="shared" si="22"/>
        <v>0</v>
      </c>
      <c r="K1426" t="str">
        <f>IF(NOT(J1426),Strutture_cleaned[[#This Row],[Indirizzo internet]],Strutture_cleaned[[#This Row],[Indirizzo di posta elettronica]])</f>
        <v/>
      </c>
      <c r="L1426" t="str">
        <f>IF(NOT(J1426),Strutture_cleaned[[#This Row],[Indirizzo di posta elettronica]],Strutture_cleaned[[#This Row],[Indirizzo internet]])</f>
        <v>fabbrica-delle-idee@libero.it</v>
      </c>
    </row>
    <row r="1427" spans="1:12" x14ac:dyDescent="0.2">
      <c r="A1427" t="s">
        <v>8183</v>
      </c>
      <c r="B1427" t="s">
        <v>10885</v>
      </c>
      <c r="C1427" t="s">
        <v>10886</v>
      </c>
      <c r="D1427" t="s">
        <v>10878</v>
      </c>
      <c r="E1427" t="s">
        <v>10878</v>
      </c>
      <c r="F1427" t="s">
        <v>19511</v>
      </c>
      <c r="G1427" t="s">
        <v>1752</v>
      </c>
      <c r="I14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27" s="1" t="b">
        <f t="shared" si="22"/>
        <v>0</v>
      </c>
      <c r="K1427" t="str">
        <f>IF(NOT(J1427),Strutture_cleaned[[#This Row],[Indirizzo internet]],Strutture_cleaned[[#This Row],[Indirizzo di posta elettronica]])</f>
        <v/>
      </c>
      <c r="L1427" t="str">
        <f>IF(NOT(J1427),Strutture_cleaned[[#This Row],[Indirizzo di posta elettronica]],Strutture_cleaned[[#This Row],[Indirizzo internet]])</f>
        <v>info@catontino.it</v>
      </c>
    </row>
    <row r="1428" spans="1:12" x14ac:dyDescent="0.2">
      <c r="A1428" t="s">
        <v>8174</v>
      </c>
      <c r="B1428" t="s">
        <v>1753</v>
      </c>
      <c r="C1428" t="s">
        <v>10887</v>
      </c>
      <c r="D1428" t="s">
        <v>10878</v>
      </c>
      <c r="E1428" t="s">
        <v>1754</v>
      </c>
      <c r="F1428" t="s">
        <v>1755</v>
      </c>
      <c r="G1428" t="s">
        <v>1756</v>
      </c>
      <c r="I14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28" s="1" t="b">
        <f t="shared" si="22"/>
        <v>0</v>
      </c>
      <c r="K1428" t="str">
        <f>IF(NOT(J1428),Strutture_cleaned[[#This Row],[Indirizzo internet]],Strutture_cleaned[[#This Row],[Indirizzo di posta elettronica]])</f>
        <v>www.cacellino.it</v>
      </c>
      <c r="L1428" t="str">
        <f>IF(NOT(J1428),Strutture_cleaned[[#This Row],[Indirizzo di posta elettronica]],Strutture_cleaned[[#This Row],[Indirizzo internet]])</f>
        <v>info@cacellino.it</v>
      </c>
    </row>
    <row r="1429" spans="1:12" x14ac:dyDescent="0.2">
      <c r="A1429" t="s">
        <v>8183</v>
      </c>
      <c r="B1429" t="s">
        <v>10888</v>
      </c>
      <c r="C1429" t="s">
        <v>10889</v>
      </c>
      <c r="D1429" t="s">
        <v>10878</v>
      </c>
      <c r="E1429" t="s">
        <v>1757</v>
      </c>
      <c r="F1429" t="s">
        <v>1758</v>
      </c>
      <c r="G1429" t="s">
        <v>1759</v>
      </c>
      <c r="I14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29" s="1" t="b">
        <f t="shared" si="22"/>
        <v>0</v>
      </c>
      <c r="K1429" t="str">
        <f>IF(NOT(J1429),Strutture_cleaned[[#This Row],[Indirizzo internet]],Strutture_cleaned[[#This Row],[Indirizzo di posta elettronica]])</f>
        <v>www.artbb.onweb.it</v>
      </c>
      <c r="L1429" t="str">
        <f>IF(NOT(J1429),Strutture_cleaned[[#This Row],[Indirizzo di posta elettronica]],Strutture_cleaned[[#This Row],[Indirizzo internet]])</f>
        <v>riminucci@gmail.com</v>
      </c>
    </row>
    <row r="1430" spans="1:12" x14ac:dyDescent="0.2">
      <c r="A1430" t="s">
        <v>8177</v>
      </c>
      <c r="B1430" t="s">
        <v>10890</v>
      </c>
      <c r="C1430" t="s">
        <v>10891</v>
      </c>
      <c r="D1430" t="s">
        <v>10878</v>
      </c>
      <c r="E1430" t="s">
        <v>10878</v>
      </c>
      <c r="F1430" t="s">
        <v>1760</v>
      </c>
      <c r="G1430" t="s">
        <v>1761</v>
      </c>
      <c r="I14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30" s="1" t="b">
        <f t="shared" si="22"/>
        <v>0</v>
      </c>
      <c r="K1430" t="str">
        <f>IF(NOT(J1430),Strutture_cleaned[[#This Row],[Indirizzo internet]],Strutture_cleaned[[#This Row],[Indirizzo di posta elettronica]])</f>
        <v>www.hotelarca.it</v>
      </c>
      <c r="L1430" t="str">
        <f>IF(NOT(J1430),Strutture_cleaned[[#This Row],[Indirizzo di posta elettronica]],Strutture_cleaned[[#This Row],[Indirizzo internet]])</f>
        <v>info@hotelarca.it</v>
      </c>
    </row>
    <row r="1431" spans="1:12" x14ac:dyDescent="0.2">
      <c r="A1431" t="s">
        <v>8186</v>
      </c>
      <c r="B1431" t="s">
        <v>10892</v>
      </c>
      <c r="C1431" t="s">
        <v>19511</v>
      </c>
      <c r="D1431" t="s">
        <v>10878</v>
      </c>
      <c r="E1431" t="s">
        <v>10893</v>
      </c>
      <c r="F1431" t="s">
        <v>19511</v>
      </c>
      <c r="G1431" t="s">
        <v>1762</v>
      </c>
      <c r="I14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431" s="1" t="b">
        <f t="shared" si="22"/>
        <v>0</v>
      </c>
      <c r="K1431" t="str">
        <f>IF(NOT(J1431),Strutture_cleaned[[#This Row],[Indirizzo internet]],Strutture_cleaned[[#This Row],[Indirizzo di posta elettronica]])</f>
        <v/>
      </c>
      <c r="L1431" t="str">
        <f>IF(NOT(J1431),Strutture_cleaned[[#This Row],[Indirizzo di posta elettronica]],Strutture_cleaned[[#This Row],[Indirizzo internet]])</f>
        <v>germana.perella@gmail.com</v>
      </c>
    </row>
    <row r="1432" spans="1:12" x14ac:dyDescent="0.2">
      <c r="A1432" t="s">
        <v>8186</v>
      </c>
      <c r="B1432" t="s">
        <v>10894</v>
      </c>
      <c r="C1432" t="s">
        <v>10895</v>
      </c>
      <c r="D1432" t="s">
        <v>10896</v>
      </c>
      <c r="E1432" t="s">
        <v>1763</v>
      </c>
      <c r="F1432" t="s">
        <v>1764</v>
      </c>
      <c r="G1432" t="s">
        <v>1765</v>
      </c>
      <c r="I14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32" s="1" t="b">
        <f t="shared" si="22"/>
        <v>0</v>
      </c>
      <c r="K1432" t="str">
        <f>IF(NOT(J1432),Strutture_cleaned[[#This Row],[Indirizzo internet]],Strutture_cleaned[[#This Row],[Indirizzo di posta elettronica]])</f>
        <v>www.agriturismocamaggio.it</v>
      </c>
      <c r="L1432" t="str">
        <f>IF(NOT(J1432),Strutture_cleaned[[#This Row],[Indirizzo di posta elettronica]],Strutture_cleaned[[#This Row],[Indirizzo internet]])</f>
        <v>info@agriturismocamaggio.it</v>
      </c>
    </row>
    <row r="1433" spans="1:12" x14ac:dyDescent="0.2">
      <c r="A1433" t="s">
        <v>8183</v>
      </c>
      <c r="B1433" t="s">
        <v>10897</v>
      </c>
      <c r="C1433" t="s">
        <v>10898</v>
      </c>
      <c r="D1433" t="s">
        <v>10896</v>
      </c>
      <c r="E1433" t="s">
        <v>19511</v>
      </c>
      <c r="F1433" t="s">
        <v>19511</v>
      </c>
      <c r="G1433" t="s">
        <v>1766</v>
      </c>
      <c r="I14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33" s="1" t="b">
        <f t="shared" si="22"/>
        <v>0</v>
      </c>
      <c r="K1433" t="str">
        <f>IF(NOT(J1433),Strutture_cleaned[[#This Row],[Indirizzo internet]],Strutture_cleaned[[#This Row],[Indirizzo di posta elettronica]])</f>
        <v/>
      </c>
      <c r="L1433" t="str">
        <f>IF(NOT(J1433),Strutture_cleaned[[#This Row],[Indirizzo di posta elettronica]],Strutture_cleaned[[#This Row],[Indirizzo internet]])</f>
        <v>gabellini@live.it</v>
      </c>
    </row>
    <row r="1434" spans="1:12" x14ac:dyDescent="0.2">
      <c r="A1434" t="s">
        <v>8186</v>
      </c>
      <c r="B1434" t="s">
        <v>10899</v>
      </c>
      <c r="C1434" t="s">
        <v>10900</v>
      </c>
      <c r="D1434" t="s">
        <v>10896</v>
      </c>
      <c r="E1434" t="s">
        <v>10901</v>
      </c>
      <c r="F1434" t="s">
        <v>1767</v>
      </c>
      <c r="G1434" t="s">
        <v>1768</v>
      </c>
      <c r="I14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34" s="1" t="b">
        <f t="shared" si="22"/>
        <v>0</v>
      </c>
      <c r="K1434" t="str">
        <f>IF(NOT(J1434),Strutture_cleaned[[#This Row],[Indirizzo internet]],Strutture_cleaned[[#This Row],[Indirizzo di posta elettronica]])</f>
        <v>www.laceccoli.com</v>
      </c>
      <c r="L1434" t="str">
        <f>IF(NOT(J1434),Strutture_cleaned[[#This Row],[Indirizzo di posta elettronica]],Strutture_cleaned[[#This Row],[Indirizzo internet]])</f>
        <v>info@laceccoli.com</v>
      </c>
    </row>
    <row r="1435" spans="1:12" x14ac:dyDescent="0.2">
      <c r="A1435" t="s">
        <v>8183</v>
      </c>
      <c r="B1435" t="s">
        <v>10902</v>
      </c>
      <c r="C1435" t="s">
        <v>10903</v>
      </c>
      <c r="D1435" t="s">
        <v>10896</v>
      </c>
      <c r="E1435" t="s">
        <v>10896</v>
      </c>
      <c r="F1435" t="s">
        <v>1769</v>
      </c>
      <c r="G1435" t="s">
        <v>1770</v>
      </c>
      <c r="I14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435" s="1" t="b">
        <f t="shared" si="22"/>
        <v>0</v>
      </c>
      <c r="K1435" t="str">
        <f>IF(NOT(J1435),Strutture_cleaned[[#This Row],[Indirizzo internet]],Strutture_cleaned[[#This Row],[Indirizzo di posta elettronica]])</f>
        <v>http://www.laserradelsasso.it</v>
      </c>
      <c r="L1435" t="str">
        <f>IF(NOT(J1435),Strutture_cleaned[[#This Row],[Indirizzo di posta elettronica]],Strutture_cleaned[[#This Row],[Indirizzo internet]])</f>
        <v>odecca@email.it</v>
      </c>
    </row>
    <row r="1436" spans="1:12" x14ac:dyDescent="0.2">
      <c r="A1436" t="s">
        <v>8183</v>
      </c>
      <c r="B1436" t="s">
        <v>10044</v>
      </c>
      <c r="C1436" t="s">
        <v>10904</v>
      </c>
      <c r="D1436" t="s">
        <v>10896</v>
      </c>
      <c r="E1436" t="s">
        <v>10896</v>
      </c>
      <c r="F1436" t="s">
        <v>19511</v>
      </c>
      <c r="G1436" t="s">
        <v>1771</v>
      </c>
      <c r="I14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36" s="1" t="b">
        <f t="shared" si="22"/>
        <v>0</v>
      </c>
      <c r="K1436" t="str">
        <f>IF(NOT(J1436),Strutture_cleaned[[#This Row],[Indirizzo internet]],Strutture_cleaned[[#This Row],[Indirizzo di posta elettronica]])</f>
        <v/>
      </c>
      <c r="L1436" t="str">
        <f>IF(NOT(J1436),Strutture_cleaned[[#This Row],[Indirizzo di posta elettronica]],Strutture_cleaned[[#This Row],[Indirizzo internet]])</f>
        <v>info@bbbettybike.it</v>
      </c>
    </row>
    <row r="1437" spans="1:12" x14ac:dyDescent="0.2">
      <c r="A1437" t="s">
        <v>8183</v>
      </c>
      <c r="B1437" t="s">
        <v>10905</v>
      </c>
      <c r="C1437" t="s">
        <v>10906</v>
      </c>
      <c r="D1437" t="s">
        <v>10896</v>
      </c>
      <c r="E1437" t="s">
        <v>19511</v>
      </c>
      <c r="F1437" t="s">
        <v>19511</v>
      </c>
      <c r="G1437" t="s">
        <v>1772</v>
      </c>
      <c r="I14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37" s="1" t="b">
        <f t="shared" si="22"/>
        <v>0</v>
      </c>
      <c r="K1437" t="str">
        <f>IF(NOT(J1437),Strutture_cleaned[[#This Row],[Indirizzo internet]],Strutture_cleaned[[#This Row],[Indirizzo di posta elettronica]])</f>
        <v/>
      </c>
      <c r="L1437" t="str">
        <f>IF(NOT(J1437),Strutture_cleaned[[#This Row],[Indirizzo di posta elettronica]],Strutture_cleaned[[#This Row],[Indirizzo internet]])</f>
        <v>ilgelsomino25@alice.it</v>
      </c>
    </row>
    <row r="1438" spans="1:12" x14ac:dyDescent="0.2">
      <c r="A1438" t="s">
        <v>8183</v>
      </c>
      <c r="B1438" t="s">
        <v>10907</v>
      </c>
      <c r="C1438" t="s">
        <v>10908</v>
      </c>
      <c r="D1438" t="s">
        <v>10909</v>
      </c>
      <c r="E1438" t="s">
        <v>19511</v>
      </c>
      <c r="F1438" t="s">
        <v>1773</v>
      </c>
      <c r="G1438" t="s">
        <v>1774</v>
      </c>
      <c r="I14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438" s="1" t="b">
        <f t="shared" si="22"/>
        <v>0</v>
      </c>
      <c r="K1438" t="str">
        <f>IF(NOT(J1438),Strutture_cleaned[[#This Row],[Indirizzo internet]],Strutture_cleaned[[#This Row],[Indirizzo di posta elettronica]])</f>
        <v>www.romanticobeb.it</v>
      </c>
      <c r="L1438" t="str">
        <f>IF(NOT(J1438),Strutture_cleaned[[#This Row],[Indirizzo di posta elettronica]],Strutture_cleaned[[#This Row],[Indirizzo internet]])</f>
        <v>vittorio.biancarosa@gmail.com</v>
      </c>
    </row>
    <row r="1439" spans="1:12" x14ac:dyDescent="0.2">
      <c r="A1439" t="s">
        <v>8174</v>
      </c>
      <c r="B1439" t="s">
        <v>10910</v>
      </c>
      <c r="C1439" t="s">
        <v>19511</v>
      </c>
      <c r="D1439" t="s">
        <v>10909</v>
      </c>
      <c r="E1439" t="s">
        <v>19511</v>
      </c>
      <c r="F1439" t="s">
        <v>19511</v>
      </c>
      <c r="G1439" t="s">
        <v>1775</v>
      </c>
      <c r="I14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39" s="1" t="b">
        <f t="shared" si="22"/>
        <v>0</v>
      </c>
      <c r="K1439" t="str">
        <f>IF(NOT(J1439),Strutture_cleaned[[#This Row],[Indirizzo internet]],Strutture_cleaned[[#This Row],[Indirizzo di posta elettronica]])</f>
        <v/>
      </c>
      <c r="L1439" t="str">
        <f>IF(NOT(J1439),Strutture_cleaned[[#This Row],[Indirizzo di posta elettronica]],Strutture_cleaned[[#This Row],[Indirizzo internet]])</f>
        <v>erica.casadei@virgilio.it</v>
      </c>
    </row>
    <row r="1440" spans="1:12" x14ac:dyDescent="0.2">
      <c r="A1440" t="s">
        <v>8186</v>
      </c>
      <c r="B1440" t="s">
        <v>9702</v>
      </c>
      <c r="C1440" t="s">
        <v>10911</v>
      </c>
      <c r="D1440" t="s">
        <v>10909</v>
      </c>
      <c r="E1440" t="s">
        <v>10912</v>
      </c>
      <c r="F1440" t="s">
        <v>1776</v>
      </c>
      <c r="G1440" t="s">
        <v>1777</v>
      </c>
      <c r="I14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40" s="1" t="b">
        <f t="shared" si="22"/>
        <v>0</v>
      </c>
      <c r="K1440" t="str">
        <f>IF(NOT(J1440),Strutture_cleaned[[#This Row],[Indirizzo internet]],Strutture_cleaned[[#This Row],[Indirizzo di posta elettronica]])</f>
        <v>www.agriturismolaloggia.it</v>
      </c>
      <c r="L1440" t="str">
        <f>IF(NOT(J1440),Strutture_cleaned[[#This Row],[Indirizzo di posta elettronica]],Strutture_cleaned[[#This Row],[Indirizzo internet]])</f>
        <v>info@agriturismolaloggia.it</v>
      </c>
    </row>
    <row r="1441" spans="1:12" x14ac:dyDescent="0.2">
      <c r="A1441" t="s">
        <v>8220</v>
      </c>
      <c r="B1441" t="s">
        <v>10913</v>
      </c>
      <c r="C1441" t="s">
        <v>19511</v>
      </c>
      <c r="D1441" t="s">
        <v>10909</v>
      </c>
      <c r="E1441" t="s">
        <v>19511</v>
      </c>
      <c r="F1441" t="s">
        <v>19511</v>
      </c>
      <c r="G1441" t="s">
        <v>19511</v>
      </c>
      <c r="I14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41" s="1" t="b">
        <f t="shared" si="22"/>
        <v>0</v>
      </c>
      <c r="K1441" t="str">
        <f>IF(NOT(J1441),Strutture_cleaned[[#This Row],[Indirizzo internet]],Strutture_cleaned[[#This Row],[Indirizzo di posta elettronica]])</f>
        <v/>
      </c>
      <c r="L1441" t="str">
        <f>IF(NOT(J1441),Strutture_cleaned[[#This Row],[Indirizzo di posta elettronica]],Strutture_cleaned[[#This Row],[Indirizzo internet]])</f>
        <v/>
      </c>
    </row>
    <row r="1442" spans="1:12" x14ac:dyDescent="0.2">
      <c r="A1442" t="s">
        <v>8186</v>
      </c>
      <c r="B1442" t="s">
        <v>10914</v>
      </c>
      <c r="C1442" t="s">
        <v>10915</v>
      </c>
      <c r="D1442" t="s">
        <v>10909</v>
      </c>
      <c r="E1442" t="s">
        <v>19511</v>
      </c>
      <c r="F1442" t="s">
        <v>1778</v>
      </c>
      <c r="G1442" t="s">
        <v>1779</v>
      </c>
      <c r="I14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42" s="1" t="b">
        <f t="shared" si="22"/>
        <v>0</v>
      </c>
      <c r="K1442" t="str">
        <f>IF(NOT(J1442),Strutture_cleaned[[#This Row],[Indirizzo internet]],Strutture_cleaned[[#This Row],[Indirizzo di posta elettronica]])</f>
        <v>www.ristorobellavista.it</v>
      </c>
      <c r="L1442" t="str">
        <f>IF(NOT(J1442),Strutture_cleaned[[#This Row],[Indirizzo di posta elettronica]],Strutture_cleaned[[#This Row],[Indirizzo internet]])</f>
        <v>info@ristorobellavista.it</v>
      </c>
    </row>
    <row r="1443" spans="1:12" x14ac:dyDescent="0.2">
      <c r="A1443" t="s">
        <v>8183</v>
      </c>
      <c r="B1443" t="s">
        <v>10916</v>
      </c>
      <c r="C1443" t="s">
        <v>10917</v>
      </c>
      <c r="D1443" t="s">
        <v>10909</v>
      </c>
      <c r="E1443" t="s">
        <v>19511</v>
      </c>
      <c r="F1443" t="s">
        <v>19511</v>
      </c>
      <c r="G1443" t="s">
        <v>1780</v>
      </c>
      <c r="I14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443" s="1" t="b">
        <f t="shared" si="22"/>
        <v>0</v>
      </c>
      <c r="K1443" t="str">
        <f>IF(NOT(J1443),Strutture_cleaned[[#This Row],[Indirizzo internet]],Strutture_cleaned[[#This Row],[Indirizzo di posta elettronica]])</f>
        <v/>
      </c>
      <c r="L1443" t="str">
        <f>IF(NOT(J1443),Strutture_cleaned[[#This Row],[Indirizzo di posta elettronica]],Strutture_cleaned[[#This Row],[Indirizzo internet]])</f>
        <v>vitdiam@tin.it</v>
      </c>
    </row>
    <row r="1444" spans="1:12" x14ac:dyDescent="0.2">
      <c r="A1444" t="s">
        <v>8183</v>
      </c>
      <c r="B1444" t="s">
        <v>10918</v>
      </c>
      <c r="C1444" t="s">
        <v>10919</v>
      </c>
      <c r="D1444" t="s">
        <v>10909</v>
      </c>
      <c r="E1444" t="s">
        <v>19511</v>
      </c>
      <c r="F1444" t="s">
        <v>19511</v>
      </c>
      <c r="G1444" t="s">
        <v>1781</v>
      </c>
      <c r="I14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444" s="1" t="b">
        <f t="shared" si="22"/>
        <v>0</v>
      </c>
      <c r="K1444" t="str">
        <f>IF(NOT(J1444),Strutture_cleaned[[#This Row],[Indirizzo internet]],Strutture_cleaned[[#This Row],[Indirizzo di posta elettronica]])</f>
        <v/>
      </c>
      <c r="L1444" t="str">
        <f>IF(NOT(J1444),Strutture_cleaned[[#This Row],[Indirizzo di posta elettronica]],Strutture_cleaned[[#This Row],[Indirizzo internet]])</f>
        <v>sam.ilgobbo@alice.it</v>
      </c>
    </row>
    <row r="1445" spans="1:12" x14ac:dyDescent="0.2">
      <c r="A1445" t="s">
        <v>8183</v>
      </c>
      <c r="B1445" t="s">
        <v>10920</v>
      </c>
      <c r="C1445" t="s">
        <v>10921</v>
      </c>
      <c r="D1445" t="s">
        <v>10909</v>
      </c>
      <c r="E1445" t="s">
        <v>19511</v>
      </c>
      <c r="F1445" t="s">
        <v>19511</v>
      </c>
      <c r="G1445" t="s">
        <v>1781</v>
      </c>
      <c r="I14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445" s="1" t="b">
        <f t="shared" si="22"/>
        <v>0</v>
      </c>
      <c r="K1445" t="str">
        <f>IF(NOT(J1445),Strutture_cleaned[[#This Row],[Indirizzo internet]],Strutture_cleaned[[#This Row],[Indirizzo di posta elettronica]])</f>
        <v/>
      </c>
      <c r="L1445" t="str">
        <f>IF(NOT(J1445),Strutture_cleaned[[#This Row],[Indirizzo di posta elettronica]],Strutture_cleaned[[#This Row],[Indirizzo internet]])</f>
        <v>sam.ilgobbo@alice.it</v>
      </c>
    </row>
    <row r="1446" spans="1:12" x14ac:dyDescent="0.2">
      <c r="A1446" t="s">
        <v>8183</v>
      </c>
      <c r="B1446" t="s">
        <v>10922</v>
      </c>
      <c r="C1446" t="s">
        <v>10923</v>
      </c>
      <c r="D1446" t="s">
        <v>10909</v>
      </c>
      <c r="E1446" t="s">
        <v>10924</v>
      </c>
      <c r="F1446" t="s">
        <v>19511</v>
      </c>
      <c r="G1446" t="s">
        <v>1782</v>
      </c>
      <c r="I14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46" s="1" t="b">
        <f t="shared" si="22"/>
        <v>0</v>
      </c>
      <c r="K1446" t="str">
        <f>IF(NOT(J1446),Strutture_cleaned[[#This Row],[Indirizzo internet]],Strutture_cleaned[[#This Row],[Indirizzo di posta elettronica]])</f>
        <v/>
      </c>
      <c r="L1446" t="str">
        <f>IF(NOT(J1446),Strutture_cleaned[[#This Row],[Indirizzo di posta elettronica]],Strutture_cleaned[[#This Row],[Indirizzo internet]])</f>
        <v>bebilpoggetto@libero.it</v>
      </c>
    </row>
    <row r="1447" spans="1:12" x14ac:dyDescent="0.2">
      <c r="A1447" t="s">
        <v>8171</v>
      </c>
      <c r="B1447" t="s">
        <v>10925</v>
      </c>
      <c r="C1447" t="s">
        <v>10926</v>
      </c>
      <c r="D1447" t="s">
        <v>10927</v>
      </c>
      <c r="E1447" t="s">
        <v>19511</v>
      </c>
      <c r="F1447" t="s">
        <v>19511</v>
      </c>
      <c r="G1447" t="s">
        <v>1783</v>
      </c>
      <c r="I14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47" s="1" t="b">
        <f t="shared" si="22"/>
        <v>0</v>
      </c>
      <c r="K1447" t="str">
        <f>IF(NOT(J1447),Strutture_cleaned[[#This Row],[Indirizzo internet]],Strutture_cleaned[[#This Row],[Indirizzo di posta elettronica]])</f>
        <v/>
      </c>
      <c r="L1447" t="str">
        <f>IF(NOT(J1447),Strutture_cleaned[[#This Row],[Indirizzo di posta elettronica]],Strutture_cleaned[[#This Row],[Indirizzo internet]])</f>
        <v>info@casadimi.it</v>
      </c>
    </row>
    <row r="1448" spans="1:12" x14ac:dyDescent="0.2">
      <c r="A1448" t="s">
        <v>8174</v>
      </c>
      <c r="B1448" t="s">
        <v>10928</v>
      </c>
      <c r="C1448" t="s">
        <v>10929</v>
      </c>
      <c r="D1448" t="s">
        <v>10927</v>
      </c>
      <c r="E1448" t="s">
        <v>19511</v>
      </c>
      <c r="F1448" t="s">
        <v>19511</v>
      </c>
      <c r="G1448" t="s">
        <v>19511</v>
      </c>
      <c r="I14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48" s="1" t="b">
        <f t="shared" si="22"/>
        <v>0</v>
      </c>
      <c r="K1448" t="str">
        <f>IF(NOT(J1448),Strutture_cleaned[[#This Row],[Indirizzo internet]],Strutture_cleaned[[#This Row],[Indirizzo di posta elettronica]])</f>
        <v/>
      </c>
      <c r="L1448" t="str">
        <f>IF(NOT(J1448),Strutture_cleaned[[#This Row],[Indirizzo di posta elettronica]],Strutture_cleaned[[#This Row],[Indirizzo internet]])</f>
        <v/>
      </c>
    </row>
    <row r="1449" spans="1:12" x14ac:dyDescent="0.2">
      <c r="A1449" t="s">
        <v>8174</v>
      </c>
      <c r="B1449" t="s">
        <v>10930</v>
      </c>
      <c r="C1449" t="s">
        <v>10931</v>
      </c>
      <c r="D1449" t="s">
        <v>10927</v>
      </c>
      <c r="E1449" t="s">
        <v>19511</v>
      </c>
      <c r="F1449" t="s">
        <v>1784</v>
      </c>
      <c r="G1449" t="s">
        <v>1785</v>
      </c>
      <c r="I14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49" s="1" t="b">
        <f t="shared" si="22"/>
        <v>0</v>
      </c>
      <c r="K1449" t="str">
        <f>IF(NOT(J1449),Strutture_cleaned[[#This Row],[Indirizzo internet]],Strutture_cleaned[[#This Row],[Indirizzo di posta elettronica]])</f>
        <v>www.ferien-in-italien-marken.de</v>
      </c>
      <c r="L1449" t="str">
        <f>IF(NOT(J1449),Strutture_cleaned[[#This Row],[Indirizzo di posta elettronica]],Strutture_cleaned[[#This Row],[Indirizzo internet]])</f>
        <v>fewo@kauzundfalke.com</v>
      </c>
    </row>
    <row r="1450" spans="1:12" x14ac:dyDescent="0.2">
      <c r="A1450" t="s">
        <v>8183</v>
      </c>
      <c r="B1450" t="s">
        <v>10932</v>
      </c>
      <c r="C1450" t="s">
        <v>10933</v>
      </c>
      <c r="D1450" t="s">
        <v>10927</v>
      </c>
      <c r="E1450" t="s">
        <v>19511</v>
      </c>
      <c r="F1450" t="s">
        <v>1786</v>
      </c>
      <c r="G1450" t="s">
        <v>1787</v>
      </c>
      <c r="I14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50" s="1" t="b">
        <f t="shared" si="22"/>
        <v>0</v>
      </c>
      <c r="K1450" t="str">
        <f>IF(NOT(J1450),Strutture_cleaned[[#This Row],[Indirizzo internet]],Strutture_cleaned[[#This Row],[Indirizzo di posta elettronica]])</f>
        <v>www.dagustin.it/bed-and-breakfast-urbino</v>
      </c>
      <c r="L1450" t="str">
        <f>IF(NOT(J1450),Strutture_cleaned[[#This Row],[Indirizzo di posta elettronica]],Strutture_cleaned[[#This Row],[Indirizzo internet]])</f>
        <v>info@dagustin.it</v>
      </c>
    </row>
    <row r="1451" spans="1:12" x14ac:dyDescent="0.2">
      <c r="A1451" t="s">
        <v>8183</v>
      </c>
      <c r="B1451" t="s">
        <v>10934</v>
      </c>
      <c r="C1451" t="s">
        <v>10935</v>
      </c>
      <c r="D1451" t="s">
        <v>10927</v>
      </c>
      <c r="E1451" t="s">
        <v>19511</v>
      </c>
      <c r="F1451" t="s">
        <v>19511</v>
      </c>
      <c r="G1451" t="s">
        <v>1788</v>
      </c>
      <c r="I14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451" s="1" t="b">
        <f t="shared" si="22"/>
        <v>0</v>
      </c>
      <c r="K1451" t="str">
        <f>IF(NOT(J1451),Strutture_cleaned[[#This Row],[Indirizzo internet]],Strutture_cleaned[[#This Row],[Indirizzo di posta elettronica]])</f>
        <v/>
      </c>
      <c r="L1451" t="str">
        <f>IF(NOT(J1451),Strutture_cleaned[[#This Row],[Indirizzo di posta elettronica]],Strutture_cleaned[[#This Row],[Indirizzo internet]])</f>
        <v>frederique.blandin@alice.it</v>
      </c>
    </row>
    <row r="1452" spans="1:12" x14ac:dyDescent="0.2">
      <c r="A1452" t="s">
        <v>8174</v>
      </c>
      <c r="B1452" t="s">
        <v>10936</v>
      </c>
      <c r="C1452" t="s">
        <v>10937</v>
      </c>
      <c r="D1452" t="s">
        <v>10927</v>
      </c>
      <c r="E1452" t="s">
        <v>19511</v>
      </c>
      <c r="F1452" t="s">
        <v>1789</v>
      </c>
      <c r="G1452" t="s">
        <v>1790</v>
      </c>
      <c r="I14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52" s="1" t="b">
        <f t="shared" si="22"/>
        <v>0</v>
      </c>
      <c r="K1452" t="str">
        <f>IF(NOT(J1452),Strutture_cleaned[[#This Row],[Indirizzo internet]],Strutture_cleaned[[#This Row],[Indirizzo di posta elettronica]])</f>
        <v>www.il-noceto.it</v>
      </c>
      <c r="L1452" t="str">
        <f>IF(NOT(J1452),Strutture_cleaned[[#This Row],[Indirizzo di posta elettronica]],Strutture_cleaned[[#This Row],[Indirizzo internet]])</f>
        <v>info@il-noceto.it</v>
      </c>
    </row>
    <row r="1453" spans="1:12" x14ac:dyDescent="0.2">
      <c r="A1453" t="s">
        <v>8174</v>
      </c>
      <c r="B1453" t="s">
        <v>10938</v>
      </c>
      <c r="C1453" t="s">
        <v>10939</v>
      </c>
      <c r="D1453" t="s">
        <v>10927</v>
      </c>
      <c r="E1453" t="s">
        <v>19511</v>
      </c>
      <c r="F1453" t="s">
        <v>1791</v>
      </c>
      <c r="G1453" t="s">
        <v>1792</v>
      </c>
      <c r="I14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53" s="1" t="b">
        <f t="shared" si="22"/>
        <v>0</v>
      </c>
      <c r="K1453" t="str">
        <f>IF(NOT(J1453),Strutture_cleaned[[#This Row],[Indirizzo internet]],Strutture_cleaned[[#This Row],[Indirizzo di posta elettronica]])</f>
        <v>www.marcheholiday.it</v>
      </c>
      <c r="L1453" t="str">
        <f>IF(NOT(J1453),Strutture_cleaned[[#This Row],[Indirizzo di posta elettronica]],Strutture_cleaned[[#This Row],[Indirizzo internet]])</f>
        <v>gennari68@gmail.com</v>
      </c>
    </row>
    <row r="1454" spans="1:12" x14ac:dyDescent="0.2">
      <c r="A1454" t="s">
        <v>8174</v>
      </c>
      <c r="B1454" t="s">
        <v>10940</v>
      </c>
      <c r="C1454" t="s">
        <v>10941</v>
      </c>
      <c r="D1454" t="s">
        <v>10927</v>
      </c>
      <c r="E1454" t="s">
        <v>19511</v>
      </c>
      <c r="F1454" t="s">
        <v>19511</v>
      </c>
      <c r="G1454" t="s">
        <v>1793</v>
      </c>
      <c r="I14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454" s="1" t="b">
        <f t="shared" si="22"/>
        <v>0</v>
      </c>
      <c r="K1454" t="str">
        <f>IF(NOT(J1454),Strutture_cleaned[[#This Row],[Indirizzo internet]],Strutture_cleaned[[#This Row],[Indirizzo di posta elettronica]])</f>
        <v/>
      </c>
      <c r="L1454" t="str">
        <f>IF(NOT(J1454),Strutture_cleaned[[#This Row],[Indirizzo di posta elettronica]],Strutture_cleaned[[#This Row],[Indirizzo internet]])</f>
        <v>villaottani@yahoo.it</v>
      </c>
    </row>
    <row r="1455" spans="1:12" x14ac:dyDescent="0.2">
      <c r="A1455" t="s">
        <v>8186</v>
      </c>
      <c r="B1455" t="s">
        <v>10942</v>
      </c>
      <c r="C1455" t="s">
        <v>10943</v>
      </c>
      <c r="D1455" t="s">
        <v>10927</v>
      </c>
      <c r="E1455" t="s">
        <v>10927</v>
      </c>
      <c r="F1455" t="s">
        <v>1794</v>
      </c>
      <c r="G1455" t="s">
        <v>1795</v>
      </c>
      <c r="I14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55" s="1" t="b">
        <f t="shared" si="22"/>
        <v>0</v>
      </c>
      <c r="K1455" t="str">
        <f>IF(NOT(J1455),Strutture_cleaned[[#This Row],[Indirizzo internet]],Strutture_cleaned[[#This Row],[Indirizzo di posta elettronica]])</f>
        <v>www.agriturismopozzuolo.com</v>
      </c>
      <c r="L1455" t="str">
        <f>IF(NOT(J1455),Strutture_cleaned[[#This Row],[Indirizzo di posta elettronica]],Strutture_cleaned[[#This Row],[Indirizzo internet]])</f>
        <v>info@agriturismopozzuolo.com</v>
      </c>
    </row>
    <row r="1456" spans="1:12" x14ac:dyDescent="0.2">
      <c r="A1456" t="s">
        <v>8177</v>
      </c>
      <c r="B1456" t="s">
        <v>10944</v>
      </c>
      <c r="C1456" t="s">
        <v>10945</v>
      </c>
      <c r="D1456" t="s">
        <v>10927</v>
      </c>
      <c r="E1456" t="s">
        <v>10927</v>
      </c>
      <c r="F1456" t="s">
        <v>1796</v>
      </c>
      <c r="G1456" t="s">
        <v>1797</v>
      </c>
      <c r="I14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56" s="1" t="b">
        <f t="shared" si="22"/>
        <v>0</v>
      </c>
      <c r="K1456" t="str">
        <f>IF(NOT(J1456),Strutture_cleaned[[#This Row],[Indirizzo internet]],Strutture_cleaned[[#This Row],[Indirizzo di posta elettronica]])</f>
        <v>www.hotelflaminiotavernelle.com</v>
      </c>
      <c r="L1456" t="str">
        <f>IF(NOT(J1456),Strutture_cleaned[[#This Row],[Indirizzo di posta elettronica]],Strutture_cleaned[[#This Row],[Indirizzo internet]])</f>
        <v>info@hotelflaminiotavernelle.com</v>
      </c>
    </row>
    <row r="1457" spans="1:12" x14ac:dyDescent="0.2">
      <c r="A1457" t="s">
        <v>8186</v>
      </c>
      <c r="B1457" t="s">
        <v>10946</v>
      </c>
      <c r="C1457" t="s">
        <v>10947</v>
      </c>
      <c r="D1457" t="s">
        <v>10927</v>
      </c>
      <c r="E1457" t="s">
        <v>10927</v>
      </c>
      <c r="F1457" t="s">
        <v>1798</v>
      </c>
      <c r="G1457" t="s">
        <v>1799</v>
      </c>
      <c r="I14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57" s="1" t="b">
        <f t="shared" si="22"/>
        <v>0</v>
      </c>
      <c r="K1457" t="str">
        <f>IF(NOT(J1457),Strutture_cleaned[[#This Row],[Indirizzo internet]],Strutture_cleaned[[#This Row],[Indirizzo di posta elettronica]])</f>
        <v>www.agriturismolameridiana.com</v>
      </c>
      <c r="L1457" t="str">
        <f>IF(NOT(J1457),Strutture_cleaned[[#This Row],[Indirizzo di posta elettronica]],Strutture_cleaned[[#This Row],[Indirizzo internet]])</f>
        <v>info@agriturismolameridiana.com</v>
      </c>
    </row>
    <row r="1458" spans="1:12" x14ac:dyDescent="0.2">
      <c r="A1458" t="s">
        <v>8186</v>
      </c>
      <c r="B1458" t="s">
        <v>10948</v>
      </c>
      <c r="C1458" t="s">
        <v>10949</v>
      </c>
      <c r="D1458" t="s">
        <v>10927</v>
      </c>
      <c r="E1458" t="s">
        <v>10927</v>
      </c>
      <c r="F1458" t="s">
        <v>19511</v>
      </c>
      <c r="G1458" t="s">
        <v>19511</v>
      </c>
      <c r="I14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58" s="1" t="b">
        <f t="shared" si="22"/>
        <v>0</v>
      </c>
      <c r="K1458" t="str">
        <f>IF(NOT(J1458),Strutture_cleaned[[#This Row],[Indirizzo internet]],Strutture_cleaned[[#This Row],[Indirizzo di posta elettronica]])</f>
        <v/>
      </c>
      <c r="L1458" t="str">
        <f>IF(NOT(J1458),Strutture_cleaned[[#This Row],[Indirizzo di posta elettronica]],Strutture_cleaned[[#This Row],[Indirizzo internet]])</f>
        <v/>
      </c>
    </row>
    <row r="1459" spans="1:12" x14ac:dyDescent="0.2">
      <c r="A1459" t="s">
        <v>8186</v>
      </c>
      <c r="B1459" t="s">
        <v>10950</v>
      </c>
      <c r="C1459" t="s">
        <v>10951</v>
      </c>
      <c r="D1459" t="s">
        <v>10927</v>
      </c>
      <c r="E1459" t="s">
        <v>10927</v>
      </c>
      <c r="F1459" t="s">
        <v>19511</v>
      </c>
      <c r="G1459" t="s">
        <v>19511</v>
      </c>
      <c r="I14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59" s="1" t="b">
        <f t="shared" si="22"/>
        <v>0</v>
      </c>
      <c r="K1459" t="str">
        <f>IF(NOT(J1459),Strutture_cleaned[[#This Row],[Indirizzo internet]],Strutture_cleaned[[#This Row],[Indirizzo di posta elettronica]])</f>
        <v/>
      </c>
      <c r="L1459" t="str">
        <f>IF(NOT(J1459),Strutture_cleaned[[#This Row],[Indirizzo di posta elettronica]],Strutture_cleaned[[#This Row],[Indirizzo internet]])</f>
        <v/>
      </c>
    </row>
    <row r="1460" spans="1:12" x14ac:dyDescent="0.2">
      <c r="A1460" t="s">
        <v>8177</v>
      </c>
      <c r="B1460" t="s">
        <v>10952</v>
      </c>
      <c r="C1460" t="s">
        <v>10953</v>
      </c>
      <c r="D1460" t="s">
        <v>10927</v>
      </c>
      <c r="E1460" t="s">
        <v>10927</v>
      </c>
      <c r="F1460" t="s">
        <v>1800</v>
      </c>
      <c r="G1460" t="s">
        <v>1801</v>
      </c>
      <c r="I14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60" s="1" t="b">
        <f t="shared" si="22"/>
        <v>0</v>
      </c>
      <c r="K1460" t="str">
        <f>IF(NOT(J1460),Strutture_cleaned[[#This Row],[Indirizzo internet]],Strutture_cleaned[[#This Row],[Indirizzo di posta elettronica]])</f>
        <v>www.casaoliva.it</v>
      </c>
      <c r="L1460" t="str">
        <f>IF(NOT(J1460),Strutture_cleaned[[#This Row],[Indirizzo di posta elettronica]],Strutture_cleaned[[#This Row],[Indirizzo internet]])</f>
        <v>casaoliva@casaoliva.it</v>
      </c>
    </row>
    <row r="1461" spans="1:12" x14ac:dyDescent="0.2">
      <c r="A1461" t="s">
        <v>8177</v>
      </c>
      <c r="B1461" t="s">
        <v>10954</v>
      </c>
      <c r="C1461" t="s">
        <v>10955</v>
      </c>
      <c r="D1461" t="s">
        <v>10927</v>
      </c>
      <c r="E1461" t="s">
        <v>19511</v>
      </c>
      <c r="F1461" t="s">
        <v>1802</v>
      </c>
      <c r="G1461" t="s">
        <v>1803</v>
      </c>
      <c r="I14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461" s="1" t="b">
        <f t="shared" si="22"/>
        <v>0</v>
      </c>
      <c r="K1461" t="str">
        <f>IF(NOT(J1461),Strutture_cleaned[[#This Row],[Indirizzo internet]],Strutture_cleaned[[#This Row],[Indirizzo di posta elettronica]])</f>
        <v>www.symposium4stagioni.it</v>
      </c>
      <c r="L1461" t="str">
        <f>IF(NOT(J1461),Strutture_cleaned[[#This Row],[Indirizzo di posta elettronica]],Strutture_cleaned[[#This Row],[Indirizzo internet]])</f>
        <v>cristina@symposium4stagioni.it</v>
      </c>
    </row>
    <row r="1462" spans="1:12" x14ac:dyDescent="0.2">
      <c r="A1462" t="s">
        <v>8177</v>
      </c>
      <c r="B1462" t="s">
        <v>10956</v>
      </c>
      <c r="C1462" t="s">
        <v>10957</v>
      </c>
      <c r="D1462" t="s">
        <v>10958</v>
      </c>
      <c r="E1462" t="s">
        <v>10958</v>
      </c>
      <c r="F1462" t="s">
        <v>1804</v>
      </c>
      <c r="G1462" t="s">
        <v>1805</v>
      </c>
      <c r="I14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62" s="1" t="b">
        <f t="shared" si="22"/>
        <v>0</v>
      </c>
      <c r="K1462" t="str">
        <f>IF(NOT(J1462),Strutture_cleaned[[#This Row],[Indirizzo internet]],Strutture_cleaned[[#This Row],[Indirizzo di posta elettronica]])</f>
        <v>www.ilpoggetto.eu</v>
      </c>
      <c r="L1462" t="str">
        <f>IF(NOT(J1462),Strutture_cleaned[[#This Row],[Indirizzo di posta elettronica]],Strutture_cleaned[[#This Row],[Indirizzo internet]])</f>
        <v>info@ilpoggetto.eu</v>
      </c>
    </row>
    <row r="1463" spans="1:12" x14ac:dyDescent="0.2">
      <c r="A1463" t="s">
        <v>8171</v>
      </c>
      <c r="B1463" t="s">
        <v>10959</v>
      </c>
      <c r="C1463" t="s">
        <v>10960</v>
      </c>
      <c r="D1463" t="s">
        <v>10958</v>
      </c>
      <c r="E1463" t="s">
        <v>10958</v>
      </c>
      <c r="F1463" t="s">
        <v>1806</v>
      </c>
      <c r="G1463" t="s">
        <v>1807</v>
      </c>
      <c r="I14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63" s="1" t="b">
        <f t="shared" si="22"/>
        <v>0</v>
      </c>
      <c r="K1463" t="str">
        <f>IF(NOT(J1463),Strutture_cleaned[[#This Row],[Indirizzo internet]],Strutture_cleaned[[#This Row],[Indirizzo di posta elettronica]])</f>
        <v>www.caseventena.com</v>
      </c>
      <c r="L1463" t="str">
        <f>IF(NOT(J1463),Strutture_cleaned[[#This Row],[Indirizzo di posta elettronica]],Strutture_cleaned[[#This Row],[Indirizzo internet]])</f>
        <v>info@caseventena.com</v>
      </c>
    </row>
    <row r="1464" spans="1:12" x14ac:dyDescent="0.2">
      <c r="A1464" t="s">
        <v>8183</v>
      </c>
      <c r="B1464" t="s">
        <v>10961</v>
      </c>
      <c r="C1464" t="s">
        <v>10962</v>
      </c>
      <c r="D1464" t="s">
        <v>10958</v>
      </c>
      <c r="E1464" t="s">
        <v>10958</v>
      </c>
      <c r="F1464" t="s">
        <v>19511</v>
      </c>
      <c r="G1464" t="s">
        <v>1808</v>
      </c>
      <c r="I14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464" s="1" t="b">
        <f t="shared" si="22"/>
        <v>0</v>
      </c>
      <c r="K1464" t="str">
        <f>IF(NOT(J1464),Strutture_cleaned[[#This Row],[Indirizzo internet]],Strutture_cleaned[[#This Row],[Indirizzo di posta elettronica]])</f>
        <v/>
      </c>
      <c r="L1464" t="str">
        <f>IF(NOT(J1464),Strutture_cleaned[[#This Row],[Indirizzo di posta elettronica]],Strutture_cleaned[[#This Row],[Indirizzo internet]])</f>
        <v>celestinomagnani@libero.it</v>
      </c>
    </row>
    <row r="1465" spans="1:12" x14ac:dyDescent="0.2">
      <c r="A1465" t="s">
        <v>8186</v>
      </c>
      <c r="B1465" t="s">
        <v>10963</v>
      </c>
      <c r="C1465" t="s">
        <v>10964</v>
      </c>
      <c r="D1465" t="s">
        <v>10958</v>
      </c>
      <c r="E1465" t="s">
        <v>10965</v>
      </c>
      <c r="F1465" t="s">
        <v>1809</v>
      </c>
      <c r="G1465" t="s">
        <v>1810</v>
      </c>
      <c r="I14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65" s="1" t="b">
        <f t="shared" si="22"/>
        <v>0</v>
      </c>
      <c r="K1465" t="str">
        <f>IF(NOT(J1465),Strutture_cleaned[[#This Row],[Indirizzo internet]],Strutture_cleaned[[#This Row],[Indirizzo di posta elettronica]])</f>
        <v>www.larosadeiventiagriturismo.it</v>
      </c>
      <c r="L1465" t="str">
        <f>IF(NOT(J1465),Strutture_cleaned[[#This Row],[Indirizzo di posta elettronica]],Strutture_cleaned[[#This Row],[Indirizzo internet]])</f>
        <v>rosa-deiventi@virgilio.it</v>
      </c>
    </row>
    <row r="1466" spans="1:12" x14ac:dyDescent="0.2">
      <c r="A1466" t="s">
        <v>8183</v>
      </c>
      <c r="B1466" t="s">
        <v>10966</v>
      </c>
      <c r="C1466" t="s">
        <v>10967</v>
      </c>
      <c r="D1466" t="s">
        <v>10958</v>
      </c>
      <c r="E1466" t="s">
        <v>10958</v>
      </c>
      <c r="F1466" t="s">
        <v>1811</v>
      </c>
      <c r="G1466" t="s">
        <v>1812</v>
      </c>
      <c r="I14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66" s="1" t="b">
        <f t="shared" si="22"/>
        <v>0</v>
      </c>
      <c r="K1466" t="str">
        <f>IF(NOT(J1466),Strutture_cleaned[[#This Row],[Indirizzo internet]],Strutture_cleaned[[#This Row],[Indirizzo di posta elettronica]])</f>
        <v>www.casafioritabb.it</v>
      </c>
      <c r="L1466" t="str">
        <f>IF(NOT(J1466),Strutture_cleaned[[#This Row],[Indirizzo di posta elettronica]],Strutture_cleaned[[#This Row],[Indirizzo internet]])</f>
        <v>info@casafioritabb.it</v>
      </c>
    </row>
    <row r="1467" spans="1:12" x14ac:dyDescent="0.2">
      <c r="A1467" t="s">
        <v>8183</v>
      </c>
      <c r="B1467" t="s">
        <v>10968</v>
      </c>
      <c r="C1467" t="s">
        <v>10969</v>
      </c>
      <c r="D1467" t="s">
        <v>10958</v>
      </c>
      <c r="E1467" t="s">
        <v>19511</v>
      </c>
      <c r="F1467" t="s">
        <v>1813</v>
      </c>
      <c r="G1467" t="s">
        <v>1814</v>
      </c>
      <c r="I14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67" s="1" t="b">
        <f t="shared" si="22"/>
        <v>0</v>
      </c>
      <c r="K1467" t="str">
        <f>IF(NOT(J1467),Strutture_cleaned[[#This Row],[Indirizzo internet]],Strutture_cleaned[[#This Row],[Indirizzo di posta elettronica]])</f>
        <v>www.lebumbarelle.it</v>
      </c>
      <c r="L1467" t="str">
        <f>IF(NOT(J1467),Strutture_cleaned[[#This Row],[Indirizzo di posta elettronica]],Strutture_cleaned[[#This Row],[Indirizzo internet]])</f>
        <v>info@lebumbarelle.it</v>
      </c>
    </row>
    <row r="1468" spans="1:12" x14ac:dyDescent="0.2">
      <c r="A1468" t="s">
        <v>8216</v>
      </c>
      <c r="B1468" t="s">
        <v>10970</v>
      </c>
      <c r="C1468" t="s">
        <v>10971</v>
      </c>
      <c r="D1468" t="s">
        <v>10958</v>
      </c>
      <c r="E1468" t="s">
        <v>19511</v>
      </c>
      <c r="F1468" t="s">
        <v>19511</v>
      </c>
      <c r="G1468" t="s">
        <v>19511</v>
      </c>
      <c r="I14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468" s="1" t="b">
        <f t="shared" si="22"/>
        <v>0</v>
      </c>
      <c r="K1468" t="str">
        <f>IF(NOT(J1468),Strutture_cleaned[[#This Row],[Indirizzo internet]],Strutture_cleaned[[#This Row],[Indirizzo di posta elettronica]])</f>
        <v/>
      </c>
      <c r="L1468" t="str">
        <f>IF(NOT(J1468),Strutture_cleaned[[#This Row],[Indirizzo di posta elettronica]],Strutture_cleaned[[#This Row],[Indirizzo internet]])</f>
        <v/>
      </c>
    </row>
    <row r="1469" spans="1:12" x14ac:dyDescent="0.2">
      <c r="A1469" t="s">
        <v>8216</v>
      </c>
      <c r="B1469" t="s">
        <v>10972</v>
      </c>
      <c r="C1469" t="s">
        <v>10973</v>
      </c>
      <c r="D1469" t="s">
        <v>10974</v>
      </c>
      <c r="E1469" t="s">
        <v>10975</v>
      </c>
      <c r="F1469" t="s">
        <v>1815</v>
      </c>
      <c r="G1469" t="s">
        <v>1816</v>
      </c>
      <c r="I14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469" s="1" t="b">
        <f t="shared" si="22"/>
        <v>0</v>
      </c>
      <c r="K1469" t="str">
        <f>IF(NOT(J1469),Strutture_cleaned[[#This Row],[Indirizzo internet]],Strutture_cleaned[[#This Row],[Indirizzo di posta elettronica]])</f>
        <v>maryaltramontorosso.jimdo.com</v>
      </c>
      <c r="L1469" t="str">
        <f>IF(NOT(J1469),Strutture_cleaned[[#This Row],[Indirizzo di posta elettronica]],Strutture_cleaned[[#This Row],[Indirizzo internet]])</f>
        <v>alberto.bartolucci@adriatic.net</v>
      </c>
    </row>
    <row r="1470" spans="1:12" x14ac:dyDescent="0.2">
      <c r="A1470" t="s">
        <v>8183</v>
      </c>
      <c r="B1470" t="s">
        <v>10976</v>
      </c>
      <c r="C1470" t="s">
        <v>10977</v>
      </c>
      <c r="D1470" t="s">
        <v>10974</v>
      </c>
      <c r="E1470" t="s">
        <v>19511</v>
      </c>
      <c r="F1470" t="s">
        <v>19511</v>
      </c>
      <c r="G1470" t="s">
        <v>1817</v>
      </c>
      <c r="I14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470" s="1" t="b">
        <f t="shared" si="22"/>
        <v>0</v>
      </c>
      <c r="K1470" t="str">
        <f>IF(NOT(J1470),Strutture_cleaned[[#This Row],[Indirizzo internet]],Strutture_cleaned[[#This Row],[Indirizzo di posta elettronica]])</f>
        <v/>
      </c>
      <c r="L1470" t="str">
        <f>IF(NOT(J1470),Strutture_cleaned[[#This Row],[Indirizzo di posta elettronica]],Strutture_cleaned[[#This Row],[Indirizzo internet]])</f>
        <v>bart.c@alice.it</v>
      </c>
    </row>
    <row r="1471" spans="1:12" x14ac:dyDescent="0.2">
      <c r="A1471" t="s">
        <v>8216</v>
      </c>
      <c r="B1471" t="s">
        <v>10978</v>
      </c>
      <c r="C1471" t="s">
        <v>10979</v>
      </c>
      <c r="D1471" t="s">
        <v>10974</v>
      </c>
      <c r="E1471" t="s">
        <v>10974</v>
      </c>
      <c r="F1471" t="s">
        <v>19511</v>
      </c>
      <c r="G1471" t="s">
        <v>1818</v>
      </c>
      <c r="I14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471" s="1" t="b">
        <f t="shared" si="22"/>
        <v>0</v>
      </c>
      <c r="K1471" t="str">
        <f>IF(NOT(J1471),Strutture_cleaned[[#This Row],[Indirizzo internet]],Strutture_cleaned[[#This Row],[Indirizzo di posta elettronica]])</f>
        <v/>
      </c>
      <c r="L1471" t="str">
        <f>IF(NOT(J1471),Strutture_cleaned[[#This Row],[Indirizzo di posta elettronica]],Strutture_cleaned[[#This Row],[Indirizzo internet]])</f>
        <v>rentalroomsantonella@gmail.com</v>
      </c>
    </row>
    <row r="1472" spans="1:12" x14ac:dyDescent="0.2">
      <c r="A1472" t="s">
        <v>8183</v>
      </c>
      <c r="B1472" t="s">
        <v>10980</v>
      </c>
      <c r="C1472" t="s">
        <v>10981</v>
      </c>
      <c r="D1472" t="s">
        <v>10974</v>
      </c>
      <c r="E1472" t="s">
        <v>1819</v>
      </c>
      <c r="F1472" t="s">
        <v>19511</v>
      </c>
      <c r="G1472" t="s">
        <v>1820</v>
      </c>
      <c r="I14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472" s="1" t="b">
        <f t="shared" si="22"/>
        <v>0</v>
      </c>
      <c r="K1472" t="str">
        <f>IF(NOT(J1472),Strutture_cleaned[[#This Row],[Indirizzo internet]],Strutture_cleaned[[#This Row],[Indirizzo di posta elettronica]])</f>
        <v/>
      </c>
      <c r="L1472" t="str">
        <f>IF(NOT(J1472),Strutture_cleaned[[#This Row],[Indirizzo di posta elettronica]],Strutture_cleaned[[#This Row],[Indirizzo internet]])</f>
        <v>lucygiunta@hotmail.it</v>
      </c>
    </row>
    <row r="1473" spans="1:12" x14ac:dyDescent="0.2">
      <c r="A1473" t="s">
        <v>8186</v>
      </c>
      <c r="B1473" t="s">
        <v>10982</v>
      </c>
      <c r="C1473" t="s">
        <v>10983</v>
      </c>
      <c r="D1473" t="s">
        <v>10974</v>
      </c>
      <c r="E1473" t="s">
        <v>1821</v>
      </c>
      <c r="F1473" t="s">
        <v>1822</v>
      </c>
      <c r="G1473" t="s">
        <v>1823</v>
      </c>
      <c r="I14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73" s="1" t="b">
        <f t="shared" si="22"/>
        <v>0</v>
      </c>
      <c r="K1473" t="str">
        <f>IF(NOT(J1473),Strutture_cleaned[[#This Row],[Indirizzo internet]],Strutture_cleaned[[#This Row],[Indirizzo di posta elettronica]])</f>
        <v>www.tenutadelgiglio.com</v>
      </c>
      <c r="L1473" t="str">
        <f>IF(NOT(J1473),Strutture_cleaned[[#This Row],[Indirizzo di posta elettronica]],Strutture_cleaned[[#This Row],[Indirizzo internet]])</f>
        <v>info@tenutadelgiglio.com</v>
      </c>
    </row>
    <row r="1474" spans="1:12" x14ac:dyDescent="0.2">
      <c r="A1474" t="s">
        <v>8216</v>
      </c>
      <c r="B1474" t="s">
        <v>10984</v>
      </c>
      <c r="C1474" t="s">
        <v>10985</v>
      </c>
      <c r="D1474" t="s">
        <v>10974</v>
      </c>
      <c r="E1474" t="s">
        <v>19511</v>
      </c>
      <c r="F1474" t="s">
        <v>1824</v>
      </c>
      <c r="G1474" t="s">
        <v>1825</v>
      </c>
      <c r="I14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474" s="1" t="b">
        <f t="shared" si="22"/>
        <v>0</v>
      </c>
      <c r="K1474" t="str">
        <f>IF(NOT(J1474),Strutture_cleaned[[#This Row],[Indirizzo internet]],Strutture_cleaned[[#This Row],[Indirizzo di posta elettronica]])</f>
        <v>www.alcastello-tavullia.it</v>
      </c>
      <c r="L1474" t="str">
        <f>IF(NOT(J1474),Strutture_cleaned[[#This Row],[Indirizzo di posta elettronica]],Strutture_cleaned[[#This Row],[Indirizzo internet]])</f>
        <v>zgiulia.castello@gmail.com</v>
      </c>
    </row>
    <row r="1475" spans="1:12" x14ac:dyDescent="0.2">
      <c r="A1475" t="s">
        <v>8183</v>
      </c>
      <c r="B1475" t="s">
        <v>10986</v>
      </c>
      <c r="C1475" t="s">
        <v>10987</v>
      </c>
      <c r="D1475" t="s">
        <v>10974</v>
      </c>
      <c r="E1475" t="s">
        <v>10974</v>
      </c>
      <c r="F1475" t="s">
        <v>1826</v>
      </c>
      <c r="G1475" t="s">
        <v>1827</v>
      </c>
      <c r="I14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75" s="1" t="b">
        <f t="shared" ref="J1475:J1538" si="23">I1475="invertire email e sito"</f>
        <v>0</v>
      </c>
      <c r="K1475" t="str">
        <f>IF(NOT(J1475),Strutture_cleaned[[#This Row],[Indirizzo internet]],Strutture_cleaned[[#This Row],[Indirizzo di posta elettronica]])</f>
        <v>www.casadeltesoro.it</v>
      </c>
      <c r="L1475" t="str">
        <f>IF(NOT(J1475),Strutture_cleaned[[#This Row],[Indirizzo di posta elettronica]],Strutture_cleaned[[#This Row],[Indirizzo internet]])</f>
        <v>casadeltesoro@gmail.com</v>
      </c>
    </row>
    <row r="1476" spans="1:12" x14ac:dyDescent="0.2">
      <c r="A1476" t="s">
        <v>8183</v>
      </c>
      <c r="B1476" t="s">
        <v>10988</v>
      </c>
      <c r="C1476" t="s">
        <v>10989</v>
      </c>
      <c r="D1476" t="s">
        <v>10974</v>
      </c>
      <c r="E1476" t="s">
        <v>10974</v>
      </c>
      <c r="F1476" t="s">
        <v>1828</v>
      </c>
      <c r="G1476" t="s">
        <v>1829</v>
      </c>
      <c r="I14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76" s="1" t="b">
        <f t="shared" si="23"/>
        <v>0</v>
      </c>
      <c r="K1476" t="str">
        <f>IF(NOT(J1476),Strutture_cleaned[[#This Row],[Indirizzo internet]],Strutture_cleaned[[#This Row],[Indirizzo di posta elettronica]])</f>
        <v>www.bb-margherita.net</v>
      </c>
      <c r="L1476" t="str">
        <f>IF(NOT(J1476),Strutture_cleaned[[#This Row],[Indirizzo di posta elettronica]],Strutture_cleaned[[#This Row],[Indirizzo internet]])</f>
        <v>info@bb-margherita.net</v>
      </c>
    </row>
    <row r="1477" spans="1:12" x14ac:dyDescent="0.2">
      <c r="A1477" t="s">
        <v>8177</v>
      </c>
      <c r="B1477" t="s">
        <v>10990</v>
      </c>
      <c r="C1477" t="s">
        <v>10991</v>
      </c>
      <c r="D1477" t="s">
        <v>10974</v>
      </c>
      <c r="E1477" t="s">
        <v>10974</v>
      </c>
      <c r="F1477" t="s">
        <v>1830</v>
      </c>
      <c r="G1477" t="s">
        <v>1831</v>
      </c>
      <c r="I14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77" s="1" t="b">
        <f t="shared" si="23"/>
        <v>0</v>
      </c>
      <c r="K1477" t="str">
        <f>IF(NOT(J1477),Strutture_cleaned[[#This Row],[Indirizzo internet]],Strutture_cleaned[[#This Row],[Indirizzo di posta elettronica]])</f>
        <v>www.villaclaudiaresort.it</v>
      </c>
      <c r="L1477" t="str">
        <f>IF(NOT(J1477),Strutture_cleaned[[#This Row],[Indirizzo di posta elettronica]],Strutture_cleaned[[#This Row],[Indirizzo internet]])</f>
        <v>info@villaclaudiaresort.it</v>
      </c>
    </row>
    <row r="1478" spans="1:12" x14ac:dyDescent="0.2">
      <c r="A1478" t="s">
        <v>8183</v>
      </c>
      <c r="B1478" t="s">
        <v>10992</v>
      </c>
      <c r="C1478" t="s">
        <v>10993</v>
      </c>
      <c r="D1478" t="s">
        <v>10974</v>
      </c>
      <c r="E1478" t="s">
        <v>10974</v>
      </c>
      <c r="F1478" t="s">
        <v>1832</v>
      </c>
      <c r="G1478" t="s">
        <v>1833</v>
      </c>
      <c r="I14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478" s="1" t="b">
        <f t="shared" si="23"/>
        <v>0</v>
      </c>
      <c r="K1478" t="str">
        <f>IF(NOT(J1478),Strutture_cleaned[[#This Row],[Indirizzo internet]],Strutture_cleaned[[#This Row],[Indirizzo di posta elettronica]])</f>
        <v>www.tarcisiobb.com</v>
      </c>
      <c r="L1478" t="str">
        <f>IF(NOT(J1478),Strutture_cleaned[[#This Row],[Indirizzo di posta elettronica]],Strutture_cleaned[[#This Row],[Indirizzo internet]])</f>
        <v>tarcisiobeb@gmail.com</v>
      </c>
    </row>
    <row r="1479" spans="1:12" x14ac:dyDescent="0.2">
      <c r="A1479" t="s">
        <v>8183</v>
      </c>
      <c r="B1479" t="s">
        <v>10994</v>
      </c>
      <c r="C1479" t="s">
        <v>1834</v>
      </c>
      <c r="D1479" t="s">
        <v>10974</v>
      </c>
      <c r="E1479" t="s">
        <v>1821</v>
      </c>
      <c r="F1479" t="s">
        <v>19511</v>
      </c>
      <c r="G1479" t="s">
        <v>1835</v>
      </c>
      <c r="I14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479" s="1" t="b">
        <f t="shared" si="23"/>
        <v>0</v>
      </c>
      <c r="K1479" t="str">
        <f>IF(NOT(J1479),Strutture_cleaned[[#This Row],[Indirizzo internet]],Strutture_cleaned[[#This Row],[Indirizzo di posta elettronica]])</f>
        <v/>
      </c>
      <c r="L1479" t="str">
        <f>IF(NOT(J1479),Strutture_cleaned[[#This Row],[Indirizzo di posta elettronica]],Strutture_cleaned[[#This Row],[Indirizzo internet]])</f>
        <v>albertopompucci@virgilio.it</v>
      </c>
    </row>
    <row r="1480" spans="1:12" x14ac:dyDescent="0.2">
      <c r="A1480" t="s">
        <v>8183</v>
      </c>
      <c r="B1480" t="s">
        <v>10995</v>
      </c>
      <c r="C1480" t="s">
        <v>10996</v>
      </c>
      <c r="D1480" t="s">
        <v>10974</v>
      </c>
      <c r="E1480" t="s">
        <v>10974</v>
      </c>
      <c r="F1480" t="s">
        <v>1836</v>
      </c>
      <c r="G1480" t="s">
        <v>1837</v>
      </c>
      <c r="I14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80" s="1" t="b">
        <f t="shared" si="23"/>
        <v>0</v>
      </c>
      <c r="K1480" t="str">
        <f>IF(NOT(J1480),Strutture_cleaned[[#This Row],[Indirizzo internet]],Strutture_cleaned[[#This Row],[Indirizzo di posta elettronica]])</f>
        <v>www.bedandbreakfastilgiardino.com</v>
      </c>
      <c r="L1480" t="str">
        <f>IF(NOT(J1480),Strutture_cleaned[[#This Row],[Indirizzo di posta elettronica]],Strutture_cleaned[[#This Row],[Indirizzo internet]])</f>
        <v>info@bedandbreakfastilgiardino.com</v>
      </c>
    </row>
    <row r="1481" spans="1:12" x14ac:dyDescent="0.2">
      <c r="A1481" t="s">
        <v>8186</v>
      </c>
      <c r="B1481" t="s">
        <v>10997</v>
      </c>
      <c r="C1481" t="s">
        <v>1838</v>
      </c>
      <c r="D1481" t="s">
        <v>10974</v>
      </c>
      <c r="E1481" t="s">
        <v>10974</v>
      </c>
      <c r="F1481" t="s">
        <v>1839</v>
      </c>
      <c r="G1481" t="s">
        <v>1840</v>
      </c>
      <c r="I14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481" s="1" t="b">
        <f t="shared" si="23"/>
        <v>0</v>
      </c>
      <c r="K1481" t="str">
        <f>IF(NOT(J1481),Strutture_cleaned[[#This Row],[Indirizzo internet]],Strutture_cleaned[[#This Row],[Indirizzo di posta elettronica]])</f>
        <v>www.agririo.it</v>
      </c>
      <c r="L1481" t="str">
        <f>IF(NOT(J1481),Strutture_cleaned[[#This Row],[Indirizzo di posta elettronica]],Strutture_cleaned[[#This Row],[Indirizzo internet]])</f>
        <v>agririo@libero.it</v>
      </c>
    </row>
    <row r="1482" spans="1:12" x14ac:dyDescent="0.2">
      <c r="A1482" t="s">
        <v>8171</v>
      </c>
      <c r="B1482" t="s">
        <v>10998</v>
      </c>
      <c r="C1482" t="s">
        <v>10999</v>
      </c>
      <c r="D1482" t="s">
        <v>10974</v>
      </c>
      <c r="E1482" t="s">
        <v>10974</v>
      </c>
      <c r="F1482" t="s">
        <v>1841</v>
      </c>
      <c r="G1482" t="s">
        <v>1842</v>
      </c>
      <c r="I14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82" s="1" t="b">
        <f t="shared" si="23"/>
        <v>0</v>
      </c>
      <c r="K1482" t="str">
        <f>IF(NOT(J1482),Strutture_cleaned[[#This Row],[Indirizzo internet]],Strutture_cleaned[[#This Row],[Indirizzo di posta elettronica]])</f>
        <v>www.raggiodiluce.info</v>
      </c>
      <c r="L1482" t="str">
        <f>IF(NOT(J1482),Strutture_cleaned[[#This Row],[Indirizzo di posta elettronica]],Strutture_cleaned[[#This Row],[Indirizzo internet]])</f>
        <v>info@raggiodiluce.info</v>
      </c>
    </row>
    <row r="1483" spans="1:12" x14ac:dyDescent="0.2">
      <c r="A1483" t="s">
        <v>8216</v>
      </c>
      <c r="B1483" t="s">
        <v>11000</v>
      </c>
      <c r="C1483" t="s">
        <v>11001</v>
      </c>
      <c r="D1483" t="s">
        <v>10974</v>
      </c>
      <c r="E1483" t="s">
        <v>11002</v>
      </c>
      <c r="F1483" t="s">
        <v>19511</v>
      </c>
      <c r="G1483" t="s">
        <v>1843</v>
      </c>
      <c r="I14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483" s="1" t="b">
        <f t="shared" si="23"/>
        <v>0</v>
      </c>
      <c r="K1483" t="str">
        <f>IF(NOT(J1483),Strutture_cleaned[[#This Row],[Indirizzo internet]],Strutture_cleaned[[#This Row],[Indirizzo di posta elettronica]])</f>
        <v/>
      </c>
      <c r="L1483" t="str">
        <f>IF(NOT(J1483),Strutture_cleaned[[#This Row],[Indirizzo di posta elettronica]],Strutture_cleaned[[#This Row],[Indirizzo internet]])</f>
        <v>claudia@gierremarmi.it</v>
      </c>
    </row>
    <row r="1484" spans="1:12" x14ac:dyDescent="0.2">
      <c r="A1484" t="s">
        <v>8183</v>
      </c>
      <c r="B1484" t="s">
        <v>11003</v>
      </c>
      <c r="C1484" t="s">
        <v>11004</v>
      </c>
      <c r="D1484" t="s">
        <v>10974</v>
      </c>
      <c r="E1484" t="s">
        <v>10974</v>
      </c>
      <c r="F1484" t="s">
        <v>19511</v>
      </c>
      <c r="G1484" t="s">
        <v>1844</v>
      </c>
      <c r="I14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484" s="1" t="b">
        <f t="shared" si="23"/>
        <v>0</v>
      </c>
      <c r="K1484" t="str">
        <f>IF(NOT(J1484),Strutture_cleaned[[#This Row],[Indirizzo internet]],Strutture_cleaned[[#This Row],[Indirizzo di posta elettronica]])</f>
        <v/>
      </c>
      <c r="L1484" t="str">
        <f>IF(NOT(J1484),Strutture_cleaned[[#This Row],[Indirizzo di posta elettronica]],Strutture_cleaned[[#This Row],[Indirizzo internet]])</f>
        <v>lorena.buscaglia@yahoo.it</v>
      </c>
    </row>
    <row r="1485" spans="1:12" x14ac:dyDescent="0.2">
      <c r="A1485" t="s">
        <v>8183</v>
      </c>
      <c r="B1485" t="s">
        <v>11005</v>
      </c>
      <c r="C1485" t="s">
        <v>1845</v>
      </c>
      <c r="D1485" t="s">
        <v>10974</v>
      </c>
      <c r="E1485" t="s">
        <v>10974</v>
      </c>
      <c r="F1485" t="s">
        <v>1846</v>
      </c>
      <c r="G1485" t="s">
        <v>1847</v>
      </c>
      <c r="I14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485" s="1" t="b">
        <f t="shared" si="23"/>
        <v>0</v>
      </c>
      <c r="K1485" t="str">
        <f>IF(NOT(J1485),Strutture_cleaned[[#This Row],[Indirizzo internet]],Strutture_cleaned[[#This Row],[Indirizzo di posta elettronica]])</f>
        <v>www.anticafontebnb.com</v>
      </c>
      <c r="L1485" t="str">
        <f>IF(NOT(J1485),Strutture_cleaned[[#This Row],[Indirizzo di posta elettronica]],Strutture_cleaned[[#This Row],[Indirizzo internet]])</f>
        <v>lucianomarcantoni@libero.it</v>
      </c>
    </row>
    <row r="1486" spans="1:12" x14ac:dyDescent="0.2">
      <c r="A1486" t="s">
        <v>8216</v>
      </c>
      <c r="B1486" t="s">
        <v>11006</v>
      </c>
      <c r="C1486" t="s">
        <v>11007</v>
      </c>
      <c r="D1486" t="s">
        <v>10974</v>
      </c>
      <c r="E1486" t="s">
        <v>19511</v>
      </c>
      <c r="F1486" t="s">
        <v>19511</v>
      </c>
      <c r="G1486" t="s">
        <v>1848</v>
      </c>
      <c r="I14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486" s="1" t="b">
        <f t="shared" si="23"/>
        <v>0</v>
      </c>
      <c r="K1486" t="str">
        <f>IF(NOT(J1486),Strutture_cleaned[[#This Row],[Indirizzo internet]],Strutture_cleaned[[#This Row],[Indirizzo di posta elettronica]])</f>
        <v/>
      </c>
      <c r="L1486" t="str">
        <f>IF(NOT(J1486),Strutture_cleaned[[#This Row],[Indirizzo di posta elettronica]],Strutture_cleaned[[#This Row],[Indirizzo internet]])</f>
        <v>giorgi@koruspartners.it</v>
      </c>
    </row>
    <row r="1487" spans="1:12" x14ac:dyDescent="0.2">
      <c r="A1487" t="s">
        <v>8183</v>
      </c>
      <c r="B1487" t="s">
        <v>11008</v>
      </c>
      <c r="C1487" t="s">
        <v>11009</v>
      </c>
      <c r="D1487" t="s">
        <v>10974</v>
      </c>
      <c r="E1487" t="s">
        <v>11010</v>
      </c>
      <c r="F1487" t="s">
        <v>19511</v>
      </c>
      <c r="G1487" t="s">
        <v>1849</v>
      </c>
      <c r="I14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487" s="1" t="b">
        <f t="shared" si="23"/>
        <v>0</v>
      </c>
      <c r="K1487" t="str">
        <f>IF(NOT(J1487),Strutture_cleaned[[#This Row],[Indirizzo internet]],Strutture_cleaned[[#This Row],[Indirizzo di posta elettronica]])</f>
        <v/>
      </c>
      <c r="L1487" t="str">
        <f>IF(NOT(J1487),Strutture_cleaned[[#This Row],[Indirizzo di posta elettronica]],Strutture_cleaned[[#This Row],[Indirizzo internet]])</f>
        <v>giacomo.uguccioni@gmail.com</v>
      </c>
    </row>
    <row r="1488" spans="1:12" x14ac:dyDescent="0.2">
      <c r="A1488" t="s">
        <v>8216</v>
      </c>
      <c r="B1488" t="s">
        <v>11011</v>
      </c>
      <c r="C1488" t="s">
        <v>11012</v>
      </c>
      <c r="D1488" t="s">
        <v>10974</v>
      </c>
      <c r="E1488" t="s">
        <v>19511</v>
      </c>
      <c r="F1488" t="s">
        <v>1850</v>
      </c>
      <c r="G1488" t="s">
        <v>1851</v>
      </c>
      <c r="I14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88" s="1" t="b">
        <f t="shared" si="23"/>
        <v>0</v>
      </c>
      <c r="K1488" t="str">
        <f>IF(NOT(J1488),Strutture_cleaned[[#This Row],[Indirizzo internet]],Strutture_cleaned[[#This Row],[Indirizzo di posta elettronica]])</f>
        <v>ww.ilborgotavullia.it</v>
      </c>
      <c r="L1488" t="str">
        <f>IF(NOT(J1488),Strutture_cleaned[[#This Row],[Indirizzo di posta elettronica]],Strutture_cleaned[[#This Row],[Indirizzo internet]])</f>
        <v>sandroniambra@gmail.com</v>
      </c>
    </row>
    <row r="1489" spans="1:12" x14ac:dyDescent="0.2">
      <c r="A1489" t="s">
        <v>8186</v>
      </c>
      <c r="B1489" t="s">
        <v>11013</v>
      </c>
      <c r="C1489" t="s">
        <v>19511</v>
      </c>
      <c r="D1489" t="s">
        <v>11014</v>
      </c>
      <c r="E1489" t="s">
        <v>11015</v>
      </c>
      <c r="F1489" t="s">
        <v>19511</v>
      </c>
      <c r="G1489" t="s">
        <v>337</v>
      </c>
      <c r="I14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489" s="1" t="b">
        <f t="shared" si="23"/>
        <v>0</v>
      </c>
      <c r="K1489" t="str">
        <f>IF(NOT(J1489),Strutture_cleaned[[#This Row],[Indirizzo internet]],Strutture_cleaned[[#This Row],[Indirizzo di posta elettronica]])</f>
        <v/>
      </c>
      <c r="L1489" t="str">
        <f>IF(NOT(J1489),Strutture_cleaned[[#This Row],[Indirizzo di posta elettronica]],Strutture_cleaned[[#This Row],[Indirizzo internet]])</f>
        <v>inesistente@regione.marche.it</v>
      </c>
    </row>
    <row r="1490" spans="1:12" x14ac:dyDescent="0.2">
      <c r="A1490" t="s">
        <v>8183</v>
      </c>
      <c r="B1490" t="s">
        <v>11016</v>
      </c>
      <c r="C1490" t="s">
        <v>19511</v>
      </c>
      <c r="D1490" t="s">
        <v>11014</v>
      </c>
      <c r="E1490" t="s">
        <v>1852</v>
      </c>
      <c r="F1490" t="s">
        <v>1853</v>
      </c>
      <c r="G1490" t="s">
        <v>1854</v>
      </c>
      <c r="I14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90" s="1" t="b">
        <f t="shared" si="23"/>
        <v>0</v>
      </c>
      <c r="K1490" t="str">
        <f>IF(NOT(J1490),Strutture_cleaned[[#This Row],[Indirizzo internet]],Strutture_cleaned[[#This Row],[Indirizzo di posta elettronica]])</f>
        <v>www.bbmontesanpietro.it</v>
      </c>
      <c r="L1490" t="str">
        <f>IF(NOT(J1490),Strutture_cleaned[[#This Row],[Indirizzo di posta elettronica]],Strutture_cleaned[[#This Row],[Indirizzo internet]])</f>
        <v>info@bbmontesanpietro.it</v>
      </c>
    </row>
    <row r="1491" spans="1:12" x14ac:dyDescent="0.2">
      <c r="A1491" t="s">
        <v>8183</v>
      </c>
      <c r="B1491" t="s">
        <v>11017</v>
      </c>
      <c r="C1491" t="s">
        <v>11018</v>
      </c>
      <c r="D1491" t="s">
        <v>11014</v>
      </c>
      <c r="E1491" t="s">
        <v>19511</v>
      </c>
      <c r="F1491" t="s">
        <v>19511</v>
      </c>
      <c r="G1491" t="s">
        <v>1855</v>
      </c>
      <c r="I14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491" s="1" t="b">
        <f t="shared" si="23"/>
        <v>0</v>
      </c>
      <c r="K1491" t="str">
        <f>IF(NOT(J1491),Strutture_cleaned[[#This Row],[Indirizzo internet]],Strutture_cleaned[[#This Row],[Indirizzo di posta elettronica]])</f>
        <v/>
      </c>
      <c r="L1491" t="str">
        <f>IF(NOT(J1491),Strutture_cleaned[[#This Row],[Indirizzo di posta elettronica]],Strutture_cleaned[[#This Row],[Indirizzo internet]])</f>
        <v>taburchio@virgilio.it</v>
      </c>
    </row>
    <row r="1492" spans="1:12" x14ac:dyDescent="0.2">
      <c r="A1492" t="s">
        <v>8183</v>
      </c>
      <c r="B1492" t="s">
        <v>11019</v>
      </c>
      <c r="C1492" t="s">
        <v>11020</v>
      </c>
      <c r="D1492" t="s">
        <v>11014</v>
      </c>
      <c r="E1492" t="s">
        <v>11021</v>
      </c>
      <c r="F1492" t="s">
        <v>19511</v>
      </c>
      <c r="G1492" t="s">
        <v>1856</v>
      </c>
      <c r="I14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492" s="1" t="b">
        <f t="shared" si="23"/>
        <v>0</v>
      </c>
      <c r="K1492" t="str">
        <f>IF(NOT(J1492),Strutture_cleaned[[#This Row],[Indirizzo internet]],Strutture_cleaned[[#This Row],[Indirizzo di posta elettronica]])</f>
        <v/>
      </c>
      <c r="L1492" t="str">
        <f>IF(NOT(J1492),Strutture_cleaned[[#This Row],[Indirizzo di posta elettronica]],Strutture_cleaned[[#This Row],[Indirizzo internet]])</f>
        <v>violinimassiomo@gmail.com</v>
      </c>
    </row>
    <row r="1493" spans="1:12" x14ac:dyDescent="0.2">
      <c r="A1493" t="s">
        <v>8186</v>
      </c>
      <c r="B1493" t="s">
        <v>11022</v>
      </c>
      <c r="C1493" t="s">
        <v>19511</v>
      </c>
      <c r="D1493" t="s">
        <v>11014</v>
      </c>
      <c r="E1493" t="s">
        <v>19511</v>
      </c>
      <c r="F1493" t="s">
        <v>19511</v>
      </c>
      <c r="G1493" t="s">
        <v>1857</v>
      </c>
      <c r="I14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1493" s="1" t="b">
        <f t="shared" si="23"/>
        <v>0</v>
      </c>
      <c r="K1493" t="str">
        <f>IF(NOT(J1493),Strutture_cleaned[[#This Row],[Indirizzo internet]],Strutture_cleaned[[#This Row],[Indirizzo di posta elettronica]])</f>
        <v/>
      </c>
      <c r="L1493" t="str">
        <f>IF(NOT(J1493),Strutture_cleaned[[#This Row],[Indirizzo di posta elettronica]],Strutture_cleaned[[#This Row],[Indirizzo internet]])</f>
        <v>piero.alberto.carrara@outlook.it</v>
      </c>
    </row>
    <row r="1494" spans="1:12" x14ac:dyDescent="0.2">
      <c r="A1494" t="s">
        <v>8186</v>
      </c>
      <c r="B1494" t="s">
        <v>11023</v>
      </c>
      <c r="C1494" t="s">
        <v>11024</v>
      </c>
      <c r="D1494" t="s">
        <v>11014</v>
      </c>
      <c r="E1494" t="s">
        <v>19511</v>
      </c>
      <c r="F1494" t="s">
        <v>19511</v>
      </c>
      <c r="G1494" t="s">
        <v>1858</v>
      </c>
      <c r="I14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494" s="1" t="b">
        <f t="shared" si="23"/>
        <v>0</v>
      </c>
      <c r="K1494" t="str">
        <f>IF(NOT(J1494),Strutture_cleaned[[#This Row],[Indirizzo internet]],Strutture_cleaned[[#This Row],[Indirizzo di posta elettronica]])</f>
        <v/>
      </c>
      <c r="L1494" t="str">
        <f>IF(NOT(J1494),Strutture_cleaned[[#This Row],[Indirizzo di posta elettronica]],Strutture_cleaned[[#This Row],[Indirizzo internet]])</f>
        <v>stefano.alippi@gmail.com</v>
      </c>
    </row>
    <row r="1495" spans="1:12" x14ac:dyDescent="0.2">
      <c r="A1495" t="s">
        <v>8183</v>
      </c>
      <c r="B1495" t="s">
        <v>11025</v>
      </c>
      <c r="C1495" t="s">
        <v>11026</v>
      </c>
      <c r="D1495" t="s">
        <v>11014</v>
      </c>
      <c r="E1495" t="s">
        <v>19511</v>
      </c>
      <c r="F1495" t="s">
        <v>19511</v>
      </c>
      <c r="G1495" t="s">
        <v>1859</v>
      </c>
      <c r="I14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495" s="1" t="b">
        <f t="shared" si="23"/>
        <v>0</v>
      </c>
      <c r="K1495" t="str">
        <f>IF(NOT(J1495),Strutture_cleaned[[#This Row],[Indirizzo internet]],Strutture_cleaned[[#This Row],[Indirizzo di posta elettronica]])</f>
        <v/>
      </c>
      <c r="L1495" t="str">
        <f>IF(NOT(J1495),Strutture_cleaned[[#This Row],[Indirizzo di posta elettronica]],Strutture_cleaned[[#This Row],[Indirizzo internet]])</f>
        <v>alvonimonica@gmail.com</v>
      </c>
    </row>
    <row r="1496" spans="1:12" x14ac:dyDescent="0.2">
      <c r="A1496" t="s">
        <v>8174</v>
      </c>
      <c r="B1496" t="s">
        <v>11027</v>
      </c>
      <c r="C1496" t="s">
        <v>11028</v>
      </c>
      <c r="D1496" t="s">
        <v>11014</v>
      </c>
      <c r="E1496" t="s">
        <v>19511</v>
      </c>
      <c r="F1496" t="s">
        <v>19511</v>
      </c>
      <c r="G1496" t="s">
        <v>1860</v>
      </c>
      <c r="I14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3</v>
      </c>
      <c r="J1496" s="1" t="b">
        <f t="shared" si="23"/>
        <v>0</v>
      </c>
      <c r="K1496" t="str">
        <f>IF(NOT(J1496),Strutture_cleaned[[#This Row],[Indirizzo internet]],Strutture_cleaned[[#This Row],[Indirizzo di posta elettronica]])</f>
        <v/>
      </c>
      <c r="L1496" t="str">
        <f>IF(NOT(J1496),Strutture_cleaned[[#This Row],[Indirizzo di posta elettronica]],Strutture_cleaned[[#This Row],[Indirizzo internet]])</f>
        <v>ir@isabelleriviere.it</v>
      </c>
    </row>
    <row r="1497" spans="1:12" x14ac:dyDescent="0.2">
      <c r="A1497" t="s">
        <v>8183</v>
      </c>
      <c r="B1497" t="s">
        <v>11029</v>
      </c>
      <c r="C1497" t="s">
        <v>11030</v>
      </c>
      <c r="D1497" t="s">
        <v>11014</v>
      </c>
      <c r="E1497" t="s">
        <v>11031</v>
      </c>
      <c r="F1497" t="s">
        <v>1861</v>
      </c>
      <c r="G1497" t="s">
        <v>1862</v>
      </c>
      <c r="I14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97" s="1" t="b">
        <f t="shared" si="23"/>
        <v>0</v>
      </c>
      <c r="K1497" t="str">
        <f>IF(NOT(J1497),Strutture_cleaned[[#This Row],[Indirizzo internet]],Strutture_cleaned[[#This Row],[Indirizzo di posta elettronica]])</f>
        <v>www.mulinodellaricavata.com</v>
      </c>
      <c r="L1497" t="str">
        <f>IF(NOT(J1497),Strutture_cleaned[[#This Row],[Indirizzo di posta elettronica]],Strutture_cleaned[[#This Row],[Indirizzo internet]])</f>
        <v>info@mulinodellaricavata.com</v>
      </c>
    </row>
    <row r="1498" spans="1:12" x14ac:dyDescent="0.2">
      <c r="A1498" t="s">
        <v>8171</v>
      </c>
      <c r="B1498" t="s">
        <v>11032</v>
      </c>
      <c r="C1498" t="s">
        <v>11033</v>
      </c>
      <c r="D1498" t="s">
        <v>11014</v>
      </c>
      <c r="E1498" t="s">
        <v>11034</v>
      </c>
      <c r="F1498" t="s">
        <v>1863</v>
      </c>
      <c r="G1498" t="s">
        <v>1864</v>
      </c>
      <c r="I14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498" s="1" t="b">
        <f t="shared" si="23"/>
        <v>0</v>
      </c>
      <c r="K1498" t="str">
        <f>IF(NOT(J1498),Strutture_cleaned[[#This Row],[Indirizzo internet]],Strutture_cleaned[[#This Row],[Indirizzo di posta elettronica]])</f>
        <v>www.santangiolino.it</v>
      </c>
      <c r="L1498" t="str">
        <f>IF(NOT(J1498),Strutture_cleaned[[#This Row],[Indirizzo di posta elettronica]],Strutture_cleaned[[#This Row],[Indirizzo internet]])</f>
        <v>info@santangiolino.it</v>
      </c>
    </row>
    <row r="1499" spans="1:12" x14ac:dyDescent="0.2">
      <c r="A1499" t="s">
        <v>8183</v>
      </c>
      <c r="B1499" t="s">
        <v>11035</v>
      </c>
      <c r="C1499" t="s">
        <v>11036</v>
      </c>
      <c r="D1499" t="s">
        <v>11014</v>
      </c>
      <c r="E1499" t="s">
        <v>11014</v>
      </c>
      <c r="F1499" t="s">
        <v>1865</v>
      </c>
      <c r="G1499" t="s">
        <v>1866</v>
      </c>
      <c r="I14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499" s="1" t="b">
        <f t="shared" si="23"/>
        <v>0</v>
      </c>
      <c r="K1499" t="str">
        <f>IF(NOT(J1499),Strutture_cleaned[[#This Row],[Indirizzo internet]],Strutture_cleaned[[#This Row],[Indirizzo di posta elettronica]])</f>
        <v>www.foxhill.it</v>
      </c>
      <c r="L1499" t="str">
        <f>IF(NOT(J1499),Strutture_cleaned[[#This Row],[Indirizzo di posta elettronica]],Strutture_cleaned[[#This Row],[Indirizzo internet]])</f>
        <v>fox.elizabeth@libero.it</v>
      </c>
    </row>
    <row r="1500" spans="1:12" x14ac:dyDescent="0.2">
      <c r="A1500" t="s">
        <v>8183</v>
      </c>
      <c r="B1500" t="s">
        <v>11037</v>
      </c>
      <c r="C1500" t="s">
        <v>11038</v>
      </c>
      <c r="D1500" t="s">
        <v>11014</v>
      </c>
      <c r="E1500" t="s">
        <v>11014</v>
      </c>
      <c r="F1500" t="s">
        <v>1867</v>
      </c>
      <c r="G1500" t="s">
        <v>1868</v>
      </c>
      <c r="I15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00" s="1" t="b">
        <f t="shared" si="23"/>
        <v>0</v>
      </c>
      <c r="K1500" t="str">
        <f>IF(NOT(J1500),Strutture_cleaned[[#This Row],[Indirizzo internet]],Strutture_cleaned[[#This Row],[Indirizzo di posta elettronica]])</f>
        <v>http://www.casamini.it</v>
      </c>
      <c r="L1500" t="str">
        <f>IF(NOT(J1500),Strutture_cleaned[[#This Row],[Indirizzo di posta elettronica]],Strutture_cleaned[[#This Row],[Indirizzo internet]])</f>
        <v>casamini@gmail.com</v>
      </c>
    </row>
    <row r="1501" spans="1:12" x14ac:dyDescent="0.2">
      <c r="A1501" t="s">
        <v>8282</v>
      </c>
      <c r="B1501" t="s">
        <v>11039</v>
      </c>
      <c r="C1501" t="s">
        <v>11040</v>
      </c>
      <c r="D1501" t="s">
        <v>11014</v>
      </c>
      <c r="E1501" t="s">
        <v>11041</v>
      </c>
      <c r="F1501" t="s">
        <v>19511</v>
      </c>
      <c r="G1501" t="s">
        <v>19511</v>
      </c>
      <c r="I15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01" s="1" t="b">
        <f t="shared" si="23"/>
        <v>0</v>
      </c>
      <c r="K1501" t="str">
        <f>IF(NOT(J1501),Strutture_cleaned[[#This Row],[Indirizzo internet]],Strutture_cleaned[[#This Row],[Indirizzo di posta elettronica]])</f>
        <v/>
      </c>
      <c r="L1501" t="str">
        <f>IF(NOT(J1501),Strutture_cleaned[[#This Row],[Indirizzo di posta elettronica]],Strutture_cleaned[[#This Row],[Indirizzo internet]])</f>
        <v/>
      </c>
    </row>
    <row r="1502" spans="1:12" x14ac:dyDescent="0.2">
      <c r="A1502" t="s">
        <v>8186</v>
      </c>
      <c r="B1502" t="s">
        <v>11042</v>
      </c>
      <c r="C1502" t="s">
        <v>11043</v>
      </c>
      <c r="D1502" t="s">
        <v>11014</v>
      </c>
      <c r="E1502" t="s">
        <v>11014</v>
      </c>
      <c r="F1502" t="s">
        <v>19511</v>
      </c>
      <c r="G1502" t="s">
        <v>19511</v>
      </c>
      <c r="I15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02" s="1" t="b">
        <f t="shared" si="23"/>
        <v>0</v>
      </c>
      <c r="K1502" t="str">
        <f>IF(NOT(J1502),Strutture_cleaned[[#This Row],[Indirizzo internet]],Strutture_cleaned[[#This Row],[Indirizzo di posta elettronica]])</f>
        <v/>
      </c>
      <c r="L1502" t="str">
        <f>IF(NOT(J1502),Strutture_cleaned[[#This Row],[Indirizzo di posta elettronica]],Strutture_cleaned[[#This Row],[Indirizzo internet]])</f>
        <v/>
      </c>
    </row>
    <row r="1503" spans="1:12" x14ac:dyDescent="0.2">
      <c r="A1503" t="s">
        <v>8186</v>
      </c>
      <c r="B1503" t="s">
        <v>11044</v>
      </c>
      <c r="C1503" t="s">
        <v>11045</v>
      </c>
      <c r="D1503" t="s">
        <v>11014</v>
      </c>
      <c r="E1503" t="s">
        <v>11014</v>
      </c>
      <c r="F1503" t="s">
        <v>1869</v>
      </c>
      <c r="G1503" t="s">
        <v>1870</v>
      </c>
      <c r="I15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03" s="1" t="b">
        <f t="shared" si="23"/>
        <v>0</v>
      </c>
      <c r="K1503" t="str">
        <f>IF(NOT(J1503),Strutture_cleaned[[#This Row],[Indirizzo internet]],Strutture_cleaned[[#This Row],[Indirizzo di posta elettronica]])</f>
        <v>www.agriturismolarosatea.it</v>
      </c>
      <c r="L1503" t="str">
        <f>IF(NOT(J1503),Strutture_cleaned[[#This Row],[Indirizzo di posta elettronica]],Strutture_cleaned[[#This Row],[Indirizzo internet]])</f>
        <v>info@agriturismolarosatea.it</v>
      </c>
    </row>
    <row r="1504" spans="1:12" x14ac:dyDescent="0.2">
      <c r="A1504" t="s">
        <v>8186</v>
      </c>
      <c r="B1504" t="s">
        <v>11046</v>
      </c>
      <c r="C1504" t="s">
        <v>11047</v>
      </c>
      <c r="D1504" t="s">
        <v>11014</v>
      </c>
      <c r="E1504" t="s">
        <v>11014</v>
      </c>
      <c r="F1504" t="s">
        <v>19511</v>
      </c>
      <c r="G1504" t="s">
        <v>19511</v>
      </c>
      <c r="I15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04" s="1" t="b">
        <f t="shared" si="23"/>
        <v>0</v>
      </c>
      <c r="K1504" t="str">
        <f>IF(NOT(J1504),Strutture_cleaned[[#This Row],[Indirizzo internet]],Strutture_cleaned[[#This Row],[Indirizzo di posta elettronica]])</f>
        <v/>
      </c>
      <c r="L1504" t="str">
        <f>IF(NOT(J1504),Strutture_cleaned[[#This Row],[Indirizzo di posta elettronica]],Strutture_cleaned[[#This Row],[Indirizzo internet]])</f>
        <v/>
      </c>
    </row>
    <row r="1505" spans="1:12" x14ac:dyDescent="0.2">
      <c r="A1505" t="s">
        <v>8171</v>
      </c>
      <c r="B1505" t="s">
        <v>11048</v>
      </c>
      <c r="C1505" t="s">
        <v>19511</v>
      </c>
      <c r="D1505" t="s">
        <v>11014</v>
      </c>
      <c r="E1505" t="s">
        <v>11049</v>
      </c>
      <c r="F1505" t="s">
        <v>1871</v>
      </c>
      <c r="G1505" t="s">
        <v>1872</v>
      </c>
      <c r="I15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05" s="1" t="b">
        <f t="shared" si="23"/>
        <v>0</v>
      </c>
      <c r="K1505" t="str">
        <f>IF(NOT(J1505),Strutture_cleaned[[#This Row],[Indirizzo internet]],Strutture_cleaned[[#This Row],[Indirizzo di posta elettronica]])</f>
        <v>www.ilparcoducale.it</v>
      </c>
      <c r="L1505" t="str">
        <f>IF(NOT(J1505),Strutture_cleaned[[#This Row],[Indirizzo di posta elettronica]],Strutture_cleaned[[#This Row],[Indirizzo internet]])</f>
        <v>info@ilparcoducale.it</v>
      </c>
    </row>
    <row r="1506" spans="1:12" x14ac:dyDescent="0.2">
      <c r="A1506" t="s">
        <v>8186</v>
      </c>
      <c r="B1506" t="s">
        <v>11050</v>
      </c>
      <c r="C1506" t="s">
        <v>11051</v>
      </c>
      <c r="D1506" t="s">
        <v>11014</v>
      </c>
      <c r="E1506" t="s">
        <v>11014</v>
      </c>
      <c r="F1506" t="s">
        <v>1873</v>
      </c>
      <c r="G1506" t="s">
        <v>1874</v>
      </c>
      <c r="I15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506" s="1" t="b">
        <f t="shared" si="23"/>
        <v>0</v>
      </c>
      <c r="K1506" t="str">
        <f>IF(NOT(J1506),Strutture_cleaned[[#This Row],[Indirizzo internet]],Strutture_cleaned[[#This Row],[Indirizzo di posta elettronica]])</f>
        <v>www.orsaiola.it</v>
      </c>
      <c r="L1506" t="str">
        <f>IF(NOT(J1506),Strutture_cleaned[[#This Row],[Indirizzo di posta elettronica]],Strutture_cleaned[[#This Row],[Indirizzo internet]])</f>
        <v>agriturismoorsaiola@libero.it</v>
      </c>
    </row>
    <row r="1507" spans="1:12" x14ac:dyDescent="0.2">
      <c r="A1507" t="s">
        <v>8186</v>
      </c>
      <c r="B1507" t="s">
        <v>11052</v>
      </c>
      <c r="C1507" t="s">
        <v>11053</v>
      </c>
      <c r="D1507" t="s">
        <v>11014</v>
      </c>
      <c r="E1507" t="s">
        <v>11054</v>
      </c>
      <c r="F1507" t="s">
        <v>19511</v>
      </c>
      <c r="G1507" t="s">
        <v>1875</v>
      </c>
      <c r="I15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07" s="1" t="b">
        <f t="shared" si="23"/>
        <v>0</v>
      </c>
      <c r="K1507" t="str">
        <f>IF(NOT(J1507),Strutture_cleaned[[#This Row],[Indirizzo internet]],Strutture_cleaned[[#This Row],[Indirizzo di posta elettronica]])</f>
        <v/>
      </c>
      <c r="L1507" t="str">
        <f>IF(NOT(J1507),Strutture_cleaned[[#This Row],[Indirizzo di posta elettronica]],Strutture_cleaned[[#This Row],[Indirizzo internet]])</f>
        <v>gjm.mochi@libero.it</v>
      </c>
    </row>
    <row r="1508" spans="1:12" x14ac:dyDescent="0.2">
      <c r="A1508" t="s">
        <v>8186</v>
      </c>
      <c r="B1508" t="s">
        <v>11055</v>
      </c>
      <c r="C1508" t="s">
        <v>11043</v>
      </c>
      <c r="D1508" t="s">
        <v>11014</v>
      </c>
      <c r="E1508" t="s">
        <v>1876</v>
      </c>
      <c r="F1508" t="s">
        <v>1632</v>
      </c>
      <c r="G1508" t="s">
        <v>1633</v>
      </c>
      <c r="I15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508" s="1" t="b">
        <f t="shared" si="23"/>
        <v>0</v>
      </c>
      <c r="K1508" t="str">
        <f>IF(NOT(J1508),Strutture_cleaned[[#This Row],[Indirizzo internet]],Strutture_cleaned[[#This Row],[Indirizzo di posta elettronica]])</f>
        <v>www.caserrantonio-ferri.com</v>
      </c>
      <c r="L1508" t="str">
        <f>IF(NOT(J1508),Strutture_cleaned[[#This Row],[Indirizzo di posta elettronica]],Strutture_cleaned[[#This Row],[Indirizzo internet]])</f>
        <v>info_ferri@libero.it</v>
      </c>
    </row>
    <row r="1509" spans="1:12" x14ac:dyDescent="0.2">
      <c r="A1509" t="s">
        <v>8186</v>
      </c>
      <c r="B1509" t="s">
        <v>11056</v>
      </c>
      <c r="C1509" t="s">
        <v>11057</v>
      </c>
      <c r="D1509" t="s">
        <v>11014</v>
      </c>
      <c r="E1509" t="s">
        <v>11014</v>
      </c>
      <c r="F1509" t="s">
        <v>19511</v>
      </c>
      <c r="G1509" t="s">
        <v>1877</v>
      </c>
      <c r="I15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509" s="1" t="b">
        <f t="shared" si="23"/>
        <v>0</v>
      </c>
      <c r="K1509" t="str">
        <f>IF(NOT(J1509),Strutture_cleaned[[#This Row],[Indirizzo internet]],Strutture_cleaned[[#This Row],[Indirizzo di posta elettronica]])</f>
        <v/>
      </c>
      <c r="L1509" t="str">
        <f>IF(NOT(J1509),Strutture_cleaned[[#This Row],[Indirizzo di posta elettronica]],Strutture_cleaned[[#This Row],[Indirizzo internet]])</f>
        <v>agriturlacaputa@virgilio.it</v>
      </c>
    </row>
    <row r="1510" spans="1:12" x14ac:dyDescent="0.2">
      <c r="A1510" t="s">
        <v>8186</v>
      </c>
      <c r="B1510" t="s">
        <v>11058</v>
      </c>
      <c r="C1510" t="s">
        <v>11059</v>
      </c>
      <c r="D1510" t="s">
        <v>11014</v>
      </c>
      <c r="E1510" t="s">
        <v>11060</v>
      </c>
      <c r="F1510" t="s">
        <v>1878</v>
      </c>
      <c r="G1510" t="s">
        <v>1879</v>
      </c>
      <c r="I15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510" s="1" t="b">
        <f t="shared" si="23"/>
        <v>0</v>
      </c>
      <c r="K1510" t="str">
        <f>IF(NOT(J1510),Strutture_cleaned[[#This Row],[Indirizzo internet]],Strutture_cleaned[[#This Row],[Indirizzo di posta elettronica]])</f>
        <v>www.caserrantonio.com</v>
      </c>
      <c r="L1510" t="str">
        <f>IF(NOT(J1510),Strutture_cleaned[[#This Row],[Indirizzo di posta elettronica]],Strutture_cleaned[[#This Row],[Indirizzo internet]])</f>
        <v>booking@caserrantonio.com</v>
      </c>
    </row>
    <row r="1511" spans="1:12" x14ac:dyDescent="0.2">
      <c r="A1511" t="s">
        <v>8186</v>
      </c>
      <c r="B1511" t="s">
        <v>11061</v>
      </c>
      <c r="C1511" t="s">
        <v>11062</v>
      </c>
      <c r="D1511" t="s">
        <v>11014</v>
      </c>
      <c r="E1511" t="s">
        <v>11014</v>
      </c>
      <c r="F1511" t="s">
        <v>1880</v>
      </c>
      <c r="G1511" t="s">
        <v>1881</v>
      </c>
      <c r="I15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511" s="1" t="b">
        <f t="shared" si="23"/>
        <v>0</v>
      </c>
      <c r="K1511" t="str">
        <f>IF(NOT(J1511),Strutture_cleaned[[#This Row],[Indirizzo internet]],Strutture_cleaned[[#This Row],[Indirizzo di posta elettronica]])</f>
        <v>www.sant-alessandro.com</v>
      </c>
      <c r="L1511" t="str">
        <f>IF(NOT(J1511),Strutture_cleaned[[#This Row],[Indirizzo di posta elettronica]],Strutture_cleaned[[#This Row],[Indirizzo internet]])</f>
        <v>sant-alessandro@libero.it</v>
      </c>
    </row>
    <row r="1512" spans="1:12" x14ac:dyDescent="0.2">
      <c r="A1512" t="s">
        <v>8186</v>
      </c>
      <c r="B1512" t="s">
        <v>8208</v>
      </c>
      <c r="C1512" t="s">
        <v>11063</v>
      </c>
      <c r="D1512" t="s">
        <v>11014</v>
      </c>
      <c r="E1512" t="s">
        <v>11014</v>
      </c>
      <c r="F1512" t="s">
        <v>1882</v>
      </c>
      <c r="G1512" t="s">
        <v>1883</v>
      </c>
      <c r="I15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12" s="1" t="b">
        <f t="shared" si="23"/>
        <v>0</v>
      </c>
      <c r="K1512" t="str">
        <f>IF(NOT(J1512),Strutture_cleaned[[#This Row],[Indirizzo internet]],Strutture_cleaned[[#This Row],[Indirizzo di posta elettronica]])</f>
        <v>www.pievedelcolle.com</v>
      </c>
      <c r="L1512" t="str">
        <f>IF(NOT(J1512),Strutture_cleaned[[#This Row],[Indirizzo di posta elettronica]],Strutture_cleaned[[#This Row],[Indirizzo internet]])</f>
        <v>info@pievedelcolle.com</v>
      </c>
    </row>
    <row r="1513" spans="1:12" x14ac:dyDescent="0.2">
      <c r="A1513" t="s">
        <v>8186</v>
      </c>
      <c r="B1513" t="s">
        <v>11064</v>
      </c>
      <c r="C1513" t="s">
        <v>11065</v>
      </c>
      <c r="D1513" t="s">
        <v>11014</v>
      </c>
      <c r="E1513" t="s">
        <v>11014</v>
      </c>
      <c r="F1513" t="s">
        <v>1884</v>
      </c>
      <c r="G1513" t="s">
        <v>1885</v>
      </c>
      <c r="I15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13" s="1" t="b">
        <f t="shared" si="23"/>
        <v>0</v>
      </c>
      <c r="K1513" t="str">
        <f>IF(NOT(J1513),Strutture_cleaned[[#This Row],[Indirizzo internet]],Strutture_cleaned[[#This Row],[Indirizzo di posta elettronica]])</f>
        <v>www.caboscarini.it</v>
      </c>
      <c r="L1513" t="str">
        <f>IF(NOT(J1513),Strutture_cleaned[[#This Row],[Indirizzo di posta elettronica]],Strutture_cleaned[[#This Row],[Indirizzo internet]])</f>
        <v>info@caboscarini.it</v>
      </c>
    </row>
    <row r="1514" spans="1:12" x14ac:dyDescent="0.2">
      <c r="A1514" t="s">
        <v>8177</v>
      </c>
      <c r="B1514" t="s">
        <v>11066</v>
      </c>
      <c r="C1514" t="s">
        <v>11067</v>
      </c>
      <c r="D1514" t="s">
        <v>11014</v>
      </c>
      <c r="E1514" t="s">
        <v>11014</v>
      </c>
      <c r="F1514" t="s">
        <v>19511</v>
      </c>
      <c r="G1514" t="s">
        <v>1886</v>
      </c>
      <c r="I15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514" s="1" t="b">
        <f t="shared" si="23"/>
        <v>0</v>
      </c>
      <c r="K1514" t="str">
        <f>IF(NOT(J1514),Strutture_cleaned[[#This Row],[Indirizzo internet]],Strutture_cleaned[[#This Row],[Indirizzo di posta elettronica]])</f>
        <v/>
      </c>
      <c r="L1514" t="str">
        <f>IF(NOT(J1514),Strutture_cleaned[[#This Row],[Indirizzo di posta elettronica]],Strutture_cleaned[[#This Row],[Indirizzo internet]])</f>
        <v>albergobramante@virgilio.it</v>
      </c>
    </row>
    <row r="1515" spans="1:12" x14ac:dyDescent="0.2">
      <c r="A1515" t="s">
        <v>8177</v>
      </c>
      <c r="B1515" t="s">
        <v>9375</v>
      </c>
      <c r="C1515" t="s">
        <v>11068</v>
      </c>
      <c r="D1515" t="s">
        <v>11014</v>
      </c>
      <c r="E1515" t="s">
        <v>11014</v>
      </c>
      <c r="F1515" t="s">
        <v>19511</v>
      </c>
      <c r="G1515" t="s">
        <v>19511</v>
      </c>
      <c r="I15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15" s="1" t="b">
        <f t="shared" si="23"/>
        <v>0</v>
      </c>
      <c r="K1515" t="str">
        <f>IF(NOT(J1515),Strutture_cleaned[[#This Row],[Indirizzo internet]],Strutture_cleaned[[#This Row],[Indirizzo di posta elettronica]])</f>
        <v/>
      </c>
      <c r="L1515" t="str">
        <f>IF(NOT(J1515),Strutture_cleaned[[#This Row],[Indirizzo di posta elettronica]],Strutture_cleaned[[#This Row],[Indirizzo internet]])</f>
        <v/>
      </c>
    </row>
    <row r="1516" spans="1:12" x14ac:dyDescent="0.2">
      <c r="A1516" t="s">
        <v>8183</v>
      </c>
      <c r="B1516" t="s">
        <v>11069</v>
      </c>
      <c r="C1516" t="s">
        <v>11070</v>
      </c>
      <c r="D1516" t="s">
        <v>11014</v>
      </c>
      <c r="E1516" t="s">
        <v>11014</v>
      </c>
      <c r="F1516" t="s">
        <v>19511</v>
      </c>
      <c r="G1516" t="s">
        <v>19511</v>
      </c>
      <c r="I15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16" s="1" t="b">
        <f t="shared" si="23"/>
        <v>0</v>
      </c>
      <c r="K1516" t="str">
        <f>IF(NOT(J1516),Strutture_cleaned[[#This Row],[Indirizzo internet]],Strutture_cleaned[[#This Row],[Indirizzo di posta elettronica]])</f>
        <v/>
      </c>
      <c r="L1516" t="str">
        <f>IF(NOT(J1516),Strutture_cleaned[[#This Row],[Indirizzo di posta elettronica]],Strutture_cleaned[[#This Row],[Indirizzo internet]])</f>
        <v/>
      </c>
    </row>
    <row r="1517" spans="1:12" x14ac:dyDescent="0.2">
      <c r="A1517" t="s">
        <v>8220</v>
      </c>
      <c r="B1517" t="s">
        <v>11071</v>
      </c>
      <c r="C1517" t="s">
        <v>11072</v>
      </c>
      <c r="D1517" t="s">
        <v>11014</v>
      </c>
      <c r="E1517" t="s">
        <v>11073</v>
      </c>
      <c r="F1517" t="s">
        <v>19511</v>
      </c>
      <c r="G1517" t="s">
        <v>19511</v>
      </c>
      <c r="I15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17" s="1" t="b">
        <f t="shared" si="23"/>
        <v>0</v>
      </c>
      <c r="K1517" t="str">
        <f>IF(NOT(J1517),Strutture_cleaned[[#This Row],[Indirizzo internet]],Strutture_cleaned[[#This Row],[Indirizzo di posta elettronica]])</f>
        <v/>
      </c>
      <c r="L1517" t="str">
        <f>IF(NOT(J1517),Strutture_cleaned[[#This Row],[Indirizzo di posta elettronica]],Strutture_cleaned[[#This Row],[Indirizzo internet]])</f>
        <v/>
      </c>
    </row>
    <row r="1518" spans="1:12" x14ac:dyDescent="0.2">
      <c r="A1518" t="s">
        <v>8171</v>
      </c>
      <c r="B1518" t="s">
        <v>11074</v>
      </c>
      <c r="C1518" t="s">
        <v>11075</v>
      </c>
      <c r="D1518" t="s">
        <v>11014</v>
      </c>
      <c r="E1518" t="s">
        <v>11014</v>
      </c>
      <c r="F1518" t="s">
        <v>1887</v>
      </c>
      <c r="G1518" t="s">
        <v>1888</v>
      </c>
      <c r="I15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518" s="1" t="b">
        <f t="shared" si="23"/>
        <v>0</v>
      </c>
      <c r="K1518" t="str">
        <f>IF(NOT(J1518),Strutture_cleaned[[#This Row],[Indirizzo internet]],Strutture_cleaned[[#This Row],[Indirizzo di posta elettronica]])</f>
        <v>www.CaFedeCountryHouse.com</v>
      </c>
      <c r="L1518" t="str">
        <f>IF(NOT(J1518),Strutture_cleaned[[#This Row],[Indirizzo di posta elettronica]],Strutture_cleaned[[#This Row],[Indirizzo internet]])</f>
        <v>graham@cafedecountryhouse.com</v>
      </c>
    </row>
    <row r="1519" spans="1:12" x14ac:dyDescent="0.2">
      <c r="A1519" t="s">
        <v>8220</v>
      </c>
      <c r="B1519" t="s">
        <v>8250</v>
      </c>
      <c r="C1519" t="s">
        <v>19511</v>
      </c>
      <c r="D1519" t="s">
        <v>11014</v>
      </c>
      <c r="E1519" t="s">
        <v>11076</v>
      </c>
      <c r="F1519" t="s">
        <v>19511</v>
      </c>
      <c r="G1519" t="s">
        <v>19511</v>
      </c>
      <c r="I15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19" s="1" t="b">
        <f t="shared" si="23"/>
        <v>0</v>
      </c>
      <c r="K1519" t="str">
        <f>IF(NOT(J1519),Strutture_cleaned[[#This Row],[Indirizzo internet]],Strutture_cleaned[[#This Row],[Indirizzo di posta elettronica]])</f>
        <v/>
      </c>
      <c r="L1519" t="str">
        <f>IF(NOT(J1519),Strutture_cleaned[[#This Row],[Indirizzo di posta elettronica]],Strutture_cleaned[[#This Row],[Indirizzo internet]])</f>
        <v/>
      </c>
    </row>
    <row r="1520" spans="1:12" x14ac:dyDescent="0.2">
      <c r="A1520" t="s">
        <v>8183</v>
      </c>
      <c r="B1520" t="s">
        <v>11077</v>
      </c>
      <c r="C1520" t="s">
        <v>11078</v>
      </c>
      <c r="D1520" t="s">
        <v>11014</v>
      </c>
      <c r="E1520" t="s">
        <v>11014</v>
      </c>
      <c r="F1520" t="s">
        <v>19511</v>
      </c>
      <c r="G1520" t="s">
        <v>19511</v>
      </c>
      <c r="I15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20" s="1" t="b">
        <f t="shared" si="23"/>
        <v>0</v>
      </c>
      <c r="K1520" t="str">
        <f>IF(NOT(J1520),Strutture_cleaned[[#This Row],[Indirizzo internet]],Strutture_cleaned[[#This Row],[Indirizzo di posta elettronica]])</f>
        <v/>
      </c>
      <c r="L1520" t="str">
        <f>IF(NOT(J1520),Strutture_cleaned[[#This Row],[Indirizzo di posta elettronica]],Strutture_cleaned[[#This Row],[Indirizzo internet]])</f>
        <v/>
      </c>
    </row>
    <row r="1521" spans="1:12" x14ac:dyDescent="0.2">
      <c r="A1521" t="s">
        <v>8171</v>
      </c>
      <c r="B1521" t="s">
        <v>11079</v>
      </c>
      <c r="C1521" t="s">
        <v>1889</v>
      </c>
      <c r="D1521" t="s">
        <v>11014</v>
      </c>
      <c r="E1521" t="s">
        <v>11014</v>
      </c>
      <c r="F1521" t="s">
        <v>1890</v>
      </c>
      <c r="G1521" t="s">
        <v>1891</v>
      </c>
      <c r="I15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21" s="1" t="b">
        <f t="shared" si="23"/>
        <v>0</v>
      </c>
      <c r="K1521" t="str">
        <f>IF(NOT(J1521),Strutture_cleaned[[#This Row],[Indirizzo internet]],Strutture_cleaned[[#This Row],[Indirizzo di posta elettronica]])</f>
        <v>www.countryhouseangeloblu.it</v>
      </c>
      <c r="L1521" t="str">
        <f>IF(NOT(J1521),Strutture_cleaned[[#This Row],[Indirizzo di posta elettronica]],Strutture_cleaned[[#This Row],[Indirizzo internet]])</f>
        <v>info@countryhouseangeloblu.it</v>
      </c>
    </row>
    <row r="1522" spans="1:12" x14ac:dyDescent="0.2">
      <c r="A1522" t="s">
        <v>8183</v>
      </c>
      <c r="B1522" t="s">
        <v>11080</v>
      </c>
      <c r="C1522" t="s">
        <v>11081</v>
      </c>
      <c r="D1522" t="s">
        <v>11014</v>
      </c>
      <c r="E1522" t="s">
        <v>11014</v>
      </c>
      <c r="F1522" t="s">
        <v>19511</v>
      </c>
      <c r="G1522" t="s">
        <v>19511</v>
      </c>
      <c r="I15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22" s="1" t="b">
        <f t="shared" si="23"/>
        <v>0</v>
      </c>
      <c r="K1522" t="str">
        <f>IF(NOT(J1522),Strutture_cleaned[[#This Row],[Indirizzo internet]],Strutture_cleaned[[#This Row],[Indirizzo di posta elettronica]])</f>
        <v/>
      </c>
      <c r="L1522" t="str">
        <f>IF(NOT(J1522),Strutture_cleaned[[#This Row],[Indirizzo di posta elettronica]],Strutture_cleaned[[#This Row],[Indirizzo internet]])</f>
        <v/>
      </c>
    </row>
    <row r="1523" spans="1:12" x14ac:dyDescent="0.2">
      <c r="A1523" t="s">
        <v>8183</v>
      </c>
      <c r="B1523" t="s">
        <v>11082</v>
      </c>
      <c r="C1523" t="s">
        <v>19511</v>
      </c>
      <c r="D1523" t="s">
        <v>11014</v>
      </c>
      <c r="E1523" t="s">
        <v>1892</v>
      </c>
      <c r="F1523" t="s">
        <v>19511</v>
      </c>
      <c r="G1523" t="s">
        <v>1893</v>
      </c>
      <c r="I15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23" s="1" t="b">
        <f t="shared" si="23"/>
        <v>0</v>
      </c>
      <c r="K1523" t="str">
        <f>IF(NOT(J1523),Strutture_cleaned[[#This Row],[Indirizzo internet]],Strutture_cleaned[[#This Row],[Indirizzo di posta elettronica]])</f>
        <v/>
      </c>
      <c r="L1523" t="str">
        <f>IF(NOT(J1523),Strutture_cleaned[[#This Row],[Indirizzo di posta elettronica]],Strutture_cleaned[[#This Row],[Indirizzo internet]])</f>
        <v>topiantonio@virgilio.it</v>
      </c>
    </row>
    <row r="1524" spans="1:12" x14ac:dyDescent="0.2">
      <c r="A1524" t="s">
        <v>8171</v>
      </c>
      <c r="B1524" t="s">
        <v>11083</v>
      </c>
      <c r="C1524" t="s">
        <v>11084</v>
      </c>
      <c r="D1524" t="s">
        <v>11014</v>
      </c>
      <c r="E1524" t="s">
        <v>19511</v>
      </c>
      <c r="F1524" t="s">
        <v>19511</v>
      </c>
      <c r="G1524" t="s">
        <v>1894</v>
      </c>
      <c r="I15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524" s="1" t="b">
        <f t="shared" si="23"/>
        <v>0</v>
      </c>
      <c r="K1524" t="str">
        <f>IF(NOT(J1524),Strutture_cleaned[[#This Row],[Indirizzo internet]],Strutture_cleaned[[#This Row],[Indirizzo di posta elettronica]])</f>
        <v/>
      </c>
      <c r="L1524" t="str">
        <f>IF(NOT(J1524),Strutture_cleaned[[#This Row],[Indirizzo di posta elettronica]],Strutture_cleaned[[#This Row],[Indirizzo internet]])</f>
        <v>giuditta.bendelli@gmail.com</v>
      </c>
    </row>
    <row r="1525" spans="1:12" x14ac:dyDescent="0.2">
      <c r="A1525" t="s">
        <v>8183</v>
      </c>
      <c r="B1525" t="s">
        <v>11085</v>
      </c>
      <c r="C1525" t="s">
        <v>11086</v>
      </c>
      <c r="D1525" t="s">
        <v>11014</v>
      </c>
      <c r="E1525" t="s">
        <v>1895</v>
      </c>
      <c r="F1525" t="s">
        <v>19511</v>
      </c>
      <c r="G1525" t="s">
        <v>1896</v>
      </c>
      <c r="I15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525" s="1" t="b">
        <f t="shared" si="23"/>
        <v>0</v>
      </c>
      <c r="K1525" t="str">
        <f>IF(NOT(J1525),Strutture_cleaned[[#This Row],[Indirizzo internet]],Strutture_cleaned[[#This Row],[Indirizzo di posta elettronica]])</f>
        <v/>
      </c>
      <c r="L1525" t="str">
        <f>IF(NOT(J1525),Strutture_cleaned[[#This Row],[Indirizzo di posta elettronica]],Strutture_cleaned[[#This Row],[Indirizzo internet]])</f>
        <v>ago.palmitessa@gmail.com</v>
      </c>
    </row>
    <row r="1526" spans="1:12" x14ac:dyDescent="0.2">
      <c r="A1526" t="s">
        <v>8183</v>
      </c>
      <c r="B1526" t="s">
        <v>11087</v>
      </c>
      <c r="C1526" t="s">
        <v>11088</v>
      </c>
      <c r="D1526" t="s">
        <v>11014</v>
      </c>
      <c r="E1526" t="s">
        <v>19511</v>
      </c>
      <c r="F1526" t="s">
        <v>19511</v>
      </c>
      <c r="G1526" t="s">
        <v>1897</v>
      </c>
      <c r="I15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26" s="1" t="b">
        <f t="shared" si="23"/>
        <v>0</v>
      </c>
      <c r="K1526" t="str">
        <f>IF(NOT(J1526),Strutture_cleaned[[#This Row],[Indirizzo internet]],Strutture_cleaned[[#This Row],[Indirizzo di posta elettronica]])</f>
        <v/>
      </c>
      <c r="L1526" t="str">
        <f>IF(NOT(J1526),Strutture_cleaned[[#This Row],[Indirizzo di posta elettronica]],Strutture_cleaned[[#This Row],[Indirizzo internet]])</f>
        <v>ny75nina@libero.it</v>
      </c>
    </row>
    <row r="1527" spans="1:12" x14ac:dyDescent="0.2">
      <c r="A1527" t="s">
        <v>8183</v>
      </c>
      <c r="B1527" t="s">
        <v>11089</v>
      </c>
      <c r="C1527" t="s">
        <v>11090</v>
      </c>
      <c r="D1527" t="s">
        <v>11014</v>
      </c>
      <c r="E1527" t="s">
        <v>19511</v>
      </c>
      <c r="F1527" t="s">
        <v>19511</v>
      </c>
      <c r="G1527" t="s">
        <v>1898</v>
      </c>
      <c r="I15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527" s="1" t="b">
        <f t="shared" si="23"/>
        <v>0</v>
      </c>
      <c r="K1527" t="str">
        <f>IF(NOT(J1527),Strutture_cleaned[[#This Row],[Indirizzo internet]],Strutture_cleaned[[#This Row],[Indirizzo di posta elettronica]])</f>
        <v/>
      </c>
      <c r="L1527" t="str">
        <f>IF(NOT(J1527),Strutture_cleaned[[#This Row],[Indirizzo di posta elettronica]],Strutture_cleaned[[#This Row],[Indirizzo internet]])</f>
        <v>palini.italo@teletu.it</v>
      </c>
    </row>
    <row r="1528" spans="1:12" x14ac:dyDescent="0.2">
      <c r="A1528" t="s">
        <v>8183</v>
      </c>
      <c r="B1528" t="s">
        <v>11091</v>
      </c>
      <c r="C1528" t="s">
        <v>11092</v>
      </c>
      <c r="D1528" t="s">
        <v>11014</v>
      </c>
      <c r="E1528" t="s">
        <v>11093</v>
      </c>
      <c r="F1528" t="s">
        <v>19511</v>
      </c>
      <c r="G1528" t="s">
        <v>1899</v>
      </c>
      <c r="I15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528" s="1" t="b">
        <f t="shared" si="23"/>
        <v>0</v>
      </c>
      <c r="K1528" t="str">
        <f>IF(NOT(J1528),Strutture_cleaned[[#This Row],[Indirizzo internet]],Strutture_cleaned[[#This Row],[Indirizzo di posta elettronica]])</f>
        <v/>
      </c>
      <c r="L1528" t="str">
        <f>IF(NOT(J1528),Strutture_cleaned[[#This Row],[Indirizzo di posta elettronica]],Strutture_cleaned[[#This Row],[Indirizzo internet]])</f>
        <v>bnb.calasagno@gmail.com</v>
      </c>
    </row>
    <row r="1529" spans="1:12" x14ac:dyDescent="0.2">
      <c r="A1529" t="s">
        <v>8186</v>
      </c>
      <c r="B1529" t="s">
        <v>11094</v>
      </c>
      <c r="C1529" t="s">
        <v>11095</v>
      </c>
      <c r="D1529" t="s">
        <v>11014</v>
      </c>
      <c r="E1529" t="s">
        <v>1900</v>
      </c>
      <c r="F1529" t="s">
        <v>1901</v>
      </c>
      <c r="G1529" t="s">
        <v>1902</v>
      </c>
      <c r="I15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29" s="1" t="b">
        <f t="shared" si="23"/>
        <v>0</v>
      </c>
      <c r="K1529" t="str">
        <f>IF(NOT(J1529),Strutture_cleaned[[#This Row],[Indirizzo internet]],Strutture_cleaned[[#This Row],[Indirizzo di posta elettronica]])</f>
        <v>www.lavalledimenticata.it</v>
      </c>
      <c r="L1529" t="str">
        <f>IF(NOT(J1529),Strutture_cleaned[[#This Row],[Indirizzo di posta elettronica]],Strutture_cleaned[[#This Row],[Indirizzo internet]])</f>
        <v>info@lavalledimenticata.it</v>
      </c>
    </row>
    <row r="1530" spans="1:12" x14ac:dyDescent="0.2">
      <c r="A1530" t="s">
        <v>8174</v>
      </c>
      <c r="B1530" t="s">
        <v>11096</v>
      </c>
      <c r="C1530" t="s">
        <v>11097</v>
      </c>
      <c r="D1530" t="s">
        <v>8173</v>
      </c>
      <c r="E1530" t="s">
        <v>19511</v>
      </c>
      <c r="F1530" t="s">
        <v>1903</v>
      </c>
      <c r="G1530" t="s">
        <v>1904</v>
      </c>
      <c r="I15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530" s="1" t="b">
        <f t="shared" si="23"/>
        <v>0</v>
      </c>
      <c r="K1530" t="str">
        <f>IF(NOT(J1530),Strutture_cleaned[[#This Row],[Indirizzo internet]],Strutture_cleaned[[#This Row],[Indirizzo di posta elettronica]])</f>
        <v>www.capiero.it</v>
      </c>
      <c r="L1530" t="str">
        <f>IF(NOT(J1530),Strutture_cleaned[[#This Row],[Indirizzo di posta elettronica]],Strutture_cleaned[[#This Row],[Indirizzo internet]])</f>
        <v>email.capiero@googlemail.com</v>
      </c>
    </row>
    <row r="1531" spans="1:12" x14ac:dyDescent="0.2">
      <c r="A1531" t="s">
        <v>8183</v>
      </c>
      <c r="B1531" t="s">
        <v>11098</v>
      </c>
      <c r="C1531" t="s">
        <v>11099</v>
      </c>
      <c r="D1531" t="s">
        <v>8173</v>
      </c>
      <c r="E1531" t="s">
        <v>1905</v>
      </c>
      <c r="F1531" t="s">
        <v>19511</v>
      </c>
      <c r="G1531" t="s">
        <v>1906</v>
      </c>
      <c r="I15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531" s="1" t="b">
        <f t="shared" si="23"/>
        <v>0</v>
      </c>
      <c r="K1531" t="str">
        <f>IF(NOT(J1531),Strutture_cleaned[[#This Row],[Indirizzo internet]],Strutture_cleaned[[#This Row],[Indirizzo di posta elettronica]])</f>
        <v/>
      </c>
      <c r="L1531" t="str">
        <f>IF(NOT(J1531),Strutture_cleaned[[#This Row],[Indirizzo di posta elettronica]],Strutture_cleaned[[#This Row],[Indirizzo internet]])</f>
        <v>lauraquaresima@virgilio.it</v>
      </c>
    </row>
    <row r="1532" spans="1:12" x14ac:dyDescent="0.2">
      <c r="A1532" t="s">
        <v>8174</v>
      </c>
      <c r="B1532" t="s">
        <v>11100</v>
      </c>
      <c r="C1532" t="s">
        <v>11101</v>
      </c>
      <c r="D1532" t="s">
        <v>8173</v>
      </c>
      <c r="E1532" t="s">
        <v>19511</v>
      </c>
      <c r="F1532" t="s">
        <v>1907</v>
      </c>
      <c r="G1532" t="s">
        <v>1908</v>
      </c>
      <c r="I15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532" s="1" t="b">
        <f t="shared" si="23"/>
        <v>0</v>
      </c>
      <c r="K1532" t="str">
        <f>IF(NOT(J1532),Strutture_cleaned[[#This Row],[Indirizzo internet]],Strutture_cleaned[[#This Row],[Indirizzo di posta elettronica]])</f>
        <v>www.vacanzeavillalaura.it</v>
      </c>
      <c r="L1532" t="str">
        <f>IF(NOT(J1532),Strutture_cleaned[[#This Row],[Indirizzo di posta elettronica]],Strutture_cleaned[[#This Row],[Indirizzo internet]])</f>
        <v>vacanzevillalaura@gmail.com</v>
      </c>
    </row>
    <row r="1533" spans="1:12" x14ac:dyDescent="0.2">
      <c r="A1533" t="s">
        <v>8183</v>
      </c>
      <c r="B1533" t="s">
        <v>11102</v>
      </c>
      <c r="C1533" t="s">
        <v>11103</v>
      </c>
      <c r="D1533" t="s">
        <v>8173</v>
      </c>
      <c r="E1533" t="s">
        <v>1909</v>
      </c>
      <c r="F1533" t="s">
        <v>1910</v>
      </c>
      <c r="G1533" t="s">
        <v>1911</v>
      </c>
      <c r="I15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33" s="1" t="b">
        <f t="shared" si="23"/>
        <v>0</v>
      </c>
      <c r="K1533" t="str">
        <f>IF(NOT(J1533),Strutture_cleaned[[#This Row],[Indirizzo internet]],Strutture_cleaned[[#This Row],[Indirizzo di posta elettronica]])</f>
        <v>www.ilcasaledelduca.it</v>
      </c>
      <c r="L1533" t="str">
        <f>IF(NOT(J1533),Strutture_cleaned[[#This Row],[Indirizzo di posta elettronica]],Strutture_cleaned[[#This Row],[Indirizzo internet]])</f>
        <v>info@ilcasaledelduca.it</v>
      </c>
    </row>
    <row r="1534" spans="1:12" x14ac:dyDescent="0.2">
      <c r="A1534" t="s">
        <v>8183</v>
      </c>
      <c r="B1534" t="s">
        <v>11104</v>
      </c>
      <c r="C1534" t="s">
        <v>11105</v>
      </c>
      <c r="D1534" t="s">
        <v>8173</v>
      </c>
      <c r="E1534" t="s">
        <v>11106</v>
      </c>
      <c r="F1534" t="s">
        <v>19511</v>
      </c>
      <c r="G1534" t="s">
        <v>1912</v>
      </c>
      <c r="I15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1534" s="1" t="b">
        <f t="shared" si="23"/>
        <v>0</v>
      </c>
      <c r="K1534" t="str">
        <f>IF(NOT(J1534),Strutture_cleaned[[#This Row],[Indirizzo internet]],Strutture_cleaned[[#This Row],[Indirizzo di posta elettronica]])</f>
        <v/>
      </c>
      <c r="L1534" t="str">
        <f>IF(NOT(J1534),Strutture_cleaned[[#This Row],[Indirizzo di posta elettronica]],Strutture_cleaned[[#This Row],[Indirizzo internet]])</f>
        <v>patrizia.diotallevi62@hotmail.com</v>
      </c>
    </row>
    <row r="1535" spans="1:12" x14ac:dyDescent="0.2">
      <c r="A1535" t="s">
        <v>8183</v>
      </c>
      <c r="B1535" t="s">
        <v>11107</v>
      </c>
      <c r="C1535" t="s">
        <v>11108</v>
      </c>
      <c r="D1535" t="s">
        <v>8173</v>
      </c>
      <c r="E1535" t="s">
        <v>19511</v>
      </c>
      <c r="F1535" t="s">
        <v>19511</v>
      </c>
      <c r="G1535" t="s">
        <v>1913</v>
      </c>
      <c r="I15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35" s="1" t="b">
        <f t="shared" si="23"/>
        <v>0</v>
      </c>
      <c r="K1535" t="str">
        <f>IF(NOT(J1535),Strutture_cleaned[[#This Row],[Indirizzo internet]],Strutture_cleaned[[#This Row],[Indirizzo di posta elettronica]])</f>
        <v/>
      </c>
      <c r="L1535" t="str">
        <f>IF(NOT(J1535),Strutture_cleaned[[#This Row],[Indirizzo di posta elettronica]],Strutture_cleaned[[#This Row],[Indirizzo internet]])</f>
        <v>mprossi1@virgilio.it</v>
      </c>
    </row>
    <row r="1536" spans="1:12" x14ac:dyDescent="0.2">
      <c r="A1536" t="s">
        <v>8183</v>
      </c>
      <c r="B1536" t="s">
        <v>11109</v>
      </c>
      <c r="C1536" t="s">
        <v>11110</v>
      </c>
      <c r="D1536" t="s">
        <v>8173</v>
      </c>
      <c r="E1536" t="s">
        <v>11111</v>
      </c>
      <c r="F1536" t="s">
        <v>19511</v>
      </c>
      <c r="G1536" t="s">
        <v>1914</v>
      </c>
      <c r="I15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36" s="1" t="b">
        <f t="shared" si="23"/>
        <v>0</v>
      </c>
      <c r="K1536" t="str">
        <f>IF(NOT(J1536),Strutture_cleaned[[#This Row],[Indirizzo internet]],Strutture_cleaned[[#This Row],[Indirizzo di posta elettronica]])</f>
        <v/>
      </c>
      <c r="L1536" t="str">
        <f>IF(NOT(J1536),Strutture_cleaned[[#This Row],[Indirizzo di posta elettronica]],Strutture_cleaned[[#This Row],[Indirizzo internet]])</f>
        <v>mauro.sisti@alice.it</v>
      </c>
    </row>
    <row r="1537" spans="1:12" x14ac:dyDescent="0.2">
      <c r="A1537" t="s">
        <v>8186</v>
      </c>
      <c r="B1537" t="s">
        <v>11112</v>
      </c>
      <c r="C1537" t="s">
        <v>11113</v>
      </c>
      <c r="D1537" t="s">
        <v>8173</v>
      </c>
      <c r="E1537" t="s">
        <v>19511</v>
      </c>
      <c r="F1537" t="s">
        <v>1915</v>
      </c>
      <c r="G1537" t="s">
        <v>1916</v>
      </c>
      <c r="I15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37" s="1" t="b">
        <f t="shared" si="23"/>
        <v>0</v>
      </c>
      <c r="K1537" t="str">
        <f>IF(NOT(J1537),Strutture_cleaned[[#This Row],[Indirizzo internet]],Strutture_cleaned[[#This Row],[Indirizzo di posta elettronica]])</f>
        <v>www.calupino.it</v>
      </c>
      <c r="L1537" t="str">
        <f>IF(NOT(J1537),Strutture_cleaned[[#This Row],[Indirizzo di posta elettronica]],Strutture_cleaned[[#This Row],[Indirizzo internet]])</f>
        <v>info@calupino.it</v>
      </c>
    </row>
    <row r="1538" spans="1:12" x14ac:dyDescent="0.2">
      <c r="A1538" t="s">
        <v>8183</v>
      </c>
      <c r="B1538" t="s">
        <v>11114</v>
      </c>
      <c r="C1538" t="s">
        <v>11115</v>
      </c>
      <c r="D1538" t="s">
        <v>8173</v>
      </c>
      <c r="E1538" t="s">
        <v>11116</v>
      </c>
      <c r="F1538" t="s">
        <v>19511</v>
      </c>
      <c r="G1538" t="s">
        <v>1917</v>
      </c>
      <c r="I15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38" s="1" t="b">
        <f t="shared" si="23"/>
        <v>0</v>
      </c>
      <c r="K1538" t="str">
        <f>IF(NOT(J1538),Strutture_cleaned[[#This Row],[Indirizzo internet]],Strutture_cleaned[[#This Row],[Indirizzo di posta elettronica]])</f>
        <v/>
      </c>
      <c r="L1538" t="str">
        <f>IF(NOT(J1538),Strutture_cleaned[[#This Row],[Indirizzo di posta elettronica]],Strutture_cleaned[[#This Row],[Indirizzo internet]])</f>
        <v>tecla1111@yahoo.it</v>
      </c>
    </row>
    <row r="1539" spans="1:12" x14ac:dyDescent="0.2">
      <c r="A1539" t="s">
        <v>8183</v>
      </c>
      <c r="B1539" t="s">
        <v>11117</v>
      </c>
      <c r="C1539" t="s">
        <v>11118</v>
      </c>
      <c r="D1539" t="s">
        <v>8173</v>
      </c>
      <c r="E1539" t="s">
        <v>19511</v>
      </c>
      <c r="F1539" t="s">
        <v>19511</v>
      </c>
      <c r="G1539" t="s">
        <v>1918</v>
      </c>
      <c r="I15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539" s="1" t="b">
        <f t="shared" ref="J1539:J1602" si="24">I1539="invertire email e sito"</f>
        <v>0</v>
      </c>
      <c r="K1539" t="str">
        <f>IF(NOT(J1539),Strutture_cleaned[[#This Row],[Indirizzo internet]],Strutture_cleaned[[#This Row],[Indirizzo di posta elettronica]])</f>
        <v/>
      </c>
      <c r="L1539" t="str">
        <f>IF(NOT(J1539),Strutture_cleaned[[#This Row],[Indirizzo di posta elettronica]],Strutture_cleaned[[#This Row],[Indirizzo internet]])</f>
        <v>ampiavista@libero.it</v>
      </c>
    </row>
    <row r="1540" spans="1:12" x14ac:dyDescent="0.2">
      <c r="A1540" t="s">
        <v>8183</v>
      </c>
      <c r="B1540" t="s">
        <v>11119</v>
      </c>
      <c r="C1540" t="s">
        <v>11120</v>
      </c>
      <c r="D1540" t="s">
        <v>8173</v>
      </c>
      <c r="E1540" t="s">
        <v>19511</v>
      </c>
      <c r="F1540" t="s">
        <v>19511</v>
      </c>
      <c r="G1540" t="s">
        <v>1919</v>
      </c>
      <c r="I15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40" s="1" t="b">
        <f t="shared" si="24"/>
        <v>0</v>
      </c>
      <c r="K1540" t="str">
        <f>IF(NOT(J1540),Strutture_cleaned[[#This Row],[Indirizzo internet]],Strutture_cleaned[[#This Row],[Indirizzo di posta elettronica]])</f>
        <v/>
      </c>
      <c r="L1540" t="str">
        <f>IF(NOT(J1540),Strutture_cleaned[[#This Row],[Indirizzo di posta elettronica]],Strutture_cleaned[[#This Row],[Indirizzo internet]])</f>
        <v>susix1it@yahoo.it</v>
      </c>
    </row>
    <row r="1541" spans="1:12" x14ac:dyDescent="0.2">
      <c r="A1541" t="s">
        <v>8174</v>
      </c>
      <c r="B1541" t="s">
        <v>11121</v>
      </c>
      <c r="C1541" t="s">
        <v>11122</v>
      </c>
      <c r="D1541" t="s">
        <v>8173</v>
      </c>
      <c r="E1541" t="s">
        <v>19511</v>
      </c>
      <c r="F1541" t="s">
        <v>19511</v>
      </c>
      <c r="G1541" t="s">
        <v>19511</v>
      </c>
      <c r="I15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41" s="1" t="b">
        <f t="shared" si="24"/>
        <v>0</v>
      </c>
      <c r="K1541" t="str">
        <f>IF(NOT(J1541),Strutture_cleaned[[#This Row],[Indirizzo internet]],Strutture_cleaned[[#This Row],[Indirizzo di posta elettronica]])</f>
        <v/>
      </c>
      <c r="L1541" t="str">
        <f>IF(NOT(J1541),Strutture_cleaned[[#This Row],[Indirizzo di posta elettronica]],Strutture_cleaned[[#This Row],[Indirizzo internet]])</f>
        <v/>
      </c>
    </row>
    <row r="1542" spans="1:12" x14ac:dyDescent="0.2">
      <c r="A1542" t="s">
        <v>8177</v>
      </c>
      <c r="B1542" t="s">
        <v>11123</v>
      </c>
      <c r="C1542" t="s">
        <v>11124</v>
      </c>
      <c r="D1542" t="s">
        <v>8173</v>
      </c>
      <c r="E1542" t="s">
        <v>8173</v>
      </c>
      <c r="F1542" t="s">
        <v>1920</v>
      </c>
      <c r="G1542" t="s">
        <v>1921</v>
      </c>
      <c r="I15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42" s="1" t="b">
        <f t="shared" si="24"/>
        <v>0</v>
      </c>
      <c r="K1542" t="str">
        <f>IF(NOT(J1542),Strutture_cleaned[[#This Row],[Indirizzo internet]],Strutture_cleaned[[#This Row],[Indirizzo di posta elettronica]])</f>
        <v>www.hotelmamiani.it</v>
      </c>
      <c r="L1542" t="str">
        <f>IF(NOT(J1542),Strutture_cleaned[[#This Row],[Indirizzo di posta elettronica]],Strutture_cleaned[[#This Row],[Indirizzo internet]])</f>
        <v>info@hotelmamiani.it</v>
      </c>
    </row>
    <row r="1543" spans="1:12" x14ac:dyDescent="0.2">
      <c r="A1543" t="s">
        <v>8183</v>
      </c>
      <c r="B1543" t="s">
        <v>11125</v>
      </c>
      <c r="C1543" t="s">
        <v>11126</v>
      </c>
      <c r="D1543" t="s">
        <v>8173</v>
      </c>
      <c r="E1543" t="s">
        <v>19511</v>
      </c>
      <c r="F1543" t="s">
        <v>19511</v>
      </c>
      <c r="G1543" t="s">
        <v>1922</v>
      </c>
      <c r="I15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43" s="1" t="b">
        <f t="shared" si="24"/>
        <v>0</v>
      </c>
      <c r="K1543" t="str">
        <f>IF(NOT(J1543),Strutture_cleaned[[#This Row],[Indirizzo internet]],Strutture_cleaned[[#This Row],[Indirizzo di posta elettronica]])</f>
        <v/>
      </c>
      <c r="L1543" t="str">
        <f>IF(NOT(J1543),Strutture_cleaned[[#This Row],[Indirizzo di posta elettronica]],Strutture_cleaned[[#This Row],[Indirizzo internet]])</f>
        <v>arcalavalle@gmail.com</v>
      </c>
    </row>
    <row r="1544" spans="1:12" x14ac:dyDescent="0.2">
      <c r="A1544" t="s">
        <v>8183</v>
      </c>
      <c r="B1544" t="s">
        <v>11127</v>
      </c>
      <c r="C1544" t="s">
        <v>11128</v>
      </c>
      <c r="D1544" t="s">
        <v>8173</v>
      </c>
      <c r="E1544" t="s">
        <v>19511</v>
      </c>
      <c r="F1544" t="s">
        <v>1923</v>
      </c>
      <c r="G1544" t="s">
        <v>1924</v>
      </c>
      <c r="I15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44" s="1" t="b">
        <f t="shared" si="24"/>
        <v>0</v>
      </c>
      <c r="K1544" t="str">
        <f>IF(NOT(J1544),Strutture_cleaned[[#This Row],[Indirizzo internet]],Strutture_cleaned[[#This Row],[Indirizzo di posta elettronica]])</f>
        <v>www.bbvillacini.com</v>
      </c>
      <c r="L1544" t="str">
        <f>IF(NOT(J1544),Strutture_cleaned[[#This Row],[Indirizzo di posta elettronica]],Strutture_cleaned[[#This Row],[Indirizzo internet]])</f>
        <v>info@bbvillacini.com</v>
      </c>
    </row>
    <row r="1545" spans="1:12" x14ac:dyDescent="0.2">
      <c r="A1545" t="s">
        <v>8174</v>
      </c>
      <c r="B1545" t="s">
        <v>11129</v>
      </c>
      <c r="C1545" t="s">
        <v>11130</v>
      </c>
      <c r="D1545" t="s">
        <v>8173</v>
      </c>
      <c r="E1545" t="s">
        <v>19511</v>
      </c>
      <c r="F1545" t="s">
        <v>19511</v>
      </c>
      <c r="G1545" t="s">
        <v>1925</v>
      </c>
      <c r="I15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45" s="1" t="b">
        <f t="shared" si="24"/>
        <v>0</v>
      </c>
      <c r="K1545" t="str">
        <f>IF(NOT(J1545),Strutture_cleaned[[#This Row],[Indirizzo internet]],Strutture_cleaned[[#This Row],[Indirizzo di posta elettronica]])</f>
        <v/>
      </c>
      <c r="L1545" t="str">
        <f>IF(NOT(J1545),Strutture_cleaned[[#This Row],[Indirizzo di posta elettronica]],Strutture_cleaned[[#This Row],[Indirizzo internet]])</f>
        <v>m.g.acero@alice.it</v>
      </c>
    </row>
    <row r="1546" spans="1:12" x14ac:dyDescent="0.2">
      <c r="A1546" t="s">
        <v>8174</v>
      </c>
      <c r="B1546" t="s">
        <v>11131</v>
      </c>
      <c r="C1546" t="s">
        <v>11132</v>
      </c>
      <c r="D1546" t="s">
        <v>8173</v>
      </c>
      <c r="E1546" t="s">
        <v>19511</v>
      </c>
      <c r="F1546" t="s">
        <v>19511</v>
      </c>
      <c r="G1546" t="s">
        <v>1925</v>
      </c>
      <c r="I15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46" s="1" t="b">
        <f t="shared" si="24"/>
        <v>0</v>
      </c>
      <c r="K1546" t="str">
        <f>IF(NOT(J1546),Strutture_cleaned[[#This Row],[Indirizzo internet]],Strutture_cleaned[[#This Row],[Indirizzo di posta elettronica]])</f>
        <v/>
      </c>
      <c r="L1546" t="str">
        <f>IF(NOT(J1546),Strutture_cleaned[[#This Row],[Indirizzo di posta elettronica]],Strutture_cleaned[[#This Row],[Indirizzo internet]])</f>
        <v>m.g.acero@alice.it</v>
      </c>
    </row>
    <row r="1547" spans="1:12" x14ac:dyDescent="0.2">
      <c r="A1547" t="s">
        <v>8183</v>
      </c>
      <c r="B1547" t="s">
        <v>11133</v>
      </c>
      <c r="C1547" t="s">
        <v>11134</v>
      </c>
      <c r="D1547" t="s">
        <v>8173</v>
      </c>
      <c r="E1547" t="s">
        <v>11135</v>
      </c>
      <c r="F1547" t="s">
        <v>1926</v>
      </c>
      <c r="G1547" t="s">
        <v>1927</v>
      </c>
      <c r="I15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47" s="1" t="b">
        <f t="shared" si="24"/>
        <v>0</v>
      </c>
      <c r="K1547" t="str">
        <f>IF(NOT(J1547),Strutture_cleaned[[#This Row],[Indirizzo internet]],Strutture_cleaned[[#This Row],[Indirizzo di posta elettronica]])</f>
        <v>www.bblanatura.it</v>
      </c>
      <c r="L1547" t="str">
        <f>IF(NOT(J1547),Strutture_cleaned[[#This Row],[Indirizzo di posta elettronica]],Strutture_cleaned[[#This Row],[Indirizzo internet]])</f>
        <v>info@bblanatura.it</v>
      </c>
    </row>
    <row r="1548" spans="1:12" x14ac:dyDescent="0.2">
      <c r="A1548" t="s">
        <v>8183</v>
      </c>
      <c r="B1548" t="s">
        <v>11136</v>
      </c>
      <c r="C1548" t="s">
        <v>11137</v>
      </c>
      <c r="D1548" t="s">
        <v>8173</v>
      </c>
      <c r="E1548" t="s">
        <v>11138</v>
      </c>
      <c r="F1548" t="s">
        <v>19511</v>
      </c>
      <c r="G1548" t="s">
        <v>1928</v>
      </c>
      <c r="I15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548" s="1" t="b">
        <f t="shared" si="24"/>
        <v>0</v>
      </c>
      <c r="K1548" t="str">
        <f>IF(NOT(J1548),Strutture_cleaned[[#This Row],[Indirizzo internet]],Strutture_cleaned[[#This Row],[Indirizzo di posta elettronica]])</f>
        <v/>
      </c>
      <c r="L1548" t="str">
        <f>IF(NOT(J1548),Strutture_cleaned[[#This Row],[Indirizzo di posta elettronica]],Strutture_cleaned[[#This Row],[Indirizzo internet]])</f>
        <v>beblacasettadelborgo@gmail.com</v>
      </c>
    </row>
    <row r="1549" spans="1:12" x14ac:dyDescent="0.2">
      <c r="A1549" t="s">
        <v>8183</v>
      </c>
      <c r="B1549" t="s">
        <v>11139</v>
      </c>
      <c r="C1549" t="s">
        <v>11140</v>
      </c>
      <c r="D1549" t="s">
        <v>8173</v>
      </c>
      <c r="E1549" t="s">
        <v>19511</v>
      </c>
      <c r="F1549" t="s">
        <v>19511</v>
      </c>
      <c r="G1549" t="s">
        <v>1929</v>
      </c>
      <c r="I15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49" s="1" t="b">
        <f t="shared" si="24"/>
        <v>0</v>
      </c>
      <c r="K1549" t="str">
        <f>IF(NOT(J1549),Strutture_cleaned[[#This Row],[Indirizzo internet]],Strutture_cleaned[[#This Row],[Indirizzo di posta elettronica]])</f>
        <v/>
      </c>
      <c r="L1549" t="str">
        <f>IF(NOT(J1549),Strutture_cleaned[[#This Row],[Indirizzo di posta elettronica]],Strutture_cleaned[[#This Row],[Indirizzo internet]])</f>
        <v>pinamastore@gmail.com</v>
      </c>
    </row>
    <row r="1550" spans="1:12" x14ac:dyDescent="0.2">
      <c r="A1550" t="s">
        <v>8183</v>
      </c>
      <c r="B1550" t="s">
        <v>11141</v>
      </c>
      <c r="C1550" t="s">
        <v>11142</v>
      </c>
      <c r="D1550" t="s">
        <v>8173</v>
      </c>
      <c r="E1550" t="s">
        <v>19511</v>
      </c>
      <c r="F1550" t="s">
        <v>1930</v>
      </c>
      <c r="G1550" t="s">
        <v>1931</v>
      </c>
      <c r="I15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550" s="1" t="b">
        <f t="shared" si="24"/>
        <v>0</v>
      </c>
      <c r="K1550" t="str">
        <f>IF(NOT(J1550),Strutture_cleaned[[#This Row],[Indirizzo internet]],Strutture_cleaned[[#This Row],[Indirizzo di posta elettronica]])</f>
        <v>www.bbalbornoz.com</v>
      </c>
      <c r="L1550" t="str">
        <f>IF(NOT(J1550),Strutture_cleaned[[#This Row],[Indirizzo di posta elettronica]],Strutture_cleaned[[#This Row],[Indirizzo internet]])</f>
        <v>email@bbalbornoz.com</v>
      </c>
    </row>
    <row r="1551" spans="1:12" x14ac:dyDescent="0.2">
      <c r="A1551" t="s">
        <v>8186</v>
      </c>
      <c r="B1551" t="s">
        <v>11143</v>
      </c>
      <c r="C1551" t="s">
        <v>1932</v>
      </c>
      <c r="D1551" t="s">
        <v>8173</v>
      </c>
      <c r="E1551" t="s">
        <v>1933</v>
      </c>
      <c r="F1551" t="s">
        <v>1934</v>
      </c>
      <c r="G1551" t="s">
        <v>1935</v>
      </c>
      <c r="I15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51" s="1" t="b">
        <f t="shared" si="24"/>
        <v>0</v>
      </c>
      <c r="K1551" t="str">
        <f>IF(NOT(J1551),Strutture_cleaned[[#This Row],[Indirizzo internet]],Strutture_cleaned[[#This Row],[Indirizzo di posta elettronica]])</f>
        <v>agriturismocaferro.it</v>
      </c>
      <c r="L1551" t="str">
        <f>IF(NOT(J1551),Strutture_cleaned[[#This Row],[Indirizzo di posta elettronica]],Strutture_cleaned[[#This Row],[Indirizzo internet]])</f>
        <v>fogliaa84@libero.it</v>
      </c>
    </row>
    <row r="1552" spans="1:12" x14ac:dyDescent="0.2">
      <c r="A1552" t="s">
        <v>8183</v>
      </c>
      <c r="B1552" t="s">
        <v>11144</v>
      </c>
      <c r="C1552" t="s">
        <v>11145</v>
      </c>
      <c r="D1552" t="s">
        <v>8173</v>
      </c>
      <c r="E1552" t="s">
        <v>19511</v>
      </c>
      <c r="F1552" t="s">
        <v>1936</v>
      </c>
      <c r="G1552" t="s">
        <v>1937</v>
      </c>
      <c r="I15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52" s="1" t="b">
        <f t="shared" si="24"/>
        <v>0</v>
      </c>
      <c r="K1552" t="str">
        <f>IF(NOT(J1552),Strutture_cleaned[[#This Row],[Indirizzo internet]],Strutture_cleaned[[#This Row],[Indirizzo di posta elettronica]])</f>
        <v>www.sanpolo1544.it</v>
      </c>
      <c r="L1552" t="str">
        <f>IF(NOT(J1552),Strutture_cleaned[[#This Row],[Indirizzo di posta elettronica]],Strutture_cleaned[[#This Row],[Indirizzo internet]])</f>
        <v>info@sanpolo1544.it</v>
      </c>
    </row>
    <row r="1553" spans="1:12" x14ac:dyDescent="0.2">
      <c r="A1553" t="s">
        <v>8183</v>
      </c>
      <c r="B1553" t="s">
        <v>11146</v>
      </c>
      <c r="C1553" t="s">
        <v>11147</v>
      </c>
      <c r="D1553" t="s">
        <v>8173</v>
      </c>
      <c r="E1553" t="s">
        <v>8173</v>
      </c>
      <c r="F1553" t="s">
        <v>1938</v>
      </c>
      <c r="G1553" t="s">
        <v>1939</v>
      </c>
      <c r="I15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553" s="1" t="b">
        <f t="shared" si="24"/>
        <v>0</v>
      </c>
      <c r="K1553" t="str">
        <f>IF(NOT(J1553),Strutture_cleaned[[#This Row],[Indirizzo internet]],Strutture_cleaned[[#This Row],[Indirizzo di posta elettronica]])</f>
        <v>www.ilghetto.net</v>
      </c>
      <c r="L1553" t="str">
        <f>IF(NOT(J1553),Strutture_cleaned[[#This Row],[Indirizzo di posta elettronica]],Strutture_cleaned[[#This Row],[Indirizzo internet]])</f>
        <v>ilghettourbino@gmail.com</v>
      </c>
    </row>
    <row r="1554" spans="1:12" x14ac:dyDescent="0.2">
      <c r="A1554" t="s">
        <v>8906</v>
      </c>
      <c r="B1554" t="s">
        <v>11148</v>
      </c>
      <c r="C1554" t="s">
        <v>11149</v>
      </c>
      <c r="D1554" t="s">
        <v>8173</v>
      </c>
      <c r="E1554" t="s">
        <v>8173</v>
      </c>
      <c r="F1554" t="s">
        <v>19511</v>
      </c>
      <c r="G1554" t="s">
        <v>19511</v>
      </c>
      <c r="I15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54" s="1" t="b">
        <f t="shared" si="24"/>
        <v>0</v>
      </c>
      <c r="K1554" t="str">
        <f>IF(NOT(J1554),Strutture_cleaned[[#This Row],[Indirizzo internet]],Strutture_cleaned[[#This Row],[Indirizzo di posta elettronica]])</f>
        <v/>
      </c>
      <c r="L1554" t="str">
        <f>IF(NOT(J1554),Strutture_cleaned[[#This Row],[Indirizzo di posta elettronica]],Strutture_cleaned[[#This Row],[Indirizzo internet]])</f>
        <v/>
      </c>
    </row>
    <row r="1555" spans="1:12" x14ac:dyDescent="0.2">
      <c r="A1555" t="s">
        <v>8906</v>
      </c>
      <c r="B1555" t="s">
        <v>11150</v>
      </c>
      <c r="C1555" t="s">
        <v>11151</v>
      </c>
      <c r="D1555" t="s">
        <v>8173</v>
      </c>
      <c r="E1555" t="s">
        <v>8173</v>
      </c>
      <c r="F1555" t="s">
        <v>19511</v>
      </c>
      <c r="G1555" t="s">
        <v>1940</v>
      </c>
      <c r="I15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55" s="1" t="b">
        <f t="shared" si="24"/>
        <v>0</v>
      </c>
      <c r="K1555" t="str">
        <f>IF(NOT(J1555),Strutture_cleaned[[#This Row],[Indirizzo internet]],Strutture_cleaned[[#This Row],[Indirizzo di posta elettronica]])</f>
        <v/>
      </c>
      <c r="L1555" t="str">
        <f>IF(NOT(J1555),Strutture_cleaned[[#This Row],[Indirizzo di posta elettronica]],Strutture_cleaned[[#This Row],[Indirizzo internet]])</f>
        <v>mpvurbino@tiscali.it</v>
      </c>
    </row>
    <row r="1556" spans="1:12" x14ac:dyDescent="0.2">
      <c r="A1556" t="s">
        <v>8183</v>
      </c>
      <c r="B1556" t="s">
        <v>11152</v>
      </c>
      <c r="C1556" t="s">
        <v>11153</v>
      </c>
      <c r="D1556" t="s">
        <v>8173</v>
      </c>
      <c r="E1556" t="s">
        <v>8173</v>
      </c>
      <c r="F1556" t="s">
        <v>1941</v>
      </c>
      <c r="G1556" t="s">
        <v>1942</v>
      </c>
      <c r="I15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556" s="1" t="b">
        <f t="shared" si="24"/>
        <v>0</v>
      </c>
      <c r="K1556" t="str">
        <f>IF(NOT(J1556),Strutture_cleaned[[#This Row],[Indirizzo internet]],Strutture_cleaned[[#This Row],[Indirizzo di posta elettronica]])</f>
        <v>www.anna-bed-breakfast.it</v>
      </c>
      <c r="L1556" t="str">
        <f>IF(NOT(J1556),Strutture_cleaned[[#This Row],[Indirizzo di posta elettronica]],Strutture_cleaned[[#This Row],[Indirizzo internet]])</f>
        <v>ardu09@gmail.com</v>
      </c>
    </row>
    <row r="1557" spans="1:12" x14ac:dyDescent="0.2">
      <c r="A1557" t="s">
        <v>8183</v>
      </c>
      <c r="B1557" t="s">
        <v>11154</v>
      </c>
      <c r="C1557" t="s">
        <v>11155</v>
      </c>
      <c r="D1557" t="s">
        <v>8173</v>
      </c>
      <c r="E1557" t="s">
        <v>8173</v>
      </c>
      <c r="F1557" t="s">
        <v>19511</v>
      </c>
      <c r="G1557" t="s">
        <v>19511</v>
      </c>
      <c r="I15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57" s="1" t="b">
        <f t="shared" si="24"/>
        <v>0</v>
      </c>
      <c r="K1557" t="str">
        <f>IF(NOT(J1557),Strutture_cleaned[[#This Row],[Indirizzo internet]],Strutture_cleaned[[#This Row],[Indirizzo di posta elettronica]])</f>
        <v/>
      </c>
      <c r="L1557" t="str">
        <f>IF(NOT(J1557),Strutture_cleaned[[#This Row],[Indirizzo di posta elettronica]],Strutture_cleaned[[#This Row],[Indirizzo internet]])</f>
        <v/>
      </c>
    </row>
    <row r="1558" spans="1:12" x14ac:dyDescent="0.2">
      <c r="A1558" t="s">
        <v>8171</v>
      </c>
      <c r="B1558" t="s">
        <v>11156</v>
      </c>
      <c r="C1558" t="s">
        <v>11157</v>
      </c>
      <c r="D1558" t="s">
        <v>8173</v>
      </c>
      <c r="E1558" t="s">
        <v>8173</v>
      </c>
      <c r="F1558" t="s">
        <v>1943</v>
      </c>
      <c r="G1558" t="s">
        <v>1944</v>
      </c>
      <c r="I15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558" s="1" t="b">
        <f t="shared" si="24"/>
        <v>0</v>
      </c>
      <c r="K1558" t="str">
        <f>IF(NOT(J1558),Strutture_cleaned[[#This Row],[Indirizzo internet]],Strutture_cleaned[[#This Row],[Indirizzo di posta elettronica]])</f>
        <v>http://www.cipressiurbino.it</v>
      </c>
      <c r="L1558" t="str">
        <f>IF(NOT(J1558),Strutture_cleaned[[#This Row],[Indirizzo di posta elettronica]],Strutture_cleaned[[#This Row],[Indirizzo internet]])</f>
        <v>cipressiurbino@gmail.com</v>
      </c>
    </row>
    <row r="1559" spans="1:12" x14ac:dyDescent="0.2">
      <c r="A1559" t="s">
        <v>8183</v>
      </c>
      <c r="B1559" t="s">
        <v>11158</v>
      </c>
      <c r="C1559" t="s">
        <v>11159</v>
      </c>
      <c r="D1559" t="s">
        <v>8173</v>
      </c>
      <c r="E1559" t="s">
        <v>8173</v>
      </c>
      <c r="F1559" t="s">
        <v>1945</v>
      </c>
      <c r="G1559" t="s">
        <v>1946</v>
      </c>
      <c r="I15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59" s="1" t="b">
        <f t="shared" si="24"/>
        <v>0</v>
      </c>
      <c r="K1559" t="str">
        <f>IF(NOT(J1559),Strutture_cleaned[[#This Row],[Indirizzo internet]],Strutture_cleaned[[#This Row],[Indirizzo di posta elettronica]])</f>
        <v>www.albergoraffaello.com</v>
      </c>
      <c r="L1559" t="str">
        <f>IF(NOT(J1559),Strutture_cleaned[[#This Row],[Indirizzo di posta elettronica]],Strutture_cleaned[[#This Row],[Indirizzo internet]])</f>
        <v>info@albergoraffaello.com</v>
      </c>
    </row>
    <row r="1560" spans="1:12" x14ac:dyDescent="0.2">
      <c r="A1560" t="s">
        <v>8183</v>
      </c>
      <c r="B1560" t="s">
        <v>11160</v>
      </c>
      <c r="C1560" t="s">
        <v>11161</v>
      </c>
      <c r="D1560" t="s">
        <v>8173</v>
      </c>
      <c r="E1560" t="s">
        <v>8173</v>
      </c>
      <c r="F1560" t="s">
        <v>1947</v>
      </c>
      <c r="G1560" t="s">
        <v>1948</v>
      </c>
      <c r="I15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560" s="1" t="b">
        <f t="shared" si="24"/>
        <v>0</v>
      </c>
      <c r="K1560" t="str">
        <f>IF(NOT(J1560),Strutture_cleaned[[#This Row],[Indirizzo internet]],Strutture_cleaned[[#This Row],[Indirizzo di posta elettronica]])</f>
        <v>www.bblavalle.com</v>
      </c>
      <c r="L1560" t="str">
        <f>IF(NOT(J1560),Strutture_cleaned[[#This Row],[Indirizzo di posta elettronica]],Strutture_cleaned[[#This Row],[Indirizzo internet]])</f>
        <v>prenotazioni@bblavalle.com</v>
      </c>
    </row>
    <row r="1561" spans="1:12" x14ac:dyDescent="0.2">
      <c r="A1561" t="s">
        <v>8183</v>
      </c>
      <c r="B1561" t="s">
        <v>11162</v>
      </c>
      <c r="C1561" t="s">
        <v>11163</v>
      </c>
      <c r="D1561" t="s">
        <v>8173</v>
      </c>
      <c r="E1561" t="s">
        <v>8173</v>
      </c>
      <c r="F1561" t="s">
        <v>1949</v>
      </c>
      <c r="G1561" t="s">
        <v>1950</v>
      </c>
      <c r="I15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561" s="1" t="b">
        <f t="shared" si="24"/>
        <v>0</v>
      </c>
      <c r="K1561" t="str">
        <f>IF(NOT(J1561),Strutture_cleaned[[#This Row],[Indirizzo internet]],Strutture_cleaned[[#This Row],[Indirizzo di posta elettronica]])</f>
        <v>www.acaciaurbino.it</v>
      </c>
      <c r="L1561" t="str">
        <f>IF(NOT(J1561),Strutture_cleaned[[#This Row],[Indirizzo di posta elettronica]],Strutture_cleaned[[#This Row],[Indirizzo internet]])</f>
        <v>sdenti@libero.it</v>
      </c>
    </row>
    <row r="1562" spans="1:12" x14ac:dyDescent="0.2">
      <c r="A1562" t="s">
        <v>8183</v>
      </c>
      <c r="B1562" t="s">
        <v>11164</v>
      </c>
      <c r="C1562" t="s">
        <v>11165</v>
      </c>
      <c r="D1562" t="s">
        <v>8173</v>
      </c>
      <c r="E1562" t="s">
        <v>8173</v>
      </c>
      <c r="F1562" t="s">
        <v>1951</v>
      </c>
      <c r="G1562" t="s">
        <v>1952</v>
      </c>
      <c r="I15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62" s="1" t="b">
        <f t="shared" si="24"/>
        <v>0</v>
      </c>
      <c r="K1562" t="str">
        <f>IF(NOT(J1562),Strutture_cleaned[[#This Row],[Indirizzo internet]],Strutture_cleaned[[#This Row],[Indirizzo di posta elettronica]])</f>
        <v>www.almadomus.it</v>
      </c>
      <c r="L1562" t="str">
        <f>IF(NOT(J1562),Strutture_cleaned[[#This Row],[Indirizzo di posta elettronica]],Strutture_cleaned[[#This Row],[Indirizzo internet]])</f>
        <v>almadomus@gmail.com</v>
      </c>
    </row>
    <row r="1563" spans="1:12" x14ac:dyDescent="0.2">
      <c r="A1563" t="s">
        <v>8186</v>
      </c>
      <c r="B1563" t="s">
        <v>11166</v>
      </c>
      <c r="C1563" t="s">
        <v>11167</v>
      </c>
      <c r="D1563" t="s">
        <v>8173</v>
      </c>
      <c r="E1563" t="s">
        <v>8173</v>
      </c>
      <c r="F1563" t="s">
        <v>19511</v>
      </c>
      <c r="G1563" t="s">
        <v>1953</v>
      </c>
      <c r="I15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563" s="1" t="b">
        <f t="shared" si="24"/>
        <v>0</v>
      </c>
      <c r="K1563" t="str">
        <f>IF(NOT(J1563),Strutture_cleaned[[#This Row],[Indirizzo internet]],Strutture_cleaned[[#This Row],[Indirizzo di posta elettronica]])</f>
        <v/>
      </c>
      <c r="L1563" t="str">
        <f>IF(NOT(J1563),Strutture_cleaned[[#This Row],[Indirizzo di posta elettronica]],Strutture_cleaned[[#This Row],[Indirizzo internet]])</f>
        <v>faustofoglietta@interfree.it</v>
      </c>
    </row>
    <row r="1564" spans="1:12" x14ac:dyDescent="0.2">
      <c r="A1564" t="s">
        <v>8186</v>
      </c>
      <c r="B1564" t="s">
        <v>11168</v>
      </c>
      <c r="C1564" t="s">
        <v>11169</v>
      </c>
      <c r="D1564" t="s">
        <v>8173</v>
      </c>
      <c r="E1564" t="s">
        <v>11170</v>
      </c>
      <c r="F1564" t="s">
        <v>19511</v>
      </c>
      <c r="G1564" t="s">
        <v>1954</v>
      </c>
      <c r="I15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64" s="1" t="b">
        <f t="shared" si="24"/>
        <v>0</v>
      </c>
      <c r="K1564" t="str">
        <f>IF(NOT(J1564),Strutture_cleaned[[#This Row],[Indirizzo internet]],Strutture_cleaned[[#This Row],[Indirizzo di posta elettronica]])</f>
        <v/>
      </c>
      <c r="L1564" t="str">
        <f>IF(NOT(J1564),Strutture_cleaned[[#This Row],[Indirizzo di posta elettronica]],Strutture_cleaned[[#This Row],[Indirizzo internet]])</f>
        <v>m.romagnoli@cia.it</v>
      </c>
    </row>
    <row r="1565" spans="1:12" x14ac:dyDescent="0.2">
      <c r="A1565" t="s">
        <v>8183</v>
      </c>
      <c r="B1565" t="s">
        <v>11171</v>
      </c>
      <c r="C1565" t="s">
        <v>11172</v>
      </c>
      <c r="D1565" t="s">
        <v>8173</v>
      </c>
      <c r="E1565" t="s">
        <v>8173</v>
      </c>
      <c r="F1565" t="s">
        <v>19511</v>
      </c>
      <c r="G1565" t="s">
        <v>1955</v>
      </c>
      <c r="I15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565" s="1" t="b">
        <f t="shared" si="24"/>
        <v>0</v>
      </c>
      <c r="K1565" t="str">
        <f>IF(NOT(J1565),Strutture_cleaned[[#This Row],[Indirizzo internet]],Strutture_cleaned[[#This Row],[Indirizzo di posta elettronica]])</f>
        <v/>
      </c>
      <c r="L1565" t="str">
        <f>IF(NOT(J1565),Strutture_cleaned[[#This Row],[Indirizzo di posta elettronica]],Strutture_cleaned[[#This Row],[Indirizzo internet]])</f>
        <v>marosx@vodafone.it</v>
      </c>
    </row>
    <row r="1566" spans="1:12" x14ac:dyDescent="0.2">
      <c r="A1566" t="s">
        <v>8183</v>
      </c>
      <c r="B1566" t="s">
        <v>11173</v>
      </c>
      <c r="C1566" t="s">
        <v>11174</v>
      </c>
      <c r="D1566" t="s">
        <v>8173</v>
      </c>
      <c r="E1566" t="s">
        <v>8173</v>
      </c>
      <c r="F1566" t="s">
        <v>1956</v>
      </c>
      <c r="G1566" t="s">
        <v>1957</v>
      </c>
      <c r="I15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66" s="1" t="b">
        <f t="shared" si="24"/>
        <v>0</v>
      </c>
      <c r="K1566" t="str">
        <f>IF(NOT(J1566),Strutture_cleaned[[#This Row],[Indirizzo internet]],Strutture_cleaned[[#This Row],[Indirizzo di posta elettronica]])</f>
        <v>www.bbsanfrancescourbino.com</v>
      </c>
      <c r="L1566" t="str">
        <f>IF(NOT(J1566),Strutture_cleaned[[#This Row],[Indirizzo di posta elettronica]],Strutture_cleaned[[#This Row],[Indirizzo internet]])</f>
        <v>info@bbsanfrancescourbino.com</v>
      </c>
    </row>
    <row r="1567" spans="1:12" x14ac:dyDescent="0.2">
      <c r="A1567" t="s">
        <v>8183</v>
      </c>
      <c r="B1567" t="s">
        <v>9141</v>
      </c>
      <c r="C1567" t="s">
        <v>11175</v>
      </c>
      <c r="D1567" t="s">
        <v>8173</v>
      </c>
      <c r="E1567" t="s">
        <v>8173</v>
      </c>
      <c r="F1567" t="s">
        <v>19511</v>
      </c>
      <c r="G1567" t="s">
        <v>1958</v>
      </c>
      <c r="I15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67" s="1" t="b">
        <f t="shared" si="24"/>
        <v>0</v>
      </c>
      <c r="K1567" t="str">
        <f>IF(NOT(J1567),Strutture_cleaned[[#This Row],[Indirizzo internet]],Strutture_cleaned[[#This Row],[Indirizzo di posta elettronica]])</f>
        <v/>
      </c>
      <c r="L1567" t="str">
        <f>IF(NOT(J1567),Strutture_cleaned[[#This Row],[Indirizzo di posta elettronica]],Strutture_cleaned[[#This Row],[Indirizzo internet]])</f>
        <v>info@bbaquilone.com</v>
      </c>
    </row>
    <row r="1568" spans="1:12" x14ac:dyDescent="0.2">
      <c r="A1568" t="s">
        <v>8183</v>
      </c>
      <c r="B1568" t="s">
        <v>11176</v>
      </c>
      <c r="C1568" t="s">
        <v>11177</v>
      </c>
      <c r="D1568" t="s">
        <v>8173</v>
      </c>
      <c r="E1568" t="s">
        <v>8173</v>
      </c>
      <c r="F1568" t="s">
        <v>1959</v>
      </c>
      <c r="G1568" t="s">
        <v>1960</v>
      </c>
      <c r="I15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568" s="1" t="b">
        <f t="shared" si="24"/>
        <v>0</v>
      </c>
      <c r="K1568" t="str">
        <f>IF(NOT(J1568),Strutture_cleaned[[#This Row],[Indirizzo internet]],Strutture_cleaned[[#This Row],[Indirizzo di posta elettronica]])</f>
        <v>www.villasanmartino.net</v>
      </c>
      <c r="L1568" t="str">
        <f>IF(NOT(J1568),Strutture_cleaned[[#This Row],[Indirizzo di posta elettronica]],Strutture_cleaned[[#This Row],[Indirizzo internet]])</f>
        <v>villasanctusmartini@libero.it</v>
      </c>
    </row>
    <row r="1569" spans="1:12" x14ac:dyDescent="0.2">
      <c r="A1569" t="s">
        <v>8183</v>
      </c>
      <c r="B1569" t="s">
        <v>11178</v>
      </c>
      <c r="C1569" t="s">
        <v>11179</v>
      </c>
      <c r="D1569" t="s">
        <v>8173</v>
      </c>
      <c r="E1569" t="s">
        <v>8173</v>
      </c>
      <c r="F1569" t="s">
        <v>19511</v>
      </c>
      <c r="G1569" t="s">
        <v>1961</v>
      </c>
      <c r="I15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569" s="1" t="b">
        <f t="shared" si="24"/>
        <v>0</v>
      </c>
      <c r="K1569" t="str">
        <f>IF(NOT(J1569),Strutture_cleaned[[#This Row],[Indirizzo internet]],Strutture_cleaned[[#This Row],[Indirizzo di posta elettronica]])</f>
        <v/>
      </c>
      <c r="L1569" t="str">
        <f>IF(NOT(J1569),Strutture_cleaned[[#This Row],[Indirizzo di posta elettronica]],Strutture_cleaned[[#This Row],[Indirizzo internet]])</f>
        <v>rettori@libero.it</v>
      </c>
    </row>
    <row r="1570" spans="1:12" x14ac:dyDescent="0.2">
      <c r="A1570" t="s">
        <v>8183</v>
      </c>
      <c r="B1570" t="s">
        <v>11180</v>
      </c>
      <c r="C1570" t="s">
        <v>11181</v>
      </c>
      <c r="D1570" t="s">
        <v>8173</v>
      </c>
      <c r="E1570" t="s">
        <v>11182</v>
      </c>
      <c r="F1570" t="s">
        <v>1962</v>
      </c>
      <c r="G1570" t="s">
        <v>1963</v>
      </c>
      <c r="I15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70" s="1" t="b">
        <f t="shared" si="24"/>
        <v>0</v>
      </c>
      <c r="K1570" t="str">
        <f>IF(NOT(J1570),Strutture_cleaned[[#This Row],[Indirizzo internet]],Strutture_cleaned[[#This Row],[Indirizzo di posta elettronica]])</f>
        <v>http://bblecalle.it</v>
      </c>
      <c r="L1570" t="str">
        <f>IF(NOT(J1570),Strutture_cleaned[[#This Row],[Indirizzo di posta elettronica]],Strutture_cleaned[[#This Row],[Indirizzo internet]])</f>
        <v>le.calle@yahoo.it</v>
      </c>
    </row>
    <row r="1571" spans="1:12" x14ac:dyDescent="0.2">
      <c r="A1571" t="s">
        <v>8183</v>
      </c>
      <c r="B1571" t="s">
        <v>11183</v>
      </c>
      <c r="C1571" t="s">
        <v>11157</v>
      </c>
      <c r="D1571" t="s">
        <v>8173</v>
      </c>
      <c r="E1571" t="s">
        <v>8173</v>
      </c>
      <c r="F1571" t="s">
        <v>1964</v>
      </c>
      <c r="G1571" t="s">
        <v>1944</v>
      </c>
      <c r="I15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571" s="1" t="b">
        <f t="shared" si="24"/>
        <v>0</v>
      </c>
      <c r="K1571" t="str">
        <f>IF(NOT(J1571),Strutture_cleaned[[#This Row],[Indirizzo internet]],Strutture_cleaned[[#This Row],[Indirizzo di posta elettronica]])</f>
        <v>www.cipressiurbino.it</v>
      </c>
      <c r="L1571" t="str">
        <f>IF(NOT(J1571),Strutture_cleaned[[#This Row],[Indirizzo di posta elettronica]],Strutture_cleaned[[#This Row],[Indirizzo internet]])</f>
        <v>cipressiurbino@gmail.com</v>
      </c>
    </row>
    <row r="1572" spans="1:12" x14ac:dyDescent="0.2">
      <c r="A1572" t="s">
        <v>8183</v>
      </c>
      <c r="B1572" t="s">
        <v>11184</v>
      </c>
      <c r="C1572" t="s">
        <v>11185</v>
      </c>
      <c r="D1572" t="s">
        <v>8173</v>
      </c>
      <c r="E1572" t="s">
        <v>8173</v>
      </c>
      <c r="F1572" t="s">
        <v>19511</v>
      </c>
      <c r="G1572" t="s">
        <v>19511</v>
      </c>
      <c r="I15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72" s="1" t="b">
        <f t="shared" si="24"/>
        <v>0</v>
      </c>
      <c r="K1572" t="str">
        <f>IF(NOT(J1572),Strutture_cleaned[[#This Row],[Indirizzo internet]],Strutture_cleaned[[#This Row],[Indirizzo di posta elettronica]])</f>
        <v/>
      </c>
      <c r="L1572" t="str">
        <f>IF(NOT(J1572),Strutture_cleaned[[#This Row],[Indirizzo di posta elettronica]],Strutture_cleaned[[#This Row],[Indirizzo internet]])</f>
        <v/>
      </c>
    </row>
    <row r="1573" spans="1:12" x14ac:dyDescent="0.2">
      <c r="A1573" t="s">
        <v>8183</v>
      </c>
      <c r="B1573" t="s">
        <v>11186</v>
      </c>
      <c r="C1573" t="s">
        <v>11187</v>
      </c>
      <c r="D1573" t="s">
        <v>8173</v>
      </c>
      <c r="E1573" t="s">
        <v>8173</v>
      </c>
      <c r="F1573" t="s">
        <v>1965</v>
      </c>
      <c r="G1573" t="s">
        <v>565</v>
      </c>
      <c r="I15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573" s="1" t="b">
        <f t="shared" si="24"/>
        <v>0</v>
      </c>
      <c r="K1573" t="str">
        <f>IF(NOT(J1573),Strutture_cleaned[[#This Row],[Indirizzo internet]],Strutture_cleaned[[#This Row],[Indirizzo di posta elettronica]])</f>
        <v>www.bblascuola.it/</v>
      </c>
      <c r="L1573" t="str">
        <f>IF(NOT(J1573),Strutture_cleaned[[#This Row],[Indirizzo di posta elettronica]],Strutture_cleaned[[#This Row],[Indirizzo internet]])</f>
        <v>acecco@tin.it</v>
      </c>
    </row>
    <row r="1574" spans="1:12" x14ac:dyDescent="0.2">
      <c r="A1574" t="s">
        <v>8186</v>
      </c>
      <c r="B1574" t="s">
        <v>11188</v>
      </c>
      <c r="C1574" t="s">
        <v>11189</v>
      </c>
      <c r="D1574" t="s">
        <v>8173</v>
      </c>
      <c r="E1574" t="s">
        <v>8173</v>
      </c>
      <c r="F1574" t="s">
        <v>19511</v>
      </c>
      <c r="G1574" t="s">
        <v>1966</v>
      </c>
      <c r="I15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74" s="1" t="b">
        <f t="shared" si="24"/>
        <v>0</v>
      </c>
      <c r="K1574" t="str">
        <f>IF(NOT(J1574),Strutture_cleaned[[#This Row],[Indirizzo internet]],Strutture_cleaned[[#This Row],[Indirizzo di posta elettronica]])</f>
        <v/>
      </c>
      <c r="L1574" t="str">
        <f>IF(NOT(J1574),Strutture_cleaned[[#This Row],[Indirizzo di posta elettronica]],Strutture_cleaned[[#This Row],[Indirizzo internet]])</f>
        <v>info@urbinoresort.it</v>
      </c>
    </row>
    <row r="1575" spans="1:12" x14ac:dyDescent="0.2">
      <c r="A1575" t="s">
        <v>8183</v>
      </c>
      <c r="B1575" t="s">
        <v>11190</v>
      </c>
      <c r="C1575" t="s">
        <v>11191</v>
      </c>
      <c r="D1575" t="s">
        <v>8173</v>
      </c>
      <c r="E1575" t="s">
        <v>19511</v>
      </c>
      <c r="F1575" t="s">
        <v>1967</v>
      </c>
      <c r="G1575" t="s">
        <v>1968</v>
      </c>
      <c r="I15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575" s="1" t="b">
        <f t="shared" si="24"/>
        <v>0</v>
      </c>
      <c r="K1575" t="str">
        <f>IF(NOT(J1575),Strutture_cleaned[[#This Row],[Indirizzo internet]],Strutture_cleaned[[#This Row],[Indirizzo di posta elettronica]])</f>
        <v>www.villabanci.it</v>
      </c>
      <c r="L1575" t="str">
        <f>IF(NOT(J1575),Strutture_cleaned[[#This Row],[Indirizzo di posta elettronica]],Strutture_cleaned[[#This Row],[Indirizzo internet]])</f>
        <v>villabanci@libero.it</v>
      </c>
    </row>
    <row r="1576" spans="1:12" x14ac:dyDescent="0.2">
      <c r="A1576" t="s">
        <v>8183</v>
      </c>
      <c r="B1576" t="s">
        <v>11192</v>
      </c>
      <c r="C1576" t="s">
        <v>11193</v>
      </c>
      <c r="D1576" t="s">
        <v>8173</v>
      </c>
      <c r="E1576" t="s">
        <v>11194</v>
      </c>
      <c r="F1576" t="s">
        <v>1969</v>
      </c>
      <c r="G1576" t="s">
        <v>1970</v>
      </c>
      <c r="I15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576" s="1" t="b">
        <f t="shared" si="24"/>
        <v>0</v>
      </c>
      <c r="K1576" t="str">
        <f>IF(NOT(J1576),Strutture_cleaned[[#This Row],[Indirizzo internet]],Strutture_cleaned[[#This Row],[Indirizzo di posta elettronica]])</f>
        <v>www.alnocebianco.it</v>
      </c>
      <c r="L1576" t="str">
        <f>IF(NOT(J1576),Strutture_cleaned[[#This Row],[Indirizzo di posta elettronica]],Strutture_cleaned[[#This Row],[Indirizzo internet]])</f>
        <v>cesane@libero.it</v>
      </c>
    </row>
    <row r="1577" spans="1:12" x14ac:dyDescent="0.2">
      <c r="A1577" t="s">
        <v>8183</v>
      </c>
      <c r="B1577" t="s">
        <v>1971</v>
      </c>
      <c r="C1577" t="s">
        <v>11195</v>
      </c>
      <c r="D1577" t="s">
        <v>8173</v>
      </c>
      <c r="E1577" t="s">
        <v>11196</v>
      </c>
      <c r="F1577" t="s">
        <v>1971</v>
      </c>
      <c r="G1577" t="s">
        <v>1972</v>
      </c>
      <c r="I15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577" s="1" t="b">
        <f t="shared" si="24"/>
        <v>0</v>
      </c>
      <c r="K1577" t="str">
        <f>IF(NOT(J1577),Strutture_cleaned[[#This Row],[Indirizzo internet]],Strutture_cleaned[[#This Row],[Indirizzo di posta elettronica]])</f>
        <v>B&amp;B Castelboccione</v>
      </c>
      <c r="L1577" t="str">
        <f>IF(NOT(J1577),Strutture_cleaned[[#This Row],[Indirizzo di posta elettronica]],Strutture_cleaned[[#This Row],[Indirizzo internet]])</f>
        <v>bbcastelboccione@gmail.com</v>
      </c>
    </row>
    <row r="1578" spans="1:12" x14ac:dyDescent="0.2">
      <c r="A1578" t="s">
        <v>8183</v>
      </c>
      <c r="B1578" t="s">
        <v>11197</v>
      </c>
      <c r="C1578" t="s">
        <v>11198</v>
      </c>
      <c r="D1578" t="s">
        <v>8173</v>
      </c>
      <c r="E1578" t="s">
        <v>19511</v>
      </c>
      <c r="F1578" t="s">
        <v>19511</v>
      </c>
      <c r="G1578" t="s">
        <v>1973</v>
      </c>
      <c r="I15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78" s="1" t="b">
        <f t="shared" si="24"/>
        <v>0</v>
      </c>
      <c r="K1578" t="str">
        <f>IF(NOT(J1578),Strutture_cleaned[[#This Row],[Indirizzo internet]],Strutture_cleaned[[#This Row],[Indirizzo di posta elettronica]])</f>
        <v/>
      </c>
      <c r="L1578" t="str">
        <f>IF(NOT(J1578),Strutture_cleaned[[#This Row],[Indirizzo di posta elettronica]],Strutture_cleaned[[#This Row],[Indirizzo internet]])</f>
        <v>cirella23@libero.it</v>
      </c>
    </row>
    <row r="1579" spans="1:12" x14ac:dyDescent="0.2">
      <c r="A1579" t="s">
        <v>8285</v>
      </c>
      <c r="B1579" t="s">
        <v>11199</v>
      </c>
      <c r="C1579" t="s">
        <v>19511</v>
      </c>
      <c r="D1579" t="s">
        <v>8173</v>
      </c>
      <c r="E1579" t="s">
        <v>19511</v>
      </c>
      <c r="F1579" t="s">
        <v>19511</v>
      </c>
      <c r="G1579" t="s">
        <v>19511</v>
      </c>
      <c r="I15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579" s="1" t="b">
        <f t="shared" si="24"/>
        <v>0</v>
      </c>
      <c r="K1579" t="str">
        <f>IF(NOT(J1579),Strutture_cleaned[[#This Row],[Indirizzo internet]],Strutture_cleaned[[#This Row],[Indirizzo di posta elettronica]])</f>
        <v/>
      </c>
      <c r="L1579" t="str">
        <f>IF(NOT(J1579),Strutture_cleaned[[#This Row],[Indirizzo di posta elettronica]],Strutture_cleaned[[#This Row],[Indirizzo internet]])</f>
        <v/>
      </c>
    </row>
    <row r="1580" spans="1:12" x14ac:dyDescent="0.2">
      <c r="A1580" t="s">
        <v>8285</v>
      </c>
      <c r="B1580" t="s">
        <v>11200</v>
      </c>
      <c r="C1580" t="s">
        <v>19511</v>
      </c>
      <c r="D1580" t="s">
        <v>8173</v>
      </c>
      <c r="E1580" t="s">
        <v>19511</v>
      </c>
      <c r="F1580" t="s">
        <v>19511</v>
      </c>
      <c r="G1580" t="s">
        <v>1974</v>
      </c>
      <c r="I15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580" s="1" t="b">
        <f t="shared" si="24"/>
        <v>0</v>
      </c>
      <c r="K1580" t="str">
        <f>IF(NOT(J1580),Strutture_cleaned[[#This Row],[Indirizzo internet]],Strutture_cleaned[[#This Row],[Indirizzo di posta elettronica]])</f>
        <v/>
      </c>
      <c r="L1580" t="str">
        <f>IF(NOT(J1580),Strutture_cleaned[[#This Row],[Indirizzo di posta elettronica]],Strutture_cleaned[[#This Row],[Indirizzo internet]])</f>
        <v>prenotazioni@domus-urbino.it</v>
      </c>
    </row>
    <row r="1581" spans="1:12" x14ac:dyDescent="0.2">
      <c r="A1581" t="s">
        <v>8183</v>
      </c>
      <c r="B1581" t="s">
        <v>11201</v>
      </c>
      <c r="C1581" t="s">
        <v>1975</v>
      </c>
      <c r="D1581" t="s">
        <v>8173</v>
      </c>
      <c r="E1581" t="s">
        <v>19511</v>
      </c>
      <c r="F1581" t="s">
        <v>19511</v>
      </c>
      <c r="G1581" t="s">
        <v>1976</v>
      </c>
      <c r="I15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81" s="1" t="b">
        <f t="shared" si="24"/>
        <v>0</v>
      </c>
      <c r="K1581" t="str">
        <f>IF(NOT(J1581),Strutture_cleaned[[#This Row],[Indirizzo internet]],Strutture_cleaned[[#This Row],[Indirizzo di posta elettronica]])</f>
        <v/>
      </c>
      <c r="L1581" t="str">
        <f>IF(NOT(J1581),Strutture_cleaned[[#This Row],[Indirizzo di posta elettronica]],Strutture_cleaned[[#This Row],[Indirizzo internet]])</f>
        <v>cabartoccio@tiscali.it</v>
      </c>
    </row>
    <row r="1582" spans="1:12" x14ac:dyDescent="0.2">
      <c r="A1582" t="s">
        <v>8186</v>
      </c>
      <c r="B1582" t="s">
        <v>11202</v>
      </c>
      <c r="C1582" t="s">
        <v>11203</v>
      </c>
      <c r="D1582" t="s">
        <v>8173</v>
      </c>
      <c r="E1582" t="s">
        <v>19511</v>
      </c>
      <c r="F1582" t="s">
        <v>19511</v>
      </c>
      <c r="G1582" t="s">
        <v>1977</v>
      </c>
      <c r="I15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582" s="1" t="b">
        <f t="shared" si="24"/>
        <v>0</v>
      </c>
      <c r="K1582" t="str">
        <f>IF(NOT(J1582),Strutture_cleaned[[#This Row],[Indirizzo internet]],Strutture_cleaned[[#This Row],[Indirizzo di posta elettronica]])</f>
        <v/>
      </c>
      <c r="L1582" t="str">
        <f>IF(NOT(J1582),Strutture_cleaned[[#This Row],[Indirizzo di posta elettronica]],Strutture_cleaned[[#This Row],[Indirizzo internet]])</f>
        <v>agricamignone@libero.it</v>
      </c>
    </row>
    <row r="1583" spans="1:12" x14ac:dyDescent="0.2">
      <c r="A1583" t="s">
        <v>8183</v>
      </c>
      <c r="B1583" t="s">
        <v>11204</v>
      </c>
      <c r="C1583" t="s">
        <v>11205</v>
      </c>
      <c r="D1583" t="s">
        <v>8173</v>
      </c>
      <c r="E1583" t="s">
        <v>8173</v>
      </c>
      <c r="F1583" t="s">
        <v>19511</v>
      </c>
      <c r="G1583" t="s">
        <v>1978</v>
      </c>
      <c r="I15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83" s="1" t="b">
        <f t="shared" si="24"/>
        <v>0</v>
      </c>
      <c r="K1583" t="str">
        <f>IF(NOT(J1583),Strutture_cleaned[[#This Row],[Indirizzo internet]],Strutture_cleaned[[#This Row],[Indirizzo di posta elettronica]])</f>
        <v/>
      </c>
      <c r="L1583" t="str">
        <f>IF(NOT(J1583),Strutture_cleaned[[#This Row],[Indirizzo di posta elettronica]],Strutture_cleaned[[#This Row],[Indirizzo internet]])</f>
        <v>beb.gliauri@gmail.com</v>
      </c>
    </row>
    <row r="1584" spans="1:12" x14ac:dyDescent="0.2">
      <c r="A1584" t="s">
        <v>8183</v>
      </c>
      <c r="B1584" t="s">
        <v>11206</v>
      </c>
      <c r="C1584" t="s">
        <v>11207</v>
      </c>
      <c r="D1584" t="s">
        <v>8173</v>
      </c>
      <c r="E1584" t="s">
        <v>8173</v>
      </c>
      <c r="F1584" t="s">
        <v>19511</v>
      </c>
      <c r="G1584" t="s">
        <v>1979</v>
      </c>
      <c r="I15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584" s="1" t="b">
        <f t="shared" si="24"/>
        <v>0</v>
      </c>
      <c r="K1584" t="str">
        <f>IF(NOT(J1584),Strutture_cleaned[[#This Row],[Indirizzo internet]],Strutture_cleaned[[#This Row],[Indirizzo di posta elettronica]])</f>
        <v/>
      </c>
      <c r="L1584" t="str">
        <f>IF(NOT(J1584),Strutture_cleaned[[#This Row],[Indirizzo di posta elettronica]],Strutture_cleaned[[#This Row],[Indirizzo internet]])</f>
        <v>francescogtt@hotmail.it</v>
      </c>
    </row>
    <row r="1585" spans="1:12" x14ac:dyDescent="0.2">
      <c r="A1585" t="s">
        <v>8216</v>
      </c>
      <c r="B1585" t="s">
        <v>11208</v>
      </c>
      <c r="C1585" t="s">
        <v>11209</v>
      </c>
      <c r="D1585" t="s">
        <v>8173</v>
      </c>
      <c r="E1585" t="s">
        <v>8173</v>
      </c>
      <c r="F1585" t="s">
        <v>19511</v>
      </c>
      <c r="G1585" t="s">
        <v>1980</v>
      </c>
      <c r="I15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585" s="1" t="b">
        <f t="shared" si="24"/>
        <v>0</v>
      </c>
      <c r="K1585" t="str">
        <f>IF(NOT(J1585),Strutture_cleaned[[#This Row],[Indirizzo internet]],Strutture_cleaned[[#This Row],[Indirizzo di posta elettronica]])</f>
        <v/>
      </c>
      <c r="L1585" t="str">
        <f>IF(NOT(J1585),Strutture_cleaned[[#This Row],[Indirizzo di posta elettronica]],Strutture_cleaned[[#This Row],[Indirizzo internet]])</f>
        <v>ilcortegiano@libero.it</v>
      </c>
    </row>
    <row r="1586" spans="1:12" x14ac:dyDescent="0.2">
      <c r="A1586" t="s">
        <v>8186</v>
      </c>
      <c r="B1586" t="s">
        <v>11210</v>
      </c>
      <c r="C1586" t="s">
        <v>11211</v>
      </c>
      <c r="D1586" t="s">
        <v>8173</v>
      </c>
      <c r="E1586" t="s">
        <v>8173</v>
      </c>
      <c r="F1586" t="s">
        <v>19511</v>
      </c>
      <c r="G1586" t="s">
        <v>1981</v>
      </c>
      <c r="I15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586" s="1" t="b">
        <f t="shared" si="24"/>
        <v>0</v>
      </c>
      <c r="K1586" t="str">
        <f>IF(NOT(J1586),Strutture_cleaned[[#This Row],[Indirizzo internet]],Strutture_cleaned[[#This Row],[Indirizzo di posta elettronica]])</f>
        <v/>
      </c>
      <c r="L1586" t="str">
        <f>IF(NOT(J1586),Strutture_cleaned[[#This Row],[Indirizzo di posta elettronica]],Strutture_cleaned[[#This Row],[Indirizzo internet]])</f>
        <v>cavalentino58@gmail.com - cavalentino@pec.it</v>
      </c>
    </row>
    <row r="1587" spans="1:12" x14ac:dyDescent="0.2">
      <c r="A1587" t="s">
        <v>8183</v>
      </c>
      <c r="B1587" t="s">
        <v>11212</v>
      </c>
      <c r="C1587" t="s">
        <v>11213</v>
      </c>
      <c r="D1587" t="s">
        <v>8173</v>
      </c>
      <c r="E1587" t="s">
        <v>11214</v>
      </c>
      <c r="F1587" t="s">
        <v>1982</v>
      </c>
      <c r="G1587" t="s">
        <v>1983</v>
      </c>
      <c r="I15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587" s="1" t="b">
        <f t="shared" si="24"/>
        <v>0</v>
      </c>
      <c r="K1587" t="str">
        <f>IF(NOT(J1587),Strutture_cleaned[[#This Row],[Indirizzo internet]],Strutture_cleaned[[#This Row],[Indirizzo di posta elettronica]])</f>
        <v>http://www.caltorello.it</v>
      </c>
      <c r="L1587" t="str">
        <f>IF(NOT(J1587),Strutture_cleaned[[#This Row],[Indirizzo di posta elettronica]],Strutture_cleaned[[#This Row],[Indirizzo internet]])</f>
        <v>caltorello@gmail.com</v>
      </c>
    </row>
    <row r="1588" spans="1:12" x14ac:dyDescent="0.2">
      <c r="A1588" t="s">
        <v>8183</v>
      </c>
      <c r="B1588" t="s">
        <v>11215</v>
      </c>
      <c r="C1588" t="s">
        <v>11216</v>
      </c>
      <c r="D1588" t="s">
        <v>8173</v>
      </c>
      <c r="E1588" t="s">
        <v>11217</v>
      </c>
      <c r="F1588" t="s">
        <v>19511</v>
      </c>
      <c r="G1588" t="s">
        <v>1984</v>
      </c>
      <c r="I15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588" s="1" t="b">
        <f t="shared" si="24"/>
        <v>0</v>
      </c>
      <c r="K1588" t="str">
        <f>IF(NOT(J1588),Strutture_cleaned[[#This Row],[Indirizzo internet]],Strutture_cleaned[[#This Row],[Indirizzo di posta elettronica]])</f>
        <v/>
      </c>
      <c r="L1588" t="str">
        <f>IF(NOT(J1588),Strutture_cleaned[[#This Row],[Indirizzo di posta elettronica]],Strutture_cleaned[[#This Row],[Indirizzo internet]])</f>
        <v>bblangolofiorito@libero.it</v>
      </c>
    </row>
    <row r="1589" spans="1:12" x14ac:dyDescent="0.2">
      <c r="A1589" t="s">
        <v>8183</v>
      </c>
      <c r="B1589" t="s">
        <v>11218</v>
      </c>
      <c r="C1589" t="s">
        <v>11219</v>
      </c>
      <c r="D1589" t="s">
        <v>8173</v>
      </c>
      <c r="E1589" t="s">
        <v>11220</v>
      </c>
      <c r="F1589" t="s">
        <v>1985</v>
      </c>
      <c r="G1589" t="s">
        <v>1986</v>
      </c>
      <c r="I15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89" s="1" t="b">
        <f t="shared" si="24"/>
        <v>0</v>
      </c>
      <c r="K1589" t="str">
        <f>IF(NOT(J1589),Strutture_cleaned[[#This Row],[Indirizzo internet]],Strutture_cleaned[[#This Row],[Indirizzo di posta elettronica]])</f>
        <v>www.villaanjana.altervista.org</v>
      </c>
      <c r="L1589" t="str">
        <f>IF(NOT(J1589),Strutture_cleaned[[#This Row],[Indirizzo di posta elettronica]],Strutture_cleaned[[#This Row],[Indirizzo internet]])</f>
        <v>villaanjana@libero.it</v>
      </c>
    </row>
    <row r="1590" spans="1:12" x14ac:dyDescent="0.2">
      <c r="A1590" t="s">
        <v>8216</v>
      </c>
      <c r="B1590" t="s">
        <v>11221</v>
      </c>
      <c r="C1590" t="s">
        <v>11222</v>
      </c>
      <c r="D1590" t="s">
        <v>8173</v>
      </c>
      <c r="E1590" t="s">
        <v>8173</v>
      </c>
      <c r="F1590" t="s">
        <v>1987</v>
      </c>
      <c r="G1590" t="s">
        <v>1988</v>
      </c>
      <c r="I15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90" s="1" t="b">
        <f t="shared" si="24"/>
        <v>0</v>
      </c>
      <c r="K1590" t="str">
        <f>IF(NOT(J1590),Strutture_cleaned[[#This Row],[Indirizzo internet]],Strutture_cleaned[[#This Row],[Indirizzo di posta elettronica]])</f>
        <v>www.poggiodeiprugnoli.it</v>
      </c>
      <c r="L1590" t="str">
        <f>IF(NOT(J1590),Strutture_cleaned[[#This Row],[Indirizzo di posta elettronica]],Strutture_cleaned[[#This Row],[Indirizzo internet]])</f>
        <v>info@poggiodeiprugnoli.it</v>
      </c>
    </row>
    <row r="1591" spans="1:12" x14ac:dyDescent="0.2">
      <c r="A1591" t="s">
        <v>8177</v>
      </c>
      <c r="B1591" t="s">
        <v>11223</v>
      </c>
      <c r="C1591" t="s">
        <v>11224</v>
      </c>
      <c r="D1591" t="s">
        <v>8173</v>
      </c>
      <c r="E1591" t="s">
        <v>8173</v>
      </c>
      <c r="F1591" t="s">
        <v>1989</v>
      </c>
      <c r="G1591" t="s">
        <v>1990</v>
      </c>
      <c r="I15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91" s="1" t="b">
        <f t="shared" si="24"/>
        <v>0</v>
      </c>
      <c r="K1591" t="str">
        <f>IF(NOT(J1591),Strutture_cleaned[[#This Row],[Indirizzo internet]],Strutture_cleaned[[#This Row],[Indirizzo di posta elettronica]])</f>
        <v>www.viphotels.it</v>
      </c>
      <c r="L1591" t="str">
        <f>IF(NOT(J1591),Strutture_cleaned[[#This Row],[Indirizzo di posta elettronica]],Strutture_cleaned[[#This Row],[Indirizzo internet]])</f>
        <v>bonconte@viphotels.it</v>
      </c>
    </row>
    <row r="1592" spans="1:12" x14ac:dyDescent="0.2">
      <c r="A1592" t="s">
        <v>8177</v>
      </c>
      <c r="B1592" t="s">
        <v>11225</v>
      </c>
      <c r="C1592" t="s">
        <v>11226</v>
      </c>
      <c r="D1592" t="s">
        <v>8173</v>
      </c>
      <c r="E1592" t="s">
        <v>8173</v>
      </c>
      <c r="F1592" t="s">
        <v>1989</v>
      </c>
      <c r="G1592" t="s">
        <v>1991</v>
      </c>
      <c r="I15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592" s="1" t="b">
        <f t="shared" si="24"/>
        <v>0</v>
      </c>
      <c r="K1592" t="str">
        <f>IF(NOT(J1592),Strutture_cleaned[[#This Row],[Indirizzo internet]],Strutture_cleaned[[#This Row],[Indirizzo di posta elettronica]])</f>
        <v>www.viphotels.it</v>
      </c>
      <c r="L1592" t="str">
        <f>IF(NOT(J1592),Strutture_cleaned[[#This Row],[Indirizzo di posta elettronica]],Strutture_cleaned[[#This Row],[Indirizzo internet]])</f>
        <v>deiduchi@viphotels.it</v>
      </c>
    </row>
    <row r="1593" spans="1:12" x14ac:dyDescent="0.2">
      <c r="A1593" t="s">
        <v>8177</v>
      </c>
      <c r="B1593" t="s">
        <v>11227</v>
      </c>
      <c r="C1593" t="s">
        <v>11228</v>
      </c>
      <c r="D1593" t="s">
        <v>8173</v>
      </c>
      <c r="E1593" t="s">
        <v>8173</v>
      </c>
      <c r="F1593" t="s">
        <v>1992</v>
      </c>
      <c r="G1593" t="s">
        <v>1993</v>
      </c>
      <c r="I15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93" s="1" t="b">
        <f t="shared" si="24"/>
        <v>0</v>
      </c>
      <c r="K1593" t="str">
        <f>IF(NOT(J1593),Strutture_cleaned[[#This Row],[Indirizzo internet]],Strutture_cleaned[[#This Row],[Indirizzo di posta elettronica]])</f>
        <v>www.albergo-italia-urbino.it</v>
      </c>
      <c r="L1593" t="str">
        <f>IF(NOT(J1593),Strutture_cleaned[[#This Row],[Indirizzo di posta elettronica]],Strutture_cleaned[[#This Row],[Indirizzo internet]])</f>
        <v>info@albergo-italia-urbino.it</v>
      </c>
    </row>
    <row r="1594" spans="1:12" x14ac:dyDescent="0.2">
      <c r="A1594" t="s">
        <v>8177</v>
      </c>
      <c r="B1594" t="s">
        <v>9895</v>
      </c>
      <c r="C1594" t="s">
        <v>11229</v>
      </c>
      <c r="D1594" t="s">
        <v>8173</v>
      </c>
      <c r="E1594" t="s">
        <v>8173</v>
      </c>
      <c r="F1594" t="s">
        <v>1994</v>
      </c>
      <c r="G1594" t="s">
        <v>1995</v>
      </c>
      <c r="I15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594" s="1" t="b">
        <f t="shared" si="24"/>
        <v>0</v>
      </c>
      <c r="K1594" t="str">
        <f>IF(NOT(J1594),Strutture_cleaned[[#This Row],[Indirizzo internet]],Strutture_cleaned[[#This Row],[Indirizzo di posta elettronica]])</f>
        <v>www.la-meridiana.com</v>
      </c>
      <c r="L1594" t="str">
        <f>IF(NOT(J1594),Strutture_cleaned[[#This Row],[Indirizzo di posta elettronica]],Strutture_cleaned[[#This Row],[Indirizzo internet]])</f>
        <v>meridiana@la-meridiana.com</v>
      </c>
    </row>
    <row r="1595" spans="1:12" x14ac:dyDescent="0.2">
      <c r="A1595" t="s">
        <v>8177</v>
      </c>
      <c r="B1595" t="s">
        <v>11230</v>
      </c>
      <c r="C1595" t="s">
        <v>11231</v>
      </c>
      <c r="D1595" t="s">
        <v>8173</v>
      </c>
      <c r="E1595" t="s">
        <v>8173</v>
      </c>
      <c r="F1595" t="s">
        <v>1996</v>
      </c>
      <c r="G1595" t="s">
        <v>1997</v>
      </c>
      <c r="I15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95" s="1" t="b">
        <f t="shared" si="24"/>
        <v>0</v>
      </c>
      <c r="K1595" t="str">
        <f>IF(NOT(J1595),Strutture_cleaned[[#This Row],[Indirizzo internet]],Strutture_cleaned[[#This Row],[Indirizzo di posta elettronica]])</f>
        <v>www.neneurbino.com</v>
      </c>
      <c r="L1595" t="str">
        <f>IF(NOT(J1595),Strutture_cleaned[[#This Row],[Indirizzo di posta elettronica]],Strutture_cleaned[[#This Row],[Indirizzo internet]])</f>
        <v>nene@neneurbino.com</v>
      </c>
    </row>
    <row r="1596" spans="1:12" x14ac:dyDescent="0.2">
      <c r="A1596" t="s">
        <v>8177</v>
      </c>
      <c r="B1596" t="s">
        <v>11232</v>
      </c>
      <c r="C1596" t="s">
        <v>11233</v>
      </c>
      <c r="D1596" t="s">
        <v>8173</v>
      </c>
      <c r="E1596" t="s">
        <v>8173</v>
      </c>
      <c r="F1596" t="s">
        <v>1998</v>
      </c>
      <c r="G1596" t="s">
        <v>1999</v>
      </c>
      <c r="I15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96" s="1" t="b">
        <f t="shared" si="24"/>
        <v>0</v>
      </c>
      <c r="K1596" t="str">
        <f>IF(NOT(J1596),Strutture_cleaned[[#This Row],[Indirizzo internet]],Strutture_cleaned[[#This Row],[Indirizzo di posta elettronica]])</f>
        <v>www.hotelpierodellafrancesca.net</v>
      </c>
      <c r="L1596" t="str">
        <f>IF(NOT(J1596),Strutture_cleaned[[#This Row],[Indirizzo di posta elettronica]],Strutture_cleaned[[#This Row],[Indirizzo internet]])</f>
        <v>info@hotelpierodellafrancesca.net</v>
      </c>
    </row>
    <row r="1597" spans="1:12" x14ac:dyDescent="0.2">
      <c r="A1597" t="s">
        <v>8177</v>
      </c>
      <c r="B1597" t="s">
        <v>11234</v>
      </c>
      <c r="C1597" t="s">
        <v>11235</v>
      </c>
      <c r="D1597" t="s">
        <v>8173</v>
      </c>
      <c r="E1597" t="s">
        <v>8173</v>
      </c>
      <c r="F1597" t="s">
        <v>1945</v>
      </c>
      <c r="G1597" t="s">
        <v>1946</v>
      </c>
      <c r="I15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97" s="1" t="b">
        <f t="shared" si="24"/>
        <v>0</v>
      </c>
      <c r="K1597" t="str">
        <f>IF(NOT(J1597),Strutture_cleaned[[#This Row],[Indirizzo internet]],Strutture_cleaned[[#This Row],[Indirizzo di posta elettronica]])</f>
        <v>www.albergoraffaello.com</v>
      </c>
      <c r="L1597" t="str">
        <f>IF(NOT(J1597),Strutture_cleaned[[#This Row],[Indirizzo di posta elettronica]],Strutture_cleaned[[#This Row],[Indirizzo internet]])</f>
        <v>info@albergoraffaello.com</v>
      </c>
    </row>
    <row r="1598" spans="1:12" x14ac:dyDescent="0.2">
      <c r="A1598" t="s">
        <v>8177</v>
      </c>
      <c r="B1598" t="s">
        <v>11236</v>
      </c>
      <c r="C1598" t="s">
        <v>11237</v>
      </c>
      <c r="D1598" t="s">
        <v>8173</v>
      </c>
      <c r="E1598" t="s">
        <v>8173</v>
      </c>
      <c r="F1598" t="s">
        <v>1989</v>
      </c>
      <c r="G1598" t="s">
        <v>2000</v>
      </c>
      <c r="I15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598" s="1" t="b">
        <f t="shared" si="24"/>
        <v>0</v>
      </c>
      <c r="K1598" t="str">
        <f>IF(NOT(J1598),Strutture_cleaned[[#This Row],[Indirizzo internet]],Strutture_cleaned[[#This Row],[Indirizzo di posta elettronica]])</f>
        <v>www.viphotels.it</v>
      </c>
      <c r="L1598" t="str">
        <f>IF(NOT(J1598),Strutture_cleaned[[#This Row],[Indirizzo di posta elettronica]],Strutture_cleaned[[#This Row],[Indirizzo internet]])</f>
        <v>sandomenico@viphotels.it</v>
      </c>
    </row>
    <row r="1599" spans="1:12" x14ac:dyDescent="0.2">
      <c r="A1599" t="s">
        <v>8177</v>
      </c>
      <c r="B1599" t="s">
        <v>6424</v>
      </c>
      <c r="C1599" t="s">
        <v>11238</v>
      </c>
      <c r="D1599" t="s">
        <v>8173</v>
      </c>
      <c r="E1599" t="s">
        <v>8173</v>
      </c>
      <c r="F1599" t="s">
        <v>2001</v>
      </c>
      <c r="G1599" t="s">
        <v>2002</v>
      </c>
      <c r="I15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599" s="1" t="b">
        <f t="shared" si="24"/>
        <v>0</v>
      </c>
      <c r="K1599" t="str">
        <f>IF(NOT(J1599),Strutture_cleaned[[#This Row],[Indirizzo internet]],Strutture_cleaned[[#This Row],[Indirizzo di posta elettronica]])</f>
        <v>www.albergosangiovanniurbino.it</v>
      </c>
      <c r="L1599" t="str">
        <f>IF(NOT(J1599),Strutture_cleaned[[#This Row],[Indirizzo di posta elettronica]],Strutture_cleaned[[#This Row],[Indirizzo internet]])</f>
        <v>info@albergosangiovanniurbino.it</v>
      </c>
    </row>
    <row r="1600" spans="1:12" x14ac:dyDescent="0.2">
      <c r="A1600" t="s">
        <v>8177</v>
      </c>
      <c r="B1600" t="s">
        <v>11239</v>
      </c>
      <c r="C1600" t="s">
        <v>11240</v>
      </c>
      <c r="D1600" t="s">
        <v>8173</v>
      </c>
      <c r="E1600" t="s">
        <v>8173</v>
      </c>
      <c r="F1600" t="s">
        <v>2003</v>
      </c>
      <c r="G1600" t="s">
        <v>2004</v>
      </c>
      <c r="I16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00" s="1" t="b">
        <f t="shared" si="24"/>
        <v>0</v>
      </c>
      <c r="K1600" t="str">
        <f>IF(NOT(J1600),Strutture_cleaned[[#This Row],[Indirizzo internet]],Strutture_cleaned[[#This Row],[Indirizzo di posta elettronica]])</f>
        <v>www.hotel-tortorina.it</v>
      </c>
      <c r="L1600" t="str">
        <f>IF(NOT(J1600),Strutture_cleaned[[#This Row],[Indirizzo di posta elettronica]],Strutture_cleaned[[#This Row],[Indirizzo internet]])</f>
        <v>info@hotel-tortorina.it</v>
      </c>
    </row>
    <row r="1601" spans="1:12" x14ac:dyDescent="0.2">
      <c r="A1601" t="s">
        <v>8171</v>
      </c>
      <c r="B1601" t="s">
        <v>11241</v>
      </c>
      <c r="C1601" t="s">
        <v>11242</v>
      </c>
      <c r="D1601" t="s">
        <v>8173</v>
      </c>
      <c r="E1601" t="s">
        <v>8173</v>
      </c>
      <c r="F1601" t="s">
        <v>2005</v>
      </c>
      <c r="G1601" t="s">
        <v>2006</v>
      </c>
      <c r="I16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01" s="1" t="b">
        <f t="shared" si="24"/>
        <v>0</v>
      </c>
      <c r="K1601" t="str">
        <f>IF(NOT(J1601),Strutture_cleaned[[#This Row],[Indirizzo internet]],Strutture_cleaned[[#This Row],[Indirizzo di posta elettronica]])</f>
        <v>www.lavalledelvento.it</v>
      </c>
      <c r="L1601" t="str">
        <f>IF(NOT(J1601),Strutture_cleaned[[#This Row],[Indirizzo di posta elettronica]],Strutture_cleaned[[#This Row],[Indirizzo internet]])</f>
        <v>info@lavalledelvento.it</v>
      </c>
    </row>
    <row r="1602" spans="1:12" x14ac:dyDescent="0.2">
      <c r="A1602" t="s">
        <v>8186</v>
      </c>
      <c r="B1602" t="s">
        <v>11243</v>
      </c>
      <c r="C1602" t="s">
        <v>11244</v>
      </c>
      <c r="D1602" t="s">
        <v>8173</v>
      </c>
      <c r="E1602" t="s">
        <v>8173</v>
      </c>
      <c r="F1602" t="s">
        <v>2007</v>
      </c>
      <c r="G1602" t="s">
        <v>2008</v>
      </c>
      <c r="I16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602" s="1" t="b">
        <f t="shared" si="24"/>
        <v>0</v>
      </c>
      <c r="K1602" t="str">
        <f>IF(NOT(J1602),Strutture_cleaned[[#This Row],[Indirizzo internet]],Strutture_cleaned[[#This Row],[Indirizzo di posta elettronica]])</f>
        <v>www.lefontaneurbino.it</v>
      </c>
      <c r="L1602" t="str">
        <f>IF(NOT(J1602),Strutture_cleaned[[#This Row],[Indirizzo di posta elettronica]],Strutture_cleaned[[#This Row],[Indirizzo internet]])</f>
        <v>lefontaneurbino@lefontaneurbino.it</v>
      </c>
    </row>
    <row r="1603" spans="1:12" x14ac:dyDescent="0.2">
      <c r="A1603" t="s">
        <v>8186</v>
      </c>
      <c r="B1603" t="s">
        <v>11245</v>
      </c>
      <c r="C1603" t="s">
        <v>11246</v>
      </c>
      <c r="D1603" t="s">
        <v>8173</v>
      </c>
      <c r="E1603" t="s">
        <v>2009</v>
      </c>
      <c r="F1603" t="s">
        <v>2010</v>
      </c>
      <c r="G1603" t="s">
        <v>2011</v>
      </c>
      <c r="I16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603" s="1" t="b">
        <f t="shared" ref="J1603:J1666" si="25">I1603="invertire email e sito"</f>
        <v>0</v>
      </c>
      <c r="K1603" t="str">
        <f>IF(NOT(J1603),Strutture_cleaned[[#This Row],[Indirizzo internet]],Strutture_cleaned[[#This Row],[Indirizzo di posta elettronica]])</f>
        <v>www.fossolupo.it</v>
      </c>
      <c r="L1603" t="str">
        <f>IF(NOT(J1603),Strutture_cleaned[[#This Row],[Indirizzo di posta elettronica]],Strutture_cleaned[[#This Row],[Indirizzo internet]])</f>
        <v>d.garota@libero.it</v>
      </c>
    </row>
    <row r="1604" spans="1:12" x14ac:dyDescent="0.2">
      <c r="A1604" t="s">
        <v>8186</v>
      </c>
      <c r="B1604" t="s">
        <v>11247</v>
      </c>
      <c r="C1604" t="s">
        <v>11248</v>
      </c>
      <c r="D1604" t="s">
        <v>8173</v>
      </c>
      <c r="E1604" t="s">
        <v>8173</v>
      </c>
      <c r="F1604" t="s">
        <v>19511</v>
      </c>
      <c r="G1604" t="s">
        <v>2012</v>
      </c>
      <c r="I16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04" s="1" t="b">
        <f t="shared" si="25"/>
        <v>0</v>
      </c>
      <c r="K1604" t="str">
        <f>IF(NOT(J1604),Strutture_cleaned[[#This Row],[Indirizzo internet]],Strutture_cleaned[[#This Row],[Indirizzo di posta elettronica]])</f>
        <v/>
      </c>
      <c r="L1604" t="str">
        <f>IF(NOT(J1604),Strutture_cleaned[[#This Row],[Indirizzo di posta elettronica]],Strutture_cleaned[[#This Row],[Indirizzo internet]])</f>
        <v>santantonio@simail.it</v>
      </c>
    </row>
    <row r="1605" spans="1:12" x14ac:dyDescent="0.2">
      <c r="A1605" t="s">
        <v>8186</v>
      </c>
      <c r="B1605" t="s">
        <v>11249</v>
      </c>
      <c r="C1605" t="s">
        <v>11250</v>
      </c>
      <c r="D1605" t="s">
        <v>8173</v>
      </c>
      <c r="E1605" t="s">
        <v>8173</v>
      </c>
      <c r="F1605" t="s">
        <v>19511</v>
      </c>
      <c r="G1605" t="s">
        <v>2013</v>
      </c>
      <c r="I16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05" s="1" t="b">
        <f t="shared" si="25"/>
        <v>0</v>
      </c>
      <c r="K1605" t="str">
        <f>IF(NOT(J1605),Strutture_cleaned[[#This Row],[Indirizzo internet]],Strutture_cleaned[[#This Row],[Indirizzo di posta elettronica]])</f>
        <v/>
      </c>
      <c r="L1605" t="str">
        <f>IF(NOT(J1605),Strutture_cleaned[[#This Row],[Indirizzo di posta elettronica]],Strutture_cleaned[[#This Row],[Indirizzo internet]])</f>
        <v>calbertaro@libero.it</v>
      </c>
    </row>
    <row r="1606" spans="1:12" x14ac:dyDescent="0.2">
      <c r="A1606" t="s">
        <v>8186</v>
      </c>
      <c r="B1606" t="s">
        <v>11225</v>
      </c>
      <c r="C1606" t="s">
        <v>11251</v>
      </c>
      <c r="D1606" t="s">
        <v>8173</v>
      </c>
      <c r="E1606" t="s">
        <v>8173</v>
      </c>
      <c r="F1606" t="s">
        <v>2014</v>
      </c>
      <c r="G1606" t="s">
        <v>2015</v>
      </c>
      <c r="I16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606" s="1" t="b">
        <f t="shared" si="25"/>
        <v>0</v>
      </c>
      <c r="K1606" t="str">
        <f>IF(NOT(J1606),Strutture_cleaned[[#This Row],[Indirizzo internet]],Strutture_cleaned[[#This Row],[Indirizzo di posta elettronica]])</f>
        <v>www.agriturismodeiduchi.it</v>
      </c>
      <c r="L1606" t="str">
        <f>IF(NOT(J1606),Strutture_cleaned[[#This Row],[Indirizzo di posta elettronica]],Strutture_cleaned[[#This Row],[Indirizzo internet]])</f>
        <v>agriturismodeiduchi@libero.it</v>
      </c>
    </row>
    <row r="1607" spans="1:12" x14ac:dyDescent="0.2">
      <c r="A1607" t="s">
        <v>8186</v>
      </c>
      <c r="B1607" t="s">
        <v>11252</v>
      </c>
      <c r="C1607" t="s">
        <v>11172</v>
      </c>
      <c r="D1607" t="s">
        <v>8173</v>
      </c>
      <c r="E1607" t="s">
        <v>8173</v>
      </c>
      <c r="F1607" t="s">
        <v>19511</v>
      </c>
      <c r="G1607" t="s">
        <v>2016</v>
      </c>
      <c r="I16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607" s="1" t="b">
        <f t="shared" si="25"/>
        <v>0</v>
      </c>
      <c r="K1607" t="str">
        <f>IF(NOT(J1607),Strutture_cleaned[[#This Row],[Indirizzo internet]],Strutture_cleaned[[#This Row],[Indirizzo di posta elettronica]])</f>
        <v/>
      </c>
      <c r="L1607" t="str">
        <f>IF(NOT(J1607),Strutture_cleaned[[#This Row],[Indirizzo di posta elettronica]],Strutture_cleaned[[#This Row],[Indirizzo internet]])</f>
        <v>renato.pulisca@gmail.com</v>
      </c>
    </row>
    <row r="1608" spans="1:12" x14ac:dyDescent="0.2">
      <c r="A1608" t="s">
        <v>8183</v>
      </c>
      <c r="B1608" t="s">
        <v>11253</v>
      </c>
      <c r="C1608" t="s">
        <v>11254</v>
      </c>
      <c r="D1608" t="s">
        <v>8173</v>
      </c>
      <c r="E1608" t="s">
        <v>8173</v>
      </c>
      <c r="F1608" t="s">
        <v>19511</v>
      </c>
      <c r="G1608" t="s">
        <v>2017</v>
      </c>
      <c r="I16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608" s="1" t="b">
        <f t="shared" si="25"/>
        <v>0</v>
      </c>
      <c r="K1608" t="str">
        <f>IF(NOT(J1608),Strutture_cleaned[[#This Row],[Indirizzo internet]],Strutture_cleaned[[#This Row],[Indirizzo di posta elettronica]])</f>
        <v/>
      </c>
      <c r="L1608" t="str">
        <f>IF(NOT(J1608),Strutture_cleaned[[#This Row],[Indirizzo di posta elettronica]],Strutture_cleaned[[#This Row],[Indirizzo internet]])</f>
        <v>tiegerie@yahoo.it</v>
      </c>
    </row>
    <row r="1609" spans="1:12" x14ac:dyDescent="0.2">
      <c r="A1609" t="s">
        <v>8186</v>
      </c>
      <c r="B1609" t="s">
        <v>11255</v>
      </c>
      <c r="C1609" t="s">
        <v>11256</v>
      </c>
      <c r="D1609" t="s">
        <v>8173</v>
      </c>
      <c r="E1609" t="s">
        <v>8173</v>
      </c>
      <c r="F1609" t="s">
        <v>2018</v>
      </c>
      <c r="G1609" t="s">
        <v>2019</v>
      </c>
      <c r="I16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09" s="1" t="b">
        <f t="shared" si="25"/>
        <v>0</v>
      </c>
      <c r="K1609" t="str">
        <f>IF(NOT(J1609),Strutture_cleaned[[#This Row],[Indirizzo internet]],Strutture_cleaned[[#This Row],[Indirizzo di posta elettronica]])</f>
        <v>www.agriturismovaldappio.it</v>
      </c>
      <c r="L1609" t="str">
        <f>IF(NOT(J1609),Strutture_cleaned[[#This Row],[Indirizzo di posta elettronica]],Strutture_cleaned[[#This Row],[Indirizzo internet]])</f>
        <v>t.broccoli@libero.it</v>
      </c>
    </row>
    <row r="1610" spans="1:12" x14ac:dyDescent="0.2">
      <c r="A1610" t="s">
        <v>8186</v>
      </c>
      <c r="B1610" t="s">
        <v>11257</v>
      </c>
      <c r="C1610" t="s">
        <v>11258</v>
      </c>
      <c r="D1610" t="s">
        <v>8173</v>
      </c>
      <c r="E1610" t="s">
        <v>8173</v>
      </c>
      <c r="F1610" t="s">
        <v>2020</v>
      </c>
      <c r="G1610" t="s">
        <v>2021</v>
      </c>
      <c r="I16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10" s="1" t="b">
        <f t="shared" si="25"/>
        <v>0</v>
      </c>
      <c r="K1610" t="str">
        <f>IF(NOT(J1610),Strutture_cleaned[[#This Row],[Indirizzo internet]],Strutture_cleaned[[#This Row],[Indirizzo di posta elettronica]])</f>
        <v>www.pietrarosa.it</v>
      </c>
      <c r="L1610" t="str">
        <f>IF(NOT(J1610),Strutture_cleaned[[#This Row],[Indirizzo di posta elettronica]],Strutture_cleaned[[#This Row],[Indirizzo internet]])</f>
        <v>info@pietrarosa.it</v>
      </c>
    </row>
    <row r="1611" spans="1:12" x14ac:dyDescent="0.2">
      <c r="A1611" t="s">
        <v>8186</v>
      </c>
      <c r="B1611" t="s">
        <v>11259</v>
      </c>
      <c r="C1611" t="s">
        <v>11260</v>
      </c>
      <c r="D1611" t="s">
        <v>8173</v>
      </c>
      <c r="E1611" t="s">
        <v>8173</v>
      </c>
      <c r="F1611" t="s">
        <v>19511</v>
      </c>
      <c r="G1611" t="s">
        <v>19511</v>
      </c>
      <c r="I16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11" s="1" t="b">
        <f t="shared" si="25"/>
        <v>0</v>
      </c>
      <c r="K1611" t="str">
        <f>IF(NOT(J1611),Strutture_cleaned[[#This Row],[Indirizzo internet]],Strutture_cleaned[[#This Row],[Indirizzo di posta elettronica]])</f>
        <v/>
      </c>
      <c r="L1611" t="str">
        <f>IF(NOT(J1611),Strutture_cleaned[[#This Row],[Indirizzo di posta elettronica]],Strutture_cleaned[[#This Row],[Indirizzo internet]])</f>
        <v/>
      </c>
    </row>
    <row r="1612" spans="1:12" x14ac:dyDescent="0.2">
      <c r="A1612" t="s">
        <v>8186</v>
      </c>
      <c r="B1612" t="s">
        <v>11261</v>
      </c>
      <c r="C1612" t="s">
        <v>11262</v>
      </c>
      <c r="D1612" t="s">
        <v>8173</v>
      </c>
      <c r="E1612" t="s">
        <v>8173</v>
      </c>
      <c r="F1612" t="s">
        <v>2022</v>
      </c>
      <c r="G1612" t="s">
        <v>2023</v>
      </c>
      <c r="I16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12" s="1" t="b">
        <f t="shared" si="25"/>
        <v>0</v>
      </c>
      <c r="K1612" t="str">
        <f>IF(NOT(J1612),Strutture_cleaned[[#This Row],[Indirizzo internet]],Strutture_cleaned[[#This Row],[Indirizzo di posta elettronica]])</f>
        <v>www.caandreana.it</v>
      </c>
      <c r="L1612" t="str">
        <f>IF(NOT(J1612),Strutture_cleaned[[#This Row],[Indirizzo di posta elettronica]],Strutture_cleaned[[#This Row],[Indirizzo internet]])</f>
        <v>info@caandreana.it</v>
      </c>
    </row>
    <row r="1613" spans="1:12" x14ac:dyDescent="0.2">
      <c r="A1613" t="s">
        <v>8186</v>
      </c>
      <c r="B1613" t="s">
        <v>11263</v>
      </c>
      <c r="C1613" t="s">
        <v>11264</v>
      </c>
      <c r="D1613" t="s">
        <v>8173</v>
      </c>
      <c r="E1613" t="s">
        <v>8173</v>
      </c>
      <c r="F1613" t="s">
        <v>2024</v>
      </c>
      <c r="G1613" t="s">
        <v>2025</v>
      </c>
      <c r="I16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613" s="1" t="b">
        <f t="shared" si="25"/>
        <v>0</v>
      </c>
      <c r="K1613" t="str">
        <f>IF(NOT(J1613),Strutture_cleaned[[#This Row],[Indirizzo internet]],Strutture_cleaned[[#This Row],[Indirizzo di posta elettronica]])</f>
        <v>www.urbinoeprovincia.com/ilgrillotto.htm</v>
      </c>
      <c r="L1613" t="str">
        <f>IF(NOT(J1613),Strutture_cleaned[[#This Row],[Indirizzo di posta elettronica]],Strutture_cleaned[[#This Row],[Indirizzo internet]])</f>
        <v>mary.silvestre@alice.it</v>
      </c>
    </row>
    <row r="1614" spans="1:12" x14ac:dyDescent="0.2">
      <c r="A1614" t="s">
        <v>8186</v>
      </c>
      <c r="B1614" t="s">
        <v>11265</v>
      </c>
      <c r="C1614" t="s">
        <v>11266</v>
      </c>
      <c r="D1614" t="s">
        <v>8173</v>
      </c>
      <c r="E1614" t="s">
        <v>8173</v>
      </c>
      <c r="F1614" t="s">
        <v>19511</v>
      </c>
      <c r="G1614" t="s">
        <v>2026</v>
      </c>
      <c r="I16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14" s="1" t="b">
        <f t="shared" si="25"/>
        <v>0</v>
      </c>
      <c r="K1614" t="str">
        <f>IF(NOT(J1614),Strutture_cleaned[[#This Row],[Indirizzo internet]],Strutture_cleaned[[#This Row],[Indirizzo di posta elettronica]])</f>
        <v/>
      </c>
      <c r="L1614" t="str">
        <f>IF(NOT(J1614),Strutture_cleaned[[#This Row],[Indirizzo di posta elettronica]],Strutture_cleaned[[#This Row],[Indirizzo internet]])</f>
        <v>info@varealecoste.it</v>
      </c>
    </row>
    <row r="1615" spans="1:12" x14ac:dyDescent="0.2">
      <c r="A1615" t="s">
        <v>8183</v>
      </c>
      <c r="B1615" t="s">
        <v>11267</v>
      </c>
      <c r="C1615" t="s">
        <v>11268</v>
      </c>
      <c r="D1615" t="s">
        <v>8173</v>
      </c>
      <c r="E1615" t="s">
        <v>8173</v>
      </c>
      <c r="F1615" t="s">
        <v>2027</v>
      </c>
      <c r="G1615" t="s">
        <v>2028</v>
      </c>
      <c r="I16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15" s="1" t="b">
        <f t="shared" si="25"/>
        <v>0</v>
      </c>
      <c r="K1615" t="str">
        <f>IF(NOT(J1615),Strutture_cleaned[[#This Row],[Indirizzo internet]],Strutture_cleaned[[#This Row],[Indirizzo di posta elettronica]])</f>
        <v>www.turismo.marche.it</v>
      </c>
      <c r="L1615" t="str">
        <f>IF(NOT(J1615),Strutture_cleaned[[#This Row],[Indirizzo di posta elettronica]],Strutture_cleaned[[#This Row],[Indirizzo internet]])</f>
        <v>calapacina@yahoo.it</v>
      </c>
    </row>
    <row r="1616" spans="1:12" x14ac:dyDescent="0.2">
      <c r="A1616" t="s">
        <v>8183</v>
      </c>
      <c r="B1616" t="s">
        <v>11269</v>
      </c>
      <c r="C1616" t="s">
        <v>11270</v>
      </c>
      <c r="D1616" t="s">
        <v>8173</v>
      </c>
      <c r="E1616" t="s">
        <v>8173</v>
      </c>
      <c r="F1616" t="s">
        <v>2029</v>
      </c>
      <c r="G1616" t="s">
        <v>2030</v>
      </c>
      <c r="I16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16" s="1" t="b">
        <f t="shared" si="25"/>
        <v>0</v>
      </c>
      <c r="K1616" t="str">
        <f>IF(NOT(J1616),Strutture_cleaned[[#This Row],[Indirizzo internet]],Strutture_cleaned[[#This Row],[Indirizzo di posta elettronica]])</f>
        <v>www.ilgovernatore.it</v>
      </c>
      <c r="L1616" t="str">
        <f>IF(NOT(J1616),Strutture_cleaned[[#This Row],[Indirizzo di posta elettronica]],Strutture_cleaned[[#This Row],[Indirizzo internet]])</f>
        <v>info@ilgovernatore.it</v>
      </c>
    </row>
    <row r="1617" spans="1:12" x14ac:dyDescent="0.2">
      <c r="A1617" t="s">
        <v>8171</v>
      </c>
      <c r="B1617" t="s">
        <v>11271</v>
      </c>
      <c r="C1617" t="s">
        <v>11272</v>
      </c>
      <c r="D1617" t="s">
        <v>8173</v>
      </c>
      <c r="E1617" t="s">
        <v>8173</v>
      </c>
      <c r="F1617" t="s">
        <v>2031</v>
      </c>
      <c r="G1617" t="s">
        <v>2032</v>
      </c>
      <c r="I16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17" s="1" t="b">
        <f t="shared" si="25"/>
        <v>0</v>
      </c>
      <c r="K1617" t="str">
        <f>IF(NOT(J1617),Strutture_cleaned[[#This Row],[Indirizzo internet]],Strutture_cleaned[[#This Row],[Indirizzo di posta elettronica]])</f>
        <v>www.lacelletta.it</v>
      </c>
      <c r="L1617" t="str">
        <f>IF(NOT(J1617),Strutture_cleaned[[#This Row],[Indirizzo di posta elettronica]],Strutture_cleaned[[#This Row],[Indirizzo internet]])</f>
        <v>info@lacelletta.it</v>
      </c>
    </row>
    <row r="1618" spans="1:12" x14ac:dyDescent="0.2">
      <c r="A1618" t="s">
        <v>8186</v>
      </c>
      <c r="B1618" t="s">
        <v>11273</v>
      </c>
      <c r="C1618" t="s">
        <v>11274</v>
      </c>
      <c r="D1618" t="s">
        <v>8173</v>
      </c>
      <c r="E1618" t="s">
        <v>8173</v>
      </c>
      <c r="F1618" t="s">
        <v>19511</v>
      </c>
      <c r="G1618" t="s">
        <v>19511</v>
      </c>
      <c r="I16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18" s="1" t="b">
        <f t="shared" si="25"/>
        <v>0</v>
      </c>
      <c r="K1618" t="str">
        <f>IF(NOT(J1618),Strutture_cleaned[[#This Row],[Indirizzo internet]],Strutture_cleaned[[#This Row],[Indirizzo di posta elettronica]])</f>
        <v/>
      </c>
      <c r="L1618" t="str">
        <f>IF(NOT(J1618),Strutture_cleaned[[#This Row],[Indirizzo di posta elettronica]],Strutture_cleaned[[#This Row],[Indirizzo internet]])</f>
        <v/>
      </c>
    </row>
    <row r="1619" spans="1:12" x14ac:dyDescent="0.2">
      <c r="A1619" t="s">
        <v>8183</v>
      </c>
      <c r="B1619" t="s">
        <v>11275</v>
      </c>
      <c r="C1619" t="s">
        <v>11276</v>
      </c>
      <c r="D1619" t="s">
        <v>8173</v>
      </c>
      <c r="E1619" t="s">
        <v>8173</v>
      </c>
      <c r="F1619" t="s">
        <v>2033</v>
      </c>
      <c r="G1619" t="s">
        <v>2034</v>
      </c>
      <c r="I16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619" s="1" t="b">
        <f t="shared" si="25"/>
        <v>0</v>
      </c>
      <c r="K1619" t="str">
        <f>IF(NOT(J1619),Strutture_cleaned[[#This Row],[Indirizzo internet]],Strutture_cleaned[[#This Row],[Indirizzo di posta elettronica]])</f>
        <v>www.casadolcecasaurbino.com</v>
      </c>
      <c r="L1619" t="str">
        <f>IF(NOT(J1619),Strutture_cleaned[[#This Row],[Indirizzo di posta elettronica]],Strutture_cleaned[[#This Row],[Indirizzo internet]])</f>
        <v>casadolcecasaurbino@gmail.com</v>
      </c>
    </row>
    <row r="1620" spans="1:12" x14ac:dyDescent="0.2">
      <c r="A1620" t="s">
        <v>8186</v>
      </c>
      <c r="B1620" t="s">
        <v>11277</v>
      </c>
      <c r="C1620" t="s">
        <v>11278</v>
      </c>
      <c r="D1620" t="s">
        <v>8173</v>
      </c>
      <c r="E1620" t="s">
        <v>8173</v>
      </c>
      <c r="F1620" t="s">
        <v>19511</v>
      </c>
      <c r="G1620" t="s">
        <v>2035</v>
      </c>
      <c r="I16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620" s="1" t="b">
        <f t="shared" si="25"/>
        <v>0</v>
      </c>
      <c r="K1620" t="str">
        <f>IF(NOT(J1620),Strutture_cleaned[[#This Row],[Indirizzo internet]],Strutture_cleaned[[#This Row],[Indirizzo di posta elettronica]])</f>
        <v/>
      </c>
      <c r="L1620" t="str">
        <f>IF(NOT(J1620),Strutture_cleaned[[#This Row],[Indirizzo di posta elettronica]],Strutture_cleaned[[#This Row],[Indirizzo internet]])</f>
        <v>ca.berto@tiscali.it</v>
      </c>
    </row>
    <row r="1621" spans="1:12" x14ac:dyDescent="0.2">
      <c r="A1621" t="s">
        <v>8171</v>
      </c>
      <c r="B1621" t="s">
        <v>11279</v>
      </c>
      <c r="C1621" t="s">
        <v>11280</v>
      </c>
      <c r="D1621" t="s">
        <v>8173</v>
      </c>
      <c r="E1621" t="s">
        <v>8173</v>
      </c>
      <c r="F1621" t="s">
        <v>2036</v>
      </c>
      <c r="G1621" t="s">
        <v>2037</v>
      </c>
      <c r="I16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21" s="1" t="b">
        <f t="shared" si="25"/>
        <v>0</v>
      </c>
      <c r="K1621" t="str">
        <f>IF(NOT(J1621),Strutture_cleaned[[#This Row],[Indirizzo internet]],Strutture_cleaned[[#This Row],[Indirizzo di posta elettronica]])</f>
        <v>www.ilbiroccio.it</v>
      </c>
      <c r="L1621" t="str">
        <f>IF(NOT(J1621),Strutture_cleaned[[#This Row],[Indirizzo di posta elettronica]],Strutture_cleaned[[#This Row],[Indirizzo internet]])</f>
        <v>info@ilbiroccio.it</v>
      </c>
    </row>
    <row r="1622" spans="1:12" x14ac:dyDescent="0.2">
      <c r="A1622" t="s">
        <v>8183</v>
      </c>
      <c r="B1622" t="s">
        <v>11281</v>
      </c>
      <c r="C1622" t="s">
        <v>11282</v>
      </c>
      <c r="D1622" t="s">
        <v>8173</v>
      </c>
      <c r="E1622" t="s">
        <v>8173</v>
      </c>
      <c r="F1622" t="s">
        <v>2038</v>
      </c>
      <c r="G1622" t="s">
        <v>2039</v>
      </c>
      <c r="I16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22" s="1" t="b">
        <f t="shared" si="25"/>
        <v>0</v>
      </c>
      <c r="K1622" t="str">
        <f>IF(NOT(J1622),Strutture_cleaned[[#This Row],[Indirizzo internet]],Strutture_cleaned[[#This Row],[Indirizzo di posta elettronica]])</f>
        <v>www.bbcamarchigiano.it</v>
      </c>
      <c r="L1622" t="str">
        <f>IF(NOT(J1622),Strutture_cleaned[[#This Row],[Indirizzo di posta elettronica]],Strutture_cleaned[[#This Row],[Indirizzo internet]])</f>
        <v>info@bbcamarchigiano.it</v>
      </c>
    </row>
    <row r="1623" spans="1:12" x14ac:dyDescent="0.2">
      <c r="A1623" t="s">
        <v>8183</v>
      </c>
      <c r="B1623" t="s">
        <v>11283</v>
      </c>
      <c r="C1623" t="s">
        <v>11284</v>
      </c>
      <c r="D1623" t="s">
        <v>8173</v>
      </c>
      <c r="E1623" t="s">
        <v>8173</v>
      </c>
      <c r="F1623" t="s">
        <v>2040</v>
      </c>
      <c r="G1623" t="s">
        <v>2041</v>
      </c>
      <c r="I16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23" s="1" t="b">
        <f t="shared" si="25"/>
        <v>0</v>
      </c>
      <c r="K1623" t="str">
        <f>IF(NOT(J1623),Strutture_cleaned[[#This Row],[Indirizzo internet]],Strutture_cleaned[[#This Row],[Indirizzo di posta elettronica]])</f>
        <v>www.bbmontefeltro.it</v>
      </c>
      <c r="L1623" t="str">
        <f>IF(NOT(J1623),Strutture_cleaned[[#This Row],[Indirizzo di posta elettronica]],Strutture_cleaned[[#This Row],[Indirizzo internet]])</f>
        <v>info@bbmontefeltro.it</v>
      </c>
    </row>
    <row r="1624" spans="1:12" x14ac:dyDescent="0.2">
      <c r="A1624" t="s">
        <v>8216</v>
      </c>
      <c r="B1624" t="s">
        <v>11285</v>
      </c>
      <c r="C1624" t="s">
        <v>11286</v>
      </c>
      <c r="D1624" t="s">
        <v>8173</v>
      </c>
      <c r="E1624" t="s">
        <v>8173</v>
      </c>
      <c r="F1624" t="s">
        <v>19511</v>
      </c>
      <c r="G1624" t="s">
        <v>19511</v>
      </c>
      <c r="I16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24" s="1" t="b">
        <f t="shared" si="25"/>
        <v>0</v>
      </c>
      <c r="K1624" t="str">
        <f>IF(NOT(J1624),Strutture_cleaned[[#This Row],[Indirizzo internet]],Strutture_cleaned[[#This Row],[Indirizzo di posta elettronica]])</f>
        <v/>
      </c>
      <c r="L1624" t="str">
        <f>IF(NOT(J1624),Strutture_cleaned[[#This Row],[Indirizzo di posta elettronica]],Strutture_cleaned[[#This Row],[Indirizzo internet]])</f>
        <v/>
      </c>
    </row>
    <row r="1625" spans="1:12" x14ac:dyDescent="0.2">
      <c r="A1625" t="s">
        <v>8216</v>
      </c>
      <c r="B1625" t="s">
        <v>11287</v>
      </c>
      <c r="C1625" t="s">
        <v>11288</v>
      </c>
      <c r="D1625" t="s">
        <v>8173</v>
      </c>
      <c r="E1625" t="s">
        <v>8173</v>
      </c>
      <c r="F1625" t="s">
        <v>19511</v>
      </c>
      <c r="G1625" t="s">
        <v>19511</v>
      </c>
      <c r="I16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25" s="1" t="b">
        <f t="shared" si="25"/>
        <v>0</v>
      </c>
      <c r="K1625" t="str">
        <f>IF(NOT(J1625),Strutture_cleaned[[#This Row],[Indirizzo internet]],Strutture_cleaned[[#This Row],[Indirizzo di posta elettronica]])</f>
        <v/>
      </c>
      <c r="L1625" t="str">
        <f>IF(NOT(J1625),Strutture_cleaned[[#This Row],[Indirizzo di posta elettronica]],Strutture_cleaned[[#This Row],[Indirizzo internet]])</f>
        <v/>
      </c>
    </row>
    <row r="1626" spans="1:12" x14ac:dyDescent="0.2">
      <c r="A1626" t="s">
        <v>8216</v>
      </c>
      <c r="B1626" t="s">
        <v>11289</v>
      </c>
      <c r="C1626" t="s">
        <v>11290</v>
      </c>
      <c r="D1626" t="s">
        <v>8173</v>
      </c>
      <c r="E1626" t="s">
        <v>8173</v>
      </c>
      <c r="F1626" t="s">
        <v>19511</v>
      </c>
      <c r="G1626" t="s">
        <v>19511</v>
      </c>
      <c r="I16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26" s="1" t="b">
        <f t="shared" si="25"/>
        <v>0</v>
      </c>
      <c r="K1626" t="str">
        <f>IF(NOT(J1626),Strutture_cleaned[[#This Row],[Indirizzo internet]],Strutture_cleaned[[#This Row],[Indirizzo di posta elettronica]])</f>
        <v/>
      </c>
      <c r="L1626" t="str">
        <f>IF(NOT(J1626),Strutture_cleaned[[#This Row],[Indirizzo di posta elettronica]],Strutture_cleaned[[#This Row],[Indirizzo internet]])</f>
        <v/>
      </c>
    </row>
    <row r="1627" spans="1:12" x14ac:dyDescent="0.2">
      <c r="A1627" t="s">
        <v>8216</v>
      </c>
      <c r="B1627" t="s">
        <v>11291</v>
      </c>
      <c r="C1627" t="s">
        <v>11292</v>
      </c>
      <c r="D1627" t="s">
        <v>8173</v>
      </c>
      <c r="E1627" t="s">
        <v>8173</v>
      </c>
      <c r="F1627" t="s">
        <v>19511</v>
      </c>
      <c r="G1627" t="s">
        <v>19511</v>
      </c>
      <c r="I16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27" s="1" t="b">
        <f t="shared" si="25"/>
        <v>0</v>
      </c>
      <c r="K1627" t="str">
        <f>IF(NOT(J1627),Strutture_cleaned[[#This Row],[Indirizzo internet]],Strutture_cleaned[[#This Row],[Indirizzo di posta elettronica]])</f>
        <v/>
      </c>
      <c r="L1627" t="str">
        <f>IF(NOT(J1627),Strutture_cleaned[[#This Row],[Indirizzo di posta elettronica]],Strutture_cleaned[[#This Row],[Indirizzo internet]])</f>
        <v/>
      </c>
    </row>
    <row r="1628" spans="1:12" x14ac:dyDescent="0.2">
      <c r="A1628" t="s">
        <v>8216</v>
      </c>
      <c r="B1628" t="s">
        <v>11293</v>
      </c>
      <c r="C1628" t="s">
        <v>11294</v>
      </c>
      <c r="D1628" t="s">
        <v>8173</v>
      </c>
      <c r="E1628" t="s">
        <v>8173</v>
      </c>
      <c r="F1628" t="s">
        <v>19511</v>
      </c>
      <c r="G1628" t="s">
        <v>19511</v>
      </c>
      <c r="I16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28" s="1" t="b">
        <f t="shared" si="25"/>
        <v>0</v>
      </c>
      <c r="K1628" t="str">
        <f>IF(NOT(J1628),Strutture_cleaned[[#This Row],[Indirizzo internet]],Strutture_cleaned[[#This Row],[Indirizzo di posta elettronica]])</f>
        <v/>
      </c>
      <c r="L1628" t="str">
        <f>IF(NOT(J1628),Strutture_cleaned[[#This Row],[Indirizzo di posta elettronica]],Strutture_cleaned[[#This Row],[Indirizzo internet]])</f>
        <v/>
      </c>
    </row>
    <row r="1629" spans="1:12" x14ac:dyDescent="0.2">
      <c r="A1629" t="s">
        <v>8216</v>
      </c>
      <c r="B1629" t="s">
        <v>11295</v>
      </c>
      <c r="C1629" t="s">
        <v>11296</v>
      </c>
      <c r="D1629" t="s">
        <v>8173</v>
      </c>
      <c r="E1629" t="s">
        <v>8173</v>
      </c>
      <c r="F1629" t="s">
        <v>19511</v>
      </c>
      <c r="G1629" t="s">
        <v>2042</v>
      </c>
      <c r="I16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29" s="1" t="b">
        <f t="shared" si="25"/>
        <v>0</v>
      </c>
      <c r="K1629" t="str">
        <f>IF(NOT(J1629),Strutture_cleaned[[#This Row],[Indirizzo internet]],Strutture_cleaned[[#This Row],[Indirizzo di posta elettronica]])</f>
        <v/>
      </c>
      <c r="L1629" t="str">
        <f>IF(NOT(J1629),Strutture_cleaned[[#This Row],[Indirizzo di posta elettronica]],Strutture_cleaned[[#This Row],[Indirizzo internet]])</f>
        <v>info@bernardiniauto.it</v>
      </c>
    </row>
    <row r="1630" spans="1:12" x14ac:dyDescent="0.2">
      <c r="A1630" t="s">
        <v>8216</v>
      </c>
      <c r="B1630" t="s">
        <v>11297</v>
      </c>
      <c r="C1630" t="s">
        <v>11209</v>
      </c>
      <c r="D1630" t="s">
        <v>8173</v>
      </c>
      <c r="E1630" t="s">
        <v>8173</v>
      </c>
      <c r="F1630" t="s">
        <v>19511</v>
      </c>
      <c r="G1630" t="s">
        <v>19511</v>
      </c>
      <c r="I16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30" s="1" t="b">
        <f t="shared" si="25"/>
        <v>0</v>
      </c>
      <c r="K1630" t="str">
        <f>IF(NOT(J1630),Strutture_cleaned[[#This Row],[Indirizzo internet]],Strutture_cleaned[[#This Row],[Indirizzo di posta elettronica]])</f>
        <v/>
      </c>
      <c r="L1630" t="str">
        <f>IF(NOT(J1630),Strutture_cleaned[[#This Row],[Indirizzo di posta elettronica]],Strutture_cleaned[[#This Row],[Indirizzo internet]])</f>
        <v/>
      </c>
    </row>
    <row r="1631" spans="1:12" x14ac:dyDescent="0.2">
      <c r="A1631" t="s">
        <v>8523</v>
      </c>
      <c r="B1631" t="s">
        <v>11298</v>
      </c>
      <c r="C1631" t="s">
        <v>11299</v>
      </c>
      <c r="D1631" t="s">
        <v>8173</v>
      </c>
      <c r="E1631" t="s">
        <v>8173</v>
      </c>
      <c r="F1631" t="s">
        <v>2043</v>
      </c>
      <c r="G1631" t="s">
        <v>2044</v>
      </c>
      <c r="I16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1631" s="1" t="b">
        <f t="shared" si="25"/>
        <v>0</v>
      </c>
      <c r="K1631" t="str">
        <f>IF(NOT(J1631),Strutture_cleaned[[#This Row],[Indirizzo internet]],Strutture_cleaned[[#This Row],[Indirizzo di posta elettronica]])</f>
        <v>www.camping-pineta-urbino.it</v>
      </c>
      <c r="L1631" t="str">
        <f>IF(NOT(J1631),Strutture_cleaned[[#This Row],[Indirizzo di posta elettronica]],Strutture_cleaned[[#This Row],[Indirizzo internet]])</f>
        <v>campeggiopinetaurbino@email.it</v>
      </c>
    </row>
    <row r="1632" spans="1:12" x14ac:dyDescent="0.2">
      <c r="A1632" t="s">
        <v>8171</v>
      </c>
      <c r="B1632" t="s">
        <v>11300</v>
      </c>
      <c r="C1632" t="s">
        <v>11301</v>
      </c>
      <c r="D1632" t="s">
        <v>8173</v>
      </c>
      <c r="E1632" t="s">
        <v>8173</v>
      </c>
      <c r="F1632" t="s">
        <v>2045</v>
      </c>
      <c r="G1632" t="s">
        <v>2046</v>
      </c>
      <c r="I16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632" s="1" t="b">
        <f t="shared" si="25"/>
        <v>0</v>
      </c>
      <c r="K1632" t="str">
        <f>IF(NOT(J1632),Strutture_cleaned[[#This Row],[Indirizzo internet]],Strutture_cleaned[[#This Row],[Indirizzo di posta elettronica]])</f>
        <v>www.lacollinacherespira.com</v>
      </c>
      <c r="L1632" t="str">
        <f>IF(NOT(J1632),Strutture_cleaned[[#This Row],[Indirizzo di posta elettronica]],Strutture_cleaned[[#This Row],[Indirizzo internet]])</f>
        <v>contento@lacollinacherespira.com</v>
      </c>
    </row>
    <row r="1633" spans="1:12" x14ac:dyDescent="0.2">
      <c r="A1633" t="s">
        <v>8183</v>
      </c>
      <c r="B1633" t="s">
        <v>11302</v>
      </c>
      <c r="C1633" t="s">
        <v>11303</v>
      </c>
      <c r="D1633" t="s">
        <v>8173</v>
      </c>
      <c r="E1633" t="s">
        <v>8173</v>
      </c>
      <c r="F1633" t="s">
        <v>2047</v>
      </c>
      <c r="G1633" t="s">
        <v>2048</v>
      </c>
      <c r="I16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33" s="1" t="b">
        <f t="shared" si="25"/>
        <v>0</v>
      </c>
      <c r="K1633" t="str">
        <f>IF(NOT(J1633),Strutture_cleaned[[#This Row],[Indirizzo internet]],Strutture_cleaned[[#This Row],[Indirizzo di posta elettronica]])</f>
        <v>www.cagiovanni.eu</v>
      </c>
      <c r="L1633" t="str">
        <f>IF(NOT(J1633),Strutture_cleaned[[#This Row],[Indirizzo di posta elettronica]],Strutture_cleaned[[#This Row],[Indirizzo internet]])</f>
        <v>cagiovanni@gmail.com</v>
      </c>
    </row>
    <row r="1634" spans="1:12" x14ac:dyDescent="0.2">
      <c r="A1634" t="s">
        <v>8171</v>
      </c>
      <c r="B1634" t="s">
        <v>11304</v>
      </c>
      <c r="C1634" t="s">
        <v>11305</v>
      </c>
      <c r="D1634" t="s">
        <v>8173</v>
      </c>
      <c r="E1634" t="s">
        <v>8173</v>
      </c>
      <c r="F1634" t="s">
        <v>2049</v>
      </c>
      <c r="G1634" t="s">
        <v>2050</v>
      </c>
      <c r="I16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34" s="1" t="b">
        <f t="shared" si="25"/>
        <v>0</v>
      </c>
      <c r="K1634" t="str">
        <f>IF(NOT(J1634),Strutture_cleaned[[#This Row],[Indirizzo internet]],Strutture_cleaned[[#This Row],[Indirizzo di posta elettronica]])</f>
        <v>www.locandaurbino.com</v>
      </c>
      <c r="L1634" t="str">
        <f>IF(NOT(J1634),Strutture_cleaned[[#This Row],[Indirizzo di posta elettronica]],Strutture_cleaned[[#This Row],[Indirizzo internet]])</f>
        <v>info@locandaurbino.com</v>
      </c>
    </row>
    <row r="1635" spans="1:12" x14ac:dyDescent="0.2">
      <c r="A1635" t="s">
        <v>8183</v>
      </c>
      <c r="B1635" t="s">
        <v>11306</v>
      </c>
      <c r="C1635" t="s">
        <v>11307</v>
      </c>
      <c r="D1635" t="s">
        <v>8173</v>
      </c>
      <c r="E1635" t="s">
        <v>8173</v>
      </c>
      <c r="F1635" t="s">
        <v>2051</v>
      </c>
      <c r="G1635" t="s">
        <v>2052</v>
      </c>
      <c r="I16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35" s="1" t="b">
        <f t="shared" si="25"/>
        <v>0</v>
      </c>
      <c r="K1635" t="str">
        <f>IF(NOT(J1635),Strutture_cleaned[[#This Row],[Indirizzo internet]],Strutture_cleaned[[#This Row],[Indirizzo di posta elettronica]])</f>
        <v>www.bbraffaello.com</v>
      </c>
      <c r="L1635" t="str">
        <f>IF(NOT(J1635),Strutture_cleaned[[#This Row],[Indirizzo di posta elettronica]],Strutture_cleaned[[#This Row],[Indirizzo internet]])</f>
        <v>bbraffaello@gmail.com</v>
      </c>
    </row>
    <row r="1636" spans="1:12" x14ac:dyDescent="0.2">
      <c r="A1636" t="s">
        <v>8183</v>
      </c>
      <c r="B1636" t="s">
        <v>11308</v>
      </c>
      <c r="C1636" t="s">
        <v>11309</v>
      </c>
      <c r="D1636" t="s">
        <v>8173</v>
      </c>
      <c r="E1636" t="s">
        <v>8173</v>
      </c>
      <c r="F1636" t="s">
        <v>19511</v>
      </c>
      <c r="G1636" t="s">
        <v>19511</v>
      </c>
      <c r="I16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36" s="1" t="b">
        <f t="shared" si="25"/>
        <v>0</v>
      </c>
      <c r="K1636" t="str">
        <f>IF(NOT(J1636),Strutture_cleaned[[#This Row],[Indirizzo internet]],Strutture_cleaned[[#This Row],[Indirizzo di posta elettronica]])</f>
        <v/>
      </c>
      <c r="L1636" t="str">
        <f>IF(NOT(J1636),Strutture_cleaned[[#This Row],[Indirizzo di posta elettronica]],Strutture_cleaned[[#This Row],[Indirizzo internet]])</f>
        <v/>
      </c>
    </row>
    <row r="1637" spans="1:12" x14ac:dyDescent="0.2">
      <c r="A1637" t="s">
        <v>8183</v>
      </c>
      <c r="B1637" t="s">
        <v>11310</v>
      </c>
      <c r="C1637" t="s">
        <v>11311</v>
      </c>
      <c r="D1637" t="s">
        <v>8173</v>
      </c>
      <c r="E1637" t="s">
        <v>8173</v>
      </c>
      <c r="F1637" t="s">
        <v>2053</v>
      </c>
      <c r="G1637" t="s">
        <v>2054</v>
      </c>
      <c r="I16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637" s="1" t="b">
        <f t="shared" si="25"/>
        <v>0</v>
      </c>
      <c r="K1637" t="str">
        <f>IF(NOT(J1637),Strutture_cleaned[[#This Row],[Indirizzo internet]],Strutture_cleaned[[#This Row],[Indirizzo di posta elettronica]])</f>
        <v>www.bbfontespino.it</v>
      </c>
      <c r="L1637" t="str">
        <f>IF(NOT(J1637),Strutture_cleaned[[#This Row],[Indirizzo di posta elettronica]],Strutture_cleaned[[#This Row],[Indirizzo internet]])</f>
        <v>restavileuomo@libero.it</v>
      </c>
    </row>
    <row r="1638" spans="1:12" x14ac:dyDescent="0.2">
      <c r="A1638" t="s">
        <v>8183</v>
      </c>
      <c r="B1638" t="s">
        <v>11312</v>
      </c>
      <c r="C1638" t="s">
        <v>11175</v>
      </c>
      <c r="D1638" t="s">
        <v>8173</v>
      </c>
      <c r="E1638" t="s">
        <v>8173</v>
      </c>
      <c r="F1638" t="s">
        <v>2055</v>
      </c>
      <c r="G1638" t="s">
        <v>1958</v>
      </c>
      <c r="I16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38" s="1" t="b">
        <f t="shared" si="25"/>
        <v>0</v>
      </c>
      <c r="K1638" t="str">
        <f>IF(NOT(J1638),Strutture_cleaned[[#This Row],[Indirizzo internet]],Strutture_cleaned[[#This Row],[Indirizzo di posta elettronica]])</f>
        <v>www.bbaquilone.com</v>
      </c>
      <c r="L1638" t="str">
        <f>IF(NOT(J1638),Strutture_cleaned[[#This Row],[Indirizzo di posta elettronica]],Strutture_cleaned[[#This Row],[Indirizzo internet]])</f>
        <v>info@bbaquilone.com</v>
      </c>
    </row>
    <row r="1639" spans="1:12" x14ac:dyDescent="0.2">
      <c r="A1639" t="s">
        <v>8183</v>
      </c>
      <c r="B1639" t="s">
        <v>11313</v>
      </c>
      <c r="C1639" t="s">
        <v>11314</v>
      </c>
      <c r="D1639" t="s">
        <v>8173</v>
      </c>
      <c r="E1639" t="s">
        <v>8173</v>
      </c>
      <c r="F1639" t="s">
        <v>2056</v>
      </c>
      <c r="G1639" t="s">
        <v>2057</v>
      </c>
      <c r="I16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39" s="1" t="b">
        <f t="shared" si="25"/>
        <v>0</v>
      </c>
      <c r="K1639" t="str">
        <f>IF(NOT(J1639),Strutture_cleaned[[#This Row],[Indirizzo internet]],Strutture_cleaned[[#This Row],[Indirizzo di posta elettronica]])</f>
        <v>www.ilgiuggiolo.info</v>
      </c>
      <c r="L1639" t="str">
        <f>IF(NOT(J1639),Strutture_cleaned[[#This Row],[Indirizzo di posta elettronica]],Strutture_cleaned[[#This Row],[Indirizzo internet]])</f>
        <v>info@ilgiuggiolo.info</v>
      </c>
    </row>
    <row r="1640" spans="1:12" x14ac:dyDescent="0.2">
      <c r="A1640" t="s">
        <v>8183</v>
      </c>
      <c r="B1640" t="s">
        <v>11315</v>
      </c>
      <c r="C1640" t="s">
        <v>11172</v>
      </c>
      <c r="D1640" t="s">
        <v>8173</v>
      </c>
      <c r="E1640" t="s">
        <v>8173</v>
      </c>
      <c r="F1640" t="s">
        <v>19511</v>
      </c>
      <c r="G1640" t="s">
        <v>2058</v>
      </c>
      <c r="I16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640" s="1" t="b">
        <f t="shared" si="25"/>
        <v>0</v>
      </c>
      <c r="K1640" t="str">
        <f>IF(NOT(J1640),Strutture_cleaned[[#This Row],[Indirizzo internet]],Strutture_cleaned[[#This Row],[Indirizzo di posta elettronica]])</f>
        <v/>
      </c>
      <c r="L1640" t="str">
        <f>IF(NOT(J1640),Strutture_cleaned[[#This Row],[Indirizzo di posta elettronica]],Strutture_cleaned[[#This Row],[Indirizzo internet]])</f>
        <v>egisto@delbianco.de</v>
      </c>
    </row>
    <row r="1641" spans="1:12" x14ac:dyDescent="0.2">
      <c r="A1641" t="s">
        <v>8171</v>
      </c>
      <c r="B1641" t="s">
        <v>11316</v>
      </c>
      <c r="C1641" t="s">
        <v>11317</v>
      </c>
      <c r="D1641" t="s">
        <v>8173</v>
      </c>
      <c r="E1641" t="s">
        <v>8173</v>
      </c>
      <c r="F1641" t="s">
        <v>8</v>
      </c>
      <c r="G1641" t="s">
        <v>9</v>
      </c>
      <c r="I16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41" s="1" t="b">
        <f t="shared" si="25"/>
        <v>0</v>
      </c>
      <c r="K1641" t="str">
        <f>IF(NOT(J1641),Strutture_cleaned[[#This Row],[Indirizzo internet]],Strutture_cleaned[[#This Row],[Indirizzo di posta elettronica]])</f>
        <v>www.girfalco.it</v>
      </c>
      <c r="L1641" t="str">
        <f>IF(NOT(J1641),Strutture_cleaned[[#This Row],[Indirizzo di posta elettronica]],Strutture_cleaned[[#This Row],[Indirizzo internet]])</f>
        <v>info@girfalco.it</v>
      </c>
    </row>
    <row r="1642" spans="1:12" x14ac:dyDescent="0.2">
      <c r="A1642" t="s">
        <v>8171</v>
      </c>
      <c r="B1642" t="s">
        <v>11318</v>
      </c>
      <c r="C1642" t="s">
        <v>11319</v>
      </c>
      <c r="D1642" t="s">
        <v>8173</v>
      </c>
      <c r="E1642" t="s">
        <v>2059</v>
      </c>
      <c r="F1642" t="s">
        <v>2060</v>
      </c>
      <c r="G1642" t="s">
        <v>1966</v>
      </c>
      <c r="I16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42" s="1" t="b">
        <f t="shared" si="25"/>
        <v>0</v>
      </c>
      <c r="K1642" t="str">
        <f>IF(NOT(J1642),Strutture_cleaned[[#This Row],[Indirizzo internet]],Strutture_cleaned[[#This Row],[Indirizzo di posta elettronica]])</f>
        <v>www.tenutasantigiacomoefilippo.it</v>
      </c>
      <c r="L1642" t="str">
        <f>IF(NOT(J1642),Strutture_cleaned[[#This Row],[Indirizzo di posta elettronica]],Strutture_cleaned[[#This Row],[Indirizzo internet]])</f>
        <v>info@urbinoresort.it</v>
      </c>
    </row>
    <row r="1643" spans="1:12" x14ac:dyDescent="0.2">
      <c r="A1643" t="s">
        <v>8186</v>
      </c>
      <c r="B1643" t="s">
        <v>11320</v>
      </c>
      <c r="C1643" t="s">
        <v>11321</v>
      </c>
      <c r="D1643" t="s">
        <v>8173</v>
      </c>
      <c r="E1643" t="s">
        <v>8173</v>
      </c>
      <c r="F1643" t="s">
        <v>2061</v>
      </c>
      <c r="G1643" t="s">
        <v>2062</v>
      </c>
      <c r="I16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643" s="1" t="b">
        <f t="shared" si="25"/>
        <v>0</v>
      </c>
      <c r="K1643" t="str">
        <f>IF(NOT(J1643),Strutture_cleaned[[#This Row],[Indirizzo internet]],Strutture_cleaned[[#This Row],[Indirizzo di posta elettronica]])</f>
        <v>www.agriturismolecesane.it</v>
      </c>
      <c r="L1643" t="str">
        <f>IF(NOT(J1643),Strutture_cleaned[[#This Row],[Indirizzo di posta elettronica]],Strutture_cleaned[[#This Row],[Indirizzo internet]])</f>
        <v>frauke.weissang@hotmail.com</v>
      </c>
    </row>
    <row r="1644" spans="1:12" x14ac:dyDescent="0.2">
      <c r="A1644" t="s">
        <v>8186</v>
      </c>
      <c r="B1644" t="s">
        <v>11322</v>
      </c>
      <c r="C1644" t="s">
        <v>11323</v>
      </c>
      <c r="D1644" t="s">
        <v>8173</v>
      </c>
      <c r="E1644" t="s">
        <v>8173</v>
      </c>
      <c r="F1644" t="s">
        <v>2063</v>
      </c>
      <c r="G1644" t="s">
        <v>2064</v>
      </c>
      <c r="I16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44" s="1" t="b">
        <f t="shared" si="25"/>
        <v>0</v>
      </c>
      <c r="K1644" t="str">
        <f>IF(NOT(J1644),Strutture_cleaned[[#This Row],[Indirizzo internet]],Strutture_cleaned[[#This Row],[Indirizzo di posta elettronica]])</f>
        <v>www.ilcolcello-urbino.com</v>
      </c>
      <c r="L1644" t="str">
        <f>IF(NOT(J1644),Strutture_cleaned[[#This Row],[Indirizzo di posta elettronica]],Strutture_cleaned[[#This Row],[Indirizzo internet]])</f>
        <v>info@ilcolcello-urbino.com</v>
      </c>
    </row>
    <row r="1645" spans="1:12" x14ac:dyDescent="0.2">
      <c r="A1645" t="s">
        <v>8171</v>
      </c>
      <c r="B1645" t="s">
        <v>11324</v>
      </c>
      <c r="C1645" t="s">
        <v>11325</v>
      </c>
      <c r="D1645" t="s">
        <v>8173</v>
      </c>
      <c r="E1645" t="s">
        <v>8173</v>
      </c>
      <c r="F1645" t="s">
        <v>2065</v>
      </c>
      <c r="G1645" t="s">
        <v>2066</v>
      </c>
      <c r="I16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45" s="1" t="b">
        <f t="shared" si="25"/>
        <v>0</v>
      </c>
      <c r="K1645" t="str">
        <f>IF(NOT(J1645),Strutture_cleaned[[#This Row],[Indirizzo internet]],Strutture_cleaned[[#This Row],[Indirizzo di posta elettronica]])</f>
        <v>www.cortedellaminiera.it</v>
      </c>
      <c r="L1645" t="str">
        <f>IF(NOT(J1645),Strutture_cleaned[[#This Row],[Indirizzo di posta elettronica]],Strutture_cleaned[[#This Row],[Indirizzo internet]])</f>
        <v>info@cortedellaminiera.it</v>
      </c>
    </row>
    <row r="1646" spans="1:12" x14ac:dyDescent="0.2">
      <c r="A1646" t="s">
        <v>8171</v>
      </c>
      <c r="B1646" t="s">
        <v>11326</v>
      </c>
      <c r="C1646" t="s">
        <v>11327</v>
      </c>
      <c r="D1646" t="s">
        <v>8173</v>
      </c>
      <c r="E1646" t="s">
        <v>8173</v>
      </c>
      <c r="F1646" t="s">
        <v>2067</v>
      </c>
      <c r="G1646" t="s">
        <v>2068</v>
      </c>
      <c r="I16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46" s="1" t="b">
        <f t="shared" si="25"/>
        <v>0</v>
      </c>
      <c r="K1646" t="str">
        <f>IF(NOT(J1646),Strutture_cleaned[[#This Row],[Indirizzo internet]],Strutture_cleaned[[#This Row],[Indirizzo di posta elettronica]])</f>
        <v>www.colleverde-urbino.it</v>
      </c>
      <c r="L1646" t="str">
        <f>IF(NOT(J1646),Strutture_cleaned[[#This Row],[Indirizzo di posta elettronica]],Strutture_cleaned[[#This Row],[Indirizzo internet]])</f>
        <v>info@colleverde-urbino.it</v>
      </c>
    </row>
    <row r="1647" spans="1:12" x14ac:dyDescent="0.2">
      <c r="A1647" t="s">
        <v>8171</v>
      </c>
      <c r="B1647" t="s">
        <v>11328</v>
      </c>
      <c r="C1647" t="s">
        <v>11329</v>
      </c>
      <c r="D1647" t="s">
        <v>8173</v>
      </c>
      <c r="E1647" t="s">
        <v>8173</v>
      </c>
      <c r="F1647" t="s">
        <v>19511</v>
      </c>
      <c r="G1647" t="s">
        <v>2069</v>
      </c>
      <c r="I16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647" s="1" t="b">
        <f t="shared" si="25"/>
        <v>0</v>
      </c>
      <c r="K1647" t="str">
        <f>IF(NOT(J1647),Strutture_cleaned[[#This Row],[Indirizzo internet]],Strutture_cleaned[[#This Row],[Indirizzo di posta elettronica]])</f>
        <v/>
      </c>
      <c r="L1647" t="str">
        <f>IF(NOT(J1647),Strutture_cleaned[[#This Row],[Indirizzo di posta elettronica]],Strutture_cleaned[[#This Row],[Indirizzo internet]])</f>
        <v>v_lem@hotmail.it</v>
      </c>
    </row>
    <row r="1648" spans="1:12" x14ac:dyDescent="0.2">
      <c r="A1648" t="s">
        <v>8171</v>
      </c>
      <c r="B1648" t="s">
        <v>11330</v>
      </c>
      <c r="C1648" t="s">
        <v>11331</v>
      </c>
      <c r="D1648" t="s">
        <v>8173</v>
      </c>
      <c r="E1648" t="s">
        <v>8173</v>
      </c>
      <c r="F1648" t="s">
        <v>19511</v>
      </c>
      <c r="G1648" t="s">
        <v>2070</v>
      </c>
      <c r="I16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48" s="1" t="b">
        <f t="shared" si="25"/>
        <v>0</v>
      </c>
      <c r="K1648" t="str">
        <f>IF(NOT(J1648),Strutture_cleaned[[#This Row],[Indirizzo internet]],Strutture_cleaned[[#This Row],[Indirizzo di posta elettronica]])</f>
        <v/>
      </c>
      <c r="L1648" t="str">
        <f>IF(NOT(J1648),Strutture_cleaned[[#This Row],[Indirizzo di posta elettronica]],Strutture_cleaned[[#This Row],[Indirizzo internet]])</f>
        <v>sweetalegi@tiscali.it</v>
      </c>
    </row>
    <row r="1649" spans="1:12" x14ac:dyDescent="0.2">
      <c r="A1649" t="s">
        <v>8171</v>
      </c>
      <c r="B1649" t="s">
        <v>11332</v>
      </c>
      <c r="C1649" t="s">
        <v>11333</v>
      </c>
      <c r="D1649" t="s">
        <v>8173</v>
      </c>
      <c r="E1649" t="s">
        <v>8173</v>
      </c>
      <c r="F1649" t="s">
        <v>19511</v>
      </c>
      <c r="G1649" t="s">
        <v>19511</v>
      </c>
      <c r="I16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49" s="1" t="b">
        <f t="shared" si="25"/>
        <v>0</v>
      </c>
      <c r="K1649" t="str">
        <f>IF(NOT(J1649),Strutture_cleaned[[#This Row],[Indirizzo internet]],Strutture_cleaned[[#This Row],[Indirizzo di posta elettronica]])</f>
        <v/>
      </c>
      <c r="L1649" t="str">
        <f>IF(NOT(J1649),Strutture_cleaned[[#This Row],[Indirizzo di posta elettronica]],Strutture_cleaned[[#This Row],[Indirizzo internet]])</f>
        <v/>
      </c>
    </row>
    <row r="1650" spans="1:12" x14ac:dyDescent="0.2">
      <c r="A1650" t="s">
        <v>8171</v>
      </c>
      <c r="B1650" t="s">
        <v>11334</v>
      </c>
      <c r="C1650" t="s">
        <v>11335</v>
      </c>
      <c r="D1650" t="s">
        <v>8173</v>
      </c>
      <c r="E1650" t="s">
        <v>8173</v>
      </c>
      <c r="F1650" t="s">
        <v>19511</v>
      </c>
      <c r="G1650" t="s">
        <v>2071</v>
      </c>
      <c r="I16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50" s="1" t="b">
        <f t="shared" si="25"/>
        <v>0</v>
      </c>
      <c r="K1650" t="str">
        <f>IF(NOT(J1650),Strutture_cleaned[[#This Row],[Indirizzo internet]],Strutture_cleaned[[#This Row],[Indirizzo di posta elettronica]])</f>
        <v/>
      </c>
      <c r="L1650" t="str">
        <f>IF(NOT(J1650),Strutture_cleaned[[#This Row],[Indirizzo di posta elettronica]],Strutture_cleaned[[#This Row],[Indirizzo internet]])</f>
        <v>info@urbinoincoming.it</v>
      </c>
    </row>
    <row r="1651" spans="1:12" x14ac:dyDescent="0.2">
      <c r="A1651" t="s">
        <v>8183</v>
      </c>
      <c r="B1651" t="s">
        <v>11336</v>
      </c>
      <c r="C1651" t="s">
        <v>11337</v>
      </c>
      <c r="D1651" t="s">
        <v>8173</v>
      </c>
      <c r="E1651" t="s">
        <v>8173</v>
      </c>
      <c r="F1651" t="s">
        <v>2072</v>
      </c>
      <c r="G1651" t="s">
        <v>2073</v>
      </c>
      <c r="I16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651" s="1" t="b">
        <f t="shared" si="25"/>
        <v>0</v>
      </c>
      <c r="K1651" t="str">
        <f>IF(NOT(J1651),Strutture_cleaned[[#This Row],[Indirizzo internet]],Strutture_cleaned[[#This Row],[Indirizzo di posta elettronica]])</f>
        <v>www.postodellefate.it</v>
      </c>
      <c r="L1651" t="str">
        <f>IF(NOT(J1651),Strutture_cleaned[[#This Row],[Indirizzo di posta elettronica]],Strutture_cleaned[[#This Row],[Indirizzo internet]])</f>
        <v>m.dubaldo@libero.it</v>
      </c>
    </row>
    <row r="1652" spans="1:12" x14ac:dyDescent="0.2">
      <c r="A1652" t="s">
        <v>8183</v>
      </c>
      <c r="B1652" t="s">
        <v>11338</v>
      </c>
      <c r="C1652" t="s">
        <v>11339</v>
      </c>
      <c r="D1652" t="s">
        <v>8173</v>
      </c>
      <c r="E1652" t="s">
        <v>19511</v>
      </c>
      <c r="F1652" t="s">
        <v>2074</v>
      </c>
      <c r="G1652" t="s">
        <v>2075</v>
      </c>
      <c r="I16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52" s="1" t="b">
        <f t="shared" si="25"/>
        <v>0</v>
      </c>
      <c r="K1652" t="str">
        <f>IF(NOT(J1652),Strutture_cleaned[[#This Row],[Indirizzo internet]],Strutture_cleaned[[#This Row],[Indirizzo di posta elettronica]])</f>
        <v>www.cabellaria.it</v>
      </c>
      <c r="L1652" t="str">
        <f>IF(NOT(J1652),Strutture_cleaned[[#This Row],[Indirizzo di posta elettronica]],Strutture_cleaned[[#This Row],[Indirizzo internet]])</f>
        <v>info@cabellaria.it</v>
      </c>
    </row>
    <row r="1653" spans="1:12" x14ac:dyDescent="0.2">
      <c r="A1653" t="s">
        <v>8183</v>
      </c>
      <c r="B1653" t="s">
        <v>11340</v>
      </c>
      <c r="C1653" t="s">
        <v>11341</v>
      </c>
      <c r="D1653" t="s">
        <v>8173</v>
      </c>
      <c r="E1653" t="s">
        <v>8173</v>
      </c>
      <c r="F1653" t="s">
        <v>2076</v>
      </c>
      <c r="G1653" t="s">
        <v>2077</v>
      </c>
      <c r="I16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53" s="1" t="b">
        <f t="shared" si="25"/>
        <v>0</v>
      </c>
      <c r="K1653" t="str">
        <f>IF(NOT(J1653),Strutture_cleaned[[#This Row],[Indirizzo internet]],Strutture_cleaned[[#This Row],[Indirizzo di posta elettronica]])</f>
        <v>www.canonici.it</v>
      </c>
      <c r="L1653" t="str">
        <f>IF(NOT(J1653),Strutture_cleaned[[#This Row],[Indirizzo di posta elettronica]],Strutture_cleaned[[#This Row],[Indirizzo internet]])</f>
        <v>info@canonici.it</v>
      </c>
    </row>
    <row r="1654" spans="1:12" x14ac:dyDescent="0.2">
      <c r="A1654" t="s">
        <v>8183</v>
      </c>
      <c r="B1654" t="s">
        <v>11342</v>
      </c>
      <c r="C1654" t="s">
        <v>2078</v>
      </c>
      <c r="D1654" t="s">
        <v>8173</v>
      </c>
      <c r="E1654" t="s">
        <v>8173</v>
      </c>
      <c r="F1654" t="s">
        <v>2079</v>
      </c>
      <c r="G1654" t="s">
        <v>2080</v>
      </c>
      <c r="I16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654" s="1" t="b">
        <f t="shared" si="25"/>
        <v>0</v>
      </c>
      <c r="K1654" t="str">
        <f>IF(NOT(J1654),Strutture_cleaned[[#This Row],[Indirizzo internet]],Strutture_cleaned[[#This Row],[Indirizzo di posta elettronica]])</f>
        <v>www.calajala.com</v>
      </c>
      <c r="L1654" t="str">
        <f>IF(NOT(J1654),Strutture_cleaned[[#This Row],[Indirizzo di posta elettronica]],Strutture_cleaned[[#This Row],[Indirizzo internet]])</f>
        <v>calajala@gmail.com</v>
      </c>
    </row>
    <row r="1655" spans="1:12" x14ac:dyDescent="0.2">
      <c r="A1655" t="s">
        <v>8183</v>
      </c>
      <c r="B1655" t="s">
        <v>11343</v>
      </c>
      <c r="C1655" t="s">
        <v>11344</v>
      </c>
      <c r="D1655" t="s">
        <v>8173</v>
      </c>
      <c r="E1655" t="s">
        <v>8173</v>
      </c>
      <c r="F1655" t="s">
        <v>19511</v>
      </c>
      <c r="G1655" t="s">
        <v>19511</v>
      </c>
      <c r="I16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55" s="1" t="b">
        <f t="shared" si="25"/>
        <v>0</v>
      </c>
      <c r="K1655" t="str">
        <f>IF(NOT(J1655),Strutture_cleaned[[#This Row],[Indirizzo internet]],Strutture_cleaned[[#This Row],[Indirizzo di posta elettronica]])</f>
        <v/>
      </c>
      <c r="L1655" t="str">
        <f>IF(NOT(J1655),Strutture_cleaned[[#This Row],[Indirizzo di posta elettronica]],Strutture_cleaned[[#This Row],[Indirizzo internet]])</f>
        <v/>
      </c>
    </row>
    <row r="1656" spans="1:12" x14ac:dyDescent="0.2">
      <c r="A1656" t="s">
        <v>8183</v>
      </c>
      <c r="B1656" t="s">
        <v>11345</v>
      </c>
      <c r="C1656" t="s">
        <v>11346</v>
      </c>
      <c r="D1656" t="s">
        <v>8173</v>
      </c>
      <c r="E1656" t="s">
        <v>8173</v>
      </c>
      <c r="F1656" t="s">
        <v>2081</v>
      </c>
      <c r="G1656" t="s">
        <v>2082</v>
      </c>
      <c r="I16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656" s="1" t="b">
        <f t="shared" si="25"/>
        <v>0</v>
      </c>
      <c r="K1656" t="str">
        <f>IF(NOT(J1656),Strutture_cleaned[[#This Row],[Indirizzo internet]],Strutture_cleaned[[#This Row],[Indirizzo di posta elettronica]])</f>
        <v>www.lecerquelle.it</v>
      </c>
      <c r="L1656" t="str">
        <f>IF(NOT(J1656),Strutture_cleaned[[#This Row],[Indirizzo di posta elettronica]],Strutture_cleaned[[#This Row],[Indirizzo internet]])</f>
        <v>antoniocipollini@interfree.it</v>
      </c>
    </row>
    <row r="1657" spans="1:12" x14ac:dyDescent="0.2">
      <c r="A1657" t="s">
        <v>8183</v>
      </c>
      <c r="B1657" t="s">
        <v>11347</v>
      </c>
      <c r="C1657" t="s">
        <v>11348</v>
      </c>
      <c r="D1657" t="s">
        <v>8173</v>
      </c>
      <c r="E1657" t="s">
        <v>8173</v>
      </c>
      <c r="F1657" t="s">
        <v>19511</v>
      </c>
      <c r="G1657" t="s">
        <v>2083</v>
      </c>
      <c r="I16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657" s="1" t="b">
        <f t="shared" si="25"/>
        <v>0</v>
      </c>
      <c r="K1657" t="str">
        <f>IF(NOT(J1657),Strutture_cleaned[[#This Row],[Indirizzo internet]],Strutture_cleaned[[#This Row],[Indirizzo di posta elettronica]])</f>
        <v/>
      </c>
      <c r="L1657" t="str">
        <f>IF(NOT(J1657),Strutture_cleaned[[#This Row],[Indirizzo di posta elettronica]],Strutture_cleaned[[#This Row],[Indirizzo internet]])</f>
        <v>alveapis@libero.it</v>
      </c>
    </row>
    <row r="1658" spans="1:12" x14ac:dyDescent="0.2">
      <c r="A1658" t="s">
        <v>8186</v>
      </c>
      <c r="B1658" t="s">
        <v>11349</v>
      </c>
      <c r="C1658" t="s">
        <v>11350</v>
      </c>
      <c r="D1658" t="s">
        <v>8173</v>
      </c>
      <c r="E1658" t="s">
        <v>19511</v>
      </c>
      <c r="F1658" t="s">
        <v>19511</v>
      </c>
      <c r="G1658" t="s">
        <v>2084</v>
      </c>
      <c r="I16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658" s="1" t="b">
        <f t="shared" si="25"/>
        <v>0</v>
      </c>
      <c r="K1658" t="str">
        <f>IF(NOT(J1658),Strutture_cleaned[[#This Row],[Indirizzo internet]],Strutture_cleaned[[#This Row],[Indirizzo di posta elettronica]])</f>
        <v/>
      </c>
      <c r="L1658" t="str">
        <f>IF(NOT(J1658),Strutture_cleaned[[#This Row],[Indirizzo di posta elettronica]],Strutture_cleaned[[#This Row],[Indirizzo internet]])</f>
        <v>lafattoriadeicantori@hotmail.it</v>
      </c>
    </row>
    <row r="1659" spans="1:12" x14ac:dyDescent="0.2">
      <c r="A1659" t="s">
        <v>8174</v>
      </c>
      <c r="B1659" t="s">
        <v>11351</v>
      </c>
      <c r="C1659" t="s">
        <v>19511</v>
      </c>
      <c r="D1659" t="s">
        <v>8173</v>
      </c>
      <c r="E1659" t="s">
        <v>19511</v>
      </c>
      <c r="F1659" t="s">
        <v>19511</v>
      </c>
      <c r="G1659" t="s">
        <v>2085</v>
      </c>
      <c r="I16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659" s="1" t="b">
        <f t="shared" si="25"/>
        <v>0</v>
      </c>
      <c r="K1659" t="str">
        <f>IF(NOT(J1659),Strutture_cleaned[[#This Row],[Indirizzo internet]],Strutture_cleaned[[#This Row],[Indirizzo di posta elettronica]])</f>
        <v/>
      </c>
      <c r="L1659" t="str">
        <f>IF(NOT(J1659),Strutture_cleaned[[#This Row],[Indirizzo di posta elettronica]],Strutture_cleaned[[#This Row],[Indirizzo internet]])</f>
        <v>endrio.paganelli@gmail.com</v>
      </c>
    </row>
    <row r="1660" spans="1:12" x14ac:dyDescent="0.2">
      <c r="A1660" t="s">
        <v>8417</v>
      </c>
      <c r="B1660" t="s">
        <v>11352</v>
      </c>
      <c r="C1660" t="s">
        <v>11353</v>
      </c>
      <c r="D1660" t="s">
        <v>8173</v>
      </c>
      <c r="E1660" t="s">
        <v>8173</v>
      </c>
      <c r="F1660" t="s">
        <v>19511</v>
      </c>
      <c r="G1660" t="s">
        <v>2086</v>
      </c>
      <c r="I16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60" s="1" t="b">
        <f t="shared" si="25"/>
        <v>0</v>
      </c>
      <c r="K1660" t="str">
        <f>IF(NOT(J1660),Strutture_cleaned[[#This Row],[Indirizzo internet]],Strutture_cleaned[[#This Row],[Indirizzo di posta elettronica]])</f>
        <v/>
      </c>
      <c r="L1660" t="str">
        <f>IF(NOT(J1660),Strutture_cleaned[[#This Row],[Indirizzo di posta elettronica]],Strutture_cleaned[[#This Row],[Indirizzo internet]])</f>
        <v>info@residencecittaideale.it</v>
      </c>
    </row>
    <row r="1661" spans="1:12" x14ac:dyDescent="0.2">
      <c r="A1661" t="s">
        <v>8183</v>
      </c>
      <c r="B1661" t="s">
        <v>11354</v>
      </c>
      <c r="C1661" t="s">
        <v>2087</v>
      </c>
      <c r="D1661" t="s">
        <v>8173</v>
      </c>
      <c r="E1661" t="s">
        <v>2088</v>
      </c>
      <c r="F1661" t="s">
        <v>19511</v>
      </c>
      <c r="G1661" t="s">
        <v>2089</v>
      </c>
      <c r="I16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661" s="1" t="b">
        <f t="shared" si="25"/>
        <v>0</v>
      </c>
      <c r="K1661" t="str">
        <f>IF(NOT(J1661),Strutture_cleaned[[#This Row],[Indirizzo internet]],Strutture_cleaned[[#This Row],[Indirizzo di posta elettronica]])</f>
        <v/>
      </c>
      <c r="L1661" t="str">
        <f>IF(NOT(J1661),Strutture_cleaned[[#This Row],[Indirizzo di posta elettronica]],Strutture_cleaned[[#This Row],[Indirizzo internet]])</f>
        <v>claudio.ovarelli@gmail.com</v>
      </c>
    </row>
    <row r="1662" spans="1:12" x14ac:dyDescent="0.2">
      <c r="A1662" t="s">
        <v>8183</v>
      </c>
      <c r="B1662" t="s">
        <v>11355</v>
      </c>
      <c r="C1662" t="s">
        <v>11356</v>
      </c>
      <c r="D1662" t="s">
        <v>8173</v>
      </c>
      <c r="E1662" t="s">
        <v>11357</v>
      </c>
      <c r="F1662" t="s">
        <v>19511</v>
      </c>
      <c r="G1662" t="s">
        <v>2090</v>
      </c>
      <c r="I16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62" s="1" t="b">
        <f t="shared" si="25"/>
        <v>0</v>
      </c>
      <c r="K1662" t="str">
        <f>IF(NOT(J1662),Strutture_cleaned[[#This Row],[Indirizzo internet]],Strutture_cleaned[[#This Row],[Indirizzo di posta elettronica]])</f>
        <v/>
      </c>
      <c r="L1662" t="str">
        <f>IF(NOT(J1662),Strutture_cleaned[[#This Row],[Indirizzo di posta elettronica]],Strutture_cleaned[[#This Row],[Indirizzo internet]])</f>
        <v>info@lapoianaurbino.it</v>
      </c>
    </row>
    <row r="1663" spans="1:12" x14ac:dyDescent="0.2">
      <c r="A1663" t="s">
        <v>8183</v>
      </c>
      <c r="B1663" t="s">
        <v>11358</v>
      </c>
      <c r="C1663" t="s">
        <v>11359</v>
      </c>
      <c r="D1663" t="s">
        <v>8173</v>
      </c>
      <c r="E1663" t="s">
        <v>19511</v>
      </c>
      <c r="F1663" t="s">
        <v>19511</v>
      </c>
      <c r="G1663" t="s">
        <v>2091</v>
      </c>
      <c r="I16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663" s="1" t="b">
        <f t="shared" si="25"/>
        <v>0</v>
      </c>
      <c r="K1663" t="str">
        <f>IF(NOT(J1663),Strutture_cleaned[[#This Row],[Indirizzo internet]],Strutture_cleaned[[#This Row],[Indirizzo di posta elettronica]])</f>
        <v/>
      </c>
      <c r="L1663" t="str">
        <f>IF(NOT(J1663),Strutture_cleaned[[#This Row],[Indirizzo di posta elettronica]],Strutture_cleaned[[#This Row],[Indirizzo internet]])</f>
        <v>riccardofoglietta@rocketmail.com</v>
      </c>
    </row>
    <row r="1664" spans="1:12" x14ac:dyDescent="0.2">
      <c r="A1664" t="s">
        <v>8183</v>
      </c>
      <c r="B1664" t="s">
        <v>11360</v>
      </c>
      <c r="C1664" t="s">
        <v>11361</v>
      </c>
      <c r="D1664" t="s">
        <v>8173</v>
      </c>
      <c r="E1664" t="s">
        <v>19511</v>
      </c>
      <c r="F1664" t="s">
        <v>19511</v>
      </c>
      <c r="G1664" t="s">
        <v>2092</v>
      </c>
      <c r="I16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64" s="1" t="b">
        <f t="shared" si="25"/>
        <v>0</v>
      </c>
      <c r="K1664" t="str">
        <f>IF(NOT(J1664),Strutture_cleaned[[#This Row],[Indirizzo internet]],Strutture_cleaned[[#This Row],[Indirizzo di posta elettronica]])</f>
        <v/>
      </c>
      <c r="L1664" t="str">
        <f>IF(NOT(J1664),Strutture_cleaned[[#This Row],[Indirizzo di posta elettronica]],Strutture_cleaned[[#This Row],[Indirizzo internet]])</f>
        <v>magi.marisa@libero.it</v>
      </c>
    </row>
    <row r="1665" spans="1:12" x14ac:dyDescent="0.2">
      <c r="A1665" t="s">
        <v>8183</v>
      </c>
      <c r="B1665" t="s">
        <v>11362</v>
      </c>
      <c r="C1665" t="s">
        <v>11363</v>
      </c>
      <c r="D1665" t="s">
        <v>8173</v>
      </c>
      <c r="E1665" t="s">
        <v>2093</v>
      </c>
      <c r="F1665" t="s">
        <v>19511</v>
      </c>
      <c r="G1665" t="s">
        <v>2094</v>
      </c>
      <c r="I16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665" s="1" t="b">
        <f t="shared" si="25"/>
        <v>0</v>
      </c>
      <c r="K1665" t="str">
        <f>IF(NOT(J1665),Strutture_cleaned[[#This Row],[Indirizzo internet]],Strutture_cleaned[[#This Row],[Indirizzo di posta elettronica]])</f>
        <v/>
      </c>
      <c r="L1665" t="str">
        <f>IF(NOT(J1665),Strutture_cleaned[[#This Row],[Indirizzo di posta elettronica]],Strutture_cleaned[[#This Row],[Indirizzo internet]])</f>
        <v>pierpaoli.giuseppina@gmail.com</v>
      </c>
    </row>
    <row r="1666" spans="1:12" x14ac:dyDescent="0.2">
      <c r="A1666" t="s">
        <v>8183</v>
      </c>
      <c r="B1666" t="s">
        <v>11364</v>
      </c>
      <c r="C1666" t="s">
        <v>11365</v>
      </c>
      <c r="D1666" t="s">
        <v>8173</v>
      </c>
      <c r="E1666" t="s">
        <v>19511</v>
      </c>
      <c r="F1666" t="s">
        <v>19511</v>
      </c>
      <c r="G1666" t="s">
        <v>337</v>
      </c>
      <c r="I16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66" s="1" t="b">
        <f t="shared" si="25"/>
        <v>0</v>
      </c>
      <c r="K1666" t="str">
        <f>IF(NOT(J1666),Strutture_cleaned[[#This Row],[Indirizzo internet]],Strutture_cleaned[[#This Row],[Indirizzo di posta elettronica]])</f>
        <v/>
      </c>
      <c r="L1666" t="str">
        <f>IF(NOT(J1666),Strutture_cleaned[[#This Row],[Indirizzo di posta elettronica]],Strutture_cleaned[[#This Row],[Indirizzo internet]])</f>
        <v>inesistente@regione.marche.it</v>
      </c>
    </row>
    <row r="1667" spans="1:12" x14ac:dyDescent="0.2">
      <c r="A1667" t="s">
        <v>8183</v>
      </c>
      <c r="B1667" t="s">
        <v>11366</v>
      </c>
      <c r="C1667" t="s">
        <v>2095</v>
      </c>
      <c r="D1667" t="s">
        <v>8173</v>
      </c>
      <c r="E1667" t="s">
        <v>8173</v>
      </c>
      <c r="F1667" t="s">
        <v>2096</v>
      </c>
      <c r="G1667" t="s">
        <v>2097</v>
      </c>
      <c r="I16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67" s="1" t="b">
        <f t="shared" ref="J1667:J1730" si="26">I1667="invertire email e sito"</f>
        <v>0</v>
      </c>
      <c r="K1667" t="str">
        <f>IF(NOT(J1667),Strutture_cleaned[[#This Row],[Indirizzo internet]],Strutture_cleaned[[#This Row],[Indirizzo di posta elettronica]])</f>
        <v>www.residenzambrogi.com</v>
      </c>
      <c r="L1667" t="str">
        <f>IF(NOT(J1667),Strutture_cleaned[[#This Row],[Indirizzo di posta elettronica]],Strutture_cleaned[[#This Row],[Indirizzo internet]])</f>
        <v>info@residenzambrogi.com</v>
      </c>
    </row>
    <row r="1668" spans="1:12" x14ac:dyDescent="0.2">
      <c r="A1668" t="s">
        <v>8183</v>
      </c>
      <c r="B1668" t="s">
        <v>11367</v>
      </c>
      <c r="C1668" t="s">
        <v>2098</v>
      </c>
      <c r="D1668" t="s">
        <v>8173</v>
      </c>
      <c r="E1668" t="s">
        <v>8173</v>
      </c>
      <c r="F1668" t="s">
        <v>19511</v>
      </c>
      <c r="G1668" t="s">
        <v>2099</v>
      </c>
      <c r="I16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668" s="1" t="b">
        <f t="shared" si="26"/>
        <v>0</v>
      </c>
      <c r="K1668" t="str">
        <f>IF(NOT(J1668),Strutture_cleaned[[#This Row],[Indirizzo internet]],Strutture_cleaned[[#This Row],[Indirizzo di posta elettronica]])</f>
        <v/>
      </c>
      <c r="L1668" t="str">
        <f>IF(NOT(J1668),Strutture_cleaned[[#This Row],[Indirizzo di posta elettronica]],Strutture_cleaned[[#This Row],[Indirizzo internet]])</f>
        <v>omar76r@libero.it</v>
      </c>
    </row>
    <row r="1669" spans="1:12" x14ac:dyDescent="0.2">
      <c r="A1669" t="s">
        <v>8183</v>
      </c>
      <c r="B1669" t="s">
        <v>11368</v>
      </c>
      <c r="C1669" t="s">
        <v>2100</v>
      </c>
      <c r="D1669" t="s">
        <v>8173</v>
      </c>
      <c r="E1669" t="s">
        <v>8173</v>
      </c>
      <c r="F1669" t="s">
        <v>2101</v>
      </c>
      <c r="G1669" t="s">
        <v>2102</v>
      </c>
      <c r="I16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69" s="1" t="b">
        <f t="shared" si="26"/>
        <v>0</v>
      </c>
      <c r="K1669" t="str">
        <f>IF(NOT(J1669),Strutture_cleaned[[#This Row],[Indirizzo internet]],Strutture_cleaned[[#This Row],[Indirizzo di posta elettronica]])</f>
        <v>www.bbvillaparadiso.it</v>
      </c>
      <c r="L1669" t="str">
        <f>IF(NOT(J1669),Strutture_cleaned[[#This Row],[Indirizzo di posta elettronica]],Strutture_cleaned[[#This Row],[Indirizzo internet]])</f>
        <v>info@bbvillaparadiso.it</v>
      </c>
    </row>
    <row r="1670" spans="1:12" x14ac:dyDescent="0.2">
      <c r="A1670" t="s">
        <v>8183</v>
      </c>
      <c r="B1670" t="s">
        <v>11369</v>
      </c>
      <c r="C1670" t="s">
        <v>11370</v>
      </c>
      <c r="D1670" t="s">
        <v>8173</v>
      </c>
      <c r="E1670" t="s">
        <v>8173</v>
      </c>
      <c r="F1670" t="s">
        <v>19511</v>
      </c>
      <c r="G1670" t="s">
        <v>2103</v>
      </c>
      <c r="I16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70" s="1" t="b">
        <f t="shared" si="26"/>
        <v>0</v>
      </c>
      <c r="K1670" t="str">
        <f>IF(NOT(J1670),Strutture_cleaned[[#This Row],[Indirizzo internet]],Strutture_cleaned[[#This Row],[Indirizzo di posta elettronica]])</f>
        <v/>
      </c>
      <c r="L1670" t="str">
        <f>IF(NOT(J1670),Strutture_cleaned[[#This Row],[Indirizzo di posta elettronica]],Strutture_cleaned[[#This Row],[Indirizzo internet]])</f>
        <v>brunodeneb@gmail.com</v>
      </c>
    </row>
    <row r="1671" spans="1:12" x14ac:dyDescent="0.2">
      <c r="A1671" t="s">
        <v>8171</v>
      </c>
      <c r="B1671" t="s">
        <v>11371</v>
      </c>
      <c r="C1671" t="s">
        <v>2104</v>
      </c>
      <c r="D1671" t="s">
        <v>8173</v>
      </c>
      <c r="E1671" t="s">
        <v>8173</v>
      </c>
      <c r="F1671" t="s">
        <v>19511</v>
      </c>
      <c r="G1671" t="s">
        <v>2105</v>
      </c>
      <c r="I16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71" s="1" t="b">
        <f t="shared" si="26"/>
        <v>0</v>
      </c>
      <c r="K1671" t="str">
        <f>IF(NOT(J1671),Strutture_cleaned[[#This Row],[Indirizzo internet]],Strutture_cleaned[[#This Row],[Indirizzo di posta elettronica]])</f>
        <v/>
      </c>
      <c r="L1671" t="str">
        <f>IF(NOT(J1671),Strutture_cleaned[[#This Row],[Indirizzo di posta elettronica]],Strutture_cleaned[[#This Row],[Indirizzo internet]])</f>
        <v>cabrunello@libero.it</v>
      </c>
    </row>
    <row r="1672" spans="1:12" x14ac:dyDescent="0.2">
      <c r="A1672" t="s">
        <v>8183</v>
      </c>
      <c r="B1672" t="s">
        <v>11372</v>
      </c>
      <c r="C1672" t="s">
        <v>2106</v>
      </c>
      <c r="D1672" t="s">
        <v>8173</v>
      </c>
      <c r="E1672" t="s">
        <v>8173</v>
      </c>
      <c r="F1672" t="s">
        <v>19511</v>
      </c>
      <c r="G1672" t="s">
        <v>2107</v>
      </c>
      <c r="I16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672" s="1" t="b">
        <f t="shared" si="26"/>
        <v>0</v>
      </c>
      <c r="K1672" t="str">
        <f>IF(NOT(J1672),Strutture_cleaned[[#This Row],[Indirizzo internet]],Strutture_cleaned[[#This Row],[Indirizzo di posta elettronica]])</f>
        <v/>
      </c>
      <c r="L1672" t="str">
        <f>IF(NOT(J1672),Strutture_cleaned[[#This Row],[Indirizzo di posta elettronica]],Strutture_cleaned[[#This Row],[Indirizzo internet]])</f>
        <v>calmancinodelleselve@gmail.com</v>
      </c>
    </row>
    <row r="1673" spans="1:12" x14ac:dyDescent="0.2">
      <c r="A1673" t="s">
        <v>8174</v>
      </c>
      <c r="B1673" t="s">
        <v>11373</v>
      </c>
      <c r="C1673" t="s">
        <v>2108</v>
      </c>
      <c r="D1673" t="s">
        <v>11374</v>
      </c>
      <c r="E1673" t="s">
        <v>11374</v>
      </c>
      <c r="F1673" t="s">
        <v>19511</v>
      </c>
      <c r="G1673" t="s">
        <v>2109</v>
      </c>
      <c r="I16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73" s="1" t="b">
        <f t="shared" si="26"/>
        <v>0</v>
      </c>
      <c r="K1673" t="str">
        <f>IF(NOT(J1673),Strutture_cleaned[[#This Row],[Indirizzo internet]],Strutture_cleaned[[#This Row],[Indirizzo di posta elettronica]])</f>
        <v/>
      </c>
      <c r="L1673" t="str">
        <f>IF(NOT(J1673),Strutture_cleaned[[#This Row],[Indirizzo di posta elettronica]],Strutture_cleaned[[#This Row],[Indirizzo internet]])</f>
        <v>laura.liera@teletu.it</v>
      </c>
    </row>
    <row r="1674" spans="1:12" x14ac:dyDescent="0.2">
      <c r="A1674" t="s">
        <v>8174</v>
      </c>
      <c r="B1674" t="s">
        <v>11375</v>
      </c>
      <c r="C1674" t="s">
        <v>2110</v>
      </c>
      <c r="D1674" t="s">
        <v>11374</v>
      </c>
      <c r="E1674" t="s">
        <v>11374</v>
      </c>
      <c r="F1674" t="s">
        <v>19511</v>
      </c>
      <c r="G1674" t="s">
        <v>2111</v>
      </c>
      <c r="I16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674" s="1" t="b">
        <f t="shared" si="26"/>
        <v>0</v>
      </c>
      <c r="K1674" t="str">
        <f>IF(NOT(J1674),Strutture_cleaned[[#This Row],[Indirizzo internet]],Strutture_cleaned[[#This Row],[Indirizzo di posta elettronica]])</f>
        <v/>
      </c>
      <c r="L1674" t="str">
        <f>IF(NOT(J1674),Strutture_cleaned[[#This Row],[Indirizzo di posta elettronica]],Strutture_cleaned[[#This Row],[Indirizzo internet]])</f>
        <v>giorgia7s@libero.it</v>
      </c>
    </row>
    <row r="1675" spans="1:12" x14ac:dyDescent="0.2">
      <c r="A1675" t="s">
        <v>8183</v>
      </c>
      <c r="B1675" t="s">
        <v>11376</v>
      </c>
      <c r="C1675" t="s">
        <v>11377</v>
      </c>
      <c r="D1675" t="s">
        <v>11374</v>
      </c>
      <c r="E1675" t="s">
        <v>11378</v>
      </c>
      <c r="F1675" t="s">
        <v>19511</v>
      </c>
      <c r="G1675" t="s">
        <v>2112</v>
      </c>
      <c r="I16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75" s="1" t="b">
        <f t="shared" si="26"/>
        <v>0</v>
      </c>
      <c r="K1675" t="str">
        <f>IF(NOT(J1675),Strutture_cleaned[[#This Row],[Indirizzo internet]],Strutture_cleaned[[#This Row],[Indirizzo di posta elettronica]])</f>
        <v/>
      </c>
      <c r="L1675" t="str">
        <f>IF(NOT(J1675),Strutture_cleaned[[#This Row],[Indirizzo di posta elettronica]],Strutture_cleaned[[#This Row],[Indirizzo internet]])</f>
        <v>laformicabb@gmail.com</v>
      </c>
    </row>
    <row r="1676" spans="1:12" x14ac:dyDescent="0.2">
      <c r="A1676" t="s">
        <v>8174</v>
      </c>
      <c r="B1676" t="s">
        <v>11379</v>
      </c>
      <c r="C1676" t="s">
        <v>11380</v>
      </c>
      <c r="D1676" t="s">
        <v>11374</v>
      </c>
      <c r="E1676" t="s">
        <v>2113</v>
      </c>
      <c r="F1676" t="s">
        <v>19511</v>
      </c>
      <c r="G1676" t="s">
        <v>2114</v>
      </c>
      <c r="I16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676" s="1" t="b">
        <f t="shared" si="26"/>
        <v>0</v>
      </c>
      <c r="K1676" t="str">
        <f>IF(NOT(J1676),Strutture_cleaned[[#This Row],[Indirizzo internet]],Strutture_cleaned[[#This Row],[Indirizzo di posta elettronica]])</f>
        <v/>
      </c>
      <c r="L1676" t="str">
        <f>IF(NOT(J1676),Strutture_cleaned[[#This Row],[Indirizzo di posta elettronica]],Strutture_cleaned[[#This Row],[Indirizzo internet]])</f>
        <v>silvano.iacomucci@gmail.it</v>
      </c>
    </row>
    <row r="1677" spans="1:12" x14ac:dyDescent="0.2">
      <c r="A1677" t="s">
        <v>8183</v>
      </c>
      <c r="B1677" t="s">
        <v>11381</v>
      </c>
      <c r="C1677" t="s">
        <v>11382</v>
      </c>
      <c r="D1677" t="s">
        <v>11374</v>
      </c>
      <c r="E1677" t="s">
        <v>11383</v>
      </c>
      <c r="F1677" t="s">
        <v>2115</v>
      </c>
      <c r="G1677" t="s">
        <v>2116</v>
      </c>
      <c r="I16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677" s="1" t="b">
        <f t="shared" si="26"/>
        <v>0</v>
      </c>
      <c r="K1677" t="str">
        <f>IF(NOT(J1677),Strutture_cleaned[[#This Row],[Indirizzo internet]],Strutture_cleaned[[#This Row],[Indirizzo di posta elettronica]])</f>
        <v>www.bianconuvola.com</v>
      </c>
      <c r="L1677" t="str">
        <f>IF(NOT(J1677),Strutture_cleaned[[#This Row],[Indirizzo di posta elettronica]],Strutture_cleaned[[#This Row],[Indirizzo internet]])</f>
        <v>olivi@aol.it</v>
      </c>
    </row>
    <row r="1678" spans="1:12" x14ac:dyDescent="0.2">
      <c r="A1678" t="s">
        <v>8183</v>
      </c>
      <c r="B1678" t="s">
        <v>11384</v>
      </c>
      <c r="C1678" t="s">
        <v>11385</v>
      </c>
      <c r="D1678" t="s">
        <v>11374</v>
      </c>
      <c r="E1678" t="s">
        <v>11386</v>
      </c>
      <c r="F1678" t="s">
        <v>2117</v>
      </c>
      <c r="G1678" t="s">
        <v>2118</v>
      </c>
      <c r="I16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678" s="1" t="b">
        <f t="shared" si="26"/>
        <v>0</v>
      </c>
      <c r="K1678" t="str">
        <f>IF(NOT(J1678),Strutture_cleaned[[#This Row],[Indirizzo internet]],Strutture_cleaned[[#This Row],[Indirizzo di posta elettronica]])</f>
        <v>beb dalla bruna</v>
      </c>
      <c r="L1678" t="str">
        <f>IF(NOT(J1678),Strutture_cleaned[[#This Row],[Indirizzo di posta elettronica]],Strutture_cleaned[[#This Row],[Indirizzo internet]])</f>
        <v>coapautotrasporti@libero.it</v>
      </c>
    </row>
    <row r="1679" spans="1:12" x14ac:dyDescent="0.2">
      <c r="A1679" t="s">
        <v>8183</v>
      </c>
      <c r="B1679" t="s">
        <v>11387</v>
      </c>
      <c r="C1679" t="s">
        <v>11388</v>
      </c>
      <c r="D1679" t="s">
        <v>11374</v>
      </c>
      <c r="E1679" t="s">
        <v>11389</v>
      </c>
      <c r="F1679" t="s">
        <v>19511</v>
      </c>
      <c r="G1679" t="s">
        <v>2119</v>
      </c>
      <c r="I16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679" s="1" t="b">
        <f t="shared" si="26"/>
        <v>0</v>
      </c>
      <c r="K1679" t="str">
        <f>IF(NOT(J1679),Strutture_cleaned[[#This Row],[Indirizzo internet]],Strutture_cleaned[[#This Row],[Indirizzo di posta elettronica]])</f>
        <v/>
      </c>
      <c r="L1679" t="str">
        <f>IF(NOT(J1679),Strutture_cleaned[[#This Row],[Indirizzo di posta elettronica]],Strutture_cleaned[[#This Row],[Indirizzo internet]])</f>
        <v>bb-raffaello.davide@libero.it</v>
      </c>
    </row>
    <row r="1680" spans="1:12" x14ac:dyDescent="0.2">
      <c r="A1680" t="s">
        <v>8183</v>
      </c>
      <c r="B1680" t="s">
        <v>11390</v>
      </c>
      <c r="C1680" t="s">
        <v>11391</v>
      </c>
      <c r="D1680" t="s">
        <v>11374</v>
      </c>
      <c r="E1680" t="s">
        <v>11383</v>
      </c>
      <c r="F1680" t="s">
        <v>19511</v>
      </c>
      <c r="G1680" t="s">
        <v>2120</v>
      </c>
      <c r="I16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680" s="1" t="b">
        <f t="shared" si="26"/>
        <v>0</v>
      </c>
      <c r="K1680" t="str">
        <f>IF(NOT(J1680),Strutture_cleaned[[#This Row],[Indirizzo internet]],Strutture_cleaned[[#This Row],[Indirizzo di posta elettronica]])</f>
        <v/>
      </c>
      <c r="L1680" t="str">
        <f>IF(NOT(J1680),Strutture_cleaned[[#This Row],[Indirizzo di posta elettronica]],Strutture_cleaned[[#This Row],[Indirizzo internet]])</f>
        <v>bb.camilla@virgilio.it</v>
      </c>
    </row>
    <row r="1681" spans="1:12" x14ac:dyDescent="0.2">
      <c r="A1681" t="s">
        <v>8177</v>
      </c>
      <c r="B1681" t="s">
        <v>11392</v>
      </c>
      <c r="C1681" t="s">
        <v>11393</v>
      </c>
      <c r="D1681" t="s">
        <v>11374</v>
      </c>
      <c r="E1681" t="s">
        <v>11383</v>
      </c>
      <c r="F1681" t="s">
        <v>2121</v>
      </c>
      <c r="G1681" t="s">
        <v>2122</v>
      </c>
      <c r="I16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81" s="1" t="b">
        <f t="shared" si="26"/>
        <v>0</v>
      </c>
      <c r="K1681" t="str">
        <f>IF(NOT(J1681),Strutture_cleaned[[#This Row],[Indirizzo internet]],Strutture_cleaned[[#This Row],[Indirizzo di posta elettronica]])</f>
        <v>www.bluarenahotel.it</v>
      </c>
      <c r="L1681" t="str">
        <f>IF(NOT(J1681),Strutture_cleaned[[#This Row],[Indirizzo di posta elettronica]],Strutture_cleaned[[#This Row],[Indirizzo internet]])</f>
        <v>info@bluarenahotel.it</v>
      </c>
    </row>
    <row r="1682" spans="1:12" x14ac:dyDescent="0.2">
      <c r="A1682" t="s">
        <v>8183</v>
      </c>
      <c r="B1682" t="s">
        <v>11394</v>
      </c>
      <c r="C1682" t="s">
        <v>11395</v>
      </c>
      <c r="D1682" t="s">
        <v>11374</v>
      </c>
      <c r="E1682" t="s">
        <v>11396</v>
      </c>
      <c r="F1682" t="s">
        <v>2123</v>
      </c>
      <c r="G1682" t="s">
        <v>2124</v>
      </c>
      <c r="I16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682" s="1" t="b">
        <f t="shared" si="26"/>
        <v>0</v>
      </c>
      <c r="K1682" t="str">
        <f>IF(NOT(J1682),Strutture_cleaned[[#This Row],[Indirizzo internet]],Strutture_cleaned[[#This Row],[Indirizzo di posta elettronica]])</f>
        <v>www.elkot.it</v>
      </c>
      <c r="L1682" t="str">
        <f>IF(NOT(J1682),Strutture_cleaned[[#This Row],[Indirizzo di posta elettronica]],Strutture_cleaned[[#This Row],[Indirizzo internet]])</f>
        <v>marcolino.66@hotmail.it</v>
      </c>
    </row>
    <row r="1683" spans="1:12" x14ac:dyDescent="0.2">
      <c r="A1683" t="s">
        <v>8183</v>
      </c>
      <c r="B1683" t="s">
        <v>11397</v>
      </c>
      <c r="C1683" t="s">
        <v>11398</v>
      </c>
      <c r="D1683" t="s">
        <v>11374</v>
      </c>
      <c r="E1683" t="s">
        <v>11399</v>
      </c>
      <c r="F1683" t="s">
        <v>2125</v>
      </c>
      <c r="G1683" t="s">
        <v>2126</v>
      </c>
      <c r="I16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83" s="1" t="b">
        <f t="shared" si="26"/>
        <v>0</v>
      </c>
      <c r="K1683" t="str">
        <f>IF(NOT(J1683),Strutture_cleaned[[#This Row],[Indirizzo internet]],Strutture_cleaned[[#This Row],[Indirizzo di posta elettronica]])</f>
        <v>www.lapineta-bb.it</v>
      </c>
      <c r="L1683" t="str">
        <f>IF(NOT(J1683),Strutture_cleaned[[#This Row],[Indirizzo di posta elettronica]],Strutture_cleaned[[#This Row],[Indirizzo internet]])</f>
        <v>bbla.pineta@alice.it</v>
      </c>
    </row>
    <row r="1684" spans="1:12" x14ac:dyDescent="0.2">
      <c r="A1684" t="s">
        <v>8174</v>
      </c>
      <c r="B1684" t="s">
        <v>11400</v>
      </c>
      <c r="C1684" t="s">
        <v>11401</v>
      </c>
      <c r="D1684" t="s">
        <v>11374</v>
      </c>
      <c r="E1684" t="s">
        <v>19511</v>
      </c>
      <c r="F1684" t="s">
        <v>19511</v>
      </c>
      <c r="G1684" t="s">
        <v>2127</v>
      </c>
      <c r="I16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84" s="1" t="b">
        <f t="shared" si="26"/>
        <v>0</v>
      </c>
      <c r="K1684" t="str">
        <f>IF(NOT(J1684),Strutture_cleaned[[#This Row],[Indirizzo internet]],Strutture_cleaned[[#This Row],[Indirizzo di posta elettronica]])</f>
        <v/>
      </c>
      <c r="L1684" t="str">
        <f>IF(NOT(J1684),Strutture_cleaned[[#This Row],[Indirizzo di posta elettronica]],Strutture_cleaned[[#This Row],[Indirizzo internet]])</f>
        <v>duccioducci@hotmail.com</v>
      </c>
    </row>
    <row r="1685" spans="1:12" x14ac:dyDescent="0.2">
      <c r="A1685" t="s">
        <v>8174</v>
      </c>
      <c r="B1685" t="s">
        <v>11402</v>
      </c>
      <c r="C1685" t="s">
        <v>11380</v>
      </c>
      <c r="D1685" t="s">
        <v>11374</v>
      </c>
      <c r="E1685" t="s">
        <v>11403</v>
      </c>
      <c r="F1685" t="s">
        <v>19511</v>
      </c>
      <c r="G1685" t="s">
        <v>2128</v>
      </c>
      <c r="I16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685" s="1" t="b">
        <f t="shared" si="26"/>
        <v>0</v>
      </c>
      <c r="K1685" t="str">
        <f>IF(NOT(J1685),Strutture_cleaned[[#This Row],[Indirizzo internet]],Strutture_cleaned[[#This Row],[Indirizzo di posta elettronica]])</f>
        <v/>
      </c>
      <c r="L1685" t="str">
        <f>IF(NOT(J1685),Strutture_cleaned[[#This Row],[Indirizzo di posta elettronica]],Strutture_cleaned[[#This Row],[Indirizzo internet]])</f>
        <v>silvano.iacomucci@gmail.com</v>
      </c>
    </row>
    <row r="1686" spans="1:12" x14ac:dyDescent="0.2">
      <c r="A1686" t="s">
        <v>8177</v>
      </c>
      <c r="B1686" t="s">
        <v>11404</v>
      </c>
      <c r="C1686" t="s">
        <v>11405</v>
      </c>
      <c r="D1686" t="s">
        <v>11374</v>
      </c>
      <c r="E1686" t="s">
        <v>11406</v>
      </c>
      <c r="F1686" t="s">
        <v>2129</v>
      </c>
      <c r="G1686" t="s">
        <v>2130</v>
      </c>
      <c r="I16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686" s="1" t="b">
        <f t="shared" si="26"/>
        <v>0</v>
      </c>
      <c r="K1686" t="str">
        <f>IF(NOT(J1686),Strutture_cleaned[[#This Row],[Indirizzo internet]],Strutture_cleaned[[#This Row],[Indirizzo di posta elettronica]])</f>
        <v>www.lanuovafazenda.it</v>
      </c>
      <c r="L1686" t="str">
        <f>IF(NOT(J1686),Strutture_cleaned[[#This Row],[Indirizzo di posta elettronica]],Strutture_cleaned[[#This Row],[Indirizzo internet]])</f>
        <v>claudiofalghera@tiscali.it</v>
      </c>
    </row>
    <row r="1687" spans="1:12" x14ac:dyDescent="0.2">
      <c r="A1687" t="s">
        <v>8186</v>
      </c>
      <c r="B1687" t="s">
        <v>11407</v>
      </c>
      <c r="C1687" t="s">
        <v>11408</v>
      </c>
      <c r="D1687" t="s">
        <v>11374</v>
      </c>
      <c r="E1687" t="s">
        <v>11409</v>
      </c>
      <c r="F1687" t="s">
        <v>2132</v>
      </c>
      <c r="G1687" t="s">
        <v>2131</v>
      </c>
      <c r="I16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87" s="1" t="b">
        <f t="shared" si="26"/>
        <v>0</v>
      </c>
      <c r="K1687" t="str">
        <f>IF(NOT(J1687),Strutture_cleaned[[#This Row],[Indirizzo internet]],Strutture_cleaned[[#This Row],[Indirizzo di posta elettronica]])</f>
        <v>www.montelippo.it</v>
      </c>
      <c r="L1687" t="str">
        <f>IF(NOT(J1687),Strutture_cleaned[[#This Row],[Indirizzo di posta elettronica]],Strutture_cleaned[[#This Row],[Indirizzo internet]])</f>
        <v>info@montelippo.it</v>
      </c>
    </row>
    <row r="1688" spans="1:12" x14ac:dyDescent="0.2">
      <c r="A1688" t="s">
        <v>8216</v>
      </c>
      <c r="B1688" t="s">
        <v>11410</v>
      </c>
      <c r="C1688" t="s">
        <v>11153</v>
      </c>
      <c r="D1688" t="s">
        <v>11374</v>
      </c>
      <c r="E1688" t="s">
        <v>11411</v>
      </c>
      <c r="F1688" t="s">
        <v>19511</v>
      </c>
      <c r="G1688" t="s">
        <v>2130</v>
      </c>
      <c r="I16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688" s="1" t="b">
        <f t="shared" si="26"/>
        <v>0</v>
      </c>
      <c r="K1688" t="str">
        <f>IF(NOT(J1688),Strutture_cleaned[[#This Row],[Indirizzo internet]],Strutture_cleaned[[#This Row],[Indirizzo di posta elettronica]])</f>
        <v/>
      </c>
      <c r="L1688" t="str">
        <f>IF(NOT(J1688),Strutture_cleaned[[#This Row],[Indirizzo di posta elettronica]],Strutture_cleaned[[#This Row],[Indirizzo internet]])</f>
        <v>claudiofalghera@tiscali.it</v>
      </c>
    </row>
    <row r="1689" spans="1:12" x14ac:dyDescent="0.2">
      <c r="A1689" t="s">
        <v>8183</v>
      </c>
      <c r="B1689" t="s">
        <v>11412</v>
      </c>
      <c r="C1689" t="s">
        <v>11413</v>
      </c>
      <c r="D1689" t="s">
        <v>11414</v>
      </c>
      <c r="E1689" t="s">
        <v>11415</v>
      </c>
      <c r="F1689" t="s">
        <v>2133</v>
      </c>
      <c r="G1689" t="s">
        <v>2134</v>
      </c>
      <c r="I16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689" s="1" t="b">
        <f t="shared" si="26"/>
        <v>0</v>
      </c>
      <c r="K1689" t="str">
        <f>IF(NOT(J1689),Strutture_cleaned[[#This Row],[Indirizzo internet]],Strutture_cleaned[[#This Row],[Indirizzo di posta elettronica]])</f>
        <v>www.laterradeicastelli.it/dormire/bbla-capinera</v>
      </c>
      <c r="L1689" t="str">
        <f>IF(NOT(J1689),Strutture_cleaned[[#This Row],[Indirizzo di posta elettronica]],Strutture_cleaned[[#This Row],[Indirizzo internet]])</f>
        <v>robertacapinera@hotmail.it</v>
      </c>
    </row>
    <row r="1690" spans="1:12" x14ac:dyDescent="0.2">
      <c r="A1690" t="s">
        <v>8183</v>
      </c>
      <c r="B1690" t="s">
        <v>11416</v>
      </c>
      <c r="C1690" t="s">
        <v>11417</v>
      </c>
      <c r="D1690" t="s">
        <v>11414</v>
      </c>
      <c r="E1690" t="s">
        <v>11414</v>
      </c>
      <c r="F1690" t="s">
        <v>2135</v>
      </c>
      <c r="G1690" t="s">
        <v>2136</v>
      </c>
      <c r="I16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90" s="1" t="b">
        <f t="shared" si="26"/>
        <v>0</v>
      </c>
      <c r="K1690" t="str">
        <f>IF(NOT(J1690),Strutture_cleaned[[#This Row],[Indirizzo internet]],Strutture_cleaned[[#This Row],[Indirizzo di posta elettronica]])</f>
        <v>www.lacilicchia.it</v>
      </c>
      <c r="L1690" t="str">
        <f>IF(NOT(J1690),Strutture_cleaned[[#This Row],[Indirizzo di posta elettronica]],Strutture_cleaned[[#This Row],[Indirizzo internet]])</f>
        <v>info@lacilicchia.it</v>
      </c>
    </row>
    <row r="1691" spans="1:12" x14ac:dyDescent="0.2">
      <c r="A1691" t="s">
        <v>8183</v>
      </c>
      <c r="B1691" t="s">
        <v>11418</v>
      </c>
      <c r="C1691" t="s">
        <v>11419</v>
      </c>
      <c r="D1691" t="s">
        <v>11414</v>
      </c>
      <c r="E1691" t="s">
        <v>19511</v>
      </c>
      <c r="F1691" t="s">
        <v>2137</v>
      </c>
      <c r="G1691" t="s">
        <v>2138</v>
      </c>
      <c r="I16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91" s="1" t="b">
        <f t="shared" si="26"/>
        <v>0</v>
      </c>
      <c r="K1691" t="str">
        <f>IF(NOT(J1691),Strutture_cleaned[[#This Row],[Indirizzo internet]],Strutture_cleaned[[#This Row],[Indirizzo di posta elettronica]])</f>
        <v>www.solelunabb.altervista.org/</v>
      </c>
      <c r="L1691" t="str">
        <f>IF(NOT(J1691),Strutture_cleaned[[#This Row],[Indirizzo di posta elettronica]],Strutture_cleaned[[#This Row],[Indirizzo internet]])</f>
        <v>bb_soleluna@yahoo.it</v>
      </c>
    </row>
    <row r="1692" spans="1:12" x14ac:dyDescent="0.2">
      <c r="A1692" t="s">
        <v>8177</v>
      </c>
      <c r="B1692" t="s">
        <v>11420</v>
      </c>
      <c r="C1692" t="s">
        <v>11421</v>
      </c>
      <c r="D1692" t="s">
        <v>11414</v>
      </c>
      <c r="E1692" t="s">
        <v>11414</v>
      </c>
      <c r="F1692" t="s">
        <v>2139</v>
      </c>
      <c r="G1692" t="s">
        <v>2140</v>
      </c>
      <c r="I16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92" s="1" t="b">
        <f t="shared" si="26"/>
        <v>0</v>
      </c>
      <c r="K1692" t="str">
        <f>IF(NOT(J1692),Strutture_cleaned[[#This Row],[Indirizzo internet]],Strutture_cleaned[[#This Row],[Indirizzo di posta elettronica]])</f>
        <v>www.hotelalbelvedere.it</v>
      </c>
      <c r="L1692" t="str">
        <f>IF(NOT(J1692),Strutture_cleaned[[#This Row],[Indirizzo di posta elettronica]],Strutture_cleaned[[#This Row],[Indirizzo internet]])</f>
        <v>info@hotelalbelvedere.it</v>
      </c>
    </row>
    <row r="1693" spans="1:12" x14ac:dyDescent="0.2">
      <c r="A1693" t="s">
        <v>8171</v>
      </c>
      <c r="B1693" t="s">
        <v>11422</v>
      </c>
      <c r="C1693" t="s">
        <v>11423</v>
      </c>
      <c r="D1693" t="s">
        <v>11414</v>
      </c>
      <c r="E1693" t="s">
        <v>19511</v>
      </c>
      <c r="F1693" t="s">
        <v>19511</v>
      </c>
      <c r="G1693" t="s">
        <v>2141</v>
      </c>
      <c r="I16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693" s="1" t="b">
        <f t="shared" si="26"/>
        <v>0</v>
      </c>
      <c r="K1693" t="str">
        <f>IF(NOT(J1693),Strutture_cleaned[[#This Row],[Indirizzo internet]],Strutture_cleaned[[#This Row],[Indirizzo di posta elettronica]])</f>
        <v/>
      </c>
      <c r="L1693" t="str">
        <f>IF(NOT(J1693),Strutture_cleaned[[#This Row],[Indirizzo di posta elettronica]],Strutture_cleaned[[#This Row],[Indirizzo internet]])</f>
        <v>vesselizzachiara@netoip.com</v>
      </c>
    </row>
    <row r="1694" spans="1:12" x14ac:dyDescent="0.2">
      <c r="A1694" t="s">
        <v>8174</v>
      </c>
      <c r="B1694" t="s">
        <v>11424</v>
      </c>
      <c r="C1694" t="s">
        <v>11425</v>
      </c>
      <c r="D1694" t="s">
        <v>2261</v>
      </c>
      <c r="E1694" t="s">
        <v>19511</v>
      </c>
      <c r="F1694" t="s">
        <v>19511</v>
      </c>
      <c r="G1694" t="s">
        <v>2142</v>
      </c>
      <c r="I16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694" s="1" t="b">
        <f t="shared" si="26"/>
        <v>0</v>
      </c>
      <c r="K1694" t="str">
        <f>IF(NOT(J1694),Strutture_cleaned[[#This Row],[Indirizzo internet]],Strutture_cleaned[[#This Row],[Indirizzo di posta elettronica]])</f>
        <v/>
      </c>
      <c r="L1694" t="str">
        <f>IF(NOT(J1694),Strutture_cleaned[[#This Row],[Indirizzo di posta elettronica]],Strutture_cleaned[[#This Row],[Indirizzo internet]])</f>
        <v>odontosos@yahoo.it</v>
      </c>
    </row>
    <row r="1695" spans="1:12" x14ac:dyDescent="0.2">
      <c r="A1695" t="s">
        <v>8174</v>
      </c>
      <c r="B1695" t="s">
        <v>11426</v>
      </c>
      <c r="C1695" t="s">
        <v>11427</v>
      </c>
      <c r="D1695" t="s">
        <v>2261</v>
      </c>
      <c r="E1695" t="s">
        <v>19511</v>
      </c>
      <c r="F1695" t="s">
        <v>19511</v>
      </c>
      <c r="G1695" t="s">
        <v>2143</v>
      </c>
      <c r="I16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95" s="1" t="b">
        <f t="shared" si="26"/>
        <v>0</v>
      </c>
      <c r="K1695" t="str">
        <f>IF(NOT(J1695),Strutture_cleaned[[#This Row],[Indirizzo internet]],Strutture_cleaned[[#This Row],[Indirizzo di posta elettronica]])</f>
        <v/>
      </c>
      <c r="L1695" t="str">
        <f>IF(NOT(J1695),Strutture_cleaned[[#This Row],[Indirizzo di posta elettronica]],Strutture_cleaned[[#This Row],[Indirizzo internet]])</f>
        <v>stefifausto@vodafone.it</v>
      </c>
    </row>
    <row r="1696" spans="1:12" x14ac:dyDescent="0.2">
      <c r="A1696" t="s">
        <v>8183</v>
      </c>
      <c r="B1696" t="s">
        <v>11428</v>
      </c>
      <c r="C1696" t="s">
        <v>11429</v>
      </c>
      <c r="D1696" t="s">
        <v>2261</v>
      </c>
      <c r="E1696" t="s">
        <v>19511</v>
      </c>
      <c r="F1696" t="s">
        <v>19511</v>
      </c>
      <c r="G1696" t="s">
        <v>19511</v>
      </c>
      <c r="I16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696" s="1" t="b">
        <f t="shared" si="26"/>
        <v>0</v>
      </c>
      <c r="K1696" t="str">
        <f>IF(NOT(J1696),Strutture_cleaned[[#This Row],[Indirizzo internet]],Strutture_cleaned[[#This Row],[Indirizzo di posta elettronica]])</f>
        <v/>
      </c>
      <c r="L1696" t="str">
        <f>IF(NOT(J1696),Strutture_cleaned[[#This Row],[Indirizzo di posta elettronica]],Strutture_cleaned[[#This Row],[Indirizzo internet]])</f>
        <v/>
      </c>
    </row>
    <row r="1697" spans="1:12" x14ac:dyDescent="0.2">
      <c r="A1697" t="s">
        <v>8174</v>
      </c>
      <c r="B1697" t="s">
        <v>11430</v>
      </c>
      <c r="C1697" t="s">
        <v>11431</v>
      </c>
      <c r="D1697" t="s">
        <v>2261</v>
      </c>
      <c r="E1697" t="s">
        <v>19511</v>
      </c>
      <c r="F1697" t="s">
        <v>19511</v>
      </c>
      <c r="G1697" t="s">
        <v>2143</v>
      </c>
      <c r="I16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697" s="1" t="b">
        <f t="shared" si="26"/>
        <v>0</v>
      </c>
      <c r="K1697" t="str">
        <f>IF(NOT(J1697),Strutture_cleaned[[#This Row],[Indirizzo internet]],Strutture_cleaned[[#This Row],[Indirizzo di posta elettronica]])</f>
        <v/>
      </c>
      <c r="L1697" t="str">
        <f>IF(NOT(J1697),Strutture_cleaned[[#This Row],[Indirizzo di posta elettronica]],Strutture_cleaned[[#This Row],[Indirizzo internet]])</f>
        <v>stefifausto@vodafone.it</v>
      </c>
    </row>
    <row r="1698" spans="1:12" x14ac:dyDescent="0.2">
      <c r="A1698" t="s">
        <v>8582</v>
      </c>
      <c r="B1698" t="s">
        <v>11432</v>
      </c>
      <c r="C1698" t="s">
        <v>11433</v>
      </c>
      <c r="D1698" t="s">
        <v>2261</v>
      </c>
      <c r="E1698" t="s">
        <v>2261</v>
      </c>
      <c r="F1698" t="s">
        <v>2144</v>
      </c>
      <c r="G1698" t="s">
        <v>2145</v>
      </c>
      <c r="I16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698" s="1" t="b">
        <f t="shared" si="26"/>
        <v>0</v>
      </c>
      <c r="K1698" t="str">
        <f>IF(NOT(J1698),Strutture_cleaned[[#This Row],[Indirizzo internet]],Strutture_cleaned[[#This Row],[Indirizzo di posta elettronica]])</f>
        <v>www.lacapannina-portonovo.com</v>
      </c>
      <c r="L1698" t="str">
        <f>IF(NOT(J1698),Strutture_cleaned[[#This Row],[Indirizzo di posta elettronica]],Strutture_cleaned[[#This Row],[Indirizzo internet]])</f>
        <v>info@lacapanninadiportonovo.it</v>
      </c>
    </row>
    <row r="1699" spans="1:12" x14ac:dyDescent="0.2">
      <c r="A1699" t="s">
        <v>8186</v>
      </c>
      <c r="B1699" t="s">
        <v>11434</v>
      </c>
      <c r="C1699" t="s">
        <v>11435</v>
      </c>
      <c r="D1699" t="s">
        <v>2261</v>
      </c>
      <c r="E1699" t="s">
        <v>11436</v>
      </c>
      <c r="F1699" t="s">
        <v>2146</v>
      </c>
      <c r="G1699" t="s">
        <v>2147</v>
      </c>
      <c r="I16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699" s="1" t="b">
        <f t="shared" si="26"/>
        <v>0</v>
      </c>
      <c r="K1699" t="str">
        <f>IF(NOT(J1699),Strutture_cleaned[[#This Row],[Indirizzo internet]],Strutture_cleaned[[#This Row],[Indirizzo di posta elettronica]])</f>
        <v>www.camereantigogranaro.com</v>
      </c>
      <c r="L1699" t="str">
        <f>IF(NOT(J1699),Strutture_cleaned[[#This Row],[Indirizzo di posta elettronica]],Strutture_cleaned[[#This Row],[Indirizzo internet]])</f>
        <v>helene.cb@tiscali.it</v>
      </c>
    </row>
    <row r="1700" spans="1:12" x14ac:dyDescent="0.2">
      <c r="A1700" t="s">
        <v>8174</v>
      </c>
      <c r="B1700" t="s">
        <v>11437</v>
      </c>
      <c r="C1700" t="s">
        <v>11438</v>
      </c>
      <c r="D1700" t="s">
        <v>2261</v>
      </c>
      <c r="E1700" t="s">
        <v>19511</v>
      </c>
      <c r="F1700" t="s">
        <v>19511</v>
      </c>
      <c r="G1700" t="s">
        <v>19511</v>
      </c>
      <c r="I17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00" s="1" t="b">
        <f t="shared" si="26"/>
        <v>0</v>
      </c>
      <c r="K1700" t="str">
        <f>IF(NOT(J1700),Strutture_cleaned[[#This Row],[Indirizzo internet]],Strutture_cleaned[[#This Row],[Indirizzo di posta elettronica]])</f>
        <v/>
      </c>
      <c r="L1700" t="str">
        <f>IF(NOT(J1700),Strutture_cleaned[[#This Row],[Indirizzo di posta elettronica]],Strutture_cleaned[[#This Row],[Indirizzo internet]])</f>
        <v/>
      </c>
    </row>
    <row r="1701" spans="1:12" x14ac:dyDescent="0.2">
      <c r="A1701" t="s">
        <v>8177</v>
      </c>
      <c r="B1701" t="s">
        <v>11439</v>
      </c>
      <c r="C1701" t="s">
        <v>11440</v>
      </c>
      <c r="D1701" t="s">
        <v>2261</v>
      </c>
      <c r="E1701" t="s">
        <v>19511</v>
      </c>
      <c r="F1701" t="s">
        <v>2148</v>
      </c>
      <c r="G1701" t="s">
        <v>2149</v>
      </c>
      <c r="I17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01" s="1" t="b">
        <f t="shared" si="26"/>
        <v>0</v>
      </c>
      <c r="K1701" t="str">
        <f>IF(NOT(J1701),Strutture_cleaned[[#This Row],[Indirizzo internet]],Strutture_cleaned[[#This Row],[Indirizzo di posta elettronica]])</f>
        <v>www.seeporthotel.com</v>
      </c>
      <c r="L1701" t="str">
        <f>IF(NOT(J1701),Strutture_cleaned[[#This Row],[Indirizzo di posta elettronica]],Strutture_cleaned[[#This Row],[Indirizzo internet]])</f>
        <v>info@seeporthotel.com</v>
      </c>
    </row>
    <row r="1702" spans="1:12" x14ac:dyDescent="0.2">
      <c r="A1702" t="s">
        <v>8183</v>
      </c>
      <c r="B1702" t="s">
        <v>11441</v>
      </c>
      <c r="C1702" t="s">
        <v>11442</v>
      </c>
      <c r="D1702" t="s">
        <v>2261</v>
      </c>
      <c r="E1702" t="s">
        <v>19511</v>
      </c>
      <c r="F1702" t="s">
        <v>19511</v>
      </c>
      <c r="G1702" t="s">
        <v>2150</v>
      </c>
      <c r="I17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702" s="1" t="b">
        <f t="shared" si="26"/>
        <v>0</v>
      </c>
      <c r="K1702" t="str">
        <f>IF(NOT(J1702),Strutture_cleaned[[#This Row],[Indirizzo internet]],Strutture_cleaned[[#This Row],[Indirizzo di posta elettronica]])</f>
        <v/>
      </c>
      <c r="L1702" t="str">
        <f>IF(NOT(J1702),Strutture_cleaned[[#This Row],[Indirizzo di posta elettronica]],Strutture_cleaned[[#This Row],[Indirizzo internet]])</f>
        <v>mauriz65@tiscali.it</v>
      </c>
    </row>
    <row r="1703" spans="1:12" x14ac:dyDescent="0.2">
      <c r="A1703" t="s">
        <v>8183</v>
      </c>
      <c r="B1703" t="s">
        <v>11443</v>
      </c>
      <c r="C1703" t="s">
        <v>11444</v>
      </c>
      <c r="D1703" t="s">
        <v>2261</v>
      </c>
      <c r="E1703" t="s">
        <v>19511</v>
      </c>
      <c r="F1703" t="s">
        <v>19511</v>
      </c>
      <c r="G1703" t="s">
        <v>2151</v>
      </c>
      <c r="I17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703" s="1" t="b">
        <f t="shared" si="26"/>
        <v>0</v>
      </c>
      <c r="K1703" t="str">
        <f>IF(NOT(J1703),Strutture_cleaned[[#This Row],[Indirizzo internet]],Strutture_cleaned[[#This Row],[Indirizzo di posta elettronica]])</f>
        <v/>
      </c>
      <c r="L1703" t="str">
        <f>IF(NOT(J1703),Strutture_cleaned[[#This Row],[Indirizzo di posta elettronica]],Strutture_cleaned[[#This Row],[Indirizzo internet]])</f>
        <v>puntoeacapobb@hotmail.com</v>
      </c>
    </row>
    <row r="1704" spans="1:12" x14ac:dyDescent="0.2">
      <c r="A1704" t="s">
        <v>8216</v>
      </c>
      <c r="B1704" t="s">
        <v>11445</v>
      </c>
      <c r="C1704" t="s">
        <v>11446</v>
      </c>
      <c r="D1704" t="s">
        <v>2261</v>
      </c>
      <c r="E1704" t="s">
        <v>19511</v>
      </c>
      <c r="F1704" t="s">
        <v>2152</v>
      </c>
      <c r="G1704" t="s">
        <v>2153</v>
      </c>
      <c r="I17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704" s="1" t="b">
        <f t="shared" si="26"/>
        <v>0</v>
      </c>
      <c r="K1704" t="str">
        <f>IF(NOT(J1704),Strutture_cleaned[[#This Row],[Indirizzo internet]],Strutture_cleaned[[#This Row],[Indirizzo di posta elettronica]])</f>
        <v>www.residenceancona.it</v>
      </c>
      <c r="L1704" t="str">
        <f>IF(NOT(J1704),Strutture_cleaned[[#This Row],[Indirizzo di posta elettronica]],Strutture_cleaned[[#This Row],[Indirizzo internet]])</f>
        <v>palace.ancona@libero.it</v>
      </c>
    </row>
    <row r="1705" spans="1:12" x14ac:dyDescent="0.2">
      <c r="A1705" t="s">
        <v>8183</v>
      </c>
      <c r="B1705" t="s">
        <v>10366</v>
      </c>
      <c r="C1705" t="s">
        <v>11447</v>
      </c>
      <c r="D1705" t="s">
        <v>2261</v>
      </c>
      <c r="E1705" t="s">
        <v>19511</v>
      </c>
      <c r="F1705" t="s">
        <v>2154</v>
      </c>
      <c r="G1705" t="s">
        <v>2155</v>
      </c>
      <c r="I17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05" s="1" t="b">
        <f t="shared" si="26"/>
        <v>0</v>
      </c>
      <c r="K1705" t="str">
        <f>IF(NOT(J1705),Strutture_cleaned[[#This Row],[Indirizzo internet]],Strutture_cleaned[[#This Row],[Indirizzo di posta elettronica]])</f>
        <v>http://www.ulivibb.it</v>
      </c>
      <c r="L1705" t="str">
        <f>IF(NOT(J1705),Strutture_cleaned[[#This Row],[Indirizzo di posta elettronica]],Strutture_cleaned[[#This Row],[Indirizzo internet]])</f>
        <v>info@ulivibb.it</v>
      </c>
    </row>
    <row r="1706" spans="1:12" x14ac:dyDescent="0.2">
      <c r="A1706" t="s">
        <v>8183</v>
      </c>
      <c r="B1706" t="s">
        <v>11448</v>
      </c>
      <c r="C1706" t="s">
        <v>11449</v>
      </c>
      <c r="D1706" t="s">
        <v>2261</v>
      </c>
      <c r="E1706" t="s">
        <v>19511</v>
      </c>
      <c r="F1706" t="s">
        <v>19511</v>
      </c>
      <c r="G1706" t="s">
        <v>2156</v>
      </c>
      <c r="I17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706" s="1" t="b">
        <f t="shared" si="26"/>
        <v>0</v>
      </c>
      <c r="K1706" t="str">
        <f>IF(NOT(J1706),Strutture_cleaned[[#This Row],[Indirizzo internet]],Strutture_cleaned[[#This Row],[Indirizzo di posta elettronica]])</f>
        <v/>
      </c>
      <c r="L1706" t="str">
        <f>IF(NOT(J1706),Strutture_cleaned[[#This Row],[Indirizzo di posta elettronica]],Strutture_cleaned[[#This Row],[Indirizzo internet]])</f>
        <v>robertapiccia@tiscali.it</v>
      </c>
    </row>
    <row r="1707" spans="1:12" x14ac:dyDescent="0.2">
      <c r="A1707" t="s">
        <v>8216</v>
      </c>
      <c r="B1707" t="s">
        <v>11450</v>
      </c>
      <c r="C1707" t="s">
        <v>2172</v>
      </c>
      <c r="D1707" t="s">
        <v>2261</v>
      </c>
      <c r="E1707" t="s">
        <v>19511</v>
      </c>
      <c r="F1707" t="s">
        <v>19511</v>
      </c>
      <c r="G1707" t="s">
        <v>2157</v>
      </c>
      <c r="I17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1707" s="1" t="b">
        <f t="shared" si="26"/>
        <v>0</v>
      </c>
      <c r="K1707" t="str">
        <f>IF(NOT(J1707),Strutture_cleaned[[#This Row],[Indirizzo internet]],Strutture_cleaned[[#This Row],[Indirizzo di posta elettronica]])</f>
        <v/>
      </c>
      <c r="L1707" t="str">
        <f>IF(NOT(J1707),Strutture_cleaned[[#This Row],[Indirizzo di posta elettronica]],Strutture_cleaned[[#This Row],[Indirizzo internet]])</f>
        <v>affittacamere.torresi@gmail.com</v>
      </c>
    </row>
    <row r="1708" spans="1:12" x14ac:dyDescent="0.2">
      <c r="A1708" t="s">
        <v>8183</v>
      </c>
      <c r="B1708" t="s">
        <v>11451</v>
      </c>
      <c r="C1708" t="s">
        <v>11452</v>
      </c>
      <c r="D1708" t="s">
        <v>2261</v>
      </c>
      <c r="E1708" t="s">
        <v>19511</v>
      </c>
      <c r="F1708" t="s">
        <v>19511</v>
      </c>
      <c r="G1708" t="s">
        <v>2158</v>
      </c>
      <c r="I17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708" s="1" t="b">
        <f t="shared" si="26"/>
        <v>0</v>
      </c>
      <c r="K1708" t="str">
        <f>IF(NOT(J1708),Strutture_cleaned[[#This Row],[Indirizzo internet]],Strutture_cleaned[[#This Row],[Indirizzo di posta elettronica]])</f>
        <v/>
      </c>
      <c r="L1708" t="str">
        <f>IF(NOT(J1708),Strutture_cleaned[[#This Row],[Indirizzo di posta elettronica]],Strutture_cleaned[[#This Row],[Indirizzo internet]])</f>
        <v>marina.pietroni@gmail.com</v>
      </c>
    </row>
    <row r="1709" spans="1:12" x14ac:dyDescent="0.2">
      <c r="A1709" t="s">
        <v>8183</v>
      </c>
      <c r="B1709" t="s">
        <v>11453</v>
      </c>
      <c r="C1709" t="s">
        <v>11454</v>
      </c>
      <c r="D1709" t="s">
        <v>2261</v>
      </c>
      <c r="E1709" t="s">
        <v>19511</v>
      </c>
      <c r="F1709" t="s">
        <v>19511</v>
      </c>
      <c r="G1709" t="s">
        <v>2159</v>
      </c>
      <c r="I17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709" s="1" t="b">
        <f t="shared" si="26"/>
        <v>0</v>
      </c>
      <c r="K1709" t="str">
        <f>IF(NOT(J1709),Strutture_cleaned[[#This Row],[Indirizzo internet]],Strutture_cleaned[[#This Row],[Indirizzo di posta elettronica]])</f>
        <v/>
      </c>
      <c r="L1709" t="str">
        <f>IF(NOT(J1709),Strutture_cleaned[[#This Row],[Indirizzo di posta elettronica]],Strutture_cleaned[[#This Row],[Indirizzo internet]])</f>
        <v>m2val1960@gmail.com</v>
      </c>
    </row>
    <row r="1710" spans="1:12" x14ac:dyDescent="0.2">
      <c r="A1710" t="s">
        <v>8174</v>
      </c>
      <c r="B1710" t="s">
        <v>11455</v>
      </c>
      <c r="C1710" t="s">
        <v>11456</v>
      </c>
      <c r="D1710" t="s">
        <v>2261</v>
      </c>
      <c r="E1710" t="s">
        <v>19511</v>
      </c>
      <c r="F1710" t="s">
        <v>19511</v>
      </c>
      <c r="G1710" t="s">
        <v>2160</v>
      </c>
      <c r="I17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710" s="1" t="b">
        <f t="shared" si="26"/>
        <v>0</v>
      </c>
      <c r="K1710" t="str">
        <f>IF(NOT(J1710),Strutture_cleaned[[#This Row],[Indirizzo internet]],Strutture_cleaned[[#This Row],[Indirizzo di posta elettronica]])</f>
        <v/>
      </c>
      <c r="L1710" t="str">
        <f>IF(NOT(J1710),Strutture_cleaned[[#This Row],[Indirizzo di posta elettronica]],Strutture_cleaned[[#This Row],[Indirizzo internet]])</f>
        <v>fontedelconero@yahoo.it</v>
      </c>
    </row>
    <row r="1711" spans="1:12" x14ac:dyDescent="0.2">
      <c r="A1711" t="s">
        <v>8174</v>
      </c>
      <c r="B1711" t="s">
        <v>11457</v>
      </c>
      <c r="C1711" t="s">
        <v>11458</v>
      </c>
      <c r="D1711" t="s">
        <v>2261</v>
      </c>
      <c r="E1711" t="s">
        <v>19511</v>
      </c>
      <c r="F1711" t="s">
        <v>19511</v>
      </c>
      <c r="G1711" t="s">
        <v>2161</v>
      </c>
      <c r="I17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711" s="1" t="b">
        <f t="shared" si="26"/>
        <v>0</v>
      </c>
      <c r="K1711" t="str">
        <f>IF(NOT(J1711),Strutture_cleaned[[#This Row],[Indirizzo internet]],Strutture_cleaned[[#This Row],[Indirizzo di posta elettronica]])</f>
        <v/>
      </c>
      <c r="L1711" t="str">
        <f>IF(NOT(J1711),Strutture_cleaned[[#This Row],[Indirizzo di posta elettronica]],Strutture_cleaned[[#This Row],[Indirizzo internet]])</f>
        <v>paolinirenata@gmail.com</v>
      </c>
    </row>
    <row r="1712" spans="1:12" x14ac:dyDescent="0.2">
      <c r="A1712" t="s">
        <v>8174</v>
      </c>
      <c r="B1712" t="s">
        <v>11459</v>
      </c>
      <c r="C1712" t="s">
        <v>11460</v>
      </c>
      <c r="D1712" t="s">
        <v>2261</v>
      </c>
      <c r="E1712" t="s">
        <v>19511</v>
      </c>
      <c r="F1712" t="s">
        <v>19511</v>
      </c>
      <c r="G1712" t="s">
        <v>2162</v>
      </c>
      <c r="I17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712" s="1" t="b">
        <f t="shared" si="26"/>
        <v>0</v>
      </c>
      <c r="K1712" t="str">
        <f>IF(NOT(J1712),Strutture_cleaned[[#This Row],[Indirizzo internet]],Strutture_cleaned[[#This Row],[Indirizzo di posta elettronica]])</f>
        <v/>
      </c>
      <c r="L1712" t="str">
        <f>IF(NOT(J1712),Strutture_cleaned[[#This Row],[Indirizzo di posta elettronica]],Strutture_cleaned[[#This Row],[Indirizzo internet]])</f>
        <v>staffolani.diego@gmail.com</v>
      </c>
    </row>
    <row r="1713" spans="1:12" x14ac:dyDescent="0.2">
      <c r="A1713" t="s">
        <v>8183</v>
      </c>
      <c r="B1713" t="s">
        <v>11461</v>
      </c>
      <c r="C1713" t="s">
        <v>11462</v>
      </c>
      <c r="D1713" t="s">
        <v>2261</v>
      </c>
      <c r="E1713" t="s">
        <v>19511</v>
      </c>
      <c r="F1713" t="s">
        <v>19511</v>
      </c>
      <c r="G1713" t="s">
        <v>2163</v>
      </c>
      <c r="I17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713" s="1" t="b">
        <f t="shared" si="26"/>
        <v>0</v>
      </c>
      <c r="K1713" t="str">
        <f>IF(NOT(J1713),Strutture_cleaned[[#This Row],[Indirizzo internet]],Strutture_cleaned[[#This Row],[Indirizzo di posta elettronica]])</f>
        <v/>
      </c>
      <c r="L1713" t="str">
        <f>IF(NOT(J1713),Strutture_cleaned[[#This Row],[Indirizzo di posta elettronica]],Strutture_cleaned[[#This Row],[Indirizzo internet]])</f>
        <v>maxgradara@libero.it</v>
      </c>
    </row>
    <row r="1714" spans="1:12" x14ac:dyDescent="0.2">
      <c r="A1714" t="s">
        <v>8174</v>
      </c>
      <c r="B1714" t="s">
        <v>11463</v>
      </c>
      <c r="C1714" t="s">
        <v>11464</v>
      </c>
      <c r="D1714" t="s">
        <v>2261</v>
      </c>
      <c r="E1714" t="s">
        <v>19511</v>
      </c>
      <c r="F1714" t="s">
        <v>19511</v>
      </c>
      <c r="G1714" t="s">
        <v>2164</v>
      </c>
      <c r="I17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714" s="1" t="b">
        <f t="shared" si="26"/>
        <v>0</v>
      </c>
      <c r="K1714" t="str">
        <f>IF(NOT(J1714),Strutture_cleaned[[#This Row],[Indirizzo internet]],Strutture_cleaned[[#This Row],[Indirizzo di posta elettronica]])</f>
        <v/>
      </c>
      <c r="L1714" t="str">
        <f>IF(NOT(J1714),Strutture_cleaned[[#This Row],[Indirizzo di posta elettronica]],Strutture_cleaned[[#This Row],[Indirizzo internet]])</f>
        <v>mircomancinelli@libero.it</v>
      </c>
    </row>
    <row r="1715" spans="1:12" x14ac:dyDescent="0.2">
      <c r="A1715" t="s">
        <v>8183</v>
      </c>
      <c r="B1715" t="s">
        <v>11465</v>
      </c>
      <c r="C1715" t="s">
        <v>11466</v>
      </c>
      <c r="D1715" t="s">
        <v>2261</v>
      </c>
      <c r="E1715" t="s">
        <v>19511</v>
      </c>
      <c r="F1715" t="s">
        <v>19511</v>
      </c>
      <c r="G1715" t="s">
        <v>2165</v>
      </c>
      <c r="I17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715" s="1" t="b">
        <f t="shared" si="26"/>
        <v>0</v>
      </c>
      <c r="K1715" t="str">
        <f>IF(NOT(J1715),Strutture_cleaned[[#This Row],[Indirizzo internet]],Strutture_cleaned[[#This Row],[Indirizzo di posta elettronica]])</f>
        <v/>
      </c>
      <c r="L1715" t="str">
        <f>IF(NOT(J1715),Strutture_cleaned[[#This Row],[Indirizzo di posta elettronica]],Strutture_cleaned[[#This Row],[Indirizzo internet]])</f>
        <v>marco.sartini.75@gmail.com</v>
      </c>
    </row>
    <row r="1716" spans="1:12" x14ac:dyDescent="0.2">
      <c r="A1716" t="s">
        <v>8186</v>
      </c>
      <c r="B1716" t="s">
        <v>10870</v>
      </c>
      <c r="C1716" t="s">
        <v>11467</v>
      </c>
      <c r="D1716" t="s">
        <v>2261</v>
      </c>
      <c r="E1716" t="s">
        <v>2261</v>
      </c>
      <c r="F1716" t="s">
        <v>19511</v>
      </c>
      <c r="G1716" t="s">
        <v>2166</v>
      </c>
      <c r="I17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716" s="1" t="b">
        <f t="shared" si="26"/>
        <v>0</v>
      </c>
      <c r="K1716" t="str">
        <f>IF(NOT(J1716),Strutture_cleaned[[#This Row],[Indirizzo internet]],Strutture_cleaned[[#This Row],[Indirizzo di posta elettronica]])</f>
        <v/>
      </c>
      <c r="L1716" t="str">
        <f>IF(NOT(J1716),Strutture_cleaned[[#This Row],[Indirizzo di posta elettronica]],Strutture_cleaned[[#This Row],[Indirizzo internet]])</f>
        <v>lefontanelle2015@gmail.com</v>
      </c>
    </row>
    <row r="1717" spans="1:12" x14ac:dyDescent="0.2">
      <c r="A1717" t="s">
        <v>8186</v>
      </c>
      <c r="B1717" t="s">
        <v>11468</v>
      </c>
      <c r="C1717" t="s">
        <v>11469</v>
      </c>
      <c r="D1717" t="s">
        <v>2261</v>
      </c>
      <c r="E1717" t="s">
        <v>11470</v>
      </c>
      <c r="F1717" t="s">
        <v>19511</v>
      </c>
      <c r="G1717" t="s">
        <v>2167</v>
      </c>
      <c r="I17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717" s="1" t="b">
        <f t="shared" si="26"/>
        <v>0</v>
      </c>
      <c r="K1717" t="str">
        <f>IF(NOT(J1717),Strutture_cleaned[[#This Row],[Indirizzo internet]],Strutture_cleaned[[#This Row],[Indirizzo di posta elettronica]])</f>
        <v/>
      </c>
      <c r="L1717" t="str">
        <f>IF(NOT(J1717),Strutture_cleaned[[#This Row],[Indirizzo di posta elettronica]],Strutture_cleaned[[#This Row],[Indirizzo internet]])</f>
        <v>az.agr.nisi@alice.it</v>
      </c>
    </row>
    <row r="1718" spans="1:12" x14ac:dyDescent="0.2">
      <c r="A1718" t="s">
        <v>8183</v>
      </c>
      <c r="B1718" t="s">
        <v>11471</v>
      </c>
      <c r="C1718" t="s">
        <v>11472</v>
      </c>
      <c r="D1718" t="s">
        <v>2261</v>
      </c>
      <c r="E1718" t="s">
        <v>2261</v>
      </c>
      <c r="F1718" t="s">
        <v>19511</v>
      </c>
      <c r="G1718" t="s">
        <v>2168</v>
      </c>
      <c r="I17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718" s="1" t="b">
        <f t="shared" si="26"/>
        <v>0</v>
      </c>
      <c r="K1718" t="str">
        <f>IF(NOT(J1718),Strutture_cleaned[[#This Row],[Indirizzo internet]],Strutture_cleaned[[#This Row],[Indirizzo di posta elettronica]])</f>
        <v/>
      </c>
      <c r="L1718" t="str">
        <f>IF(NOT(J1718),Strutture_cleaned[[#This Row],[Indirizzo di posta elettronica]],Strutture_cleaned[[#This Row],[Indirizzo internet]])</f>
        <v>andreacaimmi@libero.it</v>
      </c>
    </row>
    <row r="1719" spans="1:12" x14ac:dyDescent="0.2">
      <c r="A1719" t="s">
        <v>8177</v>
      </c>
      <c r="B1719" t="s">
        <v>11473</v>
      </c>
      <c r="C1719" t="s">
        <v>11474</v>
      </c>
      <c r="D1719" t="s">
        <v>2261</v>
      </c>
      <c r="E1719" t="s">
        <v>2261</v>
      </c>
      <c r="F1719" t="s">
        <v>2169</v>
      </c>
      <c r="G1719" t="s">
        <v>2170</v>
      </c>
      <c r="I17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19" s="1" t="b">
        <f t="shared" si="26"/>
        <v>0</v>
      </c>
      <c r="K1719" t="str">
        <f>IF(NOT(J1719),Strutture_cleaned[[#This Row],[Indirizzo internet]],Strutture_cleaned[[#This Row],[Indirizzo di posta elettronica]])</f>
        <v>www.hoteldellavittoria.com</v>
      </c>
      <c r="L1719" t="str">
        <f>IF(NOT(J1719),Strutture_cleaned[[#This Row],[Indirizzo di posta elettronica]],Strutture_cleaned[[#This Row],[Indirizzo internet]])</f>
        <v>info@hoteldellavittoria.com</v>
      </c>
    </row>
    <row r="1720" spans="1:12" x14ac:dyDescent="0.2">
      <c r="A1720" t="s">
        <v>8183</v>
      </c>
      <c r="B1720" t="s">
        <v>11475</v>
      </c>
      <c r="C1720" t="s">
        <v>11476</v>
      </c>
      <c r="D1720" t="s">
        <v>2261</v>
      </c>
      <c r="E1720" t="s">
        <v>2261</v>
      </c>
      <c r="F1720" t="s">
        <v>19511</v>
      </c>
      <c r="G1720" t="s">
        <v>2171</v>
      </c>
      <c r="I17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720" s="1" t="b">
        <f t="shared" si="26"/>
        <v>0</v>
      </c>
      <c r="K1720" t="str">
        <f>IF(NOT(J1720),Strutture_cleaned[[#This Row],[Indirizzo internet]],Strutture_cleaned[[#This Row],[Indirizzo di posta elettronica]])</f>
        <v/>
      </c>
      <c r="L1720" t="str">
        <f>IF(NOT(J1720),Strutture_cleaned[[#This Row],[Indirizzo di posta elettronica]],Strutture_cleaned[[#This Row],[Indirizzo internet]])</f>
        <v>lapersiana2016@gmail.com</v>
      </c>
    </row>
    <row r="1721" spans="1:12" x14ac:dyDescent="0.2">
      <c r="A1721" t="s">
        <v>8216</v>
      </c>
      <c r="B1721" t="s">
        <v>11477</v>
      </c>
      <c r="C1721" t="s">
        <v>2172</v>
      </c>
      <c r="D1721" t="s">
        <v>2261</v>
      </c>
      <c r="E1721" t="s">
        <v>2261</v>
      </c>
      <c r="F1721" t="s">
        <v>19511</v>
      </c>
      <c r="G1721" t="s">
        <v>2173</v>
      </c>
      <c r="I17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721" s="1" t="b">
        <f t="shared" si="26"/>
        <v>0</v>
      </c>
      <c r="K1721" t="str">
        <f>IF(NOT(J1721),Strutture_cleaned[[#This Row],[Indirizzo internet]],Strutture_cleaned[[#This Row],[Indirizzo di posta elettronica]])</f>
        <v/>
      </c>
      <c r="L1721" t="str">
        <f>IF(NOT(J1721),Strutture_cleaned[[#This Row],[Indirizzo di posta elettronica]],Strutture_cleaned[[#This Row],[Indirizzo internet]])</f>
        <v>affittacamere.sirolo@gmail.com</v>
      </c>
    </row>
    <row r="1722" spans="1:12" x14ac:dyDescent="0.2">
      <c r="A1722" t="s">
        <v>8174</v>
      </c>
      <c r="B1722" t="s">
        <v>11478</v>
      </c>
      <c r="C1722" t="s">
        <v>2174</v>
      </c>
      <c r="D1722" t="s">
        <v>2261</v>
      </c>
      <c r="E1722" t="s">
        <v>2261</v>
      </c>
      <c r="F1722" t="s">
        <v>19511</v>
      </c>
      <c r="G1722" t="s">
        <v>2175</v>
      </c>
      <c r="I17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722" s="1" t="b">
        <f t="shared" si="26"/>
        <v>0</v>
      </c>
      <c r="K1722" t="str">
        <f>IF(NOT(J1722),Strutture_cleaned[[#This Row],[Indirizzo internet]],Strutture_cleaned[[#This Row],[Indirizzo di posta elettronica]])</f>
        <v/>
      </c>
      <c r="L1722" t="str">
        <f>IF(NOT(J1722),Strutture_cleaned[[#This Row],[Indirizzo di posta elettronica]],Strutture_cleaned[[#This Row],[Indirizzo internet]])</f>
        <v>philosophycasa@legalmail.it</v>
      </c>
    </row>
    <row r="1723" spans="1:12" x14ac:dyDescent="0.2">
      <c r="A1723" t="s">
        <v>8216</v>
      </c>
      <c r="B1723" t="s">
        <v>11479</v>
      </c>
      <c r="C1723" t="s">
        <v>2176</v>
      </c>
      <c r="D1723" t="s">
        <v>2261</v>
      </c>
      <c r="E1723" t="s">
        <v>2261</v>
      </c>
      <c r="F1723" t="s">
        <v>19511</v>
      </c>
      <c r="G1723" t="s">
        <v>2177</v>
      </c>
      <c r="I17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23" s="1" t="b">
        <f t="shared" si="26"/>
        <v>0</v>
      </c>
      <c r="K1723" t="str">
        <f>IF(NOT(J1723),Strutture_cleaned[[#This Row],[Indirizzo internet]],Strutture_cleaned[[#This Row],[Indirizzo di posta elettronica]])</f>
        <v/>
      </c>
      <c r="L1723" t="str">
        <f>IF(NOT(J1723),Strutture_cleaned[[#This Row],[Indirizzo di posta elettronica]],Strutture_cleaned[[#This Row],[Indirizzo internet]])</f>
        <v>info@affittacameredelviaggiatore.it</v>
      </c>
    </row>
    <row r="1724" spans="1:12" x14ac:dyDescent="0.2">
      <c r="A1724" t="s">
        <v>8183</v>
      </c>
      <c r="B1724" t="s">
        <v>11480</v>
      </c>
      <c r="C1724" t="s">
        <v>2178</v>
      </c>
      <c r="D1724" t="s">
        <v>2261</v>
      </c>
      <c r="E1724" t="s">
        <v>2261</v>
      </c>
      <c r="F1724" t="s">
        <v>19511</v>
      </c>
      <c r="G1724" t="s">
        <v>2179</v>
      </c>
      <c r="I17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724" s="1" t="b">
        <f t="shared" si="26"/>
        <v>0</v>
      </c>
      <c r="K1724" t="str">
        <f>IF(NOT(J1724),Strutture_cleaned[[#This Row],[Indirizzo internet]],Strutture_cleaned[[#This Row],[Indirizzo di posta elettronica]])</f>
        <v/>
      </c>
      <c r="L1724" t="str">
        <f>IF(NOT(J1724),Strutture_cleaned[[#This Row],[Indirizzo di posta elettronica]],Strutture_cleaned[[#This Row],[Indirizzo internet]])</f>
        <v>amendolabeb@yahoo.com</v>
      </c>
    </row>
    <row r="1725" spans="1:12" x14ac:dyDescent="0.2">
      <c r="A1725" t="s">
        <v>8183</v>
      </c>
      <c r="B1725" t="s">
        <v>11481</v>
      </c>
      <c r="C1725" t="s">
        <v>11482</v>
      </c>
      <c r="D1725" t="s">
        <v>2261</v>
      </c>
      <c r="E1725" t="s">
        <v>2261</v>
      </c>
      <c r="F1725" t="s">
        <v>19511</v>
      </c>
      <c r="G1725" t="s">
        <v>2180</v>
      </c>
      <c r="I17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1725" s="1" t="b">
        <f t="shared" si="26"/>
        <v>0</v>
      </c>
      <c r="K1725" t="str">
        <f>IF(NOT(J1725),Strutture_cleaned[[#This Row],[Indirizzo internet]],Strutture_cleaned[[#This Row],[Indirizzo di posta elettronica]])</f>
        <v/>
      </c>
      <c r="L1725" t="str">
        <f>IF(NOT(J1725),Strutture_cleaned[[#This Row],[Indirizzo di posta elettronica]],Strutture_cleaned[[#This Row],[Indirizzo internet]])</f>
        <v>cameraconvista.ancona@gmail.com</v>
      </c>
    </row>
    <row r="1726" spans="1:12" x14ac:dyDescent="0.2">
      <c r="A1726" t="s">
        <v>8174</v>
      </c>
      <c r="B1726" t="s">
        <v>11483</v>
      </c>
      <c r="C1726" t="s">
        <v>2181</v>
      </c>
      <c r="D1726" t="s">
        <v>2261</v>
      </c>
      <c r="E1726" t="s">
        <v>2261</v>
      </c>
      <c r="F1726" t="s">
        <v>19511</v>
      </c>
      <c r="G1726" t="s">
        <v>19511</v>
      </c>
      <c r="I17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26" s="1" t="b">
        <f t="shared" si="26"/>
        <v>0</v>
      </c>
      <c r="K1726" t="str">
        <f>IF(NOT(J1726),Strutture_cleaned[[#This Row],[Indirizzo internet]],Strutture_cleaned[[#This Row],[Indirizzo di posta elettronica]])</f>
        <v/>
      </c>
      <c r="L1726" t="str">
        <f>IF(NOT(J1726),Strutture_cleaned[[#This Row],[Indirizzo di posta elettronica]],Strutture_cleaned[[#This Row],[Indirizzo internet]])</f>
        <v/>
      </c>
    </row>
    <row r="1727" spans="1:12" x14ac:dyDescent="0.2">
      <c r="A1727" t="s">
        <v>8183</v>
      </c>
      <c r="B1727" t="s">
        <v>11484</v>
      </c>
      <c r="C1727" t="s">
        <v>2182</v>
      </c>
      <c r="D1727" t="s">
        <v>2261</v>
      </c>
      <c r="E1727" t="s">
        <v>2261</v>
      </c>
      <c r="F1727" t="s">
        <v>19511</v>
      </c>
      <c r="G1727" t="s">
        <v>2183</v>
      </c>
      <c r="I17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727" s="1" t="b">
        <f t="shared" si="26"/>
        <v>0</v>
      </c>
      <c r="K1727" t="str">
        <f>IF(NOT(J1727),Strutture_cleaned[[#This Row],[Indirizzo internet]],Strutture_cleaned[[#This Row],[Indirizzo di posta elettronica]])</f>
        <v/>
      </c>
      <c r="L1727" t="str">
        <f>IF(NOT(J1727),Strutture_cleaned[[#This Row],[Indirizzo di posta elettronica]],Strutture_cleaned[[#This Row],[Indirizzo internet]])</f>
        <v>popi69@libero.it</v>
      </c>
    </row>
    <row r="1728" spans="1:12" x14ac:dyDescent="0.2">
      <c r="A1728" t="s">
        <v>8216</v>
      </c>
      <c r="B1728" t="s">
        <v>11485</v>
      </c>
      <c r="C1728" t="s">
        <v>2184</v>
      </c>
      <c r="D1728" t="s">
        <v>2261</v>
      </c>
      <c r="E1728" t="s">
        <v>2261</v>
      </c>
      <c r="F1728" t="s">
        <v>19511</v>
      </c>
      <c r="G1728" t="s">
        <v>2185</v>
      </c>
      <c r="I17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728" s="1" t="b">
        <f t="shared" si="26"/>
        <v>0</v>
      </c>
      <c r="K1728" t="str">
        <f>IF(NOT(J1728),Strutture_cleaned[[#This Row],[Indirizzo internet]],Strutture_cleaned[[#This Row],[Indirizzo di posta elettronica]])</f>
        <v/>
      </c>
      <c r="L1728" t="str">
        <f>IF(NOT(J1728),Strutture_cleaned[[#This Row],[Indirizzo di posta elettronica]],Strutture_cleaned[[#This Row],[Indirizzo internet]])</f>
        <v>depalmacasa@gmail.com</v>
      </c>
    </row>
    <row r="1729" spans="1:12" x14ac:dyDescent="0.2">
      <c r="A1729" t="s">
        <v>8183</v>
      </c>
      <c r="B1729" t="s">
        <v>11486</v>
      </c>
      <c r="C1729" t="s">
        <v>2186</v>
      </c>
      <c r="D1729" t="s">
        <v>2261</v>
      </c>
      <c r="E1729" t="s">
        <v>2261</v>
      </c>
      <c r="F1729" t="s">
        <v>19511</v>
      </c>
      <c r="G1729" t="s">
        <v>2187</v>
      </c>
      <c r="I17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729" s="1" t="b">
        <f t="shared" si="26"/>
        <v>0</v>
      </c>
      <c r="K1729" t="str">
        <f>IF(NOT(J1729),Strutture_cleaned[[#This Row],[Indirizzo internet]],Strutture_cleaned[[#This Row],[Indirizzo di posta elettronica]])</f>
        <v/>
      </c>
      <c r="L1729" t="str">
        <f>IF(NOT(J1729),Strutture_cleaned[[#This Row],[Indirizzo di posta elettronica]],Strutture_cleaned[[#This Row],[Indirizzo internet]])</f>
        <v>carlotta.salvini@alice.it</v>
      </c>
    </row>
    <row r="1730" spans="1:12" x14ac:dyDescent="0.2">
      <c r="A1730" t="s">
        <v>8183</v>
      </c>
      <c r="B1730" t="s">
        <v>11487</v>
      </c>
      <c r="C1730" t="s">
        <v>11488</v>
      </c>
      <c r="D1730" t="s">
        <v>2261</v>
      </c>
      <c r="E1730" t="s">
        <v>2261</v>
      </c>
      <c r="F1730" t="s">
        <v>2188</v>
      </c>
      <c r="G1730" t="s">
        <v>2189</v>
      </c>
      <c r="I17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30" s="1" t="b">
        <f t="shared" si="26"/>
        <v>0</v>
      </c>
      <c r="K1730" t="str">
        <f>IF(NOT(J1730),Strutture_cleaned[[#This Row],[Indirizzo internet]],Strutture_cleaned[[#This Row],[Indirizzo di posta elettronica]])</f>
        <v>http://www.4pini.it</v>
      </c>
      <c r="L1730" t="str">
        <f>IF(NOT(J1730),Strutture_cleaned[[#This Row],[Indirizzo di posta elettronica]],Strutture_cleaned[[#This Row],[Indirizzo internet]])</f>
        <v>info@4pini.it</v>
      </c>
    </row>
    <row r="1731" spans="1:12" x14ac:dyDescent="0.2">
      <c r="A1731" t="s">
        <v>8183</v>
      </c>
      <c r="B1731" t="s">
        <v>11489</v>
      </c>
      <c r="C1731" t="s">
        <v>2190</v>
      </c>
      <c r="D1731" t="s">
        <v>2261</v>
      </c>
      <c r="E1731" t="s">
        <v>11490</v>
      </c>
      <c r="F1731" t="s">
        <v>19511</v>
      </c>
      <c r="G1731" t="s">
        <v>2191</v>
      </c>
      <c r="I17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731" s="1" t="b">
        <f t="shared" ref="J1731:J1794" si="27">I1731="invertire email e sito"</f>
        <v>0</v>
      </c>
      <c r="K1731" t="str">
        <f>IF(NOT(J1731),Strutture_cleaned[[#This Row],[Indirizzo internet]],Strutture_cleaned[[#This Row],[Indirizzo di posta elettronica]])</f>
        <v/>
      </c>
      <c r="L1731" t="str">
        <f>IF(NOT(J1731),Strutture_cleaned[[#This Row],[Indirizzo di posta elettronica]],Strutture_cleaned[[#This Row],[Indirizzo internet]])</f>
        <v>bbpontemare@gmail.com</v>
      </c>
    </row>
    <row r="1732" spans="1:12" x14ac:dyDescent="0.2">
      <c r="A1732" t="s">
        <v>8174</v>
      </c>
      <c r="B1732" t="s">
        <v>11491</v>
      </c>
      <c r="C1732" t="s">
        <v>2192</v>
      </c>
      <c r="D1732" t="s">
        <v>2261</v>
      </c>
      <c r="E1732" t="s">
        <v>2261</v>
      </c>
      <c r="F1732" t="s">
        <v>19511</v>
      </c>
      <c r="G1732" t="s">
        <v>2193</v>
      </c>
      <c r="I17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732" s="1" t="b">
        <f t="shared" si="27"/>
        <v>0</v>
      </c>
      <c r="K1732" t="str">
        <f>IF(NOT(J1732),Strutture_cleaned[[#This Row],[Indirizzo internet]],Strutture_cleaned[[#This Row],[Indirizzo di posta elettronica]])</f>
        <v/>
      </c>
      <c r="L1732" t="str">
        <f>IF(NOT(J1732),Strutture_cleaned[[#This Row],[Indirizzo di posta elettronica]],Strutture_cleaned[[#This Row],[Indirizzo internet]])</f>
        <v>miccio2009@libero.it</v>
      </c>
    </row>
    <row r="1733" spans="1:12" x14ac:dyDescent="0.2">
      <c r="A1733" t="s">
        <v>8183</v>
      </c>
      <c r="B1733" t="s">
        <v>11492</v>
      </c>
      <c r="C1733" t="s">
        <v>2194</v>
      </c>
      <c r="D1733" t="s">
        <v>2261</v>
      </c>
      <c r="E1733" t="s">
        <v>11493</v>
      </c>
      <c r="F1733" t="s">
        <v>19511</v>
      </c>
      <c r="G1733" t="s">
        <v>2195</v>
      </c>
      <c r="I17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733" s="1" t="b">
        <f t="shared" si="27"/>
        <v>0</v>
      </c>
      <c r="K1733" t="str">
        <f>IF(NOT(J1733),Strutture_cleaned[[#This Row],[Indirizzo internet]],Strutture_cleaned[[#This Row],[Indirizzo di posta elettronica]])</f>
        <v/>
      </c>
      <c r="L1733" t="str">
        <f>IF(NOT(J1733),Strutture_cleaned[[#This Row],[Indirizzo di posta elettronica]],Strutture_cleaned[[#This Row],[Indirizzo internet]])</f>
        <v>castrum.podii@yahoo.it</v>
      </c>
    </row>
    <row r="1734" spans="1:12" x14ac:dyDescent="0.2">
      <c r="A1734" t="s">
        <v>8183</v>
      </c>
      <c r="B1734" t="s">
        <v>11494</v>
      </c>
      <c r="C1734" t="s">
        <v>2196</v>
      </c>
      <c r="D1734" t="s">
        <v>2261</v>
      </c>
      <c r="E1734" t="s">
        <v>2261</v>
      </c>
      <c r="F1734" t="s">
        <v>19511</v>
      </c>
      <c r="G1734" t="s">
        <v>2197</v>
      </c>
      <c r="I17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734" s="1" t="b">
        <f t="shared" si="27"/>
        <v>0</v>
      </c>
      <c r="K1734" t="str">
        <f>IF(NOT(J1734),Strutture_cleaned[[#This Row],[Indirizzo internet]],Strutture_cleaned[[#This Row],[Indirizzo di posta elettronica]])</f>
        <v/>
      </c>
      <c r="L1734" t="str">
        <f>IF(NOT(J1734),Strutture_cleaned[[#This Row],[Indirizzo di posta elettronica]],Strutture_cleaned[[#This Row],[Indirizzo internet]])</f>
        <v>guaba.teresa@libero.it</v>
      </c>
    </row>
    <row r="1735" spans="1:12" x14ac:dyDescent="0.2">
      <c r="A1735" t="s">
        <v>8216</v>
      </c>
      <c r="B1735" t="s">
        <v>11495</v>
      </c>
      <c r="C1735" t="s">
        <v>19511</v>
      </c>
      <c r="D1735" t="s">
        <v>2261</v>
      </c>
      <c r="E1735" t="s">
        <v>2261</v>
      </c>
      <c r="F1735" t="s">
        <v>19511</v>
      </c>
      <c r="G1735" t="s">
        <v>2198</v>
      </c>
      <c r="I17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35" s="1" t="b">
        <f t="shared" si="27"/>
        <v>0</v>
      </c>
      <c r="K1735" t="str">
        <f>IF(NOT(J1735),Strutture_cleaned[[#This Row],[Indirizzo internet]],Strutture_cleaned[[#This Row],[Indirizzo di posta elettronica]])</f>
        <v/>
      </c>
      <c r="L1735" t="str">
        <f>IF(NOT(J1735),Strutture_cleaned[[#This Row],[Indirizzo di posta elettronica]],Strutture_cleaned[[#This Row],[Indirizzo internet]])</f>
        <v>info@darda.it</v>
      </c>
    </row>
    <row r="1736" spans="1:12" x14ac:dyDescent="0.2">
      <c r="A1736" t="s">
        <v>8174</v>
      </c>
      <c r="B1736" t="s">
        <v>11496</v>
      </c>
      <c r="C1736" t="s">
        <v>2199</v>
      </c>
      <c r="D1736" t="s">
        <v>2261</v>
      </c>
      <c r="E1736" t="s">
        <v>2261</v>
      </c>
      <c r="F1736" t="s">
        <v>19511</v>
      </c>
      <c r="G1736" t="s">
        <v>2200</v>
      </c>
      <c r="I17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736" s="1" t="b">
        <f t="shared" si="27"/>
        <v>0</v>
      </c>
      <c r="K1736" t="str">
        <f>IF(NOT(J1736),Strutture_cleaned[[#This Row],[Indirizzo internet]],Strutture_cleaned[[#This Row],[Indirizzo di posta elettronica]])</f>
        <v/>
      </c>
      <c r="L1736" t="str">
        <f>IF(NOT(J1736),Strutture_cleaned[[#This Row],[Indirizzo di posta elettronica]],Strutture_cleaned[[#This Row],[Indirizzo internet]])</f>
        <v>fabrizio69.fv@gmail.com</v>
      </c>
    </row>
    <row r="1737" spans="1:12" x14ac:dyDescent="0.2">
      <c r="A1737" t="s">
        <v>8183</v>
      </c>
      <c r="B1737" t="s">
        <v>11497</v>
      </c>
      <c r="C1737" t="s">
        <v>2201</v>
      </c>
      <c r="D1737" t="s">
        <v>2261</v>
      </c>
      <c r="E1737" t="s">
        <v>2261</v>
      </c>
      <c r="F1737" t="s">
        <v>2202</v>
      </c>
      <c r="G1737" t="s">
        <v>2203</v>
      </c>
      <c r="I17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37" s="1" t="b">
        <f t="shared" si="27"/>
        <v>0</v>
      </c>
      <c r="K1737" t="str">
        <f>IF(NOT(J1737),Strutture_cleaned[[#This Row],[Indirizzo internet]],Strutture_cleaned[[#This Row],[Indirizzo di posta elettronica]])</f>
        <v>www.vistazzurra.it</v>
      </c>
      <c r="L1737" t="str">
        <f>IF(NOT(J1737),Strutture_cleaned[[#This Row],[Indirizzo di posta elettronica]],Strutture_cleaned[[#This Row],[Indirizzo internet]])</f>
        <v>info@vistazzurra.it</v>
      </c>
    </row>
    <row r="1738" spans="1:12" x14ac:dyDescent="0.2">
      <c r="A1738" t="s">
        <v>8216</v>
      </c>
      <c r="B1738" t="s">
        <v>11498</v>
      </c>
      <c r="C1738" t="s">
        <v>2204</v>
      </c>
      <c r="D1738" t="s">
        <v>2261</v>
      </c>
      <c r="E1738" t="s">
        <v>2261</v>
      </c>
      <c r="F1738" t="s">
        <v>19511</v>
      </c>
      <c r="G1738" t="s">
        <v>2205</v>
      </c>
      <c r="I17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38" s="1" t="b">
        <f t="shared" si="27"/>
        <v>0</v>
      </c>
      <c r="K1738" t="str">
        <f>IF(NOT(J1738),Strutture_cleaned[[#This Row],[Indirizzo internet]],Strutture_cleaned[[#This Row],[Indirizzo di posta elettronica]])</f>
        <v/>
      </c>
      <c r="L1738" t="str">
        <f>IF(NOT(J1738),Strutture_cleaned[[#This Row],[Indirizzo di posta elettronica]],Strutture_cleaned[[#This Row],[Indirizzo internet]])</f>
        <v>info@serpilli.com</v>
      </c>
    </row>
    <row r="1739" spans="1:12" x14ac:dyDescent="0.2">
      <c r="A1739" t="s">
        <v>8177</v>
      </c>
      <c r="B1739" t="s">
        <v>11499</v>
      </c>
      <c r="C1739" t="s">
        <v>11500</v>
      </c>
      <c r="D1739" t="s">
        <v>2261</v>
      </c>
      <c r="E1739" t="s">
        <v>2261</v>
      </c>
      <c r="F1739" t="s">
        <v>2206</v>
      </c>
      <c r="G1739" t="s">
        <v>2207</v>
      </c>
      <c r="I17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39" s="1" t="b">
        <f t="shared" si="27"/>
        <v>0</v>
      </c>
      <c r="K1739" t="str">
        <f>IF(NOT(J1739),Strutture_cleaned[[#This Row],[Indirizzo internet]],Strutture_cleaned[[#This Row],[Indirizzo di posta elettronica]])</f>
        <v>www.hotelpassetto.it</v>
      </c>
      <c r="L1739" t="str">
        <f>IF(NOT(J1739),Strutture_cleaned[[#This Row],[Indirizzo di posta elettronica]],Strutture_cleaned[[#This Row],[Indirizzo internet]])</f>
        <v>info@hotelpassetto.it</v>
      </c>
    </row>
    <row r="1740" spans="1:12" x14ac:dyDescent="0.2">
      <c r="A1740" t="s">
        <v>8177</v>
      </c>
      <c r="B1740" t="s">
        <v>11501</v>
      </c>
      <c r="C1740" t="s">
        <v>11502</v>
      </c>
      <c r="D1740" t="s">
        <v>2261</v>
      </c>
      <c r="E1740" t="s">
        <v>2261</v>
      </c>
      <c r="F1740" t="s">
        <v>19511</v>
      </c>
      <c r="G1740" t="s">
        <v>2208</v>
      </c>
      <c r="I17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40" s="1" t="b">
        <f t="shared" si="27"/>
        <v>0</v>
      </c>
      <c r="K1740" t="str">
        <f>IF(NOT(J1740),Strutture_cleaned[[#This Row],[Indirizzo internet]],Strutture_cleaned[[#This Row],[Indirizzo di posta elettronica]])</f>
        <v/>
      </c>
      <c r="L1740" t="str">
        <f>IF(NOT(J1740),Strutture_cleaned[[#This Row],[Indirizzo di posta elettronica]],Strutture_cleaned[[#This Row],[Indirizzo internet]])</f>
        <v>info@hotelmilano-hm.it</v>
      </c>
    </row>
    <row r="1741" spans="1:12" x14ac:dyDescent="0.2">
      <c r="A1741" t="s">
        <v>8177</v>
      </c>
      <c r="B1741" t="s">
        <v>11503</v>
      </c>
      <c r="C1741" t="s">
        <v>11504</v>
      </c>
      <c r="D1741" t="s">
        <v>2261</v>
      </c>
      <c r="E1741" t="s">
        <v>2261</v>
      </c>
      <c r="F1741" t="s">
        <v>2209</v>
      </c>
      <c r="G1741" t="s">
        <v>2210</v>
      </c>
      <c r="I17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741" s="1" t="b">
        <f t="shared" si="27"/>
        <v>0</v>
      </c>
      <c r="K1741" t="str">
        <f>IF(NOT(J1741),Strutture_cleaned[[#This Row],[Indirizzo internet]],Strutture_cleaned[[#This Row],[Indirizzo di posta elettronica]])</f>
        <v>www.albergodorico.com</v>
      </c>
      <c r="L1741" t="str">
        <f>IF(NOT(J1741),Strutture_cleaned[[#This Row],[Indirizzo di posta elettronica]],Strutture_cleaned[[#This Row],[Indirizzo internet]])</f>
        <v>hoteldorico@gmail.com</v>
      </c>
    </row>
    <row r="1742" spans="1:12" x14ac:dyDescent="0.2">
      <c r="A1742" t="s">
        <v>8183</v>
      </c>
      <c r="B1742" t="s">
        <v>11505</v>
      </c>
      <c r="C1742" t="s">
        <v>11506</v>
      </c>
      <c r="D1742" t="s">
        <v>2261</v>
      </c>
      <c r="E1742" t="s">
        <v>2261</v>
      </c>
      <c r="F1742" t="s">
        <v>19511</v>
      </c>
      <c r="G1742" t="s">
        <v>2211</v>
      </c>
      <c r="I17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3</v>
      </c>
      <c r="J1742" s="1" t="b">
        <f t="shared" si="27"/>
        <v>0</v>
      </c>
      <c r="K1742" t="str">
        <f>IF(NOT(J1742),Strutture_cleaned[[#This Row],[Indirizzo internet]],Strutture_cleaned[[#This Row],[Indirizzo di posta elettronica]])</f>
        <v/>
      </c>
      <c r="L1742" t="str">
        <f>IF(NOT(J1742),Strutture_cleaned[[#This Row],[Indirizzo di posta elettronica]],Strutture_cleaned[[#This Row],[Indirizzo internet]])</f>
        <v>bb@lacasadilicia.it</v>
      </c>
    </row>
    <row r="1743" spans="1:12" x14ac:dyDescent="0.2">
      <c r="A1743" t="s">
        <v>8177</v>
      </c>
      <c r="B1743" t="s">
        <v>11507</v>
      </c>
      <c r="C1743" t="s">
        <v>11433</v>
      </c>
      <c r="D1743" t="s">
        <v>2261</v>
      </c>
      <c r="E1743" t="s">
        <v>2378</v>
      </c>
      <c r="F1743" t="s">
        <v>2212</v>
      </c>
      <c r="G1743" t="s">
        <v>2213</v>
      </c>
      <c r="I17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43" s="1" t="b">
        <f t="shared" si="27"/>
        <v>0</v>
      </c>
      <c r="K1743" t="str">
        <f>IF(NOT(J1743),Strutture_cleaned[[#This Row],[Indirizzo internet]],Strutture_cleaned[[#This Row],[Indirizzo di posta elettronica]])</f>
        <v>www.hotelemilia.com</v>
      </c>
      <c r="L1743" t="str">
        <f>IF(NOT(J1743),Strutture_cleaned[[#This Row],[Indirizzo di posta elettronica]],Strutture_cleaned[[#This Row],[Indirizzo internet]])</f>
        <v>info@hotelemilia.com</v>
      </c>
    </row>
    <row r="1744" spans="1:12" x14ac:dyDescent="0.2">
      <c r="A1744" t="s">
        <v>8177</v>
      </c>
      <c r="B1744" t="s">
        <v>11508</v>
      </c>
      <c r="C1744" t="s">
        <v>11509</v>
      </c>
      <c r="D1744" t="s">
        <v>2261</v>
      </c>
      <c r="E1744" t="s">
        <v>11510</v>
      </c>
      <c r="F1744" t="s">
        <v>2214</v>
      </c>
      <c r="G1744" t="s">
        <v>2215</v>
      </c>
      <c r="I17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44" s="1" t="b">
        <f t="shared" si="27"/>
        <v>0</v>
      </c>
      <c r="K1744" t="str">
        <f>IF(NOT(J1744),Strutture_cleaned[[#This Row],[Indirizzo internet]],Strutture_cleaned[[#This Row],[Indirizzo di posta elettronica]])</f>
        <v>www.hotel-internazionale.com</v>
      </c>
      <c r="L1744" t="str">
        <f>IF(NOT(J1744),Strutture_cleaned[[#This Row],[Indirizzo di posta elettronica]],Strutture_cleaned[[#This Row],[Indirizzo internet]])</f>
        <v>info@hotel-internazionale.com</v>
      </c>
    </row>
    <row r="1745" spans="1:12" x14ac:dyDescent="0.2">
      <c r="A1745" t="s">
        <v>8177</v>
      </c>
      <c r="B1745" t="s">
        <v>11511</v>
      </c>
      <c r="C1745" t="s">
        <v>11512</v>
      </c>
      <c r="D1745" t="s">
        <v>2261</v>
      </c>
      <c r="E1745" t="s">
        <v>2261</v>
      </c>
      <c r="F1745" t="s">
        <v>2216</v>
      </c>
      <c r="G1745" t="s">
        <v>2217</v>
      </c>
      <c r="I17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45" s="1" t="b">
        <f t="shared" si="27"/>
        <v>0</v>
      </c>
      <c r="K1745" t="str">
        <f>IF(NOT(J1745),Strutture_cleaned[[#This Row],[Indirizzo internet]],Strutture_cleaned[[#This Row],[Indirizzo di posta elettronica]])</f>
        <v>www.hotelfortuna.it</v>
      </c>
      <c r="L1745" t="str">
        <f>IF(NOT(J1745),Strutture_cleaned[[#This Row],[Indirizzo di posta elettronica]],Strutture_cleaned[[#This Row],[Indirizzo internet]])</f>
        <v>info@hotelfortuna.it</v>
      </c>
    </row>
    <row r="1746" spans="1:12" x14ac:dyDescent="0.2">
      <c r="A1746" t="s">
        <v>8177</v>
      </c>
      <c r="B1746" t="s">
        <v>11227</v>
      </c>
      <c r="C1746" t="s">
        <v>11513</v>
      </c>
      <c r="D1746" t="s">
        <v>2261</v>
      </c>
      <c r="E1746" t="s">
        <v>2261</v>
      </c>
      <c r="F1746" t="s">
        <v>2218</v>
      </c>
      <c r="G1746" t="s">
        <v>2219</v>
      </c>
      <c r="I17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746" s="1" t="b">
        <f t="shared" si="27"/>
        <v>0</v>
      </c>
      <c r="K1746" t="str">
        <f>IF(NOT(J1746),Strutture_cleaned[[#This Row],[Indirizzo internet]],Strutture_cleaned[[#This Row],[Indirizzo di posta elettronica]])</f>
        <v>www.albergoitaliaancona.com</v>
      </c>
      <c r="L1746" t="str">
        <f>IF(NOT(J1746),Strutture_cleaned[[#This Row],[Indirizzo di posta elettronica]],Strutture_cleaned[[#This Row],[Indirizzo internet]])</f>
        <v>hotel-italia@libero.it</v>
      </c>
    </row>
    <row r="1747" spans="1:12" x14ac:dyDescent="0.2">
      <c r="A1747" t="s">
        <v>8177</v>
      </c>
      <c r="B1747" t="s">
        <v>11514</v>
      </c>
      <c r="C1747" t="s">
        <v>11515</v>
      </c>
      <c r="D1747" t="s">
        <v>2261</v>
      </c>
      <c r="E1747" t="s">
        <v>2261</v>
      </c>
      <c r="F1747" t="s">
        <v>2220</v>
      </c>
      <c r="G1747" t="s">
        <v>2221</v>
      </c>
      <c r="I17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47" s="1" t="b">
        <f t="shared" si="27"/>
        <v>0</v>
      </c>
      <c r="K1747" t="str">
        <f>IF(NOT(J1747),Strutture_cleaned[[#This Row],[Indirizzo internet]],Strutture_cleaned[[#This Row],[Indirizzo di posta elettronica]])</f>
        <v>www.hoteldellarosa.it</v>
      </c>
      <c r="L1747" t="str">
        <f>IF(NOT(J1747),Strutture_cleaned[[#This Row],[Indirizzo di posta elettronica]],Strutture_cleaned[[#This Row],[Indirizzo internet]])</f>
        <v>info@hoteldellarosa.it</v>
      </c>
    </row>
    <row r="1748" spans="1:12" x14ac:dyDescent="0.2">
      <c r="A1748" t="s">
        <v>8177</v>
      </c>
      <c r="B1748" t="s">
        <v>11516</v>
      </c>
      <c r="C1748" t="s">
        <v>11517</v>
      </c>
      <c r="D1748" t="s">
        <v>2261</v>
      </c>
      <c r="E1748" t="s">
        <v>2261</v>
      </c>
      <c r="F1748" t="s">
        <v>2222</v>
      </c>
      <c r="G1748" t="s">
        <v>2223</v>
      </c>
      <c r="I17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48" s="1" t="b">
        <f t="shared" si="27"/>
        <v>0</v>
      </c>
      <c r="K1748" t="str">
        <f>IF(NOT(J1748),Strutture_cleaned[[#This Row],[Indirizzo internet]],Strutture_cleaned[[#This Row],[Indirizzo di posta elettronica]])</f>
        <v>www.hotelcityancona.it</v>
      </c>
      <c r="L1748" t="str">
        <f>IF(NOT(J1748),Strutture_cleaned[[#This Row],[Indirizzo di posta elettronica]],Strutture_cleaned[[#This Row],[Indirizzo internet]])</f>
        <v>info@hotelcityancona.it</v>
      </c>
    </row>
    <row r="1749" spans="1:12" x14ac:dyDescent="0.2">
      <c r="A1749" t="s">
        <v>8177</v>
      </c>
      <c r="B1749" t="s">
        <v>11518</v>
      </c>
      <c r="C1749" t="s">
        <v>11519</v>
      </c>
      <c r="D1749" t="s">
        <v>2261</v>
      </c>
      <c r="E1749" t="s">
        <v>2261</v>
      </c>
      <c r="F1749" t="s">
        <v>2224</v>
      </c>
      <c r="G1749" t="s">
        <v>2225</v>
      </c>
      <c r="I17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749" s="1" t="b">
        <f t="shared" si="27"/>
        <v>0</v>
      </c>
      <c r="K1749" t="str">
        <f>IF(NOT(J1749),Strutture_cleaned[[#This Row],[Indirizzo internet]],Strutture_cleaned[[#This Row],[Indirizzo di posta elettronica]])</f>
        <v>www.nh-hotels.it</v>
      </c>
      <c r="L1749" t="str">
        <f>IF(NOT(J1749),Strutture_cleaned[[#This Row],[Indirizzo di posta elettronica]],Strutture_cleaned[[#This Row],[Indirizzo internet]])</f>
        <v>nhancona@nh-hotels.com</v>
      </c>
    </row>
    <row r="1750" spans="1:12" x14ac:dyDescent="0.2">
      <c r="A1750" t="s">
        <v>8177</v>
      </c>
      <c r="B1750" t="s">
        <v>11520</v>
      </c>
      <c r="C1750" t="s">
        <v>11521</v>
      </c>
      <c r="D1750" t="s">
        <v>2261</v>
      </c>
      <c r="E1750" t="s">
        <v>2261</v>
      </c>
      <c r="F1750" t="s">
        <v>19511</v>
      </c>
      <c r="G1750" t="s">
        <v>2226</v>
      </c>
      <c r="I17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750" s="1" t="b">
        <f t="shared" si="27"/>
        <v>0</v>
      </c>
      <c r="K1750" t="str">
        <f>IF(NOT(J1750),Strutture_cleaned[[#This Row],[Indirizzo internet]],Strutture_cleaned[[#This Row],[Indirizzo di posta elettronica]])</f>
        <v/>
      </c>
      <c r="L1750" t="str">
        <f>IF(NOT(J1750),Strutture_cleaned[[#This Row],[Indirizzo di posta elettronica]],Strutture_cleaned[[#This Row],[Indirizzo internet]])</f>
        <v>hotel.gino@tiscalinet.it</v>
      </c>
    </row>
    <row r="1751" spans="1:12" x14ac:dyDescent="0.2">
      <c r="A1751" t="s">
        <v>8177</v>
      </c>
      <c r="B1751" t="s">
        <v>11522</v>
      </c>
      <c r="C1751" t="s">
        <v>11523</v>
      </c>
      <c r="D1751" t="s">
        <v>2261</v>
      </c>
      <c r="E1751" t="s">
        <v>11510</v>
      </c>
      <c r="F1751" t="s">
        <v>2227</v>
      </c>
      <c r="G1751" t="s">
        <v>2228</v>
      </c>
      <c r="I17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51" s="1" t="b">
        <f t="shared" si="27"/>
        <v>0</v>
      </c>
      <c r="K1751" t="str">
        <f>IF(NOT(J1751),Strutture_cleaned[[#This Row],[Indirizzo internet]],Strutture_cleaned[[#This Row],[Indirizzo di posta elettronica]])</f>
        <v>www.hotelfortino.it</v>
      </c>
      <c r="L1751" t="str">
        <f>IF(NOT(J1751),Strutture_cleaned[[#This Row],[Indirizzo di posta elettronica]],Strutture_cleaned[[#This Row],[Indirizzo internet]])</f>
        <v>info@hotelfortino.it</v>
      </c>
    </row>
    <row r="1752" spans="1:12" x14ac:dyDescent="0.2">
      <c r="A1752" t="s">
        <v>8177</v>
      </c>
      <c r="B1752" t="s">
        <v>11524</v>
      </c>
      <c r="C1752" t="s">
        <v>11525</v>
      </c>
      <c r="D1752" t="s">
        <v>2261</v>
      </c>
      <c r="E1752" t="s">
        <v>2261</v>
      </c>
      <c r="F1752" t="s">
        <v>2229</v>
      </c>
      <c r="G1752" t="s">
        <v>2230</v>
      </c>
      <c r="I17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52" s="1" t="b">
        <f t="shared" si="27"/>
        <v>0</v>
      </c>
      <c r="K1752" t="str">
        <f>IF(NOT(J1752),Strutture_cleaned[[#This Row],[Indirizzo internet]],Strutture_cleaned[[#This Row],[Indirizzo di posta elettronica]])</f>
        <v>www.excelsiorlafonte.it</v>
      </c>
      <c r="L1752" t="str">
        <f>IF(NOT(J1752),Strutture_cleaned[[#This Row],[Indirizzo di posta elettronica]],Strutture_cleaned[[#This Row],[Indirizzo internet]])</f>
        <v>info@excelsiorlafonte.it</v>
      </c>
    </row>
    <row r="1753" spans="1:12" x14ac:dyDescent="0.2">
      <c r="A1753" t="s">
        <v>8186</v>
      </c>
      <c r="B1753" t="s">
        <v>11526</v>
      </c>
      <c r="C1753" t="s">
        <v>11527</v>
      </c>
      <c r="D1753" t="s">
        <v>2261</v>
      </c>
      <c r="E1753" t="s">
        <v>2261</v>
      </c>
      <c r="F1753" t="s">
        <v>2231</v>
      </c>
      <c r="G1753" t="s">
        <v>2232</v>
      </c>
      <c r="I17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753" s="1" t="b">
        <f t="shared" si="27"/>
        <v>0</v>
      </c>
      <c r="K1753" t="str">
        <f>IF(NOT(J1753),Strutture_cleaned[[#This Row],[Indirizzo internet]],Strutture_cleaned[[#This Row],[Indirizzo di posta elettronica]])</f>
        <v>www.agriturismoilmandorlo.it</v>
      </c>
      <c r="L1753" t="str">
        <f>IF(NOT(J1753),Strutture_cleaned[[#This Row],[Indirizzo di posta elettronica]],Strutture_cleaned[[#This Row],[Indirizzo internet]])</f>
        <v>alfredo.frittelli@alice.it</v>
      </c>
    </row>
    <row r="1754" spans="1:12" x14ac:dyDescent="0.2">
      <c r="A1754" t="s">
        <v>8216</v>
      </c>
      <c r="B1754" t="s">
        <v>11528</v>
      </c>
      <c r="C1754" t="s">
        <v>11529</v>
      </c>
      <c r="D1754" t="s">
        <v>2261</v>
      </c>
      <c r="E1754" t="s">
        <v>2261</v>
      </c>
      <c r="F1754" t="s">
        <v>2233</v>
      </c>
      <c r="G1754" t="s">
        <v>2234</v>
      </c>
      <c r="I17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54" s="1" t="b">
        <f t="shared" si="27"/>
        <v>0</v>
      </c>
      <c r="K1754" t="str">
        <f>IF(NOT(J1754),Strutture_cleaned[[#This Row],[Indirizzo internet]],Strutture_cleaned[[#This Row],[Indirizzo di posta elettronica]])</f>
        <v>www.residencedegliaranci.com</v>
      </c>
      <c r="L1754" t="str">
        <f>IF(NOT(J1754),Strutture_cleaned[[#This Row],[Indirizzo di posta elettronica]],Strutture_cleaned[[#This Row],[Indirizzo internet]])</f>
        <v>info@residencedegliaranci.com</v>
      </c>
    </row>
    <row r="1755" spans="1:12" x14ac:dyDescent="0.2">
      <c r="A1755" t="s">
        <v>8216</v>
      </c>
      <c r="B1755" t="s">
        <v>11530</v>
      </c>
      <c r="C1755" t="s">
        <v>11531</v>
      </c>
      <c r="D1755" t="s">
        <v>2261</v>
      </c>
      <c r="E1755" t="s">
        <v>2261</v>
      </c>
      <c r="F1755" t="s">
        <v>2233</v>
      </c>
      <c r="G1755" t="s">
        <v>2234</v>
      </c>
      <c r="I17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55" s="1" t="b">
        <f t="shared" si="27"/>
        <v>0</v>
      </c>
      <c r="K1755" t="str">
        <f>IF(NOT(J1755),Strutture_cleaned[[#This Row],[Indirizzo internet]],Strutture_cleaned[[#This Row],[Indirizzo di posta elettronica]])</f>
        <v>www.residencedegliaranci.com</v>
      </c>
      <c r="L1755" t="str">
        <f>IF(NOT(J1755),Strutture_cleaned[[#This Row],[Indirizzo di posta elettronica]],Strutture_cleaned[[#This Row],[Indirizzo internet]])</f>
        <v>info@residencedegliaranci.com</v>
      </c>
    </row>
    <row r="1756" spans="1:12" x14ac:dyDescent="0.2">
      <c r="A1756" t="s">
        <v>8216</v>
      </c>
      <c r="B1756" t="s">
        <v>11532</v>
      </c>
      <c r="C1756" t="s">
        <v>11533</v>
      </c>
      <c r="D1756" t="s">
        <v>2261</v>
      </c>
      <c r="E1756" t="s">
        <v>2261</v>
      </c>
      <c r="F1756" t="s">
        <v>2235</v>
      </c>
      <c r="G1756" t="s">
        <v>2236</v>
      </c>
      <c r="I17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56" s="1" t="b">
        <f t="shared" si="27"/>
        <v>0</v>
      </c>
      <c r="K1756" t="str">
        <f>IF(NOT(J1756),Strutture_cleaned[[#This Row],[Indirizzo internet]],Strutture_cleaned[[#This Row],[Indirizzo di posta elettronica]])</f>
        <v>www.executive-residence.it</v>
      </c>
      <c r="L1756" t="str">
        <f>IF(NOT(J1756),Strutture_cleaned[[#This Row],[Indirizzo di posta elettronica]],Strutture_cleaned[[#This Row],[Indirizzo internet]])</f>
        <v>info@executive-residence.it</v>
      </c>
    </row>
    <row r="1757" spans="1:12" x14ac:dyDescent="0.2">
      <c r="A1757" t="s">
        <v>8285</v>
      </c>
      <c r="B1757" t="s">
        <v>11534</v>
      </c>
      <c r="C1757" t="s">
        <v>11535</v>
      </c>
      <c r="D1757" t="s">
        <v>2261</v>
      </c>
      <c r="E1757" t="s">
        <v>2261</v>
      </c>
      <c r="F1757" t="s">
        <v>19511</v>
      </c>
      <c r="G1757" t="s">
        <v>2237</v>
      </c>
      <c r="I17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757" s="1" t="b">
        <f t="shared" si="27"/>
        <v>0</v>
      </c>
      <c r="K1757" t="str">
        <f>IF(NOT(J1757),Strutture_cleaned[[#This Row],[Indirizzo internet]],Strutture_cleaned[[#This Row],[Indirizzo di posta elettronica]])</f>
        <v/>
      </c>
      <c r="L1757" t="str">
        <f>IF(NOT(J1757),Strutture_cleaned[[#This Row],[Indirizzo di posta elettronica]],Strutture_cleaned[[#This Row],[Indirizzo internet]])</f>
        <v>pasquale.orlandi@salesianiadriatica.it</v>
      </c>
    </row>
    <row r="1758" spans="1:12" x14ac:dyDescent="0.2">
      <c r="A1758" t="s">
        <v>8282</v>
      </c>
      <c r="B1758" t="s">
        <v>11536</v>
      </c>
      <c r="C1758" t="s">
        <v>11537</v>
      </c>
      <c r="D1758" t="s">
        <v>2261</v>
      </c>
      <c r="E1758" t="s">
        <v>2261</v>
      </c>
      <c r="F1758" t="s">
        <v>2238</v>
      </c>
      <c r="G1758" t="s">
        <v>2239</v>
      </c>
      <c r="I17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758" s="1" t="b">
        <f t="shared" si="27"/>
        <v>0</v>
      </c>
      <c r="K1758" t="str">
        <f>IF(NOT(J1758),Strutture_cleaned[[#This Row],[Indirizzo internet]],Strutture_cleaned[[#This Row],[Indirizzo di posta elettronica]])</f>
        <v xml:space="preserve"> www.ostelloancona.it</v>
      </c>
      <c r="L1758" t="str">
        <f>IF(NOT(J1758),Strutture_cleaned[[#This Row],[Indirizzo di posta elettronica]],Strutture_cleaned[[#This Row],[Indirizzo internet]])</f>
        <v>ancona@aighostels.com</v>
      </c>
    </row>
    <row r="1759" spans="1:12" x14ac:dyDescent="0.2">
      <c r="A1759" t="s">
        <v>8285</v>
      </c>
      <c r="B1759" t="s">
        <v>8926</v>
      </c>
      <c r="C1759" t="s">
        <v>11538</v>
      </c>
      <c r="D1759" t="s">
        <v>2261</v>
      </c>
      <c r="E1759" t="s">
        <v>8805</v>
      </c>
      <c r="F1759" t="s">
        <v>2240</v>
      </c>
      <c r="G1759" t="s">
        <v>2241</v>
      </c>
      <c r="I17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59" s="1" t="b">
        <f t="shared" si="27"/>
        <v>0</v>
      </c>
      <c r="K1759" t="str">
        <f>IF(NOT(J1759),Strutture_cleaned[[#This Row],[Indirizzo internet]],Strutture_cleaned[[#This Row],[Indirizzo di posta elettronica]])</f>
        <v>www.domusstellamaris.it</v>
      </c>
      <c r="L1759" t="str">
        <f>IF(NOT(J1759),Strutture_cleaned[[#This Row],[Indirizzo di posta elettronica]],Strutture_cleaned[[#This Row],[Indirizzo internet]])</f>
        <v>info@domusstellamaris.it</v>
      </c>
    </row>
    <row r="1760" spans="1:12" x14ac:dyDescent="0.2">
      <c r="A1760" t="s">
        <v>8285</v>
      </c>
      <c r="B1760" t="s">
        <v>11539</v>
      </c>
      <c r="C1760" t="s">
        <v>11540</v>
      </c>
      <c r="D1760" t="s">
        <v>2261</v>
      </c>
      <c r="E1760" t="s">
        <v>2261</v>
      </c>
      <c r="F1760" t="s">
        <v>19511</v>
      </c>
      <c r="G1760" t="s">
        <v>2242</v>
      </c>
      <c r="I17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760" s="1" t="b">
        <f t="shared" si="27"/>
        <v>0</v>
      </c>
      <c r="K1760" t="str">
        <f>IF(NOT(J1760),Strutture_cleaned[[#This Row],[Indirizzo internet]],Strutture_cleaned[[#This Row],[Indirizzo di posta elettronica]])</f>
        <v/>
      </c>
      <c r="L1760" t="str">
        <f>IF(NOT(J1760),Strutture_cleaned[[#This Row],[Indirizzo di posta elettronica]],Strutture_cleaned[[#This Row],[Indirizzo internet]])</f>
        <v>suorefrancescane.an@libero.it</v>
      </c>
    </row>
    <row r="1761" spans="1:12" x14ac:dyDescent="0.2">
      <c r="A1761" t="s">
        <v>8216</v>
      </c>
      <c r="B1761" t="s">
        <v>11541</v>
      </c>
      <c r="C1761" t="s">
        <v>11542</v>
      </c>
      <c r="D1761" t="s">
        <v>2261</v>
      </c>
      <c r="E1761" t="s">
        <v>2261</v>
      </c>
      <c r="F1761" t="s">
        <v>2243</v>
      </c>
      <c r="G1761" t="s">
        <v>2244</v>
      </c>
      <c r="I17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61" s="1" t="b">
        <f t="shared" si="27"/>
        <v>0</v>
      </c>
      <c r="K1761" t="str">
        <f>IF(NOT(J1761),Strutture_cleaned[[#This Row],[Indirizzo internet]],Strutture_cleaned[[#This Row],[Indirizzo di posta elettronica]])</f>
        <v>www.lacarpinella.it</v>
      </c>
      <c r="L1761" t="str">
        <f>IF(NOT(J1761),Strutture_cleaned[[#This Row],[Indirizzo di posta elettronica]],Strutture_cleaned[[#This Row],[Indirizzo internet]])</f>
        <v>info@lacarpinella.it; piergi67@yahoo.it</v>
      </c>
    </row>
    <row r="1762" spans="1:12" x14ac:dyDescent="0.2">
      <c r="A1762" t="s">
        <v>8216</v>
      </c>
      <c r="B1762" t="s">
        <v>11543</v>
      </c>
      <c r="C1762" t="s">
        <v>11544</v>
      </c>
      <c r="D1762" t="s">
        <v>2261</v>
      </c>
      <c r="E1762" t="s">
        <v>2261</v>
      </c>
      <c r="F1762" t="s">
        <v>19511</v>
      </c>
      <c r="G1762" t="s">
        <v>19511</v>
      </c>
      <c r="I17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62" s="1" t="b">
        <f t="shared" si="27"/>
        <v>0</v>
      </c>
      <c r="K1762" t="str">
        <f>IF(NOT(J1762),Strutture_cleaned[[#This Row],[Indirizzo internet]],Strutture_cleaned[[#This Row],[Indirizzo di posta elettronica]])</f>
        <v/>
      </c>
      <c r="L1762" t="str">
        <f>IF(NOT(J1762),Strutture_cleaned[[#This Row],[Indirizzo di posta elettronica]],Strutture_cleaned[[#This Row],[Indirizzo internet]])</f>
        <v/>
      </c>
    </row>
    <row r="1763" spans="1:12" x14ac:dyDescent="0.2">
      <c r="A1763" t="s">
        <v>8216</v>
      </c>
      <c r="B1763" t="s">
        <v>11543</v>
      </c>
      <c r="C1763" t="s">
        <v>11545</v>
      </c>
      <c r="D1763" t="s">
        <v>2261</v>
      </c>
      <c r="E1763" t="s">
        <v>2261</v>
      </c>
      <c r="F1763" t="s">
        <v>19511</v>
      </c>
      <c r="G1763" t="s">
        <v>19511</v>
      </c>
      <c r="I17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63" s="1" t="b">
        <f t="shared" si="27"/>
        <v>0</v>
      </c>
      <c r="K1763" t="str">
        <f>IF(NOT(J1763),Strutture_cleaned[[#This Row],[Indirizzo internet]],Strutture_cleaned[[#This Row],[Indirizzo di posta elettronica]])</f>
        <v/>
      </c>
      <c r="L1763" t="str">
        <f>IF(NOT(J1763),Strutture_cleaned[[#This Row],[Indirizzo di posta elettronica]],Strutture_cleaned[[#This Row],[Indirizzo internet]])</f>
        <v/>
      </c>
    </row>
    <row r="1764" spans="1:12" x14ac:dyDescent="0.2">
      <c r="A1764" t="s">
        <v>8216</v>
      </c>
      <c r="B1764" t="s">
        <v>11546</v>
      </c>
      <c r="C1764" t="s">
        <v>11547</v>
      </c>
      <c r="D1764" t="s">
        <v>2261</v>
      </c>
      <c r="E1764" t="s">
        <v>2261</v>
      </c>
      <c r="F1764" t="s">
        <v>19511</v>
      </c>
      <c r="G1764" t="s">
        <v>2245</v>
      </c>
      <c r="I17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764" s="1" t="b">
        <f t="shared" si="27"/>
        <v>0</v>
      </c>
      <c r="K1764" t="str">
        <f>IF(NOT(J1764),Strutture_cleaned[[#This Row],[Indirizzo internet]],Strutture_cleaned[[#This Row],[Indirizzo di posta elettronica]])</f>
        <v/>
      </c>
      <c r="L1764" t="str">
        <f>IF(NOT(J1764),Strutture_cleaned[[#This Row],[Indirizzo di posta elettronica]],Strutture_cleaned[[#This Row],[Indirizzo internet]])</f>
        <v>hondasuhonda@libero.it</v>
      </c>
    </row>
    <row r="1765" spans="1:12" x14ac:dyDescent="0.2">
      <c r="A1765" t="s">
        <v>8183</v>
      </c>
      <c r="B1765" t="s">
        <v>11548</v>
      </c>
      <c r="C1765" t="s">
        <v>11549</v>
      </c>
      <c r="D1765" t="s">
        <v>2261</v>
      </c>
      <c r="E1765" t="s">
        <v>2261</v>
      </c>
      <c r="F1765" t="s">
        <v>2246</v>
      </c>
      <c r="G1765" t="s">
        <v>2247</v>
      </c>
      <c r="I17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65" s="1" t="b">
        <f t="shared" si="27"/>
        <v>0</v>
      </c>
      <c r="K1765" t="str">
        <f>IF(NOT(J1765),Strutture_cleaned[[#This Row],[Indirizzo internet]],Strutture_cleaned[[#This Row],[Indirizzo di posta elettronica]])</f>
        <v>www.collelauro.com</v>
      </c>
      <c r="L1765" t="str">
        <f>IF(NOT(J1765),Strutture_cleaned[[#This Row],[Indirizzo di posta elettronica]],Strutture_cleaned[[#This Row],[Indirizzo internet]])</f>
        <v>info@collelauro.com</v>
      </c>
    </row>
    <row r="1766" spans="1:12" x14ac:dyDescent="0.2">
      <c r="A1766" t="s">
        <v>8186</v>
      </c>
      <c r="B1766" t="s">
        <v>11550</v>
      </c>
      <c r="C1766" t="s">
        <v>11551</v>
      </c>
      <c r="D1766" t="s">
        <v>2261</v>
      </c>
      <c r="E1766" t="s">
        <v>2261</v>
      </c>
      <c r="F1766" t="s">
        <v>2248</v>
      </c>
      <c r="G1766" t="s">
        <v>2249</v>
      </c>
      <c r="I17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66" s="1" t="b">
        <f t="shared" si="27"/>
        <v>0</v>
      </c>
      <c r="K1766" t="str">
        <f>IF(NOT(J1766),Strutture_cleaned[[#This Row],[Indirizzo internet]],Strutture_cleaned[[#This Row],[Indirizzo di posta elettronica]])</f>
        <v>www.rusticodelconero.it</v>
      </c>
      <c r="L1766" t="str">
        <f>IF(NOT(J1766),Strutture_cleaned[[#This Row],[Indirizzo di posta elettronica]],Strutture_cleaned[[#This Row],[Indirizzo internet]])</f>
        <v>info@rusticodelconero.it</v>
      </c>
    </row>
    <row r="1767" spans="1:12" x14ac:dyDescent="0.2">
      <c r="A1767" t="s">
        <v>8186</v>
      </c>
      <c r="B1767" t="s">
        <v>11552</v>
      </c>
      <c r="C1767" t="s">
        <v>11553</v>
      </c>
      <c r="D1767" t="s">
        <v>2261</v>
      </c>
      <c r="E1767" t="s">
        <v>11554</v>
      </c>
      <c r="F1767" t="s">
        <v>2250</v>
      </c>
      <c r="G1767" t="s">
        <v>2251</v>
      </c>
      <c r="I17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767" s="1" t="b">
        <f t="shared" si="27"/>
        <v>0</v>
      </c>
      <c r="K1767" t="str">
        <f>IF(NOT(J1767),Strutture_cleaned[[#This Row],[Indirizzo internet]],Strutture_cleaned[[#This Row],[Indirizzo di posta elettronica]])</f>
        <v>www.lagiuggiola.it</v>
      </c>
      <c r="L1767" t="str">
        <f>IF(NOT(J1767),Strutture_cleaned[[#This Row],[Indirizzo di posta elettronica]],Strutture_cleaned[[#This Row],[Indirizzo internet]])</f>
        <v>giuggiola@lagiuggiola.it</v>
      </c>
    </row>
    <row r="1768" spans="1:12" x14ac:dyDescent="0.2">
      <c r="A1768" t="s">
        <v>8186</v>
      </c>
      <c r="B1768" t="s">
        <v>11555</v>
      </c>
      <c r="C1768" t="s">
        <v>11556</v>
      </c>
      <c r="D1768" t="s">
        <v>2261</v>
      </c>
      <c r="E1768" t="s">
        <v>2261</v>
      </c>
      <c r="F1768" t="s">
        <v>2252</v>
      </c>
      <c r="G1768" t="s">
        <v>2253</v>
      </c>
      <c r="I17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768" s="1" t="b">
        <f t="shared" si="27"/>
        <v>0</v>
      </c>
      <c r="K1768" t="str">
        <f>IF(NOT(J1768),Strutture_cleaned[[#This Row],[Indirizzo internet]],Strutture_cleaned[[#This Row],[Indirizzo di posta elettronica]])</f>
        <v>www.agriturismoconero.it</v>
      </c>
      <c r="L1768" t="str">
        <f>IF(NOT(J1768),Strutture_cleaned[[#This Row],[Indirizzo di posta elettronica]],Strutture_cleaned[[#This Row],[Indirizzo internet]])</f>
        <v>azbeta@tin.it</v>
      </c>
    </row>
    <row r="1769" spans="1:12" x14ac:dyDescent="0.2">
      <c r="A1769" t="s">
        <v>8186</v>
      </c>
      <c r="B1769" t="s">
        <v>11557</v>
      </c>
      <c r="C1769" t="s">
        <v>11558</v>
      </c>
      <c r="D1769" t="s">
        <v>2261</v>
      </c>
      <c r="E1769" t="s">
        <v>6587</v>
      </c>
      <c r="F1769" t="s">
        <v>2254</v>
      </c>
      <c r="G1769" t="s">
        <v>19511</v>
      </c>
      <c r="I176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69" s="1" t="b">
        <f t="shared" si="27"/>
        <v>1</v>
      </c>
      <c r="K1769" t="str">
        <f>IF(NOT(J1769),Strutture_cleaned[[#This Row],[Indirizzo internet]],Strutture_cleaned[[#This Row],[Indirizzo di posta elettronica]])</f>
        <v/>
      </c>
      <c r="L1769" t="str">
        <f>IF(NOT(J1769),Strutture_cleaned[[#This Row],[Indirizzo di posta elettronica]],Strutture_cleaned[[#This Row],[Indirizzo internet]])</f>
        <v>ilcorbezzolo@alice.it</v>
      </c>
    </row>
    <row r="1770" spans="1:12" x14ac:dyDescent="0.2">
      <c r="A1770" t="s">
        <v>8186</v>
      </c>
      <c r="B1770" t="s">
        <v>11559</v>
      </c>
      <c r="C1770" t="s">
        <v>11560</v>
      </c>
      <c r="D1770" t="s">
        <v>2261</v>
      </c>
      <c r="E1770" t="s">
        <v>2261</v>
      </c>
      <c r="F1770" t="s">
        <v>19511</v>
      </c>
      <c r="G1770" t="s">
        <v>2255</v>
      </c>
      <c r="I17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70" s="1" t="b">
        <f t="shared" si="27"/>
        <v>0</v>
      </c>
      <c r="K1770" t="str">
        <f>IF(NOT(J1770),Strutture_cleaned[[#This Row],[Indirizzo internet]],Strutture_cleaned[[#This Row],[Indirizzo di posta elettronica]])</f>
        <v/>
      </c>
      <c r="L1770" t="str">
        <f>IF(NOT(J1770),Strutture_cleaned[[#This Row],[Indirizzo di posta elettronica]],Strutture_cleaned[[#This Row],[Indirizzo internet]])</f>
        <v>info@fattorialucesole.it</v>
      </c>
    </row>
    <row r="1771" spans="1:12" x14ac:dyDescent="0.2">
      <c r="A1771" t="s">
        <v>8186</v>
      </c>
      <c r="B1771" t="s">
        <v>11561</v>
      </c>
      <c r="C1771" t="s">
        <v>11562</v>
      </c>
      <c r="D1771" t="s">
        <v>2261</v>
      </c>
      <c r="E1771" t="s">
        <v>11563</v>
      </c>
      <c r="F1771" t="s">
        <v>2256</v>
      </c>
      <c r="G1771" t="s">
        <v>2257</v>
      </c>
      <c r="I17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71" s="1" t="b">
        <f t="shared" si="27"/>
        <v>0</v>
      </c>
      <c r="K1771" t="str">
        <f>IF(NOT(J1771),Strutture_cleaned[[#This Row],[Indirizzo internet]],Strutture_cleaned[[#This Row],[Indirizzo di posta elettronica]])</f>
        <v>www.cantinapolenta.it</v>
      </c>
      <c r="L1771" t="str">
        <f>IF(NOT(J1771),Strutture_cleaned[[#This Row],[Indirizzo di posta elettronica]],Strutture_cleaned[[#This Row],[Indirizzo internet]])</f>
        <v>info@cantinapolenta.it</v>
      </c>
    </row>
    <row r="1772" spans="1:12" x14ac:dyDescent="0.2">
      <c r="A1772" t="s">
        <v>8582</v>
      </c>
      <c r="B1772" t="s">
        <v>11564</v>
      </c>
      <c r="C1772" t="s">
        <v>11565</v>
      </c>
      <c r="D1772" t="s">
        <v>2261</v>
      </c>
      <c r="E1772" t="s">
        <v>2385</v>
      </c>
      <c r="F1772" t="s">
        <v>2258</v>
      </c>
      <c r="G1772" t="s">
        <v>2259</v>
      </c>
      <c r="I17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772" s="1" t="b">
        <f t="shared" si="27"/>
        <v>0</v>
      </c>
      <c r="K1772" t="str">
        <f>IF(NOT(J1772),Strutture_cleaned[[#This Row],[Indirizzo internet]],Strutture_cleaned[[#This Row],[Indirizzo di posta elettronica]])</f>
        <v>mauro.bottone@fastwebnet.it</v>
      </c>
      <c r="L1772" t="str">
        <f>IF(NOT(J1772),Strutture_cleaned[[#This Row],[Indirizzo di posta elettronica]],Strutture_cleaned[[#This Row],[Indirizzo internet]])</f>
        <v>stabilimento.otello@gmail.com</v>
      </c>
    </row>
    <row r="1773" spans="1:12" x14ac:dyDescent="0.2">
      <c r="A1773" t="s">
        <v>8582</v>
      </c>
      <c r="B1773" t="s">
        <v>11566</v>
      </c>
      <c r="C1773" t="s">
        <v>11567</v>
      </c>
      <c r="D1773" t="s">
        <v>2261</v>
      </c>
      <c r="E1773" t="s">
        <v>2385</v>
      </c>
      <c r="F1773" t="s">
        <v>19511</v>
      </c>
      <c r="G1773" t="s">
        <v>2260</v>
      </c>
      <c r="I17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773" s="1" t="b">
        <f t="shared" si="27"/>
        <v>0</v>
      </c>
      <c r="K1773" t="str">
        <f>IF(NOT(J1773),Strutture_cleaned[[#This Row],[Indirizzo internet]],Strutture_cleaned[[#This Row],[Indirizzo di posta elettronica]])</f>
        <v/>
      </c>
      <c r="L1773" t="str">
        <f>IF(NOT(J1773),Strutture_cleaned[[#This Row],[Indirizzo di posta elettronica]],Strutture_cleaned[[#This Row],[Indirizzo internet]])</f>
        <v>stabilimentoromano@palombinabeach.it</v>
      </c>
    </row>
    <row r="1774" spans="1:12" x14ac:dyDescent="0.2">
      <c r="A1774" t="s">
        <v>8582</v>
      </c>
      <c r="B1774" t="s">
        <v>11566</v>
      </c>
      <c r="C1774" t="s">
        <v>19511</v>
      </c>
      <c r="D1774" t="s">
        <v>2261</v>
      </c>
      <c r="E1774" t="s">
        <v>2385</v>
      </c>
      <c r="F1774" t="s">
        <v>2260</v>
      </c>
      <c r="G1774" t="s">
        <v>19511</v>
      </c>
      <c r="I177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74" s="1" t="b">
        <f t="shared" si="27"/>
        <v>1</v>
      </c>
      <c r="K1774" t="str">
        <f>IF(NOT(J1774),Strutture_cleaned[[#This Row],[Indirizzo internet]],Strutture_cleaned[[#This Row],[Indirizzo di posta elettronica]])</f>
        <v/>
      </c>
      <c r="L1774" t="str">
        <f>IF(NOT(J1774),Strutture_cleaned[[#This Row],[Indirizzo di posta elettronica]],Strutture_cleaned[[#This Row],[Indirizzo internet]])</f>
        <v>stabilimentoromano@palombinabeach.it</v>
      </c>
    </row>
    <row r="1775" spans="1:12" x14ac:dyDescent="0.2">
      <c r="A1775" t="s">
        <v>8582</v>
      </c>
      <c r="B1775" t="s">
        <v>11568</v>
      </c>
      <c r="C1775" t="s">
        <v>11569</v>
      </c>
      <c r="D1775" t="s">
        <v>2261</v>
      </c>
      <c r="E1775" t="s">
        <v>2261</v>
      </c>
      <c r="F1775" t="s">
        <v>2262</v>
      </c>
      <c r="G1775" t="s">
        <v>19511</v>
      </c>
      <c r="I177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75" s="1" t="b">
        <f t="shared" si="27"/>
        <v>1</v>
      </c>
      <c r="K1775" t="str">
        <f>IF(NOT(J1775),Strutture_cleaned[[#This Row],[Indirizzo internet]],Strutture_cleaned[[#This Row],[Indirizzo di posta elettronica]])</f>
        <v/>
      </c>
      <c r="L1775" t="str">
        <f>IF(NOT(J1775),Strutture_cleaned[[#This Row],[Indirizzo di posta elettronica]],Strutture_cleaned[[#This Row],[Indirizzo internet]])</f>
        <v>tropicalbeach@tiscali.it</v>
      </c>
    </row>
    <row r="1776" spans="1:12" x14ac:dyDescent="0.2">
      <c r="A1776" t="s">
        <v>8582</v>
      </c>
      <c r="B1776" t="s">
        <v>11570</v>
      </c>
      <c r="C1776" t="s">
        <v>19511</v>
      </c>
      <c r="D1776" t="s">
        <v>2261</v>
      </c>
      <c r="E1776" t="s">
        <v>2385</v>
      </c>
      <c r="F1776" t="s">
        <v>2263</v>
      </c>
      <c r="G1776" t="s">
        <v>19511</v>
      </c>
      <c r="I177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76" s="1" t="b">
        <f t="shared" si="27"/>
        <v>1</v>
      </c>
      <c r="K1776" t="str">
        <f>IF(NOT(J1776),Strutture_cleaned[[#This Row],[Indirizzo internet]],Strutture_cleaned[[#This Row],[Indirizzo di posta elettronica]])</f>
        <v/>
      </c>
      <c r="L1776" t="str">
        <f>IF(NOT(J1776),Strutture_cleaned[[#This Row],[Indirizzo di posta elettronica]],Strutture_cleaned[[#This Row],[Indirizzo internet]])</f>
        <v>stabilimentoalbina@libero.it</v>
      </c>
    </row>
    <row r="1777" spans="1:12" x14ac:dyDescent="0.2">
      <c r="A1777" t="s">
        <v>8582</v>
      </c>
      <c r="B1777" t="s">
        <v>11571</v>
      </c>
      <c r="C1777" t="s">
        <v>11572</v>
      </c>
      <c r="D1777" t="s">
        <v>2261</v>
      </c>
      <c r="E1777" t="s">
        <v>2385</v>
      </c>
      <c r="F1777" t="s">
        <v>2264</v>
      </c>
      <c r="G1777" t="s">
        <v>19511</v>
      </c>
      <c r="I177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77" s="1" t="b">
        <f t="shared" si="27"/>
        <v>1</v>
      </c>
      <c r="K1777" t="str">
        <f>IF(NOT(J1777),Strutture_cleaned[[#This Row],[Indirizzo internet]],Strutture_cleaned[[#This Row],[Indirizzo di posta elettronica]])</f>
        <v/>
      </c>
      <c r="L1777" t="str">
        <f>IF(NOT(J1777),Strutture_cleaned[[#This Row],[Indirizzo di posta elettronica]],Strutture_cleaned[[#This Row],[Indirizzo internet]])</f>
        <v>ced@elcodata.it</v>
      </c>
    </row>
    <row r="1778" spans="1:12" x14ac:dyDescent="0.2">
      <c r="A1778" t="s">
        <v>8582</v>
      </c>
      <c r="B1778" t="s">
        <v>11573</v>
      </c>
      <c r="C1778" t="s">
        <v>11574</v>
      </c>
      <c r="D1778" t="s">
        <v>2261</v>
      </c>
      <c r="E1778" t="s">
        <v>2378</v>
      </c>
      <c r="F1778" t="s">
        <v>2265</v>
      </c>
      <c r="G1778" t="s">
        <v>2266</v>
      </c>
      <c r="I177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78" s="1" t="b">
        <f t="shared" si="27"/>
        <v>1</v>
      </c>
      <c r="K1778" t="str">
        <f>IF(NOT(J1778),Strutture_cleaned[[#This Row],[Indirizzo internet]],Strutture_cleaned[[#This Row],[Indirizzo di posta elettronica]])</f>
        <v>www.ristoranteemilia.it</v>
      </c>
      <c r="L1778" t="str">
        <f>IF(NOT(J1778),Strutture_cleaned[[#This Row],[Indirizzo di posta elettronica]],Strutture_cleaned[[#This Row],[Indirizzo internet]])</f>
        <v>info@ristoranteemilia.it</v>
      </c>
    </row>
    <row r="1779" spans="1:12" x14ac:dyDescent="0.2">
      <c r="A1779" t="s">
        <v>8582</v>
      </c>
      <c r="B1779" t="s">
        <v>11575</v>
      </c>
      <c r="C1779" t="s">
        <v>11574</v>
      </c>
      <c r="D1779" t="s">
        <v>2261</v>
      </c>
      <c r="E1779" t="s">
        <v>2261</v>
      </c>
      <c r="F1779" t="s">
        <v>19511</v>
      </c>
      <c r="G1779" t="s">
        <v>19511</v>
      </c>
      <c r="I17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79" s="1" t="b">
        <f t="shared" si="27"/>
        <v>0</v>
      </c>
      <c r="K1779" t="str">
        <f>IF(NOT(J1779),Strutture_cleaned[[#This Row],[Indirizzo internet]],Strutture_cleaned[[#This Row],[Indirizzo di posta elettronica]])</f>
        <v/>
      </c>
      <c r="L1779" t="str">
        <f>IF(NOT(J1779),Strutture_cleaned[[#This Row],[Indirizzo di posta elettronica]],Strutture_cleaned[[#This Row],[Indirizzo internet]])</f>
        <v/>
      </c>
    </row>
    <row r="1780" spans="1:12" x14ac:dyDescent="0.2">
      <c r="A1780" t="s">
        <v>8582</v>
      </c>
      <c r="B1780" t="s">
        <v>11576</v>
      </c>
      <c r="C1780" t="s">
        <v>11577</v>
      </c>
      <c r="D1780" t="s">
        <v>2261</v>
      </c>
      <c r="E1780" t="s">
        <v>11578</v>
      </c>
      <c r="F1780" t="s">
        <v>2267</v>
      </c>
      <c r="G1780" t="s">
        <v>19511</v>
      </c>
      <c r="I178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80" s="1" t="b">
        <f t="shared" si="27"/>
        <v>1</v>
      </c>
      <c r="K1780" t="str">
        <f>IF(NOT(J1780),Strutture_cleaned[[#This Row],[Indirizzo internet]],Strutture_cleaned[[#This Row],[Indirizzo di posta elettronica]])</f>
        <v/>
      </c>
      <c r="L1780" t="str">
        <f>IF(NOT(J1780),Strutture_cleaned[[#This Row],[Indirizzo di posta elettronica]],Strutture_cleaned[[#This Row],[Indirizzo internet]])</f>
        <v>info@stabilimentobalnearedagiacchetti.it</v>
      </c>
    </row>
    <row r="1781" spans="1:12" x14ac:dyDescent="0.2">
      <c r="A1781" t="s">
        <v>8582</v>
      </c>
      <c r="B1781" t="s">
        <v>11579</v>
      </c>
      <c r="C1781" t="s">
        <v>19511</v>
      </c>
      <c r="D1781" t="s">
        <v>2261</v>
      </c>
      <c r="E1781" t="s">
        <v>2385</v>
      </c>
      <c r="F1781" t="s">
        <v>2268</v>
      </c>
      <c r="G1781" t="s">
        <v>2269</v>
      </c>
      <c r="I178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81" s="1" t="b">
        <f t="shared" si="27"/>
        <v>1</v>
      </c>
      <c r="K1781" t="str">
        <f>IF(NOT(J1781),Strutture_cleaned[[#This Row],[Indirizzo internet]],Strutture_cleaned[[#This Row],[Indirizzo di posta elettronica]])</f>
        <v>www.palombinabeach.com</v>
      </c>
      <c r="L1781" t="str">
        <f>IF(NOT(J1781),Strutture_cleaned[[#This Row],[Indirizzo di posta elettronica]],Strutture_cleaned[[#This Row],[Indirizzo internet]])</f>
        <v>gianfranco.cirulli@gmail.com</v>
      </c>
    </row>
    <row r="1782" spans="1:12" x14ac:dyDescent="0.2">
      <c r="A1782" t="s">
        <v>8582</v>
      </c>
      <c r="B1782" t="s">
        <v>11580</v>
      </c>
      <c r="C1782" t="s">
        <v>11581</v>
      </c>
      <c r="D1782" t="s">
        <v>2261</v>
      </c>
      <c r="E1782" t="s">
        <v>2831</v>
      </c>
      <c r="F1782" t="s">
        <v>19511</v>
      </c>
      <c r="G1782" t="s">
        <v>2270</v>
      </c>
      <c r="I17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782" s="1" t="b">
        <f t="shared" si="27"/>
        <v>0</v>
      </c>
      <c r="K1782" t="str">
        <f>IF(NOT(J1782),Strutture_cleaned[[#This Row],[Indirizzo internet]],Strutture_cleaned[[#This Row],[Indirizzo di posta elettronica]])</f>
        <v/>
      </c>
      <c r="L1782" t="str">
        <f>IF(NOT(J1782),Strutture_cleaned[[#This Row],[Indirizzo di posta elettronica]],Strutture_cleaned[[#This Row],[Indirizzo internet]])</f>
        <v>paolo@paolocori.com</v>
      </c>
    </row>
    <row r="1783" spans="1:12" x14ac:dyDescent="0.2">
      <c r="A1783" t="s">
        <v>8582</v>
      </c>
      <c r="B1783" t="s">
        <v>11582</v>
      </c>
      <c r="C1783" t="s">
        <v>11574</v>
      </c>
      <c r="D1783" t="s">
        <v>2261</v>
      </c>
      <c r="E1783" t="s">
        <v>2378</v>
      </c>
      <c r="F1783" t="s">
        <v>2271</v>
      </c>
      <c r="G1783" t="s">
        <v>2272</v>
      </c>
      <c r="I178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83" s="1" t="b">
        <f t="shared" si="27"/>
        <v>1</v>
      </c>
      <c r="K1783" t="str">
        <f>IF(NOT(J1783),Strutture_cleaned[[#This Row],[Indirizzo internet]],Strutture_cleaned[[#This Row],[Indirizzo di posta elettronica]])</f>
        <v>spiaggiabonetti.it</v>
      </c>
      <c r="L1783" t="str">
        <f>IF(NOT(J1783),Strutture_cleaned[[#This Row],[Indirizzo di posta elettronica]],Strutture_cleaned[[#This Row],[Indirizzo internet]])</f>
        <v>info@spiaggiabonetti.it</v>
      </c>
    </row>
    <row r="1784" spans="1:12" x14ac:dyDescent="0.2">
      <c r="A1784" t="s">
        <v>8582</v>
      </c>
      <c r="B1784" t="s">
        <v>11583</v>
      </c>
      <c r="C1784" t="s">
        <v>11584</v>
      </c>
      <c r="D1784" t="s">
        <v>2261</v>
      </c>
      <c r="E1784" t="s">
        <v>2831</v>
      </c>
      <c r="F1784" t="s">
        <v>19511</v>
      </c>
      <c r="G1784" t="s">
        <v>19511</v>
      </c>
      <c r="I17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84" s="1" t="b">
        <f t="shared" si="27"/>
        <v>0</v>
      </c>
      <c r="K1784" t="str">
        <f>IF(NOT(J1784),Strutture_cleaned[[#This Row],[Indirizzo internet]],Strutture_cleaned[[#This Row],[Indirizzo di posta elettronica]])</f>
        <v/>
      </c>
      <c r="L1784" t="str">
        <f>IF(NOT(J1784),Strutture_cleaned[[#This Row],[Indirizzo di posta elettronica]],Strutture_cleaned[[#This Row],[Indirizzo internet]])</f>
        <v/>
      </c>
    </row>
    <row r="1785" spans="1:12" x14ac:dyDescent="0.2">
      <c r="A1785" t="s">
        <v>8582</v>
      </c>
      <c r="B1785" t="s">
        <v>11585</v>
      </c>
      <c r="C1785" t="s">
        <v>19511</v>
      </c>
      <c r="D1785" t="s">
        <v>2261</v>
      </c>
      <c r="E1785" t="s">
        <v>19511</v>
      </c>
      <c r="F1785" t="s">
        <v>2273</v>
      </c>
      <c r="G1785" t="s">
        <v>19511</v>
      </c>
      <c r="I178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85" s="1" t="b">
        <f t="shared" si="27"/>
        <v>1</v>
      </c>
      <c r="K1785" t="str">
        <f>IF(NOT(J1785),Strutture_cleaned[[#This Row],[Indirizzo internet]],Strutture_cleaned[[#This Row],[Indirizzo di posta elettronica]])</f>
        <v/>
      </c>
      <c r="L1785" t="str">
        <f>IF(NOT(J1785),Strutture_cleaned[[#This Row],[Indirizzo di posta elettronica]],Strutture_cleaned[[#This Row],[Indirizzo internet]])</f>
        <v>maurizio9_58@libero.it</v>
      </c>
    </row>
    <row r="1786" spans="1:12" x14ac:dyDescent="0.2">
      <c r="A1786" t="s">
        <v>8582</v>
      </c>
      <c r="B1786" t="s">
        <v>11586</v>
      </c>
      <c r="C1786" t="s">
        <v>19511</v>
      </c>
      <c r="D1786" t="s">
        <v>2261</v>
      </c>
      <c r="E1786" t="s">
        <v>2385</v>
      </c>
      <c r="F1786" t="s">
        <v>19511</v>
      </c>
      <c r="G1786" t="s">
        <v>2274</v>
      </c>
      <c r="I178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86" s="1" t="b">
        <f t="shared" si="27"/>
        <v>1</v>
      </c>
      <c r="K1786" t="str">
        <f>IF(NOT(J1786),Strutture_cleaned[[#This Row],[Indirizzo internet]],Strutture_cleaned[[#This Row],[Indirizzo di posta elettronica]])</f>
        <v>www.bagnidagiovanni.it</v>
      </c>
      <c r="L1786" t="str">
        <f>IF(NOT(J1786),Strutture_cleaned[[#This Row],[Indirizzo di posta elettronica]],Strutture_cleaned[[#This Row],[Indirizzo internet]])</f>
        <v/>
      </c>
    </row>
    <row r="1787" spans="1:12" x14ac:dyDescent="0.2">
      <c r="A1787" t="s">
        <v>8582</v>
      </c>
      <c r="B1787" t="s">
        <v>11587</v>
      </c>
      <c r="C1787" t="s">
        <v>19511</v>
      </c>
      <c r="D1787" t="s">
        <v>2261</v>
      </c>
      <c r="E1787" t="s">
        <v>19511</v>
      </c>
      <c r="F1787" t="s">
        <v>19511</v>
      </c>
      <c r="G1787" t="s">
        <v>19511</v>
      </c>
      <c r="I17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87" s="1" t="b">
        <f t="shared" si="27"/>
        <v>0</v>
      </c>
      <c r="K1787" t="str">
        <f>IF(NOT(J1787),Strutture_cleaned[[#This Row],[Indirizzo internet]],Strutture_cleaned[[#This Row],[Indirizzo di posta elettronica]])</f>
        <v/>
      </c>
      <c r="L1787" t="str">
        <f>IF(NOT(J1787),Strutture_cleaned[[#This Row],[Indirizzo di posta elettronica]],Strutture_cleaned[[#This Row],[Indirizzo internet]])</f>
        <v/>
      </c>
    </row>
    <row r="1788" spans="1:12" x14ac:dyDescent="0.2">
      <c r="A1788" t="s">
        <v>8582</v>
      </c>
      <c r="B1788" t="s">
        <v>11588</v>
      </c>
      <c r="C1788" t="s">
        <v>11584</v>
      </c>
      <c r="D1788" t="s">
        <v>2261</v>
      </c>
      <c r="E1788" t="s">
        <v>2831</v>
      </c>
      <c r="F1788" t="s">
        <v>19511</v>
      </c>
      <c r="G1788" t="s">
        <v>19511</v>
      </c>
      <c r="I17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88" s="1" t="b">
        <f t="shared" si="27"/>
        <v>0</v>
      </c>
      <c r="K1788" t="str">
        <f>IF(NOT(J1788),Strutture_cleaned[[#This Row],[Indirizzo internet]],Strutture_cleaned[[#This Row],[Indirizzo di posta elettronica]])</f>
        <v/>
      </c>
      <c r="L1788" t="str">
        <f>IF(NOT(J1788),Strutture_cleaned[[#This Row],[Indirizzo di posta elettronica]],Strutture_cleaned[[#This Row],[Indirizzo internet]])</f>
        <v/>
      </c>
    </row>
    <row r="1789" spans="1:12" x14ac:dyDescent="0.2">
      <c r="A1789" t="s">
        <v>8582</v>
      </c>
      <c r="B1789" t="s">
        <v>11589</v>
      </c>
      <c r="C1789" t="s">
        <v>11584</v>
      </c>
      <c r="D1789" t="s">
        <v>2261</v>
      </c>
      <c r="E1789" t="s">
        <v>2831</v>
      </c>
      <c r="F1789" t="s">
        <v>19511</v>
      </c>
      <c r="G1789" t="s">
        <v>19511</v>
      </c>
      <c r="I17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89" s="1" t="b">
        <f t="shared" si="27"/>
        <v>0</v>
      </c>
      <c r="K1789" t="str">
        <f>IF(NOT(J1789),Strutture_cleaned[[#This Row],[Indirizzo internet]],Strutture_cleaned[[#This Row],[Indirizzo di posta elettronica]])</f>
        <v/>
      </c>
      <c r="L1789" t="str">
        <f>IF(NOT(J1789),Strutture_cleaned[[#This Row],[Indirizzo di posta elettronica]],Strutture_cleaned[[#This Row],[Indirizzo internet]])</f>
        <v/>
      </c>
    </row>
    <row r="1790" spans="1:12" x14ac:dyDescent="0.2">
      <c r="A1790" t="s">
        <v>8582</v>
      </c>
      <c r="B1790" t="s">
        <v>11590</v>
      </c>
      <c r="C1790" t="s">
        <v>19511</v>
      </c>
      <c r="D1790" t="s">
        <v>2261</v>
      </c>
      <c r="E1790" t="s">
        <v>2261</v>
      </c>
      <c r="F1790" t="s">
        <v>19511</v>
      </c>
      <c r="G1790" t="s">
        <v>2275</v>
      </c>
      <c r="I17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790" s="1" t="b">
        <f t="shared" si="27"/>
        <v>0</v>
      </c>
      <c r="K1790" t="str">
        <f>IF(NOT(J1790),Strutture_cleaned[[#This Row],[Indirizzo internet]],Strutture_cleaned[[#This Row],[Indirizzo di posta elettronica]])</f>
        <v/>
      </c>
      <c r="L1790" t="str">
        <f>IF(NOT(J1790),Strutture_cleaned[[#This Row],[Indirizzo di posta elettronica]],Strutture_cleaned[[#This Row],[Indirizzo internet]])</f>
        <v>massimo_marcellini@libero.it</v>
      </c>
    </row>
    <row r="1791" spans="1:12" x14ac:dyDescent="0.2">
      <c r="A1791" t="s">
        <v>8582</v>
      </c>
      <c r="B1791" t="s">
        <v>11591</v>
      </c>
      <c r="C1791" t="s">
        <v>19511</v>
      </c>
      <c r="D1791" t="s">
        <v>2261</v>
      </c>
      <c r="E1791" t="s">
        <v>11592</v>
      </c>
      <c r="F1791" t="s">
        <v>2276</v>
      </c>
      <c r="G1791" t="s">
        <v>2277</v>
      </c>
      <c r="I179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91" s="1" t="b">
        <f t="shared" si="27"/>
        <v>1</v>
      </c>
      <c r="K1791" t="str">
        <f>IF(NOT(J1791),Strutture_cleaned[[#This Row],[Indirizzo internet]],Strutture_cleaned[[#This Row],[Indirizzo di posta elettronica]])</f>
        <v>www.lalunaalpassetto.it/index.php/il-valentino/</v>
      </c>
      <c r="L1791" t="str">
        <f>IF(NOT(J1791),Strutture_cleaned[[#This Row],[Indirizzo di posta elettronica]],Strutture_cleaned[[#This Row],[Indirizzo internet]])</f>
        <v>info@lalunaalpassetto.it</v>
      </c>
    </row>
    <row r="1792" spans="1:12" x14ac:dyDescent="0.2">
      <c r="A1792" t="s">
        <v>8582</v>
      </c>
      <c r="B1792" t="s">
        <v>11593</v>
      </c>
      <c r="C1792" t="s">
        <v>11594</v>
      </c>
      <c r="D1792" t="s">
        <v>2261</v>
      </c>
      <c r="E1792" t="s">
        <v>11595</v>
      </c>
      <c r="F1792" t="s">
        <v>2278</v>
      </c>
      <c r="G1792" t="s">
        <v>2279</v>
      </c>
      <c r="I179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92" s="1" t="b">
        <f t="shared" si="27"/>
        <v>1</v>
      </c>
      <c r="K1792" t="str">
        <f>IF(NOT(J1792),Strutture_cleaned[[#This Row],[Indirizzo internet]],Strutture_cleaned[[#This Row],[Indirizzo di posta elettronica]])</f>
        <v>www.ilmolo.it</v>
      </c>
      <c r="L1792" t="str">
        <f>IF(NOT(J1792),Strutture_cleaned[[#This Row],[Indirizzo di posta elettronica]],Strutture_cleaned[[#This Row],[Indirizzo internet]])</f>
        <v>info@lmolo.it</v>
      </c>
    </row>
    <row r="1793" spans="1:12" x14ac:dyDescent="0.2">
      <c r="A1793" t="s">
        <v>8582</v>
      </c>
      <c r="B1793" t="s">
        <v>11596</v>
      </c>
      <c r="C1793" t="s">
        <v>19511</v>
      </c>
      <c r="D1793" t="s">
        <v>2261</v>
      </c>
      <c r="E1793" t="s">
        <v>19511</v>
      </c>
      <c r="F1793" t="s">
        <v>2280</v>
      </c>
      <c r="G1793" t="s">
        <v>19511</v>
      </c>
      <c r="I179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793" s="1" t="b">
        <f t="shared" si="27"/>
        <v>1</v>
      </c>
      <c r="K1793" t="str">
        <f>IF(NOT(J1793),Strutture_cleaned[[#This Row],[Indirizzo internet]],Strutture_cleaned[[#This Row],[Indirizzo di posta elettronica]])</f>
        <v/>
      </c>
      <c r="L1793" t="str">
        <f>IF(NOT(J1793),Strutture_cleaned[[#This Row],[Indirizzo di posta elettronica]],Strutture_cleaned[[#This Row],[Indirizzo internet]])</f>
        <v>francoportonovo@gmail.com</v>
      </c>
    </row>
    <row r="1794" spans="1:12" x14ac:dyDescent="0.2">
      <c r="A1794" t="s">
        <v>8582</v>
      </c>
      <c r="B1794" t="s">
        <v>11597</v>
      </c>
      <c r="C1794" t="s">
        <v>11574</v>
      </c>
      <c r="D1794" t="s">
        <v>2261</v>
      </c>
      <c r="E1794" t="s">
        <v>2261</v>
      </c>
      <c r="F1794" t="s">
        <v>19511</v>
      </c>
      <c r="G1794" t="s">
        <v>19511</v>
      </c>
      <c r="I17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794" s="1" t="b">
        <f t="shared" si="27"/>
        <v>0</v>
      </c>
      <c r="K1794" t="str">
        <f>IF(NOT(J1794),Strutture_cleaned[[#This Row],[Indirizzo internet]],Strutture_cleaned[[#This Row],[Indirizzo di posta elettronica]])</f>
        <v/>
      </c>
      <c r="L1794" t="str">
        <f>IF(NOT(J1794),Strutture_cleaned[[#This Row],[Indirizzo di posta elettronica]],Strutture_cleaned[[#This Row],[Indirizzo internet]])</f>
        <v/>
      </c>
    </row>
    <row r="1795" spans="1:12" x14ac:dyDescent="0.2">
      <c r="A1795" t="s">
        <v>8183</v>
      </c>
      <c r="B1795" t="s">
        <v>11598</v>
      </c>
      <c r="C1795" t="s">
        <v>11599</v>
      </c>
      <c r="D1795" t="s">
        <v>2261</v>
      </c>
      <c r="E1795" t="s">
        <v>2261</v>
      </c>
      <c r="F1795" t="s">
        <v>2281</v>
      </c>
      <c r="G1795" t="s">
        <v>2282</v>
      </c>
      <c r="I17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95" s="1" t="b">
        <f t="shared" ref="J1795:J1858" si="28">I1795="invertire email e sito"</f>
        <v>0</v>
      </c>
      <c r="K1795" t="str">
        <f>IF(NOT(J1795),Strutture_cleaned[[#This Row],[Indirizzo internet]],Strutture_cleaned[[#This Row],[Indirizzo di posta elettronica]])</f>
        <v>www.bbdegliangeli.it</v>
      </c>
      <c r="L1795" t="str">
        <f>IF(NOT(J1795),Strutture_cleaned[[#This Row],[Indirizzo di posta elettronica]],Strutture_cleaned[[#This Row],[Indirizzo internet]])</f>
        <v>info@bbdegliangeli.it</v>
      </c>
    </row>
    <row r="1796" spans="1:12" x14ac:dyDescent="0.2">
      <c r="A1796" t="s">
        <v>8183</v>
      </c>
      <c r="B1796" t="s">
        <v>11600</v>
      </c>
      <c r="C1796" t="s">
        <v>11601</v>
      </c>
      <c r="D1796" t="s">
        <v>2261</v>
      </c>
      <c r="E1796" t="s">
        <v>2261</v>
      </c>
      <c r="F1796" t="s">
        <v>2283</v>
      </c>
      <c r="G1796" t="s">
        <v>2284</v>
      </c>
      <c r="I17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96" s="1" t="b">
        <f t="shared" si="28"/>
        <v>0</v>
      </c>
      <c r="K1796" t="str">
        <f>IF(NOT(J1796),Strutture_cleaned[[#This Row],[Indirizzo internet]],Strutture_cleaned[[#This Row],[Indirizzo di posta elettronica]])</f>
        <v>ilcentro.vetrina-italia.it</v>
      </c>
      <c r="L1796" t="str">
        <f>IF(NOT(J1796),Strutture_cleaned[[#This Row],[Indirizzo di posta elettronica]],Strutture_cleaned[[#This Row],[Indirizzo internet]])</f>
        <v>info@vetrinaitalia.org</v>
      </c>
    </row>
    <row r="1797" spans="1:12" x14ac:dyDescent="0.2">
      <c r="A1797" t="s">
        <v>8216</v>
      </c>
      <c r="B1797" t="s">
        <v>11602</v>
      </c>
      <c r="C1797" t="s">
        <v>11603</v>
      </c>
      <c r="D1797" t="s">
        <v>2261</v>
      </c>
      <c r="E1797" t="s">
        <v>2261</v>
      </c>
      <c r="F1797" t="s">
        <v>2285</v>
      </c>
      <c r="G1797" t="s">
        <v>2286</v>
      </c>
      <c r="I17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97" s="1" t="b">
        <f t="shared" si="28"/>
        <v>0</v>
      </c>
      <c r="K1797" t="str">
        <f>IF(NOT(J1797),Strutture_cleaned[[#This Row],[Indirizzo internet]],Strutture_cleaned[[#This Row],[Indirizzo di posta elettronica]])</f>
        <v>www.residencesoledelconero.com</v>
      </c>
      <c r="L1797" t="str">
        <f>IF(NOT(J1797),Strutture_cleaned[[#This Row],[Indirizzo di posta elettronica]],Strutture_cleaned[[#This Row],[Indirizzo internet]])</f>
        <v>info@residencesoledelconero.com</v>
      </c>
    </row>
    <row r="1798" spans="1:12" x14ac:dyDescent="0.2">
      <c r="A1798" t="s">
        <v>8183</v>
      </c>
      <c r="B1798" t="s">
        <v>11604</v>
      </c>
      <c r="C1798" t="s">
        <v>11605</v>
      </c>
      <c r="D1798" t="s">
        <v>2261</v>
      </c>
      <c r="E1798" t="s">
        <v>2261</v>
      </c>
      <c r="F1798" t="s">
        <v>2287</v>
      </c>
      <c r="G1798" t="s">
        <v>2288</v>
      </c>
      <c r="I17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798" s="1" t="b">
        <f t="shared" si="28"/>
        <v>0</v>
      </c>
      <c r="K1798" t="str">
        <f>IF(NOT(J1798),Strutture_cleaned[[#This Row],[Indirizzo internet]],Strutture_cleaned[[#This Row],[Indirizzo di posta elettronica]])</f>
        <v>www.stelledelconero.it</v>
      </c>
      <c r="L1798" t="str">
        <f>IF(NOT(J1798),Strutture_cleaned[[#This Row],[Indirizzo di posta elettronica]],Strutture_cleaned[[#This Row],[Indirizzo internet]])</f>
        <v>info@stelledelconero.it</v>
      </c>
    </row>
    <row r="1799" spans="1:12" x14ac:dyDescent="0.2">
      <c r="A1799" t="s">
        <v>8177</v>
      </c>
      <c r="B1799" t="s">
        <v>11606</v>
      </c>
      <c r="C1799" t="s">
        <v>11607</v>
      </c>
      <c r="D1799" t="s">
        <v>2261</v>
      </c>
      <c r="E1799" t="s">
        <v>2261</v>
      </c>
      <c r="F1799" t="s">
        <v>19511</v>
      </c>
      <c r="G1799" t="s">
        <v>2289</v>
      </c>
      <c r="I17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799" s="1" t="b">
        <f t="shared" si="28"/>
        <v>0</v>
      </c>
      <c r="K1799" t="str">
        <f>IF(NOT(J1799),Strutture_cleaned[[#This Row],[Indirizzo internet]],Strutture_cleaned[[#This Row],[Indirizzo di posta elettronica]])</f>
        <v/>
      </c>
      <c r="L1799" t="str">
        <f>IF(NOT(J1799),Strutture_cleaned[[#This Row],[Indirizzo di posta elettronica]],Strutture_cleaned[[#This Row],[Indirizzo internet]])</f>
        <v>albergocantiani@alice.it</v>
      </c>
    </row>
    <row r="1800" spans="1:12" x14ac:dyDescent="0.2">
      <c r="A1800" t="s">
        <v>8183</v>
      </c>
      <c r="B1800" t="s">
        <v>11608</v>
      </c>
      <c r="C1800" t="s">
        <v>11609</v>
      </c>
      <c r="D1800" t="s">
        <v>2261</v>
      </c>
      <c r="E1800" t="s">
        <v>2261</v>
      </c>
      <c r="F1800" t="s">
        <v>19511</v>
      </c>
      <c r="G1800" t="s">
        <v>2290</v>
      </c>
      <c r="I18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800" s="1" t="b">
        <f t="shared" si="28"/>
        <v>0</v>
      </c>
      <c r="K1800" t="str">
        <f>IF(NOT(J1800),Strutture_cleaned[[#This Row],[Indirizzo internet]],Strutture_cleaned[[#This Row],[Indirizzo di posta elettronica]])</f>
        <v/>
      </c>
      <c r="L1800" t="str">
        <f>IF(NOT(J1800),Strutture_cleaned[[#This Row],[Indirizzo di posta elettronica]],Strutture_cleaned[[#This Row],[Indirizzo internet]])</f>
        <v>emanuele.agostinelli@fastnet.it</v>
      </c>
    </row>
    <row r="1801" spans="1:12" x14ac:dyDescent="0.2">
      <c r="A1801" t="s">
        <v>8216</v>
      </c>
      <c r="B1801" t="s">
        <v>11610</v>
      </c>
      <c r="C1801" t="s">
        <v>11611</v>
      </c>
      <c r="D1801" t="s">
        <v>2261</v>
      </c>
      <c r="E1801" t="s">
        <v>2261</v>
      </c>
      <c r="F1801" t="s">
        <v>2291</v>
      </c>
      <c r="G1801" t="s">
        <v>2292</v>
      </c>
      <c r="I18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01" s="1" t="b">
        <f t="shared" si="28"/>
        <v>0</v>
      </c>
      <c r="K1801" t="str">
        <f>IF(NOT(J1801),Strutture_cleaned[[#This Row],[Indirizzo internet]],Strutture_cleaned[[#This Row],[Indirizzo di posta elettronica]])</f>
        <v>www.residencevanvitelli.it</v>
      </c>
      <c r="L1801" t="str">
        <f>IF(NOT(J1801),Strutture_cleaned[[#This Row],[Indirizzo di posta elettronica]],Strutture_cleaned[[#This Row],[Indirizzo internet]])</f>
        <v>info@residencevanvitelli.it</v>
      </c>
    </row>
    <row r="1802" spans="1:12" x14ac:dyDescent="0.2">
      <c r="A1802" t="s">
        <v>8183</v>
      </c>
      <c r="B1802" t="s">
        <v>11612</v>
      </c>
      <c r="C1802" t="s">
        <v>11613</v>
      </c>
      <c r="D1802" t="s">
        <v>2261</v>
      </c>
      <c r="E1802" t="s">
        <v>2261</v>
      </c>
      <c r="F1802" t="s">
        <v>19511</v>
      </c>
      <c r="G1802" t="s">
        <v>2293</v>
      </c>
      <c r="I18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802" s="1" t="b">
        <f t="shared" si="28"/>
        <v>0</v>
      </c>
      <c r="K1802" t="str">
        <f>IF(NOT(J1802),Strutture_cleaned[[#This Row],[Indirizzo internet]],Strutture_cleaned[[#This Row],[Indirizzo di posta elettronica]])</f>
        <v/>
      </c>
      <c r="L1802" t="str">
        <f>IF(NOT(J1802),Strutture_cleaned[[#This Row],[Indirizzo di posta elettronica]],Strutture_cleaned[[#This Row],[Indirizzo internet]])</f>
        <v>mitiko5@tiscali.it</v>
      </c>
    </row>
    <row r="1803" spans="1:12" x14ac:dyDescent="0.2">
      <c r="A1803" t="s">
        <v>8183</v>
      </c>
      <c r="B1803" t="s">
        <v>11614</v>
      </c>
      <c r="C1803" t="s">
        <v>11615</v>
      </c>
      <c r="D1803" t="s">
        <v>2261</v>
      </c>
      <c r="E1803" t="s">
        <v>2261</v>
      </c>
      <c r="F1803" t="s">
        <v>2294</v>
      </c>
      <c r="G1803" t="s">
        <v>2295</v>
      </c>
      <c r="I18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03" s="1" t="b">
        <f t="shared" si="28"/>
        <v>0</v>
      </c>
      <c r="K1803" t="str">
        <f>IF(NOT(J1803),Strutture_cleaned[[#This Row],[Indirizzo internet]],Strutture_cleaned[[#This Row],[Indirizzo di posta elettronica]])</f>
        <v>www.villangiolo.com</v>
      </c>
      <c r="L1803" t="str">
        <f>IF(NOT(J1803),Strutture_cleaned[[#This Row],[Indirizzo di posta elettronica]],Strutture_cleaned[[#This Row],[Indirizzo internet]])</f>
        <v>info@villangiolo.com</v>
      </c>
    </row>
    <row r="1804" spans="1:12" x14ac:dyDescent="0.2">
      <c r="A1804" t="s">
        <v>8171</v>
      </c>
      <c r="B1804" t="s">
        <v>11616</v>
      </c>
      <c r="C1804" t="s">
        <v>11617</v>
      </c>
      <c r="D1804" t="s">
        <v>2261</v>
      </c>
      <c r="E1804" t="s">
        <v>2261</v>
      </c>
      <c r="F1804" t="s">
        <v>2296</v>
      </c>
      <c r="G1804" t="s">
        <v>2297</v>
      </c>
      <c r="I18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04" s="1" t="b">
        <f t="shared" si="28"/>
        <v>0</v>
      </c>
      <c r="K1804" t="str">
        <f>IF(NOT(J1804),Strutture_cleaned[[#This Row],[Indirizzo internet]],Strutture_cleaned[[#This Row],[Indirizzo di posta elettronica]])</f>
        <v>www.ch-lisolachenonce.it</v>
      </c>
      <c r="L1804" t="str">
        <f>IF(NOT(J1804),Strutture_cleaned[[#This Row],[Indirizzo di posta elettronica]],Strutture_cleaned[[#This Row],[Indirizzo internet]])</f>
        <v>info@ch-lisolachenonce.it</v>
      </c>
    </row>
    <row r="1805" spans="1:12" x14ac:dyDescent="0.2">
      <c r="A1805" t="s">
        <v>8183</v>
      </c>
      <c r="B1805" t="s">
        <v>11618</v>
      </c>
      <c r="C1805" t="s">
        <v>11619</v>
      </c>
      <c r="D1805" t="s">
        <v>2261</v>
      </c>
      <c r="E1805" t="s">
        <v>2261</v>
      </c>
      <c r="F1805" t="s">
        <v>19511</v>
      </c>
      <c r="G1805" t="s">
        <v>2298</v>
      </c>
      <c r="I18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05" s="1" t="b">
        <f t="shared" si="28"/>
        <v>0</v>
      </c>
      <c r="K1805" t="str">
        <f>IF(NOT(J1805),Strutture_cleaned[[#This Row],[Indirizzo internet]],Strutture_cleaned[[#This Row],[Indirizzo di posta elettronica]])</f>
        <v/>
      </c>
      <c r="L1805" t="str">
        <f>IF(NOT(J1805),Strutture_cleaned[[#This Row],[Indirizzo di posta elettronica]],Strutture_cleaned[[#This Row],[Indirizzo internet]])</f>
        <v>magister09@libero.it</v>
      </c>
    </row>
    <row r="1806" spans="1:12" x14ac:dyDescent="0.2">
      <c r="A1806" t="s">
        <v>8183</v>
      </c>
      <c r="B1806" t="s">
        <v>11620</v>
      </c>
      <c r="C1806" t="s">
        <v>11621</v>
      </c>
      <c r="D1806" t="s">
        <v>2261</v>
      </c>
      <c r="E1806" t="s">
        <v>2261</v>
      </c>
      <c r="F1806" t="s">
        <v>19511</v>
      </c>
      <c r="G1806" t="s">
        <v>2299</v>
      </c>
      <c r="I18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06" s="1" t="b">
        <f t="shared" si="28"/>
        <v>0</v>
      </c>
      <c r="K1806" t="str">
        <f>IF(NOT(J1806),Strutture_cleaned[[#This Row],[Indirizzo internet]],Strutture_cleaned[[#This Row],[Indirizzo di posta elettronica]])</f>
        <v/>
      </c>
      <c r="L1806" t="str">
        <f>IF(NOT(J1806),Strutture_cleaned[[#This Row],[Indirizzo di posta elettronica]],Strutture_cleaned[[#This Row],[Indirizzo internet]])</f>
        <v>leduetorri@alice.it</v>
      </c>
    </row>
    <row r="1807" spans="1:12" x14ac:dyDescent="0.2">
      <c r="A1807" t="s">
        <v>8186</v>
      </c>
      <c r="B1807" t="s">
        <v>11622</v>
      </c>
      <c r="C1807" t="s">
        <v>2300</v>
      </c>
      <c r="D1807" t="s">
        <v>2261</v>
      </c>
      <c r="E1807" t="s">
        <v>11623</v>
      </c>
      <c r="F1807" t="s">
        <v>2301</v>
      </c>
      <c r="G1807" t="s">
        <v>2302</v>
      </c>
      <c r="I18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807" s="1" t="b">
        <f t="shared" si="28"/>
        <v>0</v>
      </c>
      <c r="K1807" t="str">
        <f>IF(NOT(J1807),Strutture_cleaned[[#This Row],[Indirizzo internet]],Strutture_cleaned[[#This Row],[Indirizzo di posta elettronica]])</f>
        <v>www.ilparcoancona.it</v>
      </c>
      <c r="L1807" t="str">
        <f>IF(NOT(J1807),Strutture_cleaned[[#This Row],[Indirizzo di posta elettronica]],Strutture_cleaned[[#This Row],[Indirizzo internet]])</f>
        <v>ilparco@email.it</v>
      </c>
    </row>
    <row r="1808" spans="1:12" x14ac:dyDescent="0.2">
      <c r="A1808" t="s">
        <v>8186</v>
      </c>
      <c r="B1808" t="s">
        <v>11624</v>
      </c>
      <c r="C1808" t="s">
        <v>11625</v>
      </c>
      <c r="D1808" t="s">
        <v>2261</v>
      </c>
      <c r="E1808" t="s">
        <v>2261</v>
      </c>
      <c r="F1808" t="s">
        <v>2303</v>
      </c>
      <c r="G1808" t="s">
        <v>2304</v>
      </c>
      <c r="I18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08" s="1" t="b">
        <f t="shared" si="28"/>
        <v>0</v>
      </c>
      <c r="K1808" t="str">
        <f>IF(NOT(J1808),Strutture_cleaned[[#This Row],[Indirizzo internet]],Strutture_cleaned[[#This Row],[Indirizzo di posta elettronica]])</f>
        <v>www.lasorgenteagriturismo.com</v>
      </c>
      <c r="L1808" t="str">
        <f>IF(NOT(J1808),Strutture_cleaned[[#This Row],[Indirizzo di posta elettronica]],Strutture_cleaned[[#This Row],[Indirizzo internet]])</f>
        <v>info@lasorgenteagriturismo.com</v>
      </c>
    </row>
    <row r="1809" spans="1:12" x14ac:dyDescent="0.2">
      <c r="A1809" t="s">
        <v>8183</v>
      </c>
      <c r="B1809" t="s">
        <v>11626</v>
      </c>
      <c r="C1809" t="s">
        <v>11627</v>
      </c>
      <c r="D1809" t="s">
        <v>2261</v>
      </c>
      <c r="E1809" t="s">
        <v>2261</v>
      </c>
      <c r="F1809" t="s">
        <v>19511</v>
      </c>
      <c r="G1809" t="s">
        <v>2305</v>
      </c>
      <c r="I18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09" s="1" t="b">
        <f t="shared" si="28"/>
        <v>0</v>
      </c>
      <c r="K1809" t="str">
        <f>IF(NOT(J1809),Strutture_cleaned[[#This Row],[Indirizzo internet]],Strutture_cleaned[[#This Row],[Indirizzo di posta elettronica]])</f>
        <v/>
      </c>
      <c r="L1809" t="str">
        <f>IF(NOT(J1809),Strutture_cleaned[[#This Row],[Indirizzo di posta elettronica]],Strutture_cleaned[[#This Row],[Indirizzo internet]])</f>
        <v>info@latorredelpoggio.it</v>
      </c>
    </row>
    <row r="1810" spans="1:12" x14ac:dyDescent="0.2">
      <c r="A1810" t="s">
        <v>8177</v>
      </c>
      <c r="B1810" t="s">
        <v>9381</v>
      </c>
      <c r="C1810" t="s">
        <v>11628</v>
      </c>
      <c r="D1810" t="s">
        <v>2261</v>
      </c>
      <c r="E1810" t="s">
        <v>11629</v>
      </c>
      <c r="F1810" t="s">
        <v>2306</v>
      </c>
      <c r="G1810" t="s">
        <v>2307</v>
      </c>
      <c r="I18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10" s="1" t="b">
        <f t="shared" si="28"/>
        <v>0</v>
      </c>
      <c r="K1810" t="str">
        <f>IF(NOT(J1810),Strutture_cleaned[[#This Row],[Indirizzo internet]],Strutture_cleaned[[#This Row],[Indirizzo di posta elettronica]])</f>
        <v>www.hoteleuropa-ancona.it</v>
      </c>
      <c r="L1810" t="str">
        <f>IF(NOT(J1810),Strutture_cleaned[[#This Row],[Indirizzo di posta elettronica]],Strutture_cleaned[[#This Row],[Indirizzo internet]])</f>
        <v>info@hoteleuropa-ancona.it</v>
      </c>
    </row>
    <row r="1811" spans="1:12" x14ac:dyDescent="0.2">
      <c r="A1811" t="s">
        <v>8216</v>
      </c>
      <c r="B1811" t="s">
        <v>11630</v>
      </c>
      <c r="C1811" t="s">
        <v>11631</v>
      </c>
      <c r="D1811" t="s">
        <v>2261</v>
      </c>
      <c r="E1811" t="s">
        <v>2261</v>
      </c>
      <c r="F1811" t="s">
        <v>19511</v>
      </c>
      <c r="G1811" t="s">
        <v>2308</v>
      </c>
      <c r="I18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811" s="1" t="b">
        <f t="shared" si="28"/>
        <v>0</v>
      </c>
      <c r="K1811" t="str">
        <f>IF(NOT(J1811),Strutture_cleaned[[#This Row],[Indirizzo internet]],Strutture_cleaned[[#This Row],[Indirizzo di posta elettronica]])</f>
        <v/>
      </c>
      <c r="L1811" t="str">
        <f>IF(NOT(J1811),Strutture_cleaned[[#This Row],[Indirizzo di posta elettronica]],Strutture_cleaned[[#This Row],[Indirizzo internet]])</f>
        <v>affittacamereeuro@hotmail.it</v>
      </c>
    </row>
    <row r="1812" spans="1:12" x14ac:dyDescent="0.2">
      <c r="A1812" t="s">
        <v>8183</v>
      </c>
      <c r="B1812" t="s">
        <v>11632</v>
      </c>
      <c r="C1812" t="s">
        <v>11633</v>
      </c>
      <c r="D1812" t="s">
        <v>2261</v>
      </c>
      <c r="E1812" t="s">
        <v>2261</v>
      </c>
      <c r="F1812" t="s">
        <v>19511</v>
      </c>
      <c r="G1812" t="s">
        <v>19511</v>
      </c>
      <c r="I18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812" s="1" t="b">
        <f t="shared" si="28"/>
        <v>0</v>
      </c>
      <c r="K1812" t="str">
        <f>IF(NOT(J1812),Strutture_cleaned[[#This Row],[Indirizzo internet]],Strutture_cleaned[[#This Row],[Indirizzo di posta elettronica]])</f>
        <v/>
      </c>
      <c r="L1812" t="str">
        <f>IF(NOT(J1812),Strutture_cleaned[[#This Row],[Indirizzo di posta elettronica]],Strutture_cleaned[[#This Row],[Indirizzo internet]])</f>
        <v/>
      </c>
    </row>
    <row r="1813" spans="1:12" x14ac:dyDescent="0.2">
      <c r="A1813" t="s">
        <v>8183</v>
      </c>
      <c r="B1813" t="s">
        <v>11634</v>
      </c>
      <c r="C1813" t="s">
        <v>11635</v>
      </c>
      <c r="D1813" t="s">
        <v>2261</v>
      </c>
      <c r="E1813" t="s">
        <v>2261</v>
      </c>
      <c r="F1813" t="s">
        <v>19511</v>
      </c>
      <c r="G1813" t="s">
        <v>2309</v>
      </c>
      <c r="I18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813" s="1" t="b">
        <f t="shared" si="28"/>
        <v>0</v>
      </c>
      <c r="K1813" t="str">
        <f>IF(NOT(J1813),Strutture_cleaned[[#This Row],[Indirizzo internet]],Strutture_cleaned[[#This Row],[Indirizzo di posta elettronica]])</f>
        <v/>
      </c>
      <c r="L1813" t="str">
        <f>IF(NOT(J1813),Strutture_cleaned[[#This Row],[Indirizzo di posta elettronica]],Strutture_cleaned[[#This Row],[Indirizzo internet]])</f>
        <v>ivapino@alice.it</v>
      </c>
    </row>
    <row r="1814" spans="1:12" x14ac:dyDescent="0.2">
      <c r="A1814" t="s">
        <v>8174</v>
      </c>
      <c r="B1814" t="s">
        <v>11636</v>
      </c>
      <c r="C1814" t="s">
        <v>11637</v>
      </c>
      <c r="D1814" t="s">
        <v>2261</v>
      </c>
      <c r="E1814" t="s">
        <v>2261</v>
      </c>
      <c r="F1814" t="s">
        <v>19511</v>
      </c>
      <c r="G1814" t="s">
        <v>2310</v>
      </c>
      <c r="I18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14" s="1" t="b">
        <f t="shared" si="28"/>
        <v>0</v>
      </c>
      <c r="K1814" t="str">
        <f>IF(NOT(J1814),Strutture_cleaned[[#This Row],[Indirizzo internet]],Strutture_cleaned[[#This Row],[Indirizzo di posta elettronica]])</f>
        <v/>
      </c>
      <c r="L1814" t="str">
        <f>IF(NOT(J1814),Strutture_cleaned[[#This Row],[Indirizzo di posta elettronica]],Strutture_cleaned[[#This Row],[Indirizzo internet]])</f>
        <v>katia.ross@libero.it</v>
      </c>
    </row>
    <row r="1815" spans="1:12" x14ac:dyDescent="0.2">
      <c r="A1815" t="s">
        <v>8183</v>
      </c>
      <c r="B1815" t="s">
        <v>11638</v>
      </c>
      <c r="C1815" t="s">
        <v>11639</v>
      </c>
      <c r="D1815" t="s">
        <v>2261</v>
      </c>
      <c r="E1815" t="s">
        <v>11640</v>
      </c>
      <c r="F1815" t="s">
        <v>19511</v>
      </c>
      <c r="G1815" t="s">
        <v>2311</v>
      </c>
      <c r="I18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815" s="1" t="b">
        <f t="shared" si="28"/>
        <v>0</v>
      </c>
      <c r="K1815" t="str">
        <f>IF(NOT(J1815),Strutture_cleaned[[#This Row],[Indirizzo internet]],Strutture_cleaned[[#This Row],[Indirizzo di posta elettronica]])</f>
        <v/>
      </c>
      <c r="L1815" t="str">
        <f>IF(NOT(J1815),Strutture_cleaned[[#This Row],[Indirizzo di posta elettronica]],Strutture_cleaned[[#This Row],[Indirizzo internet]])</f>
        <v>bebcasaangelica@gmail.com</v>
      </c>
    </row>
    <row r="1816" spans="1:12" x14ac:dyDescent="0.2">
      <c r="A1816" t="s">
        <v>8216</v>
      </c>
      <c r="B1816" t="s">
        <v>11641</v>
      </c>
      <c r="C1816" t="s">
        <v>11642</v>
      </c>
      <c r="D1816" t="s">
        <v>2261</v>
      </c>
      <c r="E1816" t="s">
        <v>6587</v>
      </c>
      <c r="F1816" t="s">
        <v>2312</v>
      </c>
      <c r="G1816" t="s">
        <v>2313</v>
      </c>
      <c r="I18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16" s="1" t="b">
        <f t="shared" si="28"/>
        <v>0</v>
      </c>
      <c r="K1816" t="str">
        <f>IF(NOT(J1816),Strutture_cleaned[[#This Row],[Indirizzo internet]],Strutture_cleaned[[#This Row],[Indirizzo di posta elettronica]])</f>
        <v>www.casalcoppo.com</v>
      </c>
      <c r="L1816" t="str">
        <f>IF(NOT(J1816),Strutture_cleaned[[#This Row],[Indirizzo di posta elettronica]],Strutture_cleaned[[#This Row],[Indirizzo internet]])</f>
        <v xml:space="preserve">info@casalcoppo.com	</v>
      </c>
    </row>
    <row r="1817" spans="1:12" x14ac:dyDescent="0.2">
      <c r="A1817" t="s">
        <v>8174</v>
      </c>
      <c r="B1817" t="s">
        <v>11643</v>
      </c>
      <c r="C1817" t="s">
        <v>11644</v>
      </c>
      <c r="D1817" t="s">
        <v>2261</v>
      </c>
      <c r="E1817" t="s">
        <v>19511</v>
      </c>
      <c r="F1817" t="s">
        <v>19511</v>
      </c>
      <c r="G1817" t="s">
        <v>2314</v>
      </c>
      <c r="I18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17" s="1" t="b">
        <f t="shared" si="28"/>
        <v>0</v>
      </c>
      <c r="K1817" t="str">
        <f>IF(NOT(J1817),Strutture_cleaned[[#This Row],[Indirizzo internet]],Strutture_cleaned[[#This Row],[Indirizzo di posta elettronica]])</f>
        <v/>
      </c>
      <c r="L1817" t="str">
        <f>IF(NOT(J1817),Strutture_cleaned[[#This Row],[Indirizzo di posta elettronica]],Strutture_cleaned[[#This Row],[Indirizzo internet]])</f>
        <v>info@latanadellistrice.it</v>
      </c>
    </row>
    <row r="1818" spans="1:12" x14ac:dyDescent="0.2">
      <c r="A1818" t="s">
        <v>8174</v>
      </c>
      <c r="B1818" t="s">
        <v>11645</v>
      </c>
      <c r="C1818" t="s">
        <v>11644</v>
      </c>
      <c r="D1818" t="s">
        <v>2261</v>
      </c>
      <c r="E1818" t="s">
        <v>19511</v>
      </c>
      <c r="F1818" t="s">
        <v>2315</v>
      </c>
      <c r="G1818" t="s">
        <v>2314</v>
      </c>
      <c r="I18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18" s="1" t="b">
        <f t="shared" si="28"/>
        <v>0</v>
      </c>
      <c r="K1818" t="str">
        <f>IF(NOT(J1818),Strutture_cleaned[[#This Row],[Indirizzo internet]],Strutture_cleaned[[#This Row],[Indirizzo di posta elettronica]])</f>
        <v>www.latanadellistrice.it</v>
      </c>
      <c r="L1818" t="str">
        <f>IF(NOT(J1818),Strutture_cleaned[[#This Row],[Indirizzo di posta elettronica]],Strutture_cleaned[[#This Row],[Indirizzo internet]])</f>
        <v>info@latanadellistrice.it</v>
      </c>
    </row>
    <row r="1819" spans="1:12" x14ac:dyDescent="0.2">
      <c r="A1819" t="s">
        <v>8183</v>
      </c>
      <c r="B1819" t="s">
        <v>11646</v>
      </c>
      <c r="C1819" t="s">
        <v>11647</v>
      </c>
      <c r="D1819" t="s">
        <v>2261</v>
      </c>
      <c r="E1819" t="s">
        <v>2261</v>
      </c>
      <c r="F1819" t="s">
        <v>19511</v>
      </c>
      <c r="G1819" t="s">
        <v>2316</v>
      </c>
      <c r="I18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819" s="1" t="b">
        <f t="shared" si="28"/>
        <v>0</v>
      </c>
      <c r="K1819" t="str">
        <f>IF(NOT(J1819),Strutture_cleaned[[#This Row],[Indirizzo internet]],Strutture_cleaned[[#This Row],[Indirizzo di posta elettronica]])</f>
        <v/>
      </c>
      <c r="L1819" t="str">
        <f>IF(NOT(J1819),Strutture_cleaned[[#This Row],[Indirizzo di posta elettronica]],Strutture_cleaned[[#This Row],[Indirizzo internet]])</f>
        <v>annapaolaorazi@yahoo.it</v>
      </c>
    </row>
    <row r="1820" spans="1:12" x14ac:dyDescent="0.2">
      <c r="A1820" t="s">
        <v>8216</v>
      </c>
      <c r="B1820" t="s">
        <v>11648</v>
      </c>
      <c r="C1820" t="s">
        <v>11649</v>
      </c>
      <c r="D1820" t="s">
        <v>2261</v>
      </c>
      <c r="E1820" t="s">
        <v>2261</v>
      </c>
      <c r="F1820" t="s">
        <v>19511</v>
      </c>
      <c r="G1820" t="s">
        <v>2317</v>
      </c>
      <c r="I18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820" s="1" t="b">
        <f t="shared" si="28"/>
        <v>0</v>
      </c>
      <c r="K1820" t="str">
        <f>IF(NOT(J1820),Strutture_cleaned[[#This Row],[Indirizzo internet]],Strutture_cleaned[[#This Row],[Indirizzo di posta elettronica]])</f>
        <v/>
      </c>
      <c r="L1820" t="str">
        <f>IF(NOT(J1820),Strutture_cleaned[[#This Row],[Indirizzo di posta elettronica]],Strutture_cleaned[[#This Row],[Indirizzo internet]])</f>
        <v>mancinellimauro@libero.it</v>
      </c>
    </row>
    <row r="1821" spans="1:12" x14ac:dyDescent="0.2">
      <c r="A1821" t="s">
        <v>8216</v>
      </c>
      <c r="B1821" t="s">
        <v>11650</v>
      </c>
      <c r="C1821" t="s">
        <v>11651</v>
      </c>
      <c r="D1821" t="s">
        <v>2261</v>
      </c>
      <c r="E1821" t="s">
        <v>2261</v>
      </c>
      <c r="F1821" t="s">
        <v>19511</v>
      </c>
      <c r="G1821" t="s">
        <v>2289</v>
      </c>
      <c r="I18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821" s="1" t="b">
        <f t="shared" si="28"/>
        <v>0</v>
      </c>
      <c r="K1821" t="str">
        <f>IF(NOT(J1821),Strutture_cleaned[[#This Row],[Indirizzo internet]],Strutture_cleaned[[#This Row],[Indirizzo di posta elettronica]])</f>
        <v/>
      </c>
      <c r="L1821" t="str">
        <f>IF(NOT(J1821),Strutture_cleaned[[#This Row],[Indirizzo di posta elettronica]],Strutture_cleaned[[#This Row],[Indirizzo internet]])</f>
        <v>albergocantiani@alice.it</v>
      </c>
    </row>
    <row r="1822" spans="1:12" x14ac:dyDescent="0.2">
      <c r="A1822" t="s">
        <v>8183</v>
      </c>
      <c r="B1822" t="s">
        <v>11652</v>
      </c>
      <c r="C1822" t="s">
        <v>11653</v>
      </c>
      <c r="D1822" t="s">
        <v>2261</v>
      </c>
      <c r="E1822" t="s">
        <v>2261</v>
      </c>
      <c r="F1822" t="s">
        <v>19511</v>
      </c>
      <c r="G1822" t="s">
        <v>2318</v>
      </c>
      <c r="I18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822" s="1" t="b">
        <f t="shared" si="28"/>
        <v>0</v>
      </c>
      <c r="K1822" t="str">
        <f>IF(NOT(J1822),Strutture_cleaned[[#This Row],[Indirizzo internet]],Strutture_cleaned[[#This Row],[Indirizzo di posta elettronica]])</f>
        <v/>
      </c>
      <c r="L1822" t="str">
        <f>IF(NOT(J1822),Strutture_cleaned[[#This Row],[Indirizzo di posta elettronica]],Strutture_cleaned[[#This Row],[Indirizzo internet]])</f>
        <v>bebtrestelle@gmail.com</v>
      </c>
    </row>
    <row r="1823" spans="1:12" x14ac:dyDescent="0.2">
      <c r="A1823" t="s">
        <v>8220</v>
      </c>
      <c r="B1823" t="s">
        <v>11654</v>
      </c>
      <c r="C1823" t="s">
        <v>19511</v>
      </c>
      <c r="D1823" t="s">
        <v>2261</v>
      </c>
      <c r="E1823" t="s">
        <v>11655</v>
      </c>
      <c r="F1823" t="s">
        <v>2319</v>
      </c>
      <c r="G1823" t="s">
        <v>2320</v>
      </c>
      <c r="I18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1823" s="1" t="b">
        <f t="shared" si="28"/>
        <v>0</v>
      </c>
      <c r="K1823" t="str">
        <f>IF(NOT(J1823),Strutture_cleaned[[#This Row],[Indirizzo internet]],Strutture_cleaned[[#This Row],[Indirizzo di posta elettronica]])</f>
        <v>www.campeggioclubadriatico.it</v>
      </c>
      <c r="L1823" t="str">
        <f>IF(NOT(J1823),Strutture_cleaned[[#This Row],[Indirizzo di posta elettronica]],Strutture_cleaned[[#This Row],[Indirizzo internet]])</f>
        <v>cca@campeggioclubadriatico.it</v>
      </c>
    </row>
    <row r="1824" spans="1:12" x14ac:dyDescent="0.2">
      <c r="A1824" t="s">
        <v>8171</v>
      </c>
      <c r="B1824" t="s">
        <v>11656</v>
      </c>
      <c r="C1824" t="s">
        <v>11657</v>
      </c>
      <c r="D1824" t="s">
        <v>2261</v>
      </c>
      <c r="E1824" t="s">
        <v>11658</v>
      </c>
      <c r="F1824" t="s">
        <v>2321</v>
      </c>
      <c r="G1824" t="s">
        <v>2322</v>
      </c>
      <c r="I18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824" s="1" t="b">
        <f t="shared" si="28"/>
        <v>0</v>
      </c>
      <c r="K1824" t="str">
        <f>IF(NOT(J1824),Strutture_cleaned[[#This Row],[Indirizzo internet]],Strutture_cleaned[[#This Row],[Indirizzo di posta elettronica]])</f>
        <v>www.villapaola.name</v>
      </c>
      <c r="L1824" t="str">
        <f>IF(NOT(J1824),Strutture_cleaned[[#This Row],[Indirizzo di posta elettronica]],Strutture_cleaned[[#This Row],[Indirizzo internet]])</f>
        <v>genoviff@yahoo.it</v>
      </c>
    </row>
    <row r="1825" spans="1:12" x14ac:dyDescent="0.2">
      <c r="A1825" t="s">
        <v>8183</v>
      </c>
      <c r="B1825" t="s">
        <v>11659</v>
      </c>
      <c r="C1825" t="s">
        <v>11660</v>
      </c>
      <c r="D1825" t="s">
        <v>2261</v>
      </c>
      <c r="E1825" t="s">
        <v>2261</v>
      </c>
      <c r="F1825" t="s">
        <v>19511</v>
      </c>
      <c r="G1825" t="s">
        <v>2323</v>
      </c>
      <c r="I18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825" s="1" t="b">
        <f t="shared" si="28"/>
        <v>0</v>
      </c>
      <c r="K1825" t="str">
        <f>IF(NOT(J1825),Strutture_cleaned[[#This Row],[Indirizzo internet]],Strutture_cleaned[[#This Row],[Indirizzo di posta elettronica]])</f>
        <v/>
      </c>
      <c r="L1825" t="str">
        <f>IF(NOT(J1825),Strutture_cleaned[[#This Row],[Indirizzo di posta elettronica]],Strutture_cleaned[[#This Row],[Indirizzo internet]])</f>
        <v>alessia.carfagna@libero.it</v>
      </c>
    </row>
    <row r="1826" spans="1:12" x14ac:dyDescent="0.2">
      <c r="A1826" t="s">
        <v>8186</v>
      </c>
      <c r="B1826" t="s">
        <v>11661</v>
      </c>
      <c r="C1826" t="s">
        <v>2324</v>
      </c>
      <c r="D1826" t="s">
        <v>2261</v>
      </c>
      <c r="E1826" t="s">
        <v>2261</v>
      </c>
      <c r="F1826" t="s">
        <v>2325</v>
      </c>
      <c r="G1826" t="s">
        <v>2326</v>
      </c>
      <c r="I18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26" s="1" t="b">
        <f t="shared" si="28"/>
        <v>0</v>
      </c>
      <c r="K1826" t="str">
        <f>IF(NOT(J1826),Strutture_cleaned[[#This Row],[Indirizzo internet]],Strutture_cleaned[[#This Row],[Indirizzo di posta elettronica]])</f>
        <v>www.poggioagliulivi.com</v>
      </c>
      <c r="L1826" t="str">
        <f>IF(NOT(J1826),Strutture_cleaned[[#This Row],[Indirizzo di posta elettronica]],Strutture_cleaned[[#This Row],[Indirizzo internet]])</f>
        <v>info@poggioagliulivi.com</v>
      </c>
    </row>
    <row r="1827" spans="1:12" x14ac:dyDescent="0.2">
      <c r="A1827" t="s">
        <v>8582</v>
      </c>
      <c r="B1827" t="s">
        <v>8890</v>
      </c>
      <c r="C1827" t="s">
        <v>11567</v>
      </c>
      <c r="D1827" t="s">
        <v>2261</v>
      </c>
      <c r="E1827" t="s">
        <v>2385</v>
      </c>
      <c r="F1827" t="s">
        <v>2327</v>
      </c>
      <c r="G1827" t="s">
        <v>2328</v>
      </c>
      <c r="I18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827" s="1" t="b">
        <f t="shared" si="28"/>
        <v>0</v>
      </c>
      <c r="K1827" t="str">
        <f>IF(NOT(J1827),Strutture_cleaned[[#This Row],[Indirizzo internet]],Strutture_cleaned[[#This Row],[Indirizzo di posta elettronica]])</f>
        <v>dado1984_fg@libero.it</v>
      </c>
      <c r="L1827" t="str">
        <f>IF(NOT(J1827),Strutture_cleaned[[#This Row],[Indirizzo di posta elettronica]],Strutture_cleaned[[#This Row],[Indirizzo internet]])</f>
        <v>davidefratti1984@gmail.com</v>
      </c>
    </row>
    <row r="1828" spans="1:12" x14ac:dyDescent="0.2">
      <c r="A1828" t="s">
        <v>8186</v>
      </c>
      <c r="B1828" t="s">
        <v>11662</v>
      </c>
      <c r="C1828" t="s">
        <v>11663</v>
      </c>
      <c r="D1828" t="s">
        <v>2261</v>
      </c>
      <c r="E1828" t="s">
        <v>11664</v>
      </c>
      <c r="F1828" t="s">
        <v>19511</v>
      </c>
      <c r="G1828" t="s">
        <v>2329</v>
      </c>
      <c r="I18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28" s="1" t="b">
        <f t="shared" si="28"/>
        <v>0</v>
      </c>
      <c r="K1828" t="str">
        <f>IF(NOT(J1828),Strutture_cleaned[[#This Row],[Indirizzo internet]],Strutture_cleaned[[#This Row],[Indirizzo di posta elettronica]])</f>
        <v/>
      </c>
      <c r="L1828" t="str">
        <f>IF(NOT(J1828),Strutture_cleaned[[#This Row],[Indirizzo di posta elettronica]],Strutture_cleaned[[#This Row],[Indirizzo internet]])</f>
        <v>info@lacasaincampagna.org</v>
      </c>
    </row>
    <row r="1829" spans="1:12" x14ac:dyDescent="0.2">
      <c r="A1829" t="s">
        <v>8183</v>
      </c>
      <c r="B1829" t="s">
        <v>11665</v>
      </c>
      <c r="C1829" t="s">
        <v>11666</v>
      </c>
      <c r="D1829" t="s">
        <v>2261</v>
      </c>
      <c r="E1829" t="s">
        <v>6587</v>
      </c>
      <c r="F1829" t="s">
        <v>2330</v>
      </c>
      <c r="G1829" t="s">
        <v>2331</v>
      </c>
      <c r="I18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29" s="1" t="b">
        <f t="shared" si="28"/>
        <v>0</v>
      </c>
      <c r="K1829" t="str">
        <f>IF(NOT(J1829),Strutture_cleaned[[#This Row],[Indirizzo internet]],Strutture_cleaned[[#This Row],[Indirizzo di posta elettronica]])</f>
        <v>www.campodelmare.it</v>
      </c>
      <c r="L1829" t="str">
        <f>IF(NOT(J1829),Strutture_cleaned[[#This Row],[Indirizzo di posta elettronica]],Strutture_cleaned[[#This Row],[Indirizzo internet]])</f>
        <v>info@campodelmare.it</v>
      </c>
    </row>
    <row r="1830" spans="1:12" x14ac:dyDescent="0.2">
      <c r="A1830" t="s">
        <v>8183</v>
      </c>
      <c r="B1830" t="s">
        <v>11667</v>
      </c>
      <c r="C1830" t="s">
        <v>2332</v>
      </c>
      <c r="D1830" t="s">
        <v>2261</v>
      </c>
      <c r="E1830" t="s">
        <v>2261</v>
      </c>
      <c r="F1830" t="s">
        <v>2333</v>
      </c>
      <c r="G1830" t="s">
        <v>2334</v>
      </c>
      <c r="I18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830" s="1" t="b">
        <f t="shared" si="28"/>
        <v>0</v>
      </c>
      <c r="K1830" t="str">
        <f>IF(NOT(J1830),Strutture_cleaned[[#This Row],[Indirizzo internet]],Strutture_cleaned[[#This Row],[Indirizzo di posta elettronica]])</f>
        <v>www.glicineancona.it</v>
      </c>
      <c r="L1830" t="str">
        <f>IF(NOT(J1830),Strutture_cleaned[[#This Row],[Indirizzo di posta elettronica]],Strutture_cleaned[[#This Row],[Indirizzo internet]])</f>
        <v>glicine.ancona@virgilio.it</v>
      </c>
    </row>
    <row r="1831" spans="1:12" x14ac:dyDescent="0.2">
      <c r="A1831" t="s">
        <v>8174</v>
      </c>
      <c r="B1831" t="s">
        <v>11668</v>
      </c>
      <c r="C1831" t="s">
        <v>11669</v>
      </c>
      <c r="D1831" t="s">
        <v>2261</v>
      </c>
      <c r="E1831" t="s">
        <v>2261</v>
      </c>
      <c r="F1831" t="s">
        <v>2335</v>
      </c>
      <c r="G1831" t="s">
        <v>2336</v>
      </c>
      <c r="I18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831" s="1" t="b">
        <f t="shared" si="28"/>
        <v>0</v>
      </c>
      <c r="K1831" t="str">
        <f>IF(NOT(J1831),Strutture_cleaned[[#This Row],[Indirizzo internet]],Strutture_cleaned[[#This Row],[Indirizzo di posta elettronica]])</f>
        <v>www.lacasadipallina.com</v>
      </c>
      <c r="L1831" t="str">
        <f>IF(NOT(J1831),Strutture_cleaned[[#This Row],[Indirizzo di posta elettronica]],Strutture_cleaned[[#This Row],[Indirizzo internet]])</f>
        <v>paola.crescini@gmail.com</v>
      </c>
    </row>
    <row r="1832" spans="1:12" x14ac:dyDescent="0.2">
      <c r="A1832" t="s">
        <v>8177</v>
      </c>
      <c r="B1832" t="s">
        <v>11670</v>
      </c>
      <c r="C1832" t="s">
        <v>11671</v>
      </c>
      <c r="D1832" t="s">
        <v>2261</v>
      </c>
      <c r="E1832" t="s">
        <v>2261</v>
      </c>
      <c r="F1832" t="s">
        <v>2337</v>
      </c>
      <c r="G1832" t="s">
        <v>2338</v>
      </c>
      <c r="I18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32" s="1" t="b">
        <f t="shared" si="28"/>
        <v>0</v>
      </c>
      <c r="K1832" t="str">
        <f>IF(NOT(J1832),Strutture_cleaned[[#This Row],[Indirizzo internet]],Strutture_cleaned[[#This Row],[Indirizzo di posta elettronica]])</f>
        <v>www.ankonhotel.com</v>
      </c>
      <c r="L1832" t="str">
        <f>IF(NOT(J1832),Strutture_cleaned[[#This Row],[Indirizzo di posta elettronica]],Strutture_cleaned[[#This Row],[Indirizzo internet]])</f>
        <v>info@ankonhotel.com</v>
      </c>
    </row>
    <row r="1833" spans="1:12" x14ac:dyDescent="0.2">
      <c r="A1833" t="s">
        <v>8582</v>
      </c>
      <c r="B1833" t="s">
        <v>11672</v>
      </c>
      <c r="C1833" t="s">
        <v>11567</v>
      </c>
      <c r="D1833" t="s">
        <v>2261</v>
      </c>
      <c r="E1833" t="s">
        <v>2261</v>
      </c>
      <c r="F1833" t="s">
        <v>19511</v>
      </c>
      <c r="G1833" t="s">
        <v>2339</v>
      </c>
      <c r="I183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833" s="1" t="b">
        <f t="shared" si="28"/>
        <v>1</v>
      </c>
      <c r="K1833" t="str">
        <f>IF(NOT(J1833),Strutture_cleaned[[#This Row],[Indirizzo internet]],Strutture_cleaned[[#This Row],[Indirizzo di posta elettronica]])</f>
        <v>www.sunset-beach.it</v>
      </c>
      <c r="L1833" t="str">
        <f>IF(NOT(J1833),Strutture_cleaned[[#This Row],[Indirizzo di posta elettronica]],Strutture_cleaned[[#This Row],[Indirizzo internet]])</f>
        <v/>
      </c>
    </row>
    <row r="1834" spans="1:12" x14ac:dyDescent="0.2">
      <c r="A1834" t="s">
        <v>8183</v>
      </c>
      <c r="B1834" t="s">
        <v>11673</v>
      </c>
      <c r="C1834" t="s">
        <v>11674</v>
      </c>
      <c r="D1834" t="s">
        <v>2261</v>
      </c>
      <c r="E1834" t="s">
        <v>2261</v>
      </c>
      <c r="F1834" t="s">
        <v>19511</v>
      </c>
      <c r="G1834" t="s">
        <v>2340</v>
      </c>
      <c r="I18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34" s="1" t="b">
        <f t="shared" si="28"/>
        <v>0</v>
      </c>
      <c r="K1834" t="str">
        <f>IF(NOT(J1834),Strutture_cleaned[[#This Row],[Indirizzo internet]],Strutture_cleaned[[#This Row],[Indirizzo di posta elettronica]])</f>
        <v/>
      </c>
      <c r="L1834" t="str">
        <f>IF(NOT(J1834),Strutture_cleaned[[#This Row],[Indirizzo di posta elettronica]],Strutture_cleaned[[#This Row],[Indirizzo internet]])</f>
        <v>n.cesaroni@tin.it</v>
      </c>
    </row>
    <row r="1835" spans="1:12" x14ac:dyDescent="0.2">
      <c r="A1835" t="s">
        <v>8582</v>
      </c>
      <c r="B1835" t="s">
        <v>11675</v>
      </c>
      <c r="C1835" t="s">
        <v>11676</v>
      </c>
      <c r="D1835" t="s">
        <v>2261</v>
      </c>
      <c r="E1835" t="s">
        <v>11677</v>
      </c>
      <c r="F1835" t="s">
        <v>2341</v>
      </c>
      <c r="G1835" t="s">
        <v>2269</v>
      </c>
      <c r="I183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835" s="1" t="b">
        <f t="shared" si="28"/>
        <v>1</v>
      </c>
      <c r="K1835" t="str">
        <f>IF(NOT(J1835),Strutture_cleaned[[#This Row],[Indirizzo internet]],Strutture_cleaned[[#This Row],[Indirizzo di posta elettronica]])</f>
        <v>www.palombinabeach.com</v>
      </c>
      <c r="L1835" t="str">
        <f>IF(NOT(J1835),Strutture_cleaned[[#This Row],[Indirizzo di posta elettronica]],Strutture_cleaned[[#This Row],[Indirizzo internet]])</f>
        <v>tbstartup@gmail.com</v>
      </c>
    </row>
    <row r="1836" spans="1:12" x14ac:dyDescent="0.2">
      <c r="A1836" t="s">
        <v>8186</v>
      </c>
      <c r="B1836" t="s">
        <v>11678</v>
      </c>
      <c r="C1836" t="s">
        <v>11679</v>
      </c>
      <c r="D1836" t="s">
        <v>2261</v>
      </c>
      <c r="E1836" t="s">
        <v>2261</v>
      </c>
      <c r="F1836" t="s">
        <v>2342</v>
      </c>
      <c r="G1836" t="s">
        <v>2343</v>
      </c>
      <c r="I18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836" s="1" t="b">
        <f t="shared" si="28"/>
        <v>0</v>
      </c>
      <c r="K1836" t="str">
        <f>IF(NOT(J1836),Strutture_cleaned[[#This Row],[Indirizzo internet]],Strutture_cleaned[[#This Row],[Indirizzo di posta elettronica]])</f>
        <v>www.agriturismoconero.com</v>
      </c>
      <c r="L1836" t="str">
        <f>IF(NOT(J1836),Strutture_cleaned[[#This Row],[Indirizzo di posta elettronica]],Strutture_cleaned[[#This Row],[Indirizzo internet]])</f>
        <v>coppolagiamaglipaola@yahoo.it</v>
      </c>
    </row>
    <row r="1837" spans="1:12" x14ac:dyDescent="0.2">
      <c r="A1837" t="s">
        <v>8183</v>
      </c>
      <c r="B1837" t="s">
        <v>11680</v>
      </c>
      <c r="C1837" t="s">
        <v>11681</v>
      </c>
      <c r="D1837" t="s">
        <v>2261</v>
      </c>
      <c r="E1837" t="s">
        <v>2261</v>
      </c>
      <c r="F1837" t="s">
        <v>2344</v>
      </c>
      <c r="G1837" t="s">
        <v>2345</v>
      </c>
      <c r="I18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37" s="1" t="b">
        <f t="shared" si="28"/>
        <v>0</v>
      </c>
      <c r="K1837" t="str">
        <f>IF(NOT(J1837),Strutture_cleaned[[#This Row],[Indirizzo internet]],Strutture_cleaned[[#This Row],[Indirizzo di posta elettronica]])</f>
        <v>www.villafioreconero.it</v>
      </c>
      <c r="L1837" t="str">
        <f>IF(NOT(J1837),Strutture_cleaned[[#This Row],[Indirizzo di posta elettronica]],Strutture_cleaned[[#This Row],[Indirizzo internet]])</f>
        <v>info@villafioreconero.it</v>
      </c>
    </row>
    <row r="1838" spans="1:12" x14ac:dyDescent="0.2">
      <c r="A1838" t="s">
        <v>8186</v>
      </c>
      <c r="B1838" t="s">
        <v>11682</v>
      </c>
      <c r="C1838" t="s">
        <v>11683</v>
      </c>
      <c r="D1838" t="s">
        <v>2261</v>
      </c>
      <c r="E1838" t="s">
        <v>19511</v>
      </c>
      <c r="F1838" t="s">
        <v>2346</v>
      </c>
      <c r="G1838" t="s">
        <v>2347</v>
      </c>
      <c r="I18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838" s="1" t="b">
        <f t="shared" si="28"/>
        <v>0</v>
      </c>
      <c r="K1838" t="str">
        <f>IF(NOT(J1838),Strutture_cleaned[[#This Row],[Indirizzo internet]],Strutture_cleaned[[#This Row],[Indirizzo di posta elettronica]])</f>
        <v>www.fioridelconero.it</v>
      </c>
      <c r="L1838" t="str">
        <f>IF(NOT(J1838),Strutture_cleaned[[#This Row],[Indirizzo di posta elettronica]],Strutture_cleaned[[#This Row],[Indirizzo internet]])</f>
        <v>fioridelconero@gmail.com</v>
      </c>
    </row>
    <row r="1839" spans="1:12" x14ac:dyDescent="0.2">
      <c r="A1839" t="s">
        <v>8216</v>
      </c>
      <c r="B1839" t="s">
        <v>11684</v>
      </c>
      <c r="C1839" t="s">
        <v>11435</v>
      </c>
      <c r="D1839" t="s">
        <v>2261</v>
      </c>
      <c r="E1839" t="s">
        <v>11658</v>
      </c>
      <c r="F1839" t="s">
        <v>2146</v>
      </c>
      <c r="G1839" t="s">
        <v>2147</v>
      </c>
      <c r="I18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839" s="1" t="b">
        <f t="shared" si="28"/>
        <v>0</v>
      </c>
      <c r="K1839" t="str">
        <f>IF(NOT(J1839),Strutture_cleaned[[#This Row],[Indirizzo internet]],Strutture_cleaned[[#This Row],[Indirizzo di posta elettronica]])</f>
        <v>www.camereantigogranaro.com</v>
      </c>
      <c r="L1839" t="str">
        <f>IF(NOT(J1839),Strutture_cleaned[[#This Row],[Indirizzo di posta elettronica]],Strutture_cleaned[[#This Row],[Indirizzo internet]])</f>
        <v>helene.cb@tiscali.it</v>
      </c>
    </row>
    <row r="1840" spans="1:12" x14ac:dyDescent="0.2">
      <c r="A1840" t="s">
        <v>8183</v>
      </c>
      <c r="B1840" t="s">
        <v>11685</v>
      </c>
      <c r="C1840" t="s">
        <v>11686</v>
      </c>
      <c r="D1840" t="s">
        <v>2261</v>
      </c>
      <c r="E1840" t="s">
        <v>19511</v>
      </c>
      <c r="F1840" t="s">
        <v>2348</v>
      </c>
      <c r="G1840" t="s">
        <v>2349</v>
      </c>
      <c r="I18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40" s="1" t="b">
        <f t="shared" si="28"/>
        <v>0</v>
      </c>
      <c r="K1840" t="str">
        <f>IF(NOT(J1840),Strutture_cleaned[[#This Row],[Indirizzo internet]],Strutture_cleaned[[#This Row],[Indirizzo di posta elettronica]])</f>
        <v>www.anconabb.it</v>
      </c>
      <c r="L1840" t="str">
        <f>IF(NOT(J1840),Strutture_cleaned[[#This Row],[Indirizzo di posta elettronica]],Strutture_cleaned[[#This Row],[Indirizzo internet]])</f>
        <v>info@anconabb.it</v>
      </c>
    </row>
    <row r="1841" spans="1:12" x14ac:dyDescent="0.2">
      <c r="A1841" t="s">
        <v>8183</v>
      </c>
      <c r="B1841" t="s">
        <v>11687</v>
      </c>
      <c r="C1841" t="s">
        <v>11688</v>
      </c>
      <c r="D1841" t="s">
        <v>2261</v>
      </c>
      <c r="E1841" t="s">
        <v>11689</v>
      </c>
      <c r="F1841" t="s">
        <v>2350</v>
      </c>
      <c r="G1841" t="s">
        <v>2351</v>
      </c>
      <c r="I184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841" s="1" t="b">
        <f t="shared" si="28"/>
        <v>1</v>
      </c>
      <c r="K1841" t="str">
        <f>IF(NOT(J1841),Strutture_cleaned[[#This Row],[Indirizzo internet]],Strutture_cleaned[[#This Row],[Indirizzo di posta elettronica]])</f>
        <v>www.ilverdepino.it</v>
      </c>
      <c r="L1841" t="str">
        <f>IF(NOT(J1841),Strutture_cleaned[[#This Row],[Indirizzo di posta elettronica]],Strutture_cleaned[[#This Row],[Indirizzo internet]])</f>
        <v>ilverdepino@yahoo.it</v>
      </c>
    </row>
    <row r="1842" spans="1:12" x14ac:dyDescent="0.2">
      <c r="A1842" t="s">
        <v>8174</v>
      </c>
      <c r="B1842" t="s">
        <v>11690</v>
      </c>
      <c r="C1842" t="s">
        <v>11691</v>
      </c>
      <c r="D1842" t="s">
        <v>2261</v>
      </c>
      <c r="E1842" t="s">
        <v>19511</v>
      </c>
      <c r="F1842" t="s">
        <v>19511</v>
      </c>
      <c r="G1842" t="s">
        <v>2305</v>
      </c>
      <c r="I18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42" s="1" t="b">
        <f t="shared" si="28"/>
        <v>0</v>
      </c>
      <c r="K1842" t="str">
        <f>IF(NOT(J1842),Strutture_cleaned[[#This Row],[Indirizzo internet]],Strutture_cleaned[[#This Row],[Indirizzo di posta elettronica]])</f>
        <v/>
      </c>
      <c r="L1842" t="str">
        <f>IF(NOT(J1842),Strutture_cleaned[[#This Row],[Indirizzo di posta elettronica]],Strutture_cleaned[[#This Row],[Indirizzo internet]])</f>
        <v>info@latorredelpoggio.it</v>
      </c>
    </row>
    <row r="1843" spans="1:12" x14ac:dyDescent="0.2">
      <c r="A1843" t="s">
        <v>8216</v>
      </c>
      <c r="B1843" t="s">
        <v>10870</v>
      </c>
      <c r="C1843" t="s">
        <v>11692</v>
      </c>
      <c r="D1843" t="s">
        <v>2261</v>
      </c>
      <c r="E1843" t="s">
        <v>19511</v>
      </c>
      <c r="F1843" t="s">
        <v>2352</v>
      </c>
      <c r="G1843" t="s">
        <v>2353</v>
      </c>
      <c r="I18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843" s="1" t="b">
        <f t="shared" si="28"/>
        <v>0</v>
      </c>
      <c r="K1843" t="str">
        <f>IF(NOT(J1843),Strutture_cleaned[[#This Row],[Indirizzo internet]],Strutture_cleaned[[#This Row],[Indirizzo di posta elettronica]])</f>
        <v>www.latorredelpoggio.it</v>
      </c>
      <c r="L1843" t="str">
        <f>IF(NOT(J1843),Strutture_cleaned[[#This Row],[Indirizzo di posta elettronica]],Strutture_cleaned[[#This Row],[Indirizzo internet]])</f>
        <v>lefontanelle@latorredelpoggio.it</v>
      </c>
    </row>
    <row r="1844" spans="1:12" x14ac:dyDescent="0.2">
      <c r="A1844" t="s">
        <v>8183</v>
      </c>
      <c r="B1844" t="s">
        <v>11693</v>
      </c>
      <c r="C1844" t="s">
        <v>11694</v>
      </c>
      <c r="D1844" t="s">
        <v>2261</v>
      </c>
      <c r="E1844" t="s">
        <v>2261</v>
      </c>
      <c r="F1844" t="s">
        <v>19511</v>
      </c>
      <c r="G1844" t="s">
        <v>2354</v>
      </c>
      <c r="I18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844" s="1" t="b">
        <f t="shared" si="28"/>
        <v>0</v>
      </c>
      <c r="K1844" t="str">
        <f>IF(NOT(J1844),Strutture_cleaned[[#This Row],[Indirizzo internet]],Strutture_cleaned[[#This Row],[Indirizzo di posta elettronica]])</f>
        <v/>
      </c>
      <c r="L1844" t="str">
        <f>IF(NOT(J1844),Strutture_cleaned[[#This Row],[Indirizzo di posta elettronica]],Strutture_cleaned[[#This Row],[Indirizzo internet]])</f>
        <v>annalisapassarini@gmail.com</v>
      </c>
    </row>
    <row r="1845" spans="1:12" x14ac:dyDescent="0.2">
      <c r="A1845" t="s">
        <v>8183</v>
      </c>
      <c r="B1845" t="s">
        <v>11695</v>
      </c>
      <c r="C1845" t="s">
        <v>11696</v>
      </c>
      <c r="D1845" t="s">
        <v>2261</v>
      </c>
      <c r="E1845" t="s">
        <v>2261</v>
      </c>
      <c r="F1845" t="s">
        <v>2355</v>
      </c>
      <c r="G1845" t="s">
        <v>2356</v>
      </c>
      <c r="I18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45" s="1" t="b">
        <f t="shared" si="28"/>
        <v>0</v>
      </c>
      <c r="K1845" t="str">
        <f>IF(NOT(J1845),Strutture_cleaned[[#This Row],[Indirizzo internet]],Strutture_cleaned[[#This Row],[Indirizzo di posta elettronica]])</f>
        <v>www.ilgrecaleancona.it</v>
      </c>
      <c r="L1845" t="str">
        <f>IF(NOT(J1845),Strutture_cleaned[[#This Row],[Indirizzo di posta elettronica]],Strutture_cleaned[[#This Row],[Indirizzo internet]])</f>
        <v>info@ilgrecaleancona.it;</v>
      </c>
    </row>
    <row r="1846" spans="1:12" x14ac:dyDescent="0.2">
      <c r="A1846" t="s">
        <v>8183</v>
      </c>
      <c r="B1846" t="s">
        <v>11697</v>
      </c>
      <c r="C1846" t="s">
        <v>11698</v>
      </c>
      <c r="D1846" t="s">
        <v>2261</v>
      </c>
      <c r="E1846" t="s">
        <v>19511</v>
      </c>
      <c r="F1846" t="s">
        <v>2357</v>
      </c>
      <c r="G1846" t="s">
        <v>2358</v>
      </c>
      <c r="I18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846" s="1" t="b">
        <f t="shared" si="28"/>
        <v>0</v>
      </c>
      <c r="K1846" t="str">
        <f>IF(NOT(J1846),Strutture_cleaned[[#This Row],[Indirizzo internet]],Strutture_cleaned[[#This Row],[Indirizzo di posta elettronica]])</f>
        <v>www.bedandbreakfastscattomatto.com</v>
      </c>
      <c r="L1846" t="str">
        <f>IF(NOT(J1846),Strutture_cleaned[[#This Row],[Indirizzo di posta elettronica]],Strutture_cleaned[[#This Row],[Indirizzo internet]])</f>
        <v>scattomattoinfo@gmail.com</v>
      </c>
    </row>
    <row r="1847" spans="1:12" x14ac:dyDescent="0.2">
      <c r="A1847" t="s">
        <v>8582</v>
      </c>
      <c r="B1847" t="s">
        <v>11699</v>
      </c>
      <c r="C1847" t="s">
        <v>11700</v>
      </c>
      <c r="D1847" t="s">
        <v>2261</v>
      </c>
      <c r="E1847" t="s">
        <v>19511</v>
      </c>
      <c r="F1847" t="s">
        <v>19511</v>
      </c>
      <c r="G1847" t="s">
        <v>2359</v>
      </c>
      <c r="I18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847" s="1" t="b">
        <f t="shared" si="28"/>
        <v>0</v>
      </c>
      <c r="K1847" t="str">
        <f>IF(NOT(J1847),Strutture_cleaned[[#This Row],[Indirizzo internet]],Strutture_cleaned[[#This Row],[Indirizzo di posta elettronica]])</f>
        <v/>
      </c>
      <c r="L1847" t="str">
        <f>IF(NOT(J1847),Strutture_cleaned[[#This Row],[Indirizzo di posta elettronica]],Strutture_cleaned[[#This Row],[Indirizzo internet]])</f>
        <v>capogrossi.g@pec.confartigianato.it</v>
      </c>
    </row>
    <row r="1848" spans="1:12" x14ac:dyDescent="0.2">
      <c r="A1848" t="s">
        <v>8183</v>
      </c>
      <c r="B1848" t="s">
        <v>11701</v>
      </c>
      <c r="C1848" t="s">
        <v>11702</v>
      </c>
      <c r="D1848" t="s">
        <v>2261</v>
      </c>
      <c r="E1848" t="s">
        <v>19511</v>
      </c>
      <c r="F1848" t="s">
        <v>19511</v>
      </c>
      <c r="G1848" t="s">
        <v>2360</v>
      </c>
      <c r="I18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848" s="1" t="b">
        <f t="shared" si="28"/>
        <v>0</v>
      </c>
      <c r="K1848" t="str">
        <f>IF(NOT(J1848),Strutture_cleaned[[#This Row],[Indirizzo internet]],Strutture_cleaned[[#This Row],[Indirizzo di posta elettronica]])</f>
        <v/>
      </c>
      <c r="L1848" t="str">
        <f>IF(NOT(J1848),Strutture_cleaned[[#This Row],[Indirizzo di posta elettronica]],Strutture_cleaned[[#This Row],[Indirizzo internet]])</f>
        <v>morris662009@libero.it</v>
      </c>
    </row>
    <row r="1849" spans="1:12" x14ac:dyDescent="0.2">
      <c r="A1849" t="s">
        <v>8171</v>
      </c>
      <c r="B1849" t="s">
        <v>11703</v>
      </c>
      <c r="C1849" t="s">
        <v>2361</v>
      </c>
      <c r="D1849" t="s">
        <v>2261</v>
      </c>
      <c r="E1849" t="s">
        <v>11704</v>
      </c>
      <c r="F1849" t="s">
        <v>2362</v>
      </c>
      <c r="G1849" t="s">
        <v>2363</v>
      </c>
      <c r="I18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849" s="1" t="b">
        <f t="shared" si="28"/>
        <v>0</v>
      </c>
      <c r="K1849" t="str">
        <f>IF(NOT(J1849),Strutture_cleaned[[#This Row],[Indirizzo internet]],Strutture_cleaned[[#This Row],[Indirizzo di posta elettronica]])</f>
        <v>www.borgoparvo.com</v>
      </c>
      <c r="L1849" t="str">
        <f>IF(NOT(J1849),Strutture_cleaned[[#This Row],[Indirizzo di posta elettronica]],Strutture_cleaned[[#This Row],[Indirizzo internet]])</f>
        <v>margherita.muzzi@tiscali.it; borgoparvo_srl@pec.it</v>
      </c>
    </row>
    <row r="1850" spans="1:12" x14ac:dyDescent="0.2">
      <c r="A1850" t="s">
        <v>8186</v>
      </c>
      <c r="B1850" t="s">
        <v>11705</v>
      </c>
      <c r="C1850" t="s">
        <v>11706</v>
      </c>
      <c r="D1850" t="s">
        <v>2261</v>
      </c>
      <c r="E1850" t="s">
        <v>11707</v>
      </c>
      <c r="F1850" t="s">
        <v>2364</v>
      </c>
      <c r="G1850" t="s">
        <v>2365</v>
      </c>
      <c r="I18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50" s="1" t="b">
        <f t="shared" si="28"/>
        <v>0</v>
      </c>
      <c r="K1850" t="str">
        <f>IF(NOT(J1850),Strutture_cleaned[[#This Row],[Indirizzo internet]],Strutture_cleaned[[#This Row],[Indirizzo di posta elettronica]])</f>
        <v>www.laroccaverde.it</v>
      </c>
      <c r="L1850" t="str">
        <f>IF(NOT(J1850),Strutture_cleaned[[#This Row],[Indirizzo di posta elettronica]],Strutture_cleaned[[#This Row],[Indirizzo internet]])</f>
        <v>info@laroccaverde.it</v>
      </c>
    </row>
    <row r="1851" spans="1:12" x14ac:dyDescent="0.2">
      <c r="A1851" t="s">
        <v>8186</v>
      </c>
      <c r="B1851" t="s">
        <v>11708</v>
      </c>
      <c r="C1851" t="s">
        <v>11709</v>
      </c>
      <c r="D1851" t="s">
        <v>2261</v>
      </c>
      <c r="E1851" t="s">
        <v>11710</v>
      </c>
      <c r="F1851" t="s">
        <v>2366</v>
      </c>
      <c r="G1851" t="s">
        <v>2367</v>
      </c>
      <c r="I18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51" s="1" t="b">
        <f t="shared" si="28"/>
        <v>0</v>
      </c>
      <c r="K1851" t="str">
        <f>IF(NOT(J1851),Strutture_cleaned[[#This Row],[Indirizzo internet]],Strutture_cleaned[[#This Row],[Indirizzo di posta elettronica]])</f>
        <v>www.agrivallelunga.it</v>
      </c>
      <c r="L1851" t="str">
        <f>IF(NOT(J1851),Strutture_cleaned[[#This Row],[Indirizzo di posta elettronica]],Strutture_cleaned[[#This Row],[Indirizzo internet]])</f>
        <v>info@agrivallelunga.it</v>
      </c>
    </row>
    <row r="1852" spans="1:12" x14ac:dyDescent="0.2">
      <c r="A1852" t="s">
        <v>8183</v>
      </c>
      <c r="B1852" t="s">
        <v>11711</v>
      </c>
      <c r="C1852" t="s">
        <v>2176</v>
      </c>
      <c r="D1852" t="s">
        <v>2261</v>
      </c>
      <c r="E1852" t="s">
        <v>19511</v>
      </c>
      <c r="F1852" t="s">
        <v>19511</v>
      </c>
      <c r="G1852" t="s">
        <v>2368</v>
      </c>
      <c r="I18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852" s="1" t="b">
        <f t="shared" si="28"/>
        <v>0</v>
      </c>
      <c r="K1852" t="str">
        <f>IF(NOT(J1852),Strutture_cleaned[[#This Row],[Indirizzo internet]],Strutture_cleaned[[#This Row],[Indirizzo di posta elettronica]])</f>
        <v/>
      </c>
      <c r="L1852" t="str">
        <f>IF(NOT(J1852),Strutture_cleaned[[#This Row],[Indirizzo di posta elettronica]],Strutture_cleaned[[#This Row],[Indirizzo internet]])</f>
        <v>serena.cartechini@libero.it</v>
      </c>
    </row>
    <row r="1853" spans="1:12" x14ac:dyDescent="0.2">
      <c r="A1853" t="s">
        <v>8216</v>
      </c>
      <c r="B1853" t="s">
        <v>11712</v>
      </c>
      <c r="C1853" t="s">
        <v>11713</v>
      </c>
      <c r="D1853" t="s">
        <v>2261</v>
      </c>
      <c r="E1853" t="s">
        <v>2261</v>
      </c>
      <c r="F1853" t="s">
        <v>19511</v>
      </c>
      <c r="G1853" t="s">
        <v>2369</v>
      </c>
      <c r="I18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853" s="1" t="b">
        <f t="shared" si="28"/>
        <v>0</v>
      </c>
      <c r="K1853" t="str">
        <f>IF(NOT(J1853),Strutture_cleaned[[#This Row],[Indirizzo internet]],Strutture_cleaned[[#This Row],[Indirizzo di posta elettronica]])</f>
        <v/>
      </c>
      <c r="L1853" t="str">
        <f>IF(NOT(J1853),Strutture_cleaned[[#This Row],[Indirizzo di posta elettronica]],Strutture_cleaned[[#This Row],[Indirizzo internet]])</f>
        <v>letorriaffittacamere@libero.it</v>
      </c>
    </row>
    <row r="1854" spans="1:12" x14ac:dyDescent="0.2">
      <c r="A1854" t="s">
        <v>8183</v>
      </c>
      <c r="B1854" t="s">
        <v>11714</v>
      </c>
      <c r="C1854" t="s">
        <v>19511</v>
      </c>
      <c r="D1854" t="s">
        <v>2261</v>
      </c>
      <c r="E1854" t="s">
        <v>11715</v>
      </c>
      <c r="F1854" t="s">
        <v>19511</v>
      </c>
      <c r="G1854" t="s">
        <v>2370</v>
      </c>
      <c r="I18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854" s="1" t="b">
        <f t="shared" si="28"/>
        <v>0</v>
      </c>
      <c r="K1854" t="str">
        <f>IF(NOT(J1854),Strutture_cleaned[[#This Row],[Indirizzo internet]],Strutture_cleaned[[#This Row],[Indirizzo di posta elettronica]])</f>
        <v/>
      </c>
      <c r="L1854" t="str">
        <f>IF(NOT(J1854),Strutture_cleaned[[#This Row],[Indirizzo di posta elettronica]],Strutture_cleaned[[#This Row],[Indirizzo internet]])</f>
        <v>mauri.biagi.vale@alice.it</v>
      </c>
    </row>
    <row r="1855" spans="1:12" x14ac:dyDescent="0.2">
      <c r="A1855" t="s">
        <v>8183</v>
      </c>
      <c r="B1855" t="s">
        <v>11716</v>
      </c>
      <c r="C1855" t="s">
        <v>11717</v>
      </c>
      <c r="D1855" t="s">
        <v>2261</v>
      </c>
      <c r="E1855" t="s">
        <v>19511</v>
      </c>
      <c r="F1855" t="s">
        <v>19511</v>
      </c>
      <c r="G1855" t="s">
        <v>2371</v>
      </c>
      <c r="I18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855" s="1" t="b">
        <f t="shared" si="28"/>
        <v>0</v>
      </c>
      <c r="K1855" t="str">
        <f>IF(NOT(J1855),Strutture_cleaned[[#This Row],[Indirizzo internet]],Strutture_cleaned[[#This Row],[Indirizzo di posta elettronica]])</f>
        <v/>
      </c>
      <c r="L1855" t="str">
        <f>IF(NOT(J1855),Strutture_cleaned[[#This Row],[Indirizzo di posta elettronica]],Strutture_cleaned[[#This Row],[Indirizzo internet]])</f>
        <v>cristina.cognini@gmail.com</v>
      </c>
    </row>
    <row r="1856" spans="1:12" x14ac:dyDescent="0.2">
      <c r="A1856" t="s">
        <v>8186</v>
      </c>
      <c r="B1856" t="s">
        <v>11718</v>
      </c>
      <c r="C1856" t="s">
        <v>11719</v>
      </c>
      <c r="D1856" t="s">
        <v>2261</v>
      </c>
      <c r="E1856" t="s">
        <v>19511</v>
      </c>
      <c r="F1856" t="s">
        <v>19511</v>
      </c>
      <c r="G1856" t="s">
        <v>2372</v>
      </c>
      <c r="I18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856" s="1" t="b">
        <f t="shared" si="28"/>
        <v>0</v>
      </c>
      <c r="K1856" t="str">
        <f>IF(NOT(J1856),Strutture_cleaned[[#This Row],[Indirizzo internet]],Strutture_cleaned[[#This Row],[Indirizzo di posta elettronica]])</f>
        <v/>
      </c>
      <c r="L1856" t="str">
        <f>IF(NOT(J1856),Strutture_cleaned[[#This Row],[Indirizzo di posta elettronica]],Strutture_cleaned[[#This Row],[Indirizzo internet]])</f>
        <v>carlo.cap@alice.it</v>
      </c>
    </row>
    <row r="1857" spans="1:12" x14ac:dyDescent="0.2">
      <c r="A1857" t="s">
        <v>8183</v>
      </c>
      <c r="B1857" t="s">
        <v>11720</v>
      </c>
      <c r="C1857" t="s">
        <v>19511</v>
      </c>
      <c r="D1857" t="s">
        <v>2261</v>
      </c>
      <c r="E1857" t="s">
        <v>19511</v>
      </c>
      <c r="F1857" t="s">
        <v>19511</v>
      </c>
      <c r="G1857" t="s">
        <v>2373</v>
      </c>
      <c r="I18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857" s="1" t="b">
        <f t="shared" si="28"/>
        <v>0</v>
      </c>
      <c r="K1857" t="str">
        <f>IF(NOT(J1857),Strutture_cleaned[[#This Row],[Indirizzo internet]],Strutture_cleaned[[#This Row],[Indirizzo di posta elettronica]])</f>
        <v/>
      </c>
      <c r="L1857" t="str">
        <f>IF(NOT(J1857),Strutture_cleaned[[#This Row],[Indirizzo di posta elettronica]],Strutture_cleaned[[#This Row],[Indirizzo internet]])</f>
        <v>torrediportonovo@gmail.com</v>
      </c>
    </row>
    <row r="1858" spans="1:12" x14ac:dyDescent="0.2">
      <c r="A1858" t="s">
        <v>8216</v>
      </c>
      <c r="B1858" t="s">
        <v>11721</v>
      </c>
      <c r="C1858" t="s">
        <v>11722</v>
      </c>
      <c r="D1858" t="s">
        <v>2261</v>
      </c>
      <c r="E1858" t="s">
        <v>11723</v>
      </c>
      <c r="F1858" t="s">
        <v>19511</v>
      </c>
      <c r="G1858" t="s">
        <v>2374</v>
      </c>
      <c r="I18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858" s="1" t="b">
        <f t="shared" si="28"/>
        <v>0</v>
      </c>
      <c r="K1858" t="str">
        <f>IF(NOT(J1858),Strutture_cleaned[[#This Row],[Indirizzo internet]],Strutture_cleaned[[#This Row],[Indirizzo di posta elettronica]])</f>
        <v/>
      </c>
      <c r="L1858" t="str">
        <f>IF(NOT(J1858),Strutture_cleaned[[#This Row],[Indirizzo di posta elettronica]],Strutture_cleaned[[#This Row],[Indirizzo internet]])</f>
        <v>giannicesarone@gmail.com</v>
      </c>
    </row>
    <row r="1859" spans="1:12" x14ac:dyDescent="0.2">
      <c r="A1859" t="s">
        <v>8183</v>
      </c>
      <c r="B1859" t="s">
        <v>11724</v>
      </c>
      <c r="C1859" t="s">
        <v>11725</v>
      </c>
      <c r="D1859" t="s">
        <v>2261</v>
      </c>
      <c r="E1859" t="s">
        <v>19511</v>
      </c>
      <c r="F1859" t="s">
        <v>19511</v>
      </c>
      <c r="G1859" t="s">
        <v>2375</v>
      </c>
      <c r="I18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59" s="1" t="b">
        <f t="shared" ref="J1859:J1922" si="29">I1859="invertire email e sito"</f>
        <v>0</v>
      </c>
      <c r="K1859" t="str">
        <f>IF(NOT(J1859),Strutture_cleaned[[#This Row],[Indirizzo internet]],Strutture_cleaned[[#This Row],[Indirizzo di posta elettronica]])</f>
        <v/>
      </c>
      <c r="L1859" t="str">
        <f>IF(NOT(J1859),Strutture_cleaned[[#This Row],[Indirizzo di posta elettronica]],Strutture_cleaned[[#This Row],[Indirizzo internet]])</f>
        <v>bnbdamaria@gmail.com</v>
      </c>
    </row>
    <row r="1860" spans="1:12" x14ac:dyDescent="0.2">
      <c r="A1860" t="s">
        <v>8177</v>
      </c>
      <c r="B1860" t="s">
        <v>11726</v>
      </c>
      <c r="C1860" t="s">
        <v>11727</v>
      </c>
      <c r="D1860" t="s">
        <v>2261</v>
      </c>
      <c r="E1860" t="s">
        <v>19511</v>
      </c>
      <c r="F1860" t="s">
        <v>2376</v>
      </c>
      <c r="G1860" t="s">
        <v>2377</v>
      </c>
      <c r="I18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60" s="1" t="b">
        <f t="shared" si="29"/>
        <v>0</v>
      </c>
      <c r="K1860" t="str">
        <f>IF(NOT(J1860),Strutture_cleaned[[#This Row],[Indirizzo internet]],Strutture_cleaned[[#This Row],[Indirizzo di posta elettronica]])</f>
        <v>www.egohotelancona.it</v>
      </c>
      <c r="L1860" t="str">
        <f>IF(NOT(J1860),Strutture_cleaned[[#This Row],[Indirizzo di posta elettronica]],Strutture_cleaned[[#This Row],[Indirizzo internet]])</f>
        <v>info@egohotelancona.it</v>
      </c>
    </row>
    <row r="1861" spans="1:12" x14ac:dyDescent="0.2">
      <c r="A1861" t="s">
        <v>8523</v>
      </c>
      <c r="B1861" t="s">
        <v>11728</v>
      </c>
      <c r="C1861" t="s">
        <v>11433</v>
      </c>
      <c r="D1861" t="s">
        <v>2261</v>
      </c>
      <c r="E1861" t="s">
        <v>2378</v>
      </c>
      <c r="F1861" t="s">
        <v>19511</v>
      </c>
      <c r="G1861" t="s">
        <v>2379</v>
      </c>
      <c r="I18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61" s="1" t="b">
        <f t="shared" si="29"/>
        <v>0</v>
      </c>
      <c r="K1861" t="str">
        <f>IF(NOT(J1861),Strutture_cleaned[[#This Row],[Indirizzo internet]],Strutture_cleaned[[#This Row],[Indirizzo di posta elettronica]])</f>
        <v/>
      </c>
      <c r="L1861" t="str">
        <f>IF(NOT(J1861),Strutture_cleaned[[#This Row],[Indirizzo di posta elettronica]],Strutture_cleaned[[#This Row],[Indirizzo internet]])</f>
        <v>info@baiadiportonovo.it</v>
      </c>
    </row>
    <row r="1862" spans="1:12" x14ac:dyDescent="0.2">
      <c r="A1862" t="s">
        <v>8183</v>
      </c>
      <c r="B1862" t="s">
        <v>10040</v>
      </c>
      <c r="C1862" t="s">
        <v>11729</v>
      </c>
      <c r="D1862" t="s">
        <v>2261</v>
      </c>
      <c r="E1862" t="s">
        <v>19511</v>
      </c>
      <c r="F1862" t="s">
        <v>19511</v>
      </c>
      <c r="G1862" t="s">
        <v>2380</v>
      </c>
      <c r="I18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862" s="1" t="b">
        <f t="shared" si="29"/>
        <v>0</v>
      </c>
      <c r="K1862" t="str">
        <f>IF(NOT(J1862),Strutture_cleaned[[#This Row],[Indirizzo internet]],Strutture_cleaned[[#This Row],[Indirizzo di posta elettronica]])</f>
        <v/>
      </c>
      <c r="L1862" t="str">
        <f>IF(NOT(J1862),Strutture_cleaned[[#This Row],[Indirizzo di posta elettronica]],Strutture_cleaned[[#This Row],[Indirizzo internet]])</f>
        <v>luigigiorgino@virgilio.it</v>
      </c>
    </row>
    <row r="1863" spans="1:12" x14ac:dyDescent="0.2">
      <c r="A1863" t="s">
        <v>8183</v>
      </c>
      <c r="B1863" t="s">
        <v>11730</v>
      </c>
      <c r="C1863" t="s">
        <v>11731</v>
      </c>
      <c r="D1863" t="s">
        <v>2261</v>
      </c>
      <c r="E1863" t="s">
        <v>19511</v>
      </c>
      <c r="F1863" t="s">
        <v>2381</v>
      </c>
      <c r="G1863" t="s">
        <v>2382</v>
      </c>
      <c r="I18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863" s="1" t="b">
        <f t="shared" si="29"/>
        <v>0</v>
      </c>
      <c r="K1863" t="str">
        <f>IF(NOT(J1863),Strutture_cleaned[[#This Row],[Indirizzo internet]],Strutture_cleaned[[#This Row],[Indirizzo di posta elettronica]])</f>
        <v>www.itregelsi.com</v>
      </c>
      <c r="L1863" t="str">
        <f>IF(NOT(J1863),Strutture_cleaned[[#This Row],[Indirizzo di posta elettronica]],Strutture_cleaned[[#This Row],[Indirizzo internet]])</f>
        <v>itregelsi.bb@gmail.com</v>
      </c>
    </row>
    <row r="1864" spans="1:12" x14ac:dyDescent="0.2">
      <c r="A1864" t="s">
        <v>8183</v>
      </c>
      <c r="B1864" t="s">
        <v>11732</v>
      </c>
      <c r="C1864" t="s">
        <v>11733</v>
      </c>
      <c r="D1864" t="s">
        <v>2261</v>
      </c>
      <c r="E1864" t="s">
        <v>6892</v>
      </c>
      <c r="F1864" t="s">
        <v>2383</v>
      </c>
      <c r="G1864" t="s">
        <v>2384</v>
      </c>
      <c r="I18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864" s="1" t="b">
        <f t="shared" si="29"/>
        <v>0</v>
      </c>
      <c r="K1864" t="str">
        <f>IF(NOT(J1864),Strutture_cleaned[[#This Row],[Indirizzo internet]],Strutture_cleaned[[#This Row],[Indirizzo di posta elettronica]])</f>
        <v>www.bbancona.com</v>
      </c>
      <c r="L1864" t="str">
        <f>IF(NOT(J1864),Strutture_cleaned[[#This Row],[Indirizzo di posta elettronica]],Strutture_cleaned[[#This Row],[Indirizzo internet]])</f>
        <v>chicco_1986@hotmail.it</v>
      </c>
    </row>
    <row r="1865" spans="1:12" x14ac:dyDescent="0.2">
      <c r="A1865" t="s">
        <v>8183</v>
      </c>
      <c r="B1865" t="s">
        <v>11734</v>
      </c>
      <c r="C1865" t="s">
        <v>11735</v>
      </c>
      <c r="D1865" t="s">
        <v>2261</v>
      </c>
      <c r="E1865" t="s">
        <v>2385</v>
      </c>
      <c r="F1865" t="s">
        <v>19511</v>
      </c>
      <c r="G1865" t="s">
        <v>2386</v>
      </c>
      <c r="I18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1865" s="1" t="b">
        <f t="shared" si="29"/>
        <v>0</v>
      </c>
      <c r="K1865" t="str">
        <f>IF(NOT(J1865),Strutture_cleaned[[#This Row],[Indirizzo internet]],Strutture_cleaned[[#This Row],[Indirizzo di posta elettronica]])</f>
        <v/>
      </c>
      <c r="L1865" t="str">
        <f>IF(NOT(J1865),Strutture_cleaned[[#This Row],[Indirizzo di posta elettronica]],Strutture_cleaned[[#This Row],[Indirizzo internet]])</f>
        <v>ispettore.marchetti@gmail.com</v>
      </c>
    </row>
    <row r="1866" spans="1:12" x14ac:dyDescent="0.2">
      <c r="A1866" t="s">
        <v>8183</v>
      </c>
      <c r="B1866" t="s">
        <v>11736</v>
      </c>
      <c r="C1866" t="s">
        <v>11737</v>
      </c>
      <c r="D1866" t="s">
        <v>2261</v>
      </c>
      <c r="E1866" t="s">
        <v>19511</v>
      </c>
      <c r="F1866" t="s">
        <v>19511</v>
      </c>
      <c r="G1866" t="s">
        <v>2387</v>
      </c>
      <c r="I18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1866" s="1" t="b">
        <f t="shared" si="29"/>
        <v>0</v>
      </c>
      <c r="K1866" t="str">
        <f>IF(NOT(J1866),Strutture_cleaned[[#This Row],[Indirizzo internet]],Strutture_cleaned[[#This Row],[Indirizzo di posta elettronica]])</f>
        <v/>
      </c>
      <c r="L1866" t="str">
        <f>IF(NOT(J1866),Strutture_cleaned[[#This Row],[Indirizzo di posta elettronica]],Strutture_cleaned[[#This Row],[Indirizzo internet]])</f>
        <v>assiolobedandbreakfast@gmail.com</v>
      </c>
    </row>
    <row r="1867" spans="1:12" x14ac:dyDescent="0.2">
      <c r="A1867" t="s">
        <v>8582</v>
      </c>
      <c r="B1867" t="s">
        <v>11738</v>
      </c>
      <c r="C1867" t="s">
        <v>11739</v>
      </c>
      <c r="D1867" t="s">
        <v>2261</v>
      </c>
      <c r="E1867" t="s">
        <v>2261</v>
      </c>
      <c r="F1867" t="s">
        <v>2388</v>
      </c>
      <c r="G1867" t="s">
        <v>19511</v>
      </c>
      <c r="I186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1867" s="1" t="b">
        <f t="shared" si="29"/>
        <v>1</v>
      </c>
      <c r="K1867" t="str">
        <f>IF(NOT(J1867),Strutture_cleaned[[#This Row],[Indirizzo internet]],Strutture_cleaned[[#This Row],[Indirizzo di posta elettronica]])</f>
        <v/>
      </c>
      <c r="L1867" t="str">
        <f>IF(NOT(J1867),Strutture_cleaned[[#This Row],[Indirizzo di posta elettronica]],Strutture_cleaned[[#This Row],[Indirizzo internet]])</f>
        <v>cakaobeachclub@gmail.com</v>
      </c>
    </row>
    <row r="1868" spans="1:12" x14ac:dyDescent="0.2">
      <c r="A1868" t="s">
        <v>8174</v>
      </c>
      <c r="B1868" t="s">
        <v>11740</v>
      </c>
      <c r="C1868" t="s">
        <v>11741</v>
      </c>
      <c r="D1868" t="s">
        <v>2261</v>
      </c>
      <c r="E1868" t="s">
        <v>2261</v>
      </c>
      <c r="F1868" t="s">
        <v>19511</v>
      </c>
      <c r="G1868" t="s">
        <v>2389</v>
      </c>
      <c r="I18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868" s="1" t="b">
        <f t="shared" si="29"/>
        <v>0</v>
      </c>
      <c r="K1868" t="str">
        <f>IF(NOT(J1868),Strutture_cleaned[[#This Row],[Indirizzo internet]],Strutture_cleaned[[#This Row],[Indirizzo di posta elettronica]])</f>
        <v/>
      </c>
      <c r="L1868" t="str">
        <f>IF(NOT(J1868),Strutture_cleaned[[#This Row],[Indirizzo di posta elettronica]],Strutture_cleaned[[#This Row],[Indirizzo internet]])</f>
        <v>studiolegalealuigi@libero.it</v>
      </c>
    </row>
    <row r="1869" spans="1:12" x14ac:dyDescent="0.2">
      <c r="A1869" t="s">
        <v>8216</v>
      </c>
      <c r="B1869" t="s">
        <v>11742</v>
      </c>
      <c r="C1869" t="s">
        <v>2390</v>
      </c>
      <c r="D1869" t="s">
        <v>2261</v>
      </c>
      <c r="E1869" t="s">
        <v>11743</v>
      </c>
      <c r="F1869" t="s">
        <v>19511</v>
      </c>
      <c r="G1869" t="s">
        <v>2391</v>
      </c>
      <c r="I18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869" s="1" t="b">
        <f t="shared" si="29"/>
        <v>0</v>
      </c>
      <c r="K1869" t="str">
        <f>IF(NOT(J1869),Strutture_cleaned[[#This Row],[Indirizzo internet]],Strutture_cleaned[[#This Row],[Indirizzo di posta elettronica]])</f>
        <v/>
      </c>
      <c r="L1869" t="str">
        <f>IF(NOT(J1869),Strutture_cleaned[[#This Row],[Indirizzo di posta elettronica]],Strutture_cleaned[[#This Row],[Indirizzo internet]])</f>
        <v>adolfopedroso@gmail.com</v>
      </c>
    </row>
    <row r="1870" spans="1:12" x14ac:dyDescent="0.2">
      <c r="A1870" t="s">
        <v>8183</v>
      </c>
      <c r="B1870" t="s">
        <v>11744</v>
      </c>
      <c r="C1870" t="s">
        <v>11745</v>
      </c>
      <c r="D1870" t="s">
        <v>2261</v>
      </c>
      <c r="E1870" t="s">
        <v>11746</v>
      </c>
      <c r="F1870" t="s">
        <v>2392</v>
      </c>
      <c r="G1870" t="s">
        <v>2393</v>
      </c>
      <c r="I18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870" s="1" t="b">
        <f t="shared" si="29"/>
        <v>0</v>
      </c>
      <c r="K1870" t="str">
        <f>IF(NOT(J1870),Strutture_cleaned[[#This Row],[Indirizzo internet]],Strutture_cleaned[[#This Row],[Indirizzo di posta elettronica]])</f>
        <v>conerotrinci@gmail.com</v>
      </c>
      <c r="L1870" t="str">
        <f>IF(NOT(J1870),Strutture_cleaned[[#This Row],[Indirizzo di posta elettronica]],Strutture_cleaned[[#This Row],[Indirizzo internet]])</f>
        <v>augustotrinci17@gmail.com</v>
      </c>
    </row>
    <row r="1871" spans="1:12" x14ac:dyDescent="0.2">
      <c r="A1871" t="s">
        <v>8177</v>
      </c>
      <c r="B1871" t="s">
        <v>11747</v>
      </c>
      <c r="C1871" t="s">
        <v>11748</v>
      </c>
      <c r="D1871" t="s">
        <v>2261</v>
      </c>
      <c r="E1871" t="s">
        <v>19511</v>
      </c>
      <c r="F1871" t="s">
        <v>2222</v>
      </c>
      <c r="G1871" t="s">
        <v>2223</v>
      </c>
      <c r="I18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71" s="1" t="b">
        <f t="shared" si="29"/>
        <v>0</v>
      </c>
      <c r="K1871" t="str">
        <f>IF(NOT(J1871),Strutture_cleaned[[#This Row],[Indirizzo internet]],Strutture_cleaned[[#This Row],[Indirizzo di posta elettronica]])</f>
        <v>www.hotelcityancona.it</v>
      </c>
      <c r="L1871" t="str">
        <f>IF(NOT(J1871),Strutture_cleaned[[#This Row],[Indirizzo di posta elettronica]],Strutture_cleaned[[#This Row],[Indirizzo internet]])</f>
        <v>info@hotelcityancona.it</v>
      </c>
    </row>
    <row r="1872" spans="1:12" x14ac:dyDescent="0.2">
      <c r="A1872" t="s">
        <v>8183</v>
      </c>
      <c r="B1872" t="s">
        <v>11749</v>
      </c>
      <c r="C1872" t="s">
        <v>11750</v>
      </c>
      <c r="D1872" t="s">
        <v>2261</v>
      </c>
      <c r="E1872" t="s">
        <v>19511</v>
      </c>
      <c r="F1872" t="s">
        <v>2394</v>
      </c>
      <c r="G1872" t="s">
        <v>2395</v>
      </c>
      <c r="I18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872" s="1" t="b">
        <f t="shared" si="29"/>
        <v>0</v>
      </c>
      <c r="K1872" t="str">
        <f>IF(NOT(J1872),Strutture_cleaned[[#This Row],[Indirizzo internet]],Strutture_cleaned[[#This Row],[Indirizzo di posta elettronica]])</f>
        <v>www.rosedipane.it</v>
      </c>
      <c r="L1872" t="str">
        <f>IF(NOT(J1872),Strutture_cleaned[[#This Row],[Indirizzo di posta elettronica]],Strutture_cleaned[[#This Row],[Indirizzo internet]])</f>
        <v>paola.lenci@txm.it</v>
      </c>
    </row>
    <row r="1873" spans="1:12" x14ac:dyDescent="0.2">
      <c r="A1873" t="s">
        <v>8174</v>
      </c>
      <c r="B1873" t="s">
        <v>11751</v>
      </c>
      <c r="C1873" t="s">
        <v>11637</v>
      </c>
      <c r="D1873" t="s">
        <v>2261</v>
      </c>
      <c r="E1873" t="s">
        <v>19511</v>
      </c>
      <c r="F1873" t="s">
        <v>19511</v>
      </c>
      <c r="G1873" t="s">
        <v>2310</v>
      </c>
      <c r="I18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73" s="1" t="b">
        <f t="shared" si="29"/>
        <v>0</v>
      </c>
      <c r="K1873" t="str">
        <f>IF(NOT(J1873),Strutture_cleaned[[#This Row],[Indirizzo internet]],Strutture_cleaned[[#This Row],[Indirizzo di posta elettronica]])</f>
        <v/>
      </c>
      <c r="L1873" t="str">
        <f>IF(NOT(J1873),Strutture_cleaned[[#This Row],[Indirizzo di posta elettronica]],Strutture_cleaned[[#This Row],[Indirizzo internet]])</f>
        <v>katia.ross@libero.it</v>
      </c>
    </row>
    <row r="1874" spans="1:12" x14ac:dyDescent="0.2">
      <c r="A1874" t="s">
        <v>8186</v>
      </c>
      <c r="B1874" t="s">
        <v>11752</v>
      </c>
      <c r="C1874" t="s">
        <v>11753</v>
      </c>
      <c r="D1874" t="s">
        <v>2261</v>
      </c>
      <c r="E1874" t="s">
        <v>11754</v>
      </c>
      <c r="F1874" t="s">
        <v>2396</v>
      </c>
      <c r="G1874" t="s">
        <v>2397</v>
      </c>
      <c r="I18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74" s="1" t="b">
        <f t="shared" si="29"/>
        <v>0</v>
      </c>
      <c r="K1874" t="str">
        <f>IF(NOT(J1874),Strutture_cleaned[[#This Row],[Indirizzo internet]],Strutture_cleaned[[#This Row],[Indirizzo di posta elettronica]])</f>
        <v>www.poggiodelconero.com</v>
      </c>
      <c r="L1874" t="str">
        <f>IF(NOT(J1874),Strutture_cleaned[[#This Row],[Indirizzo di posta elettronica]],Strutture_cleaned[[#This Row],[Indirizzo internet]])</f>
        <v>info@poggiodelconero.com</v>
      </c>
    </row>
    <row r="1875" spans="1:12" x14ac:dyDescent="0.2">
      <c r="A1875" t="s">
        <v>8186</v>
      </c>
      <c r="B1875" t="s">
        <v>11755</v>
      </c>
      <c r="C1875" t="s">
        <v>11756</v>
      </c>
      <c r="D1875" t="s">
        <v>2261</v>
      </c>
      <c r="E1875" t="s">
        <v>19511</v>
      </c>
      <c r="F1875" t="s">
        <v>2398</v>
      </c>
      <c r="G1875" t="s">
        <v>2399</v>
      </c>
      <c r="I18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875" s="1" t="b">
        <f t="shared" si="29"/>
        <v>0</v>
      </c>
      <c r="K1875" t="str">
        <f>IF(NOT(J1875),Strutture_cleaned[[#This Row],[Indirizzo internet]],Strutture_cleaned[[#This Row],[Indirizzo di posta elettronica]])</f>
        <v>www.a3passi.com</v>
      </c>
      <c r="L1875" t="str">
        <f>IF(NOT(J1875),Strutture_cleaned[[#This Row],[Indirizzo di posta elettronica]],Strutture_cleaned[[#This Row],[Indirizzo internet]])</f>
        <v>a3passi@aziendadelcarmine.it</v>
      </c>
    </row>
    <row r="1876" spans="1:12" x14ac:dyDescent="0.2">
      <c r="A1876" t="s">
        <v>8183</v>
      </c>
      <c r="B1876" t="s">
        <v>11757</v>
      </c>
      <c r="C1876" t="s">
        <v>11758</v>
      </c>
      <c r="D1876" t="s">
        <v>2261</v>
      </c>
      <c r="E1876" t="s">
        <v>19511</v>
      </c>
      <c r="F1876" t="s">
        <v>19511</v>
      </c>
      <c r="G1876" t="s">
        <v>2400</v>
      </c>
      <c r="I18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76" s="1" t="b">
        <f t="shared" si="29"/>
        <v>0</v>
      </c>
      <c r="K1876" t="str">
        <f>IF(NOT(J1876),Strutture_cleaned[[#This Row],[Indirizzo internet]],Strutture_cleaned[[#This Row],[Indirizzo di posta elettronica]])</f>
        <v/>
      </c>
      <c r="L1876" t="str">
        <f>IF(NOT(J1876),Strutture_cleaned[[#This Row],[Indirizzo di posta elettronica]],Strutture_cleaned[[#This Row],[Indirizzo internet]])</f>
        <v>laura.ugga@libero.it</v>
      </c>
    </row>
    <row r="1877" spans="1:12" x14ac:dyDescent="0.2">
      <c r="A1877" t="s">
        <v>8183</v>
      </c>
      <c r="B1877" t="s">
        <v>10870</v>
      </c>
      <c r="C1877" t="s">
        <v>11759</v>
      </c>
      <c r="D1877" t="s">
        <v>11760</v>
      </c>
      <c r="E1877" t="s">
        <v>11761</v>
      </c>
      <c r="F1877" t="s">
        <v>2401</v>
      </c>
      <c r="G1877" t="s">
        <v>2402</v>
      </c>
      <c r="I18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877" s="1" t="b">
        <f t="shared" si="29"/>
        <v>0</v>
      </c>
      <c r="K1877" t="str">
        <f>IF(NOT(J1877),Strutture_cleaned[[#This Row],[Indirizzo internet]],Strutture_cleaned[[#This Row],[Indirizzo di posta elettronica]])</f>
        <v>http://www.bblefontanelle.eu</v>
      </c>
      <c r="L1877" t="str">
        <f>IF(NOT(J1877),Strutture_cleaned[[#This Row],[Indirizzo di posta elettronica]],Strutture_cleaned[[#This Row],[Indirizzo internet]])</f>
        <v>p.r.sonnia@gmail.com</v>
      </c>
    </row>
    <row r="1878" spans="1:12" x14ac:dyDescent="0.2">
      <c r="A1878" t="s">
        <v>8174</v>
      </c>
      <c r="B1878" t="s">
        <v>11762</v>
      </c>
      <c r="C1878" t="s">
        <v>11763</v>
      </c>
      <c r="D1878" t="s">
        <v>11760</v>
      </c>
      <c r="E1878" t="s">
        <v>11761</v>
      </c>
      <c r="F1878" t="s">
        <v>19511</v>
      </c>
      <c r="G1878" t="s">
        <v>2403</v>
      </c>
      <c r="I18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878" s="1" t="b">
        <f t="shared" si="29"/>
        <v>0</v>
      </c>
      <c r="K1878" t="str">
        <f>IF(NOT(J1878),Strutture_cleaned[[#This Row],[Indirizzo internet]],Strutture_cleaned[[#This Row],[Indirizzo di posta elettronica]])</f>
        <v/>
      </c>
      <c r="L1878" t="str">
        <f>IF(NOT(J1878),Strutture_cleaned[[#This Row],[Indirizzo di posta elettronica]],Strutture_cleaned[[#This Row],[Indirizzo internet]])</f>
        <v>aria50antiquariato@email.it</v>
      </c>
    </row>
    <row r="1879" spans="1:12" x14ac:dyDescent="0.2">
      <c r="A1879" t="s">
        <v>8216</v>
      </c>
      <c r="B1879" t="s">
        <v>11764</v>
      </c>
      <c r="C1879" t="s">
        <v>11765</v>
      </c>
      <c r="D1879" t="s">
        <v>11760</v>
      </c>
      <c r="E1879" t="s">
        <v>11766</v>
      </c>
      <c r="F1879" t="s">
        <v>2404</v>
      </c>
      <c r="G1879" t="s">
        <v>2405</v>
      </c>
      <c r="I18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79" s="1" t="b">
        <f t="shared" si="29"/>
        <v>0</v>
      </c>
      <c r="K1879" t="str">
        <f>IF(NOT(J1879),Strutture_cleaned[[#This Row],[Indirizzo internet]],Strutture_cleaned[[#This Row],[Indirizzo di posta elettronica]])</f>
        <v>www.lacortedelgusto.com</v>
      </c>
      <c r="L1879" t="str">
        <f>IF(NOT(J1879),Strutture_cleaned[[#This Row],[Indirizzo di posta elettronica]],Strutture_cleaned[[#This Row],[Indirizzo internet]])</f>
        <v>info@lacortedelgusto.com</v>
      </c>
    </row>
    <row r="1880" spans="1:12" x14ac:dyDescent="0.2">
      <c r="A1880" t="s">
        <v>8183</v>
      </c>
      <c r="B1880" t="s">
        <v>11767</v>
      </c>
      <c r="C1880" t="s">
        <v>11768</v>
      </c>
      <c r="D1880" t="s">
        <v>11760</v>
      </c>
      <c r="E1880" t="s">
        <v>11769</v>
      </c>
      <c r="F1880" t="s">
        <v>19511</v>
      </c>
      <c r="G1880" t="s">
        <v>2406</v>
      </c>
      <c r="I18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880" s="1" t="b">
        <f t="shared" si="29"/>
        <v>0</v>
      </c>
      <c r="K1880" t="str">
        <f>IF(NOT(J1880),Strutture_cleaned[[#This Row],[Indirizzo internet]],Strutture_cleaned[[#This Row],[Indirizzo di posta elettronica]])</f>
        <v/>
      </c>
      <c r="L1880" t="str">
        <f>IF(NOT(J1880),Strutture_cleaned[[#This Row],[Indirizzo di posta elettronica]],Strutture_cleaned[[#This Row],[Indirizzo internet]])</f>
        <v>mariamirabella@gmx.de</v>
      </c>
    </row>
    <row r="1881" spans="1:12" x14ac:dyDescent="0.2">
      <c r="A1881" t="s">
        <v>8183</v>
      </c>
      <c r="B1881" t="s">
        <v>11770</v>
      </c>
      <c r="C1881" t="s">
        <v>11771</v>
      </c>
      <c r="D1881" t="s">
        <v>11760</v>
      </c>
      <c r="E1881" t="s">
        <v>11772</v>
      </c>
      <c r="F1881" t="s">
        <v>2407</v>
      </c>
      <c r="G1881" t="s">
        <v>2408</v>
      </c>
      <c r="I18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881" s="1" t="b">
        <f t="shared" si="29"/>
        <v>0</v>
      </c>
      <c r="K1881" t="str">
        <f>IF(NOT(J1881),Strutture_cleaned[[#This Row],[Indirizzo internet]],Strutture_cleaned[[#This Row],[Indirizzo di posta elettronica]])</f>
        <v>www.agri-bosimano.com</v>
      </c>
      <c r="L1881" t="str">
        <f>IF(NOT(J1881),Strutture_cleaned[[#This Row],[Indirizzo di posta elettronica]],Strutture_cleaned[[#This Row],[Indirizzo internet]])</f>
        <v>cenlui@libero.it</v>
      </c>
    </row>
    <row r="1882" spans="1:12" x14ac:dyDescent="0.2">
      <c r="A1882" t="s">
        <v>8183</v>
      </c>
      <c r="B1882" t="s">
        <v>11773</v>
      </c>
      <c r="C1882" t="s">
        <v>11774</v>
      </c>
      <c r="D1882" t="s">
        <v>11760</v>
      </c>
      <c r="E1882" t="s">
        <v>11775</v>
      </c>
      <c r="F1882" t="s">
        <v>19511</v>
      </c>
      <c r="G1882" t="s">
        <v>2409</v>
      </c>
      <c r="I18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882" s="1" t="b">
        <f t="shared" si="29"/>
        <v>0</v>
      </c>
      <c r="K1882" t="str">
        <f>IF(NOT(J1882),Strutture_cleaned[[#This Row],[Indirizzo internet]],Strutture_cleaned[[#This Row],[Indirizzo di posta elettronica]])</f>
        <v/>
      </c>
      <c r="L1882" t="str">
        <f>IF(NOT(J1882),Strutture_cleaned[[#This Row],[Indirizzo di posta elettronica]],Strutture_cleaned[[#This Row],[Indirizzo internet]])</f>
        <v>federicofraboni@libero.it</v>
      </c>
    </row>
    <row r="1883" spans="1:12" x14ac:dyDescent="0.2">
      <c r="A1883" t="s">
        <v>8186</v>
      </c>
      <c r="B1883" t="s">
        <v>11776</v>
      </c>
      <c r="C1883" t="s">
        <v>11777</v>
      </c>
      <c r="D1883" t="s">
        <v>11760</v>
      </c>
      <c r="E1883" t="s">
        <v>11778</v>
      </c>
      <c r="F1883" t="s">
        <v>19511</v>
      </c>
      <c r="G1883" t="s">
        <v>2410</v>
      </c>
      <c r="I18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883" s="1" t="b">
        <f t="shared" si="29"/>
        <v>0</v>
      </c>
      <c r="K1883" t="str">
        <f>IF(NOT(J1883),Strutture_cleaned[[#This Row],[Indirizzo internet]],Strutture_cleaned[[#This Row],[Indirizzo di posta elettronica]])</f>
        <v/>
      </c>
      <c r="L1883" t="str">
        <f>IF(NOT(J1883),Strutture_cleaned[[#This Row],[Indirizzo di posta elettronica]],Strutture_cleaned[[#This Row],[Indirizzo internet]])</f>
        <v>stazionediposta@gmail.com</v>
      </c>
    </row>
    <row r="1884" spans="1:12" x14ac:dyDescent="0.2">
      <c r="A1884" t="s">
        <v>8183</v>
      </c>
      <c r="B1884" t="s">
        <v>11779</v>
      </c>
      <c r="C1884" t="s">
        <v>11780</v>
      </c>
      <c r="D1884" t="s">
        <v>11760</v>
      </c>
      <c r="E1884" t="s">
        <v>8520</v>
      </c>
      <c r="F1884" t="s">
        <v>19511</v>
      </c>
      <c r="G1884" t="s">
        <v>19511</v>
      </c>
      <c r="I18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884" s="1" t="b">
        <f t="shared" si="29"/>
        <v>0</v>
      </c>
      <c r="K1884" t="str">
        <f>IF(NOT(J1884),Strutture_cleaned[[#This Row],[Indirizzo internet]],Strutture_cleaned[[#This Row],[Indirizzo di posta elettronica]])</f>
        <v/>
      </c>
      <c r="L1884" t="str">
        <f>IF(NOT(J1884),Strutture_cleaned[[#This Row],[Indirizzo di posta elettronica]],Strutture_cleaned[[#This Row],[Indirizzo internet]])</f>
        <v/>
      </c>
    </row>
    <row r="1885" spans="1:12" x14ac:dyDescent="0.2">
      <c r="A1885" t="s">
        <v>8186</v>
      </c>
      <c r="B1885" t="s">
        <v>11781</v>
      </c>
      <c r="C1885" t="s">
        <v>11782</v>
      </c>
      <c r="D1885" t="s">
        <v>11760</v>
      </c>
      <c r="E1885" t="s">
        <v>11783</v>
      </c>
      <c r="F1885" t="s">
        <v>2411</v>
      </c>
      <c r="G1885" t="s">
        <v>2412</v>
      </c>
      <c r="I18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85" s="1" t="b">
        <f t="shared" si="29"/>
        <v>0</v>
      </c>
      <c r="K1885" t="str">
        <f>IF(NOT(J1885),Strutture_cleaned[[#This Row],[Indirizzo internet]],Strutture_cleaned[[#This Row],[Indirizzo di posta elettronica]])</f>
        <v>www.casalevenezia.com</v>
      </c>
      <c r="L1885" t="str">
        <f>IF(NOT(J1885),Strutture_cleaned[[#This Row],[Indirizzo di posta elettronica]],Strutture_cleaned[[#This Row],[Indirizzo internet]])</f>
        <v>info@casalevenezia.com</v>
      </c>
    </row>
    <row r="1886" spans="1:12" x14ac:dyDescent="0.2">
      <c r="A1886" t="s">
        <v>8183</v>
      </c>
      <c r="B1886" t="s">
        <v>11784</v>
      </c>
      <c r="C1886" t="s">
        <v>11785</v>
      </c>
      <c r="D1886" t="s">
        <v>11760</v>
      </c>
      <c r="E1886" t="s">
        <v>11760</v>
      </c>
      <c r="F1886" t="s">
        <v>19511</v>
      </c>
      <c r="G1886" t="s">
        <v>2413</v>
      </c>
      <c r="I18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886" s="1" t="b">
        <f t="shared" si="29"/>
        <v>0</v>
      </c>
      <c r="K1886" t="str">
        <f>IF(NOT(J1886),Strutture_cleaned[[#This Row],[Indirizzo internet]],Strutture_cleaned[[#This Row],[Indirizzo di posta elettronica]])</f>
        <v/>
      </c>
      <c r="L1886" t="str">
        <f>IF(NOT(J1886),Strutture_cleaned[[#This Row],[Indirizzo di posta elettronica]],Strutture_cleaned[[#This Row],[Indirizzo internet]])</f>
        <v>acasadiromolo@gmail.com</v>
      </c>
    </row>
    <row r="1887" spans="1:12" x14ac:dyDescent="0.2">
      <c r="A1887" t="s">
        <v>8186</v>
      </c>
      <c r="B1887" t="s">
        <v>11786</v>
      </c>
      <c r="C1887" t="s">
        <v>11787</v>
      </c>
      <c r="D1887" t="s">
        <v>11760</v>
      </c>
      <c r="E1887" t="s">
        <v>11788</v>
      </c>
      <c r="F1887" t="s">
        <v>19511</v>
      </c>
      <c r="G1887" t="s">
        <v>2414</v>
      </c>
      <c r="I18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87" s="1" t="b">
        <f t="shared" si="29"/>
        <v>0</v>
      </c>
      <c r="K1887" t="str">
        <f>IF(NOT(J1887),Strutture_cleaned[[#This Row],[Indirizzo internet]],Strutture_cleaned[[#This Row],[Indirizzo di posta elettronica]])</f>
        <v/>
      </c>
      <c r="L1887" t="str">
        <f>IF(NOT(J1887),Strutture_cleaned[[#This Row],[Indirizzo di posta elettronica]],Strutture_cleaned[[#This Row],[Indirizzo internet]])</f>
        <v>info@casaleripalta.it</v>
      </c>
    </row>
    <row r="1888" spans="1:12" x14ac:dyDescent="0.2">
      <c r="A1888" t="s">
        <v>11789</v>
      </c>
      <c r="B1888" t="s">
        <v>11790</v>
      </c>
      <c r="C1888" t="s">
        <v>11791</v>
      </c>
      <c r="D1888" t="s">
        <v>11760</v>
      </c>
      <c r="E1888" t="s">
        <v>11792</v>
      </c>
      <c r="F1888" t="s">
        <v>2415</v>
      </c>
      <c r="G1888" t="s">
        <v>2416</v>
      </c>
      <c r="I18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88" s="1" t="b">
        <f t="shared" si="29"/>
        <v>0</v>
      </c>
      <c r="K1888" t="str">
        <f>IF(NOT(J1888),Strutture_cleaned[[#This Row],[Indirizzo internet]],Strutture_cleaned[[#This Row],[Indirizzo di posta elettronica]])</f>
        <v>www.agrituristlebetulle.com</v>
      </c>
      <c r="L1888" t="str">
        <f>IF(NOT(J1888),Strutture_cleaned[[#This Row],[Indirizzo di posta elettronica]],Strutture_cleaned[[#This Row],[Indirizzo internet]])</f>
        <v>info@agrituristlebetulle.com</v>
      </c>
    </row>
    <row r="1889" spans="1:12" x14ac:dyDescent="0.2">
      <c r="A1889" t="s">
        <v>8174</v>
      </c>
      <c r="B1889" t="s">
        <v>11793</v>
      </c>
      <c r="C1889" t="s">
        <v>11794</v>
      </c>
      <c r="D1889" t="s">
        <v>11760</v>
      </c>
      <c r="E1889" t="s">
        <v>11795</v>
      </c>
      <c r="F1889" t="s">
        <v>2417</v>
      </c>
      <c r="G1889" t="s">
        <v>2418</v>
      </c>
      <c r="I18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889" s="1" t="b">
        <f t="shared" si="29"/>
        <v>0</v>
      </c>
      <c r="K1889" t="str">
        <f>IF(NOT(J1889),Strutture_cleaned[[#This Row],[Indirizzo internet]],Strutture_cleaned[[#This Row],[Indirizzo di posta elettronica]])</f>
        <v>http://www.boccadilupo.nl</v>
      </c>
      <c r="L1889" t="str">
        <f>IF(NOT(J1889),Strutture_cleaned[[#This Row],[Indirizzo di posta elettronica]],Strutture_cleaned[[#This Row],[Indirizzo internet]])</f>
        <v>italie@boccadilupo.nl</v>
      </c>
    </row>
    <row r="1890" spans="1:12" x14ac:dyDescent="0.2">
      <c r="A1890" t="s">
        <v>8171</v>
      </c>
      <c r="B1890" t="s">
        <v>11796</v>
      </c>
      <c r="C1890" t="s">
        <v>11797</v>
      </c>
      <c r="D1890" t="s">
        <v>11760</v>
      </c>
      <c r="E1890" t="s">
        <v>11798</v>
      </c>
      <c r="F1890" t="s">
        <v>2419</v>
      </c>
      <c r="G1890" t="s">
        <v>2420</v>
      </c>
      <c r="I18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90" s="1" t="b">
        <f t="shared" si="29"/>
        <v>0</v>
      </c>
      <c r="K1890" t="str">
        <f>IF(NOT(J1890),Strutture_cleaned[[#This Row],[Indirizzo internet]],Strutture_cleaned[[#This Row],[Indirizzo di posta elettronica]])</f>
        <v>www.ilcastellocountryhouse.it</v>
      </c>
      <c r="L1890" t="str">
        <f>IF(NOT(J1890),Strutture_cleaned[[#This Row],[Indirizzo di posta elettronica]],Strutture_cleaned[[#This Row],[Indirizzo internet]])</f>
        <v>info@ilcastellocountryhouse.it</v>
      </c>
    </row>
    <row r="1891" spans="1:12" x14ac:dyDescent="0.2">
      <c r="A1891" t="s">
        <v>8171</v>
      </c>
      <c r="B1891" t="s">
        <v>11779</v>
      </c>
      <c r="C1891" t="s">
        <v>11780</v>
      </c>
      <c r="D1891" t="s">
        <v>11760</v>
      </c>
      <c r="E1891" t="s">
        <v>8520</v>
      </c>
      <c r="F1891" t="s">
        <v>2421</v>
      </c>
      <c r="G1891" t="s">
        <v>2422</v>
      </c>
      <c r="I18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91" s="1" t="b">
        <f t="shared" si="29"/>
        <v>0</v>
      </c>
      <c r="K1891" t="str">
        <f>IF(NOT(J1891),Strutture_cleaned[[#This Row],[Indirizzo internet]],Strutture_cleaned[[#This Row],[Indirizzo di posta elettronica]])</f>
        <v>www.belfiore-italia.com</v>
      </c>
      <c r="L1891" t="str">
        <f>IF(NOT(J1891),Strutture_cleaned[[#This Row],[Indirizzo di posta elettronica]],Strutture_cleaned[[#This Row],[Indirizzo internet]])</f>
        <v>info@belfiore-italia.com</v>
      </c>
    </row>
    <row r="1892" spans="1:12" x14ac:dyDescent="0.2">
      <c r="A1892" t="s">
        <v>8183</v>
      </c>
      <c r="B1892" t="s">
        <v>11799</v>
      </c>
      <c r="C1892" t="s">
        <v>11800</v>
      </c>
      <c r="D1892" t="s">
        <v>11760</v>
      </c>
      <c r="E1892" t="s">
        <v>11801</v>
      </c>
      <c r="F1892" t="s">
        <v>2423</v>
      </c>
      <c r="G1892" t="s">
        <v>2424</v>
      </c>
      <c r="I18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92" s="1" t="b">
        <f t="shared" si="29"/>
        <v>0</v>
      </c>
      <c r="K1892" t="str">
        <f>IF(NOT(J1892),Strutture_cleaned[[#This Row],[Indirizzo internet]],Strutture_cleaned[[#This Row],[Indirizzo di posta elettronica]])</f>
        <v>www.rosanelpozzo.com</v>
      </c>
      <c r="L1892" t="str">
        <f>IF(NOT(J1892),Strutture_cleaned[[#This Row],[Indirizzo di posta elettronica]],Strutture_cleaned[[#This Row],[Indirizzo internet]])</f>
        <v>info@rosanelpozzo.com</v>
      </c>
    </row>
    <row r="1893" spans="1:12" x14ac:dyDescent="0.2">
      <c r="A1893" t="s">
        <v>8186</v>
      </c>
      <c r="B1893" t="s">
        <v>11802</v>
      </c>
      <c r="C1893" t="s">
        <v>11803</v>
      </c>
      <c r="D1893" t="s">
        <v>11760</v>
      </c>
      <c r="E1893" t="s">
        <v>11783</v>
      </c>
      <c r="F1893" t="s">
        <v>2425</v>
      </c>
      <c r="G1893" t="s">
        <v>2426</v>
      </c>
      <c r="I18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893" s="1" t="b">
        <f t="shared" si="29"/>
        <v>0</v>
      </c>
      <c r="K1893" t="str">
        <f>IF(NOT(J1893),Strutture_cleaned[[#This Row],[Indirizzo internet]],Strutture_cleaned[[#This Row],[Indirizzo di posta elettronica]])</f>
        <v>www.agriturismomontefiore.com</v>
      </c>
      <c r="L1893" t="str">
        <f>IF(NOT(J1893),Strutture_cleaned[[#This Row],[Indirizzo di posta elettronica]],Strutture_cleaned[[#This Row],[Indirizzo internet]])</f>
        <v>mg.politi@tiscali.it</v>
      </c>
    </row>
    <row r="1894" spans="1:12" x14ac:dyDescent="0.2">
      <c r="A1894" t="s">
        <v>8220</v>
      </c>
      <c r="B1894" t="s">
        <v>11804</v>
      </c>
      <c r="C1894" t="s">
        <v>19511</v>
      </c>
      <c r="D1894" t="s">
        <v>11760</v>
      </c>
      <c r="E1894" t="s">
        <v>11760</v>
      </c>
      <c r="F1894" t="s">
        <v>19511</v>
      </c>
      <c r="G1894" t="s">
        <v>19511</v>
      </c>
      <c r="I18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894" s="1" t="b">
        <f t="shared" si="29"/>
        <v>0</v>
      </c>
      <c r="K1894" t="str">
        <f>IF(NOT(J1894),Strutture_cleaned[[#This Row],[Indirizzo internet]],Strutture_cleaned[[#This Row],[Indirizzo di posta elettronica]])</f>
        <v/>
      </c>
      <c r="L1894" t="str">
        <f>IF(NOT(J1894),Strutture_cleaned[[#This Row],[Indirizzo di posta elettronica]],Strutture_cleaned[[#This Row],[Indirizzo internet]])</f>
        <v/>
      </c>
    </row>
    <row r="1895" spans="1:12" x14ac:dyDescent="0.2">
      <c r="A1895" t="s">
        <v>8171</v>
      </c>
      <c r="B1895" t="s">
        <v>11805</v>
      </c>
      <c r="C1895" t="s">
        <v>11806</v>
      </c>
      <c r="D1895" t="s">
        <v>11760</v>
      </c>
      <c r="E1895" t="s">
        <v>11761</v>
      </c>
      <c r="F1895" t="s">
        <v>2427</v>
      </c>
      <c r="G1895" t="s">
        <v>2428</v>
      </c>
      <c r="I18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95" s="1" t="b">
        <f t="shared" si="29"/>
        <v>0</v>
      </c>
      <c r="K1895" t="str">
        <f>IF(NOT(J1895),Strutture_cleaned[[#This Row],[Indirizzo internet]],Strutture_cleaned[[#This Row],[Indirizzo di posta elettronica]])</f>
        <v>www.antico-borgo.it</v>
      </c>
      <c r="L1895" t="str">
        <f>IF(NOT(J1895),Strutture_cleaned[[#This Row],[Indirizzo di posta elettronica]],Strutture_cleaned[[#This Row],[Indirizzo internet]])</f>
        <v>info@antico-borgo.it</v>
      </c>
    </row>
    <row r="1896" spans="1:12" x14ac:dyDescent="0.2">
      <c r="A1896" t="s">
        <v>8183</v>
      </c>
      <c r="B1896" t="s">
        <v>11807</v>
      </c>
      <c r="C1896" t="s">
        <v>11808</v>
      </c>
      <c r="D1896" t="s">
        <v>11760</v>
      </c>
      <c r="E1896" t="s">
        <v>11772</v>
      </c>
      <c r="F1896" t="s">
        <v>2429</v>
      </c>
      <c r="G1896" t="s">
        <v>2430</v>
      </c>
      <c r="I18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96" s="1" t="b">
        <f t="shared" si="29"/>
        <v>0</v>
      </c>
      <c r="K1896" t="str">
        <f>IF(NOT(J1896),Strutture_cleaned[[#This Row],[Indirizzo internet]],Strutture_cleaned[[#This Row],[Indirizzo di posta elettronica]])</f>
        <v>www.borgobonaventura.it</v>
      </c>
      <c r="L1896" t="str">
        <f>IF(NOT(J1896),Strutture_cleaned[[#This Row],[Indirizzo di posta elettronica]],Strutture_cleaned[[#This Row],[Indirizzo internet]])</f>
        <v>info@borgobonaventura.it</v>
      </c>
    </row>
    <row r="1897" spans="1:12" x14ac:dyDescent="0.2">
      <c r="A1897" t="s">
        <v>8183</v>
      </c>
      <c r="B1897" t="s">
        <v>11809</v>
      </c>
      <c r="C1897" t="s">
        <v>11810</v>
      </c>
      <c r="D1897" t="s">
        <v>11760</v>
      </c>
      <c r="E1897" t="s">
        <v>11792</v>
      </c>
      <c r="F1897" t="s">
        <v>2431</v>
      </c>
      <c r="G1897" t="s">
        <v>2432</v>
      </c>
      <c r="I18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897" s="1" t="b">
        <f t="shared" si="29"/>
        <v>0</v>
      </c>
      <c r="K1897" t="str">
        <f>IF(NOT(J1897),Strutture_cleaned[[#This Row],[Indirizzo internet]],Strutture_cleaned[[#This Row],[Indirizzo di posta elettronica]])</f>
        <v>www.pentoloneincompagnia.it</v>
      </c>
      <c r="L1897" t="str">
        <f>IF(NOT(J1897),Strutture_cleaned[[#This Row],[Indirizzo di posta elettronica]],Strutture_cleaned[[#This Row],[Indirizzo internet]])</f>
        <v>pentolone@live.it</v>
      </c>
    </row>
    <row r="1898" spans="1:12" x14ac:dyDescent="0.2">
      <c r="A1898" t="s">
        <v>8186</v>
      </c>
      <c r="B1898" t="s">
        <v>11811</v>
      </c>
      <c r="C1898" t="s">
        <v>11812</v>
      </c>
      <c r="D1898" t="s">
        <v>11760</v>
      </c>
      <c r="E1898" t="s">
        <v>11813</v>
      </c>
      <c r="F1898" t="s">
        <v>2433</v>
      </c>
      <c r="G1898" t="s">
        <v>2434</v>
      </c>
      <c r="I18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898" s="1" t="b">
        <f t="shared" si="29"/>
        <v>0</v>
      </c>
      <c r="K1898" t="str">
        <f>IF(NOT(J1898),Strutture_cleaned[[#This Row],[Indirizzo internet]],Strutture_cleaned[[#This Row],[Indirizzo di posta elettronica]])</f>
        <v>www.agriturismoacquasalata.it</v>
      </c>
      <c r="L1898" t="str">
        <f>IF(NOT(J1898),Strutture_cleaned[[#This Row],[Indirizzo di posta elettronica]],Strutture_cleaned[[#This Row],[Indirizzo internet]])</f>
        <v>a.acquasalata@libero.it</v>
      </c>
    </row>
    <row r="1899" spans="1:12" x14ac:dyDescent="0.2">
      <c r="A1899" t="s">
        <v>8171</v>
      </c>
      <c r="B1899" t="s">
        <v>11814</v>
      </c>
      <c r="C1899" t="s">
        <v>11815</v>
      </c>
      <c r="D1899" t="s">
        <v>11760</v>
      </c>
      <c r="E1899" t="s">
        <v>11816</v>
      </c>
      <c r="F1899" t="s">
        <v>2435</v>
      </c>
      <c r="G1899" t="s">
        <v>2436</v>
      </c>
      <c r="I18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899" s="1" t="b">
        <f t="shared" si="29"/>
        <v>0</v>
      </c>
      <c r="K1899" t="str">
        <f>IF(NOT(J1899),Strutture_cleaned[[#This Row],[Indirizzo internet]],Strutture_cleaned[[#This Row],[Indirizzo di posta elettronica]])</f>
        <v>www.borgotranquillo.com</v>
      </c>
      <c r="L1899" t="str">
        <f>IF(NOT(J1899),Strutture_cleaned[[#This Row],[Indirizzo di posta elettronica]],Strutture_cleaned[[#This Row],[Indirizzo internet]])</f>
        <v>info@borgotranquillo.com</v>
      </c>
    </row>
    <row r="1900" spans="1:12" x14ac:dyDescent="0.2">
      <c r="A1900" t="s">
        <v>8186</v>
      </c>
      <c r="B1900" t="s">
        <v>11817</v>
      </c>
      <c r="C1900" t="s">
        <v>11818</v>
      </c>
      <c r="D1900" t="s">
        <v>11760</v>
      </c>
      <c r="E1900" t="s">
        <v>11819</v>
      </c>
      <c r="F1900" t="s">
        <v>2437</v>
      </c>
      <c r="G1900" t="s">
        <v>2438</v>
      </c>
      <c r="I19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1900" s="1" t="b">
        <f t="shared" si="29"/>
        <v>0</v>
      </c>
      <c r="K1900" t="str">
        <f>IF(NOT(J1900),Strutture_cleaned[[#This Row],[Indirizzo internet]],Strutture_cleaned[[#This Row],[Indirizzo di posta elettronica]])</f>
        <v>www.sensazione.info</v>
      </c>
      <c r="L1900" t="str">
        <f>IF(NOT(J1900),Strutture_cleaned[[#This Row],[Indirizzo di posta elettronica]],Strutture_cleaned[[#This Row],[Indirizzo internet]])</f>
        <v>sensa@sensazione.info</v>
      </c>
    </row>
    <row r="1901" spans="1:12" x14ac:dyDescent="0.2">
      <c r="A1901" t="s">
        <v>8174</v>
      </c>
      <c r="B1901" t="s">
        <v>11820</v>
      </c>
      <c r="C1901" t="s">
        <v>11821</v>
      </c>
      <c r="D1901" t="s">
        <v>11760</v>
      </c>
      <c r="E1901" t="s">
        <v>11761</v>
      </c>
      <c r="F1901" t="s">
        <v>19511</v>
      </c>
      <c r="G1901" t="s">
        <v>2439</v>
      </c>
      <c r="I19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901" s="1" t="b">
        <f t="shared" si="29"/>
        <v>0</v>
      </c>
      <c r="K1901" t="str">
        <f>IF(NOT(J1901),Strutture_cleaned[[#This Row],[Indirizzo internet]],Strutture_cleaned[[#This Row],[Indirizzo di posta elettronica]])</f>
        <v/>
      </c>
      <c r="L1901" t="str">
        <f>IF(NOT(J1901),Strutture_cleaned[[#This Row],[Indirizzo di posta elettronica]],Strutture_cleaned[[#This Row],[Indirizzo internet]])</f>
        <v>latale@libero.it</v>
      </c>
    </row>
    <row r="1902" spans="1:12" x14ac:dyDescent="0.2">
      <c r="A1902" t="s">
        <v>8183</v>
      </c>
      <c r="B1902" t="s">
        <v>11809</v>
      </c>
      <c r="C1902" t="s">
        <v>11822</v>
      </c>
      <c r="D1902" t="s">
        <v>11760</v>
      </c>
      <c r="E1902" t="s">
        <v>11792</v>
      </c>
      <c r="F1902" t="s">
        <v>19511</v>
      </c>
      <c r="G1902" t="s">
        <v>19511</v>
      </c>
      <c r="I19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02" s="1" t="b">
        <f t="shared" si="29"/>
        <v>0</v>
      </c>
      <c r="K1902" t="str">
        <f>IF(NOT(J1902),Strutture_cleaned[[#This Row],[Indirizzo internet]],Strutture_cleaned[[#This Row],[Indirizzo di posta elettronica]])</f>
        <v/>
      </c>
      <c r="L1902" t="str">
        <f>IF(NOT(J1902),Strutture_cleaned[[#This Row],[Indirizzo di posta elettronica]],Strutture_cleaned[[#This Row],[Indirizzo internet]])</f>
        <v/>
      </c>
    </row>
    <row r="1903" spans="1:12" x14ac:dyDescent="0.2">
      <c r="A1903" t="s">
        <v>8183</v>
      </c>
      <c r="B1903" t="s">
        <v>11783</v>
      </c>
      <c r="C1903" t="s">
        <v>11823</v>
      </c>
      <c r="D1903" t="s">
        <v>11760</v>
      </c>
      <c r="E1903" t="s">
        <v>11783</v>
      </c>
      <c r="F1903" t="s">
        <v>2440</v>
      </c>
      <c r="G1903" t="s">
        <v>2441</v>
      </c>
      <c r="I19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903" s="1" t="b">
        <f t="shared" si="29"/>
        <v>0</v>
      </c>
      <c r="K1903" t="str">
        <f>IF(NOT(J1903),Strutture_cleaned[[#This Row],[Indirizzo internet]],Strutture_cleaned[[#This Row],[Indirizzo di posta elettronica]])</f>
        <v>www.nidastore.jimdo.com</v>
      </c>
      <c r="L1903" t="str">
        <f>IF(NOT(J1903),Strutture_cleaned[[#This Row],[Indirizzo di posta elettronica]],Strutture_cleaned[[#This Row],[Indirizzo internet]])</f>
        <v>s.rocchetti@libero.it</v>
      </c>
    </row>
    <row r="1904" spans="1:12" x14ac:dyDescent="0.2">
      <c r="A1904" t="s">
        <v>8186</v>
      </c>
      <c r="B1904" t="s">
        <v>11824</v>
      </c>
      <c r="C1904" t="s">
        <v>11825</v>
      </c>
      <c r="D1904" t="s">
        <v>11760</v>
      </c>
      <c r="E1904" t="s">
        <v>11775</v>
      </c>
      <c r="F1904" t="s">
        <v>2442</v>
      </c>
      <c r="G1904" t="s">
        <v>2443</v>
      </c>
      <c r="I19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904" s="1" t="b">
        <f t="shared" si="29"/>
        <v>0</v>
      </c>
      <c r="K1904" t="str">
        <f>IF(NOT(J1904),Strutture_cleaned[[#This Row],[Indirizzo internet]],Strutture_cleaned[[#This Row],[Indirizzo di posta elettronica]])</f>
        <v>www.conelle.it</v>
      </c>
      <c r="L1904" t="str">
        <f>IF(NOT(J1904),Strutture_cleaned[[#This Row],[Indirizzo di posta elettronica]],Strutture_cleaned[[#This Row],[Indirizzo internet]])</f>
        <v>valerio.baciani@tin.it</v>
      </c>
    </row>
    <row r="1905" spans="1:12" x14ac:dyDescent="0.2">
      <c r="A1905" t="s">
        <v>8186</v>
      </c>
      <c r="B1905" t="s">
        <v>11826</v>
      </c>
      <c r="C1905" t="s">
        <v>11827</v>
      </c>
      <c r="D1905" t="s">
        <v>11760</v>
      </c>
      <c r="E1905" t="s">
        <v>11828</v>
      </c>
      <c r="F1905" t="s">
        <v>19511</v>
      </c>
      <c r="G1905" t="s">
        <v>2444</v>
      </c>
      <c r="I19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905" s="1" t="b">
        <f t="shared" si="29"/>
        <v>0</v>
      </c>
      <c r="K1905" t="str">
        <f>IF(NOT(J1905),Strutture_cleaned[[#This Row],[Indirizzo internet]],Strutture_cleaned[[#This Row],[Indirizzo di posta elettronica]])</f>
        <v/>
      </c>
      <c r="L1905" t="str">
        <f>IF(NOT(J1905),Strutture_cleaned[[#This Row],[Indirizzo di posta elettronica]],Strutture_cleaned[[#This Row],[Indirizzo internet]])</f>
        <v>al.colle@email.it</v>
      </c>
    </row>
    <row r="1906" spans="1:12" x14ac:dyDescent="0.2">
      <c r="A1906" t="s">
        <v>8171</v>
      </c>
      <c r="B1906" t="s">
        <v>11829</v>
      </c>
      <c r="C1906" t="s">
        <v>11830</v>
      </c>
      <c r="D1906" t="s">
        <v>11760</v>
      </c>
      <c r="E1906" t="s">
        <v>11801</v>
      </c>
      <c r="F1906" t="s">
        <v>2445</v>
      </c>
      <c r="G1906" t="s">
        <v>2446</v>
      </c>
      <c r="I19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906" s="1" t="b">
        <f t="shared" si="29"/>
        <v>0</v>
      </c>
      <c r="K1906" t="str">
        <f>IF(NOT(J1906),Strutture_cleaned[[#This Row],[Indirizzo internet]],Strutture_cleaned[[#This Row],[Indirizzo di posta elettronica]])</f>
        <v>www.ilparadisodelre.it</v>
      </c>
      <c r="L1906" t="str">
        <f>IF(NOT(J1906),Strutture_cleaned[[#This Row],[Indirizzo di posta elettronica]],Strutture_cleaned[[#This Row],[Indirizzo internet]])</f>
        <v>angelo@ilparadisodelre.it</v>
      </c>
    </row>
    <row r="1907" spans="1:12" x14ac:dyDescent="0.2">
      <c r="A1907" t="s">
        <v>8183</v>
      </c>
      <c r="B1907" t="s">
        <v>11831</v>
      </c>
      <c r="C1907" t="s">
        <v>11832</v>
      </c>
      <c r="D1907" t="s">
        <v>11760</v>
      </c>
      <c r="E1907" t="s">
        <v>11769</v>
      </c>
      <c r="F1907" t="s">
        <v>2447</v>
      </c>
      <c r="G1907" t="s">
        <v>2448</v>
      </c>
      <c r="I19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907" s="1" t="b">
        <f t="shared" si="29"/>
        <v>0</v>
      </c>
      <c r="K1907" t="str">
        <f>IF(NOT(J1907),Strutture_cleaned[[#This Row],[Indirizzo internet]],Strutture_cleaned[[#This Row],[Indirizzo di posta elettronica]])</f>
        <v>www.ferienwohnung-marken-arcevia.de</v>
      </c>
      <c r="L1907" t="str">
        <f>IF(NOT(J1907),Strutture_cleaned[[#This Row],[Indirizzo di posta elettronica]],Strutture_cleaned[[#This Row],[Indirizzo internet]])</f>
        <v>villa.sangiovanni@googlemail.com</v>
      </c>
    </row>
    <row r="1908" spans="1:12" x14ac:dyDescent="0.2">
      <c r="A1908" t="s">
        <v>8183</v>
      </c>
      <c r="B1908" t="s">
        <v>11833</v>
      </c>
      <c r="C1908" t="s">
        <v>11834</v>
      </c>
      <c r="D1908" t="s">
        <v>11760</v>
      </c>
      <c r="E1908" t="s">
        <v>11761</v>
      </c>
      <c r="F1908" t="s">
        <v>2449</v>
      </c>
      <c r="G1908" t="s">
        <v>2450</v>
      </c>
      <c r="I19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908" s="1" t="b">
        <f t="shared" si="29"/>
        <v>0</v>
      </c>
      <c r="K1908" t="str">
        <f>IF(NOT(J1908),Strutture_cleaned[[#This Row],[Indirizzo internet]],Strutture_cleaned[[#This Row],[Indirizzo di posta elettronica]])</f>
        <v>www.castiglionidiarcevia.it/molino</v>
      </c>
      <c r="L1908" t="str">
        <f>IF(NOT(J1908),Strutture_cleaned[[#This Row],[Indirizzo di posta elettronica]],Strutture_cleaned[[#This Row],[Indirizzo internet]])</f>
        <v>kurt.luks@gmail.com</v>
      </c>
    </row>
    <row r="1909" spans="1:12" x14ac:dyDescent="0.2">
      <c r="A1909" t="s">
        <v>8186</v>
      </c>
      <c r="B1909" t="s">
        <v>11790</v>
      </c>
      <c r="C1909" t="s">
        <v>11791</v>
      </c>
      <c r="D1909" t="s">
        <v>11760</v>
      </c>
      <c r="E1909" t="s">
        <v>11792</v>
      </c>
      <c r="F1909" t="s">
        <v>2415</v>
      </c>
      <c r="G1909" t="s">
        <v>2416</v>
      </c>
      <c r="I19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09" s="1" t="b">
        <f t="shared" si="29"/>
        <v>0</v>
      </c>
      <c r="K1909" t="str">
        <f>IF(NOT(J1909),Strutture_cleaned[[#This Row],[Indirizzo internet]],Strutture_cleaned[[#This Row],[Indirizzo di posta elettronica]])</f>
        <v>www.agrituristlebetulle.com</v>
      </c>
      <c r="L1909" t="str">
        <f>IF(NOT(J1909),Strutture_cleaned[[#This Row],[Indirizzo di posta elettronica]],Strutture_cleaned[[#This Row],[Indirizzo internet]])</f>
        <v>info@agrituristlebetulle.com</v>
      </c>
    </row>
    <row r="1910" spans="1:12" x14ac:dyDescent="0.2">
      <c r="A1910" t="s">
        <v>8186</v>
      </c>
      <c r="B1910" t="s">
        <v>11835</v>
      </c>
      <c r="C1910" t="s">
        <v>11836</v>
      </c>
      <c r="D1910" t="s">
        <v>11760</v>
      </c>
      <c r="E1910" t="s">
        <v>11837</v>
      </c>
      <c r="F1910" t="s">
        <v>2451</v>
      </c>
      <c r="G1910" t="s">
        <v>2452</v>
      </c>
      <c r="I19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10" s="1" t="b">
        <f t="shared" si="29"/>
        <v>0</v>
      </c>
      <c r="K1910" t="str">
        <f>IF(NOT(J1910),Strutture_cleaned[[#This Row],[Indirizzo internet]],Strutture_cleaned[[#This Row],[Indirizzo di posta elettronica]])</f>
        <v>www.sansettimio.it</v>
      </c>
      <c r="L1910" t="str">
        <f>IF(NOT(J1910),Strutture_cleaned[[#This Row],[Indirizzo di posta elettronica]],Strutture_cleaned[[#This Row],[Indirizzo internet]])</f>
        <v>info@sansettimio.it</v>
      </c>
    </row>
    <row r="1911" spans="1:12" x14ac:dyDescent="0.2">
      <c r="A1911" t="s">
        <v>8186</v>
      </c>
      <c r="B1911" t="s">
        <v>11838</v>
      </c>
      <c r="C1911" t="s">
        <v>11839</v>
      </c>
      <c r="D1911" t="s">
        <v>11760</v>
      </c>
      <c r="E1911" t="s">
        <v>11788</v>
      </c>
      <c r="F1911" t="s">
        <v>2453</v>
      </c>
      <c r="G1911" t="s">
        <v>2454</v>
      </c>
      <c r="I19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911" s="1" t="b">
        <f t="shared" si="29"/>
        <v>0</v>
      </c>
      <c r="K1911" t="str">
        <f>IF(NOT(J1911),Strutture_cleaned[[#This Row],[Indirizzo internet]],Strutture_cleaned[[#This Row],[Indirizzo di posta elettronica]])</f>
        <v>www.lacantinadibacco.it</v>
      </c>
      <c r="L1911" t="str">
        <f>IF(NOT(J1911),Strutture_cleaned[[#This Row],[Indirizzo di posta elettronica]],Strutture_cleaned[[#This Row],[Indirizzo internet]])</f>
        <v>lacantinadibacco@tin.it</v>
      </c>
    </row>
    <row r="1912" spans="1:12" x14ac:dyDescent="0.2">
      <c r="A1912" t="s">
        <v>8186</v>
      </c>
      <c r="B1912" t="s">
        <v>11840</v>
      </c>
      <c r="C1912" t="s">
        <v>11841</v>
      </c>
      <c r="D1912" t="s">
        <v>11760</v>
      </c>
      <c r="E1912" t="s">
        <v>11801</v>
      </c>
      <c r="F1912" t="s">
        <v>2455</v>
      </c>
      <c r="G1912" t="s">
        <v>2456</v>
      </c>
      <c r="I19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12" s="1" t="b">
        <f t="shared" si="29"/>
        <v>0</v>
      </c>
      <c r="K1912" t="str">
        <f>IF(NOT(J1912),Strutture_cleaned[[#This Row],[Indirizzo internet]],Strutture_cleaned[[#This Row],[Indirizzo di posta elettronica]])</f>
        <v>www.piccoloranch.com</v>
      </c>
      <c r="L1912" t="str">
        <f>IF(NOT(J1912),Strutture_cleaned[[#This Row],[Indirizzo di posta elettronica]],Strutture_cleaned[[#This Row],[Indirizzo internet]])</f>
        <v>piccoloranch@puntomedia.it</v>
      </c>
    </row>
    <row r="1913" spans="1:12" x14ac:dyDescent="0.2">
      <c r="A1913" t="s">
        <v>8177</v>
      </c>
      <c r="B1913" t="s">
        <v>11842</v>
      </c>
      <c r="C1913" t="s">
        <v>6837</v>
      </c>
      <c r="D1913" t="s">
        <v>11760</v>
      </c>
      <c r="E1913" t="s">
        <v>11760</v>
      </c>
      <c r="F1913" t="s">
        <v>2457</v>
      </c>
      <c r="G1913" t="s">
        <v>2458</v>
      </c>
      <c r="I19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13" s="1" t="b">
        <f t="shared" si="29"/>
        <v>0</v>
      </c>
      <c r="K1913" t="str">
        <f>IF(NOT(J1913),Strutture_cleaned[[#This Row],[Indirizzo internet]],Strutture_cleaned[[#This Row],[Indirizzo di posta elettronica]])</f>
        <v>www.parkhotelarcevia.it</v>
      </c>
      <c r="L1913" t="str">
        <f>IF(NOT(J1913),Strutture_cleaned[[#This Row],[Indirizzo di posta elettronica]],Strutture_cleaned[[#This Row],[Indirizzo internet]])</f>
        <v>info@parkhotelarcevia.it</v>
      </c>
    </row>
    <row r="1914" spans="1:12" x14ac:dyDescent="0.2">
      <c r="A1914" t="s">
        <v>8177</v>
      </c>
      <c r="B1914" t="s">
        <v>11843</v>
      </c>
      <c r="C1914" t="s">
        <v>11844</v>
      </c>
      <c r="D1914" t="s">
        <v>11760</v>
      </c>
      <c r="E1914" t="s">
        <v>11760</v>
      </c>
      <c r="F1914" t="s">
        <v>19511</v>
      </c>
      <c r="G1914" t="s">
        <v>2459</v>
      </c>
      <c r="I19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914" s="1" t="b">
        <f t="shared" si="29"/>
        <v>0</v>
      </c>
      <c r="K1914" t="str">
        <f>IF(NOT(J1914),Strutture_cleaned[[#This Row],[Indirizzo internet]],Strutture_cleaned[[#This Row],[Indirizzo di posta elettronica]])</f>
        <v/>
      </c>
      <c r="L1914" t="str">
        <f>IF(NOT(J1914),Strutture_cleaned[[#This Row],[Indirizzo di posta elettronica]],Strutture_cleaned[[#This Row],[Indirizzo internet]])</f>
        <v>htalleterrazze@tiscali.it</v>
      </c>
    </row>
    <row r="1915" spans="1:12" x14ac:dyDescent="0.2">
      <c r="A1915" t="s">
        <v>8186</v>
      </c>
      <c r="B1915" t="s">
        <v>11845</v>
      </c>
      <c r="C1915" t="s">
        <v>11846</v>
      </c>
      <c r="D1915" t="s">
        <v>11760</v>
      </c>
      <c r="E1915" t="s">
        <v>11769</v>
      </c>
      <c r="F1915" t="s">
        <v>2460</v>
      </c>
      <c r="G1915" t="s">
        <v>2461</v>
      </c>
      <c r="I19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15" s="1" t="b">
        <f t="shared" si="29"/>
        <v>0</v>
      </c>
      <c r="K1915" t="str">
        <f>IF(NOT(J1915),Strutture_cleaned[[#This Row],[Indirizzo internet]],Strutture_cleaned[[#This Row],[Indirizzo di posta elettronica]])</f>
        <v>www.agriturismoilboschetto.com</v>
      </c>
      <c r="L1915" t="str">
        <f>IF(NOT(J1915),Strutture_cleaned[[#This Row],[Indirizzo di posta elettronica]],Strutture_cleaned[[#This Row],[Indirizzo internet]])</f>
        <v>info@agriturismoilboschetto.com</v>
      </c>
    </row>
    <row r="1916" spans="1:12" x14ac:dyDescent="0.2">
      <c r="A1916" t="s">
        <v>8186</v>
      </c>
      <c r="B1916" t="s">
        <v>11847</v>
      </c>
      <c r="C1916" t="s">
        <v>11848</v>
      </c>
      <c r="D1916" t="s">
        <v>11760</v>
      </c>
      <c r="E1916" t="s">
        <v>8520</v>
      </c>
      <c r="F1916" t="s">
        <v>2462</v>
      </c>
      <c r="G1916" t="s">
        <v>2463</v>
      </c>
      <c r="I19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16" s="1" t="b">
        <f t="shared" si="29"/>
        <v>0</v>
      </c>
      <c r="K1916" t="str">
        <f>IF(NOT(J1916),Strutture_cleaned[[#This Row],[Indirizzo internet]],Strutture_cleaned[[#This Row],[Indirizzo di posta elettronica]])</f>
        <v>www.agriturismoilrustico.it</v>
      </c>
      <c r="L1916" t="str">
        <f>IF(NOT(J1916),Strutture_cleaned[[#This Row],[Indirizzo di posta elettronica]],Strutture_cleaned[[#This Row],[Indirizzo internet]])</f>
        <v>info@agriturismoilrustico.it</v>
      </c>
    </row>
    <row r="1917" spans="1:12" x14ac:dyDescent="0.2">
      <c r="A1917" t="s">
        <v>8186</v>
      </c>
      <c r="B1917" t="s">
        <v>9219</v>
      </c>
      <c r="C1917" t="s">
        <v>11849</v>
      </c>
      <c r="D1917" t="s">
        <v>11760</v>
      </c>
      <c r="E1917" t="s">
        <v>11816</v>
      </c>
      <c r="F1917" t="s">
        <v>2464</v>
      </c>
      <c r="G1917" t="s">
        <v>2465</v>
      </c>
      <c r="I19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17" s="1" t="b">
        <f t="shared" si="29"/>
        <v>0</v>
      </c>
      <c r="K1917" t="str">
        <f>IF(NOT(J1917),Strutture_cleaned[[#This Row],[Indirizzo internet]],Strutture_cleaned[[#This Row],[Indirizzo di posta elettronica]])</f>
        <v>www.agriturismo-ilgirasole.it</v>
      </c>
      <c r="L1917" t="str">
        <f>IF(NOT(J1917),Strutture_cleaned[[#This Row],[Indirizzo di posta elettronica]],Strutture_cleaned[[#This Row],[Indirizzo internet]])</f>
        <v>info@agriturismo-ilgirasole.it</v>
      </c>
    </row>
    <row r="1918" spans="1:12" x14ac:dyDescent="0.2">
      <c r="A1918" t="s">
        <v>8174</v>
      </c>
      <c r="B1918" t="s">
        <v>11850</v>
      </c>
      <c r="C1918" t="s">
        <v>11851</v>
      </c>
      <c r="D1918" t="s">
        <v>11760</v>
      </c>
      <c r="E1918" t="s">
        <v>11795</v>
      </c>
      <c r="F1918" t="s">
        <v>19511</v>
      </c>
      <c r="G1918" t="s">
        <v>2466</v>
      </c>
      <c r="I19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18" s="1" t="b">
        <f t="shared" si="29"/>
        <v>0</v>
      </c>
      <c r="K1918" t="str">
        <f>IF(NOT(J1918),Strutture_cleaned[[#This Row],[Indirizzo internet]],Strutture_cleaned[[#This Row],[Indirizzo di posta elettronica]])</f>
        <v/>
      </c>
      <c r="L1918" t="str">
        <f>IF(NOT(J1918),Strutture_cleaned[[#This Row],[Indirizzo di posta elettronica]],Strutture_cleaned[[#This Row],[Indirizzo internet]])</f>
        <v>hans.ester49@gmail.com</v>
      </c>
    </row>
    <row r="1919" spans="1:12" x14ac:dyDescent="0.2">
      <c r="A1919" t="s">
        <v>8183</v>
      </c>
      <c r="B1919" t="s">
        <v>11852</v>
      </c>
      <c r="C1919" t="s">
        <v>2467</v>
      </c>
      <c r="D1919" t="s">
        <v>11760</v>
      </c>
      <c r="E1919" t="s">
        <v>11760</v>
      </c>
      <c r="F1919" t="s">
        <v>19511</v>
      </c>
      <c r="G1919" t="s">
        <v>2468</v>
      </c>
      <c r="I19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919" s="1" t="b">
        <f t="shared" si="29"/>
        <v>0</v>
      </c>
      <c r="K1919" t="str">
        <f>IF(NOT(J1919),Strutture_cleaned[[#This Row],[Indirizzo internet]],Strutture_cleaned[[#This Row],[Indirizzo di posta elettronica]])</f>
        <v/>
      </c>
      <c r="L1919" t="str">
        <f>IF(NOT(J1919),Strutture_cleaned[[#This Row],[Indirizzo di posta elettronica]],Strutture_cleaned[[#This Row],[Indirizzo internet]])</f>
        <v>giocri03@gmail.com</v>
      </c>
    </row>
    <row r="1920" spans="1:12" x14ac:dyDescent="0.2">
      <c r="A1920" t="s">
        <v>8216</v>
      </c>
      <c r="B1920" t="s">
        <v>11853</v>
      </c>
      <c r="C1920" t="s">
        <v>2469</v>
      </c>
      <c r="D1920" t="s">
        <v>11760</v>
      </c>
      <c r="E1920" t="s">
        <v>11760</v>
      </c>
      <c r="F1920" t="s">
        <v>19511</v>
      </c>
      <c r="G1920" t="s">
        <v>2470</v>
      </c>
      <c r="I19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920" s="1" t="b">
        <f t="shared" si="29"/>
        <v>0</v>
      </c>
      <c r="K1920" t="str">
        <f>IF(NOT(J1920),Strutture_cleaned[[#This Row],[Indirizzo internet]],Strutture_cleaned[[#This Row],[Indirizzo di posta elettronica]])</f>
        <v/>
      </c>
      <c r="L1920" t="str">
        <f>IF(NOT(J1920),Strutture_cleaned[[#This Row],[Indirizzo di posta elettronica]],Strutture_cleaned[[#This Row],[Indirizzo internet]])</f>
        <v>marinop27@libero.it</v>
      </c>
    </row>
    <row r="1921" spans="1:12" x14ac:dyDescent="0.2">
      <c r="A1921" t="s">
        <v>8186</v>
      </c>
      <c r="B1921" t="s">
        <v>11854</v>
      </c>
      <c r="C1921" t="s">
        <v>11855</v>
      </c>
      <c r="D1921" t="s">
        <v>11760</v>
      </c>
      <c r="E1921" t="s">
        <v>11792</v>
      </c>
      <c r="F1921" t="s">
        <v>19511</v>
      </c>
      <c r="G1921" t="s">
        <v>19511</v>
      </c>
      <c r="I19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21" s="1" t="b">
        <f t="shared" si="29"/>
        <v>0</v>
      </c>
      <c r="K1921" t="str">
        <f>IF(NOT(J1921),Strutture_cleaned[[#This Row],[Indirizzo internet]],Strutture_cleaned[[#This Row],[Indirizzo di posta elettronica]])</f>
        <v/>
      </c>
      <c r="L1921" t="str">
        <f>IF(NOT(J1921),Strutture_cleaned[[#This Row],[Indirizzo di posta elettronica]],Strutture_cleaned[[#This Row],[Indirizzo internet]])</f>
        <v/>
      </c>
    </row>
    <row r="1922" spans="1:12" x14ac:dyDescent="0.2">
      <c r="A1922" t="s">
        <v>8174</v>
      </c>
      <c r="B1922" t="s">
        <v>11856</v>
      </c>
      <c r="C1922" t="s">
        <v>2471</v>
      </c>
      <c r="D1922" t="s">
        <v>11760</v>
      </c>
      <c r="E1922" t="s">
        <v>11760</v>
      </c>
      <c r="F1922" t="s">
        <v>19511</v>
      </c>
      <c r="G1922" t="s">
        <v>19511</v>
      </c>
      <c r="I19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22" s="1" t="b">
        <f t="shared" si="29"/>
        <v>0</v>
      </c>
      <c r="K1922" t="str">
        <f>IF(NOT(J1922),Strutture_cleaned[[#This Row],[Indirizzo internet]],Strutture_cleaned[[#This Row],[Indirizzo di posta elettronica]])</f>
        <v/>
      </c>
      <c r="L1922" t="str">
        <f>IF(NOT(J1922),Strutture_cleaned[[#This Row],[Indirizzo di posta elettronica]],Strutture_cleaned[[#This Row],[Indirizzo internet]])</f>
        <v/>
      </c>
    </row>
    <row r="1923" spans="1:12" x14ac:dyDescent="0.2">
      <c r="A1923" t="s">
        <v>8174</v>
      </c>
      <c r="B1923" t="s">
        <v>11857</v>
      </c>
      <c r="C1923" t="s">
        <v>11858</v>
      </c>
      <c r="D1923" t="s">
        <v>11760</v>
      </c>
      <c r="E1923" t="s">
        <v>11760</v>
      </c>
      <c r="F1923" t="s">
        <v>19511</v>
      </c>
      <c r="G1923" t="s">
        <v>19511</v>
      </c>
      <c r="I19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23" s="1" t="b">
        <f t="shared" ref="J1923:J1986" si="30">I1923="invertire email e sito"</f>
        <v>0</v>
      </c>
      <c r="K1923" t="str">
        <f>IF(NOT(J1923),Strutture_cleaned[[#This Row],[Indirizzo internet]],Strutture_cleaned[[#This Row],[Indirizzo di posta elettronica]])</f>
        <v/>
      </c>
      <c r="L1923" t="str">
        <f>IF(NOT(J1923),Strutture_cleaned[[#This Row],[Indirizzo di posta elettronica]],Strutture_cleaned[[#This Row],[Indirizzo internet]])</f>
        <v/>
      </c>
    </row>
    <row r="1924" spans="1:12" x14ac:dyDescent="0.2">
      <c r="A1924" t="s">
        <v>8174</v>
      </c>
      <c r="B1924" t="s">
        <v>11859</v>
      </c>
      <c r="C1924" t="s">
        <v>2472</v>
      </c>
      <c r="D1924" t="s">
        <v>11760</v>
      </c>
      <c r="E1924" t="s">
        <v>11795</v>
      </c>
      <c r="F1924" t="s">
        <v>19511</v>
      </c>
      <c r="G1924" t="s">
        <v>2466</v>
      </c>
      <c r="I19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24" s="1" t="b">
        <f t="shared" si="30"/>
        <v>0</v>
      </c>
      <c r="K1924" t="str">
        <f>IF(NOT(J1924),Strutture_cleaned[[#This Row],[Indirizzo internet]],Strutture_cleaned[[#This Row],[Indirizzo di posta elettronica]])</f>
        <v/>
      </c>
      <c r="L1924" t="str">
        <f>IF(NOT(J1924),Strutture_cleaned[[#This Row],[Indirizzo di posta elettronica]],Strutture_cleaned[[#This Row],[Indirizzo internet]])</f>
        <v>hans.ester49@gmail.com</v>
      </c>
    </row>
    <row r="1925" spans="1:12" x14ac:dyDescent="0.2">
      <c r="A1925" t="s">
        <v>8177</v>
      </c>
      <c r="B1925" t="s">
        <v>11860</v>
      </c>
      <c r="C1925" t="s">
        <v>2473</v>
      </c>
      <c r="D1925" t="s">
        <v>11760</v>
      </c>
      <c r="E1925" t="s">
        <v>11760</v>
      </c>
      <c r="F1925" t="s">
        <v>2474</v>
      </c>
      <c r="G1925" t="s">
        <v>2475</v>
      </c>
      <c r="I19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25" s="1" t="b">
        <f t="shared" si="30"/>
        <v>0</v>
      </c>
      <c r="K1925" t="str">
        <f>IF(NOT(J1925),Strutture_cleaned[[#This Row],[Indirizzo internet]],Strutture_cleaned[[#This Row],[Indirizzo di posta elettronica]])</f>
        <v>www.visitarcevia.com</v>
      </c>
      <c r="L1925" t="str">
        <f>IF(NOT(J1925),Strutture_cleaned[[#This Row],[Indirizzo di posta elettronica]],Strutture_cleaned[[#This Row],[Indirizzo internet]])</f>
        <v>info@visitarcevia.com</v>
      </c>
    </row>
    <row r="1926" spans="1:12" x14ac:dyDescent="0.2">
      <c r="A1926" t="s">
        <v>8174</v>
      </c>
      <c r="B1926" t="s">
        <v>11861</v>
      </c>
      <c r="C1926" t="s">
        <v>2476</v>
      </c>
      <c r="D1926" t="s">
        <v>11760</v>
      </c>
      <c r="E1926" t="s">
        <v>11862</v>
      </c>
      <c r="F1926" t="s">
        <v>19511</v>
      </c>
      <c r="G1926" t="s">
        <v>19511</v>
      </c>
      <c r="I19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26" s="1" t="b">
        <f t="shared" si="30"/>
        <v>0</v>
      </c>
      <c r="K1926" t="str">
        <f>IF(NOT(J1926),Strutture_cleaned[[#This Row],[Indirizzo internet]],Strutture_cleaned[[#This Row],[Indirizzo di posta elettronica]])</f>
        <v/>
      </c>
      <c r="L1926" t="str">
        <f>IF(NOT(J1926),Strutture_cleaned[[#This Row],[Indirizzo di posta elettronica]],Strutture_cleaned[[#This Row],[Indirizzo internet]])</f>
        <v/>
      </c>
    </row>
    <row r="1927" spans="1:12" x14ac:dyDescent="0.2">
      <c r="A1927" t="s">
        <v>8174</v>
      </c>
      <c r="B1927" t="s">
        <v>11863</v>
      </c>
      <c r="C1927" t="s">
        <v>2477</v>
      </c>
      <c r="D1927" t="s">
        <v>11760</v>
      </c>
      <c r="E1927" t="s">
        <v>11760</v>
      </c>
      <c r="F1927" t="s">
        <v>19511</v>
      </c>
      <c r="G1927" t="s">
        <v>19511</v>
      </c>
      <c r="I19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27" s="1" t="b">
        <f t="shared" si="30"/>
        <v>0</v>
      </c>
      <c r="K1927" t="str">
        <f>IF(NOT(J1927),Strutture_cleaned[[#This Row],[Indirizzo internet]],Strutture_cleaned[[#This Row],[Indirizzo di posta elettronica]])</f>
        <v/>
      </c>
      <c r="L1927" t="str">
        <f>IF(NOT(J1927),Strutture_cleaned[[#This Row],[Indirizzo di posta elettronica]],Strutture_cleaned[[#This Row],[Indirizzo internet]])</f>
        <v/>
      </c>
    </row>
    <row r="1928" spans="1:12" x14ac:dyDescent="0.2">
      <c r="A1928" t="s">
        <v>8174</v>
      </c>
      <c r="B1928" t="s">
        <v>11864</v>
      </c>
      <c r="C1928" t="s">
        <v>11865</v>
      </c>
      <c r="D1928" t="s">
        <v>11760</v>
      </c>
      <c r="E1928" t="s">
        <v>11801</v>
      </c>
      <c r="F1928" t="s">
        <v>19511</v>
      </c>
      <c r="G1928" t="s">
        <v>2424</v>
      </c>
      <c r="I19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28" s="1" t="b">
        <f t="shared" si="30"/>
        <v>0</v>
      </c>
      <c r="K1928" t="str">
        <f>IF(NOT(J1928),Strutture_cleaned[[#This Row],[Indirizzo internet]],Strutture_cleaned[[#This Row],[Indirizzo di posta elettronica]])</f>
        <v/>
      </c>
      <c r="L1928" t="str">
        <f>IF(NOT(J1928),Strutture_cleaned[[#This Row],[Indirizzo di posta elettronica]],Strutture_cleaned[[#This Row],[Indirizzo internet]])</f>
        <v>info@rosanelpozzo.com</v>
      </c>
    </row>
    <row r="1929" spans="1:12" x14ac:dyDescent="0.2">
      <c r="A1929" t="s">
        <v>8174</v>
      </c>
      <c r="B1929" t="s">
        <v>11866</v>
      </c>
      <c r="C1929" t="s">
        <v>11867</v>
      </c>
      <c r="D1929" t="s">
        <v>11760</v>
      </c>
      <c r="E1929" t="s">
        <v>11795</v>
      </c>
      <c r="F1929" t="s">
        <v>19511</v>
      </c>
      <c r="G1929" t="s">
        <v>2478</v>
      </c>
      <c r="I19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929" s="1" t="b">
        <f t="shared" si="30"/>
        <v>0</v>
      </c>
      <c r="K1929" t="str">
        <f>IF(NOT(J1929),Strutture_cleaned[[#This Row],[Indirizzo internet]],Strutture_cleaned[[#This Row],[Indirizzo di posta elettronica]])</f>
        <v/>
      </c>
      <c r="L1929" t="str">
        <f>IF(NOT(J1929),Strutture_cleaned[[#This Row],[Indirizzo di posta elettronica]],Strutture_cleaned[[#This Row],[Indirizzo internet]])</f>
        <v>lovanio.belardinelli@unicredit.eu</v>
      </c>
    </row>
    <row r="1930" spans="1:12" x14ac:dyDescent="0.2">
      <c r="A1930" t="s">
        <v>8186</v>
      </c>
      <c r="B1930" t="s">
        <v>11868</v>
      </c>
      <c r="C1930" t="s">
        <v>11869</v>
      </c>
      <c r="D1930" t="s">
        <v>11760</v>
      </c>
      <c r="E1930" t="s">
        <v>11828</v>
      </c>
      <c r="F1930" t="s">
        <v>19511</v>
      </c>
      <c r="G1930" t="s">
        <v>2479</v>
      </c>
      <c r="I19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930" s="1" t="b">
        <f t="shared" si="30"/>
        <v>0</v>
      </c>
      <c r="K1930" t="str">
        <f>IF(NOT(J1930),Strutture_cleaned[[#This Row],[Indirizzo internet]],Strutture_cleaned[[#This Row],[Indirizzo di posta elettronica]])</f>
        <v/>
      </c>
      <c r="L1930" t="str">
        <f>IF(NOT(J1930),Strutture_cleaned[[#This Row],[Indirizzo di posta elettronica]],Strutture_cleaned[[#This Row],[Indirizzo internet]])</f>
        <v>chiby77@hotmail.it</v>
      </c>
    </row>
    <row r="1931" spans="1:12" x14ac:dyDescent="0.2">
      <c r="A1931" t="s">
        <v>8171</v>
      </c>
      <c r="B1931" t="s">
        <v>11870</v>
      </c>
      <c r="C1931" t="s">
        <v>11871</v>
      </c>
      <c r="D1931" t="s">
        <v>11760</v>
      </c>
      <c r="E1931" t="s">
        <v>11816</v>
      </c>
      <c r="F1931" t="s">
        <v>2480</v>
      </c>
      <c r="G1931" t="s">
        <v>2481</v>
      </c>
      <c r="I19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931" s="1" t="b">
        <f t="shared" si="30"/>
        <v>0</v>
      </c>
      <c r="K1931" t="str">
        <f>IF(NOT(J1931),Strutture_cleaned[[#This Row],[Indirizzo internet]],Strutture_cleaned[[#This Row],[Indirizzo di posta elettronica]])</f>
        <v>www.locandacasavalma.com</v>
      </c>
      <c r="L1931" t="str">
        <f>IF(NOT(J1931),Strutture_cleaned[[#This Row],[Indirizzo di posta elettronica]],Strutture_cleaned[[#This Row],[Indirizzo internet]])</f>
        <v>locandacasavalma@gmail.com</v>
      </c>
    </row>
    <row r="1932" spans="1:12" x14ac:dyDescent="0.2">
      <c r="A1932" t="s">
        <v>8174</v>
      </c>
      <c r="B1932" t="s">
        <v>11872</v>
      </c>
      <c r="C1932" t="s">
        <v>11873</v>
      </c>
      <c r="D1932" t="s">
        <v>11760</v>
      </c>
      <c r="E1932" t="s">
        <v>11813</v>
      </c>
      <c r="F1932" t="s">
        <v>19511</v>
      </c>
      <c r="G1932" t="s">
        <v>2482</v>
      </c>
      <c r="I19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932" s="1" t="b">
        <f t="shared" si="30"/>
        <v>0</v>
      </c>
      <c r="K1932" t="str">
        <f>IF(NOT(J1932),Strutture_cleaned[[#This Row],[Indirizzo internet]],Strutture_cleaned[[#This Row],[Indirizzo di posta elettronica]])</f>
        <v/>
      </c>
      <c r="L1932" t="str">
        <f>IF(NOT(J1932),Strutture_cleaned[[#This Row],[Indirizzo di posta elettronica]],Strutture_cleaned[[#This Row],[Indirizzo internet]])</f>
        <v>sistoepaola@alice.it</v>
      </c>
    </row>
    <row r="1933" spans="1:12" x14ac:dyDescent="0.2">
      <c r="A1933" t="s">
        <v>8174</v>
      </c>
      <c r="B1933" t="s">
        <v>11874</v>
      </c>
      <c r="C1933" t="s">
        <v>11875</v>
      </c>
      <c r="D1933" t="s">
        <v>11760</v>
      </c>
      <c r="E1933" t="s">
        <v>11760</v>
      </c>
      <c r="F1933" t="s">
        <v>19511</v>
      </c>
      <c r="G1933" t="s">
        <v>19511</v>
      </c>
      <c r="I19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33" s="1" t="b">
        <f t="shared" si="30"/>
        <v>0</v>
      </c>
      <c r="K1933" t="str">
        <f>IF(NOT(J1933),Strutture_cleaned[[#This Row],[Indirizzo internet]],Strutture_cleaned[[#This Row],[Indirizzo di posta elettronica]])</f>
        <v/>
      </c>
      <c r="L1933" t="str">
        <f>IF(NOT(J1933),Strutture_cleaned[[#This Row],[Indirizzo di posta elettronica]],Strutture_cleaned[[#This Row],[Indirizzo internet]])</f>
        <v/>
      </c>
    </row>
    <row r="1934" spans="1:12" x14ac:dyDescent="0.2">
      <c r="A1934" t="s">
        <v>8174</v>
      </c>
      <c r="B1934" t="s">
        <v>11876</v>
      </c>
      <c r="C1934" t="s">
        <v>11877</v>
      </c>
      <c r="D1934" t="s">
        <v>11760</v>
      </c>
      <c r="E1934" t="s">
        <v>11769</v>
      </c>
      <c r="F1934" t="s">
        <v>19511</v>
      </c>
      <c r="G1934" t="s">
        <v>2483</v>
      </c>
      <c r="I19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1934" s="1" t="b">
        <f t="shared" si="30"/>
        <v>0</v>
      </c>
      <c r="K1934" t="str">
        <f>IF(NOT(J1934),Strutture_cleaned[[#This Row],[Indirizzo internet]],Strutture_cleaned[[#This Row],[Indirizzo di posta elettronica]])</f>
        <v/>
      </c>
      <c r="L1934" t="str">
        <f>IF(NOT(J1934),Strutture_cleaned[[#This Row],[Indirizzo di posta elettronica]],Strutture_cleaned[[#This Row],[Indirizzo internet]])</f>
        <v>vntsrg@gmail.com</v>
      </c>
    </row>
    <row r="1935" spans="1:12" x14ac:dyDescent="0.2">
      <c r="A1935" t="s">
        <v>8174</v>
      </c>
      <c r="B1935" t="s">
        <v>11878</v>
      </c>
      <c r="C1935" t="s">
        <v>19511</v>
      </c>
      <c r="D1935" t="s">
        <v>11760</v>
      </c>
      <c r="E1935" t="s">
        <v>11769</v>
      </c>
      <c r="F1935" t="s">
        <v>19511</v>
      </c>
      <c r="G1935" t="s">
        <v>2484</v>
      </c>
      <c r="I19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935" s="1" t="b">
        <f t="shared" si="30"/>
        <v>0</v>
      </c>
      <c r="K1935" t="str">
        <f>IF(NOT(J1935),Strutture_cleaned[[#This Row],[Indirizzo internet]],Strutture_cleaned[[#This Row],[Indirizzo di posta elettronica]])</f>
        <v/>
      </c>
      <c r="L1935" t="str">
        <f>IF(NOT(J1935),Strutture_cleaned[[#This Row],[Indirizzo di posta elettronica]],Strutture_cleaned[[#This Row],[Indirizzo internet]])</f>
        <v>erhard.schemel@ub-schemel.de</v>
      </c>
    </row>
    <row r="1936" spans="1:12" x14ac:dyDescent="0.2">
      <c r="A1936" t="s">
        <v>8183</v>
      </c>
      <c r="B1936" t="s">
        <v>11879</v>
      </c>
      <c r="C1936" t="s">
        <v>11880</v>
      </c>
      <c r="D1936" t="s">
        <v>11760</v>
      </c>
      <c r="E1936" t="s">
        <v>11783</v>
      </c>
      <c r="F1936" t="s">
        <v>19511</v>
      </c>
      <c r="G1936" t="s">
        <v>2485</v>
      </c>
      <c r="I19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36" s="1" t="b">
        <f t="shared" si="30"/>
        <v>0</v>
      </c>
      <c r="K1936" t="str">
        <f>IF(NOT(J1936),Strutture_cleaned[[#This Row],[Indirizzo internet]],Strutture_cleaned[[#This Row],[Indirizzo di posta elettronica]])</f>
        <v/>
      </c>
      <c r="L1936" t="str">
        <f>IF(NOT(J1936),Strutture_cleaned[[#This Row],[Indirizzo di posta elettronica]],Strutture_cleaned[[#This Row],[Indirizzo internet]])</f>
        <v>info@ilcapuccio.it ; lgelettronica@tiscali.it</v>
      </c>
    </row>
    <row r="1937" spans="1:12" x14ac:dyDescent="0.2">
      <c r="A1937" t="s">
        <v>8216</v>
      </c>
      <c r="B1937" t="s">
        <v>11881</v>
      </c>
      <c r="C1937" t="s">
        <v>11882</v>
      </c>
      <c r="D1937" t="s">
        <v>11760</v>
      </c>
      <c r="E1937" t="s">
        <v>11819</v>
      </c>
      <c r="F1937" t="s">
        <v>2486</v>
      </c>
      <c r="G1937" t="s">
        <v>2487</v>
      </c>
      <c r="I19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1937" s="1" t="b">
        <f t="shared" si="30"/>
        <v>0</v>
      </c>
      <c r="K1937" t="str">
        <f>IF(NOT(J1937),Strutture_cleaned[[#This Row],[Indirizzo internet]],Strutture_cleaned[[#This Row],[Indirizzo di posta elettronica]])</f>
        <v>www.casavacanzalevarangole.it</v>
      </c>
      <c r="L1937" t="str">
        <f>IF(NOT(J1937),Strutture_cleaned[[#This Row],[Indirizzo di posta elettronica]],Strutture_cleaned[[#This Row],[Indirizzo internet]])</f>
        <v>casavacanzalevarangole@gmail.com</v>
      </c>
    </row>
    <row r="1938" spans="1:12" x14ac:dyDescent="0.2">
      <c r="A1938" t="s">
        <v>8171</v>
      </c>
      <c r="B1938" t="s">
        <v>11883</v>
      </c>
      <c r="C1938" t="s">
        <v>11884</v>
      </c>
      <c r="D1938" t="s">
        <v>11885</v>
      </c>
      <c r="E1938" t="s">
        <v>11885</v>
      </c>
      <c r="F1938" t="s">
        <v>2488</v>
      </c>
      <c r="G1938" t="s">
        <v>2489</v>
      </c>
      <c r="I19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38" s="1" t="b">
        <f t="shared" si="30"/>
        <v>0</v>
      </c>
      <c r="K1938" t="str">
        <f>IF(NOT(J1938),Strutture_cleaned[[#This Row],[Indirizzo internet]],Strutture_cleaned[[#This Row],[Indirizzo di posta elettronica]])</f>
        <v>www.casaercolemoroni.com</v>
      </c>
      <c r="L1938" t="str">
        <f>IF(NOT(J1938),Strutture_cleaned[[#This Row],[Indirizzo di posta elettronica]],Strutture_cleaned[[#This Row],[Indirizzo internet]])</f>
        <v>info@ercolemoroni.com</v>
      </c>
    </row>
    <row r="1939" spans="1:12" x14ac:dyDescent="0.2">
      <c r="A1939" t="s">
        <v>8183</v>
      </c>
      <c r="B1939" t="s">
        <v>11886</v>
      </c>
      <c r="C1939" t="s">
        <v>11887</v>
      </c>
      <c r="D1939" t="s">
        <v>11885</v>
      </c>
      <c r="E1939" t="s">
        <v>11885</v>
      </c>
      <c r="F1939" t="s">
        <v>2490</v>
      </c>
      <c r="G1939" t="s">
        <v>2491</v>
      </c>
      <c r="I19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39" s="1" t="b">
        <f t="shared" si="30"/>
        <v>0</v>
      </c>
      <c r="K1939" t="str">
        <f>IF(NOT(J1939),Strutture_cleaned[[#This Row],[Indirizzo internet]],Strutture_cleaned[[#This Row],[Indirizzo di posta elettronica]])</f>
        <v>www.aziendalandi.it</v>
      </c>
      <c r="L1939" t="str">
        <f>IF(NOT(J1939),Strutture_cleaned[[#This Row],[Indirizzo di posta elettronica]],Strutture_cleaned[[#This Row],[Indirizzo internet]])</f>
        <v>aziendalandi@aziendalandi.it</v>
      </c>
    </row>
    <row r="1940" spans="1:12" x14ac:dyDescent="0.2">
      <c r="A1940" t="s">
        <v>8183</v>
      </c>
      <c r="B1940" t="s">
        <v>11888</v>
      </c>
      <c r="C1940" t="s">
        <v>11889</v>
      </c>
      <c r="D1940" t="s">
        <v>11885</v>
      </c>
      <c r="E1940" t="s">
        <v>19511</v>
      </c>
      <c r="F1940" t="s">
        <v>2492</v>
      </c>
      <c r="G1940" t="s">
        <v>2493</v>
      </c>
      <c r="I19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40" s="1" t="b">
        <f t="shared" si="30"/>
        <v>0</v>
      </c>
      <c r="K1940" t="str">
        <f>IF(NOT(J1940),Strutture_cleaned[[#This Row],[Indirizzo internet]],Strutture_cleaned[[#This Row],[Indirizzo di posta elettronica]])</f>
        <v>http://www.marche-beb.it/</v>
      </c>
      <c r="L1940" t="str">
        <f>IF(NOT(J1940),Strutture_cleaned[[#This Row],[Indirizzo di posta elettronica]],Strutture_cleaned[[#This Row],[Indirizzo internet]])</f>
        <v>defa@email.it</v>
      </c>
    </row>
    <row r="1941" spans="1:12" x14ac:dyDescent="0.2">
      <c r="A1941" t="s">
        <v>8183</v>
      </c>
      <c r="B1941" t="s">
        <v>11890</v>
      </c>
      <c r="C1941" t="s">
        <v>11891</v>
      </c>
      <c r="D1941" t="s">
        <v>11885</v>
      </c>
      <c r="E1941" t="s">
        <v>19511</v>
      </c>
      <c r="F1941" t="s">
        <v>19511</v>
      </c>
      <c r="G1941" t="s">
        <v>2494</v>
      </c>
      <c r="I19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41" s="1" t="b">
        <f t="shared" si="30"/>
        <v>0</v>
      </c>
      <c r="K1941" t="str">
        <f>IF(NOT(J1941),Strutture_cleaned[[#This Row],[Indirizzo internet]],Strutture_cleaned[[#This Row],[Indirizzo di posta elettronica]])</f>
        <v/>
      </c>
      <c r="L1941" t="str">
        <f>IF(NOT(J1941),Strutture_cleaned[[#This Row],[Indirizzo di posta elettronica]],Strutture_cleaned[[#This Row],[Indirizzo internet]])</f>
        <v>casacornelia@virgilio.it</v>
      </c>
    </row>
    <row r="1942" spans="1:12" x14ac:dyDescent="0.2">
      <c r="A1942" t="s">
        <v>8183</v>
      </c>
      <c r="B1942" t="s">
        <v>11892</v>
      </c>
      <c r="C1942" t="s">
        <v>11893</v>
      </c>
      <c r="D1942" t="s">
        <v>11885</v>
      </c>
      <c r="E1942" t="s">
        <v>19511</v>
      </c>
      <c r="F1942" t="s">
        <v>19511</v>
      </c>
      <c r="G1942" t="s">
        <v>2495</v>
      </c>
      <c r="I19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1942" s="1" t="b">
        <f t="shared" si="30"/>
        <v>0</v>
      </c>
      <c r="K1942" t="str">
        <f>IF(NOT(J1942),Strutture_cleaned[[#This Row],[Indirizzo internet]],Strutture_cleaned[[#This Row],[Indirizzo di posta elettronica]])</f>
        <v/>
      </c>
      <c r="L1942" t="str">
        <f>IF(NOT(J1942),Strutture_cleaned[[#This Row],[Indirizzo di posta elettronica]],Strutture_cleaned[[#This Row],[Indirizzo internet]])</f>
        <v>elena.rossetti85@libero.it</v>
      </c>
    </row>
    <row r="1943" spans="1:12" x14ac:dyDescent="0.2">
      <c r="A1943" t="s">
        <v>8186</v>
      </c>
      <c r="B1943" t="s">
        <v>11894</v>
      </c>
      <c r="C1943" t="s">
        <v>11895</v>
      </c>
      <c r="D1943" t="s">
        <v>11885</v>
      </c>
      <c r="E1943" t="s">
        <v>19511</v>
      </c>
      <c r="F1943" t="s">
        <v>2496</v>
      </c>
      <c r="G1943" t="s">
        <v>2497</v>
      </c>
      <c r="I19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1943" s="1" t="b">
        <f t="shared" si="30"/>
        <v>0</v>
      </c>
      <c r="K1943" t="str">
        <f>IF(NOT(J1943),Strutture_cleaned[[#This Row],[Indirizzo internet]],Strutture_cleaned[[#This Row],[Indirizzo di posta elettronica]])</f>
        <v>www.tenutabelvedere.eu</v>
      </c>
      <c r="L1943" t="str">
        <f>IF(NOT(J1943),Strutture_cleaned[[#This Row],[Indirizzo di posta elettronica]],Strutture_cleaned[[#This Row],[Indirizzo internet]])</f>
        <v>p.romina@centrooceano.it</v>
      </c>
    </row>
    <row r="1944" spans="1:12" x14ac:dyDescent="0.2">
      <c r="A1944" t="s">
        <v>8183</v>
      </c>
      <c r="B1944" t="s">
        <v>11896</v>
      </c>
      <c r="C1944" t="s">
        <v>11897</v>
      </c>
      <c r="D1944" t="s">
        <v>11885</v>
      </c>
      <c r="E1944" t="s">
        <v>19511</v>
      </c>
      <c r="F1944" t="s">
        <v>2498</v>
      </c>
      <c r="G1944" t="s">
        <v>2499</v>
      </c>
      <c r="I19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44" s="1" t="b">
        <f t="shared" si="30"/>
        <v>0</v>
      </c>
      <c r="K1944" t="str">
        <f>IF(NOT(J1944),Strutture_cleaned[[#This Row],[Indirizzo internet]],Strutture_cleaned[[#This Row],[Indirizzo di posta elettronica]])</f>
        <v>www.5alberi.com</v>
      </c>
      <c r="L1944" t="str">
        <f>IF(NOT(J1944),Strutture_cleaned[[#This Row],[Indirizzo di posta elettronica]],Strutture_cleaned[[#This Row],[Indirizzo internet]])</f>
        <v>info@5alberi.com</v>
      </c>
    </row>
    <row r="1945" spans="1:12" x14ac:dyDescent="0.2">
      <c r="A1945" t="s">
        <v>8174</v>
      </c>
      <c r="B1945" t="s">
        <v>11898</v>
      </c>
      <c r="C1945" t="s">
        <v>11897</v>
      </c>
      <c r="D1945" t="s">
        <v>11885</v>
      </c>
      <c r="E1945" t="s">
        <v>19511</v>
      </c>
      <c r="F1945" t="s">
        <v>2498</v>
      </c>
      <c r="G1945" t="s">
        <v>2499</v>
      </c>
      <c r="I19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45" s="1" t="b">
        <f t="shared" si="30"/>
        <v>0</v>
      </c>
      <c r="K1945" t="str">
        <f>IF(NOT(J1945),Strutture_cleaned[[#This Row],[Indirizzo internet]],Strutture_cleaned[[#This Row],[Indirizzo di posta elettronica]])</f>
        <v>www.5alberi.com</v>
      </c>
      <c r="L1945" t="str">
        <f>IF(NOT(J1945),Strutture_cleaned[[#This Row],[Indirizzo di posta elettronica]],Strutture_cleaned[[#This Row],[Indirizzo internet]])</f>
        <v>info@5alberi.com</v>
      </c>
    </row>
    <row r="1946" spans="1:12" x14ac:dyDescent="0.2">
      <c r="A1946" t="s">
        <v>8177</v>
      </c>
      <c r="B1946" t="s">
        <v>11899</v>
      </c>
      <c r="C1946" t="s">
        <v>11900</v>
      </c>
      <c r="D1946" t="s">
        <v>11901</v>
      </c>
      <c r="E1946" t="s">
        <v>19511</v>
      </c>
      <c r="F1946" t="s">
        <v>2500</v>
      </c>
      <c r="G1946" t="s">
        <v>2501</v>
      </c>
      <c r="I19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46" s="1" t="b">
        <f t="shared" si="30"/>
        <v>0</v>
      </c>
      <c r="K1946" t="str">
        <f>IF(NOT(J1946),Strutture_cleaned[[#This Row],[Indirizzo internet]],Strutture_cleaned[[#This Row],[Indirizzo di posta elettronica]])</f>
        <v>http://www.perlahotelancona.it</v>
      </c>
      <c r="L1946" t="str">
        <f>IF(NOT(J1946),Strutture_cleaned[[#This Row],[Indirizzo di posta elettronica]],Strutture_cleaned[[#This Row],[Indirizzo internet]])</f>
        <v>info@perlahotelancona.it</v>
      </c>
    </row>
    <row r="1947" spans="1:12" x14ac:dyDescent="0.2">
      <c r="A1947" t="s">
        <v>8177</v>
      </c>
      <c r="B1947" t="s">
        <v>11902</v>
      </c>
      <c r="C1947" t="s">
        <v>11903</v>
      </c>
      <c r="D1947" t="s">
        <v>11901</v>
      </c>
      <c r="E1947" t="s">
        <v>19511</v>
      </c>
      <c r="F1947" t="s">
        <v>2502</v>
      </c>
      <c r="G1947" t="s">
        <v>2503</v>
      </c>
      <c r="I19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47" s="1" t="b">
        <f t="shared" si="30"/>
        <v>0</v>
      </c>
      <c r="K1947" t="str">
        <f>IF(NOT(J1947),Strutture_cleaned[[#This Row],[Indirizzo internet]],Strutture_cleaned[[#This Row],[Indirizzo di posta elettronica]])</f>
        <v>www.palazzoruschioni.it</v>
      </c>
      <c r="L1947" t="str">
        <f>IF(NOT(J1947),Strutture_cleaned[[#This Row],[Indirizzo di posta elettronica]],Strutture_cleaned[[#This Row],[Indirizzo internet]])</f>
        <v>info@palazzoruschioni.it</v>
      </c>
    </row>
    <row r="1948" spans="1:12" x14ac:dyDescent="0.2">
      <c r="A1948" t="s">
        <v>8171</v>
      </c>
      <c r="B1948" t="s">
        <v>11904</v>
      </c>
      <c r="C1948" t="s">
        <v>11905</v>
      </c>
      <c r="D1948" t="s">
        <v>11901</v>
      </c>
      <c r="E1948" t="s">
        <v>11901</v>
      </c>
      <c r="F1948" t="s">
        <v>2504</v>
      </c>
      <c r="G1948" t="s">
        <v>2505</v>
      </c>
      <c r="I19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48" s="1" t="b">
        <f t="shared" si="30"/>
        <v>0</v>
      </c>
      <c r="K1948" t="str">
        <f>IF(NOT(J1948),Strutture_cleaned[[#This Row],[Indirizzo internet]],Strutture_cleaned[[#This Row],[Indirizzo di posta elettronica]])</f>
        <v>www.countryhouseilsassone.it</v>
      </c>
      <c r="L1948" t="str">
        <f>IF(NOT(J1948),Strutture_cleaned[[#This Row],[Indirizzo di posta elettronica]],Strutture_cleaned[[#This Row],[Indirizzo internet]])</f>
        <v>info@countryhouseilsassone.it</v>
      </c>
    </row>
    <row r="1949" spans="1:12" x14ac:dyDescent="0.2">
      <c r="A1949" t="s">
        <v>8183</v>
      </c>
      <c r="B1949" t="s">
        <v>2506</v>
      </c>
      <c r="C1949" t="s">
        <v>11906</v>
      </c>
      <c r="D1949" t="s">
        <v>11901</v>
      </c>
      <c r="E1949" t="s">
        <v>11901</v>
      </c>
      <c r="F1949" t="s">
        <v>19511</v>
      </c>
      <c r="G1949" t="s">
        <v>2507</v>
      </c>
      <c r="I19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49" s="1" t="b">
        <f t="shared" si="30"/>
        <v>0</v>
      </c>
      <c r="K1949" t="str">
        <f>IF(NOT(J1949),Strutture_cleaned[[#This Row],[Indirizzo internet]],Strutture_cleaned[[#This Row],[Indirizzo di posta elettronica]])</f>
        <v/>
      </c>
      <c r="L1949" t="str">
        <f>IF(NOT(J1949),Strutture_cleaned[[#This Row],[Indirizzo di posta elettronica]],Strutture_cleaned[[#This Row],[Indirizzo internet]])</f>
        <v>info@bb19.it</v>
      </c>
    </row>
    <row r="1950" spans="1:12" x14ac:dyDescent="0.2">
      <c r="A1950" t="s">
        <v>8183</v>
      </c>
      <c r="B1950" t="s">
        <v>11907</v>
      </c>
      <c r="C1950" t="s">
        <v>11908</v>
      </c>
      <c r="D1950" t="s">
        <v>11901</v>
      </c>
      <c r="E1950" t="s">
        <v>11901</v>
      </c>
      <c r="F1950" t="s">
        <v>19511</v>
      </c>
      <c r="G1950" t="s">
        <v>2508</v>
      </c>
      <c r="I19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950" s="1" t="b">
        <f t="shared" si="30"/>
        <v>0</v>
      </c>
      <c r="K1950" t="str">
        <f>IF(NOT(J1950),Strutture_cleaned[[#This Row],[Indirizzo internet]],Strutture_cleaned[[#This Row],[Indirizzo di posta elettronica]])</f>
        <v/>
      </c>
      <c r="L1950" t="str">
        <f>IF(NOT(J1950),Strutture_cleaned[[#This Row],[Indirizzo di posta elettronica]],Strutture_cleaned[[#This Row],[Indirizzo internet]])</f>
        <v>paci.sandro@alice.it</v>
      </c>
    </row>
    <row r="1951" spans="1:12" x14ac:dyDescent="0.2">
      <c r="A1951" t="s">
        <v>8177</v>
      </c>
      <c r="B1951" t="s">
        <v>11909</v>
      </c>
      <c r="C1951" t="s">
        <v>11910</v>
      </c>
      <c r="D1951" t="s">
        <v>11901</v>
      </c>
      <c r="E1951" t="s">
        <v>11901</v>
      </c>
      <c r="F1951" t="s">
        <v>19511</v>
      </c>
      <c r="G1951" t="s">
        <v>2509</v>
      </c>
      <c r="I19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51" s="1" t="b">
        <f t="shared" si="30"/>
        <v>0</v>
      </c>
      <c r="K1951" t="str">
        <f>IF(NOT(J1951),Strutture_cleaned[[#This Row],[Indirizzo internet]],Strutture_cleaned[[#This Row],[Indirizzo di posta elettronica]])</f>
        <v/>
      </c>
      <c r="L1951" t="str">
        <f>IF(NOT(J1951),Strutture_cleaned[[#This Row],[Indirizzo di posta elettronica]],Strutture_cleaned[[#This Row],[Indirizzo internet]])</f>
        <v>info@hotelnazzare.com</v>
      </c>
    </row>
    <row r="1952" spans="1:12" x14ac:dyDescent="0.2">
      <c r="A1952" t="s">
        <v>8177</v>
      </c>
      <c r="B1952" t="s">
        <v>11911</v>
      </c>
      <c r="C1952" t="s">
        <v>11912</v>
      </c>
      <c r="D1952" t="s">
        <v>11901</v>
      </c>
      <c r="E1952" t="s">
        <v>11901</v>
      </c>
      <c r="F1952" t="s">
        <v>2510</v>
      </c>
      <c r="G1952" t="s">
        <v>2511</v>
      </c>
      <c r="I19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952" s="1" t="b">
        <f t="shared" si="30"/>
        <v>0</v>
      </c>
      <c r="K1952" t="str">
        <f>IF(NOT(J1952),Strutture_cleaned[[#This Row],[Indirizzo internet]],Strutture_cleaned[[#This Row],[Indirizzo di posta elettronica]])</f>
        <v>www.hotel3querce.com</v>
      </c>
      <c r="L1952" t="str">
        <f>IF(NOT(J1952),Strutture_cleaned[[#This Row],[Indirizzo di posta elettronica]],Strutture_cleaned[[#This Row],[Indirizzo internet]])</f>
        <v>direzione@hotel3querce.com</v>
      </c>
    </row>
    <row r="1953" spans="1:12" x14ac:dyDescent="0.2">
      <c r="A1953" t="s">
        <v>8177</v>
      </c>
      <c r="B1953" t="s">
        <v>11913</v>
      </c>
      <c r="C1953" t="s">
        <v>11914</v>
      </c>
      <c r="D1953" t="s">
        <v>11901</v>
      </c>
      <c r="E1953" t="s">
        <v>11901</v>
      </c>
      <c r="F1953" t="s">
        <v>2512</v>
      </c>
      <c r="G1953" t="s">
        <v>2513</v>
      </c>
      <c r="I19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53" s="1" t="b">
        <f t="shared" si="30"/>
        <v>0</v>
      </c>
      <c r="K1953" t="str">
        <f>IF(NOT(J1953),Strutture_cleaned[[#This Row],[Indirizzo internet]],Strutture_cleaned[[#This Row],[Indirizzo di posta elettronica]])</f>
        <v>www.albergoconcorde.it</v>
      </c>
      <c r="L1953" t="str">
        <f>IF(NOT(J1953),Strutture_cleaned[[#This Row],[Indirizzo di posta elettronica]],Strutture_cleaned[[#This Row],[Indirizzo internet]])</f>
        <v>info@albergoconcorde.it</v>
      </c>
    </row>
    <row r="1954" spans="1:12" x14ac:dyDescent="0.2">
      <c r="A1954" t="s">
        <v>8177</v>
      </c>
      <c r="B1954" t="s">
        <v>11915</v>
      </c>
      <c r="C1954" t="s">
        <v>11916</v>
      </c>
      <c r="D1954" t="s">
        <v>11901</v>
      </c>
      <c r="E1954" t="s">
        <v>11901</v>
      </c>
      <c r="F1954" t="s">
        <v>19511</v>
      </c>
      <c r="G1954" t="s">
        <v>2514</v>
      </c>
      <c r="I19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954" s="1" t="b">
        <f t="shared" si="30"/>
        <v>0</v>
      </c>
      <c r="K1954" t="str">
        <f>IF(NOT(J1954),Strutture_cleaned[[#This Row],[Indirizzo internet]],Strutture_cleaned[[#This Row],[Indirizzo di posta elettronica]])</f>
        <v/>
      </c>
      <c r="L1954" t="str">
        <f>IF(NOT(J1954),Strutture_cleaned[[#This Row],[Indirizzo di posta elettronica]],Strutture_cleaned[[#This Row],[Indirizzo internet]])</f>
        <v>trattoriastrologo@alice.it</v>
      </c>
    </row>
    <row r="1955" spans="1:12" x14ac:dyDescent="0.2">
      <c r="A1955" t="s">
        <v>8183</v>
      </c>
      <c r="B1955" t="s">
        <v>11917</v>
      </c>
      <c r="C1955" t="s">
        <v>19511</v>
      </c>
      <c r="D1955" t="s">
        <v>11901</v>
      </c>
      <c r="E1955" t="s">
        <v>19511</v>
      </c>
      <c r="F1955" t="s">
        <v>19511</v>
      </c>
      <c r="G1955" t="s">
        <v>19511</v>
      </c>
      <c r="I19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55" s="1" t="b">
        <f t="shared" si="30"/>
        <v>0</v>
      </c>
      <c r="K1955" t="str">
        <f>IF(NOT(J1955),Strutture_cleaned[[#This Row],[Indirizzo internet]],Strutture_cleaned[[#This Row],[Indirizzo di posta elettronica]])</f>
        <v/>
      </c>
      <c r="L1955" t="str">
        <f>IF(NOT(J1955),Strutture_cleaned[[#This Row],[Indirizzo di posta elettronica]],Strutture_cleaned[[#This Row],[Indirizzo internet]])</f>
        <v/>
      </c>
    </row>
    <row r="1956" spans="1:12" x14ac:dyDescent="0.2">
      <c r="A1956" t="s">
        <v>8216</v>
      </c>
      <c r="B1956" t="s">
        <v>9219</v>
      </c>
      <c r="C1956" t="s">
        <v>11918</v>
      </c>
      <c r="D1956" t="s">
        <v>11901</v>
      </c>
      <c r="E1956" t="s">
        <v>11901</v>
      </c>
      <c r="F1956" t="s">
        <v>2515</v>
      </c>
      <c r="G1956" t="s">
        <v>2516</v>
      </c>
      <c r="I19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56" s="1" t="b">
        <f t="shared" si="30"/>
        <v>0</v>
      </c>
      <c r="K1956" t="str">
        <f>IF(NOT(J1956),Strutture_cleaned[[#This Row],[Indirizzo internet]],Strutture_cleaned[[#This Row],[Indirizzo di posta elettronica]])</f>
        <v>www.locandailgirasole.it</v>
      </c>
      <c r="L1956" t="str">
        <f>IF(NOT(J1956),Strutture_cleaned[[#This Row],[Indirizzo di posta elettronica]],Strutture_cleaned[[#This Row],[Indirizzo internet]])</f>
        <v>info@locandailgirasole.it</v>
      </c>
    </row>
    <row r="1957" spans="1:12" x14ac:dyDescent="0.2">
      <c r="A1957" t="s">
        <v>8174</v>
      </c>
      <c r="B1957" t="s">
        <v>11919</v>
      </c>
      <c r="C1957" t="s">
        <v>2517</v>
      </c>
      <c r="D1957" t="s">
        <v>11901</v>
      </c>
      <c r="E1957" t="s">
        <v>11901</v>
      </c>
      <c r="F1957" t="s">
        <v>19511</v>
      </c>
      <c r="G1957" t="s">
        <v>19511</v>
      </c>
      <c r="I19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57" s="1" t="b">
        <f t="shared" si="30"/>
        <v>0</v>
      </c>
      <c r="K1957" t="str">
        <f>IF(NOT(J1957),Strutture_cleaned[[#This Row],[Indirizzo internet]],Strutture_cleaned[[#This Row],[Indirizzo di posta elettronica]])</f>
        <v/>
      </c>
      <c r="L1957" t="str">
        <f>IF(NOT(J1957),Strutture_cleaned[[#This Row],[Indirizzo di posta elettronica]],Strutture_cleaned[[#This Row],[Indirizzo internet]])</f>
        <v/>
      </c>
    </row>
    <row r="1958" spans="1:12" x14ac:dyDescent="0.2">
      <c r="A1958" t="s">
        <v>8174</v>
      </c>
      <c r="B1958" t="s">
        <v>11920</v>
      </c>
      <c r="C1958" t="s">
        <v>2518</v>
      </c>
      <c r="D1958" t="s">
        <v>11901</v>
      </c>
      <c r="E1958" t="s">
        <v>11901</v>
      </c>
      <c r="F1958" t="s">
        <v>19511</v>
      </c>
      <c r="G1958" t="s">
        <v>19511</v>
      </c>
      <c r="I19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58" s="1" t="b">
        <f t="shared" si="30"/>
        <v>0</v>
      </c>
      <c r="K1958" t="str">
        <f>IF(NOT(J1958),Strutture_cleaned[[#This Row],[Indirizzo internet]],Strutture_cleaned[[#This Row],[Indirizzo di posta elettronica]])</f>
        <v/>
      </c>
      <c r="L1958" t="str">
        <f>IF(NOT(J1958),Strutture_cleaned[[#This Row],[Indirizzo di posta elettronica]],Strutture_cleaned[[#This Row],[Indirizzo internet]])</f>
        <v/>
      </c>
    </row>
    <row r="1959" spans="1:12" x14ac:dyDescent="0.2">
      <c r="A1959" t="s">
        <v>8186</v>
      </c>
      <c r="B1959" t="s">
        <v>11921</v>
      </c>
      <c r="C1959" t="s">
        <v>11922</v>
      </c>
      <c r="D1959" t="s">
        <v>11901</v>
      </c>
      <c r="E1959" t="s">
        <v>11901</v>
      </c>
      <c r="F1959" t="s">
        <v>2519</v>
      </c>
      <c r="G1959" t="s">
        <v>2520</v>
      </c>
      <c r="I19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59" s="1" t="b">
        <f t="shared" si="30"/>
        <v>0</v>
      </c>
      <c r="K1959" t="str">
        <f>IF(NOT(J1959),Strutture_cleaned[[#This Row],[Indirizzo internet]],Strutture_cleaned[[#This Row],[Indirizzo di posta elettronica]])</f>
        <v>www.villagenscamuria.it</v>
      </c>
      <c r="L1959" t="str">
        <f>IF(NOT(J1959),Strutture_cleaned[[#This Row],[Indirizzo di posta elettronica]],Strutture_cleaned[[#This Row],[Indirizzo internet]])</f>
        <v>info@villagenscamuria.it</v>
      </c>
    </row>
    <row r="1960" spans="1:12" x14ac:dyDescent="0.2">
      <c r="A1960" t="s">
        <v>8183</v>
      </c>
      <c r="B1960" t="s">
        <v>11923</v>
      </c>
      <c r="C1960" t="s">
        <v>2521</v>
      </c>
      <c r="D1960" t="s">
        <v>11901</v>
      </c>
      <c r="E1960" t="s">
        <v>11901</v>
      </c>
      <c r="F1960" t="s">
        <v>19511</v>
      </c>
      <c r="G1960" t="s">
        <v>2522</v>
      </c>
      <c r="I19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1960" s="1" t="b">
        <f t="shared" si="30"/>
        <v>0</v>
      </c>
      <c r="K1960" t="str">
        <f>IF(NOT(J1960),Strutture_cleaned[[#This Row],[Indirizzo internet]],Strutture_cleaned[[#This Row],[Indirizzo di posta elettronica]])</f>
        <v/>
      </c>
      <c r="L1960" t="str">
        <f>IF(NOT(J1960),Strutture_cleaned[[#This Row],[Indirizzo di posta elettronica]],Strutture_cleaned[[#This Row],[Indirizzo internet]])</f>
        <v>ilgiardinodimargherita@gmail.com</v>
      </c>
    </row>
    <row r="1961" spans="1:12" x14ac:dyDescent="0.2">
      <c r="A1961" t="s">
        <v>8183</v>
      </c>
      <c r="B1961" t="s">
        <v>11924</v>
      </c>
      <c r="C1961" t="s">
        <v>2523</v>
      </c>
      <c r="D1961" t="s">
        <v>11901</v>
      </c>
      <c r="E1961" t="s">
        <v>11901</v>
      </c>
      <c r="F1961" t="s">
        <v>19511</v>
      </c>
      <c r="G1961" t="s">
        <v>2524</v>
      </c>
      <c r="I19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961" s="1" t="b">
        <f t="shared" si="30"/>
        <v>0</v>
      </c>
      <c r="K1961" t="str">
        <f>IF(NOT(J1961),Strutture_cleaned[[#This Row],[Indirizzo internet]],Strutture_cleaned[[#This Row],[Indirizzo di posta elettronica]])</f>
        <v/>
      </c>
      <c r="L1961" t="str">
        <f>IF(NOT(J1961),Strutture_cleaned[[#This Row],[Indirizzo di posta elettronica]],Strutture_cleaned[[#This Row],[Indirizzo internet]])</f>
        <v>cristianaliuti@gmail.com; info@bnbvillalba.it</v>
      </c>
    </row>
    <row r="1962" spans="1:12" x14ac:dyDescent="0.2">
      <c r="A1962" t="s">
        <v>8183</v>
      </c>
      <c r="B1962" t="s">
        <v>11925</v>
      </c>
      <c r="C1962" t="s">
        <v>2525</v>
      </c>
      <c r="D1962" t="s">
        <v>11901</v>
      </c>
      <c r="E1962" t="s">
        <v>11901</v>
      </c>
      <c r="F1962" t="s">
        <v>19511</v>
      </c>
      <c r="G1962" t="s">
        <v>2526</v>
      </c>
      <c r="I19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1962" s="1" t="b">
        <f t="shared" si="30"/>
        <v>0</v>
      </c>
      <c r="K1962" t="str">
        <f>IF(NOT(J1962),Strutture_cleaned[[#This Row],[Indirizzo internet]],Strutture_cleaned[[#This Row],[Indirizzo di posta elettronica]])</f>
        <v/>
      </c>
      <c r="L1962" t="str">
        <f>IF(NOT(J1962),Strutture_cleaned[[#This Row],[Indirizzo di posta elettronica]],Strutture_cleaned[[#This Row],[Indirizzo internet]])</f>
        <v>jerryalce@gmail.com</v>
      </c>
    </row>
    <row r="1963" spans="1:12" x14ac:dyDescent="0.2">
      <c r="A1963" t="s">
        <v>8183</v>
      </c>
      <c r="B1963" t="s">
        <v>11926</v>
      </c>
      <c r="C1963" t="s">
        <v>11927</v>
      </c>
      <c r="D1963" t="s">
        <v>11928</v>
      </c>
      <c r="E1963" t="s">
        <v>11928</v>
      </c>
      <c r="F1963" t="s">
        <v>2527</v>
      </c>
      <c r="G1963" t="s">
        <v>2528</v>
      </c>
      <c r="I19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963" s="1" t="b">
        <f t="shared" si="30"/>
        <v>0</v>
      </c>
      <c r="K1963" t="str">
        <f>IF(NOT(J1963),Strutture_cleaned[[#This Row],[Indirizzo internet]],Strutture_cleaned[[#This Row],[Indirizzo di posta elettronica]])</f>
        <v>www.sumicottage.it</v>
      </c>
      <c r="L1963" t="str">
        <f>IF(NOT(J1963),Strutture_cleaned[[#This Row],[Indirizzo di posta elettronica]],Strutture_cleaned[[#This Row],[Indirizzo internet]])</f>
        <v>michael.woodbridge@libero.it</v>
      </c>
    </row>
    <row r="1964" spans="1:12" x14ac:dyDescent="0.2">
      <c r="A1964" t="s">
        <v>8216</v>
      </c>
      <c r="B1964" t="s">
        <v>11929</v>
      </c>
      <c r="C1964" t="s">
        <v>11930</v>
      </c>
      <c r="D1964" t="s">
        <v>11928</v>
      </c>
      <c r="E1964" t="s">
        <v>11928</v>
      </c>
      <c r="F1964" t="s">
        <v>19511</v>
      </c>
      <c r="G1964" t="s">
        <v>2529</v>
      </c>
      <c r="I19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964" s="1" t="b">
        <f t="shared" si="30"/>
        <v>0</v>
      </c>
      <c r="K1964" t="str">
        <f>IF(NOT(J1964),Strutture_cleaned[[#This Row],[Indirizzo internet]],Strutture_cleaned[[#This Row],[Indirizzo di posta elettronica]])</f>
        <v/>
      </c>
      <c r="L1964" t="str">
        <f>IF(NOT(J1964),Strutture_cleaned[[#This Row],[Indirizzo di posta elettronica]],Strutture_cleaned[[#This Row],[Indirizzo internet]])</f>
        <v>ristorantelepiane@alice.it</v>
      </c>
    </row>
    <row r="1965" spans="1:12" x14ac:dyDescent="0.2">
      <c r="A1965" t="s">
        <v>8186</v>
      </c>
      <c r="B1965" t="s">
        <v>11931</v>
      </c>
      <c r="C1965" t="s">
        <v>11932</v>
      </c>
      <c r="D1965" t="s">
        <v>11928</v>
      </c>
      <c r="E1965" t="s">
        <v>11928</v>
      </c>
      <c r="F1965" t="s">
        <v>2530</v>
      </c>
      <c r="G1965" t="s">
        <v>2531</v>
      </c>
      <c r="I19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965" s="1" t="b">
        <f t="shared" si="30"/>
        <v>0</v>
      </c>
      <c r="K1965" t="str">
        <f>IF(NOT(J1965),Strutture_cleaned[[#This Row],[Indirizzo internet]],Strutture_cleaned[[#This Row],[Indirizzo di posta elettronica]])</f>
        <v>www.agriturismolesaline.it</v>
      </c>
      <c r="L1965" t="str">
        <f>IF(NOT(J1965),Strutture_cleaned[[#This Row],[Indirizzo di posta elettronica]],Strutture_cleaned[[#This Row],[Indirizzo internet]])</f>
        <v>locandadellesaline@libero.it</v>
      </c>
    </row>
    <row r="1966" spans="1:12" x14ac:dyDescent="0.2">
      <c r="A1966" t="s">
        <v>8216</v>
      </c>
      <c r="B1966" t="s">
        <v>11933</v>
      </c>
      <c r="C1966" t="s">
        <v>11934</v>
      </c>
      <c r="D1966" t="s">
        <v>11928</v>
      </c>
      <c r="E1966" t="s">
        <v>11928</v>
      </c>
      <c r="F1966" t="s">
        <v>19511</v>
      </c>
      <c r="G1966" t="s">
        <v>2529</v>
      </c>
      <c r="I19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966" s="1" t="b">
        <f t="shared" si="30"/>
        <v>0</v>
      </c>
      <c r="K1966" t="str">
        <f>IF(NOT(J1966),Strutture_cleaned[[#This Row],[Indirizzo internet]],Strutture_cleaned[[#This Row],[Indirizzo di posta elettronica]])</f>
        <v/>
      </c>
      <c r="L1966" t="str">
        <f>IF(NOT(J1966),Strutture_cleaned[[#This Row],[Indirizzo di posta elettronica]],Strutture_cleaned[[#This Row],[Indirizzo internet]])</f>
        <v>ristorantelepiane@alice.it</v>
      </c>
    </row>
    <row r="1967" spans="1:12" x14ac:dyDescent="0.2">
      <c r="A1967" t="s">
        <v>8220</v>
      </c>
      <c r="B1967" t="s">
        <v>11935</v>
      </c>
      <c r="C1967" t="s">
        <v>19511</v>
      </c>
      <c r="D1967" t="s">
        <v>11936</v>
      </c>
      <c r="E1967" t="s">
        <v>11936</v>
      </c>
      <c r="F1967" t="s">
        <v>19511</v>
      </c>
      <c r="G1967" t="s">
        <v>19511</v>
      </c>
      <c r="I19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67" s="1" t="b">
        <f t="shared" si="30"/>
        <v>0</v>
      </c>
      <c r="K1967" t="str">
        <f>IF(NOT(J1967),Strutture_cleaned[[#This Row],[Indirizzo internet]],Strutture_cleaned[[#This Row],[Indirizzo di posta elettronica]])</f>
        <v/>
      </c>
      <c r="L1967" t="str">
        <f>IF(NOT(J1967),Strutture_cleaned[[#This Row],[Indirizzo di posta elettronica]],Strutture_cleaned[[#This Row],[Indirizzo internet]])</f>
        <v/>
      </c>
    </row>
    <row r="1968" spans="1:12" x14ac:dyDescent="0.2">
      <c r="A1968" t="s">
        <v>8186</v>
      </c>
      <c r="B1968" t="s">
        <v>11937</v>
      </c>
      <c r="C1968" t="s">
        <v>11938</v>
      </c>
      <c r="D1968" t="s">
        <v>11936</v>
      </c>
      <c r="E1968" t="s">
        <v>11939</v>
      </c>
      <c r="F1968" t="s">
        <v>2532</v>
      </c>
      <c r="G1968" t="s">
        <v>2533</v>
      </c>
      <c r="I19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1968" s="1" t="b">
        <f t="shared" si="30"/>
        <v>0</v>
      </c>
      <c r="K1968" t="str">
        <f>IF(NOT(J1968),Strutture_cleaned[[#This Row],[Indirizzo internet]],Strutture_cleaned[[#This Row],[Indirizzo di posta elettronica]])</f>
        <v>www.lacollinadellestreghe.com</v>
      </c>
      <c r="L1968" t="str">
        <f>IF(NOT(J1968),Strutture_cleaned[[#This Row],[Indirizzo di posta elettronica]],Strutture_cleaned[[#This Row],[Indirizzo internet]])</f>
        <v>pierfrancoluigi@virgilio.it</v>
      </c>
    </row>
    <row r="1969" spans="1:12" x14ac:dyDescent="0.2">
      <c r="A1969" t="s">
        <v>8186</v>
      </c>
      <c r="B1969" t="s">
        <v>11940</v>
      </c>
      <c r="C1969" t="s">
        <v>11941</v>
      </c>
      <c r="D1969" t="s">
        <v>11936</v>
      </c>
      <c r="E1969" t="s">
        <v>19511</v>
      </c>
      <c r="F1969" t="s">
        <v>19511</v>
      </c>
      <c r="G1969" t="s">
        <v>2534</v>
      </c>
      <c r="I19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69" s="1" t="b">
        <f t="shared" si="30"/>
        <v>0</v>
      </c>
      <c r="K1969" t="str">
        <f>IF(NOT(J1969),Strutture_cleaned[[#This Row],[Indirizzo internet]],Strutture_cleaned[[#This Row],[Indirizzo di posta elettronica]])</f>
        <v/>
      </c>
      <c r="L1969" t="str">
        <f>IF(NOT(J1969),Strutture_cleaned[[#This Row],[Indirizzo di posta elettronica]],Strutture_cleaned[[#This Row],[Indirizzo internet]])</f>
        <v>info@lavecchiafonte.it</v>
      </c>
    </row>
    <row r="1970" spans="1:12" x14ac:dyDescent="0.2">
      <c r="A1970" t="s">
        <v>8174</v>
      </c>
      <c r="B1970" t="s">
        <v>11942</v>
      </c>
      <c r="C1970" t="s">
        <v>11943</v>
      </c>
      <c r="D1970" t="s">
        <v>11936</v>
      </c>
      <c r="E1970" t="s">
        <v>19511</v>
      </c>
      <c r="F1970" t="s">
        <v>19511</v>
      </c>
      <c r="G1970" t="s">
        <v>2535</v>
      </c>
      <c r="I19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970" s="1" t="b">
        <f t="shared" si="30"/>
        <v>0</v>
      </c>
      <c r="K1970" t="str">
        <f>IF(NOT(J1970),Strutture_cleaned[[#This Row],[Indirizzo internet]],Strutture_cleaned[[#This Row],[Indirizzo di posta elettronica]])</f>
        <v/>
      </c>
      <c r="L1970" t="str">
        <f>IF(NOT(J1970),Strutture_cleaned[[#This Row],[Indirizzo di posta elettronica]],Strutture_cleaned[[#This Row],[Indirizzo internet]])</f>
        <v>cecilig@yahoo.com</v>
      </c>
    </row>
    <row r="1971" spans="1:12" x14ac:dyDescent="0.2">
      <c r="A1971" t="s">
        <v>8183</v>
      </c>
      <c r="B1971" t="s">
        <v>11944</v>
      </c>
      <c r="C1971" t="s">
        <v>11945</v>
      </c>
      <c r="D1971" t="s">
        <v>11946</v>
      </c>
      <c r="E1971" t="s">
        <v>19511</v>
      </c>
      <c r="F1971" t="s">
        <v>19511</v>
      </c>
      <c r="G1971" t="s">
        <v>2536</v>
      </c>
      <c r="I19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971" s="1" t="b">
        <f t="shared" si="30"/>
        <v>0</v>
      </c>
      <c r="K1971" t="str">
        <f>IF(NOT(J1971),Strutture_cleaned[[#This Row],[Indirizzo internet]],Strutture_cleaned[[#This Row],[Indirizzo di posta elettronica]])</f>
        <v/>
      </c>
      <c r="L1971" t="str">
        <f>IF(NOT(J1971),Strutture_cleaned[[#This Row],[Indirizzo di posta elettronica]],Strutture_cleaned[[#This Row],[Indirizzo internet]])</f>
        <v>berna.prosperi@gmail.com</v>
      </c>
    </row>
    <row r="1972" spans="1:12" x14ac:dyDescent="0.2">
      <c r="A1972" t="s">
        <v>8183</v>
      </c>
      <c r="B1972" t="s">
        <v>11947</v>
      </c>
      <c r="C1972" t="s">
        <v>11948</v>
      </c>
      <c r="D1972" t="s">
        <v>11946</v>
      </c>
      <c r="E1972" t="s">
        <v>19511</v>
      </c>
      <c r="F1972" t="s">
        <v>19511</v>
      </c>
      <c r="G1972" t="s">
        <v>2537</v>
      </c>
      <c r="I19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1972" s="1" t="b">
        <f t="shared" si="30"/>
        <v>0</v>
      </c>
      <c r="K1972" t="str">
        <f>IF(NOT(J1972),Strutture_cleaned[[#This Row],[Indirizzo internet]],Strutture_cleaned[[#This Row],[Indirizzo di posta elettronica]])</f>
        <v/>
      </c>
      <c r="L1972" t="str">
        <f>IF(NOT(J1972),Strutture_cleaned[[#This Row],[Indirizzo di posta elettronica]],Strutture_cleaned[[#This Row],[Indirizzo internet]])</f>
        <v>alessio.cupido@hotmail.it</v>
      </c>
    </row>
    <row r="1973" spans="1:12" x14ac:dyDescent="0.2">
      <c r="A1973" t="s">
        <v>8183</v>
      </c>
      <c r="B1973" t="s">
        <v>11949</v>
      </c>
      <c r="C1973" t="s">
        <v>11950</v>
      </c>
      <c r="D1973" t="s">
        <v>11946</v>
      </c>
      <c r="E1973" t="s">
        <v>19511</v>
      </c>
      <c r="F1973" t="s">
        <v>19511</v>
      </c>
      <c r="G1973" t="s">
        <v>19511</v>
      </c>
      <c r="I19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73" s="1" t="b">
        <f t="shared" si="30"/>
        <v>0</v>
      </c>
      <c r="K1973" t="str">
        <f>IF(NOT(J1973),Strutture_cleaned[[#This Row],[Indirizzo internet]],Strutture_cleaned[[#This Row],[Indirizzo di posta elettronica]])</f>
        <v/>
      </c>
      <c r="L1973" t="str">
        <f>IF(NOT(J1973),Strutture_cleaned[[#This Row],[Indirizzo di posta elettronica]],Strutture_cleaned[[#This Row],[Indirizzo internet]])</f>
        <v/>
      </c>
    </row>
    <row r="1974" spans="1:12" x14ac:dyDescent="0.2">
      <c r="A1974" t="s">
        <v>8183</v>
      </c>
      <c r="B1974" t="s">
        <v>11951</v>
      </c>
      <c r="C1974" t="s">
        <v>11952</v>
      </c>
      <c r="D1974" t="s">
        <v>11946</v>
      </c>
      <c r="E1974" t="s">
        <v>19511</v>
      </c>
      <c r="F1974" t="s">
        <v>2538</v>
      </c>
      <c r="G1974" t="s">
        <v>2539</v>
      </c>
      <c r="I19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974" s="1" t="b">
        <f t="shared" si="30"/>
        <v>0</v>
      </c>
      <c r="K1974" t="str">
        <f>IF(NOT(J1974),Strutture_cleaned[[#This Row],[Indirizzo internet]],Strutture_cleaned[[#This Row],[Indirizzo di posta elettronica]])</f>
        <v>http://www.gilibedbreakfast.com/</v>
      </c>
      <c r="L1974" t="str">
        <f>IF(NOT(J1974),Strutture_cleaned[[#This Row],[Indirizzo di posta elettronica]],Strutture_cleaned[[#This Row],[Indirizzo internet]])</f>
        <v>bb.gili2015@gmail.com</v>
      </c>
    </row>
    <row r="1975" spans="1:12" x14ac:dyDescent="0.2">
      <c r="A1975" t="s">
        <v>8171</v>
      </c>
      <c r="B1975" t="s">
        <v>11953</v>
      </c>
      <c r="C1975" t="s">
        <v>11954</v>
      </c>
      <c r="D1975" t="s">
        <v>11946</v>
      </c>
      <c r="E1975" t="s">
        <v>19511</v>
      </c>
      <c r="F1975" t="s">
        <v>2540</v>
      </c>
      <c r="G1975" t="s">
        <v>2541</v>
      </c>
      <c r="I19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75" s="1" t="b">
        <f t="shared" si="30"/>
        <v>0</v>
      </c>
      <c r="K1975" t="str">
        <f>IF(NOT(J1975),Strutture_cleaned[[#This Row],[Indirizzo internet]],Strutture_cleaned[[#This Row],[Indirizzo di posta elettronica]])</f>
        <v>www.latabernabraceria.it</v>
      </c>
      <c r="L1975" t="str">
        <f>IF(NOT(J1975),Strutture_cleaned[[#This Row],[Indirizzo di posta elettronica]],Strutture_cleaned[[#This Row],[Indirizzo internet]])</f>
        <v>info@latabernabraceria.it</v>
      </c>
    </row>
    <row r="1976" spans="1:12" x14ac:dyDescent="0.2">
      <c r="A1976" t="s">
        <v>8186</v>
      </c>
      <c r="B1976" t="s">
        <v>11955</v>
      </c>
      <c r="C1976" t="s">
        <v>11956</v>
      </c>
      <c r="D1976" t="s">
        <v>11946</v>
      </c>
      <c r="E1976" t="s">
        <v>19511</v>
      </c>
      <c r="F1976" t="s">
        <v>2542</v>
      </c>
      <c r="G1976" t="s">
        <v>2543</v>
      </c>
      <c r="I19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1976" s="1" t="b">
        <f t="shared" si="30"/>
        <v>0</v>
      </c>
      <c r="K1976" t="str">
        <f>IF(NOT(J1976),Strutture_cleaned[[#This Row],[Indirizzo internet]],Strutture_cleaned[[#This Row],[Indirizzo di posta elettronica]])</f>
        <v>www.cordusio.org</v>
      </c>
      <c r="L1976" t="str">
        <f>IF(NOT(J1976),Strutture_cleaned[[#This Row],[Indirizzo di posta elettronica]],Strutture_cleaned[[#This Row],[Indirizzo internet]])</f>
        <v>sentierodellefiabe@hotmail.it</v>
      </c>
    </row>
    <row r="1977" spans="1:12" x14ac:dyDescent="0.2">
      <c r="A1977" t="s">
        <v>8183</v>
      </c>
      <c r="B1977" t="s">
        <v>11957</v>
      </c>
      <c r="C1977" t="s">
        <v>2544</v>
      </c>
      <c r="D1977" t="s">
        <v>11946</v>
      </c>
      <c r="E1977" t="s">
        <v>19511</v>
      </c>
      <c r="F1977" t="s">
        <v>2545</v>
      </c>
      <c r="G1977" t="s">
        <v>2546</v>
      </c>
      <c r="I19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77" s="1" t="b">
        <f t="shared" si="30"/>
        <v>0</v>
      </c>
      <c r="K1977" t="str">
        <f>IF(NOT(J1977),Strutture_cleaned[[#This Row],[Indirizzo internet]],Strutture_cleaned[[#This Row],[Indirizzo di posta elettronica]])</f>
        <v>www.relaischambre.com</v>
      </c>
      <c r="L1977" t="str">
        <f>IF(NOT(J1977),Strutture_cleaned[[#This Row],[Indirizzo di posta elettronica]],Strutture_cleaned[[#This Row],[Indirizzo internet]])</f>
        <v>info@relaischambre.com</v>
      </c>
    </row>
    <row r="1978" spans="1:12" x14ac:dyDescent="0.2">
      <c r="A1978" t="s">
        <v>8183</v>
      </c>
      <c r="B1978" t="s">
        <v>11958</v>
      </c>
      <c r="C1978" t="s">
        <v>2547</v>
      </c>
      <c r="D1978" t="s">
        <v>11946</v>
      </c>
      <c r="E1978" t="s">
        <v>11946</v>
      </c>
      <c r="F1978" t="s">
        <v>19511</v>
      </c>
      <c r="G1978" t="s">
        <v>2548</v>
      </c>
      <c r="I19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978" s="1" t="b">
        <f t="shared" si="30"/>
        <v>0</v>
      </c>
      <c r="K1978" t="str">
        <f>IF(NOT(J1978),Strutture_cleaned[[#This Row],[Indirizzo internet]],Strutture_cleaned[[#This Row],[Indirizzo di posta elettronica]])</f>
        <v/>
      </c>
      <c r="L1978" t="str">
        <f>IF(NOT(J1978),Strutture_cleaned[[#This Row],[Indirizzo di posta elettronica]],Strutture_cleaned[[#This Row],[Indirizzo internet]])</f>
        <v>diana.iura@alice.it</v>
      </c>
    </row>
    <row r="1979" spans="1:12" x14ac:dyDescent="0.2">
      <c r="A1979" t="s">
        <v>8183</v>
      </c>
      <c r="B1979" t="s">
        <v>11959</v>
      </c>
      <c r="C1979" t="s">
        <v>11960</v>
      </c>
      <c r="D1979" t="s">
        <v>11946</v>
      </c>
      <c r="E1979" t="s">
        <v>11946</v>
      </c>
      <c r="F1979" t="s">
        <v>2549</v>
      </c>
      <c r="G1979" t="s">
        <v>2550</v>
      </c>
      <c r="I19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79" s="1" t="b">
        <f t="shared" si="30"/>
        <v>0</v>
      </c>
      <c r="K1979" t="str">
        <f>IF(NOT(J1979),Strutture_cleaned[[#This Row],[Indirizzo internet]],Strutture_cleaned[[#This Row],[Indirizzo di posta elettronica]])</f>
        <v>www.lalocandadelmusone.it</v>
      </c>
      <c r="L1979" t="str">
        <f>IF(NOT(J1979),Strutture_cleaned[[#This Row],[Indirizzo di posta elettronica]],Strutture_cleaned[[#This Row],[Indirizzo internet]])</f>
        <v>informazioni@lalocandadelmusone.it</v>
      </c>
    </row>
    <row r="1980" spans="1:12" x14ac:dyDescent="0.2">
      <c r="A1980" t="s">
        <v>8177</v>
      </c>
      <c r="B1980" t="s">
        <v>11961</v>
      </c>
      <c r="C1980" t="s">
        <v>11962</v>
      </c>
      <c r="D1980" t="s">
        <v>11946</v>
      </c>
      <c r="E1980" t="s">
        <v>11946</v>
      </c>
      <c r="F1980" t="s">
        <v>2551</v>
      </c>
      <c r="G1980" t="s">
        <v>2552</v>
      </c>
      <c r="I19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980" s="1" t="b">
        <f t="shared" si="30"/>
        <v>0</v>
      </c>
      <c r="K1980" t="str">
        <f>IF(NOT(J1980),Strutture_cleaned[[#This Row],[Indirizzo internet]],Strutture_cleaned[[#This Row],[Indirizzo di posta elettronica]])</f>
        <v>www.hotelicugini.it</v>
      </c>
      <c r="L1980" t="str">
        <f>IF(NOT(J1980),Strutture_cleaned[[#This Row],[Indirizzo di posta elettronica]],Strutture_cleaned[[#This Row],[Indirizzo internet]])</f>
        <v>ristoranteicugini@tin.it</v>
      </c>
    </row>
    <row r="1981" spans="1:12" x14ac:dyDescent="0.2">
      <c r="A1981" t="s">
        <v>8177</v>
      </c>
      <c r="B1981" t="s">
        <v>8189</v>
      </c>
      <c r="C1981" t="s">
        <v>11963</v>
      </c>
      <c r="D1981" t="s">
        <v>11946</v>
      </c>
      <c r="E1981" t="s">
        <v>11946</v>
      </c>
      <c r="F1981" t="s">
        <v>19511</v>
      </c>
      <c r="G1981" t="s">
        <v>2553</v>
      </c>
      <c r="I19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81" s="1" t="b">
        <f t="shared" si="30"/>
        <v>0</v>
      </c>
      <c r="K1981" t="str">
        <f>IF(NOT(J1981),Strutture_cleaned[[#This Row],[Indirizzo internet]],Strutture_cleaned[[#This Row],[Indirizzo di posta elettronica]])</f>
        <v/>
      </c>
      <c r="L1981" t="str">
        <f>IF(NOT(J1981),Strutture_cleaned[[#This Row],[Indirizzo di posta elettronica]],Strutture_cleaned[[#This Row],[Indirizzo internet]])</f>
        <v>info@hotellaginestra.com</v>
      </c>
    </row>
    <row r="1982" spans="1:12" x14ac:dyDescent="0.2">
      <c r="A1982" t="s">
        <v>8177</v>
      </c>
      <c r="B1982" t="s">
        <v>11964</v>
      </c>
      <c r="C1982" t="s">
        <v>11965</v>
      </c>
      <c r="D1982" t="s">
        <v>11946</v>
      </c>
      <c r="E1982" t="s">
        <v>11946</v>
      </c>
      <c r="F1982" t="s">
        <v>19511</v>
      </c>
      <c r="G1982" t="s">
        <v>2554</v>
      </c>
      <c r="I19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1982" s="1" t="b">
        <f t="shared" si="30"/>
        <v>0</v>
      </c>
      <c r="K1982" t="str">
        <f>IF(NOT(J1982),Strutture_cleaned[[#This Row],[Indirizzo internet]],Strutture_cleaned[[#This Row],[Indirizzo di posta elettronica]])</f>
        <v/>
      </c>
      <c r="L1982" t="str">
        <f>IF(NOT(J1982),Strutture_cleaned[[#This Row],[Indirizzo di posta elettronica]],Strutture_cleaned[[#This Row],[Indirizzo internet]])</f>
        <v>hotellaselva@libero.it</v>
      </c>
    </row>
    <row r="1983" spans="1:12" x14ac:dyDescent="0.2">
      <c r="A1983" t="s">
        <v>8220</v>
      </c>
      <c r="B1983" t="s">
        <v>11966</v>
      </c>
      <c r="C1983" t="s">
        <v>11967</v>
      </c>
      <c r="D1983" t="s">
        <v>11946</v>
      </c>
      <c r="E1983" t="s">
        <v>11946</v>
      </c>
      <c r="F1983" t="s">
        <v>19511</v>
      </c>
      <c r="G1983" t="s">
        <v>19511</v>
      </c>
      <c r="I19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1983" s="1" t="b">
        <f t="shared" si="30"/>
        <v>0</v>
      </c>
      <c r="K1983" t="str">
        <f>IF(NOT(J1983),Strutture_cleaned[[#This Row],[Indirizzo internet]],Strutture_cleaned[[#This Row],[Indirizzo di posta elettronica]])</f>
        <v/>
      </c>
      <c r="L1983" t="str">
        <f>IF(NOT(J1983),Strutture_cleaned[[#This Row],[Indirizzo di posta elettronica]],Strutture_cleaned[[#This Row],[Indirizzo internet]])</f>
        <v/>
      </c>
    </row>
    <row r="1984" spans="1:12" x14ac:dyDescent="0.2">
      <c r="A1984" t="s">
        <v>8183</v>
      </c>
      <c r="B1984" t="s">
        <v>11968</v>
      </c>
      <c r="C1984" t="s">
        <v>11969</v>
      </c>
      <c r="D1984" t="s">
        <v>11946</v>
      </c>
      <c r="E1984" t="s">
        <v>11946</v>
      </c>
      <c r="F1984" t="s">
        <v>2555</v>
      </c>
      <c r="G1984" t="s">
        <v>2556</v>
      </c>
      <c r="I19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984" s="1" t="b">
        <f t="shared" si="30"/>
        <v>0</v>
      </c>
      <c r="K1984" t="str">
        <f>IF(NOT(J1984),Strutture_cleaned[[#This Row],[Indirizzo internet]],Strutture_cleaned[[#This Row],[Indirizzo di posta elettronica]])</f>
        <v>www.ilnidodipat.it</v>
      </c>
      <c r="L1984" t="str">
        <f>IF(NOT(J1984),Strutture_cleaned[[#This Row],[Indirizzo di posta elettronica]],Strutture_cleaned[[#This Row],[Indirizzo internet]])</f>
        <v>ilnidodipat@tiscali.it</v>
      </c>
    </row>
    <row r="1985" spans="1:12" x14ac:dyDescent="0.2">
      <c r="A1985" t="s">
        <v>8183</v>
      </c>
      <c r="B1985" t="s">
        <v>11970</v>
      </c>
      <c r="C1985" t="s">
        <v>11971</v>
      </c>
      <c r="D1985" t="s">
        <v>11946</v>
      </c>
      <c r="E1985" t="s">
        <v>19511</v>
      </c>
      <c r="F1985" t="s">
        <v>19511</v>
      </c>
      <c r="G1985" t="s">
        <v>2557</v>
      </c>
      <c r="I19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85" s="1" t="b">
        <f t="shared" si="30"/>
        <v>0</v>
      </c>
      <c r="K1985" t="str">
        <f>IF(NOT(J1985),Strutture_cleaned[[#This Row],[Indirizzo internet]],Strutture_cleaned[[#This Row],[Indirizzo di posta elettronica]])</f>
        <v/>
      </c>
      <c r="L1985" t="str">
        <f>IF(NOT(J1985),Strutture_cleaned[[#This Row],[Indirizzo di posta elettronica]],Strutture_cleaned[[#This Row],[Indirizzo internet]])</f>
        <v>info@latteecaffe.it</v>
      </c>
    </row>
    <row r="1986" spans="1:12" x14ac:dyDescent="0.2">
      <c r="A1986" t="s">
        <v>8177</v>
      </c>
      <c r="B1986" t="s">
        <v>11972</v>
      </c>
      <c r="C1986" t="s">
        <v>11973</v>
      </c>
      <c r="D1986" t="s">
        <v>11946</v>
      </c>
      <c r="E1986" t="s">
        <v>11946</v>
      </c>
      <c r="F1986" t="s">
        <v>2558</v>
      </c>
      <c r="G1986" t="s">
        <v>2559</v>
      </c>
      <c r="I19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86" s="1" t="b">
        <f t="shared" si="30"/>
        <v>0</v>
      </c>
      <c r="K1986" t="str">
        <f>IF(NOT(J1986),Strutture_cleaned[[#This Row],[Indirizzo internet]],Strutture_cleaned[[#This Row],[Indirizzo di posta elettronica]])</f>
        <v>www.klasshotel.it</v>
      </c>
      <c r="L1986" t="str">
        <f>IF(NOT(J1986),Strutture_cleaned[[#This Row],[Indirizzo di posta elettronica]],Strutture_cleaned[[#This Row],[Indirizzo internet]])</f>
        <v>info@klasshotel.it</v>
      </c>
    </row>
    <row r="1987" spans="1:12" x14ac:dyDescent="0.2">
      <c r="A1987" t="s">
        <v>8183</v>
      </c>
      <c r="B1987" t="s">
        <v>11974</v>
      </c>
      <c r="C1987" t="s">
        <v>11975</v>
      </c>
      <c r="D1987" t="s">
        <v>11946</v>
      </c>
      <c r="E1987" t="s">
        <v>11946</v>
      </c>
      <c r="F1987" t="s">
        <v>2560</v>
      </c>
      <c r="G1987" t="s">
        <v>2561</v>
      </c>
      <c r="I19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87" s="1" t="b">
        <f t="shared" ref="J1987:J2050" si="31">I1987="invertire email e sito"</f>
        <v>0</v>
      </c>
      <c r="K1987" t="str">
        <f>IF(NOT(J1987),Strutture_cleaned[[#This Row],[Indirizzo internet]],Strutture_cleaned[[#This Row],[Indirizzo di posta elettronica]])</f>
        <v>www.lafuchsia.it</v>
      </c>
      <c r="L1987" t="str">
        <f>IF(NOT(J1987),Strutture_cleaned[[#This Row],[Indirizzo di posta elettronica]],Strutture_cleaned[[#This Row],[Indirizzo internet]])</f>
        <v>info@lafuchsia.it</v>
      </c>
    </row>
    <row r="1988" spans="1:12" x14ac:dyDescent="0.2">
      <c r="A1988" t="s">
        <v>8183</v>
      </c>
      <c r="B1988" t="s">
        <v>11976</v>
      </c>
      <c r="C1988" t="s">
        <v>11977</v>
      </c>
      <c r="D1988" t="s">
        <v>11946</v>
      </c>
      <c r="E1988" t="s">
        <v>11978</v>
      </c>
      <c r="F1988" t="s">
        <v>2562</v>
      </c>
      <c r="G1988" t="s">
        <v>2563</v>
      </c>
      <c r="I19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88" s="1" t="b">
        <f t="shared" si="31"/>
        <v>0</v>
      </c>
      <c r="K1988" t="str">
        <f>IF(NOT(J1988),Strutture_cleaned[[#This Row],[Indirizzo internet]],Strutture_cleaned[[#This Row],[Indirizzo di posta elettronica]])</f>
        <v>www.lafinestrasulconero.it</v>
      </c>
      <c r="L1988" t="str">
        <f>IF(NOT(J1988),Strutture_cleaned[[#This Row],[Indirizzo di posta elettronica]],Strutture_cleaned[[#This Row],[Indirizzo internet]])</f>
        <v>info@lafinestrasulconero.it</v>
      </c>
    </row>
    <row r="1989" spans="1:12" x14ac:dyDescent="0.2">
      <c r="A1989" t="s">
        <v>8183</v>
      </c>
      <c r="B1989" t="s">
        <v>11979</v>
      </c>
      <c r="C1989" t="s">
        <v>11980</v>
      </c>
      <c r="D1989" t="s">
        <v>11946</v>
      </c>
      <c r="E1989" t="s">
        <v>11981</v>
      </c>
      <c r="F1989" t="s">
        <v>2564</v>
      </c>
      <c r="G1989" t="s">
        <v>2565</v>
      </c>
      <c r="I19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1989" s="1" t="b">
        <f t="shared" si="31"/>
        <v>0</v>
      </c>
      <c r="K1989" t="str">
        <f>IF(NOT(J1989),Strutture_cleaned[[#This Row],[Indirizzo internet]],Strutture_cleaned[[#This Row],[Indirizzo di posta elettronica]])</f>
        <v>www.villapoticcio.it</v>
      </c>
      <c r="L1989" t="str">
        <f>IF(NOT(J1989),Strutture_cleaned[[#This Row],[Indirizzo di posta elettronica]],Strutture_cleaned[[#This Row],[Indirizzo internet]])</f>
        <v>giampaolo.giaccaglia@libero.it</v>
      </c>
    </row>
    <row r="1990" spans="1:12" x14ac:dyDescent="0.2">
      <c r="A1990" t="s">
        <v>8183</v>
      </c>
      <c r="B1990" t="s">
        <v>11982</v>
      </c>
      <c r="C1990" t="s">
        <v>11983</v>
      </c>
      <c r="D1990" t="s">
        <v>11946</v>
      </c>
      <c r="E1990" t="s">
        <v>19511</v>
      </c>
      <c r="F1990" t="s">
        <v>19511</v>
      </c>
      <c r="G1990" t="s">
        <v>2566</v>
      </c>
      <c r="I19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1990" s="1" t="b">
        <f t="shared" si="31"/>
        <v>0</v>
      </c>
      <c r="K1990" t="str">
        <f>IF(NOT(J1990),Strutture_cleaned[[#This Row],[Indirizzo internet]],Strutture_cleaned[[#This Row],[Indirizzo di posta elettronica]])</f>
        <v/>
      </c>
      <c r="L1990" t="str">
        <f>IF(NOT(J1990),Strutture_cleaned[[#This Row],[Indirizzo di posta elettronica]],Strutture_cleaned[[#This Row],[Indirizzo internet]])</f>
        <v>ilcovodeipiccioni@live.it</v>
      </c>
    </row>
    <row r="1991" spans="1:12" x14ac:dyDescent="0.2">
      <c r="A1991" t="s">
        <v>8174</v>
      </c>
      <c r="B1991" t="s">
        <v>11984</v>
      </c>
      <c r="C1991" t="s">
        <v>11985</v>
      </c>
      <c r="D1991" t="s">
        <v>11946</v>
      </c>
      <c r="E1991" t="s">
        <v>19511</v>
      </c>
      <c r="F1991" t="s">
        <v>19511</v>
      </c>
      <c r="G1991" t="s">
        <v>2567</v>
      </c>
      <c r="I19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1991" s="1" t="b">
        <f t="shared" si="31"/>
        <v>0</v>
      </c>
      <c r="K1991" t="str">
        <f>IF(NOT(J1991),Strutture_cleaned[[#This Row],[Indirizzo internet]],Strutture_cleaned[[#This Row],[Indirizzo di posta elettronica]])</f>
        <v/>
      </c>
      <c r="L1991" t="str">
        <f>IF(NOT(J1991),Strutture_cleaned[[#This Row],[Indirizzo di posta elettronica]],Strutture_cleaned[[#This Row],[Indirizzo internet]])</f>
        <v>bugariclaudio@tin.it</v>
      </c>
    </row>
    <row r="1992" spans="1:12" x14ac:dyDescent="0.2">
      <c r="A1992" t="s">
        <v>8183</v>
      </c>
      <c r="B1992" t="s">
        <v>11986</v>
      </c>
      <c r="C1992" t="s">
        <v>11987</v>
      </c>
      <c r="D1992" t="s">
        <v>11946</v>
      </c>
      <c r="E1992" t="s">
        <v>19511</v>
      </c>
      <c r="F1992" t="s">
        <v>19511</v>
      </c>
      <c r="G1992" t="s">
        <v>2568</v>
      </c>
      <c r="I19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992" s="1" t="b">
        <f t="shared" si="31"/>
        <v>0</v>
      </c>
      <c r="K1992" t="str">
        <f>IF(NOT(J1992),Strutture_cleaned[[#This Row],[Indirizzo internet]],Strutture_cleaned[[#This Row],[Indirizzo di posta elettronica]])</f>
        <v/>
      </c>
      <c r="L1992" t="str">
        <f>IF(NOT(J1992),Strutture_cleaned[[#This Row],[Indirizzo di posta elettronica]],Strutture_cleaned[[#This Row],[Indirizzo internet]])</f>
        <v>rserenelli@villaincanto.eu</v>
      </c>
    </row>
    <row r="1993" spans="1:12" x14ac:dyDescent="0.2">
      <c r="A1993" t="s">
        <v>8216</v>
      </c>
      <c r="B1993" t="s">
        <v>11988</v>
      </c>
      <c r="C1993" t="s">
        <v>11989</v>
      </c>
      <c r="D1993" t="s">
        <v>11946</v>
      </c>
      <c r="E1993" t="s">
        <v>11990</v>
      </c>
      <c r="F1993" t="s">
        <v>19511</v>
      </c>
      <c r="G1993" t="s">
        <v>2569</v>
      </c>
      <c r="I19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27</v>
      </c>
      <c r="J1993" s="1" t="b">
        <f t="shared" si="31"/>
        <v>0</v>
      </c>
      <c r="K1993" t="str">
        <f>IF(NOT(J1993),Strutture_cleaned[[#This Row],[Indirizzo internet]],Strutture_cleaned[[#This Row],[Indirizzo di posta elettronica]])</f>
        <v/>
      </c>
      <c r="L1993" t="str">
        <f>IF(NOT(J1993),Strutture_cleaned[[#This Row],[Indirizzo di posta elettronica]],Strutture_cleaned[[#This Row],[Indirizzo internet]])</f>
        <v>ristorantealbergoamarantos@gmail.com</v>
      </c>
    </row>
    <row r="1994" spans="1:12" x14ac:dyDescent="0.2">
      <c r="A1994" t="s">
        <v>8177</v>
      </c>
      <c r="B1994" t="s">
        <v>11991</v>
      </c>
      <c r="C1994" t="s">
        <v>11992</v>
      </c>
      <c r="D1994" t="s">
        <v>11946</v>
      </c>
      <c r="E1994" t="s">
        <v>11946</v>
      </c>
      <c r="F1994" t="s">
        <v>2570</v>
      </c>
      <c r="G1994" t="s">
        <v>2571</v>
      </c>
      <c r="I19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94" s="1" t="b">
        <f t="shared" si="31"/>
        <v>0</v>
      </c>
      <c r="K1994" t="str">
        <f>IF(NOT(J1994),Strutture_cleaned[[#This Row],[Indirizzo internet]],Strutture_cleaned[[#This Row],[Indirizzo di posta elettronica]])</f>
        <v>www.hotelparco.net</v>
      </c>
      <c r="L1994" t="str">
        <f>IF(NOT(J1994),Strutture_cleaned[[#This Row],[Indirizzo di posta elettronica]],Strutture_cleaned[[#This Row],[Indirizzo internet]])</f>
        <v>info@hotelparco.net</v>
      </c>
    </row>
    <row r="1995" spans="1:12" x14ac:dyDescent="0.2">
      <c r="A1995" t="s">
        <v>8171</v>
      </c>
      <c r="B1995" t="s">
        <v>11993</v>
      </c>
      <c r="C1995" t="s">
        <v>11994</v>
      </c>
      <c r="D1995" t="s">
        <v>11995</v>
      </c>
      <c r="E1995" t="s">
        <v>11995</v>
      </c>
      <c r="F1995" t="s">
        <v>19511</v>
      </c>
      <c r="G1995" t="s">
        <v>2572</v>
      </c>
      <c r="I19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95" s="1" t="b">
        <f t="shared" si="31"/>
        <v>0</v>
      </c>
      <c r="K1995" t="str">
        <f>IF(NOT(J1995),Strutture_cleaned[[#This Row],[Indirizzo internet]],Strutture_cleaned[[#This Row],[Indirizzo di posta elettronica]])</f>
        <v/>
      </c>
      <c r="L1995" t="str">
        <f>IF(NOT(J1995),Strutture_cleaned[[#This Row],[Indirizzo di posta elettronica]],Strutture_cleaned[[#This Row],[Indirizzo internet]])</f>
        <v>info@rusticodelbozzo.com</v>
      </c>
    </row>
    <row r="1996" spans="1:12" x14ac:dyDescent="0.2">
      <c r="A1996" t="s">
        <v>8177</v>
      </c>
      <c r="B1996" t="s">
        <v>11996</v>
      </c>
      <c r="C1996" t="s">
        <v>11997</v>
      </c>
      <c r="D1996" t="s">
        <v>11995</v>
      </c>
      <c r="E1996" t="s">
        <v>11995</v>
      </c>
      <c r="F1996" t="s">
        <v>2573</v>
      </c>
      <c r="G1996" t="s">
        <v>2574</v>
      </c>
      <c r="I19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1996" s="1" t="b">
        <f t="shared" si="31"/>
        <v>0</v>
      </c>
      <c r="K1996" t="str">
        <f>IF(NOT(J1996),Strutture_cleaned[[#This Row],[Indirizzo internet]],Strutture_cleaned[[#This Row],[Indirizzo di posta elettronica]])</f>
        <v>www.ristorantebellucci.it</v>
      </c>
      <c r="L1996" t="str">
        <f>IF(NOT(J1996),Strutture_cleaned[[#This Row],[Indirizzo di posta elettronica]],Strutture_cleaned[[#This Row],[Indirizzo internet]])</f>
        <v>umbertobell@libero.it</v>
      </c>
    </row>
    <row r="1997" spans="1:12" x14ac:dyDescent="0.2">
      <c r="A1997" t="s">
        <v>8186</v>
      </c>
      <c r="B1997" t="s">
        <v>11998</v>
      </c>
      <c r="C1997" t="s">
        <v>11999</v>
      </c>
      <c r="D1997" t="s">
        <v>11995</v>
      </c>
      <c r="E1997" t="s">
        <v>11995</v>
      </c>
      <c r="F1997" t="s">
        <v>19511</v>
      </c>
      <c r="G1997" t="s">
        <v>2575</v>
      </c>
      <c r="I19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1997" s="1" t="b">
        <f t="shared" si="31"/>
        <v>0</v>
      </c>
      <c r="K1997" t="str">
        <f>IF(NOT(J1997),Strutture_cleaned[[#This Row],[Indirizzo internet]],Strutture_cleaned[[#This Row],[Indirizzo di posta elettronica]])</f>
        <v/>
      </c>
      <c r="L1997" t="str">
        <f>IF(NOT(J1997),Strutture_cleaned[[#This Row],[Indirizzo di posta elettronica]],Strutture_cleaned[[#This Row],[Indirizzo internet]])</f>
        <v>ggasparoni@libero.it</v>
      </c>
    </row>
    <row r="1998" spans="1:12" x14ac:dyDescent="0.2">
      <c r="A1998" t="s">
        <v>8177</v>
      </c>
      <c r="B1998" t="s">
        <v>12000</v>
      </c>
      <c r="C1998" t="s">
        <v>12001</v>
      </c>
      <c r="D1998" t="s">
        <v>12002</v>
      </c>
      <c r="E1998" t="s">
        <v>12002</v>
      </c>
      <c r="F1998" t="s">
        <v>2576</v>
      </c>
      <c r="G1998" t="s">
        <v>2577</v>
      </c>
      <c r="I19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1998" s="1" t="b">
        <f t="shared" si="31"/>
        <v>0</v>
      </c>
      <c r="K1998" t="str">
        <f>IF(NOT(J1998),Strutture_cleaned[[#This Row],[Indirizzo internet]],Strutture_cleaned[[#This Row],[Indirizzo di posta elettronica]])</f>
        <v>www.hostariadellaposta.it</v>
      </c>
      <c r="L1998" t="str">
        <f>IF(NOT(J1998),Strutture_cleaned[[#This Row],[Indirizzo di posta elettronica]],Strutture_cleaned[[#This Row],[Indirizzo internet]])</f>
        <v>info@hostariadellaposta.it</v>
      </c>
    </row>
    <row r="1999" spans="1:12" x14ac:dyDescent="0.2">
      <c r="A1999" t="s">
        <v>8186</v>
      </c>
      <c r="B1999" t="s">
        <v>12003</v>
      </c>
      <c r="C1999" t="s">
        <v>12004</v>
      </c>
      <c r="D1999" t="s">
        <v>12002</v>
      </c>
      <c r="E1999" t="s">
        <v>12002</v>
      </c>
      <c r="F1999" t="s">
        <v>2578</v>
      </c>
      <c r="G1999" t="s">
        <v>2579</v>
      </c>
      <c r="I19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1999" s="1" t="b">
        <f t="shared" si="31"/>
        <v>0</v>
      </c>
      <c r="K1999" t="str">
        <f>IF(NOT(J1999),Strutture_cleaned[[#This Row],[Indirizzo internet]],Strutture_cleaned[[#This Row],[Indirizzo di posta elettronica]])</f>
        <v>www.campingagrituristsantanna.com</v>
      </c>
      <c r="L1999" t="str">
        <f>IF(NOT(J1999),Strutture_cleaned[[#This Row],[Indirizzo di posta elettronica]],Strutture_cleaned[[#This Row],[Indirizzo internet]])</f>
        <v>tranqui@pasadena.it</v>
      </c>
    </row>
    <row r="2000" spans="1:12" x14ac:dyDescent="0.2">
      <c r="A2000" t="s">
        <v>8186</v>
      </c>
      <c r="B2000" t="s">
        <v>12005</v>
      </c>
      <c r="C2000" t="s">
        <v>12006</v>
      </c>
      <c r="D2000" t="s">
        <v>12002</v>
      </c>
      <c r="E2000" t="s">
        <v>12002</v>
      </c>
      <c r="F2000" t="s">
        <v>2580</v>
      </c>
      <c r="G2000" t="s">
        <v>2581</v>
      </c>
      <c r="I20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000" s="1" t="b">
        <f t="shared" si="31"/>
        <v>0</v>
      </c>
      <c r="K2000" t="str">
        <f>IF(NOT(J2000),Strutture_cleaned[[#This Row],[Indirizzo internet]],Strutture_cleaned[[#This Row],[Indirizzo di posta elettronica]])</f>
        <v>www.montedeserto.it</v>
      </c>
      <c r="L2000" t="str">
        <f>IF(NOT(J2000),Strutture_cleaned[[#This Row],[Indirizzo di posta elettronica]],Strutture_cleaned[[#This Row],[Indirizzo internet]])</f>
        <v>chiedi@montedeserto.it</v>
      </c>
    </row>
    <row r="2001" spans="1:12" x14ac:dyDescent="0.2">
      <c r="A2001" t="s">
        <v>8183</v>
      </c>
      <c r="B2001" t="s">
        <v>12007</v>
      </c>
      <c r="C2001" t="s">
        <v>12008</v>
      </c>
      <c r="D2001" t="s">
        <v>12002</v>
      </c>
      <c r="E2001" t="s">
        <v>12002</v>
      </c>
      <c r="F2001" t="s">
        <v>2582</v>
      </c>
      <c r="G2001" t="s">
        <v>2583</v>
      </c>
      <c r="I20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01" s="1" t="b">
        <f t="shared" si="31"/>
        <v>0</v>
      </c>
      <c r="K2001" t="str">
        <f>IF(NOT(J2001),Strutture_cleaned[[#This Row],[Indirizzo internet]],Strutture_cleaned[[#This Row],[Indirizzo di posta elettronica]])</f>
        <v>www.incasadarte.it</v>
      </c>
      <c r="L2001" t="str">
        <f>IF(NOT(J2001),Strutture_cleaned[[#This Row],[Indirizzo di posta elettronica]],Strutture_cleaned[[#This Row],[Indirizzo internet]])</f>
        <v>info@incasadarte.it</v>
      </c>
    </row>
    <row r="2002" spans="1:12" x14ac:dyDescent="0.2">
      <c r="A2002" t="s">
        <v>8183</v>
      </c>
      <c r="B2002" t="s">
        <v>12009</v>
      </c>
      <c r="C2002" t="s">
        <v>12010</v>
      </c>
      <c r="D2002" t="s">
        <v>12002</v>
      </c>
      <c r="E2002" t="s">
        <v>12002</v>
      </c>
      <c r="F2002" t="s">
        <v>2582</v>
      </c>
      <c r="G2002" t="s">
        <v>2583</v>
      </c>
      <c r="I20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02" s="1" t="b">
        <f t="shared" si="31"/>
        <v>0</v>
      </c>
      <c r="K2002" t="str">
        <f>IF(NOT(J2002),Strutture_cleaned[[#This Row],[Indirizzo internet]],Strutture_cleaned[[#This Row],[Indirizzo di posta elettronica]])</f>
        <v>www.incasadarte.it</v>
      </c>
      <c r="L2002" t="str">
        <f>IF(NOT(J2002),Strutture_cleaned[[#This Row],[Indirizzo di posta elettronica]],Strutture_cleaned[[#This Row],[Indirizzo internet]])</f>
        <v>info@incasadarte.it</v>
      </c>
    </row>
    <row r="2003" spans="1:12" x14ac:dyDescent="0.2">
      <c r="A2003" t="s">
        <v>8186</v>
      </c>
      <c r="B2003" t="s">
        <v>12011</v>
      </c>
      <c r="C2003" t="s">
        <v>12012</v>
      </c>
      <c r="D2003" t="s">
        <v>12002</v>
      </c>
      <c r="E2003" t="s">
        <v>12002</v>
      </c>
      <c r="F2003" t="s">
        <v>2584</v>
      </c>
      <c r="G2003" t="s">
        <v>2585</v>
      </c>
      <c r="I20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03" s="1" t="b">
        <f t="shared" si="31"/>
        <v>0</v>
      </c>
      <c r="K2003" t="str">
        <f>IF(NOT(J2003),Strutture_cleaned[[#This Row],[Indirizzo internet]],Strutture_cleaned[[#This Row],[Indirizzo di posta elettronica]])</f>
        <v>www.lepiaggeagriturismo.it</v>
      </c>
      <c r="L2003" t="str">
        <f>IF(NOT(J2003),Strutture_cleaned[[#This Row],[Indirizzo di posta elettronica]],Strutture_cleaned[[#This Row],[Indirizzo internet]])</f>
        <v>info@lepiaggeagriturismo.it</v>
      </c>
    </row>
    <row r="2004" spans="1:12" x14ac:dyDescent="0.2">
      <c r="A2004" t="s">
        <v>8174</v>
      </c>
      <c r="B2004" t="s">
        <v>12013</v>
      </c>
      <c r="C2004" t="s">
        <v>12014</v>
      </c>
      <c r="D2004" t="s">
        <v>12002</v>
      </c>
      <c r="E2004" t="s">
        <v>19511</v>
      </c>
      <c r="F2004" t="s">
        <v>19511</v>
      </c>
      <c r="G2004" t="s">
        <v>2586</v>
      </c>
      <c r="I20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04" s="1" t="b">
        <f t="shared" si="31"/>
        <v>0</v>
      </c>
      <c r="K2004" t="str">
        <f>IF(NOT(J2004),Strutture_cleaned[[#This Row],[Indirizzo internet]],Strutture_cleaned[[#This Row],[Indirizzo di posta elettronica]])</f>
        <v/>
      </c>
      <c r="L2004" t="str">
        <f>IF(NOT(J2004),Strutture_cleaned[[#This Row],[Indirizzo di posta elettronica]],Strutture_cleaned[[#This Row],[Indirizzo internet]])</f>
        <v>villastaffieri@btinternet.com</v>
      </c>
    </row>
    <row r="2005" spans="1:12" x14ac:dyDescent="0.2">
      <c r="A2005" t="s">
        <v>8183</v>
      </c>
      <c r="B2005" t="s">
        <v>12015</v>
      </c>
      <c r="C2005" t="s">
        <v>12016</v>
      </c>
      <c r="D2005" t="s">
        <v>12002</v>
      </c>
      <c r="E2005" t="s">
        <v>12017</v>
      </c>
      <c r="F2005" t="s">
        <v>19511</v>
      </c>
      <c r="G2005" t="s">
        <v>2587</v>
      </c>
      <c r="I20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05" s="1" t="b">
        <f t="shared" si="31"/>
        <v>0</v>
      </c>
      <c r="K2005" t="str">
        <f>IF(NOT(J2005),Strutture_cleaned[[#This Row],[Indirizzo internet]],Strutture_cleaned[[#This Row],[Indirizzo di posta elettronica]])</f>
        <v/>
      </c>
      <c r="L2005" t="str">
        <f>IF(NOT(J2005),Strutture_cleaned[[#This Row],[Indirizzo di posta elettronica]],Strutture_cleaned[[#This Row],[Indirizzo internet]])</f>
        <v>ivomicucci@libero.it</v>
      </c>
    </row>
    <row r="2006" spans="1:12" x14ac:dyDescent="0.2">
      <c r="A2006" t="s">
        <v>8183</v>
      </c>
      <c r="B2006" t="s">
        <v>12018</v>
      </c>
      <c r="C2006" t="s">
        <v>12019</v>
      </c>
      <c r="D2006" t="s">
        <v>12020</v>
      </c>
      <c r="E2006" t="s">
        <v>19511</v>
      </c>
      <c r="F2006" t="s">
        <v>2588</v>
      </c>
      <c r="G2006" t="s">
        <v>2589</v>
      </c>
      <c r="I20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006" s="1" t="b">
        <f t="shared" si="31"/>
        <v>0</v>
      </c>
      <c r="K2006" t="str">
        <f>IF(NOT(J2006),Strutture_cleaned[[#This Row],[Indirizzo internet]],Strutture_cleaned[[#This Row],[Indirizzo di posta elettronica]])</f>
        <v>www.sanlorenzobb.it</v>
      </c>
      <c r="L2006" t="str">
        <f>IF(NOT(J2006),Strutture_cleaned[[#This Row],[Indirizzo di posta elettronica]],Strutture_cleaned[[#This Row],[Indirizzo internet]])</f>
        <v>p.stroppa@pecgeometrian.it</v>
      </c>
    </row>
    <row r="2007" spans="1:12" x14ac:dyDescent="0.2">
      <c r="A2007" t="s">
        <v>8183</v>
      </c>
      <c r="B2007" t="s">
        <v>12021</v>
      </c>
      <c r="C2007" t="s">
        <v>2590</v>
      </c>
      <c r="D2007" t="s">
        <v>12020</v>
      </c>
      <c r="E2007" t="s">
        <v>12020</v>
      </c>
      <c r="F2007" t="s">
        <v>19511</v>
      </c>
      <c r="G2007" t="s">
        <v>2591</v>
      </c>
      <c r="I20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007" s="1" t="b">
        <f t="shared" si="31"/>
        <v>0</v>
      </c>
      <c r="K2007" t="str">
        <f>IF(NOT(J2007),Strutture_cleaned[[#This Row],[Indirizzo internet]],Strutture_cleaned[[#This Row],[Indirizzo di posta elettronica]])</f>
        <v/>
      </c>
      <c r="L2007" t="str">
        <f>IF(NOT(J2007),Strutture_cleaned[[#This Row],[Indirizzo di posta elettronica]],Strutture_cleaned[[#This Row],[Indirizzo internet]])</f>
        <v>robystation@gmail.com</v>
      </c>
    </row>
    <row r="2008" spans="1:12" x14ac:dyDescent="0.2">
      <c r="A2008" t="s">
        <v>8183</v>
      </c>
      <c r="B2008" t="s">
        <v>12022</v>
      </c>
      <c r="C2008" t="s">
        <v>12023</v>
      </c>
      <c r="D2008" t="s">
        <v>12020</v>
      </c>
      <c r="E2008" t="s">
        <v>19511</v>
      </c>
      <c r="F2008" t="s">
        <v>19511</v>
      </c>
      <c r="G2008" t="s">
        <v>2592</v>
      </c>
      <c r="I20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008" s="1" t="b">
        <f t="shared" si="31"/>
        <v>0</v>
      </c>
      <c r="K2008" t="str">
        <f>IF(NOT(J2008),Strutture_cleaned[[#This Row],[Indirizzo internet]],Strutture_cleaned[[#This Row],[Indirizzo di posta elettronica]])</f>
        <v/>
      </c>
      <c r="L2008" t="str">
        <f>IF(NOT(J2008),Strutture_cleaned[[#This Row],[Indirizzo di posta elettronica]],Strutture_cleaned[[#This Row],[Indirizzo internet]])</f>
        <v>info.beblemagnolie@gmail.com</v>
      </c>
    </row>
    <row r="2009" spans="1:12" x14ac:dyDescent="0.2">
      <c r="A2009" t="s">
        <v>8171</v>
      </c>
      <c r="B2009" t="s">
        <v>12024</v>
      </c>
      <c r="C2009" t="s">
        <v>12025</v>
      </c>
      <c r="D2009" t="s">
        <v>12020</v>
      </c>
      <c r="E2009" t="s">
        <v>12026</v>
      </c>
      <c r="F2009" t="s">
        <v>2593</v>
      </c>
      <c r="G2009" t="s">
        <v>2594</v>
      </c>
      <c r="I20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09" s="1" t="b">
        <f t="shared" si="31"/>
        <v>0</v>
      </c>
      <c r="K2009" t="str">
        <f>IF(NOT(J2009),Strutture_cleaned[[#This Row],[Indirizzo internet]],Strutture_cleaned[[#This Row],[Indirizzo di posta elettronica]])</f>
        <v>www.ilsentierodegliailanti.it</v>
      </c>
      <c r="L2009" t="str">
        <f>IF(NOT(J2009),Strutture_cleaned[[#This Row],[Indirizzo di posta elettronica]],Strutture_cleaned[[#This Row],[Indirizzo internet]])</f>
        <v>info@ilsentierodegliailanti.it</v>
      </c>
    </row>
    <row r="2010" spans="1:12" x14ac:dyDescent="0.2">
      <c r="A2010" t="s">
        <v>8186</v>
      </c>
      <c r="B2010" t="s">
        <v>12027</v>
      </c>
      <c r="C2010" t="s">
        <v>12028</v>
      </c>
      <c r="D2010" t="s">
        <v>12020</v>
      </c>
      <c r="E2010" t="s">
        <v>12026</v>
      </c>
      <c r="F2010" t="s">
        <v>19511</v>
      </c>
      <c r="G2010" t="s">
        <v>2595</v>
      </c>
      <c r="I20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10" s="1" t="b">
        <f t="shared" si="31"/>
        <v>0</v>
      </c>
      <c r="K2010" t="str">
        <f>IF(NOT(J2010),Strutture_cleaned[[#This Row],[Indirizzo internet]],Strutture_cleaned[[#This Row],[Indirizzo di posta elettronica]])</f>
        <v/>
      </c>
      <c r="L2010" t="str">
        <f>IF(NOT(J2010),Strutture_cleaned[[#This Row],[Indirizzo di posta elettronica]],Strutture_cleaned[[#This Row],[Indirizzo internet]])</f>
        <v>re.baldoni@tiscali.it</v>
      </c>
    </row>
    <row r="2011" spans="1:12" x14ac:dyDescent="0.2">
      <c r="A2011" t="s">
        <v>8177</v>
      </c>
      <c r="B2011" t="s">
        <v>12029</v>
      </c>
      <c r="C2011" t="s">
        <v>12030</v>
      </c>
      <c r="D2011" t="s">
        <v>12020</v>
      </c>
      <c r="E2011" t="s">
        <v>12026</v>
      </c>
      <c r="F2011" t="s">
        <v>2596</v>
      </c>
      <c r="G2011" t="s">
        <v>2597</v>
      </c>
      <c r="I20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11" s="1" t="b">
        <f t="shared" si="31"/>
        <v>0</v>
      </c>
      <c r="K2011" t="str">
        <f>IF(NOT(J2011),Strutture_cleaned[[#This Row],[Indirizzo internet]],Strutture_cleaned[[#This Row],[Indirizzo di posta elettronica]])</f>
        <v>www.hoteldomus.com</v>
      </c>
      <c r="L2011" t="str">
        <f>IF(NOT(J2011),Strutture_cleaned[[#This Row],[Indirizzo di posta elettronica]],Strutture_cleaned[[#This Row],[Indirizzo internet]])</f>
        <v>info@hoteldomus.com</v>
      </c>
    </row>
    <row r="2012" spans="1:12" x14ac:dyDescent="0.2">
      <c r="A2012" t="s">
        <v>8177</v>
      </c>
      <c r="B2012" t="s">
        <v>12031</v>
      </c>
      <c r="C2012" t="s">
        <v>12032</v>
      </c>
      <c r="D2012" t="s">
        <v>12033</v>
      </c>
      <c r="E2012" t="s">
        <v>12033</v>
      </c>
      <c r="F2012" t="s">
        <v>2598</v>
      </c>
      <c r="G2012" t="s">
        <v>2599</v>
      </c>
      <c r="I20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12" s="1" t="b">
        <f t="shared" si="31"/>
        <v>0</v>
      </c>
      <c r="K2012" t="str">
        <f>IF(NOT(J2012),Strutture_cleaned[[#This Row],[Indirizzo internet]],Strutture_cleaned[[#This Row],[Indirizzo di posta elettronica]])</f>
        <v>www.albergoluminari.it</v>
      </c>
      <c r="L2012" t="str">
        <f>IF(NOT(J2012),Strutture_cleaned[[#This Row],[Indirizzo di posta elettronica]],Strutture_cleaned[[#This Row],[Indirizzo internet]])</f>
        <v>info@albergoluminari.it</v>
      </c>
    </row>
    <row r="2013" spans="1:12" x14ac:dyDescent="0.2">
      <c r="A2013" t="s">
        <v>8216</v>
      </c>
      <c r="B2013" t="s">
        <v>12034</v>
      </c>
      <c r="C2013" t="s">
        <v>12035</v>
      </c>
      <c r="D2013" t="s">
        <v>12033</v>
      </c>
      <c r="E2013" t="s">
        <v>19511</v>
      </c>
      <c r="F2013" t="s">
        <v>2600</v>
      </c>
      <c r="G2013" t="s">
        <v>2601</v>
      </c>
      <c r="I20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13" s="1" t="b">
        <f t="shared" si="31"/>
        <v>0</v>
      </c>
      <c r="K2013" t="str">
        <f>IF(NOT(J2013),Strutture_cleaned[[#This Row],[Indirizzo internet]],Strutture_cleaned[[#This Row],[Indirizzo di posta elettronica]])</f>
        <v>www.affittacamerelalocomotiva.it</v>
      </c>
      <c r="L2013" t="str">
        <f>IF(NOT(J2013),Strutture_cleaned[[#This Row],[Indirizzo di posta elettronica]],Strutture_cleaned[[#This Row],[Indirizzo internet]])</f>
        <v>lalocomotiva01@tiscali.it</v>
      </c>
    </row>
    <row r="2014" spans="1:12" x14ac:dyDescent="0.2">
      <c r="A2014" t="s">
        <v>8183</v>
      </c>
      <c r="B2014" t="s">
        <v>12036</v>
      </c>
      <c r="C2014" t="s">
        <v>12037</v>
      </c>
      <c r="D2014" t="s">
        <v>12033</v>
      </c>
      <c r="E2014" t="s">
        <v>19511</v>
      </c>
      <c r="F2014" t="s">
        <v>2600</v>
      </c>
      <c r="G2014" t="s">
        <v>2601</v>
      </c>
      <c r="I20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14" s="1" t="b">
        <f t="shared" si="31"/>
        <v>0</v>
      </c>
      <c r="K2014" t="str">
        <f>IF(NOT(J2014),Strutture_cleaned[[#This Row],[Indirizzo internet]],Strutture_cleaned[[#This Row],[Indirizzo di posta elettronica]])</f>
        <v>www.affittacamerelalocomotiva.it</v>
      </c>
      <c r="L2014" t="str">
        <f>IF(NOT(J2014),Strutture_cleaned[[#This Row],[Indirizzo di posta elettronica]],Strutture_cleaned[[#This Row],[Indirizzo internet]])</f>
        <v>lalocomotiva01@tiscali.it</v>
      </c>
    </row>
    <row r="2015" spans="1:12" x14ac:dyDescent="0.2">
      <c r="A2015" t="s">
        <v>8171</v>
      </c>
      <c r="B2015" t="s">
        <v>12038</v>
      </c>
      <c r="C2015" t="s">
        <v>12039</v>
      </c>
      <c r="D2015" t="s">
        <v>12033</v>
      </c>
      <c r="E2015" t="s">
        <v>19511</v>
      </c>
      <c r="F2015" t="s">
        <v>2602</v>
      </c>
      <c r="G2015" t="s">
        <v>2603</v>
      </c>
      <c r="I20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15" s="1" t="b">
        <f t="shared" si="31"/>
        <v>0</v>
      </c>
      <c r="K2015" t="str">
        <f>IF(NOT(J2015),Strutture_cleaned[[#This Row],[Indirizzo internet]],Strutture_cleaned[[#This Row],[Indirizzo di posta elettronica]])</f>
        <v>www.casaledelgufo.it</v>
      </c>
      <c r="L2015" t="str">
        <f>IF(NOT(J2015),Strutture_cleaned[[#This Row],[Indirizzo di posta elettronica]],Strutture_cleaned[[#This Row],[Indirizzo internet]])</f>
        <v>info@casaledelgufo.it</v>
      </c>
    </row>
    <row r="2016" spans="1:12" x14ac:dyDescent="0.2">
      <c r="A2016" t="s">
        <v>8216</v>
      </c>
      <c r="B2016" t="s">
        <v>12040</v>
      </c>
      <c r="C2016" t="s">
        <v>12035</v>
      </c>
      <c r="D2016" t="s">
        <v>12033</v>
      </c>
      <c r="E2016" t="s">
        <v>19511</v>
      </c>
      <c r="F2016" t="s">
        <v>2600</v>
      </c>
      <c r="G2016" t="s">
        <v>2601</v>
      </c>
      <c r="I20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16" s="1" t="b">
        <f t="shared" si="31"/>
        <v>0</v>
      </c>
      <c r="K2016" t="str">
        <f>IF(NOT(J2016),Strutture_cleaned[[#This Row],[Indirizzo internet]],Strutture_cleaned[[#This Row],[Indirizzo di posta elettronica]])</f>
        <v>www.affittacamerelalocomotiva.it</v>
      </c>
      <c r="L2016" t="str">
        <f>IF(NOT(J2016),Strutture_cleaned[[#This Row],[Indirizzo di posta elettronica]],Strutture_cleaned[[#This Row],[Indirizzo internet]])</f>
        <v>lalocomotiva01@tiscali.it</v>
      </c>
    </row>
    <row r="2017" spans="1:12" x14ac:dyDescent="0.2">
      <c r="A2017" t="s">
        <v>8171</v>
      </c>
      <c r="B2017" t="s">
        <v>12041</v>
      </c>
      <c r="C2017" t="s">
        <v>12042</v>
      </c>
      <c r="D2017" t="s">
        <v>12043</v>
      </c>
      <c r="E2017" t="s">
        <v>19511</v>
      </c>
      <c r="F2017" t="s">
        <v>2604</v>
      </c>
      <c r="G2017" t="s">
        <v>2605</v>
      </c>
      <c r="I20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17" s="1" t="b">
        <f t="shared" si="31"/>
        <v>0</v>
      </c>
      <c r="K2017" t="str">
        <f>IF(NOT(J2017),Strutture_cleaned[[#This Row],[Indirizzo internet]],Strutture_cleaned[[#This Row],[Indirizzo di posta elettronica]])</f>
        <v>www.cantinalangelina.com</v>
      </c>
      <c r="L2017" t="str">
        <f>IF(NOT(J2017),Strutture_cleaned[[#This Row],[Indirizzo di posta elettronica]],Strutture_cleaned[[#This Row],[Indirizzo internet]])</f>
        <v>info@cantinalangelina.it</v>
      </c>
    </row>
    <row r="2018" spans="1:12" x14ac:dyDescent="0.2">
      <c r="A2018" t="s">
        <v>8174</v>
      </c>
      <c r="B2018" t="s">
        <v>12044</v>
      </c>
      <c r="C2018" t="s">
        <v>12045</v>
      </c>
      <c r="D2018" t="s">
        <v>12043</v>
      </c>
      <c r="E2018" t="s">
        <v>12046</v>
      </c>
      <c r="F2018" t="s">
        <v>19511</v>
      </c>
      <c r="G2018" t="s">
        <v>2606</v>
      </c>
      <c r="I20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18" s="1" t="b">
        <f t="shared" si="31"/>
        <v>0</v>
      </c>
      <c r="K2018" t="str">
        <f>IF(NOT(J2018),Strutture_cleaned[[#This Row],[Indirizzo internet]],Strutture_cleaned[[#This Row],[Indirizzo di posta elettronica]])</f>
        <v/>
      </c>
      <c r="L2018" t="str">
        <f>IF(NOT(J2018),Strutture_cleaned[[#This Row],[Indirizzo di posta elettronica]],Strutture_cleaned[[#This Row],[Indirizzo internet]])</f>
        <v>manuela.lenci@virgilio.it - martinaregni@yahoo.it</v>
      </c>
    </row>
    <row r="2019" spans="1:12" x14ac:dyDescent="0.2">
      <c r="A2019" t="s">
        <v>8186</v>
      </c>
      <c r="B2019" t="s">
        <v>12047</v>
      </c>
      <c r="C2019" t="s">
        <v>12048</v>
      </c>
      <c r="D2019" t="s">
        <v>12043</v>
      </c>
      <c r="E2019" t="s">
        <v>19511</v>
      </c>
      <c r="F2019" t="s">
        <v>19511</v>
      </c>
      <c r="G2019" t="s">
        <v>2607</v>
      </c>
      <c r="I20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19" s="1" t="b">
        <f t="shared" si="31"/>
        <v>0</v>
      </c>
      <c r="K2019" t="str">
        <f>IF(NOT(J2019),Strutture_cleaned[[#This Row],[Indirizzo internet]],Strutture_cleaned[[#This Row],[Indirizzo di posta elettronica]])</f>
        <v/>
      </c>
      <c r="L2019" t="str">
        <f>IF(NOT(J2019),Strutture_cleaned[[#This Row],[Indirizzo di posta elettronica]],Strutture_cleaned[[#This Row],[Indirizzo internet]])</f>
        <v>info@ricolando.it</v>
      </c>
    </row>
    <row r="2020" spans="1:12" x14ac:dyDescent="0.2">
      <c r="A2020" t="s">
        <v>8183</v>
      </c>
      <c r="B2020" t="s">
        <v>12049</v>
      </c>
      <c r="C2020" t="s">
        <v>2608</v>
      </c>
      <c r="D2020" t="s">
        <v>12043</v>
      </c>
      <c r="E2020" t="s">
        <v>12043</v>
      </c>
      <c r="F2020" t="s">
        <v>2609</v>
      </c>
      <c r="G2020" t="s">
        <v>2610</v>
      </c>
      <c r="I20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20" s="1" t="b">
        <f t="shared" si="31"/>
        <v>0</v>
      </c>
      <c r="K2020" t="str">
        <f>IF(NOT(J2020),Strutture_cleaned[[#This Row],[Indirizzo internet]],Strutture_cleaned[[#This Row],[Indirizzo di posta elettronica]])</f>
        <v>www.palazzoboscareto.com</v>
      </c>
      <c r="L2020" t="str">
        <f>IF(NOT(J2020),Strutture_cleaned[[#This Row],[Indirizzo di posta elettronica]],Strutture_cleaned[[#This Row],[Indirizzo internet]])</f>
        <v>info@palazzoboscareto.com</v>
      </c>
    </row>
    <row r="2021" spans="1:12" x14ac:dyDescent="0.2">
      <c r="A2021" t="s">
        <v>8183</v>
      </c>
      <c r="B2021" t="s">
        <v>12050</v>
      </c>
      <c r="C2021" t="s">
        <v>12051</v>
      </c>
      <c r="D2021" t="s">
        <v>12043</v>
      </c>
      <c r="E2021" t="s">
        <v>19511</v>
      </c>
      <c r="F2021" t="s">
        <v>2611</v>
      </c>
      <c r="G2021" t="s">
        <v>2612</v>
      </c>
      <c r="I20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021" s="1" t="b">
        <f t="shared" si="31"/>
        <v>0</v>
      </c>
      <c r="K2021" t="str">
        <f>IF(NOT(J2021),Strutture_cleaned[[#This Row],[Indirizzo internet]],Strutture_cleaned[[#This Row],[Indirizzo di posta elettronica]])</f>
        <v>www.colverde.com</v>
      </c>
      <c r="L2021" t="str">
        <f>IF(NOT(J2021),Strutture_cleaned[[#This Row],[Indirizzo di posta elettronica]],Strutture_cleaned[[#This Row],[Indirizzo internet]])</f>
        <v>massimo.perticaroli@hotmail.it</v>
      </c>
    </row>
    <row r="2022" spans="1:12" x14ac:dyDescent="0.2">
      <c r="A2022" t="s">
        <v>8174</v>
      </c>
      <c r="B2022" t="s">
        <v>12052</v>
      </c>
      <c r="C2022" t="s">
        <v>12053</v>
      </c>
      <c r="D2022" t="s">
        <v>12043</v>
      </c>
      <c r="E2022" t="s">
        <v>19511</v>
      </c>
      <c r="F2022" t="s">
        <v>19511</v>
      </c>
      <c r="G2022" t="s">
        <v>19511</v>
      </c>
      <c r="I20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022" s="1" t="b">
        <f t="shared" si="31"/>
        <v>0</v>
      </c>
      <c r="K2022" t="str">
        <f>IF(NOT(J2022),Strutture_cleaned[[#This Row],[Indirizzo internet]],Strutture_cleaned[[#This Row],[Indirizzo di posta elettronica]])</f>
        <v/>
      </c>
      <c r="L2022" t="str">
        <f>IF(NOT(J2022),Strutture_cleaned[[#This Row],[Indirizzo di posta elettronica]],Strutture_cleaned[[#This Row],[Indirizzo internet]])</f>
        <v/>
      </c>
    </row>
    <row r="2023" spans="1:12" x14ac:dyDescent="0.2">
      <c r="A2023" t="s">
        <v>8174</v>
      </c>
      <c r="B2023" t="s">
        <v>12054</v>
      </c>
      <c r="C2023" t="s">
        <v>12055</v>
      </c>
      <c r="D2023" t="s">
        <v>12043</v>
      </c>
      <c r="E2023" t="s">
        <v>19511</v>
      </c>
      <c r="F2023" t="s">
        <v>19511</v>
      </c>
      <c r="G2023" t="s">
        <v>19511</v>
      </c>
      <c r="I20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023" s="1" t="b">
        <f t="shared" si="31"/>
        <v>0</v>
      </c>
      <c r="K2023" t="str">
        <f>IF(NOT(J2023),Strutture_cleaned[[#This Row],[Indirizzo internet]],Strutture_cleaned[[#This Row],[Indirizzo di posta elettronica]])</f>
        <v/>
      </c>
      <c r="L2023" t="str">
        <f>IF(NOT(J2023),Strutture_cleaned[[#This Row],[Indirizzo di posta elettronica]],Strutture_cleaned[[#This Row],[Indirizzo internet]])</f>
        <v/>
      </c>
    </row>
    <row r="2024" spans="1:12" x14ac:dyDescent="0.2">
      <c r="A2024" t="s">
        <v>8174</v>
      </c>
      <c r="B2024" t="s">
        <v>12056</v>
      </c>
      <c r="C2024" t="s">
        <v>12057</v>
      </c>
      <c r="D2024" t="s">
        <v>12043</v>
      </c>
      <c r="E2024" t="s">
        <v>19511</v>
      </c>
      <c r="F2024" t="s">
        <v>19511</v>
      </c>
      <c r="G2024" t="s">
        <v>2613</v>
      </c>
      <c r="I20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24" s="1" t="b">
        <f t="shared" si="31"/>
        <v>0</v>
      </c>
      <c r="K2024" t="str">
        <f>IF(NOT(J2024),Strutture_cleaned[[#This Row],[Indirizzo internet]],Strutture_cleaned[[#This Row],[Indirizzo di posta elettronica]])</f>
        <v/>
      </c>
      <c r="L2024" t="str">
        <f>IF(NOT(J2024),Strutture_cleaned[[#This Row],[Indirizzo di posta elettronica]],Strutture_cleaned[[#This Row],[Indirizzo internet]])</f>
        <v>manuela.lenci@virgilio.it</v>
      </c>
    </row>
    <row r="2025" spans="1:12" x14ac:dyDescent="0.2">
      <c r="A2025" t="s">
        <v>8174</v>
      </c>
      <c r="B2025" t="s">
        <v>12058</v>
      </c>
      <c r="C2025" t="s">
        <v>12059</v>
      </c>
      <c r="D2025" t="s">
        <v>12043</v>
      </c>
      <c r="E2025" t="s">
        <v>19511</v>
      </c>
      <c r="F2025" t="s">
        <v>19511</v>
      </c>
      <c r="G2025" t="s">
        <v>2614</v>
      </c>
      <c r="I20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25" s="1" t="b">
        <f t="shared" si="31"/>
        <v>0</v>
      </c>
      <c r="K2025" t="str">
        <f>IF(NOT(J2025),Strutture_cleaned[[#This Row],[Indirizzo internet]],Strutture_cleaned[[#This Row],[Indirizzo di posta elettronica]])</f>
        <v/>
      </c>
      <c r="L2025" t="str">
        <f>IF(NOT(J2025),Strutture_cleaned[[#This Row],[Indirizzo di posta elettronica]],Strutture_cleaned[[#This Row],[Indirizzo internet]])</f>
        <v>tommasoros@tiscalinet.it</v>
      </c>
    </row>
    <row r="2026" spans="1:12" x14ac:dyDescent="0.2">
      <c r="A2026" t="s">
        <v>8186</v>
      </c>
      <c r="B2026" t="s">
        <v>12060</v>
      </c>
      <c r="C2026" t="s">
        <v>12061</v>
      </c>
      <c r="D2026" t="s">
        <v>12043</v>
      </c>
      <c r="E2026" t="s">
        <v>19511</v>
      </c>
      <c r="F2026" t="s">
        <v>19511</v>
      </c>
      <c r="G2026" t="s">
        <v>2615</v>
      </c>
      <c r="I20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026" s="1" t="b">
        <f t="shared" si="31"/>
        <v>0</v>
      </c>
      <c r="K2026" t="str">
        <f>IF(NOT(J2026),Strutture_cleaned[[#This Row],[Indirizzo internet]],Strutture_cleaned[[#This Row],[Indirizzo di posta elettronica]])</f>
        <v/>
      </c>
      <c r="L2026" t="str">
        <f>IF(NOT(J2026),Strutture_cleaned[[#This Row],[Indirizzo di posta elettronica]],Strutture_cleaned[[#This Row],[Indirizzo internet]])</f>
        <v>ashram@joytinat.it</v>
      </c>
    </row>
    <row r="2027" spans="1:12" x14ac:dyDescent="0.2">
      <c r="A2027" t="s">
        <v>8216</v>
      </c>
      <c r="B2027" t="s">
        <v>12062</v>
      </c>
      <c r="C2027" t="s">
        <v>2616</v>
      </c>
      <c r="D2027" t="s">
        <v>12043</v>
      </c>
      <c r="E2027" t="s">
        <v>12043</v>
      </c>
      <c r="F2027" t="s">
        <v>2617</v>
      </c>
      <c r="G2027" t="s">
        <v>2618</v>
      </c>
      <c r="I20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27" s="1" t="b">
        <f t="shared" si="31"/>
        <v>0</v>
      </c>
      <c r="K2027" t="str">
        <f>IF(NOT(J2027),Strutture_cleaned[[#This Row],[Indirizzo internet]],Strutture_cleaned[[#This Row],[Indirizzo di posta elettronica]])</f>
        <v>www.ilsettimoborgo.it</v>
      </c>
      <c r="L2027" t="str">
        <f>IF(NOT(J2027),Strutture_cleaned[[#This Row],[Indirizzo di posta elettronica]],Strutture_cleaned[[#This Row],[Indirizzo internet]])</f>
        <v>info@ilsettimoborgo.it</v>
      </c>
    </row>
    <row r="2028" spans="1:12" x14ac:dyDescent="0.2">
      <c r="A2028" t="s">
        <v>8186</v>
      </c>
      <c r="B2028" t="s">
        <v>12063</v>
      </c>
      <c r="C2028" t="s">
        <v>12064</v>
      </c>
      <c r="D2028" t="s">
        <v>12043</v>
      </c>
      <c r="E2028" t="s">
        <v>12043</v>
      </c>
      <c r="F2028" t="s">
        <v>2619</v>
      </c>
      <c r="G2028" t="s">
        <v>2620</v>
      </c>
      <c r="I20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28" s="1" t="b">
        <f t="shared" si="31"/>
        <v>0</v>
      </c>
      <c r="K2028" t="str">
        <f>IF(NOT(J2028),Strutture_cleaned[[#This Row],[Indirizzo internet]],Strutture_cleaned[[#This Row],[Indirizzo di posta elettronica]])</f>
        <v>www.agriturismocorinaldo.it</v>
      </c>
      <c r="L2028" t="str">
        <f>IF(NOT(J2028),Strutture_cleaned[[#This Row],[Indirizzo di posta elettronica]],Strutture_cleaned[[#This Row],[Indirizzo internet]])</f>
        <v>info@agriturismocorinaldo.it</v>
      </c>
    </row>
    <row r="2029" spans="1:12" x14ac:dyDescent="0.2">
      <c r="A2029" t="s">
        <v>8186</v>
      </c>
      <c r="B2029" t="s">
        <v>12065</v>
      </c>
      <c r="C2029" t="s">
        <v>12066</v>
      </c>
      <c r="D2029" t="s">
        <v>12043</v>
      </c>
      <c r="E2029" t="s">
        <v>12043</v>
      </c>
      <c r="F2029" t="s">
        <v>2621</v>
      </c>
      <c r="G2029" t="s">
        <v>2622</v>
      </c>
      <c r="I20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29" s="1" t="b">
        <f t="shared" si="31"/>
        <v>0</v>
      </c>
      <c r="K2029" t="str">
        <f>IF(NOT(J2029),Strutture_cleaned[[#This Row],[Indirizzo internet]],Strutture_cleaned[[#This Row],[Indirizzo di posta elettronica]])</f>
        <v>www.casalantico.it</v>
      </c>
      <c r="L2029" t="str">
        <f>IF(NOT(J2029),Strutture_cleaned[[#This Row],[Indirizzo di posta elettronica]],Strutture_cleaned[[#This Row],[Indirizzo internet]])</f>
        <v>info@casalantico.it</v>
      </c>
    </row>
    <row r="2030" spans="1:12" x14ac:dyDescent="0.2">
      <c r="A2030" t="s">
        <v>8183</v>
      </c>
      <c r="B2030" t="s">
        <v>12067</v>
      </c>
      <c r="C2030" t="s">
        <v>12068</v>
      </c>
      <c r="D2030" t="s">
        <v>12043</v>
      </c>
      <c r="E2030" t="s">
        <v>12043</v>
      </c>
      <c r="F2030" t="s">
        <v>19511</v>
      </c>
      <c r="G2030" t="s">
        <v>2623</v>
      </c>
      <c r="I20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30" s="1" t="b">
        <f t="shared" si="31"/>
        <v>0</v>
      </c>
      <c r="K2030" t="str">
        <f>IF(NOT(J2030),Strutture_cleaned[[#This Row],[Indirizzo internet]],Strutture_cleaned[[#This Row],[Indirizzo di posta elettronica]])</f>
        <v/>
      </c>
      <c r="L2030" t="str">
        <f>IF(NOT(J2030),Strutture_cleaned[[#This Row],[Indirizzo di posta elettronica]],Strutture_cleaned[[#This Row],[Indirizzo internet]])</f>
        <v>ivan.garbatini@alice.it</v>
      </c>
    </row>
    <row r="2031" spans="1:12" x14ac:dyDescent="0.2">
      <c r="A2031" t="s">
        <v>8183</v>
      </c>
      <c r="B2031" t="s">
        <v>12069</v>
      </c>
      <c r="C2031" t="s">
        <v>12070</v>
      </c>
      <c r="D2031" t="s">
        <v>12043</v>
      </c>
      <c r="E2031" t="s">
        <v>12043</v>
      </c>
      <c r="F2031" t="s">
        <v>19511</v>
      </c>
      <c r="G2031" t="s">
        <v>2624</v>
      </c>
      <c r="I20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031" s="1" t="b">
        <f t="shared" si="31"/>
        <v>0</v>
      </c>
      <c r="K2031" t="str">
        <f>IF(NOT(J2031),Strutture_cleaned[[#This Row],[Indirizzo internet]],Strutture_cleaned[[#This Row],[Indirizzo di posta elettronica]])</f>
        <v/>
      </c>
      <c r="L2031" t="str">
        <f>IF(NOT(J2031),Strutture_cleaned[[#This Row],[Indirizzo di posta elettronica]],Strutture_cleaned[[#This Row],[Indirizzo internet]])</f>
        <v>luciagiov@tin.it</v>
      </c>
    </row>
    <row r="2032" spans="1:12" x14ac:dyDescent="0.2">
      <c r="A2032" t="s">
        <v>8183</v>
      </c>
      <c r="B2032" t="s">
        <v>12071</v>
      </c>
      <c r="C2032" t="s">
        <v>2616</v>
      </c>
      <c r="D2032" t="s">
        <v>12043</v>
      </c>
      <c r="E2032" t="s">
        <v>12043</v>
      </c>
      <c r="F2032" t="s">
        <v>2617</v>
      </c>
      <c r="G2032" t="s">
        <v>2618</v>
      </c>
      <c r="I20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32" s="1" t="b">
        <f t="shared" si="31"/>
        <v>0</v>
      </c>
      <c r="K2032" t="str">
        <f>IF(NOT(J2032),Strutture_cleaned[[#This Row],[Indirizzo internet]],Strutture_cleaned[[#This Row],[Indirizzo di posta elettronica]])</f>
        <v>www.ilsettimoborgo.it</v>
      </c>
      <c r="L2032" t="str">
        <f>IF(NOT(J2032),Strutture_cleaned[[#This Row],[Indirizzo di posta elettronica]],Strutture_cleaned[[#This Row],[Indirizzo internet]])</f>
        <v>info@ilsettimoborgo.it</v>
      </c>
    </row>
    <row r="2033" spans="1:12" x14ac:dyDescent="0.2">
      <c r="A2033" t="s">
        <v>8220</v>
      </c>
      <c r="B2033" t="s">
        <v>12072</v>
      </c>
      <c r="C2033" t="s">
        <v>12073</v>
      </c>
      <c r="D2033" t="s">
        <v>12043</v>
      </c>
      <c r="E2033" t="s">
        <v>12043</v>
      </c>
      <c r="F2033" t="s">
        <v>19511</v>
      </c>
      <c r="G2033" t="s">
        <v>19511</v>
      </c>
      <c r="I20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033" s="1" t="b">
        <f t="shared" si="31"/>
        <v>0</v>
      </c>
      <c r="K2033" t="str">
        <f>IF(NOT(J2033),Strutture_cleaned[[#This Row],[Indirizzo internet]],Strutture_cleaned[[#This Row],[Indirizzo di posta elettronica]])</f>
        <v/>
      </c>
      <c r="L2033" t="str">
        <f>IF(NOT(J2033),Strutture_cleaned[[#This Row],[Indirizzo di posta elettronica]],Strutture_cleaned[[#This Row],[Indirizzo internet]])</f>
        <v/>
      </c>
    </row>
    <row r="2034" spans="1:12" x14ac:dyDescent="0.2">
      <c r="A2034" t="s">
        <v>8183</v>
      </c>
      <c r="B2034" t="s">
        <v>12074</v>
      </c>
      <c r="C2034" t="s">
        <v>12075</v>
      </c>
      <c r="D2034" t="s">
        <v>12043</v>
      </c>
      <c r="E2034" t="s">
        <v>12043</v>
      </c>
      <c r="F2034" t="s">
        <v>2625</v>
      </c>
      <c r="G2034" t="s">
        <v>2626</v>
      </c>
      <c r="I20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34" s="1" t="b">
        <f t="shared" si="31"/>
        <v>0</v>
      </c>
      <c r="K2034" t="str">
        <f>IF(NOT(J2034),Strutture_cleaned[[#This Row],[Indirizzo internet]],Strutture_cleaned[[#This Row],[Indirizzo di posta elettronica]])</f>
        <v>www.corinaldoholiday.it</v>
      </c>
      <c r="L2034" t="str">
        <f>IF(NOT(J2034),Strutture_cleaned[[#This Row],[Indirizzo di posta elettronica]],Strutture_cleaned[[#This Row],[Indirizzo internet]])</f>
        <v>info@corinaldoholiday.it</v>
      </c>
    </row>
    <row r="2035" spans="1:12" x14ac:dyDescent="0.2">
      <c r="A2035" t="s">
        <v>8183</v>
      </c>
      <c r="B2035" t="s">
        <v>12076</v>
      </c>
      <c r="C2035" t="s">
        <v>12077</v>
      </c>
      <c r="D2035" t="s">
        <v>12043</v>
      </c>
      <c r="E2035" t="s">
        <v>12043</v>
      </c>
      <c r="F2035" t="s">
        <v>2627</v>
      </c>
      <c r="G2035" t="s">
        <v>2628</v>
      </c>
      <c r="I20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35" s="1" t="b">
        <f t="shared" si="31"/>
        <v>0</v>
      </c>
      <c r="K2035" t="str">
        <f>IF(NOT(J2035),Strutture_cleaned[[#This Row],[Indirizzo internet]],Strutture_cleaned[[#This Row],[Indirizzo di posta elettronica]])</f>
        <v>www.casadelfonte.it</v>
      </c>
      <c r="L2035" t="str">
        <f>IF(NOT(J2035),Strutture_cleaned[[#This Row],[Indirizzo di posta elettronica]],Strutture_cleaned[[#This Row],[Indirizzo internet]])</f>
        <v>info@casadelfonte.it</v>
      </c>
    </row>
    <row r="2036" spans="1:12" x14ac:dyDescent="0.2">
      <c r="A2036" t="s">
        <v>8183</v>
      </c>
      <c r="B2036" t="s">
        <v>12078</v>
      </c>
      <c r="C2036" t="s">
        <v>12079</v>
      </c>
      <c r="D2036" t="s">
        <v>12043</v>
      </c>
      <c r="E2036" t="s">
        <v>12043</v>
      </c>
      <c r="F2036" t="s">
        <v>19511</v>
      </c>
      <c r="G2036" t="s">
        <v>2629</v>
      </c>
      <c r="I20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036" s="1" t="b">
        <f t="shared" si="31"/>
        <v>0</v>
      </c>
      <c r="K2036" t="str">
        <f>IF(NOT(J2036),Strutture_cleaned[[#This Row],[Indirizzo internet]],Strutture_cleaned[[#This Row],[Indirizzo di posta elettronica]])</f>
        <v/>
      </c>
      <c r="L2036" t="str">
        <f>IF(NOT(J2036),Strutture_cleaned[[#This Row],[Indirizzo di posta elettronica]],Strutture_cleaned[[#This Row],[Indirizzo internet]])</f>
        <v>vitro@libero.it</v>
      </c>
    </row>
    <row r="2037" spans="1:12" x14ac:dyDescent="0.2">
      <c r="A2037" t="s">
        <v>8183</v>
      </c>
      <c r="B2037" t="s">
        <v>12080</v>
      </c>
      <c r="C2037" t="s">
        <v>12081</v>
      </c>
      <c r="D2037" t="s">
        <v>12043</v>
      </c>
      <c r="E2037" t="s">
        <v>12043</v>
      </c>
      <c r="F2037" t="s">
        <v>2630</v>
      </c>
      <c r="G2037" t="s">
        <v>2631</v>
      </c>
      <c r="I20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37" s="1" t="b">
        <f t="shared" si="31"/>
        <v>0</v>
      </c>
      <c r="K2037" t="str">
        <f>IF(NOT(J2037),Strutture_cleaned[[#This Row],[Indirizzo internet]],Strutture_cleaned[[#This Row],[Indirizzo di posta elettronica]])</f>
        <v>www.casa-adagio.de</v>
      </c>
      <c r="L2037" t="str">
        <f>IF(NOT(J2037),Strutture_cleaned[[#This Row],[Indirizzo di posta elettronica]],Strutture_cleaned[[#This Row],[Indirizzo internet]])</f>
        <v>info@casa-adagio.de</v>
      </c>
    </row>
    <row r="2038" spans="1:12" x14ac:dyDescent="0.2">
      <c r="A2038" t="s">
        <v>8171</v>
      </c>
      <c r="B2038" t="s">
        <v>12082</v>
      </c>
      <c r="C2038" t="s">
        <v>12083</v>
      </c>
      <c r="D2038" t="s">
        <v>12043</v>
      </c>
      <c r="E2038" t="s">
        <v>12043</v>
      </c>
      <c r="F2038" t="s">
        <v>2632</v>
      </c>
      <c r="G2038" t="s">
        <v>2633</v>
      </c>
      <c r="I20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38" s="1" t="b">
        <f t="shared" si="31"/>
        <v>0</v>
      </c>
      <c r="K2038" t="str">
        <f>IF(NOT(J2038),Strutture_cleaned[[#This Row],[Indirizzo internet]],Strutture_cleaned[[#This Row],[Indirizzo di posta elettronica]])</f>
        <v>www.leondinacountryhouse.it</v>
      </c>
      <c r="L2038" t="str">
        <f>IF(NOT(J2038),Strutture_cleaned[[#This Row],[Indirizzo di posta elettronica]],Strutture_cleaned[[#This Row],[Indirizzo internet]])</f>
        <v>info@leondinacountryhouse.it</v>
      </c>
    </row>
    <row r="2039" spans="1:12" x14ac:dyDescent="0.2">
      <c r="A2039" t="s">
        <v>8523</v>
      </c>
      <c r="B2039" t="s">
        <v>12084</v>
      </c>
      <c r="C2039" t="s">
        <v>12085</v>
      </c>
      <c r="D2039" t="s">
        <v>12043</v>
      </c>
      <c r="E2039" t="s">
        <v>12043</v>
      </c>
      <c r="F2039" t="s">
        <v>2611</v>
      </c>
      <c r="G2039" t="s">
        <v>2634</v>
      </c>
      <c r="I20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39" s="1" t="b">
        <f t="shared" si="31"/>
        <v>0</v>
      </c>
      <c r="K2039" t="str">
        <f>IF(NOT(J2039),Strutture_cleaned[[#This Row],[Indirizzo internet]],Strutture_cleaned[[#This Row],[Indirizzo di posta elettronica]])</f>
        <v>www.colverde.com</v>
      </c>
      <c r="L2039" t="str">
        <f>IF(NOT(J2039),Strutture_cleaned[[#This Row],[Indirizzo di posta elettronica]],Strutture_cleaned[[#This Row],[Indirizzo internet]])</f>
        <v>info@colverde.com</v>
      </c>
    </row>
    <row r="2040" spans="1:12" x14ac:dyDescent="0.2">
      <c r="A2040" t="s">
        <v>8171</v>
      </c>
      <c r="B2040" t="s">
        <v>12086</v>
      </c>
      <c r="C2040" t="s">
        <v>19511</v>
      </c>
      <c r="D2040" t="s">
        <v>12043</v>
      </c>
      <c r="E2040" t="s">
        <v>12087</v>
      </c>
      <c r="F2040" t="s">
        <v>19511</v>
      </c>
      <c r="G2040" t="s">
        <v>19511</v>
      </c>
      <c r="I20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040" s="1" t="b">
        <f t="shared" si="31"/>
        <v>0</v>
      </c>
      <c r="K2040" t="str">
        <f>IF(NOT(J2040),Strutture_cleaned[[#This Row],[Indirizzo internet]],Strutture_cleaned[[#This Row],[Indirizzo di posta elettronica]])</f>
        <v/>
      </c>
      <c r="L2040" t="str">
        <f>IF(NOT(J2040),Strutture_cleaned[[#This Row],[Indirizzo di posta elettronica]],Strutture_cleaned[[#This Row],[Indirizzo internet]])</f>
        <v/>
      </c>
    </row>
    <row r="2041" spans="1:12" x14ac:dyDescent="0.2">
      <c r="A2041" t="s">
        <v>8177</v>
      </c>
      <c r="B2041" t="s">
        <v>12088</v>
      </c>
      <c r="C2041" t="s">
        <v>12089</v>
      </c>
      <c r="D2041" t="s">
        <v>12043</v>
      </c>
      <c r="E2041" t="s">
        <v>12043</v>
      </c>
      <c r="F2041" t="s">
        <v>2635</v>
      </c>
      <c r="G2041" t="s">
        <v>2636</v>
      </c>
      <c r="I20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41" s="1" t="b">
        <f t="shared" si="31"/>
        <v>0</v>
      </c>
      <c r="K2041" t="str">
        <f>IF(NOT(J2041),Strutture_cleaned[[#This Row],[Indirizzo internet]],Strutture_cleaned[[#This Row],[Indirizzo di posta elettronica]])</f>
        <v>www.alcasolare.it</v>
      </c>
      <c r="L2041" t="str">
        <f>IF(NOT(J2041),Strutture_cleaned[[#This Row],[Indirizzo di posta elettronica]],Strutture_cleaned[[#This Row],[Indirizzo internet]])</f>
        <v>info@alcasolare.it</v>
      </c>
    </row>
    <row r="2042" spans="1:12" x14ac:dyDescent="0.2">
      <c r="A2042" t="s">
        <v>8183</v>
      </c>
      <c r="B2042" t="s">
        <v>12090</v>
      </c>
      <c r="C2042" t="s">
        <v>12091</v>
      </c>
      <c r="D2042" t="s">
        <v>12043</v>
      </c>
      <c r="E2042" t="s">
        <v>12043</v>
      </c>
      <c r="F2042" t="s">
        <v>2637</v>
      </c>
      <c r="G2042" t="s">
        <v>2638</v>
      </c>
      <c r="I20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042" s="1" t="b">
        <f t="shared" si="31"/>
        <v>0</v>
      </c>
      <c r="K2042" t="str">
        <f>IF(NOT(J2042),Strutture_cleaned[[#This Row],[Indirizzo internet]],Strutture_cleaned[[#This Row],[Indirizzo di posta elettronica]])</f>
        <v>www.bbadriana-corinaldo.com</v>
      </c>
      <c r="L2042" t="str">
        <f>IF(NOT(J2042),Strutture_cleaned[[#This Row],[Indirizzo di posta elettronica]],Strutture_cleaned[[#This Row],[Indirizzo internet]])</f>
        <v>adrianacoccioni@tiscali.it</v>
      </c>
    </row>
    <row r="2043" spans="1:12" x14ac:dyDescent="0.2">
      <c r="A2043" t="s">
        <v>8174</v>
      </c>
      <c r="B2043" t="s">
        <v>12092</v>
      </c>
      <c r="C2043" t="s">
        <v>2639</v>
      </c>
      <c r="D2043" t="s">
        <v>12043</v>
      </c>
      <c r="E2043" t="s">
        <v>12043</v>
      </c>
      <c r="F2043" t="s">
        <v>19511</v>
      </c>
      <c r="G2043" t="s">
        <v>2640</v>
      </c>
      <c r="I20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043" s="1" t="b">
        <f t="shared" si="31"/>
        <v>0</v>
      </c>
      <c r="K2043" t="str">
        <f>IF(NOT(J2043),Strutture_cleaned[[#This Row],[Indirizzo internet]],Strutture_cleaned[[#This Row],[Indirizzo di posta elettronica]])</f>
        <v/>
      </c>
      <c r="L2043" t="str">
        <f>IF(NOT(J2043),Strutture_cleaned[[#This Row],[Indirizzo di posta elettronica]],Strutture_cleaned[[#This Row],[Indirizzo internet]])</f>
        <v>elemov@libero.it</v>
      </c>
    </row>
    <row r="2044" spans="1:12" x14ac:dyDescent="0.2">
      <c r="A2044" t="s">
        <v>8183</v>
      </c>
      <c r="B2044" t="s">
        <v>12093</v>
      </c>
      <c r="C2044" t="s">
        <v>2641</v>
      </c>
      <c r="D2044" t="s">
        <v>12043</v>
      </c>
      <c r="E2044" t="s">
        <v>12043</v>
      </c>
      <c r="F2044" t="s">
        <v>19511</v>
      </c>
      <c r="G2044" t="s">
        <v>19511</v>
      </c>
      <c r="I20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044" s="1" t="b">
        <f t="shared" si="31"/>
        <v>0</v>
      </c>
      <c r="K2044" t="str">
        <f>IF(NOT(J2044),Strutture_cleaned[[#This Row],[Indirizzo internet]],Strutture_cleaned[[#This Row],[Indirizzo di posta elettronica]])</f>
        <v/>
      </c>
      <c r="L2044" t="str">
        <f>IF(NOT(J2044),Strutture_cleaned[[#This Row],[Indirizzo di posta elettronica]],Strutture_cleaned[[#This Row],[Indirizzo internet]])</f>
        <v/>
      </c>
    </row>
    <row r="2045" spans="1:12" x14ac:dyDescent="0.2">
      <c r="A2045" t="s">
        <v>8177</v>
      </c>
      <c r="B2045" t="s">
        <v>12094</v>
      </c>
      <c r="C2045" t="s">
        <v>12095</v>
      </c>
      <c r="D2045" t="s">
        <v>12043</v>
      </c>
      <c r="E2045" t="s">
        <v>12043</v>
      </c>
      <c r="F2045" t="s">
        <v>2642</v>
      </c>
      <c r="G2045" t="s">
        <v>2643</v>
      </c>
      <c r="I20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045" s="1" t="b">
        <f t="shared" si="31"/>
        <v>0</v>
      </c>
      <c r="K2045" t="str">
        <f>IF(NOT(J2045),Strutture_cleaned[[#This Row],[Indirizzo internet]],Strutture_cleaned[[#This Row],[Indirizzo di posta elettronica]])</f>
        <v>www.corinaldoalbergodiffuso.it</v>
      </c>
      <c r="L2045" t="str">
        <f>IF(NOT(J2045),Strutture_cleaned[[#This Row],[Indirizzo di posta elettronica]],Strutture_cleaned[[#This Row],[Indirizzo internet]])</f>
        <v>cantinalangelina@libero.it</v>
      </c>
    </row>
    <row r="2046" spans="1:12" x14ac:dyDescent="0.2">
      <c r="A2046" t="s">
        <v>8174</v>
      </c>
      <c r="B2046" t="s">
        <v>12096</v>
      </c>
      <c r="C2046" t="s">
        <v>12097</v>
      </c>
      <c r="D2046" t="s">
        <v>12043</v>
      </c>
      <c r="E2046" t="s">
        <v>19511</v>
      </c>
      <c r="F2046" t="s">
        <v>19511</v>
      </c>
      <c r="G2046" t="s">
        <v>2644</v>
      </c>
      <c r="I20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046" s="1" t="b">
        <f t="shared" si="31"/>
        <v>0</v>
      </c>
      <c r="K2046" t="str">
        <f>IF(NOT(J2046),Strutture_cleaned[[#This Row],[Indirizzo internet]],Strutture_cleaned[[#This Row],[Indirizzo di posta elettronica]])</f>
        <v/>
      </c>
      <c r="L2046" t="str">
        <f>IF(NOT(J2046),Strutture_cleaned[[#This Row],[Indirizzo di posta elettronica]],Strutture_cleaned[[#This Row],[Indirizzo internet]])</f>
        <v>serealo77@gmail.com</v>
      </c>
    </row>
    <row r="2047" spans="1:12" x14ac:dyDescent="0.2">
      <c r="A2047" t="s">
        <v>8177</v>
      </c>
      <c r="B2047" t="s">
        <v>12098</v>
      </c>
      <c r="C2047" t="s">
        <v>12099</v>
      </c>
      <c r="D2047" t="s">
        <v>12043</v>
      </c>
      <c r="E2047" t="s">
        <v>12043</v>
      </c>
      <c r="F2047" t="s">
        <v>2645</v>
      </c>
      <c r="G2047" t="s">
        <v>2646</v>
      </c>
      <c r="I20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47" s="1" t="b">
        <f t="shared" si="31"/>
        <v>0</v>
      </c>
      <c r="K2047" t="str">
        <f>IF(NOT(J2047),Strutture_cleaned[[#This Row],[Indirizzo internet]],Strutture_cleaned[[#This Row],[Indirizzo di posta elettronica]])</f>
        <v>www.hotelgigliocorinaldo.com</v>
      </c>
      <c r="L2047" t="str">
        <f>IF(NOT(J2047),Strutture_cleaned[[#This Row],[Indirizzo di posta elettronica]],Strutture_cleaned[[#This Row],[Indirizzo internet]])</f>
        <v>info@corinaldoalbergodiffuso.it</v>
      </c>
    </row>
    <row r="2048" spans="1:12" x14ac:dyDescent="0.2">
      <c r="A2048" t="s">
        <v>8174</v>
      </c>
      <c r="B2048" t="s">
        <v>12100</v>
      </c>
      <c r="C2048" t="s">
        <v>12101</v>
      </c>
      <c r="D2048" t="s">
        <v>12043</v>
      </c>
      <c r="E2048" t="s">
        <v>19511</v>
      </c>
      <c r="F2048" t="s">
        <v>19511</v>
      </c>
      <c r="G2048" t="s">
        <v>2647</v>
      </c>
      <c r="I20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048" s="1" t="b">
        <f t="shared" si="31"/>
        <v>0</v>
      </c>
      <c r="K2048" t="str">
        <f>IF(NOT(J2048),Strutture_cleaned[[#This Row],[Indirizzo internet]],Strutture_cleaned[[#This Row],[Indirizzo di posta elettronica]])</f>
        <v/>
      </c>
      <c r="L2048" t="str">
        <f>IF(NOT(J2048),Strutture_cleaned[[#This Row],[Indirizzo di posta elettronica]],Strutture_cleaned[[#This Row],[Indirizzo internet]])</f>
        <v>millola75@gmail.com</v>
      </c>
    </row>
    <row r="2049" spans="1:12" x14ac:dyDescent="0.2">
      <c r="A2049" t="s">
        <v>8174</v>
      </c>
      <c r="B2049" t="s">
        <v>12093</v>
      </c>
      <c r="C2049" t="s">
        <v>2648</v>
      </c>
      <c r="D2049" t="s">
        <v>12043</v>
      </c>
      <c r="E2049" t="s">
        <v>12043</v>
      </c>
      <c r="F2049" t="s">
        <v>2649</v>
      </c>
      <c r="G2049" t="s">
        <v>2650</v>
      </c>
      <c r="I20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49" s="1" t="b">
        <f t="shared" si="31"/>
        <v>0</v>
      </c>
      <c r="K2049" t="str">
        <f>IF(NOT(J2049),Strutture_cleaned[[#This Row],[Indirizzo internet]],Strutture_cleaned[[#This Row],[Indirizzo di posta elettronica]])</f>
        <v>http://bebdamara.it/</v>
      </c>
      <c r="L2049" t="str">
        <f>IF(NOT(J2049),Strutture_cleaned[[#This Row],[Indirizzo di posta elettronica]],Strutture_cleaned[[#This Row],[Indirizzo internet]])</f>
        <v>marisa.berti46@gmail.com</v>
      </c>
    </row>
    <row r="2050" spans="1:12" x14ac:dyDescent="0.2">
      <c r="A2050" t="s">
        <v>8183</v>
      </c>
      <c r="B2050" t="s">
        <v>12102</v>
      </c>
      <c r="C2050" t="s">
        <v>2651</v>
      </c>
      <c r="D2050" t="s">
        <v>12043</v>
      </c>
      <c r="E2050" t="s">
        <v>12043</v>
      </c>
      <c r="F2050" t="s">
        <v>2652</v>
      </c>
      <c r="G2050" t="s">
        <v>2653</v>
      </c>
      <c r="I20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050" s="1" t="b">
        <f t="shared" si="31"/>
        <v>0</v>
      </c>
      <c r="K2050" t="str">
        <f>IF(NOT(J2050),Strutture_cleaned[[#This Row],[Indirizzo internet]],Strutture_cleaned[[#This Row],[Indirizzo di posta elettronica]])</f>
        <v>nelloros.jimdo.com</v>
      </c>
      <c r="L2050" t="str">
        <f>IF(NOT(J2050),Strutture_cleaned[[#This Row],[Indirizzo di posta elettronica]],Strutture_cleaned[[#This Row],[Indirizzo internet]])</f>
        <v>lalaurina80@libero.it</v>
      </c>
    </row>
    <row r="2051" spans="1:12" x14ac:dyDescent="0.2">
      <c r="A2051" t="s">
        <v>8174</v>
      </c>
      <c r="B2051" t="s">
        <v>12103</v>
      </c>
      <c r="C2051" t="s">
        <v>2654</v>
      </c>
      <c r="D2051" t="s">
        <v>12043</v>
      </c>
      <c r="E2051" t="s">
        <v>12043</v>
      </c>
      <c r="F2051" t="s">
        <v>19511</v>
      </c>
      <c r="G2051" t="s">
        <v>2655</v>
      </c>
      <c r="I20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051" s="1" t="b">
        <f t="shared" ref="J2051:J2114" si="32">I2051="invertire email e sito"</f>
        <v>0</v>
      </c>
      <c r="K2051" t="str">
        <f>IF(NOT(J2051),Strutture_cleaned[[#This Row],[Indirizzo internet]],Strutture_cleaned[[#This Row],[Indirizzo di posta elettronica]])</f>
        <v/>
      </c>
      <c r="L2051" t="str">
        <f>IF(NOT(J2051),Strutture_cleaned[[#This Row],[Indirizzo di posta elettronica]],Strutture_cleaned[[#This Row],[Indirizzo internet]])</f>
        <v>bunnens@hotmail.com</v>
      </c>
    </row>
    <row r="2052" spans="1:12" x14ac:dyDescent="0.2">
      <c r="A2052" t="s">
        <v>8183</v>
      </c>
      <c r="B2052" t="s">
        <v>12104</v>
      </c>
      <c r="C2052" t="s">
        <v>2656</v>
      </c>
      <c r="D2052" t="s">
        <v>2711</v>
      </c>
      <c r="E2052" t="s">
        <v>2711</v>
      </c>
      <c r="F2052" t="s">
        <v>19511</v>
      </c>
      <c r="G2052" t="s">
        <v>2657</v>
      </c>
      <c r="I20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052" s="1" t="b">
        <f t="shared" si="32"/>
        <v>0</v>
      </c>
      <c r="K2052" t="str">
        <f>IF(NOT(J2052),Strutture_cleaned[[#This Row],[Indirizzo internet]],Strutture_cleaned[[#This Row],[Indirizzo di posta elettronica]])</f>
        <v/>
      </c>
      <c r="L2052" t="str">
        <f>IF(NOT(J2052),Strutture_cleaned[[#This Row],[Indirizzo di posta elettronica]],Strutture_cleaned[[#This Row],[Indirizzo internet]])</f>
        <v>morning@email.it</v>
      </c>
    </row>
    <row r="2053" spans="1:12" x14ac:dyDescent="0.2">
      <c r="A2053" t="s">
        <v>8183</v>
      </c>
      <c r="B2053" t="s">
        <v>12105</v>
      </c>
      <c r="C2053" t="s">
        <v>12106</v>
      </c>
      <c r="D2053" t="s">
        <v>2711</v>
      </c>
      <c r="E2053" t="s">
        <v>2711</v>
      </c>
      <c r="F2053" t="s">
        <v>2658</v>
      </c>
      <c r="G2053" t="s">
        <v>2659</v>
      </c>
      <c r="I20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053" s="1" t="b">
        <f t="shared" si="32"/>
        <v>0</v>
      </c>
      <c r="K2053" t="str">
        <f>IF(NOT(J2053),Strutture_cleaned[[#This Row],[Indirizzo internet]],Strutture_cleaned[[#This Row],[Indirizzo di posta elettronica]])</f>
        <v>www.lecasce.it</v>
      </c>
      <c r="L2053" t="str">
        <f>IF(NOT(J2053),Strutture_cleaned[[#This Row],[Indirizzo di posta elettronica]],Strutture_cleaned[[#This Row],[Indirizzo internet]])</f>
        <v>erry60@hotmail.com</v>
      </c>
    </row>
    <row r="2054" spans="1:12" x14ac:dyDescent="0.2">
      <c r="A2054" t="s">
        <v>8183</v>
      </c>
      <c r="B2054" t="s">
        <v>12107</v>
      </c>
      <c r="C2054" t="s">
        <v>12108</v>
      </c>
      <c r="D2054" t="s">
        <v>2711</v>
      </c>
      <c r="E2054" t="s">
        <v>19511</v>
      </c>
      <c r="F2054" t="s">
        <v>19511</v>
      </c>
      <c r="G2054" t="s">
        <v>2660</v>
      </c>
      <c r="I20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054" s="1" t="b">
        <f t="shared" si="32"/>
        <v>0</v>
      </c>
      <c r="K2054" t="str">
        <f>IF(NOT(J2054),Strutture_cleaned[[#This Row],[Indirizzo internet]],Strutture_cleaned[[#This Row],[Indirizzo di posta elettronica]])</f>
        <v/>
      </c>
      <c r="L2054" t="str">
        <f>IF(NOT(J2054),Strutture_cleaned[[#This Row],[Indirizzo di posta elettronica]],Strutture_cleaned[[#This Row],[Indirizzo internet]])</f>
        <v>aritarinaldi@live.com</v>
      </c>
    </row>
    <row r="2055" spans="1:12" x14ac:dyDescent="0.2">
      <c r="A2055" t="s">
        <v>8183</v>
      </c>
      <c r="B2055" t="s">
        <v>12109</v>
      </c>
      <c r="C2055" t="s">
        <v>12110</v>
      </c>
      <c r="D2055" t="s">
        <v>2711</v>
      </c>
      <c r="E2055" t="s">
        <v>19511</v>
      </c>
      <c r="F2055" t="s">
        <v>19511</v>
      </c>
      <c r="G2055" t="s">
        <v>2661</v>
      </c>
      <c r="I20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55" s="1" t="b">
        <f t="shared" si="32"/>
        <v>0</v>
      </c>
      <c r="K2055" t="str">
        <f>IF(NOT(J2055),Strutture_cleaned[[#This Row],[Indirizzo internet]],Strutture_cleaned[[#This Row],[Indirizzo di posta elettronica]])</f>
        <v/>
      </c>
      <c r="L2055" t="str">
        <f>IF(NOT(J2055),Strutture_cleaned[[#This Row],[Indirizzo di posta elettronica]],Strutture_cleaned[[#This Row],[Indirizzo internet]])</f>
        <v>fiorentini.48@virgilio.it</v>
      </c>
    </row>
    <row r="2056" spans="1:12" x14ac:dyDescent="0.2">
      <c r="A2056" t="s">
        <v>8183</v>
      </c>
      <c r="B2056" t="s">
        <v>12111</v>
      </c>
      <c r="C2056" t="s">
        <v>2662</v>
      </c>
      <c r="D2056" t="s">
        <v>2711</v>
      </c>
      <c r="E2056" t="s">
        <v>2711</v>
      </c>
      <c r="F2056" t="s">
        <v>19511</v>
      </c>
      <c r="G2056" t="s">
        <v>2663</v>
      </c>
      <c r="I20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056" s="1" t="b">
        <f t="shared" si="32"/>
        <v>0</v>
      </c>
      <c r="K2056" t="str">
        <f>IF(NOT(J2056),Strutture_cleaned[[#This Row],[Indirizzo internet]],Strutture_cleaned[[#This Row],[Indirizzo di posta elettronica]])</f>
        <v/>
      </c>
      <c r="L2056" t="str">
        <f>IF(NOT(J2056),Strutture_cleaned[[#This Row],[Indirizzo di posta elettronica]],Strutture_cleaned[[#This Row],[Indirizzo internet]])</f>
        <v>teresacatani@libero.it</v>
      </c>
    </row>
    <row r="2057" spans="1:12" x14ac:dyDescent="0.2">
      <c r="A2057" t="s">
        <v>8174</v>
      </c>
      <c r="B2057" t="s">
        <v>12112</v>
      </c>
      <c r="C2057" t="s">
        <v>12113</v>
      </c>
      <c r="D2057" t="s">
        <v>2711</v>
      </c>
      <c r="E2057" t="s">
        <v>2711</v>
      </c>
      <c r="F2057" t="s">
        <v>19511</v>
      </c>
      <c r="G2057" t="s">
        <v>2664</v>
      </c>
      <c r="I20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057" s="1" t="b">
        <f t="shared" si="32"/>
        <v>0</v>
      </c>
      <c r="K2057" t="str">
        <f>IF(NOT(J2057),Strutture_cleaned[[#This Row],[Indirizzo internet]],Strutture_cleaned[[#This Row],[Indirizzo di posta elettronica]])</f>
        <v/>
      </c>
      <c r="L2057" t="str">
        <f>IF(NOT(J2057),Strutture_cleaned[[#This Row],[Indirizzo di posta elettronica]],Strutture_cleaned[[#This Row],[Indirizzo internet]])</f>
        <v>britabock@gmx.de</v>
      </c>
    </row>
    <row r="2058" spans="1:12" x14ac:dyDescent="0.2">
      <c r="A2058" t="s">
        <v>8216</v>
      </c>
      <c r="B2058" t="s">
        <v>12114</v>
      </c>
      <c r="C2058" t="s">
        <v>2665</v>
      </c>
      <c r="D2058" t="s">
        <v>2711</v>
      </c>
      <c r="E2058" t="s">
        <v>2711</v>
      </c>
      <c r="F2058" t="s">
        <v>19511</v>
      </c>
      <c r="G2058" t="s">
        <v>2666</v>
      </c>
      <c r="I20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58" s="1" t="b">
        <f t="shared" si="32"/>
        <v>0</v>
      </c>
      <c r="K2058" t="str">
        <f>IF(NOT(J2058),Strutture_cleaned[[#This Row],[Indirizzo internet]],Strutture_cleaned[[#This Row],[Indirizzo di posta elettronica]])</f>
        <v/>
      </c>
      <c r="L2058" t="str">
        <f>IF(NOT(J2058),Strutture_cleaned[[#This Row],[Indirizzo di posta elettronica]],Strutture_cleaned[[#This Row],[Indirizzo internet]])</f>
        <v>info@casa-manciano.de</v>
      </c>
    </row>
    <row r="2059" spans="1:12" x14ac:dyDescent="0.2">
      <c r="A2059" t="s">
        <v>8174</v>
      </c>
      <c r="B2059" t="s">
        <v>12115</v>
      </c>
      <c r="C2059" t="s">
        <v>2667</v>
      </c>
      <c r="D2059" t="s">
        <v>2711</v>
      </c>
      <c r="E2059" t="s">
        <v>2711</v>
      </c>
      <c r="F2059" t="s">
        <v>19511</v>
      </c>
      <c r="G2059" t="s">
        <v>2668</v>
      </c>
      <c r="I20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059" s="1" t="b">
        <f t="shared" si="32"/>
        <v>0</v>
      </c>
      <c r="K2059" t="str">
        <f>IF(NOT(J2059),Strutture_cleaned[[#This Row],[Indirizzo internet]],Strutture_cleaned[[#This Row],[Indirizzo di posta elettronica]])</f>
        <v/>
      </c>
      <c r="L2059" t="str">
        <f>IF(NOT(J2059),Strutture_cleaned[[#This Row],[Indirizzo di posta elettronica]],Strutture_cleaned[[#This Row],[Indirizzo internet]])</f>
        <v>gdedomenico@live.com</v>
      </c>
    </row>
    <row r="2060" spans="1:12" x14ac:dyDescent="0.2">
      <c r="A2060" t="s">
        <v>8183</v>
      </c>
      <c r="B2060" t="s">
        <v>12116</v>
      </c>
      <c r="C2060" t="s">
        <v>2669</v>
      </c>
      <c r="D2060" t="s">
        <v>2711</v>
      </c>
      <c r="E2060" t="s">
        <v>2711</v>
      </c>
      <c r="F2060" t="s">
        <v>19511</v>
      </c>
      <c r="G2060" t="s">
        <v>2670</v>
      </c>
      <c r="I20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60" s="1" t="b">
        <f t="shared" si="32"/>
        <v>0</v>
      </c>
      <c r="K2060" t="str">
        <f>IF(NOT(J2060),Strutture_cleaned[[#This Row],[Indirizzo internet]],Strutture_cleaned[[#This Row],[Indirizzo di posta elettronica]])</f>
        <v/>
      </c>
      <c r="L2060" t="str">
        <f>IF(NOT(J2060),Strutture_cleaned[[#This Row],[Indirizzo di posta elettronica]],Strutture_cleaned[[#This Row],[Indirizzo internet]])</f>
        <v>nunzia.poesia@alice.it</v>
      </c>
    </row>
    <row r="2061" spans="1:12" x14ac:dyDescent="0.2">
      <c r="A2061" t="s">
        <v>8174</v>
      </c>
      <c r="B2061" t="s">
        <v>12117</v>
      </c>
      <c r="C2061" t="s">
        <v>2669</v>
      </c>
      <c r="D2061" t="s">
        <v>2711</v>
      </c>
      <c r="E2061" t="s">
        <v>2711</v>
      </c>
      <c r="F2061" t="s">
        <v>19511</v>
      </c>
      <c r="G2061" t="s">
        <v>2671</v>
      </c>
      <c r="I20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061" s="1" t="b">
        <f t="shared" si="32"/>
        <v>0</v>
      </c>
      <c r="K2061" t="str">
        <f>IF(NOT(J2061),Strutture_cleaned[[#This Row],[Indirizzo internet]],Strutture_cleaned[[#This Row],[Indirizzo di posta elettronica]])</f>
        <v/>
      </c>
      <c r="L2061" t="str">
        <f>IF(NOT(J2061),Strutture_cleaned[[#This Row],[Indirizzo di posta elettronica]],Strutture_cleaned[[#This Row],[Indirizzo internet]])</f>
        <v>dinisiofrancesca@libero.it</v>
      </c>
    </row>
    <row r="2062" spans="1:12" x14ac:dyDescent="0.2">
      <c r="A2062" t="s">
        <v>8186</v>
      </c>
      <c r="B2062" t="s">
        <v>12118</v>
      </c>
      <c r="C2062" t="s">
        <v>12119</v>
      </c>
      <c r="D2062" t="s">
        <v>2711</v>
      </c>
      <c r="E2062" t="s">
        <v>2711</v>
      </c>
      <c r="F2062" t="s">
        <v>2672</v>
      </c>
      <c r="G2062" t="s">
        <v>2673</v>
      </c>
      <c r="I20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62" s="1" t="b">
        <f t="shared" si="32"/>
        <v>0</v>
      </c>
      <c r="K2062" t="str">
        <f>IF(NOT(J2062),Strutture_cleaned[[#This Row],[Indirizzo internet]],Strutture_cleaned[[#This Row],[Indirizzo di posta elettronica]])</f>
        <v>www.lemandriole.it</v>
      </c>
      <c r="L2062" t="str">
        <f>IF(NOT(J2062),Strutture_cleaned[[#This Row],[Indirizzo di posta elettronica]],Strutture_cleaned[[#This Row],[Indirizzo internet]])</f>
        <v>info@lemandriole.it</v>
      </c>
    </row>
    <row r="2063" spans="1:12" x14ac:dyDescent="0.2">
      <c r="A2063" t="s">
        <v>8186</v>
      </c>
      <c r="B2063" t="s">
        <v>12120</v>
      </c>
      <c r="C2063" t="s">
        <v>2674</v>
      </c>
      <c r="D2063" t="s">
        <v>2711</v>
      </c>
      <c r="E2063" t="s">
        <v>2711</v>
      </c>
      <c r="F2063" t="s">
        <v>2675</v>
      </c>
      <c r="G2063" t="s">
        <v>2676</v>
      </c>
      <c r="I20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063" s="1" t="b">
        <f t="shared" si="32"/>
        <v>0</v>
      </c>
      <c r="K2063" t="str">
        <f>IF(NOT(J2063),Strutture_cleaned[[#This Row],[Indirizzo internet]],Strutture_cleaned[[#This Row],[Indirizzo di posta elettronica]])</f>
        <v>www.ladistesa.it</v>
      </c>
      <c r="L2063" t="str">
        <f>IF(NOT(J2063),Strutture_cleaned[[#This Row],[Indirizzo di posta elettronica]],Strutture_cleaned[[#This Row],[Indirizzo internet]])</f>
        <v>distesa@libero.it</v>
      </c>
    </row>
    <row r="2064" spans="1:12" x14ac:dyDescent="0.2">
      <c r="A2064" t="s">
        <v>8183</v>
      </c>
      <c r="B2064" t="s">
        <v>12121</v>
      </c>
      <c r="C2064" t="s">
        <v>12122</v>
      </c>
      <c r="D2064" t="s">
        <v>2711</v>
      </c>
      <c r="E2064" t="s">
        <v>2711</v>
      </c>
      <c r="F2064" t="s">
        <v>2677</v>
      </c>
      <c r="G2064" t="s">
        <v>2678</v>
      </c>
      <c r="I20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64" s="1" t="b">
        <f t="shared" si="32"/>
        <v>0</v>
      </c>
      <c r="K2064" t="str">
        <f>IF(NOT(J2064),Strutture_cleaned[[#This Row],[Indirizzo internet]],Strutture_cleaned[[#This Row],[Indirizzo di posta elettronica]])</f>
        <v>www.lagirandola.eu</v>
      </c>
      <c r="L2064" t="str">
        <f>IF(NOT(J2064),Strutture_cleaned[[#This Row],[Indirizzo di posta elettronica]],Strutture_cleaned[[#This Row],[Indirizzo internet]])</f>
        <v>info@lagirandola.eu</v>
      </c>
    </row>
    <row r="2065" spans="1:12" x14ac:dyDescent="0.2">
      <c r="A2065" t="s">
        <v>8282</v>
      </c>
      <c r="B2065" t="s">
        <v>12123</v>
      </c>
      <c r="C2065" t="s">
        <v>2679</v>
      </c>
      <c r="D2065" t="s">
        <v>2711</v>
      </c>
      <c r="E2065" t="s">
        <v>2711</v>
      </c>
      <c r="F2065" t="s">
        <v>19511</v>
      </c>
      <c r="G2065" t="s">
        <v>2680</v>
      </c>
      <c r="I20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65" s="1" t="b">
        <f t="shared" si="32"/>
        <v>0</v>
      </c>
      <c r="K2065" t="str">
        <f>IF(NOT(J2065),Strutture_cleaned[[#This Row],[Indirizzo internet]],Strutture_cleaned[[#This Row],[Indirizzo di posta elettronica]])</f>
        <v/>
      </c>
      <c r="L2065" t="str">
        <f>IF(NOT(J2065),Strutture_cleaned[[#This Row],[Indirizzo di posta elettronica]],Strutture_cleaned[[#This Row],[Indirizzo internet]])</f>
        <v>info@caffeimperialejesi.it</v>
      </c>
    </row>
    <row r="2066" spans="1:12" x14ac:dyDescent="0.2">
      <c r="A2066" t="s">
        <v>8183</v>
      </c>
      <c r="B2066" t="s">
        <v>12124</v>
      </c>
      <c r="C2066" t="s">
        <v>12125</v>
      </c>
      <c r="D2066" t="s">
        <v>2711</v>
      </c>
      <c r="E2066" t="s">
        <v>2711</v>
      </c>
      <c r="F2066" t="s">
        <v>2681</v>
      </c>
      <c r="G2066" t="s">
        <v>2682</v>
      </c>
      <c r="I20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66" s="1" t="b">
        <f t="shared" si="32"/>
        <v>0</v>
      </c>
      <c r="K2066" t="str">
        <f>IF(NOT(J2066),Strutture_cleaned[[#This Row],[Indirizzo internet]],Strutture_cleaned[[#This Row],[Indirizzo di posta elettronica]])</f>
        <v>www.barchio.it</v>
      </c>
      <c r="L2066" t="str">
        <f>IF(NOT(J2066),Strutture_cleaned[[#This Row],[Indirizzo di posta elettronica]],Strutture_cleaned[[#This Row],[Indirizzo internet]])</f>
        <v>info@barchio.it</v>
      </c>
    </row>
    <row r="2067" spans="1:12" x14ac:dyDescent="0.2">
      <c r="A2067" t="s">
        <v>8183</v>
      </c>
      <c r="B2067" t="s">
        <v>12126</v>
      </c>
      <c r="C2067" t="s">
        <v>12125</v>
      </c>
      <c r="D2067" t="s">
        <v>2711</v>
      </c>
      <c r="E2067" t="s">
        <v>2711</v>
      </c>
      <c r="F2067" t="s">
        <v>2681</v>
      </c>
      <c r="G2067" t="s">
        <v>2682</v>
      </c>
      <c r="I20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67" s="1" t="b">
        <f t="shared" si="32"/>
        <v>0</v>
      </c>
      <c r="K2067" t="str">
        <f>IF(NOT(J2067),Strutture_cleaned[[#This Row],[Indirizzo internet]],Strutture_cleaned[[#This Row],[Indirizzo di posta elettronica]])</f>
        <v>www.barchio.it</v>
      </c>
      <c r="L2067" t="str">
        <f>IF(NOT(J2067),Strutture_cleaned[[#This Row],[Indirizzo di posta elettronica]],Strutture_cleaned[[#This Row],[Indirizzo internet]])</f>
        <v>info@barchio.it</v>
      </c>
    </row>
    <row r="2068" spans="1:12" x14ac:dyDescent="0.2">
      <c r="A2068" t="s">
        <v>8183</v>
      </c>
      <c r="B2068" t="s">
        <v>12127</v>
      </c>
      <c r="C2068" t="s">
        <v>12128</v>
      </c>
      <c r="D2068" t="s">
        <v>2711</v>
      </c>
      <c r="E2068" t="s">
        <v>2711</v>
      </c>
      <c r="F2068" t="s">
        <v>2683</v>
      </c>
      <c r="G2068" t="s">
        <v>2684</v>
      </c>
      <c r="I20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68" s="1" t="b">
        <f t="shared" si="32"/>
        <v>0</v>
      </c>
      <c r="K2068" t="str">
        <f>IF(NOT(J2068),Strutture_cleaned[[#This Row],[Indirizzo internet]],Strutture_cleaned[[#This Row],[Indirizzo di posta elettronica]])</f>
        <v>www.cantinone.eu</v>
      </c>
      <c r="L2068" t="str">
        <f>IF(NOT(J2068),Strutture_cleaned[[#This Row],[Indirizzo di posta elettronica]],Strutture_cleaned[[#This Row],[Indirizzo internet]])</f>
        <v>info@cantinone.eu</v>
      </c>
    </row>
    <row r="2069" spans="1:12" x14ac:dyDescent="0.2">
      <c r="A2069" t="s">
        <v>8183</v>
      </c>
      <c r="B2069" t="s">
        <v>12129</v>
      </c>
      <c r="C2069" t="s">
        <v>12130</v>
      </c>
      <c r="D2069" t="s">
        <v>2711</v>
      </c>
      <c r="E2069" t="s">
        <v>2711</v>
      </c>
      <c r="F2069" t="s">
        <v>19511</v>
      </c>
      <c r="G2069" t="s">
        <v>2685</v>
      </c>
      <c r="I20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069" s="1" t="b">
        <f t="shared" si="32"/>
        <v>0</v>
      </c>
      <c r="K2069" t="str">
        <f>IF(NOT(J2069),Strutture_cleaned[[#This Row],[Indirizzo internet]],Strutture_cleaned[[#This Row],[Indirizzo di posta elettronica]])</f>
        <v/>
      </c>
      <c r="L2069" t="str">
        <f>IF(NOT(J2069),Strutture_cleaned[[#This Row],[Indirizzo di posta elettronica]],Strutture_cleaned[[#This Row],[Indirizzo internet]])</f>
        <v>cherubini.simone@alice.it</v>
      </c>
    </row>
    <row r="2070" spans="1:12" x14ac:dyDescent="0.2">
      <c r="A2070" t="s">
        <v>8216</v>
      </c>
      <c r="B2070" t="s">
        <v>12131</v>
      </c>
      <c r="C2070" t="s">
        <v>12132</v>
      </c>
      <c r="D2070" t="s">
        <v>2711</v>
      </c>
      <c r="E2070" t="s">
        <v>2711</v>
      </c>
      <c r="F2070" t="s">
        <v>2686</v>
      </c>
      <c r="G2070" t="s">
        <v>2687</v>
      </c>
      <c r="I20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070" s="1" t="b">
        <f t="shared" si="32"/>
        <v>0</v>
      </c>
      <c r="K2070" t="str">
        <f>IF(NOT(J2070),Strutture_cleaned[[#This Row],[Indirizzo internet]],Strutture_cleaned[[#This Row],[Indirizzo di posta elettronica]])</f>
        <v>www.rosedifratta.it</v>
      </c>
      <c r="L2070" t="str">
        <f>IF(NOT(J2070),Strutture_cleaned[[#This Row],[Indirizzo di posta elettronica]],Strutture_cleaned[[#This Row],[Indirizzo internet]])</f>
        <v>rosedifratta@gmail.com</v>
      </c>
    </row>
    <row r="2071" spans="1:12" x14ac:dyDescent="0.2">
      <c r="A2071" t="s">
        <v>8183</v>
      </c>
      <c r="B2071" t="s">
        <v>12133</v>
      </c>
      <c r="C2071" t="s">
        <v>12134</v>
      </c>
      <c r="D2071" t="s">
        <v>2711</v>
      </c>
      <c r="E2071" t="s">
        <v>2711</v>
      </c>
      <c r="F2071" t="s">
        <v>2688</v>
      </c>
      <c r="G2071" t="s">
        <v>2689</v>
      </c>
      <c r="I20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71" s="1" t="b">
        <f t="shared" si="32"/>
        <v>0</v>
      </c>
      <c r="K2071" t="str">
        <f>IF(NOT(J2071),Strutture_cleaned[[#This Row],[Indirizzo internet]],Strutture_cleaned[[#This Row],[Indirizzo di posta elettronica]])</f>
        <v>www.trepaesi.eu</v>
      </c>
      <c r="L2071" t="str">
        <f>IF(NOT(J2071),Strutture_cleaned[[#This Row],[Indirizzo di posta elettronica]],Strutture_cleaned[[#This Row],[Indirizzo internet]])</f>
        <v>info@trepaesi.com</v>
      </c>
    </row>
    <row r="2072" spans="1:12" x14ac:dyDescent="0.2">
      <c r="A2072" t="s">
        <v>8183</v>
      </c>
      <c r="B2072" t="s">
        <v>12135</v>
      </c>
      <c r="C2072" t="s">
        <v>12136</v>
      </c>
      <c r="D2072" t="s">
        <v>2711</v>
      </c>
      <c r="E2072" t="s">
        <v>2711</v>
      </c>
      <c r="F2072" t="s">
        <v>19511</v>
      </c>
      <c r="G2072" t="s">
        <v>2690</v>
      </c>
      <c r="I20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72" s="1" t="b">
        <f t="shared" si="32"/>
        <v>0</v>
      </c>
      <c r="K2072" t="str">
        <f>IF(NOT(J2072),Strutture_cleaned[[#This Row],[Indirizzo internet]],Strutture_cleaned[[#This Row],[Indirizzo di posta elettronica]])</f>
        <v/>
      </c>
      <c r="L2072" t="str">
        <f>IF(NOT(J2072),Strutture_cleaned[[#This Row],[Indirizzo di posta elettronica]],Strutture_cleaned[[#This Row],[Indirizzo internet]])</f>
        <v>bb.lamadonnina@alice.it</v>
      </c>
    </row>
    <row r="2073" spans="1:12" x14ac:dyDescent="0.2">
      <c r="A2073" t="s">
        <v>8183</v>
      </c>
      <c r="B2073" t="s">
        <v>12137</v>
      </c>
      <c r="C2073" t="s">
        <v>12138</v>
      </c>
      <c r="D2073" t="s">
        <v>2711</v>
      </c>
      <c r="E2073" t="s">
        <v>2711</v>
      </c>
      <c r="F2073" t="s">
        <v>2691</v>
      </c>
      <c r="G2073" t="s">
        <v>2692</v>
      </c>
      <c r="I20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73" s="1" t="b">
        <f t="shared" si="32"/>
        <v>0</v>
      </c>
      <c r="K2073" t="str">
        <f>IF(NOT(J2073),Strutture_cleaned[[#This Row],[Indirizzo internet]],Strutture_cleaned[[#This Row],[Indirizzo di posta elettronica]])</f>
        <v>www.podereilleccio.it</v>
      </c>
      <c r="L2073" t="str">
        <f>IF(NOT(J2073),Strutture_cleaned[[#This Row],[Indirizzo di posta elettronica]],Strutture_cleaned[[#This Row],[Indirizzo internet]])</f>
        <v>podereilleccio@gmail.com; mauriziofico@gmail.com</v>
      </c>
    </row>
    <row r="2074" spans="1:12" x14ac:dyDescent="0.2">
      <c r="A2074" t="s">
        <v>8183</v>
      </c>
      <c r="B2074" t="s">
        <v>12139</v>
      </c>
      <c r="C2074" t="s">
        <v>12140</v>
      </c>
      <c r="D2074" t="s">
        <v>2711</v>
      </c>
      <c r="E2074" t="s">
        <v>2711</v>
      </c>
      <c r="F2074" t="s">
        <v>2693</v>
      </c>
      <c r="G2074" t="s">
        <v>2694</v>
      </c>
      <c r="I20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074" s="1" t="b">
        <f t="shared" si="32"/>
        <v>0</v>
      </c>
      <c r="K2074" t="str">
        <f>IF(NOT(J2074),Strutture_cleaned[[#This Row],[Indirizzo internet]],Strutture_cleaned[[#This Row],[Indirizzo di posta elettronica]])</f>
        <v>www.cascinalelamimosa.it</v>
      </c>
      <c r="L2074" t="str">
        <f>IF(NOT(J2074),Strutture_cleaned[[#This Row],[Indirizzo di posta elettronica]],Strutture_cleaned[[#This Row],[Indirizzo internet]])</f>
        <v>green@cascinalelamimosa.it</v>
      </c>
    </row>
    <row r="2075" spans="1:12" x14ac:dyDescent="0.2">
      <c r="A2075" t="s">
        <v>8220</v>
      </c>
      <c r="B2075" t="s">
        <v>12141</v>
      </c>
      <c r="C2075" t="s">
        <v>19511</v>
      </c>
      <c r="D2075" t="s">
        <v>2711</v>
      </c>
      <c r="E2075" t="s">
        <v>2711</v>
      </c>
      <c r="F2075" t="s">
        <v>19511</v>
      </c>
      <c r="G2075" t="s">
        <v>2695</v>
      </c>
      <c r="I20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75" s="1" t="b">
        <f t="shared" si="32"/>
        <v>0</v>
      </c>
      <c r="K2075" t="str">
        <f>IF(NOT(J2075),Strutture_cleaned[[#This Row],[Indirizzo internet]],Strutture_cleaned[[#This Row],[Indirizzo di posta elettronica]])</f>
        <v/>
      </c>
      <c r="L2075" t="str">
        <f>IF(NOT(J2075),Strutture_cleaned[[#This Row],[Indirizzo di posta elettronica]],Strutture_cleaned[[#This Row],[Indirizzo internet]])</f>
        <v>parcocollelisa@gmail.com</v>
      </c>
    </row>
    <row r="2076" spans="1:12" x14ac:dyDescent="0.2">
      <c r="A2076" t="s">
        <v>8183</v>
      </c>
      <c r="B2076" t="s">
        <v>12142</v>
      </c>
      <c r="C2076" t="s">
        <v>12143</v>
      </c>
      <c r="D2076" t="s">
        <v>2711</v>
      </c>
      <c r="E2076" t="s">
        <v>2711</v>
      </c>
      <c r="F2076" t="s">
        <v>2696</v>
      </c>
      <c r="G2076" t="s">
        <v>2697</v>
      </c>
      <c r="I20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76" s="1" t="b">
        <f t="shared" si="32"/>
        <v>0</v>
      </c>
      <c r="K2076" t="str">
        <f>IF(NOT(J2076),Strutture_cleaned[[#This Row],[Indirizzo internet]],Strutture_cleaned[[#This Row],[Indirizzo di posta elettronica]])</f>
        <v>www.ilbaco.net</v>
      </c>
      <c r="L2076" t="str">
        <f>IF(NOT(J2076),Strutture_cleaned[[#This Row],[Indirizzo di posta elettronica]],Strutture_cleaned[[#This Row],[Indirizzo internet]])</f>
        <v>info@ilbaco.net; francaustralia@tiscali.it</v>
      </c>
    </row>
    <row r="2077" spans="1:12" x14ac:dyDescent="0.2">
      <c r="A2077" t="s">
        <v>8216</v>
      </c>
      <c r="B2077" t="s">
        <v>12144</v>
      </c>
      <c r="C2077" t="s">
        <v>12145</v>
      </c>
      <c r="D2077" t="s">
        <v>2711</v>
      </c>
      <c r="E2077" t="s">
        <v>19511</v>
      </c>
      <c r="F2077" t="s">
        <v>2698</v>
      </c>
      <c r="G2077" t="s">
        <v>2699</v>
      </c>
      <c r="I20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77" s="1" t="b">
        <f t="shared" si="32"/>
        <v>0</v>
      </c>
      <c r="K2077" t="str">
        <f>IF(NOT(J2077),Strutture_cleaned[[#This Row],[Indirizzo internet]],Strutture_cleaned[[#This Row],[Indirizzo di posta elettronica]])</f>
        <v>www.casa-cantalupo.com</v>
      </c>
      <c r="L2077" t="str">
        <f>IF(NOT(J2077),Strutture_cleaned[[#This Row],[Indirizzo di posta elettronica]],Strutture_cleaned[[#This Row],[Indirizzo internet]])</f>
        <v>casacantalupo@aol.com</v>
      </c>
    </row>
    <row r="2078" spans="1:12" x14ac:dyDescent="0.2">
      <c r="A2078" t="s">
        <v>8183</v>
      </c>
      <c r="B2078" t="s">
        <v>12146</v>
      </c>
      <c r="C2078" t="s">
        <v>12147</v>
      </c>
      <c r="D2078" t="s">
        <v>2711</v>
      </c>
      <c r="E2078" t="s">
        <v>2711</v>
      </c>
      <c r="F2078" t="s">
        <v>2700</v>
      </c>
      <c r="G2078" t="s">
        <v>2701</v>
      </c>
      <c r="I20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78" s="1" t="b">
        <f t="shared" si="32"/>
        <v>0</v>
      </c>
      <c r="K2078" t="str">
        <f>IF(NOT(J2078),Strutture_cleaned[[#This Row],[Indirizzo internet]],Strutture_cleaned[[#This Row],[Indirizzo di posta elettronica]])</f>
        <v>www.bblosfizio.it</v>
      </c>
      <c r="L2078" t="str">
        <f>IF(NOT(J2078),Strutture_cleaned[[#This Row],[Indirizzo di posta elettronica]],Strutture_cleaned[[#This Row],[Indirizzo internet]])</f>
        <v>lory.lagoccia@libero.it</v>
      </c>
    </row>
    <row r="2079" spans="1:12" x14ac:dyDescent="0.2">
      <c r="A2079" t="s">
        <v>8183</v>
      </c>
      <c r="B2079" t="s">
        <v>12148</v>
      </c>
      <c r="C2079" t="s">
        <v>12149</v>
      </c>
      <c r="D2079" t="s">
        <v>2711</v>
      </c>
      <c r="E2079" t="s">
        <v>19511</v>
      </c>
      <c r="F2079" t="s">
        <v>2702</v>
      </c>
      <c r="G2079" t="s">
        <v>2703</v>
      </c>
      <c r="I20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79" s="1" t="b">
        <f t="shared" si="32"/>
        <v>0</v>
      </c>
      <c r="K2079" t="str">
        <f>IF(NOT(J2079),Strutture_cleaned[[#This Row],[Indirizzo internet]],Strutture_cleaned[[#This Row],[Indirizzo di posta elettronica]])</f>
        <v>http://www.casa-aurora.it</v>
      </c>
      <c r="L2079" t="str">
        <f>IF(NOT(J2079),Strutture_cleaned[[#This Row],[Indirizzo di posta elettronica]],Strutture_cleaned[[#This Row],[Indirizzo internet]])</f>
        <v>info@casa-aurora.it</v>
      </c>
    </row>
    <row r="2080" spans="1:12" x14ac:dyDescent="0.2">
      <c r="A2080" t="s">
        <v>8906</v>
      </c>
      <c r="B2080" t="s">
        <v>8977</v>
      </c>
      <c r="C2080" t="s">
        <v>12149</v>
      </c>
      <c r="D2080" t="s">
        <v>2711</v>
      </c>
      <c r="E2080" t="s">
        <v>2711</v>
      </c>
      <c r="F2080" t="s">
        <v>2704</v>
      </c>
      <c r="G2080" t="s">
        <v>2703</v>
      </c>
      <c r="I20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80" s="1" t="b">
        <f t="shared" si="32"/>
        <v>0</v>
      </c>
      <c r="K2080" t="str">
        <f>IF(NOT(J2080),Strutture_cleaned[[#This Row],[Indirizzo internet]],Strutture_cleaned[[#This Row],[Indirizzo di posta elettronica]])</f>
        <v>www.casa-aurora.it</v>
      </c>
      <c r="L2080" t="str">
        <f>IF(NOT(J2080),Strutture_cleaned[[#This Row],[Indirizzo di posta elettronica]],Strutture_cleaned[[#This Row],[Indirizzo internet]])</f>
        <v>info@casa-aurora.it</v>
      </c>
    </row>
    <row r="2081" spans="1:12" x14ac:dyDescent="0.2">
      <c r="A2081" t="s">
        <v>8174</v>
      </c>
      <c r="B2081" t="s">
        <v>12150</v>
      </c>
      <c r="C2081" t="s">
        <v>12151</v>
      </c>
      <c r="D2081" t="s">
        <v>2711</v>
      </c>
      <c r="E2081" t="s">
        <v>19511</v>
      </c>
      <c r="F2081" t="s">
        <v>19511</v>
      </c>
      <c r="G2081" t="s">
        <v>2705</v>
      </c>
      <c r="I20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81" s="1" t="b">
        <f t="shared" si="32"/>
        <v>0</v>
      </c>
      <c r="K2081" t="str">
        <f>IF(NOT(J2081),Strutture_cleaned[[#This Row],[Indirizzo internet]],Strutture_cleaned[[#This Row],[Indirizzo di posta elettronica]])</f>
        <v/>
      </c>
      <c r="L2081" t="str">
        <f>IF(NOT(J2081),Strutture_cleaned[[#This Row],[Indirizzo di posta elettronica]],Strutture_cleaned[[#This Row],[Indirizzo internet]])</f>
        <v>info@lalucciola.de</v>
      </c>
    </row>
    <row r="2082" spans="1:12" x14ac:dyDescent="0.2">
      <c r="A2082" t="s">
        <v>8183</v>
      </c>
      <c r="B2082" t="s">
        <v>12152</v>
      </c>
      <c r="C2082" t="s">
        <v>12152</v>
      </c>
      <c r="D2082" t="s">
        <v>2711</v>
      </c>
      <c r="E2082" t="s">
        <v>19511</v>
      </c>
      <c r="F2082" t="s">
        <v>2706</v>
      </c>
      <c r="G2082" t="s">
        <v>2707</v>
      </c>
      <c r="I20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82" s="1" t="b">
        <f t="shared" si="32"/>
        <v>0</v>
      </c>
      <c r="K2082" t="str">
        <f>IF(NOT(J2082),Strutture_cleaned[[#This Row],[Indirizzo internet]],Strutture_cleaned[[#This Row],[Indirizzo di posta elettronica]])</f>
        <v>http://vialeopardi82.weebly.com/index.html</v>
      </c>
      <c r="L2082" t="str">
        <f>IF(NOT(J2082),Strutture_cleaned[[#This Row],[Indirizzo di posta elettronica]],Strutture_cleaned[[#This Row],[Indirizzo internet]])</f>
        <v>demin.daniela@libero.it</v>
      </c>
    </row>
    <row r="2083" spans="1:12" x14ac:dyDescent="0.2">
      <c r="A2083" t="s">
        <v>8183</v>
      </c>
      <c r="B2083" t="s">
        <v>12153</v>
      </c>
      <c r="C2083" t="s">
        <v>12154</v>
      </c>
      <c r="D2083" t="s">
        <v>2711</v>
      </c>
      <c r="E2083" t="s">
        <v>19511</v>
      </c>
      <c r="F2083" t="s">
        <v>2708</v>
      </c>
      <c r="G2083" t="s">
        <v>2709</v>
      </c>
      <c r="I20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2083" s="1" t="b">
        <f t="shared" si="32"/>
        <v>0</v>
      </c>
      <c r="K2083" t="str">
        <f>IF(NOT(J2083),Strutture_cleaned[[#This Row],[Indirizzo internet]],Strutture_cleaned[[#This Row],[Indirizzo di posta elettronica]])</f>
        <v>https://sites.google.com/site/beblavaligia/</v>
      </c>
      <c r="L2083" t="str">
        <f>IF(NOT(J2083),Strutture_cleaned[[#This Row],[Indirizzo di posta elettronica]],Strutture_cleaned[[#This Row],[Indirizzo internet]])</f>
        <v>bedandbreakfastlavaligia@gmail.com</v>
      </c>
    </row>
    <row r="2084" spans="1:12" x14ac:dyDescent="0.2">
      <c r="A2084" t="s">
        <v>8174</v>
      </c>
      <c r="B2084" t="s">
        <v>12155</v>
      </c>
      <c r="C2084" t="s">
        <v>12156</v>
      </c>
      <c r="D2084" t="s">
        <v>2711</v>
      </c>
      <c r="E2084" t="s">
        <v>19511</v>
      </c>
      <c r="F2084" t="s">
        <v>2710</v>
      </c>
      <c r="G2084" t="s">
        <v>2705</v>
      </c>
      <c r="I20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84" s="1" t="b">
        <f t="shared" si="32"/>
        <v>0</v>
      </c>
      <c r="K2084" t="str">
        <f>IF(NOT(J2084),Strutture_cleaned[[#This Row],[Indirizzo internet]],Strutture_cleaned[[#This Row],[Indirizzo di posta elettronica]])</f>
        <v>www.lalucciola.de</v>
      </c>
      <c r="L2084" t="str">
        <f>IF(NOT(J2084),Strutture_cleaned[[#This Row],[Indirizzo di posta elettronica]],Strutture_cleaned[[#This Row],[Indirizzo internet]])</f>
        <v>info@lalucciola.de</v>
      </c>
    </row>
    <row r="2085" spans="1:12" x14ac:dyDescent="0.2">
      <c r="A2085" t="s">
        <v>8174</v>
      </c>
      <c r="B2085" t="s">
        <v>12157</v>
      </c>
      <c r="C2085" t="s">
        <v>12158</v>
      </c>
      <c r="D2085" t="s">
        <v>2711</v>
      </c>
      <c r="E2085" t="s">
        <v>2711</v>
      </c>
      <c r="F2085" t="s">
        <v>2712</v>
      </c>
      <c r="G2085" t="s">
        <v>2713</v>
      </c>
      <c r="I20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085" s="1" t="b">
        <f t="shared" si="32"/>
        <v>0</v>
      </c>
      <c r="K2085" t="str">
        <f>IF(NOT(J2085),Strutture_cleaned[[#This Row],[Indirizzo internet]],Strutture_cleaned[[#This Row],[Indirizzo di posta elettronica]])</f>
        <v>www.casapietrone.it</v>
      </c>
      <c r="L2085" t="str">
        <f>IF(NOT(J2085),Strutture_cleaned[[#This Row],[Indirizzo di posta elettronica]],Strutture_cleaned[[#This Row],[Indirizzo internet]])</f>
        <v>mariodschiava@gmail.com</v>
      </c>
    </row>
    <row r="2086" spans="1:12" x14ac:dyDescent="0.2">
      <c r="A2086" t="s">
        <v>8183</v>
      </c>
      <c r="B2086" t="s">
        <v>12159</v>
      </c>
      <c r="C2086" t="s">
        <v>12160</v>
      </c>
      <c r="D2086" t="s">
        <v>2711</v>
      </c>
      <c r="E2086" t="s">
        <v>19511</v>
      </c>
      <c r="F2086" t="s">
        <v>2714</v>
      </c>
      <c r="G2086" t="s">
        <v>2715</v>
      </c>
      <c r="I20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086" s="1" t="b">
        <f t="shared" si="32"/>
        <v>0</v>
      </c>
      <c r="K2086" t="str">
        <f>IF(NOT(J2086),Strutture_cleaned[[#This Row],[Indirizzo internet]],Strutture_cleaned[[#This Row],[Indirizzo di posta elettronica]])</f>
        <v>www.lecelac.com</v>
      </c>
      <c r="L2086" t="str">
        <f>IF(NOT(J2086),Strutture_cleaned[[#This Row],[Indirizzo di posta elettronica]],Strutture_cleaned[[#This Row],[Indirizzo internet]])</f>
        <v>luisapellicioli@gmail.com</v>
      </c>
    </row>
    <row r="2087" spans="1:12" x14ac:dyDescent="0.2">
      <c r="A2087" t="s">
        <v>8186</v>
      </c>
      <c r="B2087" t="s">
        <v>12161</v>
      </c>
      <c r="C2087" t="s">
        <v>2716</v>
      </c>
      <c r="D2087" t="s">
        <v>2711</v>
      </c>
      <c r="E2087" t="s">
        <v>2711</v>
      </c>
      <c r="F2087" t="s">
        <v>2717</v>
      </c>
      <c r="G2087" t="s">
        <v>2718</v>
      </c>
      <c r="I20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87" s="1" t="b">
        <f t="shared" si="32"/>
        <v>0</v>
      </c>
      <c r="K2087" t="str">
        <f>IF(NOT(J2087),Strutture_cleaned[[#This Row],[Indirizzo internet]],Strutture_cleaned[[#This Row],[Indirizzo di posta elettronica]])</f>
        <v>www.lamancianella.it</v>
      </c>
      <c r="L2087" t="str">
        <f>IF(NOT(J2087),Strutture_cleaned[[#This Row],[Indirizzo di posta elettronica]],Strutture_cleaned[[#This Row],[Indirizzo internet]])</f>
        <v>info@lamancianella.it</v>
      </c>
    </row>
    <row r="2088" spans="1:12" x14ac:dyDescent="0.2">
      <c r="A2088" t="s">
        <v>8183</v>
      </c>
      <c r="B2088" t="s">
        <v>12162</v>
      </c>
      <c r="C2088" t="s">
        <v>12163</v>
      </c>
      <c r="D2088" t="s">
        <v>2711</v>
      </c>
      <c r="E2088" t="s">
        <v>2711</v>
      </c>
      <c r="F2088" t="s">
        <v>19511</v>
      </c>
      <c r="G2088" t="s">
        <v>2719</v>
      </c>
      <c r="I20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088" s="1" t="b">
        <f t="shared" si="32"/>
        <v>0</v>
      </c>
      <c r="K2088" t="str">
        <f>IF(NOT(J2088),Strutture_cleaned[[#This Row],[Indirizzo internet]],Strutture_cleaned[[#This Row],[Indirizzo di posta elettronica]])</f>
        <v/>
      </c>
      <c r="L2088" t="str">
        <f>IF(NOT(J2088),Strutture_cleaned[[#This Row],[Indirizzo di posta elettronica]],Strutture_cleaned[[#This Row],[Indirizzo internet]])</f>
        <v>silvia.zannini@tin.it; elficupramontana@gmail.com</v>
      </c>
    </row>
    <row r="2089" spans="1:12" x14ac:dyDescent="0.2">
      <c r="A2089" t="s">
        <v>8216</v>
      </c>
      <c r="B2089" t="s">
        <v>12164</v>
      </c>
      <c r="C2089" t="s">
        <v>12165</v>
      </c>
      <c r="D2089" t="s">
        <v>2711</v>
      </c>
      <c r="E2089" t="s">
        <v>2711</v>
      </c>
      <c r="F2089" t="s">
        <v>2720</v>
      </c>
      <c r="G2089" t="s">
        <v>2721</v>
      </c>
      <c r="I20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089" s="1" t="b">
        <f t="shared" si="32"/>
        <v>0</v>
      </c>
      <c r="K2089" t="str">
        <f>IF(NOT(J2089),Strutture_cleaned[[#This Row],[Indirizzo internet]],Strutture_cleaned[[#This Row],[Indirizzo di posta elettronica]])</f>
        <v>www.casaripa.com</v>
      </c>
      <c r="L2089" t="str">
        <f>IF(NOT(J2089),Strutture_cleaned[[#This Row],[Indirizzo di posta elettronica]],Strutture_cleaned[[#This Row],[Indirizzo internet]])</f>
        <v>casaripa@gmail.com</v>
      </c>
    </row>
    <row r="2090" spans="1:12" x14ac:dyDescent="0.2">
      <c r="A2090" t="s">
        <v>8174</v>
      </c>
      <c r="B2090" t="s">
        <v>12166</v>
      </c>
      <c r="C2090" t="s">
        <v>12167</v>
      </c>
      <c r="D2090" t="s">
        <v>2711</v>
      </c>
      <c r="E2090" t="s">
        <v>2711</v>
      </c>
      <c r="F2090" t="s">
        <v>19511</v>
      </c>
      <c r="G2090" t="s">
        <v>2722</v>
      </c>
      <c r="I20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90" s="1" t="b">
        <f t="shared" si="32"/>
        <v>0</v>
      </c>
      <c r="K2090" t="str">
        <f>IF(NOT(J2090),Strutture_cleaned[[#This Row],[Indirizzo internet]],Strutture_cleaned[[#This Row],[Indirizzo di posta elettronica]])</f>
        <v/>
      </c>
      <c r="L2090" t="str">
        <f>IF(NOT(J2090),Strutture_cleaned[[#This Row],[Indirizzo di posta elettronica]],Strutture_cleaned[[#This Row],[Indirizzo internet]])</f>
        <v>eva.derrer@bluewin.ch</v>
      </c>
    </row>
    <row r="2091" spans="1:12" x14ac:dyDescent="0.2">
      <c r="A2091" t="s">
        <v>8183</v>
      </c>
      <c r="B2091" t="s">
        <v>12168</v>
      </c>
      <c r="C2091" t="s">
        <v>12169</v>
      </c>
      <c r="D2091" t="s">
        <v>2711</v>
      </c>
      <c r="E2091" t="s">
        <v>12170</v>
      </c>
      <c r="F2091" t="s">
        <v>2723</v>
      </c>
      <c r="G2091" t="s">
        <v>2724</v>
      </c>
      <c r="I20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91" s="1" t="b">
        <f t="shared" si="32"/>
        <v>0</v>
      </c>
      <c r="K2091" t="str">
        <f>IF(NOT(J2091),Strutture_cleaned[[#This Row],[Indirizzo internet]],Strutture_cleaned[[#This Row],[Indirizzo di posta elettronica]])</f>
        <v>www.aromantica.net</v>
      </c>
      <c r="L2091" t="str">
        <f>IF(NOT(J2091),Strutture_cleaned[[#This Row],[Indirizzo di posta elettronica]],Strutture_cleaned[[#This Row],[Indirizzo internet]])</f>
        <v>info@aromantica.net</v>
      </c>
    </row>
    <row r="2092" spans="1:12" x14ac:dyDescent="0.2">
      <c r="A2092" t="s">
        <v>8183</v>
      </c>
      <c r="B2092" t="s">
        <v>12171</v>
      </c>
      <c r="C2092" t="s">
        <v>12172</v>
      </c>
      <c r="D2092" t="s">
        <v>2799</v>
      </c>
      <c r="E2092" t="s">
        <v>19511</v>
      </c>
      <c r="F2092" t="s">
        <v>2725</v>
      </c>
      <c r="G2092" t="s">
        <v>2726</v>
      </c>
      <c r="I20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092" s="1" t="b">
        <f t="shared" si="32"/>
        <v>0</v>
      </c>
      <c r="K2092" t="str">
        <f>IF(NOT(J2092),Strutture_cleaned[[#This Row],[Indirizzo internet]],Strutture_cleaned[[#This Row],[Indirizzo di posta elettronica]])</f>
        <v>www.ilsorbo.altervista.org</v>
      </c>
      <c r="L2092" t="str">
        <f>IF(NOT(J2092),Strutture_cleaned[[#This Row],[Indirizzo di posta elettronica]],Strutture_cleaned[[#This Row],[Indirizzo internet]])</f>
        <v>adorno.trab@virgilio.it</v>
      </c>
    </row>
    <row r="2093" spans="1:12" x14ac:dyDescent="0.2">
      <c r="A2093" t="s">
        <v>8183</v>
      </c>
      <c r="B2093" t="s">
        <v>12173</v>
      </c>
      <c r="C2093" t="s">
        <v>12174</v>
      </c>
      <c r="D2093" t="s">
        <v>2799</v>
      </c>
      <c r="E2093" t="s">
        <v>12175</v>
      </c>
      <c r="F2093" t="s">
        <v>19511</v>
      </c>
      <c r="G2093" t="s">
        <v>2727</v>
      </c>
      <c r="I20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093" s="1" t="b">
        <f t="shared" si="32"/>
        <v>0</v>
      </c>
      <c r="K2093" t="str">
        <f>IF(NOT(J2093),Strutture_cleaned[[#This Row],[Indirizzo internet]],Strutture_cleaned[[#This Row],[Indirizzo di posta elettronica]])</f>
        <v/>
      </c>
      <c r="L2093" t="str">
        <f>IF(NOT(J2093),Strutture_cleaned[[#This Row],[Indirizzo di posta elettronica]],Strutture_cleaned[[#This Row],[Indirizzo internet]])</f>
        <v>info@casadeipapi.it</v>
      </c>
    </row>
    <row r="2094" spans="1:12" x14ac:dyDescent="0.2">
      <c r="A2094" t="s">
        <v>8186</v>
      </c>
      <c r="B2094" t="s">
        <v>12176</v>
      </c>
      <c r="C2094" t="s">
        <v>19511</v>
      </c>
      <c r="D2094" t="s">
        <v>2799</v>
      </c>
      <c r="E2094" t="s">
        <v>2728</v>
      </c>
      <c r="F2094" t="s">
        <v>19511</v>
      </c>
      <c r="G2094" t="s">
        <v>2729</v>
      </c>
      <c r="I20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094" s="1" t="b">
        <f t="shared" si="32"/>
        <v>0</v>
      </c>
      <c r="K2094" t="str">
        <f>IF(NOT(J2094),Strutture_cleaned[[#This Row],[Indirizzo internet]],Strutture_cleaned[[#This Row],[Indirizzo di posta elettronica]])</f>
        <v/>
      </c>
      <c r="L2094" t="str">
        <f>IF(NOT(J2094),Strutture_cleaned[[#This Row],[Indirizzo di posta elettronica]],Strutture_cleaned[[#This Row],[Indirizzo internet]])</f>
        <v>osteriafricando@libero.it</v>
      </c>
    </row>
    <row r="2095" spans="1:12" x14ac:dyDescent="0.2">
      <c r="A2095" t="s">
        <v>8183</v>
      </c>
      <c r="B2095" t="s">
        <v>8563</v>
      </c>
      <c r="C2095" t="s">
        <v>12177</v>
      </c>
      <c r="D2095" t="s">
        <v>2799</v>
      </c>
      <c r="E2095" t="s">
        <v>19511</v>
      </c>
      <c r="F2095" t="s">
        <v>19511</v>
      </c>
      <c r="G2095" t="s">
        <v>2730</v>
      </c>
      <c r="I20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095" s="1" t="b">
        <f t="shared" si="32"/>
        <v>0</v>
      </c>
      <c r="K2095" t="str">
        <f>IF(NOT(J2095),Strutture_cleaned[[#This Row],[Indirizzo internet]],Strutture_cleaned[[#This Row],[Indirizzo di posta elettronica]])</f>
        <v/>
      </c>
      <c r="L2095" t="str">
        <f>IF(NOT(J2095),Strutture_cleaned[[#This Row],[Indirizzo di posta elettronica]],Strutture_cleaned[[#This Row],[Indirizzo internet]])</f>
        <v>rolando.grimaccia@gmail.com</v>
      </c>
    </row>
    <row r="2096" spans="1:12" x14ac:dyDescent="0.2">
      <c r="A2096" t="s">
        <v>8186</v>
      </c>
      <c r="B2096" t="s">
        <v>12178</v>
      </c>
      <c r="C2096" t="s">
        <v>12179</v>
      </c>
      <c r="D2096" t="s">
        <v>2799</v>
      </c>
      <c r="E2096" t="s">
        <v>19511</v>
      </c>
      <c r="F2096" t="s">
        <v>19511</v>
      </c>
      <c r="G2096" t="s">
        <v>2731</v>
      </c>
      <c r="I20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096" s="1" t="b">
        <f t="shared" si="32"/>
        <v>0</v>
      </c>
      <c r="K2096" t="str">
        <f>IF(NOT(J2096),Strutture_cleaned[[#This Row],[Indirizzo internet]],Strutture_cleaned[[#This Row],[Indirizzo di posta elettronica]])</f>
        <v/>
      </c>
      <c r="L2096" t="str">
        <f>IF(NOT(J2096),Strutture_cleaned[[#This Row],[Indirizzo di posta elettronica]],Strutture_cleaned[[#This Row],[Indirizzo internet]])</f>
        <v>attidium@hotmail.it</v>
      </c>
    </row>
    <row r="2097" spans="1:12" x14ac:dyDescent="0.2">
      <c r="A2097" t="s">
        <v>8171</v>
      </c>
      <c r="B2097" t="s">
        <v>12180</v>
      </c>
      <c r="C2097" t="s">
        <v>12181</v>
      </c>
      <c r="D2097" t="s">
        <v>2799</v>
      </c>
      <c r="E2097" t="s">
        <v>12182</v>
      </c>
      <c r="F2097" t="s">
        <v>2732</v>
      </c>
      <c r="G2097" t="s">
        <v>2733</v>
      </c>
      <c r="I209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097" s="1" t="b">
        <f t="shared" si="32"/>
        <v>1</v>
      </c>
      <c r="K2097" t="str">
        <f>IF(NOT(J2097),Strutture_cleaned[[#This Row],[Indirizzo internet]],Strutture_cleaned[[#This Row],[Indirizzo di posta elettronica]])</f>
        <v>www.castelvecchio.org</v>
      </c>
      <c r="L2097" t="str">
        <f>IF(NOT(J2097),Strutture_cleaned[[#This Row],[Indirizzo di posta elettronica]],Strutture_cleaned[[#This Row],[Indirizzo internet]])</f>
        <v>presidenza@castelvecchio.org</v>
      </c>
    </row>
    <row r="2098" spans="1:12" x14ac:dyDescent="0.2">
      <c r="A2098" t="s">
        <v>8183</v>
      </c>
      <c r="B2098" t="s">
        <v>12183</v>
      </c>
      <c r="C2098" t="s">
        <v>12184</v>
      </c>
      <c r="D2098" t="s">
        <v>2799</v>
      </c>
      <c r="E2098" t="s">
        <v>19511</v>
      </c>
      <c r="F2098" t="s">
        <v>2734</v>
      </c>
      <c r="G2098" t="s">
        <v>2735</v>
      </c>
      <c r="I20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098" s="1" t="b">
        <f t="shared" si="32"/>
        <v>0</v>
      </c>
      <c r="K2098" t="str">
        <f>IF(NOT(J2098),Strutture_cleaned[[#This Row],[Indirizzo internet]],Strutture_cleaned[[#This Row],[Indirizzo di posta elettronica]])</f>
        <v>www.bbportadelpiano.it</v>
      </c>
      <c r="L2098" t="str">
        <f>IF(NOT(J2098),Strutture_cleaned[[#This Row],[Indirizzo di posta elettronica]],Strutture_cleaned[[#This Row],[Indirizzo internet]])</f>
        <v>r.mearelli@gmail.com</v>
      </c>
    </row>
    <row r="2099" spans="1:12" x14ac:dyDescent="0.2">
      <c r="A2099" t="s">
        <v>8183</v>
      </c>
      <c r="B2099" t="s">
        <v>12185</v>
      </c>
      <c r="C2099" t="s">
        <v>12186</v>
      </c>
      <c r="D2099" t="s">
        <v>2799</v>
      </c>
      <c r="E2099" t="s">
        <v>19511</v>
      </c>
      <c r="F2099" t="s">
        <v>19511</v>
      </c>
      <c r="G2099" t="s">
        <v>2736</v>
      </c>
      <c r="I20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099" s="1" t="b">
        <f t="shared" si="32"/>
        <v>0</v>
      </c>
      <c r="K2099" t="str">
        <f>IF(NOT(J2099),Strutture_cleaned[[#This Row],[Indirizzo internet]],Strutture_cleaned[[#This Row],[Indirizzo di posta elettronica]])</f>
        <v/>
      </c>
      <c r="L2099" t="str">
        <f>IF(NOT(J2099),Strutture_cleaned[[#This Row],[Indirizzo di posta elettronica]],Strutture_cleaned[[#This Row],[Indirizzo internet]])</f>
        <v>mauriziobuselli19@gmail.com</v>
      </c>
    </row>
    <row r="2100" spans="1:12" x14ac:dyDescent="0.2">
      <c r="A2100" t="s">
        <v>8186</v>
      </c>
      <c r="B2100" t="s">
        <v>12187</v>
      </c>
      <c r="C2100" t="s">
        <v>12188</v>
      </c>
      <c r="D2100" t="s">
        <v>2799</v>
      </c>
      <c r="E2100" t="s">
        <v>12189</v>
      </c>
      <c r="F2100" t="s">
        <v>2737</v>
      </c>
      <c r="G2100" t="s">
        <v>2738</v>
      </c>
      <c r="I21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00" s="1" t="b">
        <f t="shared" si="32"/>
        <v>0</v>
      </c>
      <c r="K2100" t="str">
        <f>IF(NOT(J2100),Strutture_cleaned[[#This Row],[Indirizzo internet]],Strutture_cleaned[[#This Row],[Indirizzo di posta elettronica]])</f>
        <v>www.lacasadicampagnafabriano.it</v>
      </c>
      <c r="L2100" t="str">
        <f>IF(NOT(J2100),Strutture_cleaned[[#This Row],[Indirizzo di posta elettronica]],Strutture_cleaned[[#This Row],[Indirizzo internet]])</f>
        <v>info@lacasadicampagnafabriano.it</v>
      </c>
    </row>
    <row r="2101" spans="1:12" x14ac:dyDescent="0.2">
      <c r="A2101" t="s">
        <v>8174</v>
      </c>
      <c r="B2101" t="s">
        <v>12190</v>
      </c>
      <c r="C2101" t="s">
        <v>12191</v>
      </c>
      <c r="D2101" t="s">
        <v>2799</v>
      </c>
      <c r="E2101" t="s">
        <v>11194</v>
      </c>
      <c r="F2101" t="s">
        <v>19511</v>
      </c>
      <c r="G2101" t="s">
        <v>2739</v>
      </c>
      <c r="I21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101" s="1" t="b">
        <f t="shared" si="32"/>
        <v>0</v>
      </c>
      <c r="K2101" t="str">
        <f>IF(NOT(J2101),Strutture_cleaned[[#This Row],[Indirizzo internet]],Strutture_cleaned[[#This Row],[Indirizzo di posta elettronica]])</f>
        <v/>
      </c>
      <c r="L2101" t="str">
        <f>IF(NOT(J2101),Strutture_cleaned[[#This Row],[Indirizzo di posta elettronica]],Strutture_cleaned[[#This Row],[Indirizzo internet]])</f>
        <v>euro.cesaroni@libero.it</v>
      </c>
    </row>
    <row r="2102" spans="1:12" x14ac:dyDescent="0.2">
      <c r="A2102" t="s">
        <v>8171</v>
      </c>
      <c r="B2102" t="s">
        <v>12192</v>
      </c>
      <c r="C2102" t="s">
        <v>12193</v>
      </c>
      <c r="D2102" t="s">
        <v>2799</v>
      </c>
      <c r="E2102" t="s">
        <v>12194</v>
      </c>
      <c r="F2102" t="s">
        <v>2740</v>
      </c>
      <c r="G2102" t="s">
        <v>2741</v>
      </c>
      <c r="I21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02" s="1" t="b">
        <f t="shared" si="32"/>
        <v>0</v>
      </c>
      <c r="K2102" t="str">
        <f>IF(NOT(J2102),Strutture_cleaned[[#This Row],[Indirizzo internet]],Strutture_cleaned[[#This Row],[Indirizzo di posta elettronica]])</f>
        <v>www.tenutasancassiano.it</v>
      </c>
      <c r="L2102" t="str">
        <f>IF(NOT(J2102),Strutture_cleaned[[#This Row],[Indirizzo di posta elettronica]],Strutture_cleaned[[#This Row],[Indirizzo internet]])</f>
        <v>info@tenutasancassiano.it</v>
      </c>
    </row>
    <row r="2103" spans="1:12" x14ac:dyDescent="0.2">
      <c r="A2103" t="s">
        <v>8183</v>
      </c>
      <c r="B2103" t="s">
        <v>12195</v>
      </c>
      <c r="C2103" t="s">
        <v>12196</v>
      </c>
      <c r="D2103" t="s">
        <v>2799</v>
      </c>
      <c r="E2103" t="s">
        <v>12197</v>
      </c>
      <c r="F2103" t="s">
        <v>2742</v>
      </c>
      <c r="G2103" t="s">
        <v>2743</v>
      </c>
      <c r="I21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03" s="1" t="b">
        <f t="shared" si="32"/>
        <v>0</v>
      </c>
      <c r="K2103" t="str">
        <f>IF(NOT(J2103),Strutture_cleaned[[#This Row],[Indirizzo internet]],Strutture_cleaned[[#This Row],[Indirizzo di posta elettronica]])</f>
        <v>www.villacensimancia.it</v>
      </c>
      <c r="L2103" t="str">
        <f>IF(NOT(J2103),Strutture_cleaned[[#This Row],[Indirizzo di posta elettronica]],Strutture_cleaned[[#This Row],[Indirizzo internet]])</f>
        <v>info@villacensimancia.it</v>
      </c>
    </row>
    <row r="2104" spans="1:12" x14ac:dyDescent="0.2">
      <c r="A2104" t="s">
        <v>8174</v>
      </c>
      <c r="B2104" t="s">
        <v>12198</v>
      </c>
      <c r="C2104" t="s">
        <v>12199</v>
      </c>
      <c r="D2104" t="s">
        <v>2799</v>
      </c>
      <c r="E2104" t="s">
        <v>19511</v>
      </c>
      <c r="F2104" t="s">
        <v>2744</v>
      </c>
      <c r="G2104" t="s">
        <v>2745</v>
      </c>
      <c r="I21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04" s="1" t="b">
        <f t="shared" si="32"/>
        <v>0</v>
      </c>
      <c r="K2104" t="str">
        <f>IF(NOT(J2104),Strutture_cleaned[[#This Row],[Indirizzo internet]],Strutture_cleaned[[#This Row],[Indirizzo di posta elettronica]])</f>
        <v>www.aiadalto.it</v>
      </c>
      <c r="L2104" t="str">
        <f>IF(NOT(J2104),Strutture_cleaned[[#This Row],[Indirizzo di posta elettronica]],Strutture_cleaned[[#This Row],[Indirizzo internet]])</f>
        <v>info@aiadalto.it</v>
      </c>
    </row>
    <row r="2105" spans="1:12" x14ac:dyDescent="0.2">
      <c r="A2105" t="s">
        <v>8183</v>
      </c>
      <c r="B2105" t="s">
        <v>12200</v>
      </c>
      <c r="C2105" t="s">
        <v>12201</v>
      </c>
      <c r="D2105" t="s">
        <v>2799</v>
      </c>
      <c r="E2105" t="s">
        <v>2799</v>
      </c>
      <c r="F2105" t="s">
        <v>2746</v>
      </c>
      <c r="G2105" t="s">
        <v>2747</v>
      </c>
      <c r="I21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105" s="1" t="b">
        <f t="shared" si="32"/>
        <v>0</v>
      </c>
      <c r="K2105" t="str">
        <f>IF(NOT(J2105),Strutture_cleaned[[#This Row],[Indirizzo internet]],Strutture_cleaned[[#This Row],[Indirizzo di posta elettronica]])</f>
        <v>www.bblelogge.it</v>
      </c>
      <c r="L2105" t="str">
        <f>IF(NOT(J2105),Strutture_cleaned[[#This Row],[Indirizzo di posta elettronica]],Strutture_cleaned[[#This Row],[Indirizzo internet]])</f>
        <v>nuovaloggia@gmail.com</v>
      </c>
    </row>
    <row r="2106" spans="1:12" x14ac:dyDescent="0.2">
      <c r="A2106" t="s">
        <v>8183</v>
      </c>
      <c r="B2106" t="s">
        <v>12202</v>
      </c>
      <c r="C2106" t="s">
        <v>12203</v>
      </c>
      <c r="D2106" t="s">
        <v>2799</v>
      </c>
      <c r="E2106" t="s">
        <v>2799</v>
      </c>
      <c r="F2106" t="s">
        <v>19511</v>
      </c>
      <c r="G2106" t="s">
        <v>19511</v>
      </c>
      <c r="I21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06" s="1" t="b">
        <f t="shared" si="32"/>
        <v>0</v>
      </c>
      <c r="K2106" t="str">
        <f>IF(NOT(J2106),Strutture_cleaned[[#This Row],[Indirizzo internet]],Strutture_cleaned[[#This Row],[Indirizzo di posta elettronica]])</f>
        <v/>
      </c>
      <c r="L2106" t="str">
        <f>IF(NOT(J2106),Strutture_cleaned[[#This Row],[Indirizzo di posta elettronica]],Strutture_cleaned[[#This Row],[Indirizzo internet]])</f>
        <v/>
      </c>
    </row>
    <row r="2107" spans="1:12" x14ac:dyDescent="0.2">
      <c r="A2107" t="s">
        <v>8183</v>
      </c>
      <c r="B2107" t="s">
        <v>12204</v>
      </c>
      <c r="C2107" t="s">
        <v>12205</v>
      </c>
      <c r="D2107" t="s">
        <v>2799</v>
      </c>
      <c r="E2107" t="s">
        <v>2799</v>
      </c>
      <c r="F2107" t="s">
        <v>2748</v>
      </c>
      <c r="G2107" t="s">
        <v>2749</v>
      </c>
      <c r="I21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107" s="1" t="b">
        <f t="shared" si="32"/>
        <v>0</v>
      </c>
      <c r="K2107" t="str">
        <f>IF(NOT(J2107),Strutture_cleaned[[#This Row],[Indirizzo internet]],Strutture_cleaned[[#This Row],[Indirizzo di posta elettronica]])</f>
        <v>www.latanadellatigre.com</v>
      </c>
      <c r="L2107" t="str">
        <f>IF(NOT(J2107),Strutture_cleaned[[#This Row],[Indirizzo di posta elettronica]],Strutture_cleaned[[#This Row],[Indirizzo internet]])</f>
        <v>np.tigre@email.it</v>
      </c>
    </row>
    <row r="2108" spans="1:12" x14ac:dyDescent="0.2">
      <c r="A2108" t="s">
        <v>8220</v>
      </c>
      <c r="B2108" t="s">
        <v>12206</v>
      </c>
      <c r="C2108" t="s">
        <v>19511</v>
      </c>
      <c r="D2108" t="s">
        <v>2799</v>
      </c>
      <c r="E2108" t="s">
        <v>12207</v>
      </c>
      <c r="F2108" t="s">
        <v>19511</v>
      </c>
      <c r="G2108" t="s">
        <v>19511</v>
      </c>
      <c r="I21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08" s="1" t="b">
        <f t="shared" si="32"/>
        <v>0</v>
      </c>
      <c r="K2108" t="str">
        <f>IF(NOT(J2108),Strutture_cleaned[[#This Row],[Indirizzo internet]],Strutture_cleaned[[#This Row],[Indirizzo di posta elettronica]])</f>
        <v/>
      </c>
      <c r="L2108" t="str">
        <f>IF(NOT(J2108),Strutture_cleaned[[#This Row],[Indirizzo di posta elettronica]],Strutture_cleaned[[#This Row],[Indirizzo internet]])</f>
        <v/>
      </c>
    </row>
    <row r="2109" spans="1:12" x14ac:dyDescent="0.2">
      <c r="A2109" t="s">
        <v>8220</v>
      </c>
      <c r="B2109" t="s">
        <v>12208</v>
      </c>
      <c r="C2109" t="s">
        <v>19511</v>
      </c>
      <c r="D2109" t="s">
        <v>2799</v>
      </c>
      <c r="E2109" t="s">
        <v>12209</v>
      </c>
      <c r="F2109" t="s">
        <v>19511</v>
      </c>
      <c r="G2109" t="s">
        <v>19511</v>
      </c>
      <c r="I21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09" s="1" t="b">
        <f t="shared" si="32"/>
        <v>0</v>
      </c>
      <c r="K2109" t="str">
        <f>IF(NOT(J2109),Strutture_cleaned[[#This Row],[Indirizzo internet]],Strutture_cleaned[[#This Row],[Indirizzo di posta elettronica]])</f>
        <v/>
      </c>
      <c r="L2109" t="str">
        <f>IF(NOT(J2109),Strutture_cleaned[[#This Row],[Indirizzo di posta elettronica]],Strutture_cleaned[[#This Row],[Indirizzo internet]])</f>
        <v/>
      </c>
    </row>
    <row r="2110" spans="1:12" x14ac:dyDescent="0.2">
      <c r="A2110" t="s">
        <v>8186</v>
      </c>
      <c r="B2110" t="s">
        <v>12210</v>
      </c>
      <c r="C2110" t="s">
        <v>12211</v>
      </c>
      <c r="D2110" t="s">
        <v>2799</v>
      </c>
      <c r="E2110" t="s">
        <v>12197</v>
      </c>
      <c r="F2110" t="s">
        <v>19511</v>
      </c>
      <c r="G2110" t="s">
        <v>19511</v>
      </c>
      <c r="I21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10" s="1" t="b">
        <f t="shared" si="32"/>
        <v>0</v>
      </c>
      <c r="K2110" t="str">
        <f>IF(NOT(J2110),Strutture_cleaned[[#This Row],[Indirizzo internet]],Strutture_cleaned[[#This Row],[Indirizzo di posta elettronica]])</f>
        <v/>
      </c>
      <c r="L2110" t="str">
        <f>IF(NOT(J2110),Strutture_cleaned[[#This Row],[Indirizzo di posta elettronica]],Strutture_cleaned[[#This Row],[Indirizzo internet]])</f>
        <v/>
      </c>
    </row>
    <row r="2111" spans="1:12" x14ac:dyDescent="0.2">
      <c r="A2111" t="s">
        <v>8183</v>
      </c>
      <c r="B2111" t="s">
        <v>12212</v>
      </c>
      <c r="C2111" t="s">
        <v>12213</v>
      </c>
      <c r="D2111" t="s">
        <v>2799</v>
      </c>
      <c r="E2111" t="s">
        <v>2799</v>
      </c>
      <c r="F2111" t="s">
        <v>2750</v>
      </c>
      <c r="G2111" t="s">
        <v>2751</v>
      </c>
      <c r="I21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11" s="1" t="b">
        <f t="shared" si="32"/>
        <v>0</v>
      </c>
      <c r="K2111" t="str">
        <f>IF(NOT(J2111),Strutture_cleaned[[#This Row],[Indirizzo internet]],Strutture_cleaned[[#This Row],[Indirizzo di posta elettronica]])</f>
        <v>www.lacasinadelvicolodisotto.it</v>
      </c>
      <c r="L2111" t="str">
        <f>IF(NOT(J2111),Strutture_cleaned[[#This Row],[Indirizzo di posta elettronica]],Strutture_cleaned[[#This Row],[Indirizzo internet]])</f>
        <v>info@lacasinadelvicolodisotto.it</v>
      </c>
    </row>
    <row r="2112" spans="1:12" x14ac:dyDescent="0.2">
      <c r="A2112" t="s">
        <v>8186</v>
      </c>
      <c r="B2112" t="s">
        <v>12214</v>
      </c>
      <c r="C2112" t="s">
        <v>12215</v>
      </c>
      <c r="D2112" t="s">
        <v>2799</v>
      </c>
      <c r="E2112" t="s">
        <v>2799</v>
      </c>
      <c r="F2112" t="s">
        <v>2752</v>
      </c>
      <c r="G2112" t="s">
        <v>2753</v>
      </c>
      <c r="I21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12" s="1" t="b">
        <f t="shared" si="32"/>
        <v>0</v>
      </c>
      <c r="K2112" t="str">
        <f>IF(NOT(J2112),Strutture_cleaned[[#This Row],[Indirizzo internet]],Strutture_cleaned[[#This Row],[Indirizzo di posta elettronica]])</f>
        <v>www.agriturismocastelvecchio.it</v>
      </c>
      <c r="L2112" t="str">
        <f>IF(NOT(J2112),Strutture_cleaned[[#This Row],[Indirizzo di posta elettronica]],Strutture_cleaned[[#This Row],[Indirizzo internet]])</f>
        <v>info@agriturismocastelvecchio.it</v>
      </c>
    </row>
    <row r="2113" spans="1:12" x14ac:dyDescent="0.2">
      <c r="A2113" t="s">
        <v>8186</v>
      </c>
      <c r="B2113" t="s">
        <v>12216</v>
      </c>
      <c r="C2113" t="s">
        <v>12217</v>
      </c>
      <c r="D2113" t="s">
        <v>2799</v>
      </c>
      <c r="E2113" t="s">
        <v>2799</v>
      </c>
      <c r="F2113" t="s">
        <v>19511</v>
      </c>
      <c r="G2113" t="s">
        <v>2754</v>
      </c>
      <c r="I21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113" s="1" t="b">
        <f t="shared" si="32"/>
        <v>0</v>
      </c>
      <c r="K2113" t="str">
        <f>IF(NOT(J2113),Strutture_cleaned[[#This Row],[Indirizzo internet]],Strutture_cleaned[[#This Row],[Indirizzo di posta elettronica]])</f>
        <v/>
      </c>
      <c r="L2113" t="str">
        <f>IF(NOT(J2113),Strutture_cleaned[[#This Row],[Indirizzo di posta elettronica]],Strutture_cleaned[[#This Row],[Indirizzo internet]])</f>
        <v>elestroppa84@hotmail.it</v>
      </c>
    </row>
    <row r="2114" spans="1:12" x14ac:dyDescent="0.2">
      <c r="A2114" t="s">
        <v>8186</v>
      </c>
      <c r="B2114" t="s">
        <v>12218</v>
      </c>
      <c r="C2114" t="s">
        <v>12219</v>
      </c>
      <c r="D2114" t="s">
        <v>2799</v>
      </c>
      <c r="E2114" t="s">
        <v>2799</v>
      </c>
      <c r="F2114" t="s">
        <v>2755</v>
      </c>
      <c r="G2114" t="s">
        <v>2756</v>
      </c>
      <c r="I21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14" s="1" t="b">
        <f t="shared" si="32"/>
        <v>0</v>
      </c>
      <c r="K2114" t="str">
        <f>IF(NOT(J2114),Strutture_cleaned[[#This Row],[Indirizzo internet]],Strutture_cleaned[[#This Row],[Indirizzo di posta elettronica]])</f>
        <v>www.agriturismocolleserrone.it</v>
      </c>
      <c r="L2114" t="str">
        <f>IF(NOT(J2114),Strutture_cleaned[[#This Row],[Indirizzo di posta elettronica]],Strutture_cleaned[[#This Row],[Indirizzo internet]])</f>
        <v>info@agriturismocolleserrone.it</v>
      </c>
    </row>
    <row r="2115" spans="1:12" x14ac:dyDescent="0.2">
      <c r="A2115" t="s">
        <v>8186</v>
      </c>
      <c r="B2115" t="s">
        <v>12220</v>
      </c>
      <c r="C2115" t="s">
        <v>2757</v>
      </c>
      <c r="D2115" t="s">
        <v>2799</v>
      </c>
      <c r="E2115" t="s">
        <v>2799</v>
      </c>
      <c r="F2115" t="s">
        <v>2758</v>
      </c>
      <c r="G2115" t="s">
        <v>2759</v>
      </c>
      <c r="I21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15" s="1" t="b">
        <f t="shared" ref="J2115:J2178" si="33">I2115="invertire email e sito"</f>
        <v>0</v>
      </c>
      <c r="K2115" t="str">
        <f>IF(NOT(J2115),Strutture_cleaned[[#This Row],[Indirizzo internet]],Strutture_cleaned[[#This Row],[Indirizzo di posta elettronica]])</f>
        <v>www.ilgelsoagriturismo.com</v>
      </c>
      <c r="L2115" t="str">
        <f>IF(NOT(J2115),Strutture_cleaned[[#This Row],[Indirizzo di posta elettronica]],Strutture_cleaned[[#This Row],[Indirizzo internet]])</f>
        <v>info@ilgelsoagriturismo.com</v>
      </c>
    </row>
    <row r="2116" spans="1:12" x14ac:dyDescent="0.2">
      <c r="A2116" t="s">
        <v>8183</v>
      </c>
      <c r="B2116" t="s">
        <v>12221</v>
      </c>
      <c r="C2116" t="s">
        <v>12222</v>
      </c>
      <c r="D2116" t="s">
        <v>2799</v>
      </c>
      <c r="E2116" t="s">
        <v>2799</v>
      </c>
      <c r="F2116" t="s">
        <v>2760</v>
      </c>
      <c r="G2116" t="s">
        <v>2761</v>
      </c>
      <c r="I21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16" s="1" t="b">
        <f t="shared" si="33"/>
        <v>0</v>
      </c>
      <c r="K2116" t="str">
        <f>IF(NOT(J2116),Strutture_cleaned[[#This Row],[Indirizzo internet]],Strutture_cleaned[[#This Row],[Indirizzo di posta elettronica]])</f>
        <v>www.fontefresca.com</v>
      </c>
      <c r="L2116" t="str">
        <f>IF(NOT(J2116),Strutture_cleaned[[#This Row],[Indirizzo di posta elettronica]],Strutture_cleaned[[#This Row],[Indirizzo internet]])</f>
        <v>info@fontefresca.com</v>
      </c>
    </row>
    <row r="2117" spans="1:12" x14ac:dyDescent="0.2">
      <c r="A2117" t="s">
        <v>8186</v>
      </c>
      <c r="B2117" t="s">
        <v>12223</v>
      </c>
      <c r="C2117" t="s">
        <v>12224</v>
      </c>
      <c r="D2117" t="s">
        <v>2799</v>
      </c>
      <c r="E2117" t="s">
        <v>12225</v>
      </c>
      <c r="F2117" t="s">
        <v>19511</v>
      </c>
      <c r="G2117" t="s">
        <v>2762</v>
      </c>
      <c r="I21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117" s="1" t="b">
        <f t="shared" si="33"/>
        <v>0</v>
      </c>
      <c r="K2117" t="str">
        <f>IF(NOT(J2117),Strutture_cleaned[[#This Row],[Indirizzo internet]],Strutture_cleaned[[#This Row],[Indirizzo di posta elettronica]])</f>
        <v/>
      </c>
      <c r="L2117" t="str">
        <f>IF(NOT(J2117),Strutture_cleaned[[#This Row],[Indirizzo di posta elettronica]],Strutture_cleaned[[#This Row],[Indirizzo internet]])</f>
        <v>fontevecchia2@libero.it</v>
      </c>
    </row>
    <row r="2118" spans="1:12" x14ac:dyDescent="0.2">
      <c r="A2118" t="s">
        <v>8216</v>
      </c>
      <c r="B2118" t="s">
        <v>12226</v>
      </c>
      <c r="C2118" t="s">
        <v>12227</v>
      </c>
      <c r="D2118" t="s">
        <v>2799</v>
      </c>
      <c r="E2118" t="s">
        <v>2799</v>
      </c>
      <c r="F2118" t="s">
        <v>2763</v>
      </c>
      <c r="G2118" t="s">
        <v>2764</v>
      </c>
      <c r="I21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18" s="1" t="b">
        <f t="shared" si="33"/>
        <v>0</v>
      </c>
      <c r="K2118" t="str">
        <f>IF(NOT(J2118),Strutture_cleaned[[#This Row],[Indirizzo internet]],Strutture_cleaned[[#This Row],[Indirizzo di posta elettronica]])</f>
        <v>www.villagioiacivita.it</v>
      </c>
      <c r="L2118" t="str">
        <f>IF(NOT(J2118),Strutture_cleaned[[#This Row],[Indirizzo di posta elettronica]],Strutture_cleaned[[#This Row],[Indirizzo internet]])</f>
        <v>info@villagioiacivita.it</v>
      </c>
    </row>
    <row r="2119" spans="1:12" x14ac:dyDescent="0.2">
      <c r="A2119" t="s">
        <v>8186</v>
      </c>
      <c r="B2119" t="s">
        <v>12228</v>
      </c>
      <c r="C2119" t="s">
        <v>12229</v>
      </c>
      <c r="D2119" t="s">
        <v>2799</v>
      </c>
      <c r="E2119" t="s">
        <v>2799</v>
      </c>
      <c r="F2119" t="s">
        <v>2765</v>
      </c>
      <c r="G2119" t="s">
        <v>2766</v>
      </c>
      <c r="I21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19" s="1" t="b">
        <f t="shared" si="33"/>
        <v>0</v>
      </c>
      <c r="K2119" t="str">
        <f>IF(NOT(J2119),Strutture_cleaned[[#This Row],[Indirizzo internet]],Strutture_cleaned[[#This Row],[Indirizzo di posta elettronica]])</f>
        <v>www.valdicastro.it</v>
      </c>
      <c r="L2119" t="str">
        <f>IF(NOT(J2119),Strutture_cleaned[[#This Row],[Indirizzo di posta elettronica]],Strutture_cleaned[[#This Row],[Indirizzo internet]])</f>
        <v>info@valdicastro.it</v>
      </c>
    </row>
    <row r="2120" spans="1:12" x14ac:dyDescent="0.2">
      <c r="A2120" t="s">
        <v>8186</v>
      </c>
      <c r="B2120" t="s">
        <v>12230</v>
      </c>
      <c r="C2120" t="s">
        <v>12231</v>
      </c>
      <c r="D2120" t="s">
        <v>2799</v>
      </c>
      <c r="E2120" t="s">
        <v>2799</v>
      </c>
      <c r="F2120" t="s">
        <v>19511</v>
      </c>
      <c r="G2120" t="s">
        <v>2767</v>
      </c>
      <c r="I21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120" s="1" t="b">
        <f t="shared" si="33"/>
        <v>0</v>
      </c>
      <c r="K2120" t="str">
        <f>IF(NOT(J2120),Strutture_cleaned[[#This Row],[Indirizzo internet]],Strutture_cleaned[[#This Row],[Indirizzo di posta elettronica]])</f>
        <v/>
      </c>
      <c r="L2120" t="str">
        <f>IF(NOT(J2120),Strutture_cleaned[[#This Row],[Indirizzo di posta elettronica]],Strutture_cleaned[[#This Row],[Indirizzo internet]])</f>
        <v>agri.fiordaliso@libero.it</v>
      </c>
    </row>
    <row r="2121" spans="1:12" x14ac:dyDescent="0.2">
      <c r="A2121" t="s">
        <v>8186</v>
      </c>
      <c r="B2121" t="s">
        <v>12232</v>
      </c>
      <c r="C2121" t="s">
        <v>12233</v>
      </c>
      <c r="D2121" t="s">
        <v>2799</v>
      </c>
      <c r="E2121" t="s">
        <v>2799</v>
      </c>
      <c r="F2121" t="s">
        <v>19511</v>
      </c>
      <c r="G2121" t="s">
        <v>2768</v>
      </c>
      <c r="I21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121" s="1" t="b">
        <f t="shared" si="33"/>
        <v>0</v>
      </c>
      <c r="K2121" t="str">
        <f>IF(NOT(J2121),Strutture_cleaned[[#This Row],[Indirizzo internet]],Strutture_cleaned[[#This Row],[Indirizzo di posta elettronica]])</f>
        <v/>
      </c>
      <c r="L2121" t="str">
        <f>IF(NOT(J2121),Strutture_cleaned[[#This Row],[Indirizzo di posta elettronica]],Strutture_cleaned[[#This Row],[Indirizzo internet]])</f>
        <v>fabio.raggi@alice.it</v>
      </c>
    </row>
    <row r="2122" spans="1:12" x14ac:dyDescent="0.2">
      <c r="A2122" t="s">
        <v>8183</v>
      </c>
      <c r="B2122" t="s">
        <v>12234</v>
      </c>
      <c r="C2122" t="s">
        <v>2769</v>
      </c>
      <c r="D2122" t="s">
        <v>2799</v>
      </c>
      <c r="E2122" t="s">
        <v>2799</v>
      </c>
      <c r="F2122" t="s">
        <v>2770</v>
      </c>
      <c r="G2122" t="s">
        <v>2771</v>
      </c>
      <c r="I21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122" s="1" t="b">
        <f t="shared" si="33"/>
        <v>0</v>
      </c>
      <c r="K2122" t="str">
        <f>IF(NOT(J2122),Strutture_cleaned[[#This Row],[Indirizzo internet]],Strutture_cleaned[[#This Row],[Indirizzo di posta elettronica]])</f>
        <v>www.maggiociondolo.com</v>
      </c>
      <c r="L2122" t="str">
        <f>IF(NOT(J2122),Strutture_cleaned[[#This Row],[Indirizzo di posta elettronica]],Strutture_cleaned[[#This Row],[Indirizzo internet]])</f>
        <v>bebmaggiociondolo@libero.it</v>
      </c>
    </row>
    <row r="2123" spans="1:12" x14ac:dyDescent="0.2">
      <c r="A2123" t="s">
        <v>8216</v>
      </c>
      <c r="B2123" t="s">
        <v>12235</v>
      </c>
      <c r="C2123" t="s">
        <v>12236</v>
      </c>
      <c r="D2123" t="s">
        <v>2799</v>
      </c>
      <c r="E2123" t="s">
        <v>2799</v>
      </c>
      <c r="F2123" t="s">
        <v>19511</v>
      </c>
      <c r="G2123" t="s">
        <v>2772</v>
      </c>
      <c r="I21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123" s="1" t="b">
        <f t="shared" si="33"/>
        <v>0</v>
      </c>
      <c r="K2123" t="str">
        <f>IF(NOT(J2123),Strutture_cleaned[[#This Row],[Indirizzo internet]],Strutture_cleaned[[#This Row],[Indirizzo di posta elettronica]])</f>
        <v/>
      </c>
      <c r="L2123" t="str">
        <f>IF(NOT(J2123),Strutture_cleaned[[#This Row],[Indirizzo di posta elettronica]],Strutture_cleaned[[#This Row],[Indirizzo internet]])</f>
        <v>tavernadaivo@tiscali.it</v>
      </c>
    </row>
    <row r="2124" spans="1:12" x14ac:dyDescent="0.2">
      <c r="A2124" t="s">
        <v>8183</v>
      </c>
      <c r="B2124" t="s">
        <v>12237</v>
      </c>
      <c r="C2124" t="s">
        <v>12238</v>
      </c>
      <c r="D2124" t="s">
        <v>2799</v>
      </c>
      <c r="E2124" t="s">
        <v>2799</v>
      </c>
      <c r="F2124" t="s">
        <v>2746</v>
      </c>
      <c r="G2124" t="s">
        <v>2747</v>
      </c>
      <c r="I21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124" s="1" t="b">
        <f t="shared" si="33"/>
        <v>0</v>
      </c>
      <c r="K2124" t="str">
        <f>IF(NOT(J2124),Strutture_cleaned[[#This Row],[Indirizzo internet]],Strutture_cleaned[[#This Row],[Indirizzo di posta elettronica]])</f>
        <v>www.bblelogge.it</v>
      </c>
      <c r="L2124" t="str">
        <f>IF(NOT(J2124),Strutture_cleaned[[#This Row],[Indirizzo di posta elettronica]],Strutture_cleaned[[#This Row],[Indirizzo internet]])</f>
        <v>nuovaloggia@gmail.com</v>
      </c>
    </row>
    <row r="2125" spans="1:12" x14ac:dyDescent="0.2">
      <c r="A2125" t="s">
        <v>8177</v>
      </c>
      <c r="B2125" t="s">
        <v>12239</v>
      </c>
      <c r="C2125" t="s">
        <v>12240</v>
      </c>
      <c r="D2125" t="s">
        <v>2799</v>
      </c>
      <c r="E2125" t="s">
        <v>2799</v>
      </c>
      <c r="F2125" t="s">
        <v>19511</v>
      </c>
      <c r="G2125" t="s">
        <v>2773</v>
      </c>
      <c r="I21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25" s="1" t="b">
        <f t="shared" si="33"/>
        <v>0</v>
      </c>
      <c r="K2125" t="str">
        <f>IF(NOT(J2125),Strutture_cleaned[[#This Row],[Indirizzo internet]],Strutture_cleaned[[#This Row],[Indirizzo di posta elettronica]])</f>
        <v/>
      </c>
      <c r="L2125" t="str">
        <f>IF(NOT(J2125),Strutture_cleaned[[#This Row],[Indirizzo di posta elettronica]],Strutture_cleaned[[#This Row],[Indirizzo internet]])</f>
        <v>info@hotelmastromarino.it</v>
      </c>
    </row>
    <row r="2126" spans="1:12" x14ac:dyDescent="0.2">
      <c r="A2126" t="s">
        <v>8186</v>
      </c>
      <c r="B2126" t="s">
        <v>12241</v>
      </c>
      <c r="C2126" t="s">
        <v>12242</v>
      </c>
      <c r="D2126" t="s">
        <v>2799</v>
      </c>
      <c r="E2126" t="s">
        <v>2799</v>
      </c>
      <c r="F2126" t="s">
        <v>19511</v>
      </c>
      <c r="G2126" t="s">
        <v>19511</v>
      </c>
      <c r="I21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26" s="1" t="b">
        <f t="shared" si="33"/>
        <v>0</v>
      </c>
      <c r="K2126" t="str">
        <f>IF(NOT(J2126),Strutture_cleaned[[#This Row],[Indirizzo internet]],Strutture_cleaned[[#This Row],[Indirizzo di posta elettronica]])</f>
        <v/>
      </c>
      <c r="L2126" t="str">
        <f>IF(NOT(J2126),Strutture_cleaned[[#This Row],[Indirizzo di posta elettronica]],Strutture_cleaned[[#This Row],[Indirizzo internet]])</f>
        <v/>
      </c>
    </row>
    <row r="2127" spans="1:12" x14ac:dyDescent="0.2">
      <c r="A2127" t="s">
        <v>8282</v>
      </c>
      <c r="B2127" t="s">
        <v>12243</v>
      </c>
      <c r="C2127" t="s">
        <v>12244</v>
      </c>
      <c r="D2127" t="s">
        <v>2799</v>
      </c>
      <c r="E2127" t="s">
        <v>2799</v>
      </c>
      <c r="F2127" t="s">
        <v>2774</v>
      </c>
      <c r="G2127" t="s">
        <v>2775</v>
      </c>
      <c r="I21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127" s="1" t="b">
        <f t="shared" si="33"/>
        <v>0</v>
      </c>
      <c r="K2127" t="str">
        <f>IF(NOT(J2127),Strutture_cleaned[[#This Row],[Indirizzo internet]],Strutture_cleaned[[#This Row],[Indirizzo di posta elettronica]])</f>
        <v>www.sanbiagioincaprile.it</v>
      </c>
      <c r="L2127" t="str">
        <f>IF(NOT(J2127),Strutture_cleaned[[#This Row],[Indirizzo di posta elettronica]],Strutture_cleaned[[#This Row],[Indirizzo internet]])</f>
        <v>hostellosanbiagio@libero.it</v>
      </c>
    </row>
    <row r="2128" spans="1:12" x14ac:dyDescent="0.2">
      <c r="A2128" t="s">
        <v>8216</v>
      </c>
      <c r="B2128" t="s">
        <v>12245</v>
      </c>
      <c r="C2128" t="s">
        <v>12246</v>
      </c>
      <c r="D2128" t="s">
        <v>2799</v>
      </c>
      <c r="E2128" t="s">
        <v>2799</v>
      </c>
      <c r="F2128" t="s">
        <v>2776</v>
      </c>
      <c r="G2128" t="s">
        <v>2777</v>
      </c>
      <c r="I21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28" s="1" t="b">
        <f t="shared" si="33"/>
        <v>0</v>
      </c>
      <c r="K2128" t="str">
        <f>IF(NOT(J2128),Strutture_cleaned[[#This Row],[Indirizzo internet]],Strutture_cleaned[[#This Row],[Indirizzo di posta elettronica]])</f>
        <v>www.marchesedelgrillo.com</v>
      </c>
      <c r="L2128" t="str">
        <f>IF(NOT(J2128),Strutture_cleaned[[#This Row],[Indirizzo di posta elettronica]],Strutture_cleaned[[#This Row],[Indirizzo internet]])</f>
        <v>info@marchesedelgrillo.com</v>
      </c>
    </row>
    <row r="2129" spans="1:12" x14ac:dyDescent="0.2">
      <c r="A2129" t="s">
        <v>8216</v>
      </c>
      <c r="B2129" t="s">
        <v>12247</v>
      </c>
      <c r="C2129" t="s">
        <v>12248</v>
      </c>
      <c r="D2129" t="s">
        <v>2799</v>
      </c>
      <c r="E2129" t="s">
        <v>2799</v>
      </c>
      <c r="F2129" t="s">
        <v>2778</v>
      </c>
      <c r="G2129" t="s">
        <v>2779</v>
      </c>
      <c r="I21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29" s="1" t="b">
        <f t="shared" si="33"/>
        <v>0</v>
      </c>
      <c r="K2129" t="str">
        <f>IF(NOT(J2129),Strutture_cleaned[[#This Row],[Indirizzo internet]],Strutture_cleaned[[#This Row],[Indirizzo di posta elettronica]])</f>
        <v>www.villadeitigli.net</v>
      </c>
      <c r="L2129" t="str">
        <f>IF(NOT(J2129),Strutture_cleaned[[#This Row],[Indirizzo di posta elettronica]],Strutture_cleaned[[#This Row],[Indirizzo internet]])</f>
        <v>info@villadeitigli.net</v>
      </c>
    </row>
    <row r="2130" spans="1:12" x14ac:dyDescent="0.2">
      <c r="A2130" t="s">
        <v>8216</v>
      </c>
      <c r="B2130" t="s">
        <v>12249</v>
      </c>
      <c r="C2130" t="s">
        <v>12250</v>
      </c>
      <c r="D2130" t="s">
        <v>2799</v>
      </c>
      <c r="E2130" t="s">
        <v>2799</v>
      </c>
      <c r="F2130" t="s">
        <v>19511</v>
      </c>
      <c r="G2130" t="s">
        <v>2780</v>
      </c>
      <c r="I21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27</v>
      </c>
      <c r="J2130" s="1" t="b">
        <f t="shared" si="33"/>
        <v>0</v>
      </c>
      <c r="K2130" t="str">
        <f>IF(NOT(J2130),Strutture_cleaned[[#This Row],[Indirizzo internet]],Strutture_cleaned[[#This Row],[Indirizzo di posta elettronica]])</f>
        <v/>
      </c>
      <c r="L2130" t="str">
        <f>IF(NOT(J2130),Strutture_cleaned[[#This Row],[Indirizzo di posta elettronica]],Strutture_cleaned[[#This Row],[Indirizzo internet]])</f>
        <v>affittacamerecentrostorico@legalmail.it</v>
      </c>
    </row>
    <row r="2131" spans="1:12" x14ac:dyDescent="0.2">
      <c r="A2131" t="s">
        <v>8186</v>
      </c>
      <c r="B2131" t="s">
        <v>10881</v>
      </c>
      <c r="C2131" t="s">
        <v>2781</v>
      </c>
      <c r="D2131" t="s">
        <v>2799</v>
      </c>
      <c r="E2131" t="s">
        <v>2799</v>
      </c>
      <c r="F2131" t="s">
        <v>2758</v>
      </c>
      <c r="G2131" t="s">
        <v>2759</v>
      </c>
      <c r="I21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31" s="1" t="b">
        <f t="shared" si="33"/>
        <v>0</v>
      </c>
      <c r="K2131" t="str">
        <f>IF(NOT(J2131),Strutture_cleaned[[#This Row],[Indirizzo internet]],Strutture_cleaned[[#This Row],[Indirizzo di posta elettronica]])</f>
        <v>www.ilgelsoagriturismo.com</v>
      </c>
      <c r="L2131" t="str">
        <f>IF(NOT(J2131),Strutture_cleaned[[#This Row],[Indirizzo di posta elettronica]],Strutture_cleaned[[#This Row],[Indirizzo internet]])</f>
        <v>info@ilgelsoagriturismo.com</v>
      </c>
    </row>
    <row r="2132" spans="1:12" x14ac:dyDescent="0.2">
      <c r="A2132" t="s">
        <v>8186</v>
      </c>
      <c r="B2132" t="s">
        <v>5832</v>
      </c>
      <c r="C2132" t="s">
        <v>12251</v>
      </c>
      <c r="D2132" t="s">
        <v>2799</v>
      </c>
      <c r="E2132" t="s">
        <v>2799</v>
      </c>
      <c r="F2132" t="s">
        <v>2782</v>
      </c>
      <c r="G2132" t="s">
        <v>2783</v>
      </c>
      <c r="I21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32" s="1" t="b">
        <f t="shared" si="33"/>
        <v>0</v>
      </c>
      <c r="K2132" t="str">
        <f>IF(NOT(J2132),Strutture_cleaned[[#This Row],[Indirizzo internet]],Strutture_cleaned[[#This Row],[Indirizzo di posta elettronica]])</f>
        <v>www.agriturismosanlorenzo.net</v>
      </c>
      <c r="L2132" t="str">
        <f>IF(NOT(J2132),Strutture_cleaned[[#This Row],[Indirizzo di posta elettronica]],Strutture_cleaned[[#This Row],[Indirizzo internet]])</f>
        <v>info@agriturismosanlorenzo.net</v>
      </c>
    </row>
    <row r="2133" spans="1:12" x14ac:dyDescent="0.2">
      <c r="A2133" t="s">
        <v>8186</v>
      </c>
      <c r="B2133" t="s">
        <v>12252</v>
      </c>
      <c r="C2133" t="s">
        <v>12253</v>
      </c>
      <c r="D2133" t="s">
        <v>2799</v>
      </c>
      <c r="E2133" t="s">
        <v>2799</v>
      </c>
      <c r="F2133" t="s">
        <v>19511</v>
      </c>
      <c r="G2133" t="s">
        <v>2784</v>
      </c>
      <c r="I21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133" s="1" t="b">
        <f t="shared" si="33"/>
        <v>0</v>
      </c>
      <c r="K2133" t="str">
        <f>IF(NOT(J2133),Strutture_cleaned[[#This Row],[Indirizzo internet]],Strutture_cleaned[[#This Row],[Indirizzo di posta elettronica]])</f>
        <v/>
      </c>
      <c r="L2133" t="str">
        <f>IF(NOT(J2133),Strutture_cleaned[[#This Row],[Indirizzo di posta elettronica]],Strutture_cleaned[[#This Row],[Indirizzo internet]])</f>
        <v>anto.marcaccini@libero.it</v>
      </c>
    </row>
    <row r="2134" spans="1:12" x14ac:dyDescent="0.2">
      <c r="A2134" t="s">
        <v>8186</v>
      </c>
      <c r="B2134" t="s">
        <v>12254</v>
      </c>
      <c r="C2134" t="s">
        <v>12255</v>
      </c>
      <c r="D2134" t="s">
        <v>2799</v>
      </c>
      <c r="E2134" t="s">
        <v>2799</v>
      </c>
      <c r="F2134" t="s">
        <v>2785</v>
      </c>
      <c r="G2134" t="s">
        <v>2786</v>
      </c>
      <c r="I21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34" s="1" t="b">
        <f t="shared" si="33"/>
        <v>0</v>
      </c>
      <c r="K2134" t="str">
        <f>IF(NOT(J2134),Strutture_cleaned[[#This Row],[Indirizzo internet]],Strutture_cleaned[[#This Row],[Indirizzo di posta elettronica]])</f>
        <v>www.agriturismoilfaggio.it</v>
      </c>
      <c r="L2134" t="str">
        <f>IF(NOT(J2134),Strutture_cleaned[[#This Row],[Indirizzo di posta elettronica]],Strutture_cleaned[[#This Row],[Indirizzo internet]])</f>
        <v>info@agriturismoilfaggio.it</v>
      </c>
    </row>
    <row r="2135" spans="1:12" x14ac:dyDescent="0.2">
      <c r="A2135" t="s">
        <v>8186</v>
      </c>
      <c r="B2135" t="s">
        <v>12256</v>
      </c>
      <c r="C2135" t="s">
        <v>12257</v>
      </c>
      <c r="D2135" t="s">
        <v>2799</v>
      </c>
      <c r="E2135" t="s">
        <v>2799</v>
      </c>
      <c r="F2135" t="s">
        <v>2787</v>
      </c>
      <c r="G2135" t="s">
        <v>2788</v>
      </c>
      <c r="I21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135" s="1" t="b">
        <f t="shared" si="33"/>
        <v>0</v>
      </c>
      <c r="K2135" t="str">
        <f>IF(NOT(J2135),Strutture_cleaned[[#This Row],[Indirizzo internet]],Strutture_cleaned[[#This Row],[Indirizzo di posta elettronica]])</f>
        <v>www.goccedicamarzano.it</v>
      </c>
      <c r="L2135" t="str">
        <f>IF(NOT(J2135),Strutture_cleaned[[#This Row],[Indirizzo di posta elettronica]],Strutture_cleaned[[#This Row],[Indirizzo internet]])</f>
        <v>goccedicamarzano@libero.it</v>
      </c>
    </row>
    <row r="2136" spans="1:12" x14ac:dyDescent="0.2">
      <c r="A2136" t="s">
        <v>8177</v>
      </c>
      <c r="B2136" t="s">
        <v>12258</v>
      </c>
      <c r="C2136" t="s">
        <v>12259</v>
      </c>
      <c r="D2136" t="s">
        <v>2799</v>
      </c>
      <c r="E2136" t="s">
        <v>2799</v>
      </c>
      <c r="F2136" t="s">
        <v>2776</v>
      </c>
      <c r="G2136" t="s">
        <v>2777</v>
      </c>
      <c r="I21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36" s="1" t="b">
        <f t="shared" si="33"/>
        <v>0</v>
      </c>
      <c r="K2136" t="str">
        <f>IF(NOT(J2136),Strutture_cleaned[[#This Row],[Indirizzo internet]],Strutture_cleaned[[#This Row],[Indirizzo di posta elettronica]])</f>
        <v>www.marchesedelgrillo.com</v>
      </c>
      <c r="L2136" t="str">
        <f>IF(NOT(J2136),Strutture_cleaned[[#This Row],[Indirizzo di posta elettronica]],Strutture_cleaned[[#This Row],[Indirizzo internet]])</f>
        <v>info@marchesedelgrillo.com</v>
      </c>
    </row>
    <row r="2137" spans="1:12" x14ac:dyDescent="0.2">
      <c r="A2137" t="s">
        <v>8177</v>
      </c>
      <c r="B2137" t="s">
        <v>12260</v>
      </c>
      <c r="C2137" t="s">
        <v>12261</v>
      </c>
      <c r="D2137" t="s">
        <v>2799</v>
      </c>
      <c r="E2137" t="s">
        <v>12262</v>
      </c>
      <c r="F2137" t="s">
        <v>2789</v>
      </c>
      <c r="G2137" t="s">
        <v>2790</v>
      </c>
      <c r="I21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37" s="1" t="b">
        <f t="shared" si="33"/>
        <v>0</v>
      </c>
      <c r="K2137" t="str">
        <f>IF(NOT(J2137),Strutture_cleaned[[#This Row],[Indirizzo internet]],Strutture_cleaned[[#This Row],[Indirizzo di posta elettronica]])</f>
        <v>www.hotelborgoanticofabriano.com</v>
      </c>
      <c r="L2137" t="str">
        <f>IF(NOT(J2137),Strutture_cleaned[[#This Row],[Indirizzo di posta elettronica]],Strutture_cleaned[[#This Row],[Indirizzo internet]])</f>
        <v>info@hotelborgoanticofabriano.com</v>
      </c>
    </row>
    <row r="2138" spans="1:12" x14ac:dyDescent="0.2">
      <c r="A2138" t="s">
        <v>8177</v>
      </c>
      <c r="B2138" t="s">
        <v>12263</v>
      </c>
      <c r="C2138" t="s">
        <v>12264</v>
      </c>
      <c r="D2138" t="s">
        <v>2799</v>
      </c>
      <c r="E2138" t="s">
        <v>2799</v>
      </c>
      <c r="F2138" t="s">
        <v>2791</v>
      </c>
      <c r="G2138" t="s">
        <v>2792</v>
      </c>
      <c r="I21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38" s="1" t="b">
        <f t="shared" si="33"/>
        <v>0</v>
      </c>
      <c r="K2138" t="str">
        <f>IF(NOT(J2138),Strutture_cleaned[[#This Row],[Indirizzo internet]],Strutture_cleaned[[#This Row],[Indirizzo di posta elettronica]])</f>
        <v>www.hotelgentile.it</v>
      </c>
      <c r="L2138" t="str">
        <f>IF(NOT(J2138),Strutture_cleaned[[#This Row],[Indirizzo di posta elettronica]],Strutture_cleaned[[#This Row],[Indirizzo internet]])</f>
        <v>info@hotelgentile.it</v>
      </c>
    </row>
    <row r="2139" spans="1:12" x14ac:dyDescent="0.2">
      <c r="A2139" t="s">
        <v>8177</v>
      </c>
      <c r="B2139" t="s">
        <v>12265</v>
      </c>
      <c r="C2139" t="s">
        <v>12266</v>
      </c>
      <c r="D2139" t="s">
        <v>2799</v>
      </c>
      <c r="E2139" t="s">
        <v>2799</v>
      </c>
      <c r="F2139" t="s">
        <v>2793</v>
      </c>
      <c r="G2139" t="s">
        <v>2794</v>
      </c>
      <c r="I21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39" s="1" t="b">
        <f t="shared" si="33"/>
        <v>0</v>
      </c>
      <c r="K2139" t="str">
        <f>IF(NOT(J2139),Strutture_cleaned[[#This Row],[Indirizzo internet]],Strutture_cleaned[[#This Row],[Indirizzo di posta elettronica]])</f>
        <v>www.2000hotel.it</v>
      </c>
      <c r="L2139" t="str">
        <f>IF(NOT(J2139),Strutture_cleaned[[#This Row],[Indirizzo di posta elettronica]],Strutture_cleaned[[#This Row],[Indirizzo internet]])</f>
        <v>info@2000hotel.it</v>
      </c>
    </row>
    <row r="2140" spans="1:12" x14ac:dyDescent="0.2">
      <c r="A2140" t="s">
        <v>8177</v>
      </c>
      <c r="B2140" t="s">
        <v>12267</v>
      </c>
      <c r="C2140" t="s">
        <v>12268</v>
      </c>
      <c r="D2140" t="s">
        <v>2799</v>
      </c>
      <c r="E2140" t="s">
        <v>2799</v>
      </c>
      <c r="F2140" t="s">
        <v>2795</v>
      </c>
      <c r="G2140" t="s">
        <v>2796</v>
      </c>
      <c r="I21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0" s="1" t="b">
        <f t="shared" si="33"/>
        <v>0</v>
      </c>
      <c r="K2140" t="str">
        <f>IF(NOT(J2140),Strutture_cleaned[[#This Row],[Indirizzo internet]],Strutture_cleaned[[#This Row],[Indirizzo di posta elettronica]])</f>
        <v>www.janussocietacooperativa.it</v>
      </c>
      <c r="L2140" t="str">
        <f>IF(NOT(J2140),Strutture_cleaned[[#This Row],[Indirizzo di posta elettronica]],Strutture_cleaned[[#This Row],[Indirizzo internet]])</f>
        <v>info@janussocietacooperativa.it</v>
      </c>
    </row>
    <row r="2141" spans="1:12" x14ac:dyDescent="0.2">
      <c r="A2141" t="s">
        <v>8177</v>
      </c>
      <c r="B2141" t="s">
        <v>12269</v>
      </c>
      <c r="C2141" t="s">
        <v>12229</v>
      </c>
      <c r="D2141" t="s">
        <v>2799</v>
      </c>
      <c r="E2141" t="s">
        <v>2799</v>
      </c>
      <c r="F2141" t="s">
        <v>2797</v>
      </c>
      <c r="G2141" t="s">
        <v>2798</v>
      </c>
      <c r="I21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1" s="1" t="b">
        <f t="shared" si="33"/>
        <v>0</v>
      </c>
      <c r="K2141" t="str">
        <f>IF(NOT(J2141),Strutture_cleaned[[#This Row],[Indirizzo internet]],Strutture_cleaned[[#This Row],[Indirizzo di posta elettronica]])</f>
        <v>www.albergonorma.it</v>
      </c>
      <c r="L2141" t="str">
        <f>IF(NOT(J2141),Strutture_cleaned[[#This Row],[Indirizzo di posta elettronica]],Strutture_cleaned[[#This Row],[Indirizzo internet]])</f>
        <v>info@albergonorma.it</v>
      </c>
    </row>
    <row r="2142" spans="1:12" x14ac:dyDescent="0.2">
      <c r="A2142" t="s">
        <v>8177</v>
      </c>
      <c r="B2142" t="s">
        <v>12270</v>
      </c>
      <c r="C2142" t="s">
        <v>12271</v>
      </c>
      <c r="D2142" t="s">
        <v>2799</v>
      </c>
      <c r="E2142" t="s">
        <v>2799</v>
      </c>
      <c r="F2142" t="s">
        <v>2800</v>
      </c>
      <c r="G2142" t="s">
        <v>2801</v>
      </c>
      <c r="I21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2" s="1" t="b">
        <f t="shared" si="33"/>
        <v>0</v>
      </c>
      <c r="K2142" t="str">
        <f>IF(NOT(J2142),Strutture_cleaned[[#This Row],[Indirizzo internet]],Strutture_cleaned[[#This Row],[Indirizzo di posta elettronica]])</f>
        <v>www.pinetahotel.com</v>
      </c>
      <c r="L2142" t="str">
        <f>IF(NOT(J2142),Strutture_cleaned[[#This Row],[Indirizzo di posta elettronica]],Strutture_cleaned[[#This Row],[Indirizzo internet]])</f>
        <v>info@pinetahotel.com</v>
      </c>
    </row>
    <row r="2143" spans="1:12" x14ac:dyDescent="0.2">
      <c r="A2143" t="s">
        <v>8183</v>
      </c>
      <c r="B2143" t="s">
        <v>12272</v>
      </c>
      <c r="C2143" t="s">
        <v>2802</v>
      </c>
      <c r="D2143" t="s">
        <v>2799</v>
      </c>
      <c r="E2143" t="s">
        <v>2799</v>
      </c>
      <c r="F2143" t="s">
        <v>2803</v>
      </c>
      <c r="G2143" t="s">
        <v>2804</v>
      </c>
      <c r="I21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3" s="1" t="b">
        <f t="shared" si="33"/>
        <v>0</v>
      </c>
      <c r="K2143" t="str">
        <f>IF(NOT(J2143),Strutture_cleaned[[#This Row],[Indirizzo internet]],Strutture_cleaned[[#This Row],[Indirizzo di posta elettronica]])</f>
        <v>www.bbvetralla.it</v>
      </c>
      <c r="L2143" t="str">
        <f>IF(NOT(J2143),Strutture_cleaned[[#This Row],[Indirizzo di posta elettronica]],Strutture_cleaned[[#This Row],[Indirizzo internet]])</f>
        <v>info@bbvetralla.it</v>
      </c>
    </row>
    <row r="2144" spans="1:12" x14ac:dyDescent="0.2">
      <c r="A2144" t="s">
        <v>8177</v>
      </c>
      <c r="B2144" t="s">
        <v>12273</v>
      </c>
      <c r="C2144" t="s">
        <v>12274</v>
      </c>
      <c r="D2144" t="s">
        <v>2799</v>
      </c>
      <c r="E2144" t="s">
        <v>2799</v>
      </c>
      <c r="F2144" t="s">
        <v>2805</v>
      </c>
      <c r="G2144" t="s">
        <v>2806</v>
      </c>
      <c r="I21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4" s="1" t="b">
        <f t="shared" si="33"/>
        <v>0</v>
      </c>
      <c r="K2144" t="str">
        <f>IF(NOT(J2144),Strutture_cleaned[[#This Row],[Indirizzo internet]],Strutture_cleaned[[#This Row],[Indirizzo di posta elettronica]])</f>
        <v>www.residenzalaceramica.com</v>
      </c>
      <c r="L2144" t="str">
        <f>IF(NOT(J2144),Strutture_cleaned[[#This Row],[Indirizzo di posta elettronica]],Strutture_cleaned[[#This Row],[Indirizzo internet]])</f>
        <v>info@residenzalaceramica.com</v>
      </c>
    </row>
    <row r="2145" spans="1:12" x14ac:dyDescent="0.2">
      <c r="A2145" t="s">
        <v>8177</v>
      </c>
      <c r="B2145" t="s">
        <v>12275</v>
      </c>
      <c r="C2145" t="s">
        <v>12276</v>
      </c>
      <c r="D2145" t="s">
        <v>2799</v>
      </c>
      <c r="E2145" t="s">
        <v>19511</v>
      </c>
      <c r="F2145" t="s">
        <v>19511</v>
      </c>
      <c r="G2145" t="s">
        <v>2807</v>
      </c>
      <c r="I21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5" s="1" t="b">
        <f t="shared" si="33"/>
        <v>0</v>
      </c>
      <c r="K2145" t="str">
        <f>IF(NOT(J2145),Strutture_cleaned[[#This Row],[Indirizzo internet]],Strutture_cleaned[[#This Row],[Indirizzo di posta elettronica]])</f>
        <v/>
      </c>
      <c r="L2145" t="str">
        <f>IF(NOT(J2145),Strutture_cleaned[[#This Row],[Indirizzo di posta elettronica]],Strutture_cleaned[[#This Row],[Indirizzo internet]])</f>
        <v>info@hotellemusefabriano.it</v>
      </c>
    </row>
    <row r="2146" spans="1:12" x14ac:dyDescent="0.2">
      <c r="A2146" t="s">
        <v>8183</v>
      </c>
      <c r="B2146" t="s">
        <v>12277</v>
      </c>
      <c r="C2146" t="s">
        <v>12278</v>
      </c>
      <c r="D2146" t="s">
        <v>2799</v>
      </c>
      <c r="E2146" t="s">
        <v>12279</v>
      </c>
      <c r="F2146" t="s">
        <v>19511</v>
      </c>
      <c r="G2146" t="s">
        <v>2808</v>
      </c>
      <c r="I21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6" s="1" t="b">
        <f t="shared" si="33"/>
        <v>0</v>
      </c>
      <c r="K2146" t="str">
        <f>IF(NOT(J2146),Strutture_cleaned[[#This Row],[Indirizzo internet]],Strutture_cleaned[[#This Row],[Indirizzo di posta elettronica]])</f>
        <v/>
      </c>
      <c r="L2146" t="str">
        <f>IF(NOT(J2146),Strutture_cleaned[[#This Row],[Indirizzo di posta elettronica]],Strutture_cleaned[[#This Row],[Indirizzo internet]])</f>
        <v>info@ilrifugiodelpittore.it</v>
      </c>
    </row>
    <row r="2147" spans="1:12" x14ac:dyDescent="0.2">
      <c r="A2147" t="s">
        <v>8171</v>
      </c>
      <c r="B2147" t="s">
        <v>12280</v>
      </c>
      <c r="C2147" t="s">
        <v>19511</v>
      </c>
      <c r="D2147" t="s">
        <v>2799</v>
      </c>
      <c r="E2147" t="s">
        <v>12281</v>
      </c>
      <c r="F2147" t="s">
        <v>2809</v>
      </c>
      <c r="G2147" t="s">
        <v>2810</v>
      </c>
      <c r="I21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47" s="1" t="b">
        <f t="shared" si="33"/>
        <v>0</v>
      </c>
      <c r="K2147" t="str">
        <f>IF(NOT(J2147),Strutture_cleaned[[#This Row],[Indirizzo internet]],Strutture_cleaned[[#This Row],[Indirizzo di posta elettronica]])</f>
        <v>www.homerentitaly.com</v>
      </c>
      <c r="L2147" t="str">
        <f>IF(NOT(J2147),Strutture_cleaned[[#This Row],[Indirizzo di posta elettronica]],Strutture_cleaned[[#This Row],[Indirizzo internet]])</f>
        <v>info@homerentitaly.it</v>
      </c>
    </row>
    <row r="2148" spans="1:12" x14ac:dyDescent="0.2">
      <c r="A2148" t="s">
        <v>8216</v>
      </c>
      <c r="B2148" t="s">
        <v>9483</v>
      </c>
      <c r="C2148" t="s">
        <v>12282</v>
      </c>
      <c r="D2148" t="s">
        <v>2799</v>
      </c>
      <c r="E2148" t="s">
        <v>19511</v>
      </c>
      <c r="F2148" t="s">
        <v>19511</v>
      </c>
      <c r="G2148" t="s">
        <v>2811</v>
      </c>
      <c r="I21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148" s="1" t="b">
        <f t="shared" si="33"/>
        <v>0</v>
      </c>
      <c r="K2148" t="str">
        <f>IF(NOT(J2148),Strutture_cleaned[[#This Row],[Indirizzo internet]],Strutture_cleaned[[#This Row],[Indirizzo di posta elettronica]])</f>
        <v/>
      </c>
      <c r="L2148" t="str">
        <f>IF(NOT(J2148),Strutture_cleaned[[#This Row],[Indirizzo di posta elettronica]],Strutture_cleaned[[#This Row],[Indirizzo internet]])</f>
        <v>massaf.cfm@libero.it</v>
      </c>
    </row>
    <row r="2149" spans="1:12" x14ac:dyDescent="0.2">
      <c r="A2149" t="s">
        <v>8174</v>
      </c>
      <c r="B2149" t="s">
        <v>12283</v>
      </c>
      <c r="C2149" t="s">
        <v>12284</v>
      </c>
      <c r="D2149" t="s">
        <v>2799</v>
      </c>
      <c r="E2149" t="s">
        <v>19511</v>
      </c>
      <c r="F2149" t="s">
        <v>19511</v>
      </c>
      <c r="G2149" t="s">
        <v>2812</v>
      </c>
      <c r="I21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149" s="1" t="b">
        <f t="shared" si="33"/>
        <v>0</v>
      </c>
      <c r="K2149" t="str">
        <f>IF(NOT(J2149),Strutture_cleaned[[#This Row],[Indirizzo internet]],Strutture_cleaned[[#This Row],[Indirizzo di posta elettronica]])</f>
        <v/>
      </c>
      <c r="L2149" t="str">
        <f>IF(NOT(J2149),Strutture_cleaned[[#This Row],[Indirizzo di posta elettronica]],Strutture_cleaned[[#This Row],[Indirizzo internet]])</f>
        <v>villacolle@libero.it</v>
      </c>
    </row>
    <row r="2150" spans="1:12" x14ac:dyDescent="0.2">
      <c r="A2150" t="s">
        <v>8174</v>
      </c>
      <c r="B2150" t="s">
        <v>12285</v>
      </c>
      <c r="C2150" t="s">
        <v>12286</v>
      </c>
      <c r="D2150" t="s">
        <v>2799</v>
      </c>
      <c r="E2150" t="s">
        <v>19511</v>
      </c>
      <c r="F2150" t="s">
        <v>19511</v>
      </c>
      <c r="G2150" t="s">
        <v>2813</v>
      </c>
      <c r="I21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150" s="1" t="b">
        <f t="shared" si="33"/>
        <v>0</v>
      </c>
      <c r="K2150" t="str">
        <f>IF(NOT(J2150),Strutture_cleaned[[#This Row],[Indirizzo internet]],Strutture_cleaned[[#This Row],[Indirizzo di posta elettronica]])</f>
        <v/>
      </c>
      <c r="L2150" t="str">
        <f>IF(NOT(J2150),Strutture_cleaned[[#This Row],[Indirizzo di posta elettronica]],Strutture_cleaned[[#This Row],[Indirizzo internet]])</f>
        <v>scrocetti0206@gmail.com</v>
      </c>
    </row>
    <row r="2151" spans="1:12" x14ac:dyDescent="0.2">
      <c r="A2151" t="s">
        <v>8183</v>
      </c>
      <c r="B2151" t="s">
        <v>12287</v>
      </c>
      <c r="C2151" t="s">
        <v>12288</v>
      </c>
      <c r="D2151" t="s">
        <v>2799</v>
      </c>
      <c r="E2151" t="s">
        <v>2799</v>
      </c>
      <c r="F2151" t="s">
        <v>19511</v>
      </c>
      <c r="G2151" t="s">
        <v>2814</v>
      </c>
      <c r="I21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151" s="1" t="b">
        <f t="shared" si="33"/>
        <v>0</v>
      </c>
      <c r="K2151" t="str">
        <f>IF(NOT(J2151),Strutture_cleaned[[#This Row],[Indirizzo internet]],Strutture_cleaned[[#This Row],[Indirizzo di posta elettronica]])</f>
        <v/>
      </c>
      <c r="L2151" t="str">
        <f>IF(NOT(J2151),Strutture_cleaned[[#This Row],[Indirizzo di posta elettronica]],Strutture_cleaned[[#This Row],[Indirizzo internet]])</f>
        <v>tinti.gabriele@yahoo.it</v>
      </c>
    </row>
    <row r="2152" spans="1:12" x14ac:dyDescent="0.2">
      <c r="A2152" t="s">
        <v>8171</v>
      </c>
      <c r="B2152" t="s">
        <v>12289</v>
      </c>
      <c r="C2152" t="s">
        <v>12290</v>
      </c>
      <c r="D2152" t="s">
        <v>2799</v>
      </c>
      <c r="E2152" t="s">
        <v>2799</v>
      </c>
      <c r="F2152" t="s">
        <v>19511</v>
      </c>
      <c r="G2152" t="s">
        <v>2815</v>
      </c>
      <c r="I21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152" s="1" t="b">
        <f t="shared" si="33"/>
        <v>0</v>
      </c>
      <c r="K2152" t="str">
        <f>IF(NOT(J2152),Strutture_cleaned[[#This Row],[Indirizzo internet]],Strutture_cleaned[[#This Row],[Indirizzo di posta elettronica]])</f>
        <v/>
      </c>
      <c r="L2152" t="str">
        <f>IF(NOT(J2152),Strutture_cleaned[[#This Row],[Indirizzo di posta elettronica]],Strutture_cleaned[[#This Row],[Indirizzo internet]])</f>
        <v>janus@pec.it</v>
      </c>
    </row>
    <row r="2153" spans="1:12" x14ac:dyDescent="0.2">
      <c r="A2153" t="s">
        <v>8183</v>
      </c>
      <c r="B2153" t="s">
        <v>12291</v>
      </c>
      <c r="C2153" t="s">
        <v>12292</v>
      </c>
      <c r="D2153" t="s">
        <v>2799</v>
      </c>
      <c r="E2153" t="s">
        <v>19511</v>
      </c>
      <c r="F2153" t="s">
        <v>19511</v>
      </c>
      <c r="G2153" t="s">
        <v>2816</v>
      </c>
      <c r="I21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153" s="1" t="b">
        <f t="shared" si="33"/>
        <v>0</v>
      </c>
      <c r="K2153" t="str">
        <f>IF(NOT(J2153),Strutture_cleaned[[#This Row],[Indirizzo internet]],Strutture_cleaned[[#This Row],[Indirizzo di posta elettronica]])</f>
        <v/>
      </c>
      <c r="L2153" t="str">
        <f>IF(NOT(J2153),Strutture_cleaned[[#This Row],[Indirizzo di posta elettronica]],Strutture_cleaned[[#This Row],[Indirizzo internet]])</f>
        <v>kristinareds88@yahoo.it</v>
      </c>
    </row>
    <row r="2154" spans="1:12" x14ac:dyDescent="0.2">
      <c r="A2154" t="s">
        <v>8171</v>
      </c>
      <c r="B2154" t="s">
        <v>12192</v>
      </c>
      <c r="C2154" t="s">
        <v>12293</v>
      </c>
      <c r="D2154" t="s">
        <v>2799</v>
      </c>
      <c r="E2154" t="s">
        <v>12194</v>
      </c>
      <c r="F2154" t="s">
        <v>2740</v>
      </c>
      <c r="G2154" t="s">
        <v>2741</v>
      </c>
      <c r="I21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54" s="1" t="b">
        <f t="shared" si="33"/>
        <v>0</v>
      </c>
      <c r="K2154" t="str">
        <f>IF(NOT(J2154),Strutture_cleaned[[#This Row],[Indirizzo internet]],Strutture_cleaned[[#This Row],[Indirizzo di posta elettronica]])</f>
        <v>www.tenutasancassiano.it</v>
      </c>
      <c r="L2154" t="str">
        <f>IF(NOT(J2154),Strutture_cleaned[[#This Row],[Indirizzo di posta elettronica]],Strutture_cleaned[[#This Row],[Indirizzo internet]])</f>
        <v>info@tenutasancassiano.it</v>
      </c>
    </row>
    <row r="2155" spans="1:12" x14ac:dyDescent="0.2">
      <c r="A2155" t="s">
        <v>8174</v>
      </c>
      <c r="B2155" t="s">
        <v>12294</v>
      </c>
      <c r="C2155" t="s">
        <v>12295</v>
      </c>
      <c r="D2155" t="s">
        <v>2799</v>
      </c>
      <c r="E2155" t="s">
        <v>2799</v>
      </c>
      <c r="F2155" t="s">
        <v>19511</v>
      </c>
      <c r="G2155" t="s">
        <v>2817</v>
      </c>
      <c r="I21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155" s="1" t="b">
        <f t="shared" si="33"/>
        <v>0</v>
      </c>
      <c r="K2155" t="str">
        <f>IF(NOT(J2155),Strutture_cleaned[[#This Row],[Indirizzo internet]],Strutture_cleaned[[#This Row],[Indirizzo di posta elettronica]])</f>
        <v/>
      </c>
      <c r="L2155" t="str">
        <f>IF(NOT(J2155),Strutture_cleaned[[#This Row],[Indirizzo di posta elettronica]],Strutture_cleaned[[#This Row],[Indirizzo internet]])</f>
        <v>lapalombaia@postecert.it</v>
      </c>
    </row>
    <row r="2156" spans="1:12" x14ac:dyDescent="0.2">
      <c r="A2156" t="s">
        <v>8183</v>
      </c>
      <c r="B2156" t="s">
        <v>12296</v>
      </c>
      <c r="C2156" t="s">
        <v>2818</v>
      </c>
      <c r="D2156" t="s">
        <v>2799</v>
      </c>
      <c r="E2156" t="s">
        <v>2799</v>
      </c>
      <c r="F2156" t="s">
        <v>19511</v>
      </c>
      <c r="G2156" t="s">
        <v>2819</v>
      </c>
      <c r="I21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156" s="1" t="b">
        <f t="shared" si="33"/>
        <v>0</v>
      </c>
      <c r="K2156" t="str">
        <f>IF(NOT(J2156),Strutture_cleaned[[#This Row],[Indirizzo internet]],Strutture_cleaned[[#This Row],[Indirizzo di posta elettronica]])</f>
        <v/>
      </c>
      <c r="L2156" t="str">
        <f>IF(NOT(J2156),Strutture_cleaned[[#This Row],[Indirizzo di posta elettronica]],Strutture_cleaned[[#This Row],[Indirizzo internet]])</f>
        <v>faberiusfabriano@gmail.com</v>
      </c>
    </row>
    <row r="2157" spans="1:12" x14ac:dyDescent="0.2">
      <c r="A2157" t="s">
        <v>8216</v>
      </c>
      <c r="B2157" t="s">
        <v>12297</v>
      </c>
      <c r="C2157" t="s">
        <v>2820</v>
      </c>
      <c r="D2157" t="s">
        <v>2799</v>
      </c>
      <c r="E2157" t="s">
        <v>12298</v>
      </c>
      <c r="F2157" t="s">
        <v>19511</v>
      </c>
      <c r="G2157" t="s">
        <v>2821</v>
      </c>
      <c r="I21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57" s="1" t="b">
        <f t="shared" si="33"/>
        <v>0</v>
      </c>
      <c r="K2157" t="str">
        <f>IF(NOT(J2157),Strutture_cleaned[[#This Row],[Indirizzo internet]],Strutture_cleaned[[#This Row],[Indirizzo di posta elettronica]])</f>
        <v/>
      </c>
      <c r="L2157" t="str">
        <f>IF(NOT(J2157),Strutture_cleaned[[#This Row],[Indirizzo di posta elettronica]],Strutture_cleaned[[#This Row],[Indirizzo internet]])</f>
        <v>info@ilchirottero.it</v>
      </c>
    </row>
    <row r="2158" spans="1:12" x14ac:dyDescent="0.2">
      <c r="A2158" t="s">
        <v>8216</v>
      </c>
      <c r="B2158" t="s">
        <v>12299</v>
      </c>
      <c r="C2158" t="s">
        <v>2822</v>
      </c>
      <c r="D2158" t="s">
        <v>2799</v>
      </c>
      <c r="E2158" t="s">
        <v>2799</v>
      </c>
      <c r="F2158" t="s">
        <v>19511</v>
      </c>
      <c r="G2158" t="s">
        <v>2823</v>
      </c>
      <c r="I21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58" s="1" t="b">
        <f t="shared" si="33"/>
        <v>0</v>
      </c>
      <c r="K2158" t="str">
        <f>IF(NOT(J2158),Strutture_cleaned[[#This Row],[Indirizzo internet]],Strutture_cleaned[[#This Row],[Indirizzo di posta elettronica]])</f>
        <v/>
      </c>
      <c r="L2158" t="str">
        <f>IF(NOT(J2158),Strutture_cleaned[[#This Row],[Indirizzo di posta elettronica]],Strutture_cleaned[[#This Row],[Indirizzo internet]])</f>
        <v>info@beblaportella.it</v>
      </c>
    </row>
    <row r="2159" spans="1:12" x14ac:dyDescent="0.2">
      <c r="A2159" t="s">
        <v>8183</v>
      </c>
      <c r="B2159" t="s">
        <v>12300</v>
      </c>
      <c r="C2159" t="s">
        <v>12301</v>
      </c>
      <c r="D2159" t="s">
        <v>2799</v>
      </c>
      <c r="E2159" t="s">
        <v>2799</v>
      </c>
      <c r="F2159" t="s">
        <v>19511</v>
      </c>
      <c r="G2159" t="s">
        <v>2824</v>
      </c>
      <c r="I21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59" s="1" t="b">
        <f t="shared" si="33"/>
        <v>0</v>
      </c>
      <c r="K2159" t="str">
        <f>IF(NOT(J2159),Strutture_cleaned[[#This Row],[Indirizzo internet]],Strutture_cleaned[[#This Row],[Indirizzo di posta elettronica]])</f>
        <v/>
      </c>
      <c r="L2159" t="str">
        <f>IF(NOT(J2159),Strutture_cleaned[[#This Row],[Indirizzo di posta elettronica]],Strutture_cleaned[[#This Row],[Indirizzo internet]])</f>
        <v>info@bbdelpodesta.it</v>
      </c>
    </row>
    <row r="2160" spans="1:12" x14ac:dyDescent="0.2">
      <c r="A2160" t="s">
        <v>8183</v>
      </c>
      <c r="B2160" t="s">
        <v>12302</v>
      </c>
      <c r="C2160" t="s">
        <v>2825</v>
      </c>
      <c r="D2160" t="s">
        <v>2799</v>
      </c>
      <c r="E2160" t="s">
        <v>2799</v>
      </c>
      <c r="F2160" t="s">
        <v>19511</v>
      </c>
      <c r="G2160" t="s">
        <v>2826</v>
      </c>
      <c r="I21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2160" s="1" t="b">
        <f t="shared" si="33"/>
        <v>0</v>
      </c>
      <c r="K2160" t="str">
        <f>IF(NOT(J2160),Strutture_cleaned[[#This Row],[Indirizzo internet]],Strutture_cleaned[[#This Row],[Indirizzo di posta elettronica]])</f>
        <v/>
      </c>
      <c r="L2160" t="str">
        <f>IF(NOT(J2160),Strutture_cleaned[[#This Row],[Indirizzo di posta elettronica]],Strutture_cleaned[[#This Row],[Indirizzo internet]])</f>
        <v>ceraunavolta.fabriano@gmail.com</v>
      </c>
    </row>
    <row r="2161" spans="1:12" x14ac:dyDescent="0.2">
      <c r="A2161" t="s">
        <v>8183</v>
      </c>
      <c r="B2161" t="s">
        <v>12303</v>
      </c>
      <c r="C2161" t="s">
        <v>2827</v>
      </c>
      <c r="D2161" t="s">
        <v>2831</v>
      </c>
      <c r="E2161" t="s">
        <v>2831</v>
      </c>
      <c r="F2161" t="s">
        <v>2828</v>
      </c>
      <c r="G2161" t="s">
        <v>2829</v>
      </c>
      <c r="I21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161" s="1" t="b">
        <f t="shared" si="33"/>
        <v>0</v>
      </c>
      <c r="K2161" t="str">
        <f>IF(NOT(J2161),Strutture_cleaned[[#This Row],[Indirizzo internet]],Strutture_cleaned[[#This Row],[Indirizzo di posta elettronica]])</f>
        <v>www.bbilconventino44.it</v>
      </c>
      <c r="L2161" t="str">
        <f>IF(NOT(J2161),Strutture_cleaned[[#This Row],[Indirizzo di posta elettronica]],Strutture_cleaned[[#This Row],[Indirizzo internet]])</f>
        <v>m.borsini@alice.it</v>
      </c>
    </row>
    <row r="2162" spans="1:12" x14ac:dyDescent="0.2">
      <c r="A2162" t="s">
        <v>8183</v>
      </c>
      <c r="B2162" t="s">
        <v>10074</v>
      </c>
      <c r="C2162" t="s">
        <v>12304</v>
      </c>
      <c r="D2162" t="s">
        <v>2831</v>
      </c>
      <c r="E2162" t="s">
        <v>19511</v>
      </c>
      <c r="F2162" t="s">
        <v>19511</v>
      </c>
      <c r="G2162" t="s">
        <v>2830</v>
      </c>
      <c r="I21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162" s="1" t="b">
        <f t="shared" si="33"/>
        <v>0</v>
      </c>
      <c r="K2162" t="str">
        <f>IF(NOT(J2162),Strutture_cleaned[[#This Row],[Indirizzo internet]],Strutture_cleaned[[#This Row],[Indirizzo di posta elettronica]])</f>
        <v/>
      </c>
      <c r="L2162" t="str">
        <f>IF(NOT(J2162),Strutture_cleaned[[#This Row],[Indirizzo di posta elettronica]],Strutture_cleaned[[#This Row],[Indirizzo internet]])</f>
        <v>francagabrielloni@hotmail.com</v>
      </c>
    </row>
    <row r="2163" spans="1:12" x14ac:dyDescent="0.2">
      <c r="A2163" t="s">
        <v>8183</v>
      </c>
      <c r="B2163" t="s">
        <v>12305</v>
      </c>
      <c r="C2163" t="s">
        <v>12306</v>
      </c>
      <c r="D2163" t="s">
        <v>2831</v>
      </c>
      <c r="E2163" t="s">
        <v>2831</v>
      </c>
      <c r="F2163" t="s">
        <v>2832</v>
      </c>
      <c r="G2163" t="s">
        <v>2833</v>
      </c>
      <c r="I21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163" s="1" t="b">
        <f t="shared" si="33"/>
        <v>0</v>
      </c>
      <c r="K2163" t="str">
        <f>IF(NOT(J2163),Strutture_cleaned[[#This Row],[Indirizzo internet]],Strutture_cleaned[[#This Row],[Indirizzo di posta elettronica]])</f>
        <v>www.airbnb.it</v>
      </c>
      <c r="L2163" t="str">
        <f>IF(NOT(J2163),Strutture_cleaned[[#This Row],[Indirizzo di posta elettronica]],Strutture_cleaned[[#This Row],[Indirizzo internet]])</f>
        <v>flyout@tiscali.it</v>
      </c>
    </row>
    <row r="2164" spans="1:12" x14ac:dyDescent="0.2">
      <c r="A2164" t="s">
        <v>8216</v>
      </c>
      <c r="B2164" t="s">
        <v>12307</v>
      </c>
      <c r="C2164" t="s">
        <v>12308</v>
      </c>
      <c r="D2164" t="s">
        <v>2831</v>
      </c>
      <c r="E2164" t="s">
        <v>19511</v>
      </c>
      <c r="F2164" t="s">
        <v>19511</v>
      </c>
      <c r="G2164" t="s">
        <v>2834</v>
      </c>
      <c r="I21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64" s="1" t="b">
        <f t="shared" si="33"/>
        <v>0</v>
      </c>
      <c r="K2164" t="str">
        <f>IF(NOT(J2164),Strutture_cleaned[[#This Row],[Indirizzo internet]],Strutture_cleaned[[#This Row],[Indirizzo di posta elettronica]])</f>
        <v/>
      </c>
      <c r="L2164" t="str">
        <f>IF(NOT(J2164),Strutture_cleaned[[#This Row],[Indirizzo di posta elettronica]],Strutture_cleaned[[#This Row],[Indirizzo internet]])</f>
        <v>info@residenzaleonardo.com</v>
      </c>
    </row>
    <row r="2165" spans="1:12" x14ac:dyDescent="0.2">
      <c r="A2165" t="s">
        <v>8177</v>
      </c>
      <c r="B2165" t="s">
        <v>12309</v>
      </c>
      <c r="C2165" t="s">
        <v>12310</v>
      </c>
      <c r="D2165" t="s">
        <v>2831</v>
      </c>
      <c r="E2165" t="s">
        <v>2831</v>
      </c>
      <c r="F2165" t="s">
        <v>2835</v>
      </c>
      <c r="G2165" t="s">
        <v>2836</v>
      </c>
      <c r="I21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65" s="1" t="b">
        <f t="shared" si="33"/>
        <v>0</v>
      </c>
      <c r="K2165" t="str">
        <f>IF(NOT(J2165),Strutture_cleaned[[#This Row],[Indirizzo internet]],Strutture_cleaned[[#This Row],[Indirizzo di posta elettronica]])</f>
        <v>www.touringhotel.it</v>
      </c>
      <c r="L2165" t="str">
        <f>IF(NOT(J2165),Strutture_cleaned[[#This Row],[Indirizzo di posta elettronica]],Strutture_cleaned[[#This Row],[Indirizzo internet]])</f>
        <v>info@touringhotel.it</v>
      </c>
    </row>
    <row r="2166" spans="1:12" x14ac:dyDescent="0.2">
      <c r="A2166" t="s">
        <v>8177</v>
      </c>
      <c r="B2166" t="s">
        <v>12311</v>
      </c>
      <c r="C2166" t="s">
        <v>12312</v>
      </c>
      <c r="D2166" t="s">
        <v>2831</v>
      </c>
      <c r="E2166" t="s">
        <v>2831</v>
      </c>
      <c r="F2166" t="s">
        <v>2837</v>
      </c>
      <c r="G2166" t="s">
        <v>2838</v>
      </c>
      <c r="I21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166" s="1" t="b">
        <f t="shared" si="33"/>
        <v>0</v>
      </c>
      <c r="K2166" t="str">
        <f>IF(NOT(J2166),Strutture_cleaned[[#This Row],[Indirizzo internet]],Strutture_cleaned[[#This Row],[Indirizzo di posta elettronica]])</f>
        <v>www.hoteltendaverde.it</v>
      </c>
      <c r="L2166" t="str">
        <f>IF(NOT(J2166),Strutture_cleaned[[#This Row],[Indirizzo di posta elettronica]],Strutture_cleaned[[#This Row],[Indirizzo internet]])</f>
        <v>verdeconero@libero.it - info@hoteltendaverde.it</v>
      </c>
    </row>
    <row r="2167" spans="1:12" x14ac:dyDescent="0.2">
      <c r="A2167" t="s">
        <v>8177</v>
      </c>
      <c r="B2167" t="s">
        <v>12313</v>
      </c>
      <c r="C2167" t="s">
        <v>12314</v>
      </c>
      <c r="D2167" t="s">
        <v>2831</v>
      </c>
      <c r="E2167" t="s">
        <v>2831</v>
      </c>
      <c r="F2167" t="s">
        <v>19511</v>
      </c>
      <c r="G2167" t="s">
        <v>2839</v>
      </c>
      <c r="I21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167" s="1" t="b">
        <f t="shared" si="33"/>
        <v>0</v>
      </c>
      <c r="K2167" t="str">
        <f>IF(NOT(J2167),Strutture_cleaned[[#This Row],[Indirizzo internet]],Strutture_cleaned[[#This Row],[Indirizzo di posta elettronica]])</f>
        <v/>
      </c>
      <c r="L2167" t="str">
        <f>IF(NOT(J2167),Strutture_cleaned[[#This Row],[Indirizzo di posta elettronica]],Strutture_cleaned[[#This Row],[Indirizzo internet]])</f>
        <v>albergotrentotrieste@gmail.com</v>
      </c>
    </row>
    <row r="2168" spans="1:12" x14ac:dyDescent="0.2">
      <c r="A2168" t="s">
        <v>8216</v>
      </c>
      <c r="B2168" t="s">
        <v>12315</v>
      </c>
      <c r="C2168" t="s">
        <v>12316</v>
      </c>
      <c r="D2168" t="s">
        <v>2831</v>
      </c>
      <c r="E2168" t="s">
        <v>2831</v>
      </c>
      <c r="F2168" t="s">
        <v>19511</v>
      </c>
      <c r="G2168" t="s">
        <v>19511</v>
      </c>
      <c r="I21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68" s="1" t="b">
        <f t="shared" si="33"/>
        <v>0</v>
      </c>
      <c r="K2168" t="str">
        <f>IF(NOT(J2168),Strutture_cleaned[[#This Row],[Indirizzo internet]],Strutture_cleaned[[#This Row],[Indirizzo di posta elettronica]])</f>
        <v/>
      </c>
      <c r="L2168" t="str">
        <f>IF(NOT(J2168),Strutture_cleaned[[#This Row],[Indirizzo di posta elettronica]],Strutture_cleaned[[#This Row],[Indirizzo internet]])</f>
        <v/>
      </c>
    </row>
    <row r="2169" spans="1:12" x14ac:dyDescent="0.2">
      <c r="A2169" t="s">
        <v>8216</v>
      </c>
      <c r="B2169" t="s">
        <v>12317</v>
      </c>
      <c r="C2169" t="s">
        <v>12318</v>
      </c>
      <c r="D2169" t="s">
        <v>2831</v>
      </c>
      <c r="E2169" t="s">
        <v>2831</v>
      </c>
      <c r="F2169" t="s">
        <v>19511</v>
      </c>
      <c r="G2169" t="s">
        <v>2840</v>
      </c>
      <c r="I21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169" s="1" t="b">
        <f t="shared" si="33"/>
        <v>0</v>
      </c>
      <c r="K2169" t="str">
        <f>IF(NOT(J2169),Strutture_cleaned[[#This Row],[Indirizzo internet]],Strutture_cleaned[[#This Row],[Indirizzo di posta elettronica]])</f>
        <v/>
      </c>
      <c r="L2169" t="str">
        <f>IF(NOT(J2169),Strutture_cleaned[[#This Row],[Indirizzo di posta elettronica]],Strutture_cleaned[[#This Row],[Indirizzo internet]])</f>
        <v>gardoni.rolando@tiscali.it</v>
      </c>
    </row>
    <row r="2170" spans="1:12" x14ac:dyDescent="0.2">
      <c r="A2170" t="s">
        <v>8216</v>
      </c>
      <c r="B2170" t="s">
        <v>12319</v>
      </c>
      <c r="C2170" t="s">
        <v>12320</v>
      </c>
      <c r="D2170" t="s">
        <v>2831</v>
      </c>
      <c r="E2170" t="s">
        <v>2831</v>
      </c>
      <c r="F2170" t="s">
        <v>19511</v>
      </c>
      <c r="G2170" t="s">
        <v>2841</v>
      </c>
      <c r="I21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170" s="1" t="b">
        <f t="shared" si="33"/>
        <v>0</v>
      </c>
      <c r="K2170" t="str">
        <f>IF(NOT(J2170),Strutture_cleaned[[#This Row],[Indirizzo internet]],Strutture_cleaned[[#This Row],[Indirizzo di posta elettronica]])</f>
        <v/>
      </c>
      <c r="L2170" t="str">
        <f>IF(NOT(J2170),Strutture_cleaned[[#This Row],[Indirizzo di posta elettronica]],Strutture_cleaned[[#This Row],[Indirizzo internet]])</f>
        <v>ristorante.capriccio@libero.it</v>
      </c>
    </row>
    <row r="2171" spans="1:12" x14ac:dyDescent="0.2">
      <c r="A2171" t="s">
        <v>8523</v>
      </c>
      <c r="B2171" t="s">
        <v>12321</v>
      </c>
      <c r="C2171" t="s">
        <v>12322</v>
      </c>
      <c r="D2171" t="s">
        <v>2831</v>
      </c>
      <c r="E2171" t="s">
        <v>2831</v>
      </c>
      <c r="F2171" t="s">
        <v>2842</v>
      </c>
      <c r="G2171" t="s">
        <v>2843</v>
      </c>
      <c r="I21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71" s="1" t="b">
        <f t="shared" si="33"/>
        <v>0</v>
      </c>
      <c r="K2171" t="str">
        <f>IF(NOT(J2171),Strutture_cleaned[[#This Row],[Indirizzo internet]],Strutture_cleaned[[#This Row],[Indirizzo di posta elettronica]])</f>
        <v>www.campingroccamare.it</v>
      </c>
      <c r="L2171" t="str">
        <f>IF(NOT(J2171),Strutture_cleaned[[#This Row],[Indirizzo di posta elettronica]],Strutture_cleaned[[#This Row],[Indirizzo internet]])</f>
        <v>info@campingroccamare.it</v>
      </c>
    </row>
    <row r="2172" spans="1:12" x14ac:dyDescent="0.2">
      <c r="A2172" t="s">
        <v>8582</v>
      </c>
      <c r="B2172" t="s">
        <v>12323</v>
      </c>
      <c r="C2172" t="s">
        <v>12324</v>
      </c>
      <c r="D2172" t="s">
        <v>2831</v>
      </c>
      <c r="E2172" t="s">
        <v>2831</v>
      </c>
      <c r="F2172" t="s">
        <v>2844</v>
      </c>
      <c r="G2172" t="s">
        <v>2845</v>
      </c>
      <c r="I217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72" s="1" t="b">
        <f t="shared" si="33"/>
        <v>1</v>
      </c>
      <c r="K2172" t="str">
        <f>IF(NOT(J2172),Strutture_cleaned[[#This Row],[Indirizzo internet]],Strutture_cleaned[[#This Row],[Indirizzo di posta elettronica]])</f>
        <v>www.solariabeachvillage.it</v>
      </c>
      <c r="L2172" t="str">
        <f>IF(NOT(J2172),Strutture_cleaned[[#This Row],[Indirizzo di posta elettronica]],Strutture_cleaned[[#This Row],[Indirizzo internet]])</f>
        <v>info@solariabeachvillage.it</v>
      </c>
    </row>
    <row r="2173" spans="1:12" x14ac:dyDescent="0.2">
      <c r="A2173" t="s">
        <v>8183</v>
      </c>
      <c r="B2173" t="s">
        <v>12325</v>
      </c>
      <c r="C2173" t="s">
        <v>12308</v>
      </c>
      <c r="D2173" t="s">
        <v>2831</v>
      </c>
      <c r="E2173" t="s">
        <v>2831</v>
      </c>
      <c r="F2173" t="s">
        <v>2846</v>
      </c>
      <c r="G2173" t="s">
        <v>2834</v>
      </c>
      <c r="I21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73" s="1" t="b">
        <f t="shared" si="33"/>
        <v>0</v>
      </c>
      <c r="K2173" t="str">
        <f>IF(NOT(J2173),Strutture_cleaned[[#This Row],[Indirizzo internet]],Strutture_cleaned[[#This Row],[Indirizzo di posta elettronica]])</f>
        <v>www.residenzaleonardo.com</v>
      </c>
      <c r="L2173" t="str">
        <f>IF(NOT(J2173),Strutture_cleaned[[#This Row],[Indirizzo di posta elettronica]],Strutture_cleaned[[#This Row],[Indirizzo internet]])</f>
        <v>info@residenzaleonardo.com</v>
      </c>
    </row>
    <row r="2174" spans="1:12" x14ac:dyDescent="0.2">
      <c r="A2174" t="s">
        <v>8216</v>
      </c>
      <c r="B2174" t="s">
        <v>12326</v>
      </c>
      <c r="C2174" t="s">
        <v>12327</v>
      </c>
      <c r="D2174" t="s">
        <v>2831</v>
      </c>
      <c r="E2174" t="s">
        <v>2831</v>
      </c>
      <c r="F2174" t="s">
        <v>19511</v>
      </c>
      <c r="G2174" t="s">
        <v>2847</v>
      </c>
      <c r="I21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174" s="1" t="b">
        <f t="shared" si="33"/>
        <v>0</v>
      </c>
      <c r="K2174" t="str">
        <f>IF(NOT(J2174),Strutture_cleaned[[#This Row],[Indirizzo internet]],Strutture_cleaned[[#This Row],[Indirizzo di posta elettronica]])</f>
        <v/>
      </c>
      <c r="L2174" t="str">
        <f>IF(NOT(J2174),Strutture_cleaned[[#This Row],[Indirizzo di posta elettronica]],Strutture_cleaned[[#This Row],[Indirizzo internet]])</f>
        <v>larocca.prenna@gmail.com</v>
      </c>
    </row>
    <row r="2175" spans="1:12" x14ac:dyDescent="0.2">
      <c r="A2175" t="s">
        <v>8582</v>
      </c>
      <c r="B2175" t="s">
        <v>12328</v>
      </c>
      <c r="C2175" t="s">
        <v>9611</v>
      </c>
      <c r="D2175" t="s">
        <v>2831</v>
      </c>
      <c r="E2175" t="s">
        <v>2831</v>
      </c>
      <c r="F2175" t="s">
        <v>19511</v>
      </c>
      <c r="G2175" t="s">
        <v>19511</v>
      </c>
      <c r="I21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75" s="1" t="b">
        <f t="shared" si="33"/>
        <v>0</v>
      </c>
      <c r="K2175" t="str">
        <f>IF(NOT(J2175),Strutture_cleaned[[#This Row],[Indirizzo internet]],Strutture_cleaned[[#This Row],[Indirizzo di posta elettronica]])</f>
        <v/>
      </c>
      <c r="L2175" t="str">
        <f>IF(NOT(J2175),Strutture_cleaned[[#This Row],[Indirizzo di posta elettronica]],Strutture_cleaned[[#This Row],[Indirizzo internet]])</f>
        <v/>
      </c>
    </row>
    <row r="2176" spans="1:12" x14ac:dyDescent="0.2">
      <c r="A2176" t="s">
        <v>8582</v>
      </c>
      <c r="B2176" t="s">
        <v>12329</v>
      </c>
      <c r="C2176" t="s">
        <v>12330</v>
      </c>
      <c r="D2176" t="s">
        <v>2831</v>
      </c>
      <c r="E2176" t="s">
        <v>2831</v>
      </c>
      <c r="F2176" t="s">
        <v>19511</v>
      </c>
      <c r="G2176" t="s">
        <v>19511</v>
      </c>
      <c r="I21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76" s="1" t="b">
        <f t="shared" si="33"/>
        <v>0</v>
      </c>
      <c r="K2176" t="str">
        <f>IF(NOT(J2176),Strutture_cleaned[[#This Row],[Indirizzo internet]],Strutture_cleaned[[#This Row],[Indirizzo di posta elettronica]])</f>
        <v/>
      </c>
      <c r="L2176" t="str">
        <f>IF(NOT(J2176),Strutture_cleaned[[#This Row],[Indirizzo di posta elettronica]],Strutture_cleaned[[#This Row],[Indirizzo internet]])</f>
        <v/>
      </c>
    </row>
    <row r="2177" spans="1:12" x14ac:dyDescent="0.2">
      <c r="A2177" t="s">
        <v>8582</v>
      </c>
      <c r="B2177" t="s">
        <v>12331</v>
      </c>
      <c r="C2177" t="s">
        <v>19511</v>
      </c>
      <c r="D2177" t="s">
        <v>2831</v>
      </c>
      <c r="E2177" t="s">
        <v>2831</v>
      </c>
      <c r="F2177" t="s">
        <v>2848</v>
      </c>
      <c r="G2177" t="s">
        <v>2849</v>
      </c>
      <c r="I21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177" s="1" t="b">
        <f t="shared" si="33"/>
        <v>0</v>
      </c>
      <c r="K2177" t="str">
        <f>IF(NOT(J2177),Strutture_cleaned[[#This Row],[Indirizzo internet]],Strutture_cleaned[[#This Row],[Indirizzo di posta elettronica]])</f>
        <v>www.picchiobeach.it</v>
      </c>
      <c r="L2177" t="str">
        <f>IF(NOT(J2177),Strutture_cleaned[[#This Row],[Indirizzo di posta elettronica]],Strutture_cleaned[[#This Row],[Indirizzo internet]])</f>
        <v>picchiobeach@gmail.com</v>
      </c>
    </row>
    <row r="2178" spans="1:12" x14ac:dyDescent="0.2">
      <c r="A2178" t="s">
        <v>8582</v>
      </c>
      <c r="B2178" t="s">
        <v>12332</v>
      </c>
      <c r="C2178" t="s">
        <v>11584</v>
      </c>
      <c r="D2178" t="s">
        <v>2831</v>
      </c>
      <c r="E2178" t="s">
        <v>2831</v>
      </c>
      <c r="F2178" t="s">
        <v>19511</v>
      </c>
      <c r="G2178" t="s">
        <v>19511</v>
      </c>
      <c r="I21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78" s="1" t="b">
        <f t="shared" si="33"/>
        <v>0</v>
      </c>
      <c r="K2178" t="str">
        <f>IF(NOT(J2178),Strutture_cleaned[[#This Row],[Indirizzo internet]],Strutture_cleaned[[#This Row],[Indirizzo di posta elettronica]])</f>
        <v/>
      </c>
      <c r="L2178" t="str">
        <f>IF(NOT(J2178),Strutture_cleaned[[#This Row],[Indirizzo di posta elettronica]],Strutture_cleaned[[#This Row],[Indirizzo internet]])</f>
        <v/>
      </c>
    </row>
    <row r="2179" spans="1:12" x14ac:dyDescent="0.2">
      <c r="A2179" t="s">
        <v>8582</v>
      </c>
      <c r="B2179" t="s">
        <v>12333</v>
      </c>
      <c r="C2179" t="s">
        <v>11584</v>
      </c>
      <c r="D2179" t="s">
        <v>2831</v>
      </c>
      <c r="E2179" t="s">
        <v>2831</v>
      </c>
      <c r="F2179" t="s">
        <v>19511</v>
      </c>
      <c r="G2179" t="s">
        <v>19511</v>
      </c>
      <c r="I21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79" s="1" t="b">
        <f t="shared" ref="J2179:J2242" si="34">I2179="invertire email e sito"</f>
        <v>0</v>
      </c>
      <c r="K2179" t="str">
        <f>IF(NOT(J2179),Strutture_cleaned[[#This Row],[Indirizzo internet]],Strutture_cleaned[[#This Row],[Indirizzo di posta elettronica]])</f>
        <v/>
      </c>
      <c r="L2179" t="str">
        <f>IF(NOT(J2179),Strutture_cleaned[[#This Row],[Indirizzo di posta elettronica]],Strutture_cleaned[[#This Row],[Indirizzo internet]])</f>
        <v/>
      </c>
    </row>
    <row r="2180" spans="1:12" x14ac:dyDescent="0.2">
      <c r="A2180" t="s">
        <v>8582</v>
      </c>
      <c r="B2180" t="s">
        <v>12334</v>
      </c>
      <c r="C2180" t="s">
        <v>19511</v>
      </c>
      <c r="D2180" t="s">
        <v>2831</v>
      </c>
      <c r="E2180" t="s">
        <v>2831</v>
      </c>
      <c r="F2180" t="s">
        <v>2850</v>
      </c>
      <c r="G2180" t="s">
        <v>19511</v>
      </c>
      <c r="I218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80" s="1" t="b">
        <f t="shared" si="34"/>
        <v>1</v>
      </c>
      <c r="K2180" t="str">
        <f>IF(NOT(J2180),Strutture_cleaned[[#This Row],[Indirizzo internet]],Strutture_cleaned[[#This Row],[Indirizzo di posta elettronica]])</f>
        <v/>
      </c>
      <c r="L2180" t="str">
        <f>IF(NOT(J2180),Strutture_cleaned[[#This Row],[Indirizzo di posta elettronica]],Strutture_cleaned[[#This Row],[Indirizzo internet]])</f>
        <v>zannini.aea@tin.it</v>
      </c>
    </row>
    <row r="2181" spans="1:12" x14ac:dyDescent="0.2">
      <c r="A2181" t="s">
        <v>8582</v>
      </c>
      <c r="B2181" t="s">
        <v>12335</v>
      </c>
      <c r="C2181" t="s">
        <v>12336</v>
      </c>
      <c r="D2181" t="s">
        <v>2831</v>
      </c>
      <c r="E2181" t="s">
        <v>2831</v>
      </c>
      <c r="F2181" t="s">
        <v>2851</v>
      </c>
      <c r="G2181" t="s">
        <v>2852</v>
      </c>
      <c r="I218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81" s="1" t="b">
        <f t="shared" si="34"/>
        <v>1</v>
      </c>
      <c r="K2181" t="str">
        <f>IF(NOT(J2181),Strutture_cleaned[[#This Row],[Indirizzo internet]],Strutture_cleaned[[#This Row],[Indirizzo di posta elettronica]])</f>
        <v>www.bagnimarcelloevalter.it</v>
      </c>
      <c r="L2181" t="str">
        <f>IF(NOT(J2181),Strutture_cleaned[[#This Row],[Indirizzo di posta elettronica]],Strutture_cleaned[[#This Row],[Indirizzo internet]])</f>
        <v>valtercremonesi90@gmail.com</v>
      </c>
    </row>
    <row r="2182" spans="1:12" x14ac:dyDescent="0.2">
      <c r="A2182" t="s">
        <v>8582</v>
      </c>
      <c r="B2182" t="s">
        <v>12337</v>
      </c>
      <c r="C2182" t="s">
        <v>12338</v>
      </c>
      <c r="D2182" t="s">
        <v>2831</v>
      </c>
      <c r="E2182" t="s">
        <v>2831</v>
      </c>
      <c r="F2182" t="s">
        <v>19511</v>
      </c>
      <c r="G2182" t="s">
        <v>19511</v>
      </c>
      <c r="I21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82" s="1" t="b">
        <f t="shared" si="34"/>
        <v>0</v>
      </c>
      <c r="K2182" t="str">
        <f>IF(NOT(J2182),Strutture_cleaned[[#This Row],[Indirizzo internet]],Strutture_cleaned[[#This Row],[Indirizzo di posta elettronica]])</f>
        <v/>
      </c>
      <c r="L2182" t="str">
        <f>IF(NOT(J2182),Strutture_cleaned[[#This Row],[Indirizzo di posta elettronica]],Strutture_cleaned[[#This Row],[Indirizzo internet]])</f>
        <v/>
      </c>
    </row>
    <row r="2183" spans="1:12" x14ac:dyDescent="0.2">
      <c r="A2183" t="s">
        <v>8582</v>
      </c>
      <c r="B2183" t="s">
        <v>12339</v>
      </c>
      <c r="C2183" t="s">
        <v>11584</v>
      </c>
      <c r="D2183" t="s">
        <v>2831</v>
      </c>
      <c r="E2183" t="s">
        <v>2831</v>
      </c>
      <c r="F2183" t="s">
        <v>19511</v>
      </c>
      <c r="G2183" t="s">
        <v>19511</v>
      </c>
      <c r="I21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83" s="1" t="b">
        <f t="shared" si="34"/>
        <v>0</v>
      </c>
      <c r="K2183" t="str">
        <f>IF(NOT(J2183),Strutture_cleaned[[#This Row],[Indirizzo internet]],Strutture_cleaned[[#This Row],[Indirizzo di posta elettronica]])</f>
        <v/>
      </c>
      <c r="L2183" t="str">
        <f>IF(NOT(J2183),Strutture_cleaned[[#This Row],[Indirizzo di posta elettronica]],Strutture_cleaned[[#This Row],[Indirizzo internet]])</f>
        <v/>
      </c>
    </row>
    <row r="2184" spans="1:12" x14ac:dyDescent="0.2">
      <c r="A2184" t="s">
        <v>8582</v>
      </c>
      <c r="B2184" t="s">
        <v>12340</v>
      </c>
      <c r="C2184" t="s">
        <v>11584</v>
      </c>
      <c r="D2184" t="s">
        <v>2831</v>
      </c>
      <c r="E2184" t="s">
        <v>2831</v>
      </c>
      <c r="F2184" t="s">
        <v>19511</v>
      </c>
      <c r="G2184" t="s">
        <v>19511</v>
      </c>
      <c r="I21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84" s="1" t="b">
        <f t="shared" si="34"/>
        <v>0</v>
      </c>
      <c r="K2184" t="str">
        <f>IF(NOT(J2184),Strutture_cleaned[[#This Row],[Indirizzo internet]],Strutture_cleaned[[#This Row],[Indirizzo di posta elettronica]])</f>
        <v/>
      </c>
      <c r="L2184" t="str">
        <f>IF(NOT(J2184),Strutture_cleaned[[#This Row],[Indirizzo di posta elettronica]],Strutture_cleaned[[#This Row],[Indirizzo internet]])</f>
        <v/>
      </c>
    </row>
    <row r="2185" spans="1:12" x14ac:dyDescent="0.2">
      <c r="A2185" t="s">
        <v>8582</v>
      </c>
      <c r="B2185" t="s">
        <v>12341</v>
      </c>
      <c r="C2185" t="s">
        <v>9611</v>
      </c>
      <c r="D2185" t="s">
        <v>2831</v>
      </c>
      <c r="E2185" t="s">
        <v>2831</v>
      </c>
      <c r="F2185" t="s">
        <v>2853</v>
      </c>
      <c r="G2185" t="s">
        <v>19511</v>
      </c>
      <c r="I218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85" s="1" t="b">
        <f t="shared" si="34"/>
        <v>1</v>
      </c>
      <c r="K2185" t="str">
        <f>IF(NOT(J2185),Strutture_cleaned[[#This Row],[Indirizzo internet]],Strutture_cleaned[[#This Row],[Indirizzo di posta elettronica]])</f>
        <v/>
      </c>
      <c r="L2185" t="str">
        <f>IF(NOT(J2185),Strutture_cleaned[[#This Row],[Indirizzo di posta elettronica]],Strutture_cleaned[[#This Row],[Indirizzo internet]])</f>
        <v>nerodiseppia.an@gmail.com</v>
      </c>
    </row>
    <row r="2186" spans="1:12" x14ac:dyDescent="0.2">
      <c r="A2186" t="s">
        <v>8582</v>
      </c>
      <c r="B2186" t="s">
        <v>12342</v>
      </c>
      <c r="C2186" t="s">
        <v>12338</v>
      </c>
      <c r="D2186" t="s">
        <v>2831</v>
      </c>
      <c r="E2186" t="s">
        <v>2831</v>
      </c>
      <c r="F2186" t="s">
        <v>2854</v>
      </c>
      <c r="G2186" t="s">
        <v>19511</v>
      </c>
      <c r="I218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86" s="1" t="b">
        <f t="shared" si="34"/>
        <v>1</v>
      </c>
      <c r="K2186" t="str">
        <f>IF(NOT(J2186),Strutture_cleaned[[#This Row],[Indirizzo internet]],Strutture_cleaned[[#This Row],[Indirizzo di posta elettronica]])</f>
        <v/>
      </c>
      <c r="L2186" t="str">
        <f>IF(NOT(J2186),Strutture_cleaned[[#This Row],[Indirizzo di posta elettronica]],Strutture_cleaned[[#This Row],[Indirizzo internet]])</f>
        <v>kocobeach14@libero.it</v>
      </c>
    </row>
    <row r="2187" spans="1:12" x14ac:dyDescent="0.2">
      <c r="A2187" t="s">
        <v>8582</v>
      </c>
      <c r="B2187" t="s">
        <v>12343</v>
      </c>
      <c r="C2187" t="s">
        <v>19511</v>
      </c>
      <c r="D2187" t="s">
        <v>2831</v>
      </c>
      <c r="E2187" t="s">
        <v>2831</v>
      </c>
      <c r="F2187" t="s">
        <v>2855</v>
      </c>
      <c r="G2187" t="s">
        <v>19511</v>
      </c>
      <c r="I218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87" s="1" t="b">
        <f t="shared" si="34"/>
        <v>1</v>
      </c>
      <c r="K2187" t="str">
        <f>IF(NOT(J2187),Strutture_cleaned[[#This Row],[Indirizzo internet]],Strutture_cleaned[[#This Row],[Indirizzo di posta elettronica]])</f>
        <v/>
      </c>
      <c r="L2187" t="str">
        <f>IF(NOT(J2187),Strutture_cleaned[[#This Row],[Indirizzo di posta elettronica]],Strutture_cleaned[[#This Row],[Indirizzo internet]])</f>
        <v>stabilimento.lepalme@alice.it</v>
      </c>
    </row>
    <row r="2188" spans="1:12" x14ac:dyDescent="0.2">
      <c r="A2188" t="s">
        <v>8582</v>
      </c>
      <c r="B2188" t="s">
        <v>12344</v>
      </c>
      <c r="C2188" t="s">
        <v>12345</v>
      </c>
      <c r="D2188" t="s">
        <v>2831</v>
      </c>
      <c r="E2188" t="s">
        <v>2831</v>
      </c>
      <c r="F2188" t="s">
        <v>19511</v>
      </c>
      <c r="G2188" t="s">
        <v>19511</v>
      </c>
      <c r="I21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88" s="1" t="b">
        <f t="shared" si="34"/>
        <v>0</v>
      </c>
      <c r="K2188" t="str">
        <f>IF(NOT(J2188),Strutture_cleaned[[#This Row],[Indirizzo internet]],Strutture_cleaned[[#This Row],[Indirizzo di posta elettronica]])</f>
        <v/>
      </c>
      <c r="L2188" t="str">
        <f>IF(NOT(J2188),Strutture_cleaned[[#This Row],[Indirizzo di posta elettronica]],Strutture_cleaned[[#This Row],[Indirizzo internet]])</f>
        <v/>
      </c>
    </row>
    <row r="2189" spans="1:12" x14ac:dyDescent="0.2">
      <c r="A2189" t="s">
        <v>8582</v>
      </c>
      <c r="B2189" t="s">
        <v>12346</v>
      </c>
      <c r="C2189" t="s">
        <v>12347</v>
      </c>
      <c r="D2189" t="s">
        <v>2831</v>
      </c>
      <c r="E2189" t="s">
        <v>2831</v>
      </c>
      <c r="F2189" t="s">
        <v>19511</v>
      </c>
      <c r="G2189" t="s">
        <v>19511</v>
      </c>
      <c r="I21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89" s="1" t="b">
        <f t="shared" si="34"/>
        <v>0</v>
      </c>
      <c r="K2189" t="str">
        <f>IF(NOT(J2189),Strutture_cleaned[[#This Row],[Indirizzo internet]],Strutture_cleaned[[#This Row],[Indirizzo di posta elettronica]])</f>
        <v/>
      </c>
      <c r="L2189" t="str">
        <f>IF(NOT(J2189),Strutture_cleaned[[#This Row],[Indirizzo di posta elettronica]],Strutture_cleaned[[#This Row],[Indirizzo internet]])</f>
        <v/>
      </c>
    </row>
    <row r="2190" spans="1:12" x14ac:dyDescent="0.2">
      <c r="A2190" t="s">
        <v>8582</v>
      </c>
      <c r="B2190" t="s">
        <v>12348</v>
      </c>
      <c r="C2190" t="s">
        <v>12349</v>
      </c>
      <c r="D2190" t="s">
        <v>2831</v>
      </c>
      <c r="E2190" t="s">
        <v>2831</v>
      </c>
      <c r="F2190" t="s">
        <v>19511</v>
      </c>
      <c r="G2190" t="s">
        <v>19511</v>
      </c>
      <c r="I21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90" s="1" t="b">
        <f t="shared" si="34"/>
        <v>0</v>
      </c>
      <c r="K2190" t="str">
        <f>IF(NOT(J2190),Strutture_cleaned[[#This Row],[Indirizzo internet]],Strutture_cleaned[[#This Row],[Indirizzo di posta elettronica]])</f>
        <v/>
      </c>
      <c r="L2190" t="str">
        <f>IF(NOT(J2190),Strutture_cleaned[[#This Row],[Indirizzo di posta elettronica]],Strutture_cleaned[[#This Row],[Indirizzo internet]])</f>
        <v/>
      </c>
    </row>
    <row r="2191" spans="1:12" x14ac:dyDescent="0.2">
      <c r="A2191" t="s">
        <v>8582</v>
      </c>
      <c r="B2191" t="s">
        <v>12350</v>
      </c>
      <c r="C2191" t="s">
        <v>12351</v>
      </c>
      <c r="D2191" t="s">
        <v>2831</v>
      </c>
      <c r="E2191" t="s">
        <v>2831</v>
      </c>
      <c r="F2191" t="s">
        <v>2856</v>
      </c>
      <c r="G2191" t="s">
        <v>19511</v>
      </c>
      <c r="I219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91" s="1" t="b">
        <f t="shared" si="34"/>
        <v>1</v>
      </c>
      <c r="K2191" t="str">
        <f>IF(NOT(J2191),Strutture_cleaned[[#This Row],[Indirizzo internet]],Strutture_cleaned[[#This Row],[Indirizzo di posta elettronica]])</f>
        <v/>
      </c>
      <c r="L2191" t="str">
        <f>IF(NOT(J2191),Strutture_cleaned[[#This Row],[Indirizzo di posta elettronica]],Strutture_cleaned[[#This Row],[Indirizzo internet]])</f>
        <v>leragazze16@libero.it</v>
      </c>
    </row>
    <row r="2192" spans="1:12" x14ac:dyDescent="0.2">
      <c r="A2192" t="s">
        <v>8582</v>
      </c>
      <c r="B2192" t="s">
        <v>12352</v>
      </c>
      <c r="C2192" t="s">
        <v>12353</v>
      </c>
      <c r="D2192" t="s">
        <v>2831</v>
      </c>
      <c r="E2192" t="s">
        <v>2831</v>
      </c>
      <c r="F2192" t="s">
        <v>2857</v>
      </c>
      <c r="G2192" t="s">
        <v>2858</v>
      </c>
      <c r="I219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92" s="1" t="b">
        <f t="shared" si="34"/>
        <v>1</v>
      </c>
      <c r="K2192" t="str">
        <f>IF(NOT(J2192),Strutture_cleaned[[#This Row],[Indirizzo internet]],Strutture_cleaned[[#This Row],[Indirizzo di posta elettronica]])</f>
        <v>www.giemmebar.it</v>
      </c>
      <c r="L2192" t="str">
        <f>IF(NOT(J2192),Strutture_cleaned[[#This Row],[Indirizzo di posta elettronica]],Strutture_cleaned[[#This Row],[Indirizzo internet]])</f>
        <v>info@giemmebar.it</v>
      </c>
    </row>
    <row r="2193" spans="1:12" x14ac:dyDescent="0.2">
      <c r="A2193" t="s">
        <v>8582</v>
      </c>
      <c r="B2193" t="s">
        <v>12354</v>
      </c>
      <c r="C2193" t="s">
        <v>12355</v>
      </c>
      <c r="D2193" t="s">
        <v>2831</v>
      </c>
      <c r="E2193" t="s">
        <v>2831</v>
      </c>
      <c r="F2193" t="s">
        <v>19511</v>
      </c>
      <c r="G2193" t="s">
        <v>19511</v>
      </c>
      <c r="I21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193" s="1" t="b">
        <f t="shared" si="34"/>
        <v>0</v>
      </c>
      <c r="K2193" t="str">
        <f>IF(NOT(J2193),Strutture_cleaned[[#This Row],[Indirizzo internet]],Strutture_cleaned[[#This Row],[Indirizzo di posta elettronica]])</f>
        <v/>
      </c>
      <c r="L2193" t="str">
        <f>IF(NOT(J2193),Strutture_cleaned[[#This Row],[Indirizzo di posta elettronica]],Strutture_cleaned[[#This Row],[Indirizzo internet]])</f>
        <v/>
      </c>
    </row>
    <row r="2194" spans="1:12" x14ac:dyDescent="0.2">
      <c r="A2194" t="s">
        <v>8582</v>
      </c>
      <c r="B2194" t="s">
        <v>12356</v>
      </c>
      <c r="C2194" t="s">
        <v>9611</v>
      </c>
      <c r="D2194" t="s">
        <v>2831</v>
      </c>
      <c r="E2194" t="s">
        <v>2831</v>
      </c>
      <c r="F2194" t="s">
        <v>2859</v>
      </c>
      <c r="G2194" t="s">
        <v>19511</v>
      </c>
      <c r="I219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94" s="1" t="b">
        <f t="shared" si="34"/>
        <v>1</v>
      </c>
      <c r="K2194" t="str">
        <f>IF(NOT(J2194),Strutture_cleaned[[#This Row],[Indirizzo internet]],Strutture_cleaned[[#This Row],[Indirizzo di posta elettronica]])</f>
        <v/>
      </c>
      <c r="L2194" t="str">
        <f>IF(NOT(J2194),Strutture_cleaned[[#This Row],[Indirizzo di posta elettronica]],Strutture_cleaned[[#This Row],[Indirizzo internet]])</f>
        <v>d.farano@gmail.com</v>
      </c>
    </row>
    <row r="2195" spans="1:12" x14ac:dyDescent="0.2">
      <c r="A2195" t="s">
        <v>8582</v>
      </c>
      <c r="B2195" t="s">
        <v>12357</v>
      </c>
      <c r="C2195" t="s">
        <v>9611</v>
      </c>
      <c r="D2195" t="s">
        <v>2831</v>
      </c>
      <c r="E2195" t="s">
        <v>2831</v>
      </c>
      <c r="F2195" t="s">
        <v>2860</v>
      </c>
      <c r="G2195" t="s">
        <v>19511</v>
      </c>
      <c r="I219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95" s="1" t="b">
        <f t="shared" si="34"/>
        <v>1</v>
      </c>
      <c r="K2195" t="str">
        <f>IF(NOT(J2195),Strutture_cleaned[[#This Row],[Indirizzo internet]],Strutture_cleaned[[#This Row],[Indirizzo di posta elettronica]])</f>
        <v/>
      </c>
      <c r="L2195" t="str">
        <f>IF(NOT(J2195),Strutture_cleaned[[#This Row],[Indirizzo di posta elettronica]],Strutture_cleaned[[#This Row],[Indirizzo internet]])</f>
        <v>M.Spadoni@gruppoapi.com</v>
      </c>
    </row>
    <row r="2196" spans="1:12" x14ac:dyDescent="0.2">
      <c r="A2196" t="s">
        <v>8582</v>
      </c>
      <c r="B2196" t="s">
        <v>12358</v>
      </c>
      <c r="C2196" t="s">
        <v>11567</v>
      </c>
      <c r="D2196" t="s">
        <v>2831</v>
      </c>
      <c r="E2196" t="s">
        <v>2831</v>
      </c>
      <c r="F2196" t="s">
        <v>2861</v>
      </c>
      <c r="G2196" t="s">
        <v>19511</v>
      </c>
      <c r="I219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96" s="1" t="b">
        <f t="shared" si="34"/>
        <v>1</v>
      </c>
      <c r="K2196" t="str">
        <f>IF(NOT(J2196),Strutture_cleaned[[#This Row],[Indirizzo internet]],Strutture_cleaned[[#This Row],[Indirizzo di posta elettronica]])</f>
        <v/>
      </c>
      <c r="L2196" t="str">
        <f>IF(NOT(J2196),Strutture_cleaned[[#This Row],[Indirizzo di posta elettronica]],Strutture_cleaned[[#This Row],[Indirizzo internet]])</f>
        <v>casaliluca@alice.it</v>
      </c>
    </row>
    <row r="2197" spans="1:12" x14ac:dyDescent="0.2">
      <c r="A2197" t="s">
        <v>8582</v>
      </c>
      <c r="B2197" t="s">
        <v>12359</v>
      </c>
      <c r="C2197" t="s">
        <v>12360</v>
      </c>
      <c r="D2197" t="s">
        <v>2831</v>
      </c>
      <c r="E2197" t="s">
        <v>2831</v>
      </c>
      <c r="F2197" t="s">
        <v>2862</v>
      </c>
      <c r="G2197" t="s">
        <v>19511</v>
      </c>
      <c r="I219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197" s="1" t="b">
        <f t="shared" si="34"/>
        <v>1</v>
      </c>
      <c r="K2197" t="str">
        <f>IF(NOT(J2197),Strutture_cleaned[[#This Row],[Indirizzo internet]],Strutture_cleaned[[#This Row],[Indirizzo di posta elettronica]])</f>
        <v/>
      </c>
      <c r="L2197" t="str">
        <f>IF(NOT(J2197),Strutture_cleaned[[#This Row],[Indirizzo di posta elettronica]],Strutture_cleaned[[#This Row],[Indirizzo internet]])</f>
        <v>nicolasbaldoni@yahoo.it</v>
      </c>
    </row>
    <row r="2198" spans="1:12" x14ac:dyDescent="0.2">
      <c r="A2198" t="s">
        <v>8174</v>
      </c>
      <c r="B2198" t="s">
        <v>12361</v>
      </c>
      <c r="C2198" t="s">
        <v>12362</v>
      </c>
      <c r="D2198" t="s">
        <v>2831</v>
      </c>
      <c r="E2198" t="s">
        <v>2831</v>
      </c>
      <c r="F2198" t="s">
        <v>19511</v>
      </c>
      <c r="G2198" t="s">
        <v>2863</v>
      </c>
      <c r="I21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198" s="1" t="b">
        <f t="shared" si="34"/>
        <v>0</v>
      </c>
      <c r="K2198" t="str">
        <f>IF(NOT(J2198),Strutture_cleaned[[#This Row],[Indirizzo internet]],Strutture_cleaned[[#This Row],[Indirizzo di posta elettronica]])</f>
        <v/>
      </c>
      <c r="L2198" t="str">
        <f>IF(NOT(J2198),Strutture_cleaned[[#This Row],[Indirizzo di posta elettronica]],Strutture_cleaned[[#This Row],[Indirizzo internet]])</f>
        <v>beagio@yahoo.it</v>
      </c>
    </row>
    <row r="2199" spans="1:12" x14ac:dyDescent="0.2">
      <c r="A2199" t="s">
        <v>8183</v>
      </c>
      <c r="B2199" t="s">
        <v>12363</v>
      </c>
      <c r="C2199" t="s">
        <v>12364</v>
      </c>
      <c r="D2199" t="s">
        <v>2831</v>
      </c>
      <c r="E2199" t="s">
        <v>2831</v>
      </c>
      <c r="F2199" t="s">
        <v>2864</v>
      </c>
      <c r="G2199" t="s">
        <v>2865</v>
      </c>
      <c r="I21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199" s="1" t="b">
        <f t="shared" si="34"/>
        <v>0</v>
      </c>
      <c r="K2199" t="str">
        <f>IF(NOT(J2199),Strutture_cleaned[[#This Row],[Indirizzo internet]],Strutture_cleaned[[#This Row],[Indirizzo di posta elettronica]])</f>
        <v>www.iltesorodimario.it</v>
      </c>
      <c r="L2199" t="str">
        <f>IF(NOT(J2199),Strutture_cleaned[[#This Row],[Indirizzo di posta elettronica]],Strutture_cleaned[[#This Row],[Indirizzo internet]])</f>
        <v>info@iltesorodimario.it</v>
      </c>
    </row>
    <row r="2200" spans="1:12" x14ac:dyDescent="0.2">
      <c r="A2200" t="s">
        <v>8183</v>
      </c>
      <c r="B2200" t="s">
        <v>12365</v>
      </c>
      <c r="C2200" t="s">
        <v>12366</v>
      </c>
      <c r="D2200" t="s">
        <v>2831</v>
      </c>
      <c r="E2200" t="s">
        <v>12367</v>
      </c>
      <c r="F2200" t="s">
        <v>19511</v>
      </c>
      <c r="G2200" t="s">
        <v>2866</v>
      </c>
      <c r="I22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2200" s="1" t="b">
        <f t="shared" si="34"/>
        <v>0</v>
      </c>
      <c r="K2200" t="str">
        <f>IF(NOT(J2200),Strutture_cleaned[[#This Row],[Indirizzo internet]],Strutture_cleaned[[#This Row],[Indirizzo di posta elettronica]])</f>
        <v/>
      </c>
      <c r="L2200" t="str">
        <f>IF(NOT(J2200),Strutture_cleaned[[#This Row],[Indirizzo di posta elettronica]],Strutture_cleaned[[#This Row],[Indirizzo internet]])</f>
        <v>ilcastellodibarcaglione@gmail.com</v>
      </c>
    </row>
    <row r="2201" spans="1:12" x14ac:dyDescent="0.2">
      <c r="A2201" t="s">
        <v>8216</v>
      </c>
      <c r="B2201" t="s">
        <v>12368</v>
      </c>
      <c r="C2201" t="s">
        <v>12369</v>
      </c>
      <c r="D2201" t="s">
        <v>2831</v>
      </c>
      <c r="E2201" t="s">
        <v>19511</v>
      </c>
      <c r="F2201" t="s">
        <v>2867</v>
      </c>
      <c r="G2201" t="s">
        <v>2868</v>
      </c>
      <c r="I22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01" s="1" t="b">
        <f t="shared" si="34"/>
        <v>0</v>
      </c>
      <c r="K2201" t="str">
        <f>IF(NOT(J2201),Strutture_cleaned[[#This Row],[Indirizzo internet]],Strutture_cleaned[[#This Row],[Indirizzo di posta elettronica]])</f>
        <v>www.balconedelgolfo.it</v>
      </c>
      <c r="L2201" t="str">
        <f>IF(NOT(J2201),Strutture_cleaned[[#This Row],[Indirizzo di posta elettronica]],Strutture_cleaned[[#This Row],[Indirizzo internet]])</f>
        <v>info@balconedelgolfo.it</v>
      </c>
    </row>
    <row r="2202" spans="1:12" x14ac:dyDescent="0.2">
      <c r="A2202" t="s">
        <v>8582</v>
      </c>
      <c r="B2202" t="s">
        <v>12370</v>
      </c>
      <c r="C2202" t="s">
        <v>12371</v>
      </c>
      <c r="D2202" t="s">
        <v>2831</v>
      </c>
      <c r="E2202" t="s">
        <v>19511</v>
      </c>
      <c r="F2202" t="s">
        <v>2869</v>
      </c>
      <c r="G2202" t="s">
        <v>19511</v>
      </c>
      <c r="I220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202" s="1" t="b">
        <f t="shared" si="34"/>
        <v>1</v>
      </c>
      <c r="K2202" t="str">
        <f>IF(NOT(J2202),Strutture_cleaned[[#This Row],[Indirizzo internet]],Strutture_cleaned[[#This Row],[Indirizzo di posta elettronica]])</f>
        <v/>
      </c>
      <c r="L2202" t="str">
        <f>IF(NOT(J2202),Strutture_cleaned[[#This Row],[Indirizzo di posta elettronica]],Strutture_cleaned[[#This Row],[Indirizzo internet]])</f>
        <v>s.sensini@libero.it</v>
      </c>
    </row>
    <row r="2203" spans="1:12" x14ac:dyDescent="0.2">
      <c r="A2203" t="s">
        <v>8216</v>
      </c>
      <c r="B2203" t="s">
        <v>12372</v>
      </c>
      <c r="C2203" t="s">
        <v>12373</v>
      </c>
      <c r="D2203" t="s">
        <v>2831</v>
      </c>
      <c r="E2203" t="s">
        <v>19511</v>
      </c>
      <c r="F2203" t="s">
        <v>19511</v>
      </c>
      <c r="G2203" t="s">
        <v>2870</v>
      </c>
      <c r="I22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203" s="1" t="b">
        <f t="shared" si="34"/>
        <v>0</v>
      </c>
      <c r="K2203" t="str">
        <f>IF(NOT(J2203),Strutture_cleaned[[#This Row],[Indirizzo internet]],Strutture_cleaned[[#This Row],[Indirizzo di posta elettronica]])</f>
        <v/>
      </c>
      <c r="L2203" t="str">
        <f>IF(NOT(J2203),Strutture_cleaned[[#This Row],[Indirizzo di posta elettronica]],Strutture_cleaned[[#This Row],[Indirizzo internet]])</f>
        <v>graziosoappartamento@hotmail.com</v>
      </c>
    </row>
    <row r="2204" spans="1:12" x14ac:dyDescent="0.2">
      <c r="A2204" t="s">
        <v>8183</v>
      </c>
      <c r="B2204" t="s">
        <v>12374</v>
      </c>
      <c r="C2204" t="s">
        <v>12375</v>
      </c>
      <c r="D2204" t="s">
        <v>2831</v>
      </c>
      <c r="E2204" t="s">
        <v>12376</v>
      </c>
      <c r="F2204" t="s">
        <v>19511</v>
      </c>
      <c r="G2204" t="s">
        <v>2871</v>
      </c>
      <c r="I22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204" s="1" t="b">
        <f t="shared" si="34"/>
        <v>0</v>
      </c>
      <c r="K2204" t="str">
        <f>IF(NOT(J2204),Strutture_cleaned[[#This Row],[Indirizzo internet]],Strutture_cleaned[[#This Row],[Indirizzo di posta elettronica]])</f>
        <v/>
      </c>
      <c r="L2204" t="str">
        <f>IF(NOT(J2204),Strutture_cleaned[[#This Row],[Indirizzo di posta elettronica]],Strutture_cleaned[[#This Row],[Indirizzo internet]])</f>
        <v>em.menga@alice.it</v>
      </c>
    </row>
    <row r="2205" spans="1:12" x14ac:dyDescent="0.2">
      <c r="A2205" t="s">
        <v>8174</v>
      </c>
      <c r="B2205" t="s">
        <v>12377</v>
      </c>
      <c r="C2205" t="s">
        <v>12378</v>
      </c>
      <c r="D2205" t="s">
        <v>2831</v>
      </c>
      <c r="E2205" t="s">
        <v>2872</v>
      </c>
      <c r="F2205" t="s">
        <v>19511</v>
      </c>
      <c r="G2205" t="s">
        <v>19511</v>
      </c>
      <c r="I22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05" s="1" t="b">
        <f t="shared" si="34"/>
        <v>0</v>
      </c>
      <c r="K2205" t="str">
        <f>IF(NOT(J2205),Strutture_cleaned[[#This Row],[Indirizzo internet]],Strutture_cleaned[[#This Row],[Indirizzo di posta elettronica]])</f>
        <v/>
      </c>
      <c r="L2205" t="str">
        <f>IF(NOT(J2205),Strutture_cleaned[[#This Row],[Indirizzo di posta elettronica]],Strutture_cleaned[[#This Row],[Indirizzo internet]])</f>
        <v/>
      </c>
    </row>
    <row r="2206" spans="1:12" x14ac:dyDescent="0.2">
      <c r="A2206" t="s">
        <v>8216</v>
      </c>
      <c r="B2206" t="s">
        <v>12379</v>
      </c>
      <c r="C2206" t="s">
        <v>12380</v>
      </c>
      <c r="D2206" t="s">
        <v>2831</v>
      </c>
      <c r="E2206" t="s">
        <v>19511</v>
      </c>
      <c r="F2206" t="s">
        <v>19511</v>
      </c>
      <c r="G2206" t="s">
        <v>2873</v>
      </c>
      <c r="I22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06" s="1" t="b">
        <f t="shared" si="34"/>
        <v>0</v>
      </c>
      <c r="K2206" t="str">
        <f>IF(NOT(J2206),Strutture_cleaned[[#This Row],[Indirizzo internet]],Strutture_cleaned[[#This Row],[Indirizzo di posta elettronica]])</f>
        <v/>
      </c>
      <c r="L2206" t="str">
        <f>IF(NOT(J2206),Strutture_cleaned[[#This Row],[Indirizzo di posta elettronica]],Strutture_cleaned[[#This Row],[Indirizzo internet]])</f>
        <v>obms@libero.it</v>
      </c>
    </row>
    <row r="2207" spans="1:12" x14ac:dyDescent="0.2">
      <c r="A2207" t="s">
        <v>8216</v>
      </c>
      <c r="B2207" t="s">
        <v>12381</v>
      </c>
      <c r="C2207" t="s">
        <v>12382</v>
      </c>
      <c r="D2207" t="s">
        <v>2831</v>
      </c>
      <c r="E2207" t="s">
        <v>19511</v>
      </c>
      <c r="F2207" t="s">
        <v>19511</v>
      </c>
      <c r="G2207" t="s">
        <v>2873</v>
      </c>
      <c r="I22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07" s="1" t="b">
        <f t="shared" si="34"/>
        <v>0</v>
      </c>
      <c r="K2207" t="str">
        <f>IF(NOT(J2207),Strutture_cleaned[[#This Row],[Indirizzo internet]],Strutture_cleaned[[#This Row],[Indirizzo di posta elettronica]])</f>
        <v/>
      </c>
      <c r="L2207" t="str">
        <f>IF(NOT(J2207),Strutture_cleaned[[#This Row],[Indirizzo di posta elettronica]],Strutture_cleaned[[#This Row],[Indirizzo internet]])</f>
        <v>obms@libero.it</v>
      </c>
    </row>
    <row r="2208" spans="1:12" x14ac:dyDescent="0.2">
      <c r="A2208" t="s">
        <v>8183</v>
      </c>
      <c r="B2208" t="s">
        <v>12383</v>
      </c>
      <c r="C2208" t="s">
        <v>12384</v>
      </c>
      <c r="D2208" t="s">
        <v>2831</v>
      </c>
      <c r="E2208" t="s">
        <v>19511</v>
      </c>
      <c r="F2208" t="s">
        <v>19511</v>
      </c>
      <c r="G2208" t="s">
        <v>2874</v>
      </c>
      <c r="I22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208" s="1" t="b">
        <f t="shared" si="34"/>
        <v>0</v>
      </c>
      <c r="K2208" t="str">
        <f>IF(NOT(J2208),Strutture_cleaned[[#This Row],[Indirizzo internet]],Strutture_cleaned[[#This Row],[Indirizzo di posta elettronica]])</f>
        <v/>
      </c>
      <c r="L2208" t="str">
        <f>IF(NOT(J2208),Strutture_cleaned[[#This Row],[Indirizzo di posta elettronica]],Strutture_cleaned[[#This Row],[Indirizzo internet]])</f>
        <v>vi-ta@libero.it</v>
      </c>
    </row>
    <row r="2209" spans="1:12" x14ac:dyDescent="0.2">
      <c r="A2209" t="s">
        <v>8183</v>
      </c>
      <c r="B2209" t="s">
        <v>12385</v>
      </c>
      <c r="C2209" t="s">
        <v>12386</v>
      </c>
      <c r="D2209" t="s">
        <v>2831</v>
      </c>
      <c r="E2209" t="s">
        <v>19511</v>
      </c>
      <c r="F2209" t="s">
        <v>19511</v>
      </c>
      <c r="G2209" t="s">
        <v>2875</v>
      </c>
      <c r="I22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09" s="1" t="b">
        <f t="shared" si="34"/>
        <v>0</v>
      </c>
      <c r="K2209" t="str">
        <f>IF(NOT(J2209),Strutture_cleaned[[#This Row],[Indirizzo internet]],Strutture_cleaned[[#This Row],[Indirizzo di posta elettronica]])</f>
        <v/>
      </c>
      <c r="L2209" t="str">
        <f>IF(NOT(J2209),Strutture_cleaned[[#This Row],[Indirizzo di posta elettronica]],Strutture_cleaned[[#This Row],[Indirizzo internet]])</f>
        <v>fernandocerioni@libero.it</v>
      </c>
    </row>
    <row r="2210" spans="1:12" x14ac:dyDescent="0.2">
      <c r="A2210" t="s">
        <v>8216</v>
      </c>
      <c r="B2210" t="s">
        <v>12387</v>
      </c>
      <c r="C2210" t="s">
        <v>12388</v>
      </c>
      <c r="D2210" t="s">
        <v>12389</v>
      </c>
      <c r="E2210" t="s">
        <v>12389</v>
      </c>
      <c r="F2210" t="s">
        <v>19511</v>
      </c>
      <c r="G2210" t="s">
        <v>2876</v>
      </c>
      <c r="I22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10" s="1" t="b">
        <f t="shared" si="34"/>
        <v>0</v>
      </c>
      <c r="K2210" t="str">
        <f>IF(NOT(J2210),Strutture_cleaned[[#This Row],[Indirizzo internet]],Strutture_cleaned[[#This Row],[Indirizzo di posta elettronica]])</f>
        <v/>
      </c>
      <c r="L2210" t="str">
        <f>IF(NOT(J2210),Strutture_cleaned[[#This Row],[Indirizzo di posta elettronica]],Strutture_cleaned[[#This Row],[Indirizzo internet]])</f>
        <v>simonerossi1977@libero.it</v>
      </c>
    </row>
    <row r="2211" spans="1:12" x14ac:dyDescent="0.2">
      <c r="A2211" t="s">
        <v>8183</v>
      </c>
      <c r="B2211" t="s">
        <v>12390</v>
      </c>
      <c r="C2211" t="s">
        <v>12391</v>
      </c>
      <c r="D2211" t="s">
        <v>12389</v>
      </c>
      <c r="E2211" t="s">
        <v>19511</v>
      </c>
      <c r="F2211" t="s">
        <v>19511</v>
      </c>
      <c r="G2211" t="s">
        <v>2877</v>
      </c>
      <c r="I22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211" s="1" t="b">
        <f t="shared" si="34"/>
        <v>0</v>
      </c>
      <c r="K2211" t="str">
        <f>IF(NOT(J2211),Strutture_cleaned[[#This Row],[Indirizzo internet]],Strutture_cleaned[[#This Row],[Indirizzo di posta elettronica]])</f>
        <v/>
      </c>
      <c r="L2211" t="str">
        <f>IF(NOT(J2211),Strutture_cleaned[[#This Row],[Indirizzo di posta elettronica]],Strutture_cleaned[[#This Row],[Indirizzo internet]])</f>
        <v>robertocantori@libero.it</v>
      </c>
    </row>
    <row r="2212" spans="1:12" x14ac:dyDescent="0.2">
      <c r="A2212" t="s">
        <v>8186</v>
      </c>
      <c r="B2212" t="s">
        <v>12392</v>
      </c>
      <c r="C2212" t="s">
        <v>12393</v>
      </c>
      <c r="D2212" t="s">
        <v>12389</v>
      </c>
      <c r="E2212" t="s">
        <v>12389</v>
      </c>
      <c r="F2212" t="s">
        <v>2878</v>
      </c>
      <c r="G2212" t="s">
        <v>2879</v>
      </c>
      <c r="I22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12" s="1" t="b">
        <f t="shared" si="34"/>
        <v>0</v>
      </c>
      <c r="K2212" t="str">
        <f>IF(NOT(J2212),Strutture_cleaned[[#This Row],[Indirizzo internet]],Strutture_cleaned[[#This Row],[Indirizzo di posta elettronica]])</f>
        <v>www.laroverella.it</v>
      </c>
      <c r="L2212" t="str">
        <f>IF(NOT(J2212),Strutture_cleaned[[#This Row],[Indirizzo di posta elettronica]],Strutture_cleaned[[#This Row],[Indirizzo internet]])</f>
        <v>info@laroverella.it</v>
      </c>
    </row>
    <row r="2213" spans="1:12" x14ac:dyDescent="0.2">
      <c r="A2213" t="s">
        <v>8183</v>
      </c>
      <c r="B2213" t="s">
        <v>12394</v>
      </c>
      <c r="C2213" t="s">
        <v>12395</v>
      </c>
      <c r="D2213" t="s">
        <v>12389</v>
      </c>
      <c r="E2213" t="s">
        <v>12389</v>
      </c>
      <c r="F2213" t="s">
        <v>2880</v>
      </c>
      <c r="G2213" t="s">
        <v>2881</v>
      </c>
      <c r="I22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13" s="1" t="b">
        <f t="shared" si="34"/>
        <v>0</v>
      </c>
      <c r="K2213" t="str">
        <f>IF(NOT(J2213),Strutture_cleaned[[#This Row],[Indirizzo internet]],Strutture_cleaned[[#This Row],[Indirizzo di posta elettronica]])</f>
        <v>www.itrepulcini.it</v>
      </c>
      <c r="L2213" t="str">
        <f>IF(NOT(J2213),Strutture_cleaned[[#This Row],[Indirizzo di posta elettronica]],Strutture_cleaned[[#This Row],[Indirizzo internet]])</f>
        <v>info@itrepulcini.it</v>
      </c>
    </row>
    <row r="2214" spans="1:12" x14ac:dyDescent="0.2">
      <c r="A2214" t="s">
        <v>8186</v>
      </c>
      <c r="B2214" t="s">
        <v>12396</v>
      </c>
      <c r="C2214" t="s">
        <v>12397</v>
      </c>
      <c r="D2214" t="s">
        <v>12389</v>
      </c>
      <c r="E2214" t="s">
        <v>12389</v>
      </c>
      <c r="F2214" t="s">
        <v>2882</v>
      </c>
      <c r="G2214" t="s">
        <v>2883</v>
      </c>
      <c r="I22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14" s="1" t="b">
        <f t="shared" si="34"/>
        <v>0</v>
      </c>
      <c r="K2214" t="str">
        <f>IF(NOT(J2214),Strutture_cleaned[[#This Row],[Indirizzo internet]],Strutture_cleaned[[#This Row],[Indirizzo di posta elettronica]])</f>
        <v>www.villacentofinestre.com</v>
      </c>
      <c r="L2214" t="str">
        <f>IF(NOT(J2214),Strutture_cleaned[[#This Row],[Indirizzo di posta elettronica]],Strutture_cleaned[[#This Row],[Indirizzo internet]])</f>
        <v>info@villacentofinestre.com</v>
      </c>
    </row>
    <row r="2215" spans="1:12" x14ac:dyDescent="0.2">
      <c r="A2215" t="s">
        <v>8177</v>
      </c>
      <c r="B2215" t="s">
        <v>12398</v>
      </c>
      <c r="C2215" t="s">
        <v>12399</v>
      </c>
      <c r="D2215" t="s">
        <v>12389</v>
      </c>
      <c r="E2215" t="s">
        <v>12389</v>
      </c>
      <c r="F2215" t="s">
        <v>2884</v>
      </c>
      <c r="G2215" t="s">
        <v>2885</v>
      </c>
      <c r="I22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215" s="1" t="b">
        <f t="shared" si="34"/>
        <v>0</v>
      </c>
      <c r="K2215" t="str">
        <f>IF(NOT(J2215),Strutture_cleaned[[#This Row],[Indirizzo internet]],Strutture_cleaned[[#This Row],[Indirizzo di posta elettronica]])</f>
        <v>settecolli.it</v>
      </c>
      <c r="L2215" t="str">
        <f>IF(NOT(J2215),Strutture_cleaned[[#This Row],[Indirizzo di posta elettronica]],Strutture_cleaned[[#This Row],[Indirizzo internet]])</f>
        <v>hotel@settecolli.it</v>
      </c>
    </row>
    <row r="2216" spans="1:12" x14ac:dyDescent="0.2">
      <c r="A2216" t="s">
        <v>8183</v>
      </c>
      <c r="B2216" t="s">
        <v>12400</v>
      </c>
      <c r="C2216" t="s">
        <v>2886</v>
      </c>
      <c r="D2216" t="s">
        <v>12389</v>
      </c>
      <c r="E2216" t="s">
        <v>2887</v>
      </c>
      <c r="F2216" t="s">
        <v>2888</v>
      </c>
      <c r="G2216" t="s">
        <v>2889</v>
      </c>
      <c r="I22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16" s="1" t="b">
        <f t="shared" si="34"/>
        <v>0</v>
      </c>
      <c r="K2216" t="str">
        <f>IF(NOT(J2216),Strutture_cleaned[[#This Row],[Indirizzo internet]],Strutture_cleaned[[#This Row],[Indirizzo di posta elettronica]])</f>
        <v>www.villanicole.net</v>
      </c>
      <c r="L2216" t="str">
        <f>IF(NOT(J2216),Strutture_cleaned[[#This Row],[Indirizzo di posta elettronica]],Strutture_cleaned[[#This Row],[Indirizzo internet]])</f>
        <v>info@villanicole.net</v>
      </c>
    </row>
    <row r="2217" spans="1:12" x14ac:dyDescent="0.2">
      <c r="A2217" t="s">
        <v>8183</v>
      </c>
      <c r="B2217" t="s">
        <v>12401</v>
      </c>
      <c r="C2217" t="s">
        <v>12402</v>
      </c>
      <c r="D2217" t="s">
        <v>12389</v>
      </c>
      <c r="E2217" t="s">
        <v>12389</v>
      </c>
      <c r="F2217" t="s">
        <v>19511</v>
      </c>
      <c r="G2217" t="s">
        <v>2890</v>
      </c>
      <c r="I22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217" s="1" t="b">
        <f t="shared" si="34"/>
        <v>0</v>
      </c>
      <c r="K2217" t="str">
        <f>IF(NOT(J2217),Strutture_cleaned[[#This Row],[Indirizzo internet]],Strutture_cleaned[[#This Row],[Indirizzo di posta elettronica]])</f>
        <v/>
      </c>
      <c r="L2217" t="str">
        <f>IF(NOT(J2217),Strutture_cleaned[[#This Row],[Indirizzo di posta elettronica]],Strutture_cleaned[[#This Row],[Indirizzo internet]])</f>
        <v>rentrooms.cesarina@gmail.com</v>
      </c>
    </row>
    <row r="2218" spans="1:12" x14ac:dyDescent="0.2">
      <c r="A2218" t="s">
        <v>8183</v>
      </c>
      <c r="B2218" t="s">
        <v>12403</v>
      </c>
      <c r="C2218" t="s">
        <v>2891</v>
      </c>
      <c r="D2218" t="s">
        <v>12389</v>
      </c>
      <c r="E2218" t="s">
        <v>12389</v>
      </c>
      <c r="F2218" t="s">
        <v>19511</v>
      </c>
      <c r="G2218" t="s">
        <v>2892</v>
      </c>
      <c r="I22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218" s="1" t="b">
        <f t="shared" si="34"/>
        <v>0</v>
      </c>
      <c r="K2218" t="str">
        <f>IF(NOT(J2218),Strutture_cleaned[[#This Row],[Indirizzo internet]],Strutture_cleaned[[#This Row],[Indirizzo di posta elettronica]])</f>
        <v/>
      </c>
      <c r="L2218" t="str">
        <f>IF(NOT(J2218),Strutture_cleaned[[#This Row],[Indirizzo di posta elettronica]],Strutture_cleaned[[#This Row],[Indirizzo internet]])</f>
        <v>pamadochen@gmail.com</v>
      </c>
    </row>
    <row r="2219" spans="1:12" x14ac:dyDescent="0.2">
      <c r="A2219" t="s">
        <v>8171</v>
      </c>
      <c r="B2219" t="s">
        <v>12404</v>
      </c>
      <c r="C2219" t="s">
        <v>2893</v>
      </c>
      <c r="D2219" t="s">
        <v>12389</v>
      </c>
      <c r="E2219" t="s">
        <v>12389</v>
      </c>
      <c r="F2219" t="s">
        <v>2894</v>
      </c>
      <c r="G2219" t="s">
        <v>2895</v>
      </c>
      <c r="I22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19" s="1" t="b">
        <f t="shared" si="34"/>
        <v>0</v>
      </c>
      <c r="K2219" t="str">
        <f>IF(NOT(J2219),Strutture_cleaned[[#This Row],[Indirizzo internet]],Strutture_cleaned[[#This Row],[Indirizzo di posta elettronica]])</f>
        <v>www.agriturismolamaddalena.com</v>
      </c>
      <c r="L2219" t="str">
        <f>IF(NOT(J2219),Strutture_cleaned[[#This Row],[Indirizzo di posta elettronica]],Strutture_cleaned[[#This Row],[Indirizzo internet]])</f>
        <v>info@agriturismolamaddalena.com</v>
      </c>
    </row>
    <row r="2220" spans="1:12" x14ac:dyDescent="0.2">
      <c r="A2220" t="s">
        <v>8186</v>
      </c>
      <c r="B2220" t="s">
        <v>12405</v>
      </c>
      <c r="C2220" t="s">
        <v>12406</v>
      </c>
      <c r="D2220" t="s">
        <v>12407</v>
      </c>
      <c r="E2220" t="s">
        <v>12408</v>
      </c>
      <c r="F2220" t="s">
        <v>19511</v>
      </c>
      <c r="G2220" t="s">
        <v>19511</v>
      </c>
      <c r="I22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20" s="1" t="b">
        <f t="shared" si="34"/>
        <v>0</v>
      </c>
      <c r="K2220" t="str">
        <f>IF(NOT(J2220),Strutture_cleaned[[#This Row],[Indirizzo internet]],Strutture_cleaned[[#This Row],[Indirizzo di posta elettronica]])</f>
        <v/>
      </c>
      <c r="L2220" t="str">
        <f>IF(NOT(J2220),Strutture_cleaned[[#This Row],[Indirizzo di posta elettronica]],Strutture_cleaned[[#This Row],[Indirizzo internet]])</f>
        <v/>
      </c>
    </row>
    <row r="2221" spans="1:12" x14ac:dyDescent="0.2">
      <c r="A2221" t="s">
        <v>8174</v>
      </c>
      <c r="B2221" t="s">
        <v>12409</v>
      </c>
      <c r="C2221" t="s">
        <v>12410</v>
      </c>
      <c r="D2221" t="s">
        <v>12407</v>
      </c>
      <c r="E2221" t="s">
        <v>19511</v>
      </c>
      <c r="F2221" t="s">
        <v>2896</v>
      </c>
      <c r="G2221" t="s">
        <v>2897</v>
      </c>
      <c r="I22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221" s="1" t="b">
        <f t="shared" si="34"/>
        <v>0</v>
      </c>
      <c r="K2221" t="str">
        <f>IF(NOT(J2221),Strutture_cleaned[[#This Row],[Indirizzo internet]],Strutture_cleaned[[#This Row],[Indirizzo di posta elettronica]])</f>
        <v>www.casavacazegarofoli.it</v>
      </c>
      <c r="L2221" t="str">
        <f>IF(NOT(J2221),Strutture_cleaned[[#This Row],[Indirizzo di posta elettronica]],Strutture_cleaned[[#This Row],[Indirizzo internet]])</f>
        <v>amm.battestini@tiscali.it</v>
      </c>
    </row>
    <row r="2222" spans="1:12" x14ac:dyDescent="0.2">
      <c r="A2222" t="s">
        <v>8183</v>
      </c>
      <c r="B2222" t="s">
        <v>12411</v>
      </c>
      <c r="C2222" t="s">
        <v>12412</v>
      </c>
      <c r="D2222" t="s">
        <v>12407</v>
      </c>
      <c r="E2222" t="s">
        <v>19511</v>
      </c>
      <c r="F2222" t="s">
        <v>19511</v>
      </c>
      <c r="G2222" t="s">
        <v>2898</v>
      </c>
      <c r="I22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222" s="1" t="b">
        <f t="shared" si="34"/>
        <v>0</v>
      </c>
      <c r="K2222" t="str">
        <f>IF(NOT(J2222),Strutture_cleaned[[#This Row],[Indirizzo internet]],Strutture_cleaned[[#This Row],[Indirizzo di posta elettronica]])</f>
        <v/>
      </c>
      <c r="L2222" t="str">
        <f>IF(NOT(J2222),Strutture_cleaned[[#This Row],[Indirizzo di posta elettronica]],Strutture_cleaned[[#This Row],[Indirizzo internet]])</f>
        <v>alida.cipriani@gmail.com</v>
      </c>
    </row>
    <row r="2223" spans="1:12" x14ac:dyDescent="0.2">
      <c r="A2223" t="s">
        <v>8177</v>
      </c>
      <c r="B2223" t="s">
        <v>12413</v>
      </c>
      <c r="C2223" t="s">
        <v>12414</v>
      </c>
      <c r="D2223" t="s">
        <v>12407</v>
      </c>
      <c r="E2223" t="s">
        <v>12407</v>
      </c>
      <c r="F2223" t="s">
        <v>2899</v>
      </c>
      <c r="G2223" t="s">
        <v>2900</v>
      </c>
      <c r="I22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23" s="1" t="b">
        <f t="shared" si="34"/>
        <v>0</v>
      </c>
      <c r="K2223" t="str">
        <f>IF(NOT(J2223),Strutture_cleaned[[#This Row],[Indirizzo internet]],Strutture_cleaned[[#This Row],[Indirizzo di posta elettronica]])</f>
        <v>www.albergomagrini.it</v>
      </c>
      <c r="L2223" t="str">
        <f>IF(NOT(J2223),Strutture_cleaned[[#This Row],[Indirizzo di posta elettronica]],Strutture_cleaned[[#This Row],[Indirizzo internet]])</f>
        <v>info@albergomagrini.it</v>
      </c>
    </row>
    <row r="2224" spans="1:12" x14ac:dyDescent="0.2">
      <c r="A2224" t="s">
        <v>8177</v>
      </c>
      <c r="B2224" t="s">
        <v>12415</v>
      </c>
      <c r="C2224" t="s">
        <v>12416</v>
      </c>
      <c r="D2224" t="s">
        <v>12407</v>
      </c>
      <c r="E2224" t="s">
        <v>12417</v>
      </c>
      <c r="F2224" t="s">
        <v>2901</v>
      </c>
      <c r="G2224" t="s">
        <v>2902</v>
      </c>
      <c r="I22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24" s="1" t="b">
        <f t="shared" si="34"/>
        <v>0</v>
      </c>
      <c r="K2224" t="str">
        <f>IF(NOT(J2224),Strutture_cleaned[[#This Row],[Indirizzo internet]],Strutture_cleaned[[#This Row],[Indirizzo di posta elettronica]])</f>
        <v>www.hotellegrotte.it</v>
      </c>
      <c r="L2224" t="str">
        <f>IF(NOT(J2224),Strutture_cleaned[[#This Row],[Indirizzo di posta elettronica]],Strutture_cleaned[[#This Row],[Indirizzo internet]])</f>
        <v>info@hotellegrotte.it</v>
      </c>
    </row>
    <row r="2225" spans="1:12" x14ac:dyDescent="0.2">
      <c r="A2225" t="s">
        <v>8285</v>
      </c>
      <c r="B2225" t="s">
        <v>12418</v>
      </c>
      <c r="C2225" t="s">
        <v>12419</v>
      </c>
      <c r="D2225" t="s">
        <v>12407</v>
      </c>
      <c r="E2225" t="s">
        <v>12407</v>
      </c>
      <c r="F2225" t="s">
        <v>19511</v>
      </c>
      <c r="G2225" t="s">
        <v>19511</v>
      </c>
      <c r="I22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25" s="1" t="b">
        <f t="shared" si="34"/>
        <v>0</v>
      </c>
      <c r="K2225" t="str">
        <f>IF(NOT(J2225),Strutture_cleaned[[#This Row],[Indirizzo internet]],Strutture_cleaned[[#This Row],[Indirizzo di posta elettronica]])</f>
        <v/>
      </c>
      <c r="L2225" t="str">
        <f>IF(NOT(J2225),Strutture_cleaned[[#This Row],[Indirizzo di posta elettronica]],Strutture_cleaned[[#This Row],[Indirizzo internet]])</f>
        <v/>
      </c>
    </row>
    <row r="2226" spans="1:12" x14ac:dyDescent="0.2">
      <c r="A2226" t="s">
        <v>8186</v>
      </c>
      <c r="B2226" t="s">
        <v>12420</v>
      </c>
      <c r="C2226" t="s">
        <v>12421</v>
      </c>
      <c r="D2226" t="s">
        <v>12407</v>
      </c>
      <c r="E2226" t="s">
        <v>12407</v>
      </c>
      <c r="F2226" t="s">
        <v>19511</v>
      </c>
      <c r="G2226" t="s">
        <v>19511</v>
      </c>
      <c r="I22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26" s="1" t="b">
        <f t="shared" si="34"/>
        <v>0</v>
      </c>
      <c r="K2226" t="str">
        <f>IF(NOT(J2226),Strutture_cleaned[[#This Row],[Indirizzo internet]],Strutture_cleaned[[#This Row],[Indirizzo di posta elettronica]])</f>
        <v/>
      </c>
      <c r="L2226" t="str">
        <f>IF(NOT(J2226),Strutture_cleaned[[#This Row],[Indirizzo di posta elettronica]],Strutture_cleaned[[#This Row],[Indirizzo internet]])</f>
        <v/>
      </c>
    </row>
    <row r="2227" spans="1:12" x14ac:dyDescent="0.2">
      <c r="A2227" t="s">
        <v>8183</v>
      </c>
      <c r="B2227" t="s">
        <v>12422</v>
      </c>
      <c r="C2227" t="s">
        <v>12423</v>
      </c>
      <c r="D2227" t="s">
        <v>12407</v>
      </c>
      <c r="E2227" t="s">
        <v>12407</v>
      </c>
      <c r="F2227" t="s">
        <v>2903</v>
      </c>
      <c r="G2227" t="s">
        <v>2904</v>
      </c>
      <c r="I22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27" s="1" t="b">
        <f t="shared" si="34"/>
        <v>0</v>
      </c>
      <c r="K2227" t="str">
        <f>IF(NOT(J2227),Strutture_cleaned[[#This Row],[Indirizzo internet]],Strutture_cleaned[[#This Row],[Indirizzo di posta elettronica]])</f>
        <v>www.revellone.it</v>
      </c>
      <c r="L2227" t="str">
        <f>IF(NOT(J2227),Strutture_cleaned[[#This Row],[Indirizzo di posta elettronica]],Strutture_cleaned[[#This Row],[Indirizzo internet]])</f>
        <v>info@revellone.it</v>
      </c>
    </row>
    <row r="2228" spans="1:12" x14ac:dyDescent="0.2">
      <c r="A2228" t="s">
        <v>8177</v>
      </c>
      <c r="B2228" t="s">
        <v>12424</v>
      </c>
      <c r="C2228" t="s">
        <v>12425</v>
      </c>
      <c r="D2228" t="s">
        <v>12407</v>
      </c>
      <c r="E2228" t="s">
        <v>12407</v>
      </c>
      <c r="F2228" t="s">
        <v>19511</v>
      </c>
      <c r="G2228" t="s">
        <v>2905</v>
      </c>
      <c r="I22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28" s="1" t="b">
        <f t="shared" si="34"/>
        <v>0</v>
      </c>
      <c r="K2228" t="str">
        <f>IF(NOT(J2228),Strutture_cleaned[[#This Row],[Indirizzo internet]],Strutture_cleaned[[#This Row],[Indirizzo di posta elettronica]])</f>
        <v/>
      </c>
      <c r="L2228" t="str">
        <f>IF(NOT(J2228),Strutture_cleaned[[#This Row],[Indirizzo di posta elettronica]],Strutture_cleaned[[#This Row],[Indirizzo internet]])</f>
        <v>ristilparco@alice.it</v>
      </c>
    </row>
    <row r="2229" spans="1:12" x14ac:dyDescent="0.2">
      <c r="A2229" t="s">
        <v>8220</v>
      </c>
      <c r="B2229" t="s">
        <v>12426</v>
      </c>
      <c r="C2229" t="s">
        <v>19511</v>
      </c>
      <c r="D2229" t="s">
        <v>12407</v>
      </c>
      <c r="E2229" t="s">
        <v>19511</v>
      </c>
      <c r="F2229" t="s">
        <v>19511</v>
      </c>
      <c r="G2229" t="s">
        <v>19511</v>
      </c>
      <c r="I22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29" s="1" t="b">
        <f t="shared" si="34"/>
        <v>0</v>
      </c>
      <c r="K2229" t="str">
        <f>IF(NOT(J2229),Strutture_cleaned[[#This Row],[Indirizzo internet]],Strutture_cleaned[[#This Row],[Indirizzo di posta elettronica]])</f>
        <v/>
      </c>
      <c r="L2229" t="str">
        <f>IF(NOT(J2229),Strutture_cleaned[[#This Row],[Indirizzo di posta elettronica]],Strutture_cleaned[[#This Row],[Indirizzo internet]])</f>
        <v/>
      </c>
    </row>
    <row r="2230" spans="1:12" x14ac:dyDescent="0.2">
      <c r="A2230" t="s">
        <v>8171</v>
      </c>
      <c r="B2230" t="s">
        <v>12427</v>
      </c>
      <c r="C2230" t="s">
        <v>12428</v>
      </c>
      <c r="D2230" t="s">
        <v>12407</v>
      </c>
      <c r="E2230" t="s">
        <v>12407</v>
      </c>
      <c r="F2230" t="s">
        <v>2906</v>
      </c>
      <c r="G2230" t="s">
        <v>2907</v>
      </c>
      <c r="I22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30" s="1" t="b">
        <f t="shared" si="34"/>
        <v>0</v>
      </c>
      <c r="K2230" t="str">
        <f>IF(NOT(J2230),Strutture_cleaned[[#This Row],[Indirizzo internet]],Strutture_cleaned[[#This Row],[Indirizzo di posta elettronica]])</f>
        <v>www.aironebb.it</v>
      </c>
      <c r="L2230" t="str">
        <f>IF(NOT(J2230),Strutture_cleaned[[#This Row],[Indirizzo di posta elettronica]],Strutture_cleaned[[#This Row],[Indirizzo internet]])</f>
        <v>info@aironebb.it</v>
      </c>
    </row>
    <row r="2231" spans="1:12" x14ac:dyDescent="0.2">
      <c r="A2231" t="s">
        <v>8174</v>
      </c>
      <c r="B2231" t="s">
        <v>12429</v>
      </c>
      <c r="C2231" t="s">
        <v>12430</v>
      </c>
      <c r="D2231" t="s">
        <v>12407</v>
      </c>
      <c r="E2231" t="s">
        <v>12431</v>
      </c>
      <c r="F2231" t="s">
        <v>19511</v>
      </c>
      <c r="G2231" t="s">
        <v>2908</v>
      </c>
      <c r="I22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31" s="1" t="b">
        <f t="shared" si="34"/>
        <v>0</v>
      </c>
      <c r="K2231" t="str">
        <f>IF(NOT(J2231),Strutture_cleaned[[#This Row],[Indirizzo internet]],Strutture_cleaned[[#This Row],[Indirizzo di posta elettronica]])</f>
        <v/>
      </c>
      <c r="L2231" t="str">
        <f>IF(NOT(J2231),Strutture_cleaned[[#This Row],[Indirizzo di posta elettronica]],Strutture_cleaned[[#This Row],[Indirizzo internet]])</f>
        <v>angela.meetings@gmail.com</v>
      </c>
    </row>
    <row r="2232" spans="1:12" x14ac:dyDescent="0.2">
      <c r="A2232" t="s">
        <v>8174</v>
      </c>
      <c r="B2232" t="s">
        <v>12432</v>
      </c>
      <c r="C2232" t="s">
        <v>12430</v>
      </c>
      <c r="D2232" t="s">
        <v>12407</v>
      </c>
      <c r="E2232" t="s">
        <v>12431</v>
      </c>
      <c r="F2232" t="s">
        <v>19511</v>
      </c>
      <c r="G2232" t="s">
        <v>2908</v>
      </c>
      <c r="I22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32" s="1" t="b">
        <f t="shared" si="34"/>
        <v>0</v>
      </c>
      <c r="K2232" t="str">
        <f>IF(NOT(J2232),Strutture_cleaned[[#This Row],[Indirizzo internet]],Strutture_cleaned[[#This Row],[Indirizzo di posta elettronica]])</f>
        <v/>
      </c>
      <c r="L2232" t="str">
        <f>IF(NOT(J2232),Strutture_cleaned[[#This Row],[Indirizzo di posta elettronica]],Strutture_cleaned[[#This Row],[Indirizzo internet]])</f>
        <v>angela.meetings@gmail.com</v>
      </c>
    </row>
    <row r="2233" spans="1:12" x14ac:dyDescent="0.2">
      <c r="A2233" t="s">
        <v>8177</v>
      </c>
      <c r="B2233" t="s">
        <v>12433</v>
      </c>
      <c r="C2233" t="s">
        <v>12434</v>
      </c>
      <c r="D2233" t="s">
        <v>12407</v>
      </c>
      <c r="E2233" t="s">
        <v>19511</v>
      </c>
      <c r="F2233" t="s">
        <v>2909</v>
      </c>
      <c r="G2233" t="s">
        <v>2910</v>
      </c>
      <c r="I22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233" s="1" t="b">
        <f t="shared" si="34"/>
        <v>0</v>
      </c>
      <c r="K2233" t="str">
        <f>IF(NOT(J2233),Strutture_cleaned[[#This Row],[Indirizzo internet]],Strutture_cleaned[[#This Row],[Indirizzo di posta elettronica]])</f>
        <v>www.hoteltermesanvittore.com</v>
      </c>
      <c r="L2233" t="str">
        <f>IF(NOT(J2233),Strutture_cleaned[[#This Row],[Indirizzo di posta elettronica]],Strutture_cleaned[[#This Row],[Indirizzo internet]])</f>
        <v>hoteltermesanvittore@gmail.com</v>
      </c>
    </row>
    <row r="2234" spans="1:12" x14ac:dyDescent="0.2">
      <c r="A2234" t="s">
        <v>8174</v>
      </c>
      <c r="B2234" t="s">
        <v>12435</v>
      </c>
      <c r="C2234" t="s">
        <v>12436</v>
      </c>
      <c r="D2234" t="s">
        <v>12407</v>
      </c>
      <c r="E2234" t="s">
        <v>12437</v>
      </c>
      <c r="F2234" t="s">
        <v>19511</v>
      </c>
      <c r="G2234" t="s">
        <v>2911</v>
      </c>
      <c r="I22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234" s="1" t="b">
        <f t="shared" si="34"/>
        <v>0</v>
      </c>
      <c r="K2234" t="str">
        <f>IF(NOT(J2234),Strutture_cleaned[[#This Row],[Indirizzo internet]],Strutture_cleaned[[#This Row],[Indirizzo di posta elettronica]])</f>
        <v/>
      </c>
      <c r="L2234" t="str">
        <f>IF(NOT(J2234),Strutture_cleaned[[#This Row],[Indirizzo di posta elettronica]],Strutture_cleaned[[#This Row],[Indirizzo internet]])</f>
        <v>lauraco72@hotmail.com</v>
      </c>
    </row>
    <row r="2235" spans="1:12" x14ac:dyDescent="0.2">
      <c r="A2235" t="s">
        <v>8183</v>
      </c>
      <c r="B2235" t="s">
        <v>12438</v>
      </c>
      <c r="C2235" t="s">
        <v>12439</v>
      </c>
      <c r="D2235" t="s">
        <v>12407</v>
      </c>
      <c r="E2235" t="s">
        <v>2912</v>
      </c>
      <c r="F2235" t="s">
        <v>2913</v>
      </c>
      <c r="G2235" t="s">
        <v>2914</v>
      </c>
      <c r="I22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35" s="1" t="b">
        <f t="shared" si="34"/>
        <v>0</v>
      </c>
      <c r="K2235" t="str">
        <f>IF(NOT(J2235),Strutture_cleaned[[#This Row],[Indirizzo internet]],Strutture_cleaned[[#This Row],[Indirizzo di posta elettronica]])</f>
        <v>www.lacolombaia.eu</v>
      </c>
      <c r="L2235" t="str">
        <f>IF(NOT(J2235),Strutture_cleaned[[#This Row],[Indirizzo di posta elettronica]],Strutture_cleaned[[#This Row],[Indirizzo internet]])</f>
        <v>info@lacolombaia.eu</v>
      </c>
    </row>
    <row r="2236" spans="1:12" x14ac:dyDescent="0.2">
      <c r="A2236" t="s">
        <v>8183</v>
      </c>
      <c r="B2236" t="s">
        <v>12440</v>
      </c>
      <c r="C2236" t="s">
        <v>12441</v>
      </c>
      <c r="D2236" t="s">
        <v>2925</v>
      </c>
      <c r="E2236" t="s">
        <v>19511</v>
      </c>
      <c r="F2236" t="s">
        <v>2915</v>
      </c>
      <c r="G2236" t="s">
        <v>2916</v>
      </c>
      <c r="I22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236" s="1" t="b">
        <f t="shared" si="34"/>
        <v>0</v>
      </c>
      <c r="K2236" t="str">
        <f>IF(NOT(J2236),Strutture_cleaned[[#This Row],[Indirizzo internet]],Strutture_cleaned[[#This Row],[Indirizzo di posta elettronica]])</f>
        <v>www.lefinestresulcentro.it</v>
      </c>
      <c r="L2236" t="str">
        <f>IF(NOT(J2236),Strutture_cleaned[[#This Row],[Indirizzo di posta elettronica]],Strutture_cleaned[[#This Row],[Indirizzo internet]])</f>
        <v>lefinestresulcentro@gmail.com</v>
      </c>
    </row>
    <row r="2237" spans="1:12" x14ac:dyDescent="0.2">
      <c r="A2237" t="s">
        <v>8186</v>
      </c>
      <c r="B2237" t="s">
        <v>12442</v>
      </c>
      <c r="C2237" t="s">
        <v>12443</v>
      </c>
      <c r="D2237" t="s">
        <v>2925</v>
      </c>
      <c r="E2237" t="s">
        <v>19511</v>
      </c>
      <c r="F2237" t="s">
        <v>2917</v>
      </c>
      <c r="G2237" t="s">
        <v>2918</v>
      </c>
      <c r="I22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37" s="1" t="b">
        <f t="shared" si="34"/>
        <v>0</v>
      </c>
      <c r="K2237" t="str">
        <f>IF(NOT(J2237),Strutture_cleaned[[#This Row],[Indirizzo internet]],Strutture_cleaned[[#This Row],[Indirizzo di posta elettronica]])</f>
        <v>www.agriturismoilmaniero.it</v>
      </c>
      <c r="L2237" t="str">
        <f>IF(NOT(J2237),Strutture_cleaned[[#This Row],[Indirizzo di posta elettronica]],Strutture_cleaned[[#This Row],[Indirizzo internet]])</f>
        <v>info@agriturismoilmaniero.it</v>
      </c>
    </row>
    <row r="2238" spans="1:12" x14ac:dyDescent="0.2">
      <c r="A2238" t="s">
        <v>8183</v>
      </c>
      <c r="B2238" t="s">
        <v>12444</v>
      </c>
      <c r="C2238" t="s">
        <v>12445</v>
      </c>
      <c r="D2238" t="s">
        <v>2925</v>
      </c>
      <c r="E2238" t="s">
        <v>19511</v>
      </c>
      <c r="F2238" t="s">
        <v>2919</v>
      </c>
      <c r="G2238" t="s">
        <v>2920</v>
      </c>
      <c r="I22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38" s="1" t="b">
        <f t="shared" si="34"/>
        <v>0</v>
      </c>
      <c r="K2238" t="str">
        <f>IF(NOT(J2238),Strutture_cleaned[[#This Row],[Indirizzo internet]],Strutture_cleaned[[#This Row],[Indirizzo di posta elettronica]])</f>
        <v>www.casapaola.it</v>
      </c>
      <c r="L2238" t="str">
        <f>IF(NOT(J2238),Strutture_cleaned[[#This Row],[Indirizzo di posta elettronica]],Strutture_cleaned[[#This Row],[Indirizzo internet]])</f>
        <v>info@casapaola.it</v>
      </c>
    </row>
    <row r="2239" spans="1:12" x14ac:dyDescent="0.2">
      <c r="A2239" t="s">
        <v>8216</v>
      </c>
      <c r="B2239" t="s">
        <v>12446</v>
      </c>
      <c r="C2239" t="s">
        <v>12447</v>
      </c>
      <c r="D2239" t="s">
        <v>2925</v>
      </c>
      <c r="E2239" t="s">
        <v>19511</v>
      </c>
      <c r="F2239" t="s">
        <v>2921</v>
      </c>
      <c r="G2239" t="s">
        <v>2922</v>
      </c>
      <c r="I22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39" s="1" t="b">
        <f t="shared" si="34"/>
        <v>0</v>
      </c>
      <c r="K2239" t="str">
        <f>IF(NOT(J2239),Strutture_cleaned[[#This Row],[Indirizzo internet]],Strutture_cleaned[[#This Row],[Indirizzo di posta elettronica]])</f>
        <v>www.sottoilborgo.it</v>
      </c>
      <c r="L2239" t="str">
        <f>IF(NOT(J2239),Strutture_cleaned[[#This Row],[Indirizzo di posta elettronica]],Strutture_cleaned[[#This Row],[Indirizzo internet]])</f>
        <v>info@sottoilborgo.it</v>
      </c>
    </row>
    <row r="2240" spans="1:12" x14ac:dyDescent="0.2">
      <c r="A2240" t="s">
        <v>8183</v>
      </c>
      <c r="B2240" t="s">
        <v>12448</v>
      </c>
      <c r="C2240" t="s">
        <v>12449</v>
      </c>
      <c r="D2240" t="s">
        <v>2925</v>
      </c>
      <c r="E2240" t="s">
        <v>19511</v>
      </c>
      <c r="F2240" t="s">
        <v>2923</v>
      </c>
      <c r="G2240" t="s">
        <v>2924</v>
      </c>
      <c r="I22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40" s="1" t="b">
        <f t="shared" si="34"/>
        <v>0</v>
      </c>
      <c r="K2240" t="str">
        <f>IF(NOT(J2240),Strutture_cleaned[[#This Row],[Indirizzo internet]],Strutture_cleaned[[#This Row],[Indirizzo di posta elettronica]])</f>
        <v>www.alpergolesi.it</v>
      </c>
      <c r="L2240" t="str">
        <f>IF(NOT(J2240),Strutture_cleaned[[#This Row],[Indirizzo di posta elettronica]],Strutture_cleaned[[#This Row],[Indirizzo internet]])</f>
        <v>alpergolesi@gmail.com</v>
      </c>
    </row>
    <row r="2241" spans="1:12" x14ac:dyDescent="0.2">
      <c r="A2241" t="s">
        <v>8183</v>
      </c>
      <c r="B2241" t="s">
        <v>12450</v>
      </c>
      <c r="C2241" t="s">
        <v>12451</v>
      </c>
      <c r="D2241" t="s">
        <v>2925</v>
      </c>
      <c r="E2241" t="s">
        <v>2925</v>
      </c>
      <c r="F2241" t="s">
        <v>2926</v>
      </c>
      <c r="G2241" t="s">
        <v>2927</v>
      </c>
      <c r="I22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41" s="1" t="b">
        <f t="shared" si="34"/>
        <v>0</v>
      </c>
      <c r="K2241" t="str">
        <f>IF(NOT(J2241),Strutture_cleaned[[#This Row],[Indirizzo internet]],Strutture_cleaned[[#This Row],[Indirizzo di posta elettronica]])</f>
        <v>www.bebleconce.it</v>
      </c>
      <c r="L2241" t="str">
        <f>IF(NOT(J2241),Strutture_cleaned[[#This Row],[Indirizzo di posta elettronica]],Strutture_cleaned[[#This Row],[Indirizzo internet]])</f>
        <v>info@bebleconce.it</v>
      </c>
    </row>
    <row r="2242" spans="1:12" x14ac:dyDescent="0.2">
      <c r="A2242" t="s">
        <v>8177</v>
      </c>
      <c r="B2242" t="s">
        <v>12452</v>
      </c>
      <c r="C2242" t="s">
        <v>12453</v>
      </c>
      <c r="D2242" t="s">
        <v>2925</v>
      </c>
      <c r="E2242" t="s">
        <v>2925</v>
      </c>
      <c r="F2242" t="s">
        <v>2928</v>
      </c>
      <c r="G2242" t="s">
        <v>2929</v>
      </c>
      <c r="I22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242" s="1" t="b">
        <f t="shared" si="34"/>
        <v>0</v>
      </c>
      <c r="K2242" t="str">
        <f>IF(NOT(J2242),Strutture_cleaned[[#This Row],[Indirizzo internet]],Strutture_cleaned[[#This Row],[Indirizzo di posta elettronica]])</f>
        <v>www.hotelmariani.com</v>
      </c>
      <c r="L2242" t="str">
        <f>IF(NOT(J2242),Strutture_cleaned[[#This Row],[Indirizzo di posta elettronica]],Strutture_cleaned[[#This Row],[Indirizzo internet]])</f>
        <v>direzione@hotelmariani.com</v>
      </c>
    </row>
    <row r="2243" spans="1:12" x14ac:dyDescent="0.2">
      <c r="A2243" t="s">
        <v>8183</v>
      </c>
      <c r="B2243" t="s">
        <v>12454</v>
      </c>
      <c r="C2243" t="s">
        <v>12455</v>
      </c>
      <c r="D2243" t="s">
        <v>2925</v>
      </c>
      <c r="E2243" t="s">
        <v>2925</v>
      </c>
      <c r="F2243" t="s">
        <v>19511</v>
      </c>
      <c r="G2243" t="s">
        <v>2930</v>
      </c>
      <c r="I22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43" s="1" t="b">
        <f t="shared" ref="J2243:J2306" si="35">I2243="invertire email e sito"</f>
        <v>0</v>
      </c>
      <c r="K2243" t="str">
        <f>IF(NOT(J2243),Strutture_cleaned[[#This Row],[Indirizzo internet]],Strutture_cleaned[[#This Row],[Indirizzo di posta elettronica]])</f>
        <v/>
      </c>
      <c r="L2243" t="str">
        <f>IF(NOT(J2243),Strutture_cleaned[[#This Row],[Indirizzo di posta elettronica]],Strutture_cleaned[[#This Row],[Indirizzo internet]])</f>
        <v>casamatildajesi@hotmail.it</v>
      </c>
    </row>
    <row r="2244" spans="1:12" x14ac:dyDescent="0.2">
      <c r="A2244" t="s">
        <v>8186</v>
      </c>
      <c r="B2244" t="s">
        <v>12456</v>
      </c>
      <c r="C2244" t="s">
        <v>12457</v>
      </c>
      <c r="D2244" t="s">
        <v>2925</v>
      </c>
      <c r="E2244" t="s">
        <v>2925</v>
      </c>
      <c r="F2244" t="s">
        <v>19511</v>
      </c>
      <c r="G2244" t="s">
        <v>2931</v>
      </c>
      <c r="I22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244" s="1" t="b">
        <f t="shared" si="35"/>
        <v>0</v>
      </c>
      <c r="K2244" t="str">
        <f>IF(NOT(J2244),Strutture_cleaned[[#This Row],[Indirizzo internet]],Strutture_cleaned[[#This Row],[Indirizzo di posta elettronica]])</f>
        <v/>
      </c>
      <c r="L2244" t="str">
        <f>IF(NOT(J2244),Strutture_cleaned[[#This Row],[Indirizzo di posta elettronica]],Strutture_cleaned[[#This Row],[Indirizzo internet]])</f>
        <v>fmoroncini@libero.it</v>
      </c>
    </row>
    <row r="2245" spans="1:12" x14ac:dyDescent="0.2">
      <c r="A2245" t="s">
        <v>8183</v>
      </c>
      <c r="B2245" t="s">
        <v>12458</v>
      </c>
      <c r="C2245" t="s">
        <v>12459</v>
      </c>
      <c r="D2245" t="s">
        <v>2925</v>
      </c>
      <c r="E2245" t="s">
        <v>2925</v>
      </c>
      <c r="F2245" t="s">
        <v>2932</v>
      </c>
      <c r="G2245" t="s">
        <v>2933</v>
      </c>
      <c r="I22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45" s="1" t="b">
        <f t="shared" si="35"/>
        <v>0</v>
      </c>
      <c r="K2245" t="str">
        <f>IF(NOT(J2245),Strutture_cleaned[[#This Row],[Indirizzo internet]],Strutture_cleaned[[#This Row],[Indirizzo di posta elettronica]])</f>
        <v>www.incentrojesi.it</v>
      </c>
      <c r="L2245" t="str">
        <f>IF(NOT(J2245),Strutture_cleaned[[#This Row],[Indirizzo di posta elettronica]],Strutture_cleaned[[#This Row],[Indirizzo internet]])</f>
        <v>info@incentrojesi.it</v>
      </c>
    </row>
    <row r="2246" spans="1:12" x14ac:dyDescent="0.2">
      <c r="A2246" t="s">
        <v>8183</v>
      </c>
      <c r="B2246" t="s">
        <v>12460</v>
      </c>
      <c r="C2246" t="s">
        <v>12461</v>
      </c>
      <c r="D2246" t="s">
        <v>2925</v>
      </c>
      <c r="E2246" t="s">
        <v>2925</v>
      </c>
      <c r="F2246" t="s">
        <v>2934</v>
      </c>
      <c r="G2246" t="s">
        <v>2935</v>
      </c>
      <c r="I22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46" s="1" t="b">
        <f t="shared" si="35"/>
        <v>0</v>
      </c>
      <c r="K2246" t="str">
        <f>IF(NOT(J2246),Strutture_cleaned[[#This Row],[Indirizzo internet]],Strutture_cleaned[[#This Row],[Indirizzo di posta elettronica]])</f>
        <v>www.colazioneingiardino.it</v>
      </c>
      <c r="L2246" t="str">
        <f>IF(NOT(J2246),Strutture_cleaned[[#This Row],[Indirizzo di posta elettronica]],Strutture_cleaned[[#This Row],[Indirizzo internet]])</f>
        <v>info@colazioneingiardino.it</v>
      </c>
    </row>
    <row r="2247" spans="1:12" x14ac:dyDescent="0.2">
      <c r="A2247" t="s">
        <v>8183</v>
      </c>
      <c r="B2247" t="s">
        <v>12462</v>
      </c>
      <c r="C2247" t="s">
        <v>12447</v>
      </c>
      <c r="D2247" t="s">
        <v>2925</v>
      </c>
      <c r="E2247" t="s">
        <v>2925</v>
      </c>
      <c r="F2247" t="s">
        <v>2936</v>
      </c>
      <c r="G2247" t="s">
        <v>2937</v>
      </c>
      <c r="I22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47" s="1" t="b">
        <f t="shared" si="35"/>
        <v>0</v>
      </c>
      <c r="K2247" t="str">
        <f>IF(NOT(J2247),Strutture_cleaned[[#This Row],[Indirizzo internet]],Strutture_cleaned[[#This Row],[Indirizzo di posta elettronica]])</f>
        <v>www.lunadalborgo.it</v>
      </c>
      <c r="L2247" t="str">
        <f>IF(NOT(J2247),Strutture_cleaned[[#This Row],[Indirizzo di posta elettronica]],Strutture_cleaned[[#This Row],[Indirizzo internet]])</f>
        <v>info@lunadalborgo.it</v>
      </c>
    </row>
    <row r="2248" spans="1:12" x14ac:dyDescent="0.2">
      <c r="A2248" t="s">
        <v>8183</v>
      </c>
      <c r="B2248" t="s">
        <v>12463</v>
      </c>
      <c r="C2248" t="s">
        <v>12464</v>
      </c>
      <c r="D2248" t="s">
        <v>2925</v>
      </c>
      <c r="E2248" t="s">
        <v>2925</v>
      </c>
      <c r="F2248" t="s">
        <v>2938</v>
      </c>
      <c r="G2248" t="s">
        <v>2939</v>
      </c>
      <c r="I22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48" s="1" t="b">
        <f t="shared" si="35"/>
        <v>0</v>
      </c>
      <c r="K2248" t="str">
        <f>IF(NOT(J2248),Strutture_cleaned[[#This Row],[Indirizzo internet]],Strutture_cleaned[[#This Row],[Indirizzo di posta elettronica]])</f>
        <v>www.roccabella.eu</v>
      </c>
      <c r="L2248" t="str">
        <f>IF(NOT(J2248),Strutture_cleaned[[#This Row],[Indirizzo di posta elettronica]],Strutture_cleaned[[#This Row],[Indirizzo internet]])</f>
        <v>info@bedandbreakfast-roccabella.it</v>
      </c>
    </row>
    <row r="2249" spans="1:12" x14ac:dyDescent="0.2">
      <c r="A2249" t="s">
        <v>8183</v>
      </c>
      <c r="B2249" t="s">
        <v>12465</v>
      </c>
      <c r="C2249" t="s">
        <v>12466</v>
      </c>
      <c r="D2249" t="s">
        <v>2925</v>
      </c>
      <c r="E2249" t="s">
        <v>2925</v>
      </c>
      <c r="F2249" t="s">
        <v>19511</v>
      </c>
      <c r="G2249" t="s">
        <v>19511</v>
      </c>
      <c r="I22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49" s="1" t="b">
        <f t="shared" si="35"/>
        <v>0</v>
      </c>
      <c r="K2249" t="str">
        <f>IF(NOT(J2249),Strutture_cleaned[[#This Row],[Indirizzo internet]],Strutture_cleaned[[#This Row],[Indirizzo di posta elettronica]])</f>
        <v/>
      </c>
      <c r="L2249" t="str">
        <f>IF(NOT(J2249),Strutture_cleaned[[#This Row],[Indirizzo di posta elettronica]],Strutture_cleaned[[#This Row],[Indirizzo internet]])</f>
        <v/>
      </c>
    </row>
    <row r="2250" spans="1:12" x14ac:dyDescent="0.2">
      <c r="A2250" t="s">
        <v>8177</v>
      </c>
      <c r="B2250" t="s">
        <v>12467</v>
      </c>
      <c r="C2250" t="s">
        <v>12468</v>
      </c>
      <c r="D2250" t="s">
        <v>2925</v>
      </c>
      <c r="E2250" t="s">
        <v>2925</v>
      </c>
      <c r="F2250" t="s">
        <v>2940</v>
      </c>
      <c r="G2250" t="s">
        <v>2941</v>
      </c>
      <c r="I22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50" s="1" t="b">
        <f t="shared" si="35"/>
        <v>0</v>
      </c>
      <c r="K2250" t="str">
        <f>IF(NOT(J2250),Strutture_cleaned[[#This Row],[Indirizzo internet]],Strutture_cleaned[[#This Row],[Indirizzo di posta elettronica]])</f>
        <v>www.hotelfederico2.it</v>
      </c>
      <c r="L2250" t="str">
        <f>IF(NOT(J2250),Strutture_cleaned[[#This Row],[Indirizzo di posta elettronica]],Strutture_cleaned[[#This Row],[Indirizzo internet]])</f>
        <v>info@hotelfederico2.it</v>
      </c>
    </row>
    <row r="2251" spans="1:12" x14ac:dyDescent="0.2">
      <c r="A2251" t="s">
        <v>8183</v>
      </c>
      <c r="B2251" t="s">
        <v>12469</v>
      </c>
      <c r="C2251" t="s">
        <v>12470</v>
      </c>
      <c r="D2251" t="s">
        <v>2925</v>
      </c>
      <c r="E2251" t="s">
        <v>2925</v>
      </c>
      <c r="F2251" t="s">
        <v>2942</v>
      </c>
      <c r="G2251" t="s">
        <v>2943</v>
      </c>
      <c r="I22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51" s="1" t="b">
        <f t="shared" si="35"/>
        <v>0</v>
      </c>
      <c r="K2251" t="str">
        <f>IF(NOT(J2251),Strutture_cleaned[[#This Row],[Indirizzo internet]],Strutture_cleaned[[#This Row],[Indirizzo di posta elettronica]])</f>
        <v>www.casacorno.it</v>
      </c>
      <c r="L2251" t="str">
        <f>IF(NOT(J2251),Strutture_cleaned[[#This Row],[Indirizzo di posta elettronica]],Strutture_cleaned[[#This Row],[Indirizzo internet]])</f>
        <v>info@casacorno.it</v>
      </c>
    </row>
    <row r="2252" spans="1:12" x14ac:dyDescent="0.2">
      <c r="A2252" t="s">
        <v>8183</v>
      </c>
      <c r="B2252" t="s">
        <v>12471</v>
      </c>
      <c r="C2252" t="s">
        <v>12472</v>
      </c>
      <c r="D2252" t="s">
        <v>2925</v>
      </c>
      <c r="E2252" t="s">
        <v>2925</v>
      </c>
      <c r="F2252" t="s">
        <v>2944</v>
      </c>
      <c r="G2252" t="s">
        <v>2945</v>
      </c>
      <c r="I22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52" s="1" t="b">
        <f t="shared" si="35"/>
        <v>0</v>
      </c>
      <c r="K2252" t="str">
        <f>IF(NOT(J2252),Strutture_cleaned[[#This Row],[Indirizzo internet]],Strutture_cleaned[[#This Row],[Indirizzo di posta elettronica]])</f>
        <v>www.vicinolarco.altervista.org</v>
      </c>
      <c r="L2252" t="str">
        <f>IF(NOT(J2252),Strutture_cleaned[[#This Row],[Indirizzo di posta elettronica]],Strutture_cleaned[[#This Row],[Indirizzo internet]])</f>
        <v>vicinolarco@yahoo.it</v>
      </c>
    </row>
    <row r="2253" spans="1:12" x14ac:dyDescent="0.2">
      <c r="A2253" t="s">
        <v>8186</v>
      </c>
      <c r="B2253" t="s">
        <v>12473</v>
      </c>
      <c r="C2253" t="s">
        <v>12474</v>
      </c>
      <c r="D2253" t="s">
        <v>2925</v>
      </c>
      <c r="E2253" t="s">
        <v>2925</v>
      </c>
      <c r="F2253" t="s">
        <v>2946</v>
      </c>
      <c r="G2253" t="s">
        <v>2947</v>
      </c>
      <c r="I22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53" s="1" t="b">
        <f t="shared" si="35"/>
        <v>0</v>
      </c>
      <c r="K2253" t="str">
        <f>IF(NOT(J2253),Strutture_cleaned[[#This Row],[Indirizzo internet]],Strutture_cleaned[[#This Row],[Indirizzo di posta elettronica]])</f>
        <v>www.ripabianca.com</v>
      </c>
      <c r="L2253" t="str">
        <f>IF(NOT(J2253),Strutture_cleaned[[#This Row],[Indirizzo di posta elettronica]],Strutture_cleaned[[#This Row],[Indirizzo internet]])</f>
        <v>info@ripabianca.com</v>
      </c>
    </row>
    <row r="2254" spans="1:12" x14ac:dyDescent="0.2">
      <c r="A2254" t="s">
        <v>8183</v>
      </c>
      <c r="B2254" t="s">
        <v>12475</v>
      </c>
      <c r="C2254" t="s">
        <v>12476</v>
      </c>
      <c r="D2254" t="s">
        <v>2925</v>
      </c>
      <c r="E2254" t="s">
        <v>2925</v>
      </c>
      <c r="F2254" t="s">
        <v>2948</v>
      </c>
      <c r="G2254" t="s">
        <v>2949</v>
      </c>
      <c r="I22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54" s="1" t="b">
        <f t="shared" si="35"/>
        <v>0</v>
      </c>
      <c r="K2254" t="str">
        <f>IF(NOT(J2254),Strutture_cleaned[[#This Row],[Indirizzo internet]],Strutture_cleaned[[#This Row],[Indirizzo di posta elettronica]])</f>
        <v>www.nottisullemura.it</v>
      </c>
      <c r="L2254" t="str">
        <f>IF(NOT(J2254),Strutture_cleaned[[#This Row],[Indirizzo di posta elettronica]],Strutture_cleaned[[#This Row],[Indirizzo internet]])</f>
        <v>info@nottisullemura.it</v>
      </c>
    </row>
    <row r="2255" spans="1:12" x14ac:dyDescent="0.2">
      <c r="A2255" t="s">
        <v>8183</v>
      </c>
      <c r="B2255" t="s">
        <v>12477</v>
      </c>
      <c r="C2255" t="s">
        <v>12478</v>
      </c>
      <c r="D2255" t="s">
        <v>2925</v>
      </c>
      <c r="E2255" t="s">
        <v>2925</v>
      </c>
      <c r="F2255" t="s">
        <v>2950</v>
      </c>
      <c r="G2255" t="s">
        <v>2951</v>
      </c>
      <c r="I22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255" s="1" t="b">
        <f t="shared" si="35"/>
        <v>0</v>
      </c>
      <c r="K2255" t="str">
        <f>IF(NOT(J2255),Strutture_cleaned[[#This Row],[Indirizzo internet]],Strutture_cleaned[[#This Row],[Indirizzo di posta elettronica]])</f>
        <v>www.marchenet.it/ladolcecollina</v>
      </c>
      <c r="L2255" t="str">
        <f>IF(NOT(J2255),Strutture_cleaned[[#This Row],[Indirizzo di posta elettronica]],Strutture_cleaned[[#This Row],[Indirizzo internet]])</f>
        <v>luigpaol@mercurio.it</v>
      </c>
    </row>
    <row r="2256" spans="1:12" x14ac:dyDescent="0.2">
      <c r="A2256" t="s">
        <v>8177</v>
      </c>
      <c r="B2256" t="s">
        <v>12479</v>
      </c>
      <c r="C2256" t="s">
        <v>12480</v>
      </c>
      <c r="D2256" t="s">
        <v>2925</v>
      </c>
      <c r="E2256" t="s">
        <v>2925</v>
      </c>
      <c r="F2256" t="s">
        <v>19511</v>
      </c>
      <c r="G2256" t="s">
        <v>19511</v>
      </c>
      <c r="I22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56" s="1" t="b">
        <f t="shared" si="35"/>
        <v>0</v>
      </c>
      <c r="K2256" t="str">
        <f>IF(NOT(J2256),Strutture_cleaned[[#This Row],[Indirizzo internet]],Strutture_cleaned[[#This Row],[Indirizzo di posta elettronica]])</f>
        <v/>
      </c>
      <c r="L2256" t="str">
        <f>IF(NOT(J2256),Strutture_cleaned[[#This Row],[Indirizzo di posta elettronica]],Strutture_cleaned[[#This Row],[Indirizzo internet]])</f>
        <v/>
      </c>
    </row>
    <row r="2257" spans="1:12" x14ac:dyDescent="0.2">
      <c r="A2257" t="s">
        <v>8177</v>
      </c>
      <c r="B2257" t="s">
        <v>12481</v>
      </c>
      <c r="C2257" t="s">
        <v>12482</v>
      </c>
      <c r="D2257" t="s">
        <v>2925</v>
      </c>
      <c r="E2257" t="s">
        <v>2925</v>
      </c>
      <c r="F2257" t="s">
        <v>2952</v>
      </c>
      <c r="G2257" t="s">
        <v>2953</v>
      </c>
      <c r="I22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57" s="1" t="b">
        <f t="shared" si="35"/>
        <v>0</v>
      </c>
      <c r="K2257" t="str">
        <f>IF(NOT(J2257),Strutture_cleaned[[#This Row],[Indirizzo internet]],Strutture_cleaned[[#This Row],[Indirizzo di posta elettronica]])</f>
        <v>www.hoteldeinani.it</v>
      </c>
      <c r="L2257" t="str">
        <f>IF(NOT(J2257),Strutture_cleaned[[#This Row],[Indirizzo di posta elettronica]],Strutture_cleaned[[#This Row],[Indirizzo internet]])</f>
        <v>info@hoteldeinani.it</v>
      </c>
    </row>
    <row r="2258" spans="1:12" x14ac:dyDescent="0.2">
      <c r="A2258" t="s">
        <v>8177</v>
      </c>
      <c r="B2258" t="s">
        <v>12483</v>
      </c>
      <c r="C2258" t="s">
        <v>12468</v>
      </c>
      <c r="D2258" t="s">
        <v>2925</v>
      </c>
      <c r="E2258" t="s">
        <v>2925</v>
      </c>
      <c r="F2258" t="s">
        <v>2940</v>
      </c>
      <c r="G2258" t="s">
        <v>2941</v>
      </c>
      <c r="I22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58" s="1" t="b">
        <f t="shared" si="35"/>
        <v>0</v>
      </c>
      <c r="K2258" t="str">
        <f>IF(NOT(J2258),Strutture_cleaned[[#This Row],[Indirizzo internet]],Strutture_cleaned[[#This Row],[Indirizzo di posta elettronica]])</f>
        <v>www.hotelfederico2.it</v>
      </c>
      <c r="L2258" t="str">
        <f>IF(NOT(J2258),Strutture_cleaned[[#This Row],[Indirizzo di posta elettronica]],Strutture_cleaned[[#This Row],[Indirizzo internet]])</f>
        <v>info@hotelfederico2.it</v>
      </c>
    </row>
    <row r="2259" spans="1:12" x14ac:dyDescent="0.2">
      <c r="A2259" t="s">
        <v>8183</v>
      </c>
      <c r="B2259" t="s">
        <v>12484</v>
      </c>
      <c r="C2259" t="s">
        <v>12485</v>
      </c>
      <c r="D2259" t="s">
        <v>2925</v>
      </c>
      <c r="E2259" t="s">
        <v>19511</v>
      </c>
      <c r="F2259" t="s">
        <v>2954</v>
      </c>
      <c r="G2259" t="s">
        <v>2955</v>
      </c>
      <c r="I22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59" s="1" t="b">
        <f t="shared" si="35"/>
        <v>0</v>
      </c>
      <c r="K2259" t="str">
        <f>IF(NOT(J2259),Strutture_cleaned[[#This Row],[Indirizzo internet]],Strutture_cleaned[[#This Row],[Indirizzo di posta elettronica]])</f>
        <v>www.verzierebb.com</v>
      </c>
      <c r="L2259" t="str">
        <f>IF(NOT(J2259),Strutture_cleaned[[#This Row],[Indirizzo di posta elettronica]],Strutture_cleaned[[#This Row],[Indirizzo internet]])</f>
        <v>info@verzierebb.com</v>
      </c>
    </row>
    <row r="2260" spans="1:12" x14ac:dyDescent="0.2">
      <c r="A2260" t="s">
        <v>8216</v>
      </c>
      <c r="B2260" t="s">
        <v>12486</v>
      </c>
      <c r="C2260" t="s">
        <v>12487</v>
      </c>
      <c r="D2260" t="s">
        <v>2925</v>
      </c>
      <c r="E2260" t="s">
        <v>19511</v>
      </c>
      <c r="F2260" t="s">
        <v>19511</v>
      </c>
      <c r="G2260" t="s">
        <v>2956</v>
      </c>
      <c r="I22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260" s="1" t="b">
        <f t="shared" si="35"/>
        <v>0</v>
      </c>
      <c r="K2260" t="str">
        <f>IF(NOT(J2260),Strutture_cleaned[[#This Row],[Indirizzo internet]],Strutture_cleaned[[#This Row],[Indirizzo di posta elettronica]])</f>
        <v/>
      </c>
      <c r="L2260" t="str">
        <f>IF(NOT(J2260),Strutture_cleaned[[#This Row],[Indirizzo di posta elettronica]],Strutture_cleaned[[#This Row],[Indirizzo internet]])</f>
        <v>backstagejesi@gmail.com</v>
      </c>
    </row>
    <row r="2261" spans="1:12" x14ac:dyDescent="0.2">
      <c r="A2261" t="s">
        <v>8183</v>
      </c>
      <c r="B2261" t="s">
        <v>12488</v>
      </c>
      <c r="C2261" t="s">
        <v>12489</v>
      </c>
      <c r="D2261" t="s">
        <v>2925</v>
      </c>
      <c r="E2261" t="s">
        <v>19511</v>
      </c>
      <c r="F2261" t="s">
        <v>19511</v>
      </c>
      <c r="G2261" t="s">
        <v>2957</v>
      </c>
      <c r="I22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61" s="1" t="b">
        <f t="shared" si="35"/>
        <v>0</v>
      </c>
      <c r="K2261" t="str">
        <f>IF(NOT(J2261),Strutture_cleaned[[#This Row],[Indirizzo internet]],Strutture_cleaned[[#This Row],[Indirizzo di posta elettronica]])</f>
        <v/>
      </c>
      <c r="L2261" t="str">
        <f>IF(NOT(J2261),Strutture_cleaned[[#This Row],[Indirizzo di posta elettronica]],Strutture_cleaned[[#This Row],[Indirizzo internet]])</f>
        <v>annetta.pat@libero.it</v>
      </c>
    </row>
    <row r="2262" spans="1:12" x14ac:dyDescent="0.2">
      <c r="A2262" t="s">
        <v>8183</v>
      </c>
      <c r="B2262" t="s">
        <v>12490</v>
      </c>
      <c r="C2262" t="s">
        <v>12491</v>
      </c>
      <c r="D2262" t="s">
        <v>2925</v>
      </c>
      <c r="E2262" t="s">
        <v>19511</v>
      </c>
      <c r="F2262" t="s">
        <v>2958</v>
      </c>
      <c r="G2262" t="s">
        <v>2959</v>
      </c>
      <c r="I22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262" s="1" t="b">
        <f t="shared" si="35"/>
        <v>0</v>
      </c>
      <c r="K2262" t="str">
        <f>IF(NOT(J2262),Strutture_cleaned[[#This Row],[Indirizzo internet]],Strutture_cleaned[[#This Row],[Indirizzo di posta elettronica]])</f>
        <v>www.lacoccinellajesi.com</v>
      </c>
      <c r="L2262" t="str">
        <f>IF(NOT(J2262),Strutture_cleaned[[#This Row],[Indirizzo di posta elettronica]],Strutture_cleaned[[#This Row],[Indirizzo internet]])</f>
        <v>bblacoccinellajesi@gmail.com</v>
      </c>
    </row>
    <row r="2263" spans="1:12" x14ac:dyDescent="0.2">
      <c r="A2263" t="s">
        <v>8216</v>
      </c>
      <c r="B2263" t="s">
        <v>12492</v>
      </c>
      <c r="C2263" t="s">
        <v>12493</v>
      </c>
      <c r="D2263" t="s">
        <v>2925</v>
      </c>
      <c r="E2263" t="s">
        <v>2925</v>
      </c>
      <c r="F2263" t="s">
        <v>2960</v>
      </c>
      <c r="G2263" t="s">
        <v>2961</v>
      </c>
      <c r="I22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263" s="1" t="b">
        <f t="shared" si="35"/>
        <v>0</v>
      </c>
      <c r="K2263" t="str">
        <f>IF(NOT(J2263),Strutture_cleaned[[#This Row],[Indirizzo internet]],Strutture_cleaned[[#This Row],[Indirizzo di posta elettronica]])</f>
        <v>www.portamazzini.it</v>
      </c>
      <c r="L2263" t="str">
        <f>IF(NOT(J2263),Strutture_cleaned[[#This Row],[Indirizzo di posta elettronica]],Strutture_cleaned[[#This Row],[Indirizzo internet]])</f>
        <v>portamazzini2015@libero.it</v>
      </c>
    </row>
    <row r="2264" spans="1:12" x14ac:dyDescent="0.2">
      <c r="A2264" t="s">
        <v>8216</v>
      </c>
      <c r="B2264" t="s">
        <v>12494</v>
      </c>
      <c r="C2264" t="s">
        <v>12495</v>
      </c>
      <c r="D2264" t="s">
        <v>2925</v>
      </c>
      <c r="E2264" t="s">
        <v>2925</v>
      </c>
      <c r="F2264" t="s">
        <v>19511</v>
      </c>
      <c r="G2264" t="s">
        <v>2962</v>
      </c>
      <c r="I22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64" s="1" t="b">
        <f t="shared" si="35"/>
        <v>0</v>
      </c>
      <c r="K2264" t="str">
        <f>IF(NOT(J2264),Strutture_cleaned[[#This Row],[Indirizzo internet]],Strutture_cleaned[[#This Row],[Indirizzo di posta elettronica]])</f>
        <v/>
      </c>
      <c r="L2264" t="str">
        <f>IF(NOT(J2264),Strutture_cleaned[[#This Row],[Indirizzo di posta elettronica]],Strutture_cleaned[[#This Row],[Indirizzo internet]])</f>
        <v>info@affittacamereluconi.it</v>
      </c>
    </row>
    <row r="2265" spans="1:12" x14ac:dyDescent="0.2">
      <c r="A2265" t="s">
        <v>8183</v>
      </c>
      <c r="B2265" t="s">
        <v>12496</v>
      </c>
      <c r="C2265" t="s">
        <v>12497</v>
      </c>
      <c r="D2265" t="s">
        <v>2925</v>
      </c>
      <c r="E2265" t="s">
        <v>2925</v>
      </c>
      <c r="F2265" t="s">
        <v>19511</v>
      </c>
      <c r="G2265" t="s">
        <v>2963</v>
      </c>
      <c r="I22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65" s="1" t="b">
        <f t="shared" si="35"/>
        <v>0</v>
      </c>
      <c r="K2265" t="str">
        <f>IF(NOT(J2265),Strutture_cleaned[[#This Row],[Indirizzo internet]],Strutture_cleaned[[#This Row],[Indirizzo di posta elettronica]])</f>
        <v/>
      </c>
      <c r="L2265" t="str">
        <f>IF(NOT(J2265),Strutture_cleaned[[#This Row],[Indirizzo di posta elettronica]],Strutture_cleaned[[#This Row],[Indirizzo internet]])</f>
        <v>c.ferretti9@gmail.com</v>
      </c>
    </row>
    <row r="2266" spans="1:12" x14ac:dyDescent="0.2">
      <c r="A2266" t="s">
        <v>8171</v>
      </c>
      <c r="B2266" t="s">
        <v>12498</v>
      </c>
      <c r="C2266" t="s">
        <v>12499</v>
      </c>
      <c r="D2266" t="s">
        <v>2925</v>
      </c>
      <c r="E2266" t="s">
        <v>12500</v>
      </c>
      <c r="F2266" t="s">
        <v>2964</v>
      </c>
      <c r="G2266" t="s">
        <v>2965</v>
      </c>
      <c r="I22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66" s="1" t="b">
        <f t="shared" si="35"/>
        <v>0</v>
      </c>
      <c r="K2266" t="str">
        <f>IF(NOT(J2266),Strutture_cleaned[[#This Row],[Indirizzo internet]],Strutture_cleaned[[#This Row],[Indirizzo di posta elettronica]])</f>
        <v>www.lemaracla.it</v>
      </c>
      <c r="L2266" t="str">
        <f>IF(NOT(J2266),Strutture_cleaned[[#This Row],[Indirizzo di posta elettronica]],Strutture_cleaned[[#This Row],[Indirizzo internet]])</f>
        <v>info@lemaracla.it</v>
      </c>
    </row>
    <row r="2267" spans="1:12" x14ac:dyDescent="0.2">
      <c r="A2267" t="s">
        <v>8183</v>
      </c>
      <c r="B2267" t="s">
        <v>12501</v>
      </c>
      <c r="C2267" t="s">
        <v>2966</v>
      </c>
      <c r="D2267" t="s">
        <v>2925</v>
      </c>
      <c r="E2267" t="s">
        <v>2925</v>
      </c>
      <c r="F2267" t="s">
        <v>19511</v>
      </c>
      <c r="G2267" t="s">
        <v>2967</v>
      </c>
      <c r="I22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67" s="1" t="b">
        <f t="shared" si="35"/>
        <v>0</v>
      </c>
      <c r="K2267" t="str">
        <f>IF(NOT(J2267),Strutture_cleaned[[#This Row],[Indirizzo internet]],Strutture_cleaned[[#This Row],[Indirizzo di posta elettronica]])</f>
        <v/>
      </c>
      <c r="L2267" t="str">
        <f>IF(NOT(J2267),Strutture_cleaned[[#This Row],[Indirizzo di posta elettronica]],Strutture_cleaned[[#This Row],[Indirizzo internet]])</f>
        <v>loretta.sordoni@gmail.com</v>
      </c>
    </row>
    <row r="2268" spans="1:12" x14ac:dyDescent="0.2">
      <c r="A2268" t="s">
        <v>8216</v>
      </c>
      <c r="B2268" t="s">
        <v>12502</v>
      </c>
      <c r="C2268" t="s">
        <v>2968</v>
      </c>
      <c r="D2268" t="s">
        <v>2925</v>
      </c>
      <c r="E2268" t="s">
        <v>2925</v>
      </c>
      <c r="F2268" t="s">
        <v>19511</v>
      </c>
      <c r="G2268" t="s">
        <v>2969</v>
      </c>
      <c r="I22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268" s="1" t="b">
        <f t="shared" si="35"/>
        <v>0</v>
      </c>
      <c r="K2268" t="str">
        <f>IF(NOT(J2268),Strutture_cleaned[[#This Row],[Indirizzo internet]],Strutture_cleaned[[#This Row],[Indirizzo di posta elettronica]])</f>
        <v/>
      </c>
      <c r="L2268" t="str">
        <f>IF(NOT(J2268),Strutture_cleaned[[#This Row],[Indirizzo di posta elettronica]],Strutture_cleaned[[#This Row],[Indirizzo internet]])</f>
        <v>vbuari@mail.ru</v>
      </c>
    </row>
    <row r="2269" spans="1:12" x14ac:dyDescent="0.2">
      <c r="A2269" t="s">
        <v>8216</v>
      </c>
      <c r="B2269" t="s">
        <v>12503</v>
      </c>
      <c r="C2269" t="s">
        <v>12504</v>
      </c>
      <c r="D2269" t="s">
        <v>2925</v>
      </c>
      <c r="E2269" t="s">
        <v>2925</v>
      </c>
      <c r="F2269" t="s">
        <v>19511</v>
      </c>
      <c r="G2269" t="s">
        <v>2970</v>
      </c>
      <c r="I22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269" s="1" t="b">
        <f t="shared" si="35"/>
        <v>0</v>
      </c>
      <c r="K2269" t="str">
        <f>IF(NOT(J2269),Strutture_cleaned[[#This Row],[Indirizzo internet]],Strutture_cleaned[[#This Row],[Indirizzo di posta elettronica]])</f>
        <v/>
      </c>
      <c r="L2269" t="str">
        <f>IF(NOT(J2269),Strutture_cleaned[[#This Row],[Indirizzo di posta elettronica]],Strutture_cleaned[[#This Row],[Indirizzo internet]])</f>
        <v>booking@maison022.it</v>
      </c>
    </row>
    <row r="2270" spans="1:12" x14ac:dyDescent="0.2">
      <c r="A2270" t="s">
        <v>8183</v>
      </c>
      <c r="B2270" t="s">
        <v>12505</v>
      </c>
      <c r="C2270" t="s">
        <v>12506</v>
      </c>
      <c r="D2270" t="s">
        <v>2925</v>
      </c>
      <c r="E2270" t="s">
        <v>2925</v>
      </c>
      <c r="F2270" t="s">
        <v>19511</v>
      </c>
      <c r="G2270" t="s">
        <v>2971</v>
      </c>
      <c r="I22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270" s="1" t="b">
        <f t="shared" si="35"/>
        <v>0</v>
      </c>
      <c r="K2270" t="str">
        <f>IF(NOT(J2270),Strutture_cleaned[[#This Row],[Indirizzo internet]],Strutture_cleaned[[#This Row],[Indirizzo di posta elettronica]])</f>
        <v/>
      </c>
      <c r="L2270" t="str">
        <f>IF(NOT(J2270),Strutture_cleaned[[#This Row],[Indirizzo di posta elettronica]],Strutture_cleaned[[#This Row],[Indirizzo internet]])</f>
        <v>aduepassidalcielo@tim.it</v>
      </c>
    </row>
    <row r="2271" spans="1:12" x14ac:dyDescent="0.2">
      <c r="A2271" t="s">
        <v>8183</v>
      </c>
      <c r="B2271" t="s">
        <v>12507</v>
      </c>
      <c r="C2271" t="s">
        <v>2972</v>
      </c>
      <c r="D2271" t="s">
        <v>2925</v>
      </c>
      <c r="E2271" t="s">
        <v>2925</v>
      </c>
      <c r="F2271" t="s">
        <v>19511</v>
      </c>
      <c r="G2271" t="s">
        <v>2973</v>
      </c>
      <c r="I22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271" s="1" t="b">
        <f t="shared" si="35"/>
        <v>0</v>
      </c>
      <c r="K2271" t="str">
        <f>IF(NOT(J2271),Strutture_cleaned[[#This Row],[Indirizzo internet]],Strutture_cleaned[[#This Row],[Indirizzo di posta elettronica]])</f>
        <v/>
      </c>
      <c r="L2271" t="str">
        <f>IF(NOT(J2271),Strutture_cleaned[[#This Row],[Indirizzo di posta elettronica]],Strutture_cleaned[[#This Row],[Indirizzo internet]])</f>
        <v>bblapinta@gmail.com</v>
      </c>
    </row>
    <row r="2272" spans="1:12" x14ac:dyDescent="0.2">
      <c r="A2272" t="s">
        <v>8216</v>
      </c>
      <c r="B2272" t="s">
        <v>12508</v>
      </c>
      <c r="C2272" t="s">
        <v>2974</v>
      </c>
      <c r="D2272" t="s">
        <v>2925</v>
      </c>
      <c r="E2272" t="s">
        <v>2925</v>
      </c>
      <c r="F2272" t="s">
        <v>19511</v>
      </c>
      <c r="G2272" t="s">
        <v>2975</v>
      </c>
      <c r="I22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272" s="1" t="b">
        <f t="shared" si="35"/>
        <v>0</v>
      </c>
      <c r="K2272" t="str">
        <f>IF(NOT(J2272),Strutture_cleaned[[#This Row],[Indirizzo internet]],Strutture_cleaned[[#This Row],[Indirizzo di posta elettronica]])</f>
        <v/>
      </c>
      <c r="L2272" t="str">
        <f>IF(NOT(J2272),Strutture_cleaned[[#This Row],[Indirizzo di posta elettronica]],Strutture_cleaned[[#This Row],[Indirizzo internet]])</f>
        <v>willyvigna@gmail.com</v>
      </c>
    </row>
    <row r="2273" spans="1:12" x14ac:dyDescent="0.2">
      <c r="A2273" t="s">
        <v>8183</v>
      </c>
      <c r="B2273" t="s">
        <v>12509</v>
      </c>
      <c r="C2273" t="s">
        <v>2976</v>
      </c>
      <c r="D2273" t="s">
        <v>12510</v>
      </c>
      <c r="E2273" t="s">
        <v>12510</v>
      </c>
      <c r="F2273" t="s">
        <v>19511</v>
      </c>
      <c r="G2273" t="s">
        <v>2977</v>
      </c>
      <c r="I22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273" s="1" t="b">
        <f t="shared" si="35"/>
        <v>0</v>
      </c>
      <c r="K2273" t="str">
        <f>IF(NOT(J2273),Strutture_cleaned[[#This Row],[Indirizzo internet]],Strutture_cleaned[[#This Row],[Indirizzo di posta elettronica]])</f>
        <v/>
      </c>
      <c r="L2273" t="str">
        <f>IF(NOT(J2273),Strutture_cleaned[[#This Row],[Indirizzo di posta elettronica]],Strutture_cleaned[[#This Row],[Indirizzo internet]])</f>
        <v>marcobruge@tiscali.it</v>
      </c>
    </row>
    <row r="2274" spans="1:12" x14ac:dyDescent="0.2">
      <c r="A2274" t="s">
        <v>8183</v>
      </c>
      <c r="B2274" t="s">
        <v>12511</v>
      </c>
      <c r="C2274" t="s">
        <v>12512</v>
      </c>
      <c r="D2274" t="s">
        <v>12510</v>
      </c>
      <c r="E2274" t="s">
        <v>12510</v>
      </c>
      <c r="F2274" t="s">
        <v>19511</v>
      </c>
      <c r="G2274" t="s">
        <v>2978</v>
      </c>
      <c r="I22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274" s="1" t="b">
        <f t="shared" si="35"/>
        <v>0</v>
      </c>
      <c r="K2274" t="str">
        <f>IF(NOT(J2274),Strutture_cleaned[[#This Row],[Indirizzo internet]],Strutture_cleaned[[#This Row],[Indirizzo di posta elettronica]])</f>
        <v/>
      </c>
      <c r="L2274" t="str">
        <f>IF(NOT(J2274),Strutture_cleaned[[#This Row],[Indirizzo di posta elettronica]],Strutture_cleaned[[#This Row],[Indirizzo internet]])</f>
        <v>maurocroia@alice.it</v>
      </c>
    </row>
    <row r="2275" spans="1:12" x14ac:dyDescent="0.2">
      <c r="A2275" t="s">
        <v>8174</v>
      </c>
      <c r="B2275" t="s">
        <v>12513</v>
      </c>
      <c r="C2275" t="s">
        <v>12514</v>
      </c>
      <c r="D2275" t="s">
        <v>12510</v>
      </c>
      <c r="E2275" t="s">
        <v>19511</v>
      </c>
      <c r="F2275" t="s">
        <v>19511</v>
      </c>
      <c r="G2275" t="s">
        <v>2979</v>
      </c>
      <c r="I22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75" s="1" t="b">
        <f t="shared" si="35"/>
        <v>0</v>
      </c>
      <c r="K2275" t="str">
        <f>IF(NOT(J2275),Strutture_cleaned[[#This Row],[Indirizzo internet]],Strutture_cleaned[[#This Row],[Indirizzo di posta elettronica]])</f>
        <v/>
      </c>
      <c r="L2275" t="str">
        <f>IF(NOT(J2275),Strutture_cleaned[[#This Row],[Indirizzo di posta elettronica]],Strutture_cleaned[[#This Row],[Indirizzo internet]])</f>
        <v>info@giuliofiori.it</v>
      </c>
    </row>
    <row r="2276" spans="1:12" x14ac:dyDescent="0.2">
      <c r="A2276" t="s">
        <v>8183</v>
      </c>
      <c r="B2276" t="s">
        <v>12515</v>
      </c>
      <c r="C2276" t="s">
        <v>12516</v>
      </c>
      <c r="D2276" t="s">
        <v>12510</v>
      </c>
      <c r="E2276" t="s">
        <v>19511</v>
      </c>
      <c r="F2276" t="s">
        <v>2980</v>
      </c>
      <c r="G2276" t="s">
        <v>2981</v>
      </c>
      <c r="I22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76" s="1" t="b">
        <f t="shared" si="35"/>
        <v>0</v>
      </c>
      <c r="K2276" t="str">
        <f>IF(NOT(J2276),Strutture_cleaned[[#This Row],[Indirizzo internet]],Strutture_cleaned[[#This Row],[Indirizzo di posta elettronica]])</f>
        <v>www.holyhouse.it</v>
      </c>
      <c r="L2276" t="str">
        <f>IF(NOT(J2276),Strutture_cleaned[[#This Row],[Indirizzo di posta elettronica]],Strutture_cleaned[[#This Row],[Indirizzo internet]])</f>
        <v>info@holyhouse.it</v>
      </c>
    </row>
    <row r="2277" spans="1:12" x14ac:dyDescent="0.2">
      <c r="A2277" t="s">
        <v>8183</v>
      </c>
      <c r="B2277" t="s">
        <v>12517</v>
      </c>
      <c r="C2277" t="s">
        <v>12518</v>
      </c>
      <c r="D2277" t="s">
        <v>12510</v>
      </c>
      <c r="E2277" t="s">
        <v>12519</v>
      </c>
      <c r="F2277" t="s">
        <v>19511</v>
      </c>
      <c r="G2277" t="s">
        <v>2982</v>
      </c>
      <c r="I22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77" s="1" t="b">
        <f t="shared" si="35"/>
        <v>0</v>
      </c>
      <c r="K2277" t="str">
        <f>IF(NOT(J2277),Strutture_cleaned[[#This Row],[Indirizzo internet]],Strutture_cleaned[[#This Row],[Indirizzo di posta elettronica]])</f>
        <v/>
      </c>
      <c r="L2277" t="str">
        <f>IF(NOT(J2277),Strutture_cleaned[[#This Row],[Indirizzo di posta elettronica]],Strutture_cleaned[[#This Row],[Indirizzo internet]])</f>
        <v>info@aduepassiloreto.it</v>
      </c>
    </row>
    <row r="2278" spans="1:12" x14ac:dyDescent="0.2">
      <c r="A2278" t="s">
        <v>8183</v>
      </c>
      <c r="B2278" t="s">
        <v>12520</v>
      </c>
      <c r="C2278" t="s">
        <v>12521</v>
      </c>
      <c r="D2278" t="s">
        <v>12510</v>
      </c>
      <c r="E2278" t="s">
        <v>19511</v>
      </c>
      <c r="F2278" t="s">
        <v>2983</v>
      </c>
      <c r="G2278" t="s">
        <v>2984</v>
      </c>
      <c r="I22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278" s="1" t="b">
        <f t="shared" si="35"/>
        <v>0</v>
      </c>
      <c r="K2278" t="str">
        <f>IF(NOT(J2278),Strutture_cleaned[[#This Row],[Indirizzo internet]],Strutture_cleaned[[#This Row],[Indirizzo di posta elettronica]])</f>
        <v>www.lavandabb.it</v>
      </c>
      <c r="L2278" t="str">
        <f>IF(NOT(J2278),Strutture_cleaned[[#This Row],[Indirizzo di posta elettronica]],Strutture_cleaned[[#This Row],[Indirizzo internet]])</f>
        <v>raffaellagervasoni@icloud.it</v>
      </c>
    </row>
    <row r="2279" spans="1:12" x14ac:dyDescent="0.2">
      <c r="A2279" t="s">
        <v>8285</v>
      </c>
      <c r="B2279" t="s">
        <v>12522</v>
      </c>
      <c r="C2279" t="s">
        <v>12523</v>
      </c>
      <c r="D2279" t="s">
        <v>12510</v>
      </c>
      <c r="E2279" t="s">
        <v>12510</v>
      </c>
      <c r="F2279" t="s">
        <v>2985</v>
      </c>
      <c r="G2279" t="s">
        <v>2986</v>
      </c>
      <c r="I22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79" s="1" t="b">
        <f t="shared" si="35"/>
        <v>0</v>
      </c>
      <c r="K2279" t="str">
        <f>IF(NOT(J2279),Strutture_cleaned[[#This Row],[Indirizzo internet]],Strutture_cleaned[[#This Row],[Indirizzo di posta elettronica]])</f>
        <v>www.giovaniloreto.it</v>
      </c>
      <c r="L2279" t="str">
        <f>IF(NOT(J2279),Strutture_cleaned[[#This Row],[Indirizzo di posta elettronica]],Strutture_cleaned[[#This Row],[Indirizzo internet]])</f>
        <v>info@giovaniloreto.it</v>
      </c>
    </row>
    <row r="2280" spans="1:12" x14ac:dyDescent="0.2">
      <c r="A2280" t="s">
        <v>8177</v>
      </c>
      <c r="B2280" t="s">
        <v>12524</v>
      </c>
      <c r="C2280" t="s">
        <v>12525</v>
      </c>
      <c r="D2280" t="s">
        <v>12510</v>
      </c>
      <c r="E2280" t="s">
        <v>19511</v>
      </c>
      <c r="F2280" t="s">
        <v>2987</v>
      </c>
      <c r="G2280" t="s">
        <v>2988</v>
      </c>
      <c r="I22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80" s="1" t="b">
        <f t="shared" si="35"/>
        <v>0</v>
      </c>
      <c r="K2280" t="str">
        <f>IF(NOT(J2280),Strutture_cleaned[[#This Row],[Indirizzo internet]],Strutture_cleaned[[#This Row],[Indirizzo di posta elettronica]])</f>
        <v>www.pensionepiemonte.it</v>
      </c>
      <c r="L2280" t="str">
        <f>IF(NOT(J2280),Strutture_cleaned[[#This Row],[Indirizzo di posta elettronica]],Strutture_cleaned[[#This Row],[Indirizzo internet]])</f>
        <v>info@pensionepiemonte.it</v>
      </c>
    </row>
    <row r="2281" spans="1:12" x14ac:dyDescent="0.2">
      <c r="A2281" t="s">
        <v>8171</v>
      </c>
      <c r="B2281" t="s">
        <v>12526</v>
      </c>
      <c r="C2281" t="s">
        <v>12527</v>
      </c>
      <c r="D2281" t="s">
        <v>12510</v>
      </c>
      <c r="E2281" t="s">
        <v>19511</v>
      </c>
      <c r="F2281" t="s">
        <v>19511</v>
      </c>
      <c r="G2281" t="s">
        <v>2989</v>
      </c>
      <c r="I22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81" s="1" t="b">
        <f t="shared" si="35"/>
        <v>0</v>
      </c>
      <c r="K2281" t="str">
        <f>IF(NOT(J2281),Strutture_cleaned[[#This Row],[Indirizzo internet]],Strutture_cleaned[[#This Row],[Indirizzo di posta elettronica]])</f>
        <v/>
      </c>
      <c r="L2281" t="str">
        <f>IF(NOT(J2281),Strutture_cleaned[[#This Row],[Indirizzo di posta elettronica]],Strutture_cleaned[[#This Row],[Indirizzo internet]])</f>
        <v>info@bebceresa.it</v>
      </c>
    </row>
    <row r="2282" spans="1:12" x14ac:dyDescent="0.2">
      <c r="A2282" t="s">
        <v>8183</v>
      </c>
      <c r="B2282" t="s">
        <v>10561</v>
      </c>
      <c r="C2282" t="s">
        <v>12528</v>
      </c>
      <c r="D2282" t="s">
        <v>12510</v>
      </c>
      <c r="E2282" t="s">
        <v>19511</v>
      </c>
      <c r="F2282" t="s">
        <v>2990</v>
      </c>
      <c r="G2282" t="s">
        <v>2991</v>
      </c>
      <c r="I22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82" s="1" t="b">
        <f t="shared" si="35"/>
        <v>0</v>
      </c>
      <c r="K2282" t="str">
        <f>IF(NOT(J2282),Strutture_cleaned[[#This Row],[Indirizzo internet]],Strutture_cleaned[[#This Row],[Indirizzo di posta elettronica]])</f>
        <v>www.agora-bb.it</v>
      </c>
      <c r="L2282" t="str">
        <f>IF(NOT(J2282),Strutture_cleaned[[#This Row],[Indirizzo di posta elettronica]],Strutture_cleaned[[#This Row],[Indirizzo internet]])</f>
        <v>infoagorabb@gmail.com</v>
      </c>
    </row>
    <row r="2283" spans="1:12" x14ac:dyDescent="0.2">
      <c r="A2283" t="s">
        <v>8183</v>
      </c>
      <c r="B2283" t="s">
        <v>12529</v>
      </c>
      <c r="C2283" t="s">
        <v>12530</v>
      </c>
      <c r="D2283" t="s">
        <v>12510</v>
      </c>
      <c r="E2283" t="s">
        <v>19511</v>
      </c>
      <c r="F2283" t="s">
        <v>19511</v>
      </c>
      <c r="G2283" t="s">
        <v>19511</v>
      </c>
      <c r="I22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83" s="1" t="b">
        <f t="shared" si="35"/>
        <v>0</v>
      </c>
      <c r="K2283" t="str">
        <f>IF(NOT(J2283),Strutture_cleaned[[#This Row],[Indirizzo internet]],Strutture_cleaned[[#This Row],[Indirizzo di posta elettronica]])</f>
        <v/>
      </c>
      <c r="L2283" t="str">
        <f>IF(NOT(J2283),Strutture_cleaned[[#This Row],[Indirizzo di posta elettronica]],Strutture_cleaned[[#This Row],[Indirizzo internet]])</f>
        <v/>
      </c>
    </row>
    <row r="2284" spans="1:12" x14ac:dyDescent="0.2">
      <c r="A2284" t="s">
        <v>8183</v>
      </c>
      <c r="B2284" t="s">
        <v>12531</v>
      </c>
      <c r="C2284" t="s">
        <v>12532</v>
      </c>
      <c r="D2284" t="s">
        <v>12510</v>
      </c>
      <c r="E2284" t="s">
        <v>19511</v>
      </c>
      <c r="F2284" t="s">
        <v>2992</v>
      </c>
      <c r="G2284" t="s">
        <v>2993</v>
      </c>
      <c r="I22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84" s="1" t="b">
        <f t="shared" si="35"/>
        <v>0</v>
      </c>
      <c r="K2284" t="str">
        <f>IF(NOT(J2284),Strutture_cleaned[[#This Row],[Indirizzo internet]],Strutture_cleaned[[#This Row],[Indirizzo di posta elettronica]])</f>
        <v>http://www.bedandbreakfastisa.it/</v>
      </c>
      <c r="L2284" t="str">
        <f>IF(NOT(J2284),Strutture_cleaned[[#This Row],[Indirizzo di posta elettronica]],Strutture_cleaned[[#This Row],[Indirizzo internet]])</f>
        <v>info@bedandbreakfastisa.it</v>
      </c>
    </row>
    <row r="2285" spans="1:12" x14ac:dyDescent="0.2">
      <c r="A2285" t="s">
        <v>8177</v>
      </c>
      <c r="B2285" t="s">
        <v>12510</v>
      </c>
      <c r="C2285" t="s">
        <v>12533</v>
      </c>
      <c r="D2285" t="s">
        <v>12510</v>
      </c>
      <c r="E2285" t="s">
        <v>12510</v>
      </c>
      <c r="F2285" t="s">
        <v>2994</v>
      </c>
      <c r="G2285" t="s">
        <v>2995</v>
      </c>
      <c r="I22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85" s="1" t="b">
        <f t="shared" si="35"/>
        <v>0</v>
      </c>
      <c r="K2285" t="str">
        <f>IF(NOT(J2285),Strutture_cleaned[[#This Row],[Indirizzo internet]],Strutture_cleaned[[#This Row],[Indirizzo di posta elettronica]])</f>
        <v>www.loretohotel.it</v>
      </c>
      <c r="L2285" t="str">
        <f>IF(NOT(J2285),Strutture_cleaned[[#This Row],[Indirizzo di posta elettronica]],Strutture_cleaned[[#This Row],[Indirizzo internet]])</f>
        <v>hotelloreto@libero.it</v>
      </c>
    </row>
    <row r="2286" spans="1:12" x14ac:dyDescent="0.2">
      <c r="A2286" t="s">
        <v>8177</v>
      </c>
      <c r="B2286" t="s">
        <v>12534</v>
      </c>
      <c r="C2286" t="s">
        <v>12535</v>
      </c>
      <c r="D2286" t="s">
        <v>12510</v>
      </c>
      <c r="E2286" t="s">
        <v>12510</v>
      </c>
      <c r="F2286" t="s">
        <v>2994</v>
      </c>
      <c r="G2286" t="s">
        <v>2996</v>
      </c>
      <c r="I22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286" s="1" t="b">
        <f t="shared" si="35"/>
        <v>0</v>
      </c>
      <c r="K2286" t="str">
        <f>IF(NOT(J2286),Strutture_cleaned[[#This Row],[Indirizzo internet]],Strutture_cleaned[[#This Row],[Indirizzo di posta elettronica]])</f>
        <v>www.loretohotel.it</v>
      </c>
      <c r="L2286" t="str">
        <f>IF(NOT(J2286),Strutture_cleaned[[#This Row],[Indirizzo di posta elettronica]],Strutture_cleaned[[#This Row],[Indirizzo internet]])</f>
        <v>hotel.sangabriele@libero.it</v>
      </c>
    </row>
    <row r="2287" spans="1:12" x14ac:dyDescent="0.2">
      <c r="A2287" t="s">
        <v>8177</v>
      </c>
      <c r="B2287" t="s">
        <v>12536</v>
      </c>
      <c r="C2287" t="s">
        <v>12537</v>
      </c>
      <c r="D2287" t="s">
        <v>12510</v>
      </c>
      <c r="E2287" t="s">
        <v>12510</v>
      </c>
      <c r="F2287" t="s">
        <v>2997</v>
      </c>
      <c r="G2287" t="s">
        <v>2998</v>
      </c>
      <c r="I22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87" s="1" t="b">
        <f t="shared" si="35"/>
        <v>0</v>
      </c>
      <c r="K2287" t="str">
        <f>IF(NOT(J2287),Strutture_cleaned[[#This Row],[Indirizzo internet]],Strutture_cleaned[[#This Row],[Indirizzo di posta elettronica]])</f>
        <v>www.pellegrinoepace.com</v>
      </c>
      <c r="L2287" t="str">
        <f>IF(NOT(J2287),Strutture_cleaned[[#This Row],[Indirizzo di posta elettronica]],Strutture_cleaned[[#This Row],[Indirizzo internet]])</f>
        <v>info@pellegrinoepace.com</v>
      </c>
    </row>
    <row r="2288" spans="1:12" x14ac:dyDescent="0.2">
      <c r="A2288" t="s">
        <v>8177</v>
      </c>
      <c r="B2288" t="s">
        <v>12538</v>
      </c>
      <c r="C2288" t="s">
        <v>12539</v>
      </c>
      <c r="D2288" t="s">
        <v>12510</v>
      </c>
      <c r="E2288" t="s">
        <v>12510</v>
      </c>
      <c r="F2288" t="s">
        <v>2999</v>
      </c>
      <c r="G2288" t="s">
        <v>3000</v>
      </c>
      <c r="I22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288" s="1" t="b">
        <f t="shared" si="35"/>
        <v>0</v>
      </c>
      <c r="K2288" t="str">
        <f>IF(NOT(J2288),Strutture_cleaned[[#This Row],[Indirizzo internet]],Strutture_cleaned[[#This Row],[Indirizzo di posta elettronica]])</f>
        <v>www.vecchiafattorialoreto.it</v>
      </c>
      <c r="L2288" t="str">
        <f>IF(NOT(J2288),Strutture_cleaned[[#This Row],[Indirizzo di posta elettronica]],Strutture_cleaned[[#This Row],[Indirizzo internet]])</f>
        <v>lavecchiafattoriasrl@virgilio.it</v>
      </c>
    </row>
    <row r="2289" spans="1:12" x14ac:dyDescent="0.2">
      <c r="A2289" t="s">
        <v>8177</v>
      </c>
      <c r="B2289" t="s">
        <v>12540</v>
      </c>
      <c r="C2289" t="s">
        <v>12541</v>
      </c>
      <c r="D2289" t="s">
        <v>12510</v>
      </c>
      <c r="E2289" t="s">
        <v>12510</v>
      </c>
      <c r="F2289" t="s">
        <v>19511</v>
      </c>
      <c r="G2289" t="s">
        <v>3001</v>
      </c>
      <c r="I22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289" s="1" t="b">
        <f t="shared" si="35"/>
        <v>0</v>
      </c>
      <c r="K2289" t="str">
        <f>IF(NOT(J2289),Strutture_cleaned[[#This Row],[Indirizzo internet]],Strutture_cleaned[[#This Row],[Indirizzo di posta elettronica]])</f>
        <v/>
      </c>
      <c r="L2289" t="str">
        <f>IF(NOT(J2289),Strutture_cleaned[[#This Row],[Indirizzo di posta elettronica]],Strutture_cleaned[[#This Row],[Indirizzo internet]])</f>
        <v>hotelrist.lacollina@libero.it</v>
      </c>
    </row>
    <row r="2290" spans="1:12" x14ac:dyDescent="0.2">
      <c r="A2290" t="s">
        <v>8177</v>
      </c>
      <c r="B2290" t="s">
        <v>12542</v>
      </c>
      <c r="C2290" t="s">
        <v>12543</v>
      </c>
      <c r="D2290" t="s">
        <v>12510</v>
      </c>
      <c r="E2290" t="s">
        <v>12510</v>
      </c>
      <c r="F2290" t="s">
        <v>3002</v>
      </c>
      <c r="G2290" t="s">
        <v>3003</v>
      </c>
      <c r="I22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290" s="1" t="b">
        <f t="shared" si="35"/>
        <v>0</v>
      </c>
      <c r="K2290" t="str">
        <f>IF(NOT(J2290),Strutture_cleaned[[#This Row],[Indirizzo internet]],Strutture_cleaned[[#This Row],[Indirizzo di posta elettronica]])</f>
        <v>www.hotelgiardinetto.it</v>
      </c>
      <c r="L2290" t="str">
        <f>IF(NOT(J2290),Strutture_cleaned[[#This Row],[Indirizzo di posta elettronica]],Strutture_cleaned[[#This Row],[Indirizzo internet]])</f>
        <v>booking@hotelgiardinetto.it</v>
      </c>
    </row>
    <row r="2291" spans="1:12" x14ac:dyDescent="0.2">
      <c r="A2291" t="s">
        <v>8177</v>
      </c>
      <c r="B2291" t="s">
        <v>12544</v>
      </c>
      <c r="C2291" t="s">
        <v>12545</v>
      </c>
      <c r="D2291" t="s">
        <v>12510</v>
      </c>
      <c r="E2291" t="s">
        <v>12510</v>
      </c>
      <c r="F2291" t="s">
        <v>3004</v>
      </c>
      <c r="G2291" t="s">
        <v>3005</v>
      </c>
      <c r="I22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291" s="1" t="b">
        <f t="shared" si="35"/>
        <v>0</v>
      </c>
      <c r="K2291" t="str">
        <f>IF(NOT(J2291),Strutture_cleaned[[#This Row],[Indirizzo internet]],Strutture_cleaned[[#This Row],[Indirizzo di posta elettronica]])</f>
        <v>www.hoteldelfinoazzurro.it</v>
      </c>
      <c r="L2291" t="str">
        <f>IF(NOT(J2291),Strutture_cleaned[[#This Row],[Indirizzo di posta elettronica]],Strutture_cleaned[[#This Row],[Indirizzo internet]])</f>
        <v>delfazz@libero.it</v>
      </c>
    </row>
    <row r="2292" spans="1:12" x14ac:dyDescent="0.2">
      <c r="A2292" t="s">
        <v>8177</v>
      </c>
      <c r="B2292" t="s">
        <v>12546</v>
      </c>
      <c r="C2292" t="s">
        <v>12547</v>
      </c>
      <c r="D2292" t="s">
        <v>12510</v>
      </c>
      <c r="E2292" t="s">
        <v>12510</v>
      </c>
      <c r="F2292" t="s">
        <v>3006</v>
      </c>
      <c r="G2292" t="s">
        <v>3007</v>
      </c>
      <c r="I22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92" s="1" t="b">
        <f t="shared" si="35"/>
        <v>0</v>
      </c>
      <c r="K2292" t="str">
        <f>IF(NOT(J2292),Strutture_cleaned[[#This Row],[Indirizzo internet]],Strutture_cleaned[[#This Row],[Indirizzo di posta elettronica]])</f>
        <v>www.hotelcentraleloreto.it</v>
      </c>
      <c r="L2292" t="str">
        <f>IF(NOT(J2292),Strutture_cleaned[[#This Row],[Indirizzo di posta elettronica]],Strutture_cleaned[[#This Row],[Indirizzo internet]])</f>
        <v>info@hotelcentraleloreto.it</v>
      </c>
    </row>
    <row r="2293" spans="1:12" x14ac:dyDescent="0.2">
      <c r="A2293" t="s">
        <v>8177</v>
      </c>
      <c r="B2293" t="s">
        <v>12548</v>
      </c>
      <c r="C2293" t="s">
        <v>12549</v>
      </c>
      <c r="D2293" t="s">
        <v>12510</v>
      </c>
      <c r="E2293" t="s">
        <v>12510</v>
      </c>
      <c r="F2293" t="s">
        <v>3008</v>
      </c>
      <c r="G2293" t="s">
        <v>3009</v>
      </c>
      <c r="I22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93" s="1" t="b">
        <f t="shared" si="35"/>
        <v>0</v>
      </c>
      <c r="K2293" t="str">
        <f>IF(NOT(J2293),Strutture_cleaned[[#This Row],[Indirizzo internet]],Strutture_cleaned[[#This Row],[Indirizzo di posta elettronica]])</f>
        <v>www.santuarioloreto.it</v>
      </c>
      <c r="L2293" t="str">
        <f>IF(NOT(J2293),Strutture_cleaned[[#This Row],[Indirizzo di posta elettronica]],Strutture_cleaned[[#This Row],[Indirizzo internet]])</f>
        <v>madonnadiloreto@delegazioneloreto.it</v>
      </c>
    </row>
    <row r="2294" spans="1:12" x14ac:dyDescent="0.2">
      <c r="A2294" t="s">
        <v>8177</v>
      </c>
      <c r="B2294" t="s">
        <v>12550</v>
      </c>
      <c r="C2294" t="s">
        <v>12551</v>
      </c>
      <c r="D2294" t="s">
        <v>12510</v>
      </c>
      <c r="E2294" t="s">
        <v>12510</v>
      </c>
      <c r="F2294" t="s">
        <v>3010</v>
      </c>
      <c r="G2294" t="s">
        <v>3011</v>
      </c>
      <c r="I22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294" s="1" t="b">
        <f t="shared" si="35"/>
        <v>0</v>
      </c>
      <c r="K2294" t="str">
        <f>IF(NOT(J2294),Strutture_cleaned[[#This Row],[Indirizzo internet]],Strutture_cleaned[[#This Row],[Indirizzo di posta elettronica]])</f>
        <v>www.loretosanfrancescohotel.it</v>
      </c>
      <c r="L2294" t="str">
        <f>IF(NOT(J2294),Strutture_cleaned[[#This Row],[Indirizzo di posta elettronica]],Strutture_cleaned[[#This Row],[Indirizzo internet]])</f>
        <v>info@loretosanfrancescohotel.it</v>
      </c>
    </row>
    <row r="2295" spans="1:12" x14ac:dyDescent="0.2">
      <c r="A2295" t="s">
        <v>8177</v>
      </c>
      <c r="B2295" t="s">
        <v>8537</v>
      </c>
      <c r="C2295" t="s">
        <v>12552</v>
      </c>
      <c r="D2295" t="s">
        <v>12510</v>
      </c>
      <c r="E2295" t="s">
        <v>12510</v>
      </c>
      <c r="F2295" t="s">
        <v>19511</v>
      </c>
      <c r="G2295" t="s">
        <v>19511</v>
      </c>
      <c r="I22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295" s="1" t="b">
        <f t="shared" si="35"/>
        <v>0</v>
      </c>
      <c r="K2295" t="str">
        <f>IF(NOT(J2295),Strutture_cleaned[[#This Row],[Indirizzo internet]],Strutture_cleaned[[#This Row],[Indirizzo di posta elettronica]])</f>
        <v/>
      </c>
      <c r="L2295" t="str">
        <f>IF(NOT(J2295),Strutture_cleaned[[#This Row],[Indirizzo di posta elettronica]],Strutture_cleaned[[#This Row],[Indirizzo internet]])</f>
        <v/>
      </c>
    </row>
    <row r="2296" spans="1:12" x14ac:dyDescent="0.2">
      <c r="A2296" t="s">
        <v>8177</v>
      </c>
      <c r="B2296" t="s">
        <v>12553</v>
      </c>
      <c r="C2296" t="s">
        <v>12554</v>
      </c>
      <c r="D2296" t="s">
        <v>12510</v>
      </c>
      <c r="E2296" t="s">
        <v>12510</v>
      </c>
      <c r="F2296" t="s">
        <v>19511</v>
      </c>
      <c r="G2296" t="s">
        <v>3012</v>
      </c>
      <c r="I22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296" s="1" t="b">
        <f t="shared" si="35"/>
        <v>0</v>
      </c>
      <c r="K2296" t="str">
        <f>IF(NOT(J2296),Strutture_cleaned[[#This Row],[Indirizzo internet]],Strutture_cleaned[[#This Row],[Indirizzo di posta elettronica]])</f>
        <v/>
      </c>
      <c r="L2296" t="str">
        <f>IF(NOT(J2296),Strutture_cleaned[[#This Row],[Indirizzo di posta elettronica]],Strutture_cleaned[[#This Row],[Indirizzo internet]])</f>
        <v>m.alfieri95@gmail.com</v>
      </c>
    </row>
    <row r="2297" spans="1:12" x14ac:dyDescent="0.2">
      <c r="A2297" t="s">
        <v>8285</v>
      </c>
      <c r="B2297" t="s">
        <v>12555</v>
      </c>
      <c r="C2297" t="s">
        <v>12556</v>
      </c>
      <c r="D2297" t="s">
        <v>12510</v>
      </c>
      <c r="E2297" t="s">
        <v>12510</v>
      </c>
      <c r="F2297" t="s">
        <v>19511</v>
      </c>
      <c r="G2297" t="s">
        <v>3013</v>
      </c>
      <c r="I22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297" s="1" t="b">
        <f t="shared" si="35"/>
        <v>0</v>
      </c>
      <c r="K2297" t="str">
        <f>IF(NOT(J2297),Strutture_cleaned[[#This Row],[Indirizzo internet]],Strutture_cleaned[[#This Row],[Indirizzo di posta elettronica]])</f>
        <v/>
      </c>
      <c r="L2297" t="str">
        <f>IF(NOT(J2297),Strutture_cleaned[[#This Row],[Indirizzo di posta elettronica]],Strutture_cleaned[[#This Row],[Indirizzo internet]])</f>
        <v>orsoline.loreto@libero.it</v>
      </c>
    </row>
    <row r="2298" spans="1:12" x14ac:dyDescent="0.2">
      <c r="A2298" t="s">
        <v>8285</v>
      </c>
      <c r="B2298" t="s">
        <v>12557</v>
      </c>
      <c r="C2298" t="s">
        <v>12558</v>
      </c>
      <c r="D2298" t="s">
        <v>12510</v>
      </c>
      <c r="E2298" t="s">
        <v>12510</v>
      </c>
      <c r="F2298" t="s">
        <v>3014</v>
      </c>
      <c r="G2298" t="s">
        <v>3015</v>
      </c>
      <c r="I22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298" s="1" t="b">
        <f t="shared" si="35"/>
        <v>0</v>
      </c>
      <c r="K2298" t="str">
        <f>IF(NOT(J2298),Strutture_cleaned[[#This Row],[Indirizzo internet]],Strutture_cleaned[[#This Row],[Indirizzo di posta elettronica]])</f>
        <v>www.casascalabrini.it</v>
      </c>
      <c r="L2298" t="str">
        <f>IF(NOT(J2298),Strutture_cleaned[[#This Row],[Indirizzo di posta elettronica]],Strutture_cleaned[[#This Row],[Indirizzo internet]])</f>
        <v>segreteria.loreto@scalabrini.net</v>
      </c>
    </row>
    <row r="2299" spans="1:12" x14ac:dyDescent="0.2">
      <c r="A2299" t="s">
        <v>8285</v>
      </c>
      <c r="B2299" t="s">
        <v>12559</v>
      </c>
      <c r="C2299" t="s">
        <v>12560</v>
      </c>
      <c r="D2299" t="s">
        <v>12510</v>
      </c>
      <c r="E2299" t="s">
        <v>12561</v>
      </c>
      <c r="F2299" t="s">
        <v>3016</v>
      </c>
      <c r="G2299" t="s">
        <v>3017</v>
      </c>
      <c r="I22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299" s="1" t="b">
        <f t="shared" si="35"/>
        <v>0</v>
      </c>
      <c r="K2299" t="str">
        <f>IF(NOT(J2299),Strutture_cleaned[[#This Row],[Indirizzo internet]],Strutture_cleaned[[#This Row],[Indirizzo di posta elettronica]])</f>
        <v>www.casafamigliadinazareth.it</v>
      </c>
      <c r="L2299" t="str">
        <f>IF(NOT(J2299),Strutture_cleaned[[#This Row],[Indirizzo di posta elettronica]],Strutture_cleaned[[#This Row],[Indirizzo internet]])</f>
        <v>segreteria@famigliadinazareth.it</v>
      </c>
    </row>
    <row r="2300" spans="1:12" x14ac:dyDescent="0.2">
      <c r="A2300" t="s">
        <v>8285</v>
      </c>
      <c r="B2300" t="s">
        <v>12562</v>
      </c>
      <c r="C2300" t="s">
        <v>12563</v>
      </c>
      <c r="D2300" t="s">
        <v>12510</v>
      </c>
      <c r="E2300" t="s">
        <v>12510</v>
      </c>
      <c r="F2300" t="s">
        <v>3008</v>
      </c>
      <c r="G2300" t="s">
        <v>3018</v>
      </c>
      <c r="I23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300" s="1" t="b">
        <f t="shared" si="35"/>
        <v>0</v>
      </c>
      <c r="K2300" t="str">
        <f>IF(NOT(J2300),Strutture_cleaned[[#This Row],[Indirizzo internet]],Strutture_cleaned[[#This Row],[Indirizzo di posta elettronica]])</f>
        <v>www.santuarioloreto.it</v>
      </c>
      <c r="L2300" t="str">
        <f>IF(NOT(J2300),Strutture_cleaned[[#This Row],[Indirizzo di posta elettronica]],Strutture_cleaned[[#This Row],[Indirizzo internet]])</f>
        <v>casaaccoglienza@delegazioneloreto.it</v>
      </c>
    </row>
    <row r="2301" spans="1:12" x14ac:dyDescent="0.2">
      <c r="A2301" t="s">
        <v>8285</v>
      </c>
      <c r="B2301" t="s">
        <v>12564</v>
      </c>
      <c r="C2301" t="s">
        <v>12565</v>
      </c>
      <c r="D2301" t="s">
        <v>12510</v>
      </c>
      <c r="E2301" t="s">
        <v>12510</v>
      </c>
      <c r="F2301" t="s">
        <v>3019</v>
      </c>
      <c r="G2301" t="s">
        <v>3020</v>
      </c>
      <c r="I23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301" s="1" t="b">
        <f t="shared" si="35"/>
        <v>0</v>
      </c>
      <c r="K2301" t="str">
        <f>IF(NOT(J2301),Strutture_cleaned[[#This Row],[Indirizzo internet]],Strutture_cleaned[[#This Row],[Indirizzo di posta elettronica]])</f>
        <v>www.villaredemptorismater.it</v>
      </c>
      <c r="L2301" t="str">
        <f>IF(NOT(J2301),Strutture_cleaned[[#This Row],[Indirizzo di posta elettronica]],Strutture_cleaned[[#This Row],[Indirizzo internet]])</f>
        <v>villaredmater@gmail.com</v>
      </c>
    </row>
    <row r="2302" spans="1:12" x14ac:dyDescent="0.2">
      <c r="A2302" t="s">
        <v>8285</v>
      </c>
      <c r="B2302" t="s">
        <v>12566</v>
      </c>
      <c r="C2302" t="s">
        <v>12567</v>
      </c>
      <c r="D2302" t="s">
        <v>12510</v>
      </c>
      <c r="E2302" t="s">
        <v>12510</v>
      </c>
      <c r="F2302" t="s">
        <v>3021</v>
      </c>
      <c r="G2302" t="s">
        <v>3022</v>
      </c>
      <c r="I23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302" s="1" t="b">
        <f t="shared" si="35"/>
        <v>0</v>
      </c>
      <c r="K2302" t="str">
        <f>IF(NOT(J2302),Strutture_cleaned[[#This Row],[Indirizzo internet]],Strutture_cleaned[[#This Row],[Indirizzo di posta elettronica]])</f>
        <v>www.casaaccoglienzasangiuseppe.it</v>
      </c>
      <c r="L2302" t="str">
        <f>IF(NOT(J2302),Strutture_cleaned[[#This Row],[Indirizzo di posta elettronica]],Strutture_cleaned[[#This Row],[Indirizzo internet]])</f>
        <v>acc.sangiuseppe@libero.it</v>
      </c>
    </row>
    <row r="2303" spans="1:12" x14ac:dyDescent="0.2">
      <c r="A2303" t="s">
        <v>8216</v>
      </c>
      <c r="B2303" t="s">
        <v>12568</v>
      </c>
      <c r="C2303" t="s">
        <v>19511</v>
      </c>
      <c r="D2303" t="s">
        <v>12510</v>
      </c>
      <c r="E2303" t="s">
        <v>12510</v>
      </c>
      <c r="F2303" t="s">
        <v>19511</v>
      </c>
      <c r="G2303" t="s">
        <v>19511</v>
      </c>
      <c r="I230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03" s="1" t="b">
        <f t="shared" si="35"/>
        <v>0</v>
      </c>
      <c r="K2303" t="str">
        <f>IF(NOT(J2303),Strutture_cleaned[[#This Row],[Indirizzo internet]],Strutture_cleaned[[#This Row],[Indirizzo di posta elettronica]])</f>
        <v/>
      </c>
      <c r="L2303" t="str">
        <f>IF(NOT(J2303),Strutture_cleaned[[#This Row],[Indirizzo di posta elettronica]],Strutture_cleaned[[#This Row],[Indirizzo internet]])</f>
        <v/>
      </c>
    </row>
    <row r="2304" spans="1:12" x14ac:dyDescent="0.2">
      <c r="A2304" t="s">
        <v>8285</v>
      </c>
      <c r="B2304" t="s">
        <v>12569</v>
      </c>
      <c r="C2304" t="s">
        <v>12570</v>
      </c>
      <c r="D2304" t="s">
        <v>12510</v>
      </c>
      <c r="E2304" t="s">
        <v>12510</v>
      </c>
      <c r="F2304" t="s">
        <v>19511</v>
      </c>
      <c r="G2304" t="s">
        <v>19511</v>
      </c>
      <c r="I23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04" s="1" t="b">
        <f t="shared" si="35"/>
        <v>0</v>
      </c>
      <c r="K2304" t="str">
        <f>IF(NOT(J2304),Strutture_cleaned[[#This Row],[Indirizzo internet]],Strutture_cleaned[[#This Row],[Indirizzo di posta elettronica]])</f>
        <v/>
      </c>
      <c r="L2304" t="str">
        <f>IF(NOT(J2304),Strutture_cleaned[[#This Row],[Indirizzo di posta elettronica]],Strutture_cleaned[[#This Row],[Indirizzo internet]])</f>
        <v/>
      </c>
    </row>
    <row r="2305" spans="1:12" x14ac:dyDescent="0.2">
      <c r="A2305" t="s">
        <v>8186</v>
      </c>
      <c r="B2305" t="s">
        <v>12571</v>
      </c>
      <c r="C2305" t="s">
        <v>12572</v>
      </c>
      <c r="D2305" t="s">
        <v>12510</v>
      </c>
      <c r="E2305" t="s">
        <v>12510</v>
      </c>
      <c r="F2305" t="s">
        <v>3023</v>
      </c>
      <c r="G2305" t="s">
        <v>3024</v>
      </c>
      <c r="I23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05" s="1" t="b">
        <f t="shared" si="35"/>
        <v>0</v>
      </c>
      <c r="K2305" t="str">
        <f>IF(NOT(J2305),Strutture_cleaned[[#This Row],[Indirizzo internet]],Strutture_cleaned[[#This Row],[Indirizzo di posta elettronica]])</f>
        <v>www.casealsole.net</v>
      </c>
      <c r="L2305" t="str">
        <f>IF(NOT(J2305),Strutture_cleaned[[#This Row],[Indirizzo di posta elettronica]],Strutture_cleaned[[#This Row],[Indirizzo internet]])</f>
        <v>info@casealsole.net</v>
      </c>
    </row>
    <row r="2306" spans="1:12" x14ac:dyDescent="0.2">
      <c r="A2306" t="s">
        <v>8216</v>
      </c>
      <c r="B2306" t="s">
        <v>12573</v>
      </c>
      <c r="C2306" t="s">
        <v>12574</v>
      </c>
      <c r="D2306" t="s">
        <v>12510</v>
      </c>
      <c r="E2306" t="s">
        <v>12510</v>
      </c>
      <c r="F2306" t="s">
        <v>3025</v>
      </c>
      <c r="G2306" t="s">
        <v>3026</v>
      </c>
      <c r="I23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306" s="1" t="b">
        <f t="shared" si="35"/>
        <v>0</v>
      </c>
      <c r="K2306" t="str">
        <f>IF(NOT(J2306),Strutture_cleaned[[#This Row],[Indirizzo internet]],Strutture_cleaned[[#This Row],[Indirizzo di posta elettronica]])</f>
        <v>www.dormialoreto.it</v>
      </c>
      <c r="L2306" t="str">
        <f>IF(NOT(J2306),Strutture_cleaned[[#This Row],[Indirizzo di posta elettronica]],Strutture_cleaned[[#This Row],[Indirizzo internet]])</f>
        <v>contact@affittacameresimonetti.it</v>
      </c>
    </row>
    <row r="2307" spans="1:12" x14ac:dyDescent="0.2">
      <c r="A2307" t="s">
        <v>8285</v>
      </c>
      <c r="B2307" t="s">
        <v>12575</v>
      </c>
      <c r="C2307" t="s">
        <v>12576</v>
      </c>
      <c r="D2307" t="s">
        <v>12510</v>
      </c>
      <c r="E2307" t="s">
        <v>12510</v>
      </c>
      <c r="F2307" t="s">
        <v>19511</v>
      </c>
      <c r="G2307" t="s">
        <v>3027</v>
      </c>
      <c r="I23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307" s="1" t="b">
        <f t="shared" ref="J2307:J2370" si="36">I2307="invertire email e sito"</f>
        <v>0</v>
      </c>
      <c r="K2307" t="str">
        <f>IF(NOT(J2307),Strutture_cleaned[[#This Row],[Indirizzo internet]],Strutture_cleaned[[#This Row],[Indirizzo di posta elettronica]])</f>
        <v/>
      </c>
      <c r="L2307" t="str">
        <f>IF(NOT(J2307),Strutture_cleaned[[#This Row],[Indirizzo di posta elettronica]],Strutture_cleaned[[#This Row],[Indirizzo internet]])</f>
        <v>c.sfn@tiscali.it</v>
      </c>
    </row>
    <row r="2308" spans="1:12" x14ac:dyDescent="0.2">
      <c r="A2308" t="s">
        <v>8183</v>
      </c>
      <c r="B2308" t="s">
        <v>12577</v>
      </c>
      <c r="C2308" t="s">
        <v>12578</v>
      </c>
      <c r="D2308" t="s">
        <v>12510</v>
      </c>
      <c r="E2308" t="s">
        <v>12510</v>
      </c>
      <c r="F2308" t="s">
        <v>19511</v>
      </c>
      <c r="G2308" t="s">
        <v>3028</v>
      </c>
      <c r="I23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308" s="1" t="b">
        <f t="shared" si="36"/>
        <v>0</v>
      </c>
      <c r="K2308" t="str">
        <f>IF(NOT(J2308),Strutture_cleaned[[#This Row],[Indirizzo internet]],Strutture_cleaned[[#This Row],[Indirizzo di posta elettronica]])</f>
        <v/>
      </c>
      <c r="L2308" t="str">
        <f>IF(NOT(J2308),Strutture_cleaned[[#This Row],[Indirizzo di posta elettronica]],Strutture_cleaned[[#This Row],[Indirizzo internet]])</f>
        <v>elenachiara34@gmail.com</v>
      </c>
    </row>
    <row r="2309" spans="1:12" x14ac:dyDescent="0.2">
      <c r="A2309" t="s">
        <v>8285</v>
      </c>
      <c r="B2309" t="s">
        <v>12579</v>
      </c>
      <c r="C2309" t="s">
        <v>12580</v>
      </c>
      <c r="D2309" t="s">
        <v>12510</v>
      </c>
      <c r="E2309" t="s">
        <v>12510</v>
      </c>
      <c r="F2309" t="s">
        <v>19511</v>
      </c>
      <c r="G2309" t="s">
        <v>3029</v>
      </c>
      <c r="I23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309" s="1" t="b">
        <f t="shared" si="36"/>
        <v>0</v>
      </c>
      <c r="K2309" t="str">
        <f>IF(NOT(J2309),Strutture_cleaned[[#This Row],[Indirizzo internet]],Strutture_cleaned[[#This Row],[Indirizzo di posta elettronica]])</f>
        <v/>
      </c>
      <c r="L2309" t="str">
        <f>IF(NOT(J2309),Strutture_cleaned[[#This Row],[Indirizzo di posta elettronica]],Strutture_cleaned[[#This Row],[Indirizzo internet]])</f>
        <v>loreto-economosdb@donbosco.it</v>
      </c>
    </row>
    <row r="2310" spans="1:12" x14ac:dyDescent="0.2">
      <c r="A2310" t="s">
        <v>8220</v>
      </c>
      <c r="B2310" t="s">
        <v>9701</v>
      </c>
      <c r="C2310" t="s">
        <v>3030</v>
      </c>
      <c r="D2310" t="s">
        <v>12510</v>
      </c>
      <c r="E2310" t="s">
        <v>12510</v>
      </c>
      <c r="F2310" t="s">
        <v>19511</v>
      </c>
      <c r="G2310" t="s">
        <v>3031</v>
      </c>
      <c r="I23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10" s="1" t="b">
        <f t="shared" si="36"/>
        <v>0</v>
      </c>
      <c r="K2310" t="str">
        <f>IF(NOT(J2310),Strutture_cleaned[[#This Row],[Indirizzo internet]],Strutture_cleaned[[#This Row],[Indirizzo di posta elettronica]])</f>
        <v/>
      </c>
      <c r="L2310" t="str">
        <f>IF(NOT(J2310),Strutture_cleaned[[#This Row],[Indirizzo di posta elettronica]],Strutture_cleaned[[#This Row],[Indirizzo internet]])</f>
        <v>info@prolocoloreto.com</v>
      </c>
    </row>
    <row r="2311" spans="1:12" x14ac:dyDescent="0.2">
      <c r="A2311" t="s">
        <v>8183</v>
      </c>
      <c r="B2311" t="s">
        <v>12581</v>
      </c>
      <c r="C2311" t="s">
        <v>12582</v>
      </c>
      <c r="D2311" t="s">
        <v>12510</v>
      </c>
      <c r="E2311" t="s">
        <v>12510</v>
      </c>
      <c r="F2311" t="s">
        <v>19511</v>
      </c>
      <c r="G2311" t="s">
        <v>3032</v>
      </c>
      <c r="I23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311" s="1" t="b">
        <f t="shared" si="36"/>
        <v>0</v>
      </c>
      <c r="K2311" t="str">
        <f>IF(NOT(J2311),Strutture_cleaned[[#This Row],[Indirizzo internet]],Strutture_cleaned[[#This Row],[Indirizzo di posta elettronica]])</f>
        <v/>
      </c>
      <c r="L2311" t="str">
        <f>IF(NOT(J2311),Strutture_cleaned[[#This Row],[Indirizzo di posta elettronica]],Strutture_cleaned[[#This Row],[Indirizzo internet]])</f>
        <v>bbprofumodipane@gmail.com</v>
      </c>
    </row>
    <row r="2312" spans="1:12" x14ac:dyDescent="0.2">
      <c r="A2312" t="s">
        <v>8183</v>
      </c>
      <c r="B2312" t="s">
        <v>12583</v>
      </c>
      <c r="C2312" t="s">
        <v>12584</v>
      </c>
      <c r="D2312" t="s">
        <v>12510</v>
      </c>
      <c r="E2312" t="s">
        <v>12510</v>
      </c>
      <c r="F2312" t="s">
        <v>3033</v>
      </c>
      <c r="G2312" t="s">
        <v>3034</v>
      </c>
      <c r="I23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12" s="1" t="b">
        <f t="shared" si="36"/>
        <v>0</v>
      </c>
      <c r="K2312" t="str">
        <f>IF(NOT(J2312),Strutture_cleaned[[#This Row],[Indirizzo internet]],Strutture_cleaned[[#This Row],[Indirizzo di posta elettronica]])</f>
        <v>www.locandadelpicchio.it</v>
      </c>
      <c r="L2312" t="str">
        <f>IF(NOT(J2312),Strutture_cleaned[[#This Row],[Indirizzo di posta elettronica]],Strutture_cleaned[[#This Row],[Indirizzo internet]])</f>
        <v>info@locandadelpicchio.it</v>
      </c>
    </row>
    <row r="2313" spans="1:12" x14ac:dyDescent="0.2">
      <c r="A2313" t="s">
        <v>8285</v>
      </c>
      <c r="B2313" t="s">
        <v>12585</v>
      </c>
      <c r="C2313" t="s">
        <v>12586</v>
      </c>
      <c r="D2313" t="s">
        <v>12510</v>
      </c>
      <c r="E2313" t="s">
        <v>19511</v>
      </c>
      <c r="F2313" t="s">
        <v>19511</v>
      </c>
      <c r="G2313" t="s">
        <v>3035</v>
      </c>
      <c r="I23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2313" s="1" t="b">
        <f t="shared" si="36"/>
        <v>0</v>
      </c>
      <c r="K2313" t="str">
        <f>IF(NOT(J2313),Strutture_cleaned[[#This Row],[Indirizzo internet]],Strutture_cleaned[[#This Row],[Indirizzo di posta elettronica]])</f>
        <v/>
      </c>
      <c r="L2313" t="str">
        <f>IF(NOT(J2313),Strutture_cleaned[[#This Row],[Indirizzo di posta elettronica]],Strutture_cleaned[[#This Row],[Indirizzo internet]])</f>
        <v>alessandroangelisanti@alice.it</v>
      </c>
    </row>
    <row r="2314" spans="1:12" x14ac:dyDescent="0.2">
      <c r="A2314" t="s">
        <v>8183</v>
      </c>
      <c r="B2314" t="s">
        <v>12587</v>
      </c>
      <c r="C2314" t="s">
        <v>12588</v>
      </c>
      <c r="D2314" t="s">
        <v>12510</v>
      </c>
      <c r="E2314" t="s">
        <v>12510</v>
      </c>
      <c r="F2314" t="s">
        <v>19511</v>
      </c>
      <c r="G2314" t="s">
        <v>3036</v>
      </c>
      <c r="I23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14" s="1" t="b">
        <f t="shared" si="36"/>
        <v>0</v>
      </c>
      <c r="K2314" t="str">
        <f>IF(NOT(J2314),Strutture_cleaned[[#This Row],[Indirizzo internet]],Strutture_cleaned[[#This Row],[Indirizzo di posta elettronica]])</f>
        <v/>
      </c>
      <c r="L2314" t="str">
        <f>IF(NOT(J2314),Strutture_cleaned[[#This Row],[Indirizzo di posta elettronica]],Strutture_cleaned[[#This Row],[Indirizzo internet]])</f>
        <v>info@anticamaison.net</v>
      </c>
    </row>
    <row r="2315" spans="1:12" x14ac:dyDescent="0.2">
      <c r="A2315" t="s">
        <v>8183</v>
      </c>
      <c r="B2315" t="s">
        <v>12589</v>
      </c>
      <c r="C2315" t="s">
        <v>3037</v>
      </c>
      <c r="D2315" t="s">
        <v>12510</v>
      </c>
      <c r="E2315" t="s">
        <v>3038</v>
      </c>
      <c r="F2315" t="s">
        <v>3039</v>
      </c>
      <c r="G2315" t="s">
        <v>3040</v>
      </c>
      <c r="I23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315" s="1" t="b">
        <f t="shared" si="36"/>
        <v>0</v>
      </c>
      <c r="K2315" t="str">
        <f>IF(NOT(J2315),Strutture_cleaned[[#This Row],[Indirizzo internet]],Strutture_cleaned[[#This Row],[Indirizzo di posta elettronica]])</f>
        <v>http://bedandbreakfastmariabella.weebly.com</v>
      </c>
      <c r="L2315" t="str">
        <f>IF(NOT(J2315),Strutture_cleaned[[#This Row],[Indirizzo di posta elettronica]],Strutture_cleaned[[#This Row],[Indirizzo internet]])</f>
        <v>bebmariabella@lbero.it</v>
      </c>
    </row>
    <row r="2316" spans="1:12" x14ac:dyDescent="0.2">
      <c r="A2316" t="s">
        <v>8183</v>
      </c>
      <c r="B2316" t="s">
        <v>12590</v>
      </c>
      <c r="C2316" t="s">
        <v>12591</v>
      </c>
      <c r="D2316" t="s">
        <v>12510</v>
      </c>
      <c r="E2316" t="s">
        <v>19511</v>
      </c>
      <c r="F2316" t="s">
        <v>19511</v>
      </c>
      <c r="G2316" t="s">
        <v>3041</v>
      </c>
      <c r="I23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16" s="1" t="b">
        <f t="shared" si="36"/>
        <v>0</v>
      </c>
      <c r="K2316" t="str">
        <f>IF(NOT(J2316),Strutture_cleaned[[#This Row],[Indirizzo internet]],Strutture_cleaned[[#This Row],[Indirizzo di posta elettronica]])</f>
        <v/>
      </c>
      <c r="L2316" t="str">
        <f>IF(NOT(J2316),Strutture_cleaned[[#This Row],[Indirizzo di posta elettronica]],Strutture_cleaned[[#This Row],[Indirizzo internet]])</f>
        <v>info@itrebassotti.it</v>
      </c>
    </row>
    <row r="2317" spans="1:12" x14ac:dyDescent="0.2">
      <c r="A2317" t="s">
        <v>8183</v>
      </c>
      <c r="B2317" t="s">
        <v>12592</v>
      </c>
      <c r="C2317" t="s">
        <v>12593</v>
      </c>
      <c r="D2317" t="s">
        <v>12510</v>
      </c>
      <c r="E2317" t="s">
        <v>19511</v>
      </c>
      <c r="F2317" t="s">
        <v>19511</v>
      </c>
      <c r="G2317" t="s">
        <v>3042</v>
      </c>
      <c r="I23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317" s="1" t="b">
        <f t="shared" si="36"/>
        <v>0</v>
      </c>
      <c r="K2317" t="str">
        <f>IF(NOT(J2317),Strutture_cleaned[[#This Row],[Indirizzo internet]],Strutture_cleaned[[#This Row],[Indirizzo di posta elettronica]])</f>
        <v/>
      </c>
      <c r="L2317" t="str">
        <f>IF(NOT(J2317),Strutture_cleaned[[#This Row],[Indirizzo di posta elettronica]],Strutture_cleaned[[#This Row],[Indirizzo internet]])</f>
        <v>casalepapa@gmail.com</v>
      </c>
    </row>
    <row r="2318" spans="1:12" x14ac:dyDescent="0.2">
      <c r="A2318" t="s">
        <v>8177</v>
      </c>
      <c r="B2318" t="s">
        <v>12594</v>
      </c>
      <c r="C2318" t="s">
        <v>12595</v>
      </c>
      <c r="D2318" t="s">
        <v>12510</v>
      </c>
      <c r="E2318" t="s">
        <v>12510</v>
      </c>
      <c r="F2318" t="s">
        <v>3043</v>
      </c>
      <c r="G2318" t="s">
        <v>3044</v>
      </c>
      <c r="I23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318" s="1" t="b">
        <f t="shared" si="36"/>
        <v>0</v>
      </c>
      <c r="K2318" t="str">
        <f>IF(NOT(J2318),Strutture_cleaned[[#This Row],[Indirizzo internet]],Strutture_cleaned[[#This Row],[Indirizzo di posta elettronica]])</f>
        <v>www.ristorantezinene.it</v>
      </c>
      <c r="L2318" t="str">
        <f>IF(NOT(J2318),Strutture_cleaned[[#This Row],[Indirizzo di posta elettronica]],Strutture_cleaned[[#This Row],[Indirizzo internet]])</f>
        <v>ristorantezinene@gmail.com</v>
      </c>
    </row>
    <row r="2319" spans="1:12" x14ac:dyDescent="0.2">
      <c r="A2319" t="s">
        <v>8183</v>
      </c>
      <c r="B2319" t="s">
        <v>12596</v>
      </c>
      <c r="C2319" t="s">
        <v>12597</v>
      </c>
      <c r="D2319" t="s">
        <v>12510</v>
      </c>
      <c r="E2319" t="s">
        <v>12598</v>
      </c>
      <c r="F2319" t="s">
        <v>19511</v>
      </c>
      <c r="G2319" t="s">
        <v>3045</v>
      </c>
      <c r="I23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319" s="1" t="b">
        <f t="shared" si="36"/>
        <v>0</v>
      </c>
      <c r="K2319" t="str">
        <f>IF(NOT(J2319),Strutture_cleaned[[#This Row],[Indirizzo internet]],Strutture_cleaned[[#This Row],[Indirizzo di posta elettronica]])</f>
        <v/>
      </c>
      <c r="L2319" t="str">
        <f>IF(NOT(J2319),Strutture_cleaned[[#This Row],[Indirizzo di posta elettronica]],Strutture_cleaned[[#This Row],[Indirizzo internet]])</f>
        <v>celesteloretoconero@libero.it</v>
      </c>
    </row>
    <row r="2320" spans="1:12" x14ac:dyDescent="0.2">
      <c r="A2320" t="s">
        <v>8183</v>
      </c>
      <c r="B2320" t="s">
        <v>12599</v>
      </c>
      <c r="C2320" t="s">
        <v>12600</v>
      </c>
      <c r="D2320" t="s">
        <v>12510</v>
      </c>
      <c r="E2320" t="s">
        <v>19511</v>
      </c>
      <c r="F2320" t="s">
        <v>3046</v>
      </c>
      <c r="G2320" t="s">
        <v>3047</v>
      </c>
      <c r="I23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20" s="1" t="b">
        <f t="shared" si="36"/>
        <v>0</v>
      </c>
      <c r="K2320" t="str">
        <f>IF(NOT(J2320),Strutture_cleaned[[#This Row],[Indirizzo internet]],Strutture_cleaned[[#This Row],[Indirizzo di posta elettronica]])</f>
        <v>www.vistasulconero.it</v>
      </c>
      <c r="L2320" t="str">
        <f>IF(NOT(J2320),Strutture_cleaned[[#This Row],[Indirizzo di posta elettronica]],Strutture_cleaned[[#This Row],[Indirizzo internet]])</f>
        <v>info@vistasulconero.it</v>
      </c>
    </row>
    <row r="2321" spans="1:12" x14ac:dyDescent="0.2">
      <c r="A2321" t="s">
        <v>8183</v>
      </c>
      <c r="B2321" t="s">
        <v>12601</v>
      </c>
      <c r="C2321" t="s">
        <v>12602</v>
      </c>
      <c r="D2321" t="s">
        <v>12510</v>
      </c>
      <c r="E2321" t="s">
        <v>19511</v>
      </c>
      <c r="F2321" t="s">
        <v>3048</v>
      </c>
      <c r="G2321" t="s">
        <v>3049</v>
      </c>
      <c r="I23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321" s="1" t="b">
        <f t="shared" si="36"/>
        <v>0</v>
      </c>
      <c r="K2321" t="str">
        <f>IF(NOT(J2321),Strutture_cleaned[[#This Row],[Indirizzo internet]],Strutture_cleaned[[#This Row],[Indirizzo di posta elettronica]])</f>
        <v>www.bed-and-breakfast-loreto.it</v>
      </c>
      <c r="L2321" t="str">
        <f>IF(NOT(J2321),Strutture_cleaned[[#This Row],[Indirizzo di posta elettronica]],Strutture_cleaned[[#This Row],[Indirizzo internet]])</f>
        <v>aportatadimare@gmail.com</v>
      </c>
    </row>
    <row r="2322" spans="1:12" x14ac:dyDescent="0.2">
      <c r="A2322" t="s">
        <v>8183</v>
      </c>
      <c r="B2322" t="s">
        <v>12603</v>
      </c>
      <c r="C2322" t="s">
        <v>12604</v>
      </c>
      <c r="D2322" t="s">
        <v>12510</v>
      </c>
      <c r="E2322" t="s">
        <v>19511</v>
      </c>
      <c r="F2322" t="s">
        <v>3050</v>
      </c>
      <c r="G2322" t="s">
        <v>3051</v>
      </c>
      <c r="I23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22" s="1" t="b">
        <f t="shared" si="36"/>
        <v>0</v>
      </c>
      <c r="K2322" t="str">
        <f>IF(NOT(J2322),Strutture_cleaned[[#This Row],[Indirizzo internet]],Strutture_cleaned[[#This Row],[Indirizzo di posta elettronica]])</f>
        <v>www.lacollinanelcuore.com</v>
      </c>
      <c r="L2322" t="str">
        <f>IF(NOT(J2322),Strutture_cleaned[[#This Row],[Indirizzo di posta elettronica]],Strutture_cleaned[[#This Row],[Indirizzo internet]])</f>
        <v>info@lacollinanelcuore.com</v>
      </c>
    </row>
    <row r="2323" spans="1:12" x14ac:dyDescent="0.2">
      <c r="A2323" t="s">
        <v>8216</v>
      </c>
      <c r="B2323" t="s">
        <v>12605</v>
      </c>
      <c r="C2323" t="s">
        <v>12606</v>
      </c>
      <c r="D2323" t="s">
        <v>12510</v>
      </c>
      <c r="E2323" t="s">
        <v>19511</v>
      </c>
      <c r="F2323" t="s">
        <v>3052</v>
      </c>
      <c r="G2323" t="s">
        <v>3053</v>
      </c>
      <c r="I23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23" s="1" t="b">
        <f t="shared" si="36"/>
        <v>0</v>
      </c>
      <c r="K2323" t="str">
        <f>IF(NOT(J2323),Strutture_cleaned[[#This Row],[Indirizzo internet]],Strutture_cleaned[[#This Row],[Indirizzo di posta elettronica]])</f>
        <v>www.angolo-divino.it</v>
      </c>
      <c r="L2323" t="str">
        <f>IF(NOT(J2323),Strutture_cleaned[[#This Row],[Indirizzo di posta elettronica]],Strutture_cleaned[[#This Row],[Indirizzo internet]])</f>
        <v>info@angolo-divino.it</v>
      </c>
    </row>
    <row r="2324" spans="1:12" x14ac:dyDescent="0.2">
      <c r="A2324" t="s">
        <v>8285</v>
      </c>
      <c r="B2324" t="s">
        <v>12607</v>
      </c>
      <c r="C2324" t="s">
        <v>12608</v>
      </c>
      <c r="D2324" t="s">
        <v>12510</v>
      </c>
      <c r="E2324" t="s">
        <v>19511</v>
      </c>
      <c r="F2324" t="s">
        <v>3054</v>
      </c>
      <c r="G2324" t="s">
        <v>3055</v>
      </c>
      <c r="I23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24" s="1" t="b">
        <f t="shared" si="36"/>
        <v>0</v>
      </c>
      <c r="K2324" t="str">
        <f>IF(NOT(J2324),Strutture_cleaned[[#This Row],[Indirizzo internet]],Strutture_cleaned[[#This Row],[Indirizzo di posta elettronica]])</f>
        <v>http://www.casaperferieloreto.it</v>
      </c>
      <c r="L2324" t="str">
        <f>IF(NOT(J2324),Strutture_cleaned[[#This Row],[Indirizzo di posta elettronica]],Strutture_cleaned[[#This Row],[Indirizzo internet]])</f>
        <v>info@aler.com</v>
      </c>
    </row>
    <row r="2325" spans="1:12" x14ac:dyDescent="0.2">
      <c r="A2325" t="s">
        <v>8174</v>
      </c>
      <c r="B2325" t="s">
        <v>12609</v>
      </c>
      <c r="C2325" t="s">
        <v>19511</v>
      </c>
      <c r="D2325" t="s">
        <v>12510</v>
      </c>
      <c r="E2325" t="s">
        <v>19511</v>
      </c>
      <c r="F2325" t="s">
        <v>19511</v>
      </c>
      <c r="G2325" t="s">
        <v>19511</v>
      </c>
      <c r="I23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25" s="1" t="b">
        <f t="shared" si="36"/>
        <v>0</v>
      </c>
      <c r="K2325" t="str">
        <f>IF(NOT(J2325),Strutture_cleaned[[#This Row],[Indirizzo internet]],Strutture_cleaned[[#This Row],[Indirizzo di posta elettronica]])</f>
        <v/>
      </c>
      <c r="L2325" t="str">
        <f>IF(NOT(J2325),Strutture_cleaned[[#This Row],[Indirizzo di posta elettronica]],Strutture_cleaned[[#This Row],[Indirizzo internet]])</f>
        <v/>
      </c>
    </row>
    <row r="2326" spans="1:12" x14ac:dyDescent="0.2">
      <c r="A2326" t="s">
        <v>8216</v>
      </c>
      <c r="B2326" t="s">
        <v>12610</v>
      </c>
      <c r="C2326" t="s">
        <v>19511</v>
      </c>
      <c r="D2326" t="s">
        <v>12510</v>
      </c>
      <c r="E2326" t="s">
        <v>19511</v>
      </c>
      <c r="F2326" t="s">
        <v>19511</v>
      </c>
      <c r="G2326" t="s">
        <v>3056</v>
      </c>
      <c r="I23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26" s="1" t="b">
        <f t="shared" si="36"/>
        <v>0</v>
      </c>
      <c r="K2326" t="str">
        <f>IF(NOT(J2326),Strutture_cleaned[[#This Row],[Indirizzo internet]],Strutture_cleaned[[#This Row],[Indirizzo di posta elettronica]])</f>
        <v/>
      </c>
      <c r="L2326" t="str">
        <f>IF(NOT(J2326),Strutture_cleaned[[#This Row],[Indirizzo di posta elettronica]],Strutture_cleaned[[#This Row],[Indirizzo internet]])</f>
        <v>info@studiocommercialemarchianiematteucci.191.it</v>
      </c>
    </row>
    <row r="2327" spans="1:12" x14ac:dyDescent="0.2">
      <c r="A2327" t="s">
        <v>8183</v>
      </c>
      <c r="B2327" t="s">
        <v>12611</v>
      </c>
      <c r="C2327" t="s">
        <v>12612</v>
      </c>
      <c r="D2327" t="s">
        <v>12510</v>
      </c>
      <c r="E2327" t="s">
        <v>19511</v>
      </c>
      <c r="F2327" t="s">
        <v>3057</v>
      </c>
      <c r="G2327" t="s">
        <v>3058</v>
      </c>
      <c r="I23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27" s="1" t="b">
        <f t="shared" si="36"/>
        <v>0</v>
      </c>
      <c r="K2327" t="str">
        <f>IF(NOT(J2327),Strutture_cleaned[[#This Row],[Indirizzo internet]],Strutture_cleaned[[#This Row],[Indirizzo di posta elettronica]])</f>
        <v>www.ilmareinmezzo.com</v>
      </c>
      <c r="L2327" t="str">
        <f>IF(NOT(J2327),Strutture_cleaned[[#This Row],[Indirizzo di posta elettronica]],Strutture_cleaned[[#This Row],[Indirizzo internet]])</f>
        <v>info@ilmareinmezzo.com</v>
      </c>
    </row>
    <row r="2328" spans="1:12" x14ac:dyDescent="0.2">
      <c r="A2328" t="s">
        <v>8216</v>
      </c>
      <c r="B2328" t="s">
        <v>9242</v>
      </c>
      <c r="C2328" t="s">
        <v>12613</v>
      </c>
      <c r="D2328" t="s">
        <v>12614</v>
      </c>
      <c r="E2328" t="s">
        <v>19511</v>
      </c>
      <c r="F2328" t="s">
        <v>3059</v>
      </c>
      <c r="G2328" t="s">
        <v>3060</v>
      </c>
      <c r="I23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28" s="1" t="b">
        <f t="shared" si="36"/>
        <v>0</v>
      </c>
      <c r="K2328" t="str">
        <f>IF(NOT(J2328),Strutture_cleaned[[#This Row],[Indirizzo internet]],Strutture_cleaned[[#This Row],[Indirizzo di posta elettronica]])</f>
        <v>www.lacollinadegliolivi.eu</v>
      </c>
      <c r="L2328" t="str">
        <f>IF(NOT(J2328),Strutture_cleaned[[#This Row],[Indirizzo di posta elettronica]],Strutture_cleaned[[#This Row],[Indirizzo internet]])</f>
        <v>info@lacollinadegliolivi.eu</v>
      </c>
    </row>
    <row r="2329" spans="1:12" x14ac:dyDescent="0.2">
      <c r="A2329" t="s">
        <v>8183</v>
      </c>
      <c r="B2329" t="s">
        <v>12615</v>
      </c>
      <c r="C2329" t="s">
        <v>12616</v>
      </c>
      <c r="D2329" t="s">
        <v>12614</v>
      </c>
      <c r="E2329" t="s">
        <v>19511</v>
      </c>
      <c r="F2329" t="s">
        <v>3061</v>
      </c>
      <c r="G2329" t="s">
        <v>3062</v>
      </c>
      <c r="I23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329" s="1" t="b">
        <f t="shared" si="36"/>
        <v>0</v>
      </c>
      <c r="K2329" t="str">
        <f>IF(NOT(J2329),Strutture_cleaned[[#This Row],[Indirizzo internet]],Strutture_cleaned[[#This Row],[Indirizzo di posta elettronica]])</f>
        <v>www.beb.lanicchiadimercato.com/</v>
      </c>
      <c r="L2329" t="str">
        <f>IF(NOT(J2329),Strutture_cleaned[[#This Row],[Indirizzo di posta elettronica]],Strutture_cleaned[[#This Row],[Indirizzo internet]])</f>
        <v>lanicchiadimercato@gmail.com</v>
      </c>
    </row>
    <row r="2330" spans="1:12" x14ac:dyDescent="0.2">
      <c r="A2330" t="s">
        <v>8183</v>
      </c>
      <c r="B2330" t="s">
        <v>12617</v>
      </c>
      <c r="C2330" t="s">
        <v>12618</v>
      </c>
      <c r="D2330" t="s">
        <v>12614</v>
      </c>
      <c r="E2330" t="s">
        <v>19511</v>
      </c>
      <c r="F2330" t="s">
        <v>3063</v>
      </c>
      <c r="G2330" t="s">
        <v>3064</v>
      </c>
      <c r="I23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30" s="1" t="b">
        <f t="shared" si="36"/>
        <v>0</v>
      </c>
      <c r="K2330" t="str">
        <f>IF(NOT(J2330),Strutture_cleaned[[#This Row],[Indirizzo internet]],Strutture_cleaned[[#This Row],[Indirizzo di posta elettronica]])</f>
        <v>marco.pigliapoco@confartigianato.an.it</v>
      </c>
      <c r="L2330" t="str">
        <f>IF(NOT(J2330),Strutture_cleaned[[#This Row],[Indirizzo di posta elettronica]],Strutture_cleaned[[#This Row],[Indirizzo internet]])</f>
        <v>info@lasiestamoie.it</v>
      </c>
    </row>
    <row r="2331" spans="1:12" x14ac:dyDescent="0.2">
      <c r="A2331" t="s">
        <v>8183</v>
      </c>
      <c r="B2331" t="s">
        <v>12619</v>
      </c>
      <c r="C2331" t="s">
        <v>12620</v>
      </c>
      <c r="D2331" t="s">
        <v>12614</v>
      </c>
      <c r="E2331" t="s">
        <v>19511</v>
      </c>
      <c r="F2331" t="s">
        <v>19511</v>
      </c>
      <c r="G2331" t="s">
        <v>3065</v>
      </c>
      <c r="I23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331" s="1" t="b">
        <f t="shared" si="36"/>
        <v>0</v>
      </c>
      <c r="K2331" t="str">
        <f>IF(NOT(J2331),Strutture_cleaned[[#This Row],[Indirizzo internet]],Strutture_cleaned[[#This Row],[Indirizzo di posta elettronica]])</f>
        <v/>
      </c>
      <c r="L2331" t="str">
        <f>IF(NOT(J2331),Strutture_cleaned[[#This Row],[Indirizzo di posta elettronica]],Strutture_cleaned[[#This Row],[Indirizzo internet]])</f>
        <v>carlinoferri@libero.it</v>
      </c>
    </row>
    <row r="2332" spans="1:12" x14ac:dyDescent="0.2">
      <c r="A2332" t="s">
        <v>8186</v>
      </c>
      <c r="B2332" t="s">
        <v>12621</v>
      </c>
      <c r="C2332" t="s">
        <v>12622</v>
      </c>
      <c r="D2332" t="s">
        <v>12614</v>
      </c>
      <c r="E2332" t="s">
        <v>12614</v>
      </c>
      <c r="F2332" t="s">
        <v>3066</v>
      </c>
      <c r="G2332" t="s">
        <v>3067</v>
      </c>
      <c r="I23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32" s="1" t="b">
        <f t="shared" si="36"/>
        <v>0</v>
      </c>
      <c r="K2332" t="str">
        <f>IF(NOT(J2332),Strutture_cleaned[[#This Row],[Indirizzo internet]],Strutture_cleaned[[#This Row],[Indirizzo di posta elettronica]])</f>
        <v>www.agriturismolulivo.com</v>
      </c>
      <c r="L2332" t="str">
        <f>IF(NOT(J2332),Strutture_cleaned[[#This Row],[Indirizzo di posta elettronica]],Strutture_cleaned[[#This Row],[Indirizzo internet]])</f>
        <v>info@agriturismolulivo.com</v>
      </c>
    </row>
    <row r="2333" spans="1:12" x14ac:dyDescent="0.2">
      <c r="A2333" t="s">
        <v>8216</v>
      </c>
      <c r="B2333" t="s">
        <v>12623</v>
      </c>
      <c r="C2333" t="s">
        <v>12624</v>
      </c>
      <c r="D2333" t="s">
        <v>12614</v>
      </c>
      <c r="E2333" t="s">
        <v>12614</v>
      </c>
      <c r="F2333" t="s">
        <v>3068</v>
      </c>
      <c r="G2333" t="s">
        <v>3069</v>
      </c>
      <c r="I23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33" s="1" t="b">
        <f t="shared" si="36"/>
        <v>0</v>
      </c>
      <c r="K2333" t="str">
        <f>IF(NOT(J2333),Strutture_cleaned[[#This Row],[Indirizzo internet]],Strutture_cleaned[[#This Row],[Indirizzo di posta elettronica]])</f>
        <v>www.alvecchiorotone.it</v>
      </c>
      <c r="L2333" t="str">
        <f>IF(NOT(J2333),Strutture_cleaned[[#This Row],[Indirizzo di posta elettronica]],Strutture_cleaned[[#This Row],[Indirizzo internet]])</f>
        <v>info@alvecchiorotone.it</v>
      </c>
    </row>
    <row r="2334" spans="1:12" x14ac:dyDescent="0.2">
      <c r="A2334" t="s">
        <v>8186</v>
      </c>
      <c r="B2334" t="s">
        <v>12625</v>
      </c>
      <c r="C2334" t="s">
        <v>12626</v>
      </c>
      <c r="D2334" t="s">
        <v>12614</v>
      </c>
      <c r="E2334" t="s">
        <v>12614</v>
      </c>
      <c r="F2334" t="s">
        <v>3070</v>
      </c>
      <c r="G2334" t="s">
        <v>3071</v>
      </c>
      <c r="I23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334" s="1" t="b">
        <f t="shared" si="36"/>
        <v>0</v>
      </c>
      <c r="K2334" t="str">
        <f>IF(NOT(J2334),Strutture_cleaned[[#This Row],[Indirizzo internet]],Strutture_cleaned[[#This Row],[Indirizzo di posta elettronica]])</f>
        <v>www.ilmelograno.de</v>
      </c>
      <c r="L2334" t="str">
        <f>IF(NOT(J2334),Strutture_cleaned[[#This Row],[Indirizzo di posta elettronica]],Strutture_cleaned[[#This Row],[Indirizzo internet]])</f>
        <v>information@ilmelograno.de</v>
      </c>
    </row>
    <row r="2335" spans="1:12" x14ac:dyDescent="0.2">
      <c r="A2335" t="s">
        <v>8186</v>
      </c>
      <c r="B2335" t="s">
        <v>12627</v>
      </c>
      <c r="C2335" t="s">
        <v>12628</v>
      </c>
      <c r="D2335" t="s">
        <v>12614</v>
      </c>
      <c r="E2335" t="s">
        <v>12614</v>
      </c>
      <c r="F2335" t="s">
        <v>3072</v>
      </c>
      <c r="G2335" t="s">
        <v>3073</v>
      </c>
      <c r="I23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335" s="1" t="b">
        <f t="shared" si="36"/>
        <v>0</v>
      </c>
      <c r="K2335" t="str">
        <f>IF(NOT(J2335),Strutture_cleaned[[#This Row],[Indirizzo internet]],Strutture_cleaned[[#This Row],[Indirizzo di posta elettronica]])</f>
        <v>www.lanicchiaecologica.it</v>
      </c>
      <c r="L2335" t="str">
        <f>IF(NOT(J2335),Strutture_cleaned[[#This Row],[Indirizzo di posta elettronica]],Strutture_cleaned[[#This Row],[Indirizzo internet]])</f>
        <v>la_nicchia_ecologica@libero.it</v>
      </c>
    </row>
    <row r="2336" spans="1:12" x14ac:dyDescent="0.2">
      <c r="A2336" t="s">
        <v>8177</v>
      </c>
      <c r="B2336" t="s">
        <v>12629</v>
      </c>
      <c r="C2336" t="s">
        <v>12630</v>
      </c>
      <c r="D2336" t="s">
        <v>12614</v>
      </c>
      <c r="E2336" t="s">
        <v>12614</v>
      </c>
      <c r="F2336" t="s">
        <v>19511</v>
      </c>
      <c r="G2336" t="s">
        <v>19511</v>
      </c>
      <c r="I23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36" s="1" t="b">
        <f t="shared" si="36"/>
        <v>0</v>
      </c>
      <c r="K2336" t="str">
        <f>IF(NOT(J2336),Strutture_cleaned[[#This Row],[Indirizzo internet]],Strutture_cleaned[[#This Row],[Indirizzo di posta elettronica]])</f>
        <v/>
      </c>
      <c r="L2336" t="str">
        <f>IF(NOT(J2336),Strutture_cleaned[[#This Row],[Indirizzo di posta elettronica]],Strutture_cleaned[[#This Row],[Indirizzo internet]])</f>
        <v/>
      </c>
    </row>
    <row r="2337" spans="1:12" x14ac:dyDescent="0.2">
      <c r="A2337" t="s">
        <v>8177</v>
      </c>
      <c r="B2337" t="s">
        <v>12631</v>
      </c>
      <c r="C2337" t="s">
        <v>12632</v>
      </c>
      <c r="D2337" t="s">
        <v>12614</v>
      </c>
      <c r="E2337" t="s">
        <v>12614</v>
      </c>
      <c r="F2337" t="s">
        <v>19511</v>
      </c>
      <c r="G2337" t="s">
        <v>19511</v>
      </c>
      <c r="I23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37" s="1" t="b">
        <f t="shared" si="36"/>
        <v>0</v>
      </c>
      <c r="K2337" t="str">
        <f>IF(NOT(J2337),Strutture_cleaned[[#This Row],[Indirizzo internet]],Strutture_cleaned[[#This Row],[Indirizzo di posta elettronica]])</f>
        <v/>
      </c>
      <c r="L2337" t="str">
        <f>IF(NOT(J2337),Strutture_cleaned[[#This Row],[Indirizzo di posta elettronica]],Strutture_cleaned[[#This Row],[Indirizzo internet]])</f>
        <v/>
      </c>
    </row>
    <row r="2338" spans="1:12" x14ac:dyDescent="0.2">
      <c r="A2338" t="s">
        <v>8177</v>
      </c>
      <c r="B2338" t="s">
        <v>12633</v>
      </c>
      <c r="C2338" t="s">
        <v>12634</v>
      </c>
      <c r="D2338" t="s">
        <v>12614</v>
      </c>
      <c r="E2338" t="s">
        <v>12614</v>
      </c>
      <c r="F2338" t="s">
        <v>3074</v>
      </c>
      <c r="G2338" t="s">
        <v>3075</v>
      </c>
      <c r="I23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38" s="1" t="b">
        <f t="shared" si="36"/>
        <v>0</v>
      </c>
      <c r="K2338" t="str">
        <f>IF(NOT(J2338),Strutture_cleaned[[#This Row],[Indirizzo internet]],Strutture_cleaned[[#This Row],[Indirizzo di posta elettronica]])</f>
        <v>www.hotelristorantelatorre.com</v>
      </c>
      <c r="L2338" t="str">
        <f>IF(NOT(J2338),Strutture_cleaned[[#This Row],[Indirizzo di posta elettronica]],Strutture_cleaned[[#This Row],[Indirizzo internet]])</f>
        <v>info@hotelristorantelatorre.com</v>
      </c>
    </row>
    <row r="2339" spans="1:12" x14ac:dyDescent="0.2">
      <c r="A2339" t="s">
        <v>8177</v>
      </c>
      <c r="B2339" t="s">
        <v>12635</v>
      </c>
      <c r="C2339" t="s">
        <v>12636</v>
      </c>
      <c r="D2339" t="s">
        <v>12637</v>
      </c>
      <c r="E2339" t="s">
        <v>12637</v>
      </c>
      <c r="F2339" t="s">
        <v>3076</v>
      </c>
      <c r="G2339" t="s">
        <v>3077</v>
      </c>
      <c r="I23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39" s="1" t="b">
        <f t="shared" si="36"/>
        <v>0</v>
      </c>
      <c r="K2339" t="str">
        <f>IF(NOT(J2339),Strutture_cleaned[[#This Row],[Indirizzo internet]],Strutture_cleaned[[#This Row],[Indirizzo di posta elettronica]])</f>
        <v>www.hotellidia.it</v>
      </c>
      <c r="L2339" t="str">
        <f>IF(NOT(J2339),Strutture_cleaned[[#This Row],[Indirizzo di posta elettronica]],Strutture_cleaned[[#This Row],[Indirizzo internet]])</f>
        <v>info@hotellidia.it</v>
      </c>
    </row>
    <row r="2340" spans="1:12" x14ac:dyDescent="0.2">
      <c r="A2340" t="s">
        <v>8171</v>
      </c>
      <c r="B2340" t="s">
        <v>12638</v>
      </c>
      <c r="C2340" t="s">
        <v>12639</v>
      </c>
      <c r="D2340" t="s">
        <v>12637</v>
      </c>
      <c r="E2340" t="s">
        <v>12637</v>
      </c>
      <c r="F2340" t="s">
        <v>3078</v>
      </c>
      <c r="G2340" t="s">
        <v>3079</v>
      </c>
      <c r="I23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40" s="1" t="b">
        <f t="shared" si="36"/>
        <v>0</v>
      </c>
      <c r="K2340" t="str">
        <f>IF(NOT(J2340),Strutture_cleaned[[#This Row],[Indirizzo internet]],Strutture_cleaned[[#This Row],[Indirizzo di posta elettronica]])</f>
        <v>www.countryhouseiltiglio.it</v>
      </c>
      <c r="L2340" t="str">
        <f>IF(NOT(J2340),Strutture_cleaned[[#This Row],[Indirizzo di posta elettronica]],Strutture_cleaned[[#This Row],[Indirizzo internet]])</f>
        <v>info@countryhouseiltiglio.it</v>
      </c>
    </row>
    <row r="2341" spans="1:12" x14ac:dyDescent="0.2">
      <c r="A2341" t="s">
        <v>8183</v>
      </c>
      <c r="B2341" t="s">
        <v>12640</v>
      </c>
      <c r="C2341" t="s">
        <v>12641</v>
      </c>
      <c r="D2341" t="s">
        <v>12637</v>
      </c>
      <c r="E2341" t="s">
        <v>12637</v>
      </c>
      <c r="F2341" t="s">
        <v>3080</v>
      </c>
      <c r="G2341" t="s">
        <v>3081</v>
      </c>
      <c r="I23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41" s="1" t="b">
        <f t="shared" si="36"/>
        <v>0</v>
      </c>
      <c r="K2341" t="str">
        <f>IF(NOT(J2341),Strutture_cleaned[[#This Row],[Indirizzo internet]],Strutture_cleaned[[#This Row],[Indirizzo di posta elettronica]])</f>
        <v>www.casafontana.com</v>
      </c>
      <c r="L2341" t="str">
        <f>IF(NOT(J2341),Strutture_cleaned[[#This Row],[Indirizzo di posta elettronica]],Strutture_cleaned[[#This Row],[Indirizzo internet]])</f>
        <v>info@casafontana.com</v>
      </c>
    </row>
    <row r="2342" spans="1:12" x14ac:dyDescent="0.2">
      <c r="A2342" t="s">
        <v>8186</v>
      </c>
      <c r="B2342" t="s">
        <v>12642</v>
      </c>
      <c r="C2342" t="s">
        <v>12643</v>
      </c>
      <c r="D2342" t="s">
        <v>12637</v>
      </c>
      <c r="E2342" t="s">
        <v>12637</v>
      </c>
      <c r="F2342" t="s">
        <v>3082</v>
      </c>
      <c r="G2342" t="s">
        <v>3083</v>
      </c>
      <c r="I23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342" s="1" t="b">
        <f t="shared" si="36"/>
        <v>0</v>
      </c>
      <c r="K2342" t="str">
        <f>IF(NOT(J2342),Strutture_cleaned[[#This Row],[Indirizzo internet]],Strutture_cleaned[[#This Row],[Indirizzo di posta elettronica]])</f>
        <v>www.agriturismovillafederica.it</v>
      </c>
      <c r="L2342" t="str">
        <f>IF(NOT(J2342),Strutture_cleaned[[#This Row],[Indirizzo di posta elettronica]],Strutture_cleaned[[#This Row],[Indirizzo internet]])</f>
        <v>f.zappia@agriturismovillafederica.it</v>
      </c>
    </row>
    <row r="2343" spans="1:12" x14ac:dyDescent="0.2">
      <c r="A2343" t="s">
        <v>8186</v>
      </c>
      <c r="B2343" t="s">
        <v>12644</v>
      </c>
      <c r="C2343" t="s">
        <v>12645</v>
      </c>
      <c r="D2343" t="s">
        <v>12637</v>
      </c>
      <c r="E2343" t="s">
        <v>12637</v>
      </c>
      <c r="F2343" t="s">
        <v>3084</v>
      </c>
      <c r="G2343" t="s">
        <v>3085</v>
      </c>
      <c r="I23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43" s="1" t="b">
        <f t="shared" si="36"/>
        <v>0</v>
      </c>
      <c r="K2343" t="str">
        <f>IF(NOT(J2343),Strutture_cleaned[[#This Row],[Indirizzo internet]],Strutture_cleaned[[#This Row],[Indirizzo di posta elettronica]])</f>
        <v>www.colledellestelle.it</v>
      </c>
      <c r="L2343" t="str">
        <f>IF(NOT(J2343),Strutture_cleaned[[#This Row],[Indirizzo di posta elettronica]],Strutture_cleaned[[#This Row],[Indirizzo internet]])</f>
        <v>info@colledellestelle.it</v>
      </c>
    </row>
    <row r="2344" spans="1:12" x14ac:dyDescent="0.2">
      <c r="A2344" t="s">
        <v>8220</v>
      </c>
      <c r="B2344" t="s">
        <v>12646</v>
      </c>
      <c r="C2344" t="s">
        <v>12647</v>
      </c>
      <c r="D2344" t="s">
        <v>12637</v>
      </c>
      <c r="E2344" t="s">
        <v>12637</v>
      </c>
      <c r="F2344" t="s">
        <v>3086</v>
      </c>
      <c r="G2344" t="s">
        <v>3087</v>
      </c>
      <c r="I23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344" s="1" t="b">
        <f t="shared" si="36"/>
        <v>0</v>
      </c>
      <c r="K2344" t="str">
        <f>IF(NOT(J2344),Strutture_cleaned[[#This Row],[Indirizzo internet]],Strutture_cleaned[[#This Row],[Indirizzo di posta elettronica]])</f>
        <v>www.comune.mergo.an.it</v>
      </c>
      <c r="L2344" t="str">
        <f>IF(NOT(J2344),Strutture_cleaned[[#This Row],[Indirizzo di posta elettronica]],Strutture_cleaned[[#This Row],[Indirizzo internet]])</f>
        <v>poliziamunicipale@comune.mergo.an.it</v>
      </c>
    </row>
    <row r="2345" spans="1:12" x14ac:dyDescent="0.2">
      <c r="A2345" t="s">
        <v>8183</v>
      </c>
      <c r="B2345" t="s">
        <v>12648</v>
      </c>
      <c r="C2345" t="s">
        <v>12649</v>
      </c>
      <c r="D2345" t="s">
        <v>12637</v>
      </c>
      <c r="E2345" t="s">
        <v>12637</v>
      </c>
      <c r="F2345" t="s">
        <v>19511</v>
      </c>
      <c r="G2345" t="s">
        <v>19511</v>
      </c>
      <c r="I23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45" s="1" t="b">
        <f t="shared" si="36"/>
        <v>0</v>
      </c>
      <c r="K2345" t="str">
        <f>IF(NOT(J2345),Strutture_cleaned[[#This Row],[Indirizzo internet]],Strutture_cleaned[[#This Row],[Indirizzo di posta elettronica]])</f>
        <v/>
      </c>
      <c r="L2345" t="str">
        <f>IF(NOT(J2345),Strutture_cleaned[[#This Row],[Indirizzo di posta elettronica]],Strutture_cleaned[[#This Row],[Indirizzo internet]])</f>
        <v/>
      </c>
    </row>
    <row r="2346" spans="1:12" x14ac:dyDescent="0.2">
      <c r="A2346" t="s">
        <v>8183</v>
      </c>
      <c r="B2346" t="s">
        <v>12650</v>
      </c>
      <c r="C2346" t="s">
        <v>3088</v>
      </c>
      <c r="D2346" t="s">
        <v>12637</v>
      </c>
      <c r="E2346" t="s">
        <v>12637</v>
      </c>
      <c r="F2346" t="s">
        <v>3089</v>
      </c>
      <c r="G2346" t="s">
        <v>3090</v>
      </c>
      <c r="I23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46" s="1" t="b">
        <f t="shared" si="36"/>
        <v>0</v>
      </c>
      <c r="K2346" t="str">
        <f>IF(NOT(J2346),Strutture_cleaned[[#This Row],[Indirizzo internet]],Strutture_cleaned[[#This Row],[Indirizzo di posta elettronica]])</f>
        <v>www.casadeicolli.com</v>
      </c>
      <c r="L2346" t="str">
        <f>IF(NOT(J2346),Strutture_cleaned[[#This Row],[Indirizzo di posta elettronica]],Strutture_cleaned[[#This Row],[Indirizzo internet]])</f>
        <v>info@casadeicolli.com</v>
      </c>
    </row>
    <row r="2347" spans="1:12" x14ac:dyDescent="0.2">
      <c r="A2347" t="s">
        <v>8216</v>
      </c>
      <c r="B2347" t="s">
        <v>12651</v>
      </c>
      <c r="C2347" t="s">
        <v>12652</v>
      </c>
      <c r="D2347" t="s">
        <v>12637</v>
      </c>
      <c r="E2347" t="s">
        <v>19511</v>
      </c>
      <c r="F2347" t="s">
        <v>19511</v>
      </c>
      <c r="G2347" t="s">
        <v>3091</v>
      </c>
      <c r="I23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347" s="1" t="b">
        <f t="shared" si="36"/>
        <v>0</v>
      </c>
      <c r="K2347" t="str">
        <f>IF(NOT(J2347),Strutture_cleaned[[#This Row],[Indirizzo internet]],Strutture_cleaned[[#This Row],[Indirizzo di posta elettronica]])</f>
        <v/>
      </c>
      <c r="L2347" t="str">
        <f>IF(NOT(J2347),Strutture_cleaned[[#This Row],[Indirizzo di posta elettronica]],Strutture_cleaned[[#This Row],[Indirizzo internet]])</f>
        <v>alt.51@gmx.de</v>
      </c>
    </row>
    <row r="2348" spans="1:12" x14ac:dyDescent="0.2">
      <c r="A2348" t="s">
        <v>8174</v>
      </c>
      <c r="B2348" t="s">
        <v>12653</v>
      </c>
      <c r="C2348" t="s">
        <v>12654</v>
      </c>
      <c r="D2348" t="s">
        <v>12637</v>
      </c>
      <c r="E2348" t="s">
        <v>19511</v>
      </c>
      <c r="F2348" t="s">
        <v>19511</v>
      </c>
      <c r="G2348" t="s">
        <v>3092</v>
      </c>
      <c r="I23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348" s="1" t="b">
        <f t="shared" si="36"/>
        <v>0</v>
      </c>
      <c r="K2348" t="str">
        <f>IF(NOT(J2348),Strutture_cleaned[[#This Row],[Indirizzo internet]],Strutture_cleaned[[#This Row],[Indirizzo di posta elettronica]])</f>
        <v/>
      </c>
      <c r="L2348" t="str">
        <f>IF(NOT(J2348),Strutture_cleaned[[#This Row],[Indirizzo di posta elettronica]],Strutture_cleaned[[#This Row],[Indirizzo internet]])</f>
        <v>babsi.hofmeister@web.de</v>
      </c>
    </row>
    <row r="2349" spans="1:12" x14ac:dyDescent="0.2">
      <c r="A2349" t="s">
        <v>8183</v>
      </c>
      <c r="B2349" t="s">
        <v>12655</v>
      </c>
      <c r="C2349" t="s">
        <v>12656</v>
      </c>
      <c r="D2349" t="s">
        <v>12637</v>
      </c>
      <c r="E2349" t="s">
        <v>19511</v>
      </c>
      <c r="F2349" t="s">
        <v>3093</v>
      </c>
      <c r="G2349" t="s">
        <v>3094</v>
      </c>
      <c r="I23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49" s="1" t="b">
        <f t="shared" si="36"/>
        <v>0</v>
      </c>
      <c r="K2349" t="str">
        <f>IF(NOT(J2349),Strutture_cleaned[[#This Row],[Indirizzo internet]],Strutture_cleaned[[#This Row],[Indirizzo di posta elettronica]])</f>
        <v>www.lavalleverde.com</v>
      </c>
      <c r="L2349" t="str">
        <f>IF(NOT(J2349),Strutture_cleaned[[#This Row],[Indirizzo di posta elettronica]],Strutture_cleaned[[#This Row],[Indirizzo internet]])</f>
        <v>info@lavalleverde.com</v>
      </c>
    </row>
    <row r="2350" spans="1:12" x14ac:dyDescent="0.2">
      <c r="A2350" t="s">
        <v>8183</v>
      </c>
      <c r="B2350" t="s">
        <v>12657</v>
      </c>
      <c r="C2350" t="s">
        <v>12658</v>
      </c>
      <c r="D2350" t="s">
        <v>12637</v>
      </c>
      <c r="E2350" t="s">
        <v>19511</v>
      </c>
      <c r="F2350" t="s">
        <v>19511</v>
      </c>
      <c r="G2350" t="s">
        <v>19511</v>
      </c>
      <c r="I23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50" s="1" t="b">
        <f t="shared" si="36"/>
        <v>0</v>
      </c>
      <c r="K2350" t="str">
        <f>IF(NOT(J2350),Strutture_cleaned[[#This Row],[Indirizzo internet]],Strutture_cleaned[[#This Row],[Indirizzo di posta elettronica]])</f>
        <v/>
      </c>
      <c r="L2350" t="str">
        <f>IF(NOT(J2350),Strutture_cleaned[[#This Row],[Indirizzo di posta elettronica]],Strutture_cleaned[[#This Row],[Indirizzo internet]])</f>
        <v/>
      </c>
    </row>
    <row r="2351" spans="1:12" x14ac:dyDescent="0.2">
      <c r="A2351" t="s">
        <v>8183</v>
      </c>
      <c r="B2351" t="s">
        <v>12659</v>
      </c>
      <c r="C2351" t="s">
        <v>12660</v>
      </c>
      <c r="D2351" t="s">
        <v>12637</v>
      </c>
      <c r="E2351" t="s">
        <v>19511</v>
      </c>
      <c r="F2351" t="s">
        <v>19511</v>
      </c>
      <c r="G2351" t="s">
        <v>3095</v>
      </c>
      <c r="I23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351" s="1" t="b">
        <f t="shared" si="36"/>
        <v>0</v>
      </c>
      <c r="K2351" t="str">
        <f>IF(NOT(J2351),Strutture_cleaned[[#This Row],[Indirizzo internet]],Strutture_cleaned[[#This Row],[Indirizzo di posta elettronica]])</f>
        <v/>
      </c>
      <c r="L2351" t="str">
        <f>IF(NOT(J2351),Strutture_cleaned[[#This Row],[Indirizzo di posta elettronica]],Strutture_cleaned[[#This Row],[Indirizzo internet]])</f>
        <v>bbacasadilaura@gmail.com</v>
      </c>
    </row>
    <row r="2352" spans="1:12" x14ac:dyDescent="0.2">
      <c r="A2352" t="s">
        <v>8174</v>
      </c>
      <c r="B2352" t="s">
        <v>12661</v>
      </c>
      <c r="C2352" t="s">
        <v>12662</v>
      </c>
      <c r="D2352" t="s">
        <v>12637</v>
      </c>
      <c r="E2352" t="s">
        <v>12637</v>
      </c>
      <c r="F2352" t="s">
        <v>3096</v>
      </c>
      <c r="G2352" t="s">
        <v>3096</v>
      </c>
      <c r="I23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352" s="1" t="b">
        <f t="shared" si="36"/>
        <v>0</v>
      </c>
      <c r="K2352" t="str">
        <f>IF(NOT(J2352),Strutture_cleaned[[#This Row],[Indirizzo internet]],Strutture_cleaned[[#This Row],[Indirizzo di posta elettronica]])</f>
        <v>nicholasinter@alice.it</v>
      </c>
      <c r="L2352" t="str">
        <f>IF(NOT(J2352),Strutture_cleaned[[#This Row],[Indirizzo di posta elettronica]],Strutture_cleaned[[#This Row],[Indirizzo internet]])</f>
        <v>nicholasinter@alice.it</v>
      </c>
    </row>
    <row r="2353" spans="1:12" x14ac:dyDescent="0.2">
      <c r="A2353" t="s">
        <v>8177</v>
      </c>
      <c r="B2353" t="s">
        <v>11298</v>
      </c>
      <c r="C2353" t="s">
        <v>12663</v>
      </c>
      <c r="D2353" t="s">
        <v>12664</v>
      </c>
      <c r="E2353" t="s">
        <v>12664</v>
      </c>
      <c r="F2353" t="s">
        <v>3097</v>
      </c>
      <c r="G2353" t="s">
        <v>3098</v>
      </c>
      <c r="I23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53" s="1" t="b">
        <f t="shared" si="36"/>
        <v>0</v>
      </c>
      <c r="K2353" t="str">
        <f>IF(NOT(J2353),Strutture_cleaned[[#This Row],[Indirizzo internet]],Strutture_cleaned[[#This Row],[Indirizzo di posta elettronica]])</f>
        <v>http://www.pinetahotel.net</v>
      </c>
      <c r="L2353" t="str">
        <f>IF(NOT(J2353),Strutture_cleaned[[#This Row],[Indirizzo di posta elettronica]],Strutture_cleaned[[#This Row],[Indirizzo internet]])</f>
        <v>info@pinetahotel.net</v>
      </c>
    </row>
    <row r="2354" spans="1:12" x14ac:dyDescent="0.2">
      <c r="A2354" t="s">
        <v>8183</v>
      </c>
      <c r="B2354" t="s">
        <v>12665</v>
      </c>
      <c r="C2354" t="s">
        <v>12666</v>
      </c>
      <c r="D2354" t="s">
        <v>12664</v>
      </c>
      <c r="E2354" t="s">
        <v>19511</v>
      </c>
      <c r="F2354" t="s">
        <v>19511</v>
      </c>
      <c r="G2354" t="s">
        <v>3099</v>
      </c>
      <c r="I23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354" s="1" t="b">
        <f t="shared" si="36"/>
        <v>0</v>
      </c>
      <c r="K2354" t="str">
        <f>IF(NOT(J2354),Strutture_cleaned[[#This Row],[Indirizzo internet]],Strutture_cleaned[[#This Row],[Indirizzo di posta elettronica]])</f>
        <v/>
      </c>
      <c r="L2354" t="str">
        <f>IF(NOT(J2354),Strutture_cleaned[[#This Row],[Indirizzo di posta elettronica]],Strutture_cleaned[[#This Row],[Indirizzo internet]])</f>
        <v>bblemuse@alice.it</v>
      </c>
    </row>
    <row r="2355" spans="1:12" x14ac:dyDescent="0.2">
      <c r="A2355" t="s">
        <v>8171</v>
      </c>
      <c r="B2355" t="s">
        <v>12667</v>
      </c>
      <c r="C2355" t="s">
        <v>12668</v>
      </c>
      <c r="D2355" t="s">
        <v>12664</v>
      </c>
      <c r="E2355" t="s">
        <v>12664</v>
      </c>
      <c r="F2355" t="s">
        <v>19511</v>
      </c>
      <c r="G2355" t="s">
        <v>3100</v>
      </c>
      <c r="I23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27</v>
      </c>
      <c r="J2355" s="1" t="b">
        <f t="shared" si="36"/>
        <v>0</v>
      </c>
      <c r="K2355" t="str">
        <f>IF(NOT(J2355),Strutture_cleaned[[#This Row],[Indirizzo internet]],Strutture_cleaned[[#This Row],[Indirizzo di posta elettronica]])</f>
        <v/>
      </c>
      <c r="L2355" t="str">
        <f>IF(NOT(J2355),Strutture_cleaned[[#This Row],[Indirizzo di posta elettronica]],Strutture_cleaned[[#This Row],[Indirizzo internet]])</f>
        <v>piccolo.eden.country.house@gmail.com</v>
      </c>
    </row>
    <row r="2356" spans="1:12" x14ac:dyDescent="0.2">
      <c r="A2356" t="s">
        <v>8177</v>
      </c>
      <c r="B2356" t="s">
        <v>12669</v>
      </c>
      <c r="C2356" t="s">
        <v>12670</v>
      </c>
      <c r="D2356" t="s">
        <v>12664</v>
      </c>
      <c r="E2356" t="s">
        <v>12664</v>
      </c>
      <c r="F2356" t="s">
        <v>3101</v>
      </c>
      <c r="G2356" t="s">
        <v>3102</v>
      </c>
      <c r="I23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56" s="1" t="b">
        <f t="shared" si="36"/>
        <v>0</v>
      </c>
      <c r="K2356" t="str">
        <f>IF(NOT(J2356),Strutture_cleaned[[#This Row],[Indirizzo internet]],Strutture_cleaned[[#This Row],[Indirizzo di posta elettronica]])</f>
        <v>www.albergo2000.it</v>
      </c>
      <c r="L2356" t="str">
        <f>IF(NOT(J2356),Strutture_cleaned[[#This Row],[Indirizzo di posta elettronica]],Strutture_cleaned[[#This Row],[Indirizzo internet]])</f>
        <v>info@albergo2000.it</v>
      </c>
    </row>
    <row r="2357" spans="1:12" x14ac:dyDescent="0.2">
      <c r="A2357" t="s">
        <v>8216</v>
      </c>
      <c r="B2357" t="s">
        <v>12671</v>
      </c>
      <c r="C2357" t="s">
        <v>12672</v>
      </c>
      <c r="D2357" t="s">
        <v>12664</v>
      </c>
      <c r="E2357" t="s">
        <v>19511</v>
      </c>
      <c r="F2357" t="s">
        <v>19511</v>
      </c>
      <c r="G2357" t="s">
        <v>3103</v>
      </c>
      <c r="I23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357" s="1" t="b">
        <f t="shared" si="36"/>
        <v>0</v>
      </c>
      <c r="K2357" t="str">
        <f>IF(NOT(J2357),Strutture_cleaned[[#This Row],[Indirizzo internet]],Strutture_cleaned[[#This Row],[Indirizzo di posta elettronica]])</f>
        <v/>
      </c>
      <c r="L2357" t="str">
        <f>IF(NOT(J2357),Strutture_cleaned[[#This Row],[Indirizzo di posta elettronica]],Strutture_cleaned[[#This Row],[Indirizzo internet]])</f>
        <v>claudiacocciarini@outlook.it</v>
      </c>
    </row>
    <row r="2358" spans="1:12" x14ac:dyDescent="0.2">
      <c r="A2358" t="s">
        <v>8183</v>
      </c>
      <c r="B2358" t="s">
        <v>12673</v>
      </c>
      <c r="C2358" t="s">
        <v>12674</v>
      </c>
      <c r="D2358" t="s">
        <v>12675</v>
      </c>
      <c r="E2358" t="s">
        <v>19511</v>
      </c>
      <c r="F2358" t="s">
        <v>19511</v>
      </c>
      <c r="G2358" t="s">
        <v>3104</v>
      </c>
      <c r="I23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358" s="1" t="b">
        <f t="shared" si="36"/>
        <v>0</v>
      </c>
      <c r="K2358" t="str">
        <f>IF(NOT(J2358),Strutture_cleaned[[#This Row],[Indirizzo internet]],Strutture_cleaned[[#This Row],[Indirizzo di posta elettronica]])</f>
        <v/>
      </c>
      <c r="L2358" t="str">
        <f>IF(NOT(J2358),Strutture_cleaned[[#This Row],[Indirizzo di posta elettronica]],Strutture_cleaned[[#This Row],[Indirizzo internet]])</f>
        <v>reillysinitaly@yahoo.ie</v>
      </c>
    </row>
    <row r="2359" spans="1:12" x14ac:dyDescent="0.2">
      <c r="A2359" t="s">
        <v>8171</v>
      </c>
      <c r="B2359" t="s">
        <v>12676</v>
      </c>
      <c r="C2359" t="s">
        <v>3105</v>
      </c>
      <c r="D2359" t="s">
        <v>12675</v>
      </c>
      <c r="E2359" t="s">
        <v>12675</v>
      </c>
      <c r="F2359" t="s">
        <v>3106</v>
      </c>
      <c r="G2359" t="s">
        <v>3107</v>
      </c>
      <c r="I23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359" s="1" t="b">
        <f t="shared" si="36"/>
        <v>0</v>
      </c>
      <c r="K2359" t="str">
        <f>IF(NOT(J2359),Strutture_cleaned[[#This Row],[Indirizzo internet]],Strutture_cleaned[[#This Row],[Indirizzo di posta elettronica]])</f>
        <v>www.locandasanfrancesco.eu</v>
      </c>
      <c r="L2359" t="str">
        <f>IF(NOT(J2359),Strutture_cleaned[[#This Row],[Indirizzo di posta elettronica]],Strutture_cleaned[[#This Row],[Indirizzo internet]])</f>
        <v>locandasanfrancesco@gmx.com; alepacheco@hotmail.it</v>
      </c>
    </row>
    <row r="2360" spans="1:12" x14ac:dyDescent="0.2">
      <c r="A2360" t="s">
        <v>8183</v>
      </c>
      <c r="B2360" t="s">
        <v>12677</v>
      </c>
      <c r="C2360" t="s">
        <v>12678</v>
      </c>
      <c r="D2360" t="s">
        <v>12675</v>
      </c>
      <c r="E2360" t="s">
        <v>12675</v>
      </c>
      <c r="F2360" t="s">
        <v>19511</v>
      </c>
      <c r="G2360" t="s">
        <v>3108</v>
      </c>
      <c r="I23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360" s="1" t="b">
        <f t="shared" si="36"/>
        <v>0</v>
      </c>
      <c r="K2360" t="str">
        <f>IF(NOT(J2360),Strutture_cleaned[[#This Row],[Indirizzo internet]],Strutture_cleaned[[#This Row],[Indirizzo di posta elettronica]])</f>
        <v/>
      </c>
      <c r="L2360" t="str">
        <f>IF(NOT(J2360),Strutture_cleaned[[#This Row],[Indirizzo di posta elettronica]],Strutture_cleaned[[#This Row],[Indirizzo internet]])</f>
        <v>r.chiappetti@alice.it</v>
      </c>
    </row>
    <row r="2361" spans="1:12" x14ac:dyDescent="0.2">
      <c r="A2361" t="s">
        <v>8186</v>
      </c>
      <c r="B2361" t="s">
        <v>12679</v>
      </c>
      <c r="C2361" t="s">
        <v>12680</v>
      </c>
      <c r="D2361" t="s">
        <v>12675</v>
      </c>
      <c r="E2361" t="s">
        <v>12675</v>
      </c>
      <c r="F2361" t="s">
        <v>3109</v>
      </c>
      <c r="G2361" t="s">
        <v>3110</v>
      </c>
      <c r="I23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61" s="1" t="b">
        <f t="shared" si="36"/>
        <v>0</v>
      </c>
      <c r="K2361" t="str">
        <f>IF(NOT(J2361),Strutture_cleaned[[#This Row],[Indirizzo internet]],Strutture_cleaned[[#This Row],[Indirizzo di posta elettronica]])</f>
        <v>www.agriturismoparvadomus.it</v>
      </c>
      <c r="L2361" t="str">
        <f>IF(NOT(J2361),Strutture_cleaned[[#This Row],[Indirizzo di posta elettronica]],Strutture_cleaned[[#This Row],[Indirizzo internet]])</f>
        <v>info@agriturismoparvadomus.it</v>
      </c>
    </row>
    <row r="2362" spans="1:12" x14ac:dyDescent="0.2">
      <c r="A2362" t="s">
        <v>8186</v>
      </c>
      <c r="B2362" t="s">
        <v>12681</v>
      </c>
      <c r="C2362" t="s">
        <v>12682</v>
      </c>
      <c r="D2362" t="s">
        <v>12675</v>
      </c>
      <c r="E2362" t="s">
        <v>12675</v>
      </c>
      <c r="F2362" t="s">
        <v>3111</v>
      </c>
      <c r="G2362" t="s">
        <v>3112</v>
      </c>
      <c r="I23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62" s="1" t="b">
        <f t="shared" si="36"/>
        <v>0</v>
      </c>
      <c r="K2362" t="str">
        <f>IF(NOT(J2362),Strutture_cleaned[[#This Row],[Indirizzo internet]],Strutture_cleaned[[#This Row],[Indirizzo di posta elettronica]])</f>
        <v>www.cadabo.com</v>
      </c>
      <c r="L2362" t="str">
        <f>IF(NOT(J2362),Strutture_cleaned[[#This Row],[Indirizzo di posta elettronica]],Strutture_cleaned[[#This Row],[Indirizzo internet]])</f>
        <v>info@cadabo.com</v>
      </c>
    </row>
    <row r="2363" spans="1:12" x14ac:dyDescent="0.2">
      <c r="A2363" t="s">
        <v>8186</v>
      </c>
      <c r="B2363" t="s">
        <v>12683</v>
      </c>
      <c r="C2363" t="s">
        <v>3113</v>
      </c>
      <c r="D2363" t="s">
        <v>12675</v>
      </c>
      <c r="E2363" t="s">
        <v>12675</v>
      </c>
      <c r="F2363" t="s">
        <v>3114</v>
      </c>
      <c r="G2363" t="s">
        <v>3115</v>
      </c>
      <c r="I23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63" s="1" t="b">
        <f t="shared" si="36"/>
        <v>0</v>
      </c>
      <c r="K2363" t="str">
        <f>IF(NOT(J2363),Strutture_cleaned[[#This Row],[Indirizzo internet]],Strutture_cleaned[[#This Row],[Indirizzo di posta elettronica]])</f>
        <v>www.agriturismocanapina.it</v>
      </c>
      <c r="L2363" t="str">
        <f>IF(NOT(J2363),Strutture_cleaned[[#This Row],[Indirizzo di posta elettronica]],Strutture_cleaned[[#This Row],[Indirizzo internet]])</f>
        <v>info@agriturismocanapina.it</v>
      </c>
    </row>
    <row r="2364" spans="1:12" x14ac:dyDescent="0.2">
      <c r="A2364" t="s">
        <v>8186</v>
      </c>
      <c r="B2364" t="s">
        <v>12684</v>
      </c>
      <c r="C2364" t="s">
        <v>12685</v>
      </c>
      <c r="D2364" t="s">
        <v>12675</v>
      </c>
      <c r="E2364" t="s">
        <v>12675</v>
      </c>
      <c r="F2364" t="s">
        <v>3116</v>
      </c>
      <c r="G2364" t="s">
        <v>3117</v>
      </c>
      <c r="I23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64" s="1" t="b">
        <f t="shared" si="36"/>
        <v>0</v>
      </c>
      <c r="K2364" t="str">
        <f>IF(NOT(J2364),Strutture_cleaned[[#This Row],[Indirizzo internet]],Strutture_cleaned[[#This Row],[Indirizzo di posta elettronica]])</f>
        <v>www.bacucco.com</v>
      </c>
      <c r="L2364" t="str">
        <f>IF(NOT(J2364),Strutture_cleaned[[#This Row],[Indirizzo di posta elettronica]],Strutture_cleaned[[#This Row],[Indirizzo internet]])</f>
        <v>info@bacucco.com</v>
      </c>
    </row>
    <row r="2365" spans="1:12" x14ac:dyDescent="0.2">
      <c r="A2365" t="s">
        <v>8171</v>
      </c>
      <c r="B2365" t="s">
        <v>12686</v>
      </c>
      <c r="C2365" t="s">
        <v>12687</v>
      </c>
      <c r="D2365" t="s">
        <v>12675</v>
      </c>
      <c r="E2365" t="s">
        <v>12675</v>
      </c>
      <c r="F2365" t="s">
        <v>3118</v>
      </c>
      <c r="G2365" t="s">
        <v>3119</v>
      </c>
      <c r="I23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65" s="1" t="b">
        <f t="shared" si="36"/>
        <v>0</v>
      </c>
      <c r="K2365" t="str">
        <f>IF(NOT(J2365),Strutture_cleaned[[#This Row],[Indirizzo internet]],Strutture_cleaned[[#This Row],[Indirizzo di posta elettronica]])</f>
        <v>www.piaggedelsole.it</v>
      </c>
      <c r="L2365" t="str">
        <f>IF(NOT(J2365),Strutture_cleaned[[#This Row],[Indirizzo di posta elettronica]],Strutture_cleaned[[#This Row],[Indirizzo internet]])</f>
        <v>info@piaggedelsole.it</v>
      </c>
    </row>
    <row r="2366" spans="1:12" x14ac:dyDescent="0.2">
      <c r="A2366" t="s">
        <v>8171</v>
      </c>
      <c r="B2366" t="s">
        <v>12688</v>
      </c>
      <c r="C2366" t="s">
        <v>19511</v>
      </c>
      <c r="D2366" t="s">
        <v>12675</v>
      </c>
      <c r="E2366" t="s">
        <v>19511</v>
      </c>
      <c r="F2366" t="s">
        <v>3120</v>
      </c>
      <c r="G2366" t="s">
        <v>3121</v>
      </c>
      <c r="I23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66" s="1" t="b">
        <f t="shared" si="36"/>
        <v>0</v>
      </c>
      <c r="K2366" t="str">
        <f>IF(NOT(J2366),Strutture_cleaned[[#This Row],[Indirizzo internet]],Strutture_cleaned[[#This Row],[Indirizzo di posta elettronica]])</f>
        <v>www.locandanemorosa.it</v>
      </c>
      <c r="L2366" t="str">
        <f>IF(NOT(J2366),Strutture_cleaned[[#This Row],[Indirizzo di posta elettronica]],Strutture_cleaned[[#This Row],[Indirizzo internet]])</f>
        <v>info@locandanemorosa.it</v>
      </c>
    </row>
    <row r="2367" spans="1:12" x14ac:dyDescent="0.2">
      <c r="A2367" t="s">
        <v>8183</v>
      </c>
      <c r="B2367" t="s">
        <v>12689</v>
      </c>
      <c r="C2367" t="s">
        <v>12690</v>
      </c>
      <c r="D2367" t="s">
        <v>12675</v>
      </c>
      <c r="E2367" t="s">
        <v>12675</v>
      </c>
      <c r="F2367" t="s">
        <v>3109</v>
      </c>
      <c r="G2367" t="s">
        <v>3110</v>
      </c>
      <c r="I23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67" s="1" t="b">
        <f t="shared" si="36"/>
        <v>0</v>
      </c>
      <c r="K2367" t="str">
        <f>IF(NOT(J2367),Strutture_cleaned[[#This Row],[Indirizzo internet]],Strutture_cleaned[[#This Row],[Indirizzo di posta elettronica]])</f>
        <v>www.agriturismoparvadomus.it</v>
      </c>
      <c r="L2367" t="str">
        <f>IF(NOT(J2367),Strutture_cleaned[[#This Row],[Indirizzo di posta elettronica]],Strutture_cleaned[[#This Row],[Indirizzo internet]])</f>
        <v>info@agriturismoparvadomus.it</v>
      </c>
    </row>
    <row r="2368" spans="1:12" x14ac:dyDescent="0.2">
      <c r="A2368" t="s">
        <v>8183</v>
      </c>
      <c r="B2368" t="s">
        <v>12691</v>
      </c>
      <c r="C2368" t="s">
        <v>12692</v>
      </c>
      <c r="D2368" t="s">
        <v>12675</v>
      </c>
      <c r="E2368" t="s">
        <v>19511</v>
      </c>
      <c r="F2368" t="s">
        <v>3122</v>
      </c>
      <c r="G2368" t="s">
        <v>3123</v>
      </c>
      <c r="I23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368" s="1" t="b">
        <f t="shared" si="36"/>
        <v>0</v>
      </c>
      <c r="K2368" t="str">
        <f>IF(NOT(J2368),Strutture_cleaned[[#This Row],[Indirizzo internet]],Strutture_cleaned[[#This Row],[Indirizzo di posta elettronica]])</f>
        <v>bbjesa.oneminutesite.it</v>
      </c>
      <c r="L2368" t="str">
        <f>IF(NOT(J2368),Strutture_cleaned[[#This Row],[Indirizzo di posta elettronica]],Strutture_cleaned[[#This Row],[Indirizzo internet]])</f>
        <v>bbjesa@libero.it</v>
      </c>
    </row>
    <row r="2369" spans="1:12" x14ac:dyDescent="0.2">
      <c r="A2369" t="s">
        <v>8186</v>
      </c>
      <c r="B2369" t="s">
        <v>12693</v>
      </c>
      <c r="C2369" t="s">
        <v>12694</v>
      </c>
      <c r="D2369" t="s">
        <v>12695</v>
      </c>
      <c r="E2369" t="s">
        <v>19511</v>
      </c>
      <c r="F2369" t="s">
        <v>19511</v>
      </c>
      <c r="G2369" t="s">
        <v>3124</v>
      </c>
      <c r="I23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369" s="1" t="b">
        <f t="shared" si="36"/>
        <v>0</v>
      </c>
      <c r="K2369" t="str">
        <f>IF(NOT(J2369),Strutture_cleaned[[#This Row],[Indirizzo internet]],Strutture_cleaned[[#This Row],[Indirizzo di posta elettronica]])</f>
        <v/>
      </c>
      <c r="L2369" t="str">
        <f>IF(NOT(J2369),Strutture_cleaned[[#This Row],[Indirizzo di posta elettronica]],Strutture_cleaned[[#This Row],[Indirizzo internet]])</f>
        <v>vono.ricci@libero.it</v>
      </c>
    </row>
    <row r="2370" spans="1:12" x14ac:dyDescent="0.2">
      <c r="A2370" t="s">
        <v>8216</v>
      </c>
      <c r="B2370" t="s">
        <v>12696</v>
      </c>
      <c r="C2370" t="s">
        <v>12697</v>
      </c>
      <c r="D2370" t="s">
        <v>12695</v>
      </c>
      <c r="E2370" t="s">
        <v>19511</v>
      </c>
      <c r="F2370" t="s">
        <v>19511</v>
      </c>
      <c r="G2370" t="s">
        <v>3125</v>
      </c>
      <c r="I23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370" s="1" t="b">
        <f t="shared" si="36"/>
        <v>0</v>
      </c>
      <c r="K2370" t="str">
        <f>IF(NOT(J2370),Strutture_cleaned[[#This Row],[Indirizzo internet]],Strutture_cleaned[[#This Row],[Indirizzo di posta elettronica]])</f>
        <v/>
      </c>
      <c r="L2370" t="str">
        <f>IF(NOT(J2370),Strutture_cleaned[[#This Row],[Indirizzo di posta elettronica]],Strutture_cleaned[[#This Row],[Indirizzo internet]])</f>
        <v>brezzadamare@hotmail.com</v>
      </c>
    </row>
    <row r="2371" spans="1:12" x14ac:dyDescent="0.2">
      <c r="A2371" t="s">
        <v>8186</v>
      </c>
      <c r="B2371" t="s">
        <v>12698</v>
      </c>
      <c r="C2371" t="s">
        <v>12699</v>
      </c>
      <c r="D2371" t="s">
        <v>12695</v>
      </c>
      <c r="E2371" t="s">
        <v>19511</v>
      </c>
      <c r="F2371" t="s">
        <v>19511</v>
      </c>
      <c r="G2371" t="s">
        <v>3126</v>
      </c>
      <c r="I23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371" s="1" t="b">
        <f t="shared" ref="J2371:J2434" si="37">I2371="invertire email e sito"</f>
        <v>0</v>
      </c>
      <c r="K2371" t="str">
        <f>IF(NOT(J2371),Strutture_cleaned[[#This Row],[Indirizzo internet]],Strutture_cleaned[[#This Row],[Indirizzo di posta elettronica]])</f>
        <v/>
      </c>
      <c r="L2371" t="str">
        <f>IF(NOT(J2371),Strutture_cleaned[[#This Row],[Indirizzo di posta elettronica]],Strutture_cleaned[[#This Row],[Indirizzo internet]])</f>
        <v>lanocicchia@gmail.com</v>
      </c>
    </row>
    <row r="2372" spans="1:12" x14ac:dyDescent="0.2">
      <c r="A2372" t="s">
        <v>8186</v>
      </c>
      <c r="B2372" t="s">
        <v>12700</v>
      </c>
      <c r="C2372" t="s">
        <v>12701</v>
      </c>
      <c r="D2372" t="s">
        <v>12695</v>
      </c>
      <c r="E2372" t="s">
        <v>19511</v>
      </c>
      <c r="F2372" t="s">
        <v>19511</v>
      </c>
      <c r="G2372" t="s">
        <v>19511</v>
      </c>
      <c r="I23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72" s="1" t="b">
        <f t="shared" si="37"/>
        <v>0</v>
      </c>
      <c r="K2372" t="str">
        <f>IF(NOT(J2372),Strutture_cleaned[[#This Row],[Indirizzo internet]],Strutture_cleaned[[#This Row],[Indirizzo di posta elettronica]])</f>
        <v/>
      </c>
      <c r="L2372" t="str">
        <f>IF(NOT(J2372),Strutture_cleaned[[#This Row],[Indirizzo di posta elettronica]],Strutture_cleaned[[#This Row],[Indirizzo internet]])</f>
        <v/>
      </c>
    </row>
    <row r="2373" spans="1:12" x14ac:dyDescent="0.2">
      <c r="A2373" t="s">
        <v>8183</v>
      </c>
      <c r="B2373" t="s">
        <v>12702</v>
      </c>
      <c r="C2373" t="s">
        <v>12703</v>
      </c>
      <c r="D2373" t="s">
        <v>12695</v>
      </c>
      <c r="E2373" t="s">
        <v>19511</v>
      </c>
      <c r="F2373" t="s">
        <v>3127</v>
      </c>
      <c r="G2373" t="s">
        <v>3128</v>
      </c>
      <c r="I23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73" s="1" t="b">
        <f t="shared" si="37"/>
        <v>0</v>
      </c>
      <c r="K2373" t="str">
        <f>IF(NOT(J2373),Strutture_cleaned[[#This Row],[Indirizzo internet]],Strutture_cleaned[[#This Row],[Indirizzo di posta elettronica]])</f>
        <v>www.viamarina56.it</v>
      </c>
      <c r="L2373" t="str">
        <f>IF(NOT(J2373),Strutture_cleaned[[#This Row],[Indirizzo di posta elettronica]],Strutture_cleaned[[#This Row],[Indirizzo internet]])</f>
        <v>info@viamarina56.it; enzortu@gmail.com</v>
      </c>
    </row>
    <row r="2374" spans="1:12" x14ac:dyDescent="0.2">
      <c r="A2374" t="s">
        <v>8183</v>
      </c>
      <c r="B2374" t="s">
        <v>12704</v>
      </c>
      <c r="C2374" t="s">
        <v>12705</v>
      </c>
      <c r="D2374" t="s">
        <v>12695</v>
      </c>
      <c r="E2374" t="s">
        <v>19511</v>
      </c>
      <c r="F2374" t="s">
        <v>19511</v>
      </c>
      <c r="G2374" t="s">
        <v>3129</v>
      </c>
      <c r="I23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374" s="1" t="b">
        <f t="shared" si="37"/>
        <v>0</v>
      </c>
      <c r="K2374" t="str">
        <f>IF(NOT(J2374),Strutture_cleaned[[#This Row],[Indirizzo internet]],Strutture_cleaned[[#This Row],[Indirizzo di posta elettronica]])</f>
        <v/>
      </c>
      <c r="L2374" t="str">
        <f>IF(NOT(J2374),Strutture_cleaned[[#This Row],[Indirizzo di posta elettronica]],Strutture_cleaned[[#This Row],[Indirizzo internet]])</f>
        <v>bbfontebella@libero.it</v>
      </c>
    </row>
    <row r="2375" spans="1:12" x14ac:dyDescent="0.2">
      <c r="A2375" t="s">
        <v>8183</v>
      </c>
      <c r="B2375" t="s">
        <v>12706</v>
      </c>
      <c r="C2375" t="s">
        <v>12697</v>
      </c>
      <c r="D2375" t="s">
        <v>12695</v>
      </c>
      <c r="E2375" t="s">
        <v>12707</v>
      </c>
      <c r="F2375" t="s">
        <v>3130</v>
      </c>
      <c r="G2375" t="s">
        <v>3125</v>
      </c>
      <c r="I23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375" s="1" t="b">
        <f t="shared" si="37"/>
        <v>0</v>
      </c>
      <c r="K2375" t="str">
        <f>IF(NOT(J2375),Strutture_cleaned[[#This Row],[Indirizzo internet]],Strutture_cleaned[[#This Row],[Indirizzo di posta elettronica]])</f>
        <v>www.brezzadamare.com</v>
      </c>
      <c r="L2375" t="str">
        <f>IF(NOT(J2375),Strutture_cleaned[[#This Row],[Indirizzo di posta elettronica]],Strutture_cleaned[[#This Row],[Indirizzo internet]])</f>
        <v>brezzadamare@hotmail.com</v>
      </c>
    </row>
    <row r="2376" spans="1:12" x14ac:dyDescent="0.2">
      <c r="A2376" t="s">
        <v>8186</v>
      </c>
      <c r="B2376" t="s">
        <v>12708</v>
      </c>
      <c r="C2376" t="s">
        <v>12709</v>
      </c>
      <c r="D2376" t="s">
        <v>12695</v>
      </c>
      <c r="E2376" t="s">
        <v>12695</v>
      </c>
      <c r="F2376" t="s">
        <v>3131</v>
      </c>
      <c r="G2376" t="s">
        <v>3132</v>
      </c>
      <c r="I23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376" s="1" t="b">
        <f t="shared" si="37"/>
        <v>0</v>
      </c>
      <c r="K2376" t="str">
        <f>IF(NOT(J2376),Strutture_cleaned[[#This Row],[Indirizzo internet]],Strutture_cleaned[[#This Row],[Indirizzo di posta elettronica]])</f>
        <v>www.agriturismomarcheok.it</v>
      </c>
      <c r="L2376" t="str">
        <f>IF(NOT(J2376),Strutture_cleaned[[#This Row],[Indirizzo di posta elettronica]],Strutture_cleaned[[#This Row],[Indirizzo internet]])</f>
        <v>distilleria.bio@gmail.com</v>
      </c>
    </row>
    <row r="2377" spans="1:12" x14ac:dyDescent="0.2">
      <c r="A2377" t="s">
        <v>8216</v>
      </c>
      <c r="B2377" t="s">
        <v>9734</v>
      </c>
      <c r="C2377" t="s">
        <v>12710</v>
      </c>
      <c r="D2377" t="s">
        <v>12695</v>
      </c>
      <c r="E2377" t="s">
        <v>12695</v>
      </c>
      <c r="F2377" t="s">
        <v>19511</v>
      </c>
      <c r="G2377" t="s">
        <v>19511</v>
      </c>
      <c r="I237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77" s="1" t="b">
        <f t="shared" si="37"/>
        <v>0</v>
      </c>
      <c r="K2377" t="str">
        <f>IF(NOT(J2377),Strutture_cleaned[[#This Row],[Indirizzo internet]],Strutture_cleaned[[#This Row],[Indirizzo di posta elettronica]])</f>
        <v/>
      </c>
      <c r="L2377" t="str">
        <f>IF(NOT(J2377),Strutture_cleaned[[#This Row],[Indirizzo di posta elettronica]],Strutture_cleaned[[#This Row],[Indirizzo internet]])</f>
        <v/>
      </c>
    </row>
    <row r="2378" spans="1:12" x14ac:dyDescent="0.2">
      <c r="A2378" t="s">
        <v>8183</v>
      </c>
      <c r="B2378" t="s">
        <v>12711</v>
      </c>
      <c r="C2378" t="s">
        <v>12712</v>
      </c>
      <c r="D2378" t="s">
        <v>12695</v>
      </c>
      <c r="E2378" t="s">
        <v>12695</v>
      </c>
      <c r="F2378" t="s">
        <v>19511</v>
      </c>
      <c r="G2378" t="s">
        <v>3133</v>
      </c>
      <c r="I23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378" s="1" t="b">
        <f t="shared" si="37"/>
        <v>0</v>
      </c>
      <c r="K2378" t="str">
        <f>IF(NOT(J2378),Strutture_cleaned[[#This Row],[Indirizzo internet]],Strutture_cleaned[[#This Row],[Indirizzo di posta elettronica]])</f>
        <v/>
      </c>
      <c r="L2378" t="str">
        <f>IF(NOT(J2378),Strutture_cleaned[[#This Row],[Indirizzo di posta elettronica]],Strutture_cleaned[[#This Row],[Indirizzo internet]])</f>
        <v>paolo571957@libero.it</v>
      </c>
    </row>
    <row r="2379" spans="1:12" x14ac:dyDescent="0.2">
      <c r="A2379" t="s">
        <v>8582</v>
      </c>
      <c r="B2379" t="s">
        <v>12713</v>
      </c>
      <c r="C2379" t="s">
        <v>12714</v>
      </c>
      <c r="D2379" t="s">
        <v>12695</v>
      </c>
      <c r="E2379" t="s">
        <v>19511</v>
      </c>
      <c r="F2379" t="s">
        <v>19511</v>
      </c>
      <c r="G2379" t="s">
        <v>19511</v>
      </c>
      <c r="I23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79" s="1" t="b">
        <f t="shared" si="37"/>
        <v>0</v>
      </c>
      <c r="K2379" t="str">
        <f>IF(NOT(J2379),Strutture_cleaned[[#This Row],[Indirizzo internet]],Strutture_cleaned[[#This Row],[Indirizzo di posta elettronica]])</f>
        <v/>
      </c>
      <c r="L2379" t="str">
        <f>IF(NOT(J2379),Strutture_cleaned[[#This Row],[Indirizzo di posta elettronica]],Strutture_cleaned[[#This Row],[Indirizzo internet]])</f>
        <v/>
      </c>
    </row>
    <row r="2380" spans="1:12" x14ac:dyDescent="0.2">
      <c r="A2380" t="s">
        <v>8220</v>
      </c>
      <c r="B2380" t="s">
        <v>8250</v>
      </c>
      <c r="C2380" t="s">
        <v>19511</v>
      </c>
      <c r="D2380" t="s">
        <v>12695</v>
      </c>
      <c r="E2380" t="s">
        <v>12707</v>
      </c>
      <c r="F2380" t="s">
        <v>19511</v>
      </c>
      <c r="G2380" t="s">
        <v>3134</v>
      </c>
      <c r="I23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380" s="1" t="b">
        <f t="shared" si="37"/>
        <v>0</v>
      </c>
      <c r="K2380" t="str">
        <f>IF(NOT(J2380),Strutture_cleaned[[#This Row],[Indirizzo internet]],Strutture_cleaned[[#This Row],[Indirizzo di posta elettronica]])</f>
        <v/>
      </c>
      <c r="L2380" t="str">
        <f>IF(NOT(J2380),Strutture_cleaned[[#This Row],[Indirizzo di posta elettronica]],Strutture_cleaned[[#This Row],[Indirizzo internet]])</f>
        <v>easyhelp@email.it</v>
      </c>
    </row>
    <row r="2381" spans="1:12" x14ac:dyDescent="0.2">
      <c r="A2381" t="s">
        <v>8582</v>
      </c>
      <c r="B2381" t="s">
        <v>12356</v>
      </c>
      <c r="C2381" t="s">
        <v>12715</v>
      </c>
      <c r="D2381" t="s">
        <v>12695</v>
      </c>
      <c r="E2381" t="s">
        <v>12707</v>
      </c>
      <c r="F2381" t="s">
        <v>19511</v>
      </c>
      <c r="G2381" t="s">
        <v>19511</v>
      </c>
      <c r="I23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81" s="1" t="b">
        <f t="shared" si="37"/>
        <v>0</v>
      </c>
      <c r="K2381" t="str">
        <f>IF(NOT(J2381),Strutture_cleaned[[#This Row],[Indirizzo internet]],Strutture_cleaned[[#This Row],[Indirizzo di posta elettronica]])</f>
        <v/>
      </c>
      <c r="L2381" t="str">
        <f>IF(NOT(J2381),Strutture_cleaned[[#This Row],[Indirizzo di posta elettronica]],Strutture_cleaned[[#This Row],[Indirizzo internet]])</f>
        <v/>
      </c>
    </row>
    <row r="2382" spans="1:12" x14ac:dyDescent="0.2">
      <c r="A2382" t="s">
        <v>8582</v>
      </c>
      <c r="B2382" t="s">
        <v>12716</v>
      </c>
      <c r="C2382" t="s">
        <v>3135</v>
      </c>
      <c r="D2382" t="s">
        <v>12695</v>
      </c>
      <c r="E2382" t="s">
        <v>12707</v>
      </c>
      <c r="F2382" t="s">
        <v>19511</v>
      </c>
      <c r="G2382" t="s">
        <v>19511</v>
      </c>
      <c r="I23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82" s="1" t="b">
        <f t="shared" si="37"/>
        <v>0</v>
      </c>
      <c r="K2382" t="str">
        <f>IF(NOT(J2382),Strutture_cleaned[[#This Row],[Indirizzo internet]],Strutture_cleaned[[#This Row],[Indirizzo di posta elettronica]])</f>
        <v/>
      </c>
      <c r="L2382" t="str">
        <f>IF(NOT(J2382),Strutture_cleaned[[#This Row],[Indirizzo di posta elettronica]],Strutture_cleaned[[#This Row],[Indirizzo internet]])</f>
        <v/>
      </c>
    </row>
    <row r="2383" spans="1:12" x14ac:dyDescent="0.2">
      <c r="A2383" t="s">
        <v>8582</v>
      </c>
      <c r="B2383" t="s">
        <v>12717</v>
      </c>
      <c r="C2383" t="s">
        <v>12718</v>
      </c>
      <c r="D2383" t="s">
        <v>12695</v>
      </c>
      <c r="E2383" t="s">
        <v>12707</v>
      </c>
      <c r="F2383" t="s">
        <v>19511</v>
      </c>
      <c r="G2383" t="s">
        <v>19511</v>
      </c>
      <c r="I23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83" s="1" t="b">
        <f t="shared" si="37"/>
        <v>0</v>
      </c>
      <c r="K2383" t="str">
        <f>IF(NOT(J2383),Strutture_cleaned[[#This Row],[Indirizzo internet]],Strutture_cleaned[[#This Row],[Indirizzo di posta elettronica]])</f>
        <v/>
      </c>
      <c r="L2383" t="str">
        <f>IF(NOT(J2383),Strutture_cleaned[[#This Row],[Indirizzo di posta elettronica]],Strutture_cleaned[[#This Row],[Indirizzo internet]])</f>
        <v/>
      </c>
    </row>
    <row r="2384" spans="1:12" x14ac:dyDescent="0.2">
      <c r="A2384" t="s">
        <v>8582</v>
      </c>
      <c r="B2384" t="s">
        <v>12719</v>
      </c>
      <c r="C2384" t="s">
        <v>3136</v>
      </c>
      <c r="D2384" t="s">
        <v>12695</v>
      </c>
      <c r="E2384" t="s">
        <v>12707</v>
      </c>
      <c r="F2384" t="s">
        <v>19511</v>
      </c>
      <c r="G2384" t="s">
        <v>19511</v>
      </c>
      <c r="I23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84" s="1" t="b">
        <f t="shared" si="37"/>
        <v>0</v>
      </c>
      <c r="K2384" t="str">
        <f>IF(NOT(J2384),Strutture_cleaned[[#This Row],[Indirizzo internet]],Strutture_cleaned[[#This Row],[Indirizzo di posta elettronica]])</f>
        <v/>
      </c>
      <c r="L2384" t="str">
        <f>IF(NOT(J2384),Strutture_cleaned[[#This Row],[Indirizzo di posta elettronica]],Strutture_cleaned[[#This Row],[Indirizzo internet]])</f>
        <v/>
      </c>
    </row>
    <row r="2385" spans="1:12" x14ac:dyDescent="0.2">
      <c r="A2385" t="s">
        <v>8582</v>
      </c>
      <c r="B2385" t="s">
        <v>12720</v>
      </c>
      <c r="C2385" t="s">
        <v>12721</v>
      </c>
      <c r="D2385" t="s">
        <v>12695</v>
      </c>
      <c r="E2385" t="s">
        <v>12707</v>
      </c>
      <c r="F2385" t="s">
        <v>3137</v>
      </c>
      <c r="G2385" t="s">
        <v>19511</v>
      </c>
      <c r="I238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385" s="1" t="b">
        <f t="shared" si="37"/>
        <v>1</v>
      </c>
      <c r="K2385" t="str">
        <f>IF(NOT(J2385),Strutture_cleaned[[#This Row],[Indirizzo internet]],Strutture_cleaned[[#This Row],[Indirizzo di posta elettronica]])</f>
        <v/>
      </c>
      <c r="L2385" t="str">
        <f>IF(NOT(J2385),Strutture_cleaned[[#This Row],[Indirizzo di posta elettronica]],Strutture_cleaned[[#This Row],[Indirizzo internet]])</f>
        <v>paolod.d@virgilio.it</v>
      </c>
    </row>
    <row r="2386" spans="1:12" x14ac:dyDescent="0.2">
      <c r="A2386" t="s">
        <v>8186</v>
      </c>
      <c r="B2386" t="s">
        <v>12722</v>
      </c>
      <c r="C2386" t="s">
        <v>12723</v>
      </c>
      <c r="D2386" t="s">
        <v>12695</v>
      </c>
      <c r="E2386" t="s">
        <v>12695</v>
      </c>
      <c r="F2386" t="s">
        <v>3138</v>
      </c>
      <c r="G2386" t="s">
        <v>3139</v>
      </c>
      <c r="I23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86" s="1" t="b">
        <f t="shared" si="37"/>
        <v>0</v>
      </c>
      <c r="K2386" t="str">
        <f>IF(NOT(J2386),Strutture_cleaned[[#This Row],[Indirizzo internet]],Strutture_cleaned[[#This Row],[Indirizzo di posta elettronica]])</f>
        <v>www.illanternino.it</v>
      </c>
      <c r="L2386" t="str">
        <f>IF(NOT(J2386),Strutture_cleaned[[#This Row],[Indirizzo di posta elettronica]],Strutture_cleaned[[#This Row],[Indirizzo internet]])</f>
        <v>info@illanternino.net</v>
      </c>
    </row>
    <row r="2387" spans="1:12" x14ac:dyDescent="0.2">
      <c r="A2387" t="s">
        <v>8582</v>
      </c>
      <c r="B2387" t="s">
        <v>12724</v>
      </c>
      <c r="C2387" t="s">
        <v>19511</v>
      </c>
      <c r="D2387" t="s">
        <v>12695</v>
      </c>
      <c r="E2387" t="s">
        <v>12707</v>
      </c>
      <c r="F2387" t="s">
        <v>19511</v>
      </c>
      <c r="G2387" t="s">
        <v>19511</v>
      </c>
      <c r="I23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87" s="1" t="b">
        <f t="shared" si="37"/>
        <v>0</v>
      </c>
      <c r="K2387" t="str">
        <f>IF(NOT(J2387),Strutture_cleaned[[#This Row],[Indirizzo internet]],Strutture_cleaned[[#This Row],[Indirizzo di posta elettronica]])</f>
        <v/>
      </c>
      <c r="L2387" t="str">
        <f>IF(NOT(J2387),Strutture_cleaned[[#This Row],[Indirizzo di posta elettronica]],Strutture_cleaned[[#This Row],[Indirizzo internet]])</f>
        <v/>
      </c>
    </row>
    <row r="2388" spans="1:12" x14ac:dyDescent="0.2">
      <c r="A2388" t="s">
        <v>8582</v>
      </c>
      <c r="B2388" t="s">
        <v>12725</v>
      </c>
      <c r="C2388" t="s">
        <v>3140</v>
      </c>
      <c r="D2388" t="s">
        <v>12695</v>
      </c>
      <c r="E2388" t="s">
        <v>12707</v>
      </c>
      <c r="F2388" t="s">
        <v>3141</v>
      </c>
      <c r="G2388" t="s">
        <v>19511</v>
      </c>
      <c r="I238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388" s="1" t="b">
        <f t="shared" si="37"/>
        <v>1</v>
      </c>
      <c r="K2388" t="str">
        <f>IF(NOT(J2388),Strutture_cleaned[[#This Row],[Indirizzo internet]],Strutture_cleaned[[#This Row],[Indirizzo di posta elettronica]])</f>
        <v/>
      </c>
      <c r="L2388" t="str">
        <f>IF(NOT(J2388),Strutture_cleaned[[#This Row],[Indirizzo di posta elettronica]],Strutture_cleaned[[#This Row],[Indirizzo internet]])</f>
        <v>mengucci.marco@alice.it</v>
      </c>
    </row>
    <row r="2389" spans="1:12" x14ac:dyDescent="0.2">
      <c r="A2389" t="s">
        <v>8582</v>
      </c>
      <c r="B2389" t="s">
        <v>12726</v>
      </c>
      <c r="C2389" t="s">
        <v>12727</v>
      </c>
      <c r="D2389" t="s">
        <v>12695</v>
      </c>
      <c r="E2389" t="s">
        <v>12707</v>
      </c>
      <c r="F2389" t="s">
        <v>19511</v>
      </c>
      <c r="G2389" t="s">
        <v>19511</v>
      </c>
      <c r="I23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89" s="1" t="b">
        <f t="shared" si="37"/>
        <v>0</v>
      </c>
      <c r="K2389" t="str">
        <f>IF(NOT(J2389),Strutture_cleaned[[#This Row],[Indirizzo internet]],Strutture_cleaned[[#This Row],[Indirizzo di posta elettronica]])</f>
        <v/>
      </c>
      <c r="L2389" t="str">
        <f>IF(NOT(J2389),Strutture_cleaned[[#This Row],[Indirizzo di posta elettronica]],Strutture_cleaned[[#This Row],[Indirizzo internet]])</f>
        <v/>
      </c>
    </row>
    <row r="2390" spans="1:12" x14ac:dyDescent="0.2">
      <c r="A2390" t="s">
        <v>8582</v>
      </c>
      <c r="B2390" t="s">
        <v>12728</v>
      </c>
      <c r="C2390" t="s">
        <v>3142</v>
      </c>
      <c r="D2390" t="s">
        <v>12695</v>
      </c>
      <c r="E2390" t="s">
        <v>12707</v>
      </c>
      <c r="F2390" t="s">
        <v>19511</v>
      </c>
      <c r="G2390" t="s">
        <v>19511</v>
      </c>
      <c r="I23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90" s="1" t="b">
        <f t="shared" si="37"/>
        <v>0</v>
      </c>
      <c r="K2390" t="str">
        <f>IF(NOT(J2390),Strutture_cleaned[[#This Row],[Indirizzo internet]],Strutture_cleaned[[#This Row],[Indirizzo di posta elettronica]])</f>
        <v/>
      </c>
      <c r="L2390" t="str">
        <f>IF(NOT(J2390),Strutture_cleaned[[#This Row],[Indirizzo di posta elettronica]],Strutture_cleaned[[#This Row],[Indirizzo internet]])</f>
        <v/>
      </c>
    </row>
    <row r="2391" spans="1:12" x14ac:dyDescent="0.2">
      <c r="A2391" t="s">
        <v>8582</v>
      </c>
      <c r="B2391" t="s">
        <v>12729</v>
      </c>
      <c r="C2391" t="s">
        <v>12730</v>
      </c>
      <c r="D2391" t="s">
        <v>12695</v>
      </c>
      <c r="E2391" t="s">
        <v>12707</v>
      </c>
      <c r="F2391" t="s">
        <v>3143</v>
      </c>
      <c r="G2391" t="s">
        <v>3144</v>
      </c>
      <c r="I23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391" s="1" t="b">
        <f t="shared" si="37"/>
        <v>0</v>
      </c>
      <c r="K2391" t="str">
        <f>IF(NOT(J2391),Strutture_cleaned[[#This Row],[Indirizzo internet]],Strutture_cleaned[[#This Row],[Indirizzo di posta elettronica]])</f>
        <v>www.albertoberardi.com</v>
      </c>
      <c r="L2391" t="str">
        <f>IF(NOT(J2391),Strutture_cleaned[[#This Row],[Indirizzo di posta elettronica]],Strutture_cleaned[[#This Row],[Indirizzo internet]])</f>
        <v>ristorante@albertoberardi.com</v>
      </c>
    </row>
    <row r="2392" spans="1:12" x14ac:dyDescent="0.2">
      <c r="A2392" t="s">
        <v>8582</v>
      </c>
      <c r="B2392" t="s">
        <v>12731</v>
      </c>
      <c r="C2392" t="s">
        <v>12732</v>
      </c>
      <c r="D2392" t="s">
        <v>12695</v>
      </c>
      <c r="E2392" t="s">
        <v>12707</v>
      </c>
      <c r="F2392" t="s">
        <v>19511</v>
      </c>
      <c r="G2392" t="s">
        <v>19511</v>
      </c>
      <c r="I23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392" s="1" t="b">
        <f t="shared" si="37"/>
        <v>0</v>
      </c>
      <c r="K2392" t="str">
        <f>IF(NOT(J2392),Strutture_cleaned[[#This Row],[Indirizzo internet]],Strutture_cleaned[[#This Row],[Indirizzo di posta elettronica]])</f>
        <v/>
      </c>
      <c r="L2392" t="str">
        <f>IF(NOT(J2392),Strutture_cleaned[[#This Row],[Indirizzo di posta elettronica]],Strutture_cleaned[[#This Row],[Indirizzo internet]])</f>
        <v/>
      </c>
    </row>
    <row r="2393" spans="1:12" x14ac:dyDescent="0.2">
      <c r="A2393" t="s">
        <v>8177</v>
      </c>
      <c r="B2393" t="s">
        <v>12733</v>
      </c>
      <c r="C2393" t="s">
        <v>12734</v>
      </c>
      <c r="D2393" t="s">
        <v>12695</v>
      </c>
      <c r="E2393" t="s">
        <v>12695</v>
      </c>
      <c r="F2393" t="s">
        <v>3145</v>
      </c>
      <c r="G2393" t="s">
        <v>3146</v>
      </c>
      <c r="I23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93" s="1" t="b">
        <f t="shared" si="37"/>
        <v>0</v>
      </c>
      <c r="K2393" t="str">
        <f>IF(NOT(J2393),Strutture_cleaned[[#This Row],[Indirizzo internet]],Strutture_cleaned[[#This Row],[Indirizzo di posta elettronica]])</f>
        <v>www.lamarinella.it</v>
      </c>
      <c r="L2393" t="str">
        <f>IF(NOT(J2393),Strutture_cleaned[[#This Row],[Indirizzo di posta elettronica]],Strutture_cleaned[[#This Row],[Indirizzo internet]])</f>
        <v>info@lamarinella.it</v>
      </c>
    </row>
    <row r="2394" spans="1:12" x14ac:dyDescent="0.2">
      <c r="A2394" t="s">
        <v>8186</v>
      </c>
      <c r="B2394" t="s">
        <v>12735</v>
      </c>
      <c r="C2394" t="s">
        <v>12736</v>
      </c>
      <c r="D2394" t="s">
        <v>12695</v>
      </c>
      <c r="E2394" t="s">
        <v>12695</v>
      </c>
      <c r="F2394" t="s">
        <v>19511</v>
      </c>
      <c r="G2394" t="s">
        <v>3147</v>
      </c>
      <c r="I23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394" s="1" t="b">
        <f t="shared" si="37"/>
        <v>0</v>
      </c>
      <c r="K2394" t="str">
        <f>IF(NOT(J2394),Strutture_cleaned[[#This Row],[Indirizzo internet]],Strutture_cleaned[[#This Row],[Indirizzo di posta elettronica]])</f>
        <v/>
      </c>
      <c r="L2394" t="str">
        <f>IF(NOT(J2394),Strutture_cleaned[[#This Row],[Indirizzo di posta elettronica]],Strutture_cleaned[[#This Row],[Indirizzo internet]])</f>
        <v>eosedit@hotmail.com</v>
      </c>
    </row>
    <row r="2395" spans="1:12" x14ac:dyDescent="0.2">
      <c r="A2395" t="s">
        <v>8216</v>
      </c>
      <c r="B2395" t="s">
        <v>12737</v>
      </c>
      <c r="C2395" t="s">
        <v>3148</v>
      </c>
      <c r="D2395" t="s">
        <v>12695</v>
      </c>
      <c r="E2395" t="s">
        <v>12695</v>
      </c>
      <c r="F2395" t="s">
        <v>19511</v>
      </c>
      <c r="G2395" t="s">
        <v>3149</v>
      </c>
      <c r="I23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395" s="1" t="b">
        <f t="shared" si="37"/>
        <v>0</v>
      </c>
      <c r="K2395" t="str">
        <f>IF(NOT(J2395),Strutture_cleaned[[#This Row],[Indirizzo internet]],Strutture_cleaned[[#This Row],[Indirizzo di posta elettronica]])</f>
        <v/>
      </c>
      <c r="L2395" t="str">
        <f>IF(NOT(J2395),Strutture_cleaned[[#This Row],[Indirizzo di posta elettronica]],Strutture_cleaned[[#This Row],[Indirizzo internet]])</f>
        <v>supercristian79@gmail.com</v>
      </c>
    </row>
    <row r="2396" spans="1:12" x14ac:dyDescent="0.2">
      <c r="A2396" t="s">
        <v>8216</v>
      </c>
      <c r="B2396" t="s">
        <v>12738</v>
      </c>
      <c r="C2396" t="s">
        <v>12739</v>
      </c>
      <c r="D2396" t="s">
        <v>12695</v>
      </c>
      <c r="E2396" t="s">
        <v>19511</v>
      </c>
      <c r="F2396" t="s">
        <v>19511</v>
      </c>
      <c r="G2396" t="s">
        <v>3150</v>
      </c>
      <c r="I23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396" s="1" t="b">
        <f t="shared" si="37"/>
        <v>0</v>
      </c>
      <c r="K2396" t="str">
        <f>IF(NOT(J2396),Strutture_cleaned[[#This Row],[Indirizzo internet]],Strutture_cleaned[[#This Row],[Indirizzo di posta elettronica]])</f>
        <v/>
      </c>
      <c r="L2396" t="str">
        <f>IF(NOT(J2396),Strutture_cleaned[[#This Row],[Indirizzo di posta elettronica]],Strutture_cleaned[[#This Row],[Indirizzo internet]])</f>
        <v>info@ristorantedellerose.it</v>
      </c>
    </row>
    <row r="2397" spans="1:12" x14ac:dyDescent="0.2">
      <c r="A2397" t="s">
        <v>8285</v>
      </c>
      <c r="B2397" t="s">
        <v>12740</v>
      </c>
      <c r="C2397" t="s">
        <v>12741</v>
      </c>
      <c r="D2397" t="s">
        <v>12695</v>
      </c>
      <c r="E2397" t="s">
        <v>12695</v>
      </c>
      <c r="F2397" t="s">
        <v>3151</v>
      </c>
      <c r="G2397" t="s">
        <v>3152</v>
      </c>
      <c r="I23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397" s="1" t="b">
        <f t="shared" si="37"/>
        <v>0</v>
      </c>
      <c r="K2397" t="str">
        <f>IF(NOT(J2397),Strutture_cleaned[[#This Row],[Indirizzo internet]],Strutture_cleaned[[#This Row],[Indirizzo di posta elettronica]])</f>
        <v>www.casaperferiecollesereno.it</v>
      </c>
      <c r="L2397" t="str">
        <f>IF(NOT(J2397),Strutture_cleaned[[#This Row],[Indirizzo di posta elettronica]],Strutture_cleaned[[#This Row],[Indirizzo internet]])</f>
        <v>villacollesereno@libero.it</v>
      </c>
    </row>
    <row r="2398" spans="1:12" x14ac:dyDescent="0.2">
      <c r="A2398" t="s">
        <v>8183</v>
      </c>
      <c r="B2398" t="s">
        <v>12742</v>
      </c>
      <c r="C2398" t="s">
        <v>12743</v>
      </c>
      <c r="D2398" t="s">
        <v>12695</v>
      </c>
      <c r="E2398" t="s">
        <v>19511</v>
      </c>
      <c r="F2398" t="s">
        <v>19511</v>
      </c>
      <c r="G2398" t="s">
        <v>3124</v>
      </c>
      <c r="I23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398" s="1" t="b">
        <f t="shared" si="37"/>
        <v>0</v>
      </c>
      <c r="K2398" t="str">
        <f>IF(NOT(J2398),Strutture_cleaned[[#This Row],[Indirizzo internet]],Strutture_cleaned[[#This Row],[Indirizzo di posta elettronica]])</f>
        <v/>
      </c>
      <c r="L2398" t="str">
        <f>IF(NOT(J2398),Strutture_cleaned[[#This Row],[Indirizzo di posta elettronica]],Strutture_cleaned[[#This Row],[Indirizzo internet]])</f>
        <v>vono.ricci@libero.it</v>
      </c>
    </row>
    <row r="2399" spans="1:12" x14ac:dyDescent="0.2">
      <c r="A2399" t="s">
        <v>8183</v>
      </c>
      <c r="B2399" t="s">
        <v>12744</v>
      </c>
      <c r="C2399" t="s">
        <v>12745</v>
      </c>
      <c r="D2399" t="s">
        <v>12695</v>
      </c>
      <c r="E2399" t="s">
        <v>19511</v>
      </c>
      <c r="F2399" t="s">
        <v>3153</v>
      </c>
      <c r="G2399" t="s">
        <v>3154</v>
      </c>
      <c r="I23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399" s="1" t="b">
        <f t="shared" si="37"/>
        <v>0</v>
      </c>
      <c r="K2399" t="str">
        <f>IF(NOT(J2399),Strutture_cleaned[[#This Row],[Indirizzo internet]],Strutture_cleaned[[#This Row],[Indirizzo di posta elettronica]])</f>
        <v>www.acasadiciuciu.com</v>
      </c>
      <c r="L2399" t="str">
        <f>IF(NOT(J2399),Strutture_cleaned[[#This Row],[Indirizzo di posta elettronica]],Strutture_cleaned[[#This Row],[Indirizzo internet]])</f>
        <v>acasadiciuciu@gmail.com</v>
      </c>
    </row>
    <row r="2400" spans="1:12" x14ac:dyDescent="0.2">
      <c r="A2400" t="s">
        <v>8177</v>
      </c>
      <c r="B2400" t="s">
        <v>12746</v>
      </c>
      <c r="C2400" t="s">
        <v>12747</v>
      </c>
      <c r="D2400" t="s">
        <v>12695</v>
      </c>
      <c r="E2400" t="s">
        <v>12695</v>
      </c>
      <c r="F2400" t="s">
        <v>19511</v>
      </c>
      <c r="G2400" t="s">
        <v>3155</v>
      </c>
      <c r="I24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00" s="1" t="b">
        <f t="shared" si="37"/>
        <v>0</v>
      </c>
      <c r="K2400" t="str">
        <f>IF(NOT(J2400),Strutture_cleaned[[#This Row],[Indirizzo internet]],Strutture_cleaned[[#This Row],[Indirizzo di posta elettronica]])</f>
        <v/>
      </c>
      <c r="L2400" t="str">
        <f>IF(NOT(J2400),Strutture_cleaned[[#This Row],[Indirizzo di posta elettronica]],Strutture_cleaned[[#This Row],[Indirizzo internet]])</f>
        <v>info@edenpark-hotel.it</v>
      </c>
    </row>
    <row r="2401" spans="1:12" x14ac:dyDescent="0.2">
      <c r="A2401" t="s">
        <v>8174</v>
      </c>
      <c r="B2401" t="s">
        <v>12748</v>
      </c>
      <c r="C2401" t="s">
        <v>12749</v>
      </c>
      <c r="D2401" t="s">
        <v>12695</v>
      </c>
      <c r="E2401" t="s">
        <v>19511</v>
      </c>
      <c r="F2401" t="s">
        <v>19511</v>
      </c>
      <c r="G2401" t="s">
        <v>19511</v>
      </c>
      <c r="I24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01" s="1" t="b">
        <f t="shared" si="37"/>
        <v>0</v>
      </c>
      <c r="K2401" t="str">
        <f>IF(NOT(J2401),Strutture_cleaned[[#This Row],[Indirizzo internet]],Strutture_cleaned[[#This Row],[Indirizzo di posta elettronica]])</f>
        <v/>
      </c>
      <c r="L2401" t="str">
        <f>IF(NOT(J2401),Strutture_cleaned[[#This Row],[Indirizzo di posta elettronica]],Strutture_cleaned[[#This Row],[Indirizzo internet]])</f>
        <v/>
      </c>
    </row>
    <row r="2402" spans="1:12" x14ac:dyDescent="0.2">
      <c r="A2402" t="s">
        <v>8183</v>
      </c>
      <c r="B2402" t="s">
        <v>12750</v>
      </c>
      <c r="C2402" t="s">
        <v>12751</v>
      </c>
      <c r="D2402" t="s">
        <v>12695</v>
      </c>
      <c r="E2402" t="s">
        <v>19511</v>
      </c>
      <c r="F2402" t="s">
        <v>19511</v>
      </c>
      <c r="G2402" t="s">
        <v>3156</v>
      </c>
      <c r="I24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402" s="1" t="b">
        <f t="shared" si="37"/>
        <v>0</v>
      </c>
      <c r="K2402" t="str">
        <f>IF(NOT(J2402),Strutture_cleaned[[#This Row],[Indirizzo internet]],Strutture_cleaned[[#This Row],[Indirizzo di posta elettronica]])</f>
        <v/>
      </c>
      <c r="L2402" t="str">
        <f>IF(NOT(J2402),Strutture_cleaned[[#This Row],[Indirizzo di posta elettronica]],Strutture_cleaned[[#This Row],[Indirizzo internet]])</f>
        <v>dorianadegliemili@gmail.com</v>
      </c>
    </row>
    <row r="2403" spans="1:12" x14ac:dyDescent="0.2">
      <c r="A2403" t="s">
        <v>8183</v>
      </c>
      <c r="B2403" t="s">
        <v>12752</v>
      </c>
      <c r="C2403" t="s">
        <v>12753</v>
      </c>
      <c r="D2403" t="s">
        <v>12754</v>
      </c>
      <c r="E2403" t="s">
        <v>12754</v>
      </c>
      <c r="F2403" t="s">
        <v>3157</v>
      </c>
      <c r="G2403" t="s">
        <v>3158</v>
      </c>
      <c r="I24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03" s="1" t="b">
        <f t="shared" si="37"/>
        <v>0</v>
      </c>
      <c r="K2403" t="str">
        <f>IF(NOT(J2403),Strutture_cleaned[[#This Row],[Indirizzo internet]],Strutture_cleaned[[#This Row],[Indirizzo di posta elettronica]])</f>
        <v>www.lacollinetta.eu</v>
      </c>
      <c r="L2403" t="str">
        <f>IF(NOT(J2403),Strutture_cleaned[[#This Row],[Indirizzo di posta elettronica]],Strutture_cleaned[[#This Row],[Indirizzo internet]])</f>
        <v>info@lacollinetta.eu; la-collinetta@hotmail.com</v>
      </c>
    </row>
    <row r="2404" spans="1:12" x14ac:dyDescent="0.2">
      <c r="A2404" t="s">
        <v>8186</v>
      </c>
      <c r="B2404" t="s">
        <v>12755</v>
      </c>
      <c r="C2404" t="s">
        <v>12756</v>
      </c>
      <c r="D2404" t="s">
        <v>12754</v>
      </c>
      <c r="E2404" t="s">
        <v>19511</v>
      </c>
      <c r="F2404" t="s">
        <v>3159</v>
      </c>
      <c r="G2404" t="s">
        <v>3160</v>
      </c>
      <c r="I24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404" s="1" t="b">
        <f t="shared" si="37"/>
        <v>0</v>
      </c>
      <c r="K2404" t="str">
        <f>IF(NOT(J2404),Strutture_cleaned[[#This Row],[Indirizzo internet]],Strutture_cleaned[[#This Row],[Indirizzo di posta elettronica]])</f>
        <v>www.poggiomontali.it</v>
      </c>
      <c r="L2404" t="str">
        <f>IF(NOT(J2404),Strutture_cleaned[[#This Row],[Indirizzo di posta elettronica]],Strutture_cleaned[[#This Row],[Indirizzo internet]])</f>
        <v>aziendaagricola@poggiomontali.it</v>
      </c>
    </row>
    <row r="2405" spans="1:12" x14ac:dyDescent="0.2">
      <c r="A2405" t="s">
        <v>8186</v>
      </c>
      <c r="B2405" t="s">
        <v>12757</v>
      </c>
      <c r="C2405" t="s">
        <v>12758</v>
      </c>
      <c r="D2405" t="s">
        <v>12754</v>
      </c>
      <c r="E2405" t="s">
        <v>19511</v>
      </c>
      <c r="F2405" t="s">
        <v>3161</v>
      </c>
      <c r="G2405" t="s">
        <v>3162</v>
      </c>
      <c r="I24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405" s="1" t="b">
        <f t="shared" si="37"/>
        <v>0</v>
      </c>
      <c r="K2405" t="str">
        <f>IF(NOT(J2405),Strutture_cleaned[[#This Row],[Indirizzo internet]],Strutture_cleaned[[#This Row],[Indirizzo di posta elettronica]])</f>
        <v>www.agriturismomarche.net</v>
      </c>
      <c r="L2405" t="str">
        <f>IF(NOT(J2405),Strutture_cleaned[[#This Row],[Indirizzo di posta elettronica]],Strutture_cleaned[[#This Row],[Indirizzo internet]])</f>
        <v>oliodivino@live.it</v>
      </c>
    </row>
    <row r="2406" spans="1:12" x14ac:dyDescent="0.2">
      <c r="A2406" t="s">
        <v>8186</v>
      </c>
      <c r="B2406" t="s">
        <v>12759</v>
      </c>
      <c r="C2406" t="s">
        <v>12760</v>
      </c>
      <c r="D2406" t="s">
        <v>702</v>
      </c>
      <c r="E2406" t="s">
        <v>12761</v>
      </c>
      <c r="F2406" t="s">
        <v>3163</v>
      </c>
      <c r="G2406" t="s">
        <v>3164</v>
      </c>
      <c r="I24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06" s="1" t="b">
        <f t="shared" si="37"/>
        <v>0</v>
      </c>
      <c r="K2406" t="str">
        <f>IF(NOT(J2406),Strutture_cleaned[[#This Row],[Indirizzo internet]],Strutture_cleaned[[#This Row],[Indirizzo di posta elettronica]])</f>
        <v>www.leterredimaluk.it</v>
      </c>
      <c r="L2406" t="str">
        <f>IF(NOT(J2406),Strutture_cleaned[[#This Row],[Indirizzo di posta elettronica]],Strutture_cleaned[[#This Row],[Indirizzo internet]])</f>
        <v>info@leterredimaluk.it</v>
      </c>
    </row>
    <row r="2407" spans="1:12" x14ac:dyDescent="0.2">
      <c r="A2407" t="s">
        <v>8186</v>
      </c>
      <c r="B2407" t="s">
        <v>12762</v>
      </c>
      <c r="C2407" t="s">
        <v>12763</v>
      </c>
      <c r="D2407" t="s">
        <v>702</v>
      </c>
      <c r="E2407" t="s">
        <v>702</v>
      </c>
      <c r="F2407" t="s">
        <v>3131</v>
      </c>
      <c r="G2407" t="s">
        <v>3132</v>
      </c>
      <c r="I24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407" s="1" t="b">
        <f t="shared" si="37"/>
        <v>0</v>
      </c>
      <c r="K2407" t="str">
        <f>IF(NOT(J2407),Strutture_cleaned[[#This Row],[Indirizzo internet]],Strutture_cleaned[[#This Row],[Indirizzo di posta elettronica]])</f>
        <v>www.agriturismomarcheok.it</v>
      </c>
      <c r="L2407" t="str">
        <f>IF(NOT(J2407),Strutture_cleaned[[#This Row],[Indirizzo di posta elettronica]],Strutture_cleaned[[#This Row],[Indirizzo internet]])</f>
        <v>distilleria.bio@gmail.com</v>
      </c>
    </row>
    <row r="2408" spans="1:12" x14ac:dyDescent="0.2">
      <c r="A2408" t="s">
        <v>8171</v>
      </c>
      <c r="B2408" t="s">
        <v>12764</v>
      </c>
      <c r="C2408" t="s">
        <v>12765</v>
      </c>
      <c r="D2408" t="s">
        <v>702</v>
      </c>
      <c r="E2408" t="s">
        <v>702</v>
      </c>
      <c r="F2408" t="s">
        <v>3165</v>
      </c>
      <c r="G2408" t="s">
        <v>3166</v>
      </c>
      <c r="I24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08" s="1" t="b">
        <f t="shared" si="37"/>
        <v>0</v>
      </c>
      <c r="K2408" t="str">
        <f>IF(NOT(J2408),Strutture_cleaned[[#This Row],[Indirizzo internet]],Strutture_cleaned[[#This Row],[Indirizzo di posta elettronica]])</f>
        <v>www.malviano.com</v>
      </c>
      <c r="L2408" t="str">
        <f>IF(NOT(J2408),Strutture_cleaned[[#This Row],[Indirizzo di posta elettronica]],Strutture_cleaned[[#This Row],[Indirizzo internet]])</f>
        <v>info@malviano.com</v>
      </c>
    </row>
    <row r="2409" spans="1:12" x14ac:dyDescent="0.2">
      <c r="A2409" t="s">
        <v>8171</v>
      </c>
      <c r="B2409" t="s">
        <v>12766</v>
      </c>
      <c r="C2409" t="s">
        <v>12767</v>
      </c>
      <c r="D2409" t="s">
        <v>702</v>
      </c>
      <c r="E2409" t="s">
        <v>702</v>
      </c>
      <c r="F2409" t="s">
        <v>3167</v>
      </c>
      <c r="G2409" t="s">
        <v>3168</v>
      </c>
      <c r="I24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09" s="1" t="b">
        <f t="shared" si="37"/>
        <v>0</v>
      </c>
      <c r="K2409" t="str">
        <f>IF(NOT(J2409),Strutture_cleaned[[#This Row],[Indirizzo internet]],Strutture_cleaned[[#This Row],[Indirizzo di posta elettronica]])</f>
        <v>www.gliulividelmonte.it</v>
      </c>
      <c r="L2409" t="str">
        <f>IF(NOT(J2409),Strutture_cleaned[[#This Row],[Indirizzo di posta elettronica]],Strutture_cleaned[[#This Row],[Indirizzo internet]])</f>
        <v>info@gliulividelmonte.it</v>
      </c>
    </row>
    <row r="2410" spans="1:12" x14ac:dyDescent="0.2">
      <c r="A2410" t="s">
        <v>8171</v>
      </c>
      <c r="B2410" t="s">
        <v>12768</v>
      </c>
      <c r="C2410" t="s">
        <v>12769</v>
      </c>
      <c r="D2410" t="s">
        <v>702</v>
      </c>
      <c r="E2410" t="s">
        <v>702</v>
      </c>
      <c r="F2410" t="s">
        <v>3169</v>
      </c>
      <c r="G2410" t="s">
        <v>3170</v>
      </c>
      <c r="I24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10" s="1" t="b">
        <f t="shared" si="37"/>
        <v>0</v>
      </c>
      <c r="K2410" t="str">
        <f>IF(NOT(J2410),Strutture_cleaned[[#This Row],[Indirizzo internet]],Strutture_cleaned[[#This Row],[Indirizzo di posta elettronica]])</f>
        <v>www.poggio-antico.com</v>
      </c>
      <c r="L2410" t="str">
        <f>IF(NOT(J2410),Strutture_cleaned[[#This Row],[Indirizzo di posta elettronica]],Strutture_cleaned[[#This Row],[Indirizzo internet]])</f>
        <v>info@muchele.com</v>
      </c>
    </row>
    <row r="2411" spans="1:12" x14ac:dyDescent="0.2">
      <c r="A2411" t="s">
        <v>8183</v>
      </c>
      <c r="B2411" t="s">
        <v>12770</v>
      </c>
      <c r="C2411" t="s">
        <v>12771</v>
      </c>
      <c r="D2411" t="s">
        <v>702</v>
      </c>
      <c r="E2411" t="s">
        <v>702</v>
      </c>
      <c r="F2411" t="s">
        <v>3171</v>
      </c>
      <c r="G2411" t="s">
        <v>3172</v>
      </c>
      <c r="I24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411" s="1" t="b">
        <f t="shared" si="37"/>
        <v>0</v>
      </c>
      <c r="K2411" t="str">
        <f>IF(NOT(J2411),Strutture_cleaned[[#This Row],[Indirizzo internet]],Strutture_cleaned[[#This Row],[Indirizzo di posta elettronica]])</f>
        <v>www.viadelcampo.info</v>
      </c>
      <c r="L2411" t="str">
        <f>IF(NOT(J2411),Strutture_cleaned[[#This Row],[Indirizzo di posta elettronica]],Strutture_cleaned[[#This Row],[Indirizzo internet]])</f>
        <v>silviaserrani@virgilio.it</v>
      </c>
    </row>
    <row r="2412" spans="1:12" x14ac:dyDescent="0.2">
      <c r="A2412" t="s">
        <v>8183</v>
      </c>
      <c r="B2412" t="s">
        <v>12772</v>
      </c>
      <c r="C2412" t="s">
        <v>19511</v>
      </c>
      <c r="D2412" t="s">
        <v>702</v>
      </c>
      <c r="E2412" t="s">
        <v>702</v>
      </c>
      <c r="F2412" t="s">
        <v>19511</v>
      </c>
      <c r="G2412" t="s">
        <v>3173</v>
      </c>
      <c r="I24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412" s="1" t="b">
        <f t="shared" si="37"/>
        <v>0</v>
      </c>
      <c r="K2412" t="str">
        <f>IF(NOT(J2412),Strutture_cleaned[[#This Row],[Indirizzo internet]],Strutture_cleaned[[#This Row],[Indirizzo di posta elettronica]])</f>
        <v/>
      </c>
      <c r="L2412" t="str">
        <f>IF(NOT(J2412),Strutture_cleaned[[#This Row],[Indirizzo di posta elettronica]],Strutture_cleaned[[#This Row],[Indirizzo internet]])</f>
        <v>bbdadany@libero.it</v>
      </c>
    </row>
    <row r="2413" spans="1:12" x14ac:dyDescent="0.2">
      <c r="A2413" t="s">
        <v>8183</v>
      </c>
      <c r="B2413" t="s">
        <v>9928</v>
      </c>
      <c r="C2413" t="s">
        <v>12773</v>
      </c>
      <c r="D2413" t="s">
        <v>12774</v>
      </c>
      <c r="E2413" t="s">
        <v>19511</v>
      </c>
      <c r="F2413" t="s">
        <v>19511</v>
      </c>
      <c r="G2413" t="s">
        <v>3174</v>
      </c>
      <c r="I24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413" s="1" t="b">
        <f t="shared" si="37"/>
        <v>0</v>
      </c>
      <c r="K2413" t="str">
        <f>IF(NOT(J2413),Strutture_cleaned[[#This Row],[Indirizzo internet]],Strutture_cleaned[[#This Row],[Indirizzo di posta elettronica]])</f>
        <v/>
      </c>
      <c r="L2413" t="str">
        <f>IF(NOT(J2413),Strutture_cleaned[[#This Row],[Indirizzo di posta elettronica]],Strutture_cleaned[[#This Row],[Indirizzo internet]])</f>
        <v>moniapacenti73@gmail.com</v>
      </c>
    </row>
    <row r="2414" spans="1:12" x14ac:dyDescent="0.2">
      <c r="A2414" t="s">
        <v>8174</v>
      </c>
      <c r="B2414" t="s">
        <v>12775</v>
      </c>
      <c r="C2414" t="s">
        <v>12776</v>
      </c>
      <c r="D2414" t="s">
        <v>12774</v>
      </c>
      <c r="E2414" t="s">
        <v>19511</v>
      </c>
      <c r="F2414" t="s">
        <v>3175</v>
      </c>
      <c r="G2414" t="s">
        <v>3176</v>
      </c>
      <c r="I24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414" s="1" t="b">
        <f t="shared" si="37"/>
        <v>0</v>
      </c>
      <c r="K2414" t="str">
        <f>IF(NOT(J2414),Strutture_cleaned[[#This Row],[Indirizzo internet]],Strutture_cleaned[[#This Row],[Indirizzo di posta elettronica]])</f>
        <v>www.lacrimasaro.it</v>
      </c>
      <c r="L2414" t="str">
        <f>IF(NOT(J2414),Strutture_cleaned[[#This Row],[Indirizzo di posta elettronica]],Strutture_cleaned[[#This Row],[Indirizzo internet]])</f>
        <v>lacrimasaro@lacrimasaro.it</v>
      </c>
    </row>
    <row r="2415" spans="1:12" x14ac:dyDescent="0.2">
      <c r="A2415" t="s">
        <v>8177</v>
      </c>
      <c r="B2415" t="s">
        <v>12777</v>
      </c>
      <c r="C2415" t="s">
        <v>12778</v>
      </c>
      <c r="D2415" t="s">
        <v>12774</v>
      </c>
      <c r="E2415" t="s">
        <v>12779</v>
      </c>
      <c r="F2415" t="s">
        <v>3177</v>
      </c>
      <c r="G2415" t="s">
        <v>3178</v>
      </c>
      <c r="I24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15" s="1" t="b">
        <f t="shared" si="37"/>
        <v>0</v>
      </c>
      <c r="K2415" t="str">
        <f>IF(NOT(J2415),Strutture_cleaned[[#This Row],[Indirizzo internet]],Strutture_cleaned[[#This Row],[Indirizzo di posta elettronica]])</f>
        <v>www.shantihousedalmago.com</v>
      </c>
      <c r="L2415" t="str">
        <f>IF(NOT(J2415),Strutture_cleaned[[#This Row],[Indirizzo di posta elettronica]],Strutture_cleaned[[#This Row],[Indirizzo internet]])</f>
        <v>info@shantihousedalmago.com</v>
      </c>
    </row>
    <row r="2416" spans="1:12" x14ac:dyDescent="0.2">
      <c r="A2416" t="s">
        <v>8216</v>
      </c>
      <c r="B2416" t="s">
        <v>12780</v>
      </c>
      <c r="C2416" t="s">
        <v>12781</v>
      </c>
      <c r="D2416" t="s">
        <v>12774</v>
      </c>
      <c r="E2416" t="s">
        <v>12779</v>
      </c>
      <c r="F2416" t="s">
        <v>3179</v>
      </c>
      <c r="G2416" t="s">
        <v>3180</v>
      </c>
      <c r="I24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16" s="1" t="b">
        <f t="shared" si="37"/>
        <v>0</v>
      </c>
      <c r="K2416" t="str">
        <f>IF(NOT(J2416),Strutture_cleaned[[#This Row],[Indirizzo internet]],Strutture_cleaned[[#This Row],[Indirizzo di posta elettronica]])</f>
        <v>www.vignasantamico.it</v>
      </c>
      <c r="L2416" t="str">
        <f>IF(NOT(J2416),Strutture_cleaned[[#This Row],[Indirizzo di posta elettronica]],Strutture_cleaned[[#This Row],[Indirizzo internet]])</f>
        <v>info@vignasantamico.it</v>
      </c>
    </row>
    <row r="2417" spans="1:12" x14ac:dyDescent="0.2">
      <c r="A2417" t="s">
        <v>8171</v>
      </c>
      <c r="B2417" t="s">
        <v>12782</v>
      </c>
      <c r="C2417" t="s">
        <v>12783</v>
      </c>
      <c r="D2417" t="s">
        <v>12774</v>
      </c>
      <c r="E2417" t="s">
        <v>12779</v>
      </c>
      <c r="F2417" t="s">
        <v>19511</v>
      </c>
      <c r="G2417" t="s">
        <v>3181</v>
      </c>
      <c r="I24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417" s="1" t="b">
        <f t="shared" si="37"/>
        <v>0</v>
      </c>
      <c r="K2417" t="str">
        <f>IF(NOT(J2417),Strutture_cleaned[[#This Row],[Indirizzo internet]],Strutture_cleaned[[#This Row],[Indirizzo di posta elettronica]])</f>
        <v/>
      </c>
      <c r="L2417" t="str">
        <f>IF(NOT(J2417),Strutture_cleaned[[#This Row],[Indirizzo di posta elettronica]],Strutture_cleaned[[#This Row],[Indirizzo internet]])</f>
        <v>ilgranaio.piera@libero.it</v>
      </c>
    </row>
    <row r="2418" spans="1:12" x14ac:dyDescent="0.2">
      <c r="A2418" t="s">
        <v>8171</v>
      </c>
      <c r="B2418" t="s">
        <v>12784</v>
      </c>
      <c r="C2418" t="s">
        <v>12785</v>
      </c>
      <c r="D2418" t="s">
        <v>12774</v>
      </c>
      <c r="E2418" t="s">
        <v>12779</v>
      </c>
      <c r="F2418" t="s">
        <v>3182</v>
      </c>
      <c r="G2418" t="s">
        <v>3183</v>
      </c>
      <c r="I24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418" s="1" t="b">
        <f t="shared" si="37"/>
        <v>0</v>
      </c>
      <c r="K2418" t="str">
        <f>IF(NOT(J2418),Strutture_cleaned[[#This Row],[Indirizzo internet]],Strutture_cleaned[[#This Row],[Indirizzo di posta elettronica]])</f>
        <v>www.solebelloitaly.com</v>
      </c>
      <c r="L2418" t="str">
        <f>IF(NOT(J2418),Strutture_cleaned[[#This Row],[Indirizzo di posta elettronica]],Strutture_cleaned[[#This Row],[Indirizzo internet]])</f>
        <v>enricocathy@solebelloitaly.com</v>
      </c>
    </row>
    <row r="2419" spans="1:12" x14ac:dyDescent="0.2">
      <c r="A2419" t="s">
        <v>8171</v>
      </c>
      <c r="B2419" t="s">
        <v>12786</v>
      </c>
      <c r="C2419" t="s">
        <v>12787</v>
      </c>
      <c r="D2419" t="s">
        <v>12774</v>
      </c>
      <c r="E2419" t="s">
        <v>12774</v>
      </c>
      <c r="F2419" t="s">
        <v>19511</v>
      </c>
      <c r="G2419" t="s">
        <v>3184</v>
      </c>
      <c r="I24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19" s="1" t="b">
        <f t="shared" si="37"/>
        <v>0</v>
      </c>
      <c r="K2419" t="str">
        <f>IF(NOT(J2419),Strutture_cleaned[[#This Row],[Indirizzo internet]],Strutture_cleaned[[#This Row],[Indirizzo di posta elettronica]])</f>
        <v/>
      </c>
      <c r="L2419" t="str">
        <f>IF(NOT(J2419),Strutture_cleaned[[#This Row],[Indirizzo di posta elettronica]],Strutture_cleaned[[#This Row],[Indirizzo internet]])</f>
        <v>info@villasantelena.com</v>
      </c>
    </row>
    <row r="2420" spans="1:12" x14ac:dyDescent="0.2">
      <c r="A2420" t="s">
        <v>8171</v>
      </c>
      <c r="B2420" t="s">
        <v>12788</v>
      </c>
      <c r="C2420" t="s">
        <v>12789</v>
      </c>
      <c r="D2420" t="s">
        <v>12774</v>
      </c>
      <c r="E2420" t="s">
        <v>19511</v>
      </c>
      <c r="F2420" t="s">
        <v>19511</v>
      </c>
      <c r="G2420" t="s">
        <v>3185</v>
      </c>
      <c r="I24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420" s="1" t="b">
        <f t="shared" si="37"/>
        <v>0</v>
      </c>
      <c r="K2420" t="str">
        <f>IF(NOT(J2420),Strutture_cleaned[[#This Row],[Indirizzo internet]],Strutture_cleaned[[#This Row],[Indirizzo di posta elettronica]])</f>
        <v/>
      </c>
      <c r="L2420" t="str">
        <f>IF(NOT(J2420),Strutture_cleaned[[#This Row],[Indirizzo di posta elettronica]],Strutture_cleaned[[#This Row],[Indirizzo internet]])</f>
        <v>peter.vigenon@lavitanuova.it</v>
      </c>
    </row>
    <row r="2421" spans="1:12" x14ac:dyDescent="0.2">
      <c r="A2421" t="s">
        <v>8183</v>
      </c>
      <c r="B2421" t="s">
        <v>12790</v>
      </c>
      <c r="C2421" t="s">
        <v>12791</v>
      </c>
      <c r="D2421" t="s">
        <v>12774</v>
      </c>
      <c r="E2421" t="s">
        <v>19511</v>
      </c>
      <c r="F2421" t="s">
        <v>19511</v>
      </c>
      <c r="G2421" t="s">
        <v>3186</v>
      </c>
      <c r="I24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421" s="1" t="b">
        <f t="shared" si="37"/>
        <v>0</v>
      </c>
      <c r="K2421" t="str">
        <f>IF(NOT(J2421),Strutture_cleaned[[#This Row],[Indirizzo internet]],Strutture_cleaned[[#This Row],[Indirizzo di posta elettronica]])</f>
        <v/>
      </c>
      <c r="L2421" t="str">
        <f>IF(NOT(J2421),Strutture_cleaned[[#This Row],[Indirizzo di posta elettronica]],Strutture_cleaned[[#This Row],[Indirizzo internet]])</f>
        <v>fabiotruck@alice.it</v>
      </c>
    </row>
    <row r="2422" spans="1:12" x14ac:dyDescent="0.2">
      <c r="A2422" t="s">
        <v>8183</v>
      </c>
      <c r="B2422" t="s">
        <v>12792</v>
      </c>
      <c r="C2422" t="s">
        <v>12793</v>
      </c>
      <c r="D2422" t="s">
        <v>12774</v>
      </c>
      <c r="E2422" t="s">
        <v>19511</v>
      </c>
      <c r="F2422" t="s">
        <v>19511</v>
      </c>
      <c r="G2422" t="s">
        <v>3187</v>
      </c>
      <c r="I24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422" s="1" t="b">
        <f t="shared" si="37"/>
        <v>0</v>
      </c>
      <c r="K2422" t="str">
        <f>IF(NOT(J2422),Strutture_cleaned[[#This Row],[Indirizzo internet]],Strutture_cleaned[[#This Row],[Indirizzo di posta elettronica]])</f>
        <v/>
      </c>
      <c r="L2422" t="str">
        <f>IF(NOT(J2422),Strutture_cleaned[[#This Row],[Indirizzo di posta elettronica]],Strutture_cleaned[[#This Row],[Indirizzo internet]])</f>
        <v>gillian.arger@gmail.com</v>
      </c>
    </row>
    <row r="2423" spans="1:12" x14ac:dyDescent="0.2">
      <c r="A2423" t="s">
        <v>8216</v>
      </c>
      <c r="B2423" t="s">
        <v>12794</v>
      </c>
      <c r="C2423" t="s">
        <v>12795</v>
      </c>
      <c r="D2423" t="s">
        <v>12774</v>
      </c>
      <c r="E2423" t="s">
        <v>19511</v>
      </c>
      <c r="F2423" t="s">
        <v>3188</v>
      </c>
      <c r="G2423" t="s">
        <v>3189</v>
      </c>
      <c r="I24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23" s="1" t="b">
        <f t="shared" si="37"/>
        <v>0</v>
      </c>
      <c r="K2423" t="str">
        <f>IF(NOT(J2423),Strutture_cleaned[[#This Row],[Indirizzo internet]],Strutture_cleaned[[#This Row],[Indirizzo di posta elettronica]])</f>
        <v>www.casavacanzalecivette.it</v>
      </c>
      <c r="L2423" t="str">
        <f>IF(NOT(J2423),Strutture_cleaned[[#This Row],[Indirizzo di posta elettronica]],Strutture_cleaned[[#This Row],[Indirizzo internet]])</f>
        <v>info@casavacanzalecivette.it</v>
      </c>
    </row>
    <row r="2424" spans="1:12" x14ac:dyDescent="0.2">
      <c r="A2424" t="s">
        <v>8183</v>
      </c>
      <c r="B2424" t="s">
        <v>12796</v>
      </c>
      <c r="C2424" t="s">
        <v>12797</v>
      </c>
      <c r="D2424" t="s">
        <v>3326</v>
      </c>
      <c r="E2424" t="s">
        <v>3190</v>
      </c>
      <c r="F2424" t="s">
        <v>3191</v>
      </c>
      <c r="G2424" t="s">
        <v>3192</v>
      </c>
      <c r="I24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24" s="1" t="b">
        <f t="shared" si="37"/>
        <v>0</v>
      </c>
      <c r="K2424" t="str">
        <f>IF(NOT(J2424),Strutture_cleaned[[#This Row],[Indirizzo internet]],Strutture_cleaned[[#This Row],[Indirizzo di posta elettronica]])</f>
        <v>www.ventodelmare.it</v>
      </c>
      <c r="L2424" t="str">
        <f>IF(NOT(J2424),Strutture_cleaned[[#This Row],[Indirizzo di posta elettronica]],Strutture_cleaned[[#This Row],[Indirizzo internet]])</f>
        <v>info@ventodelmare.it</v>
      </c>
    </row>
    <row r="2425" spans="1:12" x14ac:dyDescent="0.2">
      <c r="A2425" t="s">
        <v>8183</v>
      </c>
      <c r="B2425" t="s">
        <v>12798</v>
      </c>
      <c r="C2425" t="s">
        <v>12799</v>
      </c>
      <c r="D2425" t="s">
        <v>3326</v>
      </c>
      <c r="E2425" t="s">
        <v>3190</v>
      </c>
      <c r="F2425" t="s">
        <v>19511</v>
      </c>
      <c r="G2425" t="s">
        <v>3193</v>
      </c>
      <c r="I24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25" s="1" t="b">
        <f t="shared" si="37"/>
        <v>0</v>
      </c>
      <c r="K2425" t="str">
        <f>IF(NOT(J2425),Strutture_cleaned[[#This Row],[Indirizzo internet]],Strutture_cleaned[[#This Row],[Indirizzo di posta elettronica]])</f>
        <v/>
      </c>
      <c r="L2425" t="str">
        <f>IF(NOT(J2425),Strutture_cleaned[[#This Row],[Indirizzo di posta elettronica]],Strutture_cleaned[[#This Row],[Indirizzo internet]])</f>
        <v>info@ristorantemariolino.it</v>
      </c>
    </row>
    <row r="2426" spans="1:12" x14ac:dyDescent="0.2">
      <c r="A2426" t="s">
        <v>8183</v>
      </c>
      <c r="B2426" t="s">
        <v>12800</v>
      </c>
      <c r="C2426" t="s">
        <v>12801</v>
      </c>
      <c r="D2426" t="s">
        <v>3326</v>
      </c>
      <c r="E2426" t="s">
        <v>19511</v>
      </c>
      <c r="F2426" t="s">
        <v>3194</v>
      </c>
      <c r="G2426" t="s">
        <v>3195</v>
      </c>
      <c r="I24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26" s="1" t="b">
        <f t="shared" si="37"/>
        <v>0</v>
      </c>
      <c r="K2426" t="str">
        <f>IF(NOT(J2426),Strutture_cleaned[[#This Row],[Indirizzo internet]],Strutture_cleaned[[#This Row],[Indirizzo di posta elettronica]])</f>
        <v>www.bbvivereilmare.it</v>
      </c>
      <c r="L2426" t="str">
        <f>IF(NOT(J2426),Strutture_cleaned[[#This Row],[Indirizzo di posta elettronica]],Strutture_cleaned[[#This Row],[Indirizzo internet]])</f>
        <v>info@bbvivereilmare.it</v>
      </c>
    </row>
    <row r="2427" spans="1:12" x14ac:dyDescent="0.2">
      <c r="A2427" t="s">
        <v>8186</v>
      </c>
      <c r="B2427" t="s">
        <v>12802</v>
      </c>
      <c r="C2427" t="s">
        <v>3196</v>
      </c>
      <c r="D2427" t="s">
        <v>3326</v>
      </c>
      <c r="E2427" t="s">
        <v>19511</v>
      </c>
      <c r="F2427" t="s">
        <v>3197</v>
      </c>
      <c r="G2427" t="s">
        <v>3198</v>
      </c>
      <c r="I24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27" s="1" t="b">
        <f t="shared" si="37"/>
        <v>0</v>
      </c>
      <c r="K2427" t="str">
        <f>IF(NOT(J2427),Strutture_cleaned[[#This Row],[Indirizzo internet]],Strutture_cleaned[[#This Row],[Indirizzo di posta elettronica]])</f>
        <v>www.agriturismohornos.it</v>
      </c>
      <c r="L2427" t="str">
        <f>IF(NOT(J2427),Strutture_cleaned[[#This Row],[Indirizzo di posta elettronica]],Strutture_cleaned[[#This Row],[Indirizzo internet]])</f>
        <v>info@agriturismohornos.it</v>
      </c>
    </row>
    <row r="2428" spans="1:12" x14ac:dyDescent="0.2">
      <c r="A2428" t="s">
        <v>8216</v>
      </c>
      <c r="B2428" t="s">
        <v>12803</v>
      </c>
      <c r="C2428" t="s">
        <v>12804</v>
      </c>
      <c r="D2428" t="s">
        <v>3326</v>
      </c>
      <c r="E2428" t="s">
        <v>19511</v>
      </c>
      <c r="F2428" t="s">
        <v>19511</v>
      </c>
      <c r="G2428" t="s">
        <v>3199</v>
      </c>
      <c r="I24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428" s="1" t="b">
        <f t="shared" si="37"/>
        <v>0</v>
      </c>
      <c r="K2428" t="str">
        <f>IF(NOT(J2428),Strutture_cleaned[[#This Row],[Indirizzo internet]],Strutture_cleaned[[#This Row],[Indirizzo di posta elettronica]])</f>
        <v/>
      </c>
      <c r="L2428" t="str">
        <f>IF(NOT(J2428),Strutture_cleaned[[#This Row],[Indirizzo di posta elettronica]],Strutture_cleaned[[#This Row],[Indirizzo internet]])</f>
        <v>alberto.bellelli@libero.it</v>
      </c>
    </row>
    <row r="2429" spans="1:12" x14ac:dyDescent="0.2">
      <c r="A2429" t="s">
        <v>8177</v>
      </c>
      <c r="B2429" t="s">
        <v>12805</v>
      </c>
      <c r="C2429" t="s">
        <v>3200</v>
      </c>
      <c r="D2429" t="s">
        <v>3326</v>
      </c>
      <c r="E2429" t="s">
        <v>3326</v>
      </c>
      <c r="F2429" t="s">
        <v>3201</v>
      </c>
      <c r="G2429" t="s">
        <v>3202</v>
      </c>
      <c r="I24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429" s="1" t="b">
        <f t="shared" si="37"/>
        <v>0</v>
      </c>
      <c r="K2429" t="str">
        <f>IF(NOT(J2429),Strutture_cleaned[[#This Row],[Indirizzo internet]],Strutture_cleaned[[#This Row],[Indirizzo di posta elettronica]])</f>
        <v>www.bellavistahotel.org</v>
      </c>
      <c r="L2429" t="str">
        <f>IF(NOT(J2429),Strutture_cleaned[[#This Row],[Indirizzo di posta elettronica]],Strutture_cleaned[[#This Row],[Indirizzo internet]])</f>
        <v>informazioni@bellavistahotel.org</v>
      </c>
    </row>
    <row r="2430" spans="1:12" x14ac:dyDescent="0.2">
      <c r="A2430" t="s">
        <v>8177</v>
      </c>
      <c r="B2430" t="s">
        <v>12806</v>
      </c>
      <c r="C2430" t="s">
        <v>3203</v>
      </c>
      <c r="D2430" t="s">
        <v>3326</v>
      </c>
      <c r="E2430" t="s">
        <v>19511</v>
      </c>
      <c r="F2430" t="s">
        <v>3204</v>
      </c>
      <c r="G2430" t="s">
        <v>3205</v>
      </c>
      <c r="I24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0" s="1" t="b">
        <f t="shared" si="37"/>
        <v>0</v>
      </c>
      <c r="K2430" t="str">
        <f>IF(NOT(J2430),Strutture_cleaned[[#This Row],[Indirizzo internet]],Strutture_cleaned[[#This Row],[Indirizzo di posta elettronica]])</f>
        <v>www.hotelgalassi.it</v>
      </c>
      <c r="L2430" t="str">
        <f>IF(NOT(J2430),Strutture_cleaned[[#This Row],[Indirizzo di posta elettronica]],Strutture_cleaned[[#This Row],[Indirizzo internet]])</f>
        <v>info@hotelgalassi.it</v>
      </c>
    </row>
    <row r="2431" spans="1:12" x14ac:dyDescent="0.2">
      <c r="A2431" t="s">
        <v>8177</v>
      </c>
      <c r="B2431" t="s">
        <v>12807</v>
      </c>
      <c r="C2431" t="s">
        <v>12808</v>
      </c>
      <c r="D2431" t="s">
        <v>3326</v>
      </c>
      <c r="E2431" t="s">
        <v>3326</v>
      </c>
      <c r="F2431" t="s">
        <v>3206</v>
      </c>
      <c r="G2431" t="s">
        <v>3207</v>
      </c>
      <c r="I24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1" s="1" t="b">
        <f t="shared" si="37"/>
        <v>0</v>
      </c>
      <c r="K2431" t="str">
        <f>IF(NOT(J2431),Strutture_cleaned[[#This Row],[Indirizzo internet]],Strutture_cleaned[[#This Row],[Indirizzo di posta elettronica]])</f>
        <v>www.hotelk2.com</v>
      </c>
      <c r="L2431" t="str">
        <f>IF(NOT(J2431),Strutture_cleaned[[#This Row],[Indirizzo di posta elettronica]],Strutture_cleaned[[#This Row],[Indirizzo internet]])</f>
        <v>info@hotelk2.com</v>
      </c>
    </row>
    <row r="2432" spans="1:12" x14ac:dyDescent="0.2">
      <c r="A2432" t="s">
        <v>8177</v>
      </c>
      <c r="B2432" t="s">
        <v>12809</v>
      </c>
      <c r="C2432" t="s">
        <v>3208</v>
      </c>
      <c r="D2432" t="s">
        <v>3326</v>
      </c>
      <c r="E2432" t="s">
        <v>3326</v>
      </c>
      <c r="F2432" t="s">
        <v>3209</v>
      </c>
      <c r="G2432" t="s">
        <v>3210</v>
      </c>
      <c r="I24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2" s="1" t="b">
        <f t="shared" si="37"/>
        <v>0</v>
      </c>
      <c r="K2432" t="str">
        <f>IF(NOT(J2432),Strutture_cleaned[[#This Row],[Indirizzo internet]],Strutture_cleaned[[#This Row],[Indirizzo di posta elettronica]])</f>
        <v>www.hotelsorrisonumana.it</v>
      </c>
      <c r="L2432" t="str">
        <f>IF(NOT(J2432),Strutture_cleaned[[#This Row],[Indirizzo di posta elettronica]],Strutture_cleaned[[#This Row],[Indirizzo internet]])</f>
        <v>info@hotelsorrisonumana.it</v>
      </c>
    </row>
    <row r="2433" spans="1:12" x14ac:dyDescent="0.2">
      <c r="A2433" t="s">
        <v>8177</v>
      </c>
      <c r="B2433" t="s">
        <v>12810</v>
      </c>
      <c r="C2433" t="s">
        <v>12811</v>
      </c>
      <c r="D2433" t="s">
        <v>3326</v>
      </c>
      <c r="E2433" t="s">
        <v>3326</v>
      </c>
      <c r="F2433" t="s">
        <v>3211</v>
      </c>
      <c r="G2433" t="s">
        <v>3212</v>
      </c>
      <c r="I24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3" s="1" t="b">
        <f t="shared" si="37"/>
        <v>0</v>
      </c>
      <c r="K2433" t="str">
        <f>IF(NOT(J2433),Strutture_cleaned[[#This Row],[Indirizzo internet]],Strutture_cleaned[[#This Row],[Indirizzo di posta elettronica]])</f>
        <v>www.hotelscogliera.com</v>
      </c>
      <c r="L2433" t="str">
        <f>IF(NOT(J2433),Strutture_cleaned[[#This Row],[Indirizzo di posta elettronica]],Strutture_cleaned[[#This Row],[Indirizzo internet]])</f>
        <v>info@hotelscogliera.it</v>
      </c>
    </row>
    <row r="2434" spans="1:12" x14ac:dyDescent="0.2">
      <c r="A2434" t="s">
        <v>8177</v>
      </c>
      <c r="B2434" t="s">
        <v>12812</v>
      </c>
      <c r="C2434" t="s">
        <v>3213</v>
      </c>
      <c r="D2434" t="s">
        <v>3326</v>
      </c>
      <c r="E2434" t="s">
        <v>3326</v>
      </c>
      <c r="F2434" t="s">
        <v>3214</v>
      </c>
      <c r="G2434" t="s">
        <v>3215</v>
      </c>
      <c r="I24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434" s="1" t="b">
        <f t="shared" si="37"/>
        <v>0</v>
      </c>
      <c r="K2434" t="str">
        <f>IF(NOT(J2434),Strutture_cleaned[[#This Row],[Indirizzo internet]],Strutture_cleaned[[#This Row],[Indirizzo di posta elettronica]])</f>
        <v>www.hotelnumanapalace.com</v>
      </c>
      <c r="L2434" t="str">
        <f>IF(NOT(J2434),Strutture_cleaned[[#This Row],[Indirizzo di posta elettronica]],Strutture_cleaned[[#This Row],[Indirizzo internet]])</f>
        <v>hotelnumanapalace@fastnet.it</v>
      </c>
    </row>
    <row r="2435" spans="1:12" x14ac:dyDescent="0.2">
      <c r="A2435" t="s">
        <v>8177</v>
      </c>
      <c r="B2435" t="s">
        <v>12813</v>
      </c>
      <c r="C2435" t="s">
        <v>12814</v>
      </c>
      <c r="D2435" t="s">
        <v>3326</v>
      </c>
      <c r="E2435" t="s">
        <v>3326</v>
      </c>
      <c r="F2435" t="s">
        <v>19511</v>
      </c>
      <c r="G2435" t="s">
        <v>3216</v>
      </c>
      <c r="I24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5" s="1" t="b">
        <f t="shared" ref="J2435:J2498" si="38">I2435="invertire email e sito"</f>
        <v>0</v>
      </c>
      <c r="K2435" t="str">
        <f>IF(NOT(J2435),Strutture_cleaned[[#This Row],[Indirizzo internet]],Strutture_cleaned[[#This Row],[Indirizzo di posta elettronica]])</f>
        <v/>
      </c>
      <c r="L2435" t="str">
        <f>IF(NOT(J2435),Strutture_cleaned[[#This Row],[Indirizzo di posta elettronica]],Strutture_cleaned[[#This Row],[Indirizzo internet]])</f>
        <v>info@hotelmarcelli.it</v>
      </c>
    </row>
    <row r="2436" spans="1:12" x14ac:dyDescent="0.2">
      <c r="A2436" t="s">
        <v>8177</v>
      </c>
      <c r="B2436" t="s">
        <v>12815</v>
      </c>
      <c r="C2436" t="s">
        <v>3217</v>
      </c>
      <c r="D2436" t="s">
        <v>3326</v>
      </c>
      <c r="E2436" t="s">
        <v>3326</v>
      </c>
      <c r="F2436" t="s">
        <v>3218</v>
      </c>
      <c r="G2436" t="s">
        <v>3219</v>
      </c>
      <c r="I24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6" s="1" t="b">
        <f t="shared" si="38"/>
        <v>0</v>
      </c>
      <c r="K2436" t="str">
        <f>IF(NOT(J2436),Strutture_cleaned[[#This Row],[Indirizzo internet]],Strutture_cleaned[[#This Row],[Indirizzo di posta elettronica]])</f>
        <v>www.hotelkontiki.it</v>
      </c>
      <c r="L2436" t="str">
        <f>IF(NOT(J2436),Strutture_cleaned[[#This Row],[Indirizzo di posta elettronica]],Strutture_cleaned[[#This Row],[Indirizzo internet]])</f>
        <v>info@hotelkontiki.it</v>
      </c>
    </row>
    <row r="2437" spans="1:12" x14ac:dyDescent="0.2">
      <c r="A2437" t="s">
        <v>8183</v>
      </c>
      <c r="B2437" t="s">
        <v>12816</v>
      </c>
      <c r="C2437" t="s">
        <v>3220</v>
      </c>
      <c r="D2437" t="s">
        <v>3326</v>
      </c>
      <c r="E2437" t="s">
        <v>3190</v>
      </c>
      <c r="F2437" t="s">
        <v>19511</v>
      </c>
      <c r="G2437" t="s">
        <v>3221</v>
      </c>
      <c r="I24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437" s="1" t="b">
        <f t="shared" si="38"/>
        <v>0</v>
      </c>
      <c r="K2437" t="str">
        <f>IF(NOT(J2437),Strutture_cleaned[[#This Row],[Indirizzo internet]],Strutture_cleaned[[#This Row],[Indirizzo di posta elettronica]])</f>
        <v/>
      </c>
      <c r="L2437" t="str">
        <f>IF(NOT(J2437),Strutture_cleaned[[#This Row],[Indirizzo di posta elettronica]],Strutture_cleaned[[#This Row],[Indirizzo internet]])</f>
        <v>liduinovolatili@libero.it</v>
      </c>
    </row>
    <row r="2438" spans="1:12" x14ac:dyDescent="0.2">
      <c r="A2438" t="s">
        <v>8216</v>
      </c>
      <c r="B2438" t="s">
        <v>12817</v>
      </c>
      <c r="C2438" t="s">
        <v>12818</v>
      </c>
      <c r="D2438" t="s">
        <v>3326</v>
      </c>
      <c r="E2438" t="s">
        <v>19511</v>
      </c>
      <c r="F2438" t="s">
        <v>3222</v>
      </c>
      <c r="G2438" t="s">
        <v>3223</v>
      </c>
      <c r="I24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8" s="1" t="b">
        <f t="shared" si="38"/>
        <v>0</v>
      </c>
      <c r="K2438" t="str">
        <f>IF(NOT(J2438),Strutture_cleaned[[#This Row],[Indirizzo internet]],Strutture_cleaned[[#This Row],[Indirizzo di posta elettronica]])</f>
        <v>www.hotelresidenceilconero.it</v>
      </c>
      <c r="L2438" t="str">
        <f>IF(NOT(J2438),Strutture_cleaned[[#This Row],[Indirizzo di posta elettronica]],Strutture_cleaned[[#This Row],[Indirizzo internet]])</f>
        <v>info@hotelresidenceilconero.it</v>
      </c>
    </row>
    <row r="2439" spans="1:12" x14ac:dyDescent="0.2">
      <c r="A2439" t="s">
        <v>8216</v>
      </c>
      <c r="B2439" t="s">
        <v>12819</v>
      </c>
      <c r="C2439" t="s">
        <v>12820</v>
      </c>
      <c r="D2439" t="s">
        <v>3326</v>
      </c>
      <c r="E2439" t="s">
        <v>3190</v>
      </c>
      <c r="F2439" t="s">
        <v>3224</v>
      </c>
      <c r="G2439" t="s">
        <v>3225</v>
      </c>
      <c r="I24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39" s="1" t="b">
        <f t="shared" si="38"/>
        <v>0</v>
      </c>
      <c r="K2439" t="str">
        <f>IF(NOT(J2439),Strutture_cleaned[[#This Row],[Indirizzo internet]],Strutture_cleaned[[#This Row],[Indirizzo di posta elettronica]])</f>
        <v>www.adamoedevanumana.it</v>
      </c>
      <c r="L2439" t="str">
        <f>IF(NOT(J2439),Strutture_cleaned[[#This Row],[Indirizzo di posta elettronica]],Strutture_cleaned[[#This Row],[Indirizzo internet]])</f>
        <v>info@adamoedevanumana.it</v>
      </c>
    </row>
    <row r="2440" spans="1:12" x14ac:dyDescent="0.2">
      <c r="A2440" t="s">
        <v>8183</v>
      </c>
      <c r="B2440" t="s">
        <v>12821</v>
      </c>
      <c r="C2440" t="s">
        <v>12822</v>
      </c>
      <c r="D2440" t="s">
        <v>3326</v>
      </c>
      <c r="E2440" t="s">
        <v>19511</v>
      </c>
      <c r="F2440" t="s">
        <v>3226</v>
      </c>
      <c r="G2440" t="s">
        <v>3227</v>
      </c>
      <c r="I24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40" s="1" t="b">
        <f t="shared" si="38"/>
        <v>0</v>
      </c>
      <c r="K2440" t="str">
        <f>IF(NOT(J2440),Strutture_cleaned[[#This Row],[Indirizzo internet]],Strutture_cleaned[[#This Row],[Indirizzo di posta elettronica]])</f>
        <v>www.le-azalee.it</v>
      </c>
      <c r="L2440" t="str">
        <f>IF(NOT(J2440),Strutture_cleaned[[#This Row],[Indirizzo di posta elettronica]],Strutture_cleaned[[#This Row],[Indirizzo internet]])</f>
        <v>info@le-azalee.it</v>
      </c>
    </row>
    <row r="2441" spans="1:12" x14ac:dyDescent="0.2">
      <c r="A2441" t="s">
        <v>8177</v>
      </c>
      <c r="B2441" t="s">
        <v>12823</v>
      </c>
      <c r="C2441" t="s">
        <v>12824</v>
      </c>
      <c r="D2441" t="s">
        <v>3326</v>
      </c>
      <c r="E2441" t="s">
        <v>3326</v>
      </c>
      <c r="F2441" t="s">
        <v>3228</v>
      </c>
      <c r="G2441" t="s">
        <v>3229</v>
      </c>
      <c r="I24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441" s="1" t="b">
        <f t="shared" si="38"/>
        <v>0</v>
      </c>
      <c r="K2441" t="str">
        <f>IF(NOT(J2441),Strutture_cleaned[[#This Row],[Indirizzo internet]],Strutture_cleaned[[#This Row],[Indirizzo di posta elettronica]])</f>
        <v>www.albergocantarini.com</v>
      </c>
      <c r="L2441" t="str">
        <f>IF(NOT(J2441),Strutture_cleaned[[#This Row],[Indirizzo di posta elettronica]],Strutture_cleaned[[#This Row],[Indirizzo internet]])</f>
        <v>albergocantarini@gmail.com</v>
      </c>
    </row>
    <row r="2442" spans="1:12" x14ac:dyDescent="0.2">
      <c r="A2442" t="s">
        <v>8216</v>
      </c>
      <c r="B2442" t="s">
        <v>12825</v>
      </c>
      <c r="C2442" t="s">
        <v>12826</v>
      </c>
      <c r="D2442" t="s">
        <v>3326</v>
      </c>
      <c r="E2442" t="s">
        <v>3326</v>
      </c>
      <c r="F2442" t="s">
        <v>19511</v>
      </c>
      <c r="G2442" t="s">
        <v>3230</v>
      </c>
      <c r="I24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42" s="1" t="b">
        <f t="shared" si="38"/>
        <v>0</v>
      </c>
      <c r="K2442" t="str">
        <f>IF(NOT(J2442),Strutture_cleaned[[#This Row],[Indirizzo internet]],Strutture_cleaned[[#This Row],[Indirizzo di posta elettronica]])</f>
        <v/>
      </c>
      <c r="L2442" t="str">
        <f>IF(NOT(J2442),Strutture_cleaned[[#This Row],[Indirizzo di posta elettronica]],Strutture_cleaned[[#This Row],[Indirizzo internet]])</f>
        <v>info@giglihotels.com</v>
      </c>
    </row>
    <row r="2443" spans="1:12" x14ac:dyDescent="0.2">
      <c r="A2443" t="s">
        <v>8582</v>
      </c>
      <c r="B2443" t="s">
        <v>9534</v>
      </c>
      <c r="C2443" t="s">
        <v>12827</v>
      </c>
      <c r="D2443" t="s">
        <v>3326</v>
      </c>
      <c r="E2443" t="s">
        <v>3190</v>
      </c>
      <c r="F2443" t="s">
        <v>3231</v>
      </c>
      <c r="G2443" t="s">
        <v>19511</v>
      </c>
      <c r="I244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443" s="1" t="b">
        <f t="shared" si="38"/>
        <v>1</v>
      </c>
      <c r="K2443" t="str">
        <f>IF(NOT(J2443),Strutture_cleaned[[#This Row],[Indirizzo internet]],Strutture_cleaned[[#This Row],[Indirizzo di posta elettronica]])</f>
        <v/>
      </c>
      <c r="L2443" t="str">
        <f>IF(NOT(J2443),Strutture_cleaned[[#This Row],[Indirizzo di posta elettronica]],Strutture_cleaned[[#This Row],[Indirizzo internet]])</f>
        <v>alessandro.nobis85@yahoo.it</v>
      </c>
    </row>
    <row r="2444" spans="1:12" x14ac:dyDescent="0.2">
      <c r="A2444" t="s">
        <v>8582</v>
      </c>
      <c r="B2444" t="s">
        <v>12828</v>
      </c>
      <c r="C2444" t="s">
        <v>12829</v>
      </c>
      <c r="D2444" t="s">
        <v>3326</v>
      </c>
      <c r="E2444" t="s">
        <v>19511</v>
      </c>
      <c r="F2444" t="s">
        <v>3232</v>
      </c>
      <c r="G2444" t="s">
        <v>19511</v>
      </c>
      <c r="I244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444" s="1" t="b">
        <f t="shared" si="38"/>
        <v>1</v>
      </c>
      <c r="K2444" t="str">
        <f>IF(NOT(J2444),Strutture_cleaned[[#This Row],[Indirizzo internet]],Strutture_cleaned[[#This Row],[Indirizzo di posta elettronica]])</f>
        <v/>
      </c>
      <c r="L2444" t="str">
        <f>IF(NOT(J2444),Strutture_cleaned[[#This Row],[Indirizzo di posta elettronica]],Strutture_cleaned[[#This Row],[Indirizzo internet]])</f>
        <v>balneare.crystal37@yahoo.it</v>
      </c>
    </row>
    <row r="2445" spans="1:12" x14ac:dyDescent="0.2">
      <c r="A2445" t="s">
        <v>8216</v>
      </c>
      <c r="B2445" t="s">
        <v>12830</v>
      </c>
      <c r="C2445" t="s">
        <v>12831</v>
      </c>
      <c r="D2445" t="s">
        <v>3326</v>
      </c>
      <c r="E2445" t="s">
        <v>12832</v>
      </c>
      <c r="F2445" t="s">
        <v>19511</v>
      </c>
      <c r="G2445" t="s">
        <v>19511</v>
      </c>
      <c r="I24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45" s="1" t="b">
        <f t="shared" si="38"/>
        <v>0</v>
      </c>
      <c r="K2445" t="str">
        <f>IF(NOT(J2445),Strutture_cleaned[[#This Row],[Indirizzo internet]],Strutture_cleaned[[#This Row],[Indirizzo di posta elettronica]])</f>
        <v/>
      </c>
      <c r="L2445" t="str">
        <f>IF(NOT(J2445),Strutture_cleaned[[#This Row],[Indirizzo di posta elettronica]],Strutture_cleaned[[#This Row],[Indirizzo internet]])</f>
        <v/>
      </c>
    </row>
    <row r="2446" spans="1:12" x14ac:dyDescent="0.2">
      <c r="A2446" t="s">
        <v>8183</v>
      </c>
      <c r="B2446" t="s">
        <v>12833</v>
      </c>
      <c r="C2446" t="s">
        <v>12834</v>
      </c>
      <c r="D2446" t="s">
        <v>3326</v>
      </c>
      <c r="E2446" t="s">
        <v>19511</v>
      </c>
      <c r="F2446" t="s">
        <v>3233</v>
      </c>
      <c r="G2446" t="s">
        <v>3234</v>
      </c>
      <c r="I24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46" s="1" t="b">
        <f t="shared" si="38"/>
        <v>0</v>
      </c>
      <c r="K2446" t="str">
        <f>IF(NOT(J2446),Strutture_cleaned[[#This Row],[Indirizzo internet]],Strutture_cleaned[[#This Row],[Indirizzo di posta elettronica]])</f>
        <v>www.laperladelconerobb.it</v>
      </c>
      <c r="L2446" t="str">
        <f>IF(NOT(J2446),Strutture_cleaned[[#This Row],[Indirizzo di posta elettronica]],Strutture_cleaned[[#This Row],[Indirizzo internet]])</f>
        <v>info@laperladelconerobb.it</v>
      </c>
    </row>
    <row r="2447" spans="1:12" x14ac:dyDescent="0.2">
      <c r="A2447" t="s">
        <v>8183</v>
      </c>
      <c r="B2447" t="s">
        <v>12835</v>
      </c>
      <c r="C2447" t="s">
        <v>12836</v>
      </c>
      <c r="D2447" t="s">
        <v>3326</v>
      </c>
      <c r="E2447" t="s">
        <v>19511</v>
      </c>
      <c r="F2447" t="s">
        <v>3233</v>
      </c>
      <c r="G2447" t="s">
        <v>3234</v>
      </c>
      <c r="I24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47" s="1" t="b">
        <f t="shared" si="38"/>
        <v>0</v>
      </c>
      <c r="K2447" t="str">
        <f>IF(NOT(J2447),Strutture_cleaned[[#This Row],[Indirizzo internet]],Strutture_cleaned[[#This Row],[Indirizzo di posta elettronica]])</f>
        <v>www.laperladelconerobb.it</v>
      </c>
      <c r="L2447" t="str">
        <f>IF(NOT(J2447),Strutture_cleaned[[#This Row],[Indirizzo di posta elettronica]],Strutture_cleaned[[#This Row],[Indirizzo internet]])</f>
        <v>info@laperladelconerobb.it</v>
      </c>
    </row>
    <row r="2448" spans="1:12" x14ac:dyDescent="0.2">
      <c r="A2448" t="s">
        <v>8183</v>
      </c>
      <c r="B2448" t="s">
        <v>12837</v>
      </c>
      <c r="C2448" t="s">
        <v>12838</v>
      </c>
      <c r="D2448" t="s">
        <v>3326</v>
      </c>
      <c r="E2448" t="s">
        <v>19511</v>
      </c>
      <c r="F2448" t="s">
        <v>3235</v>
      </c>
      <c r="G2448" t="s">
        <v>3236</v>
      </c>
      <c r="I24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48" s="1" t="b">
        <f t="shared" si="38"/>
        <v>0</v>
      </c>
      <c r="K2448" t="str">
        <f>IF(NOT(J2448),Strutture_cleaned[[#This Row],[Indirizzo internet]],Strutture_cleaned[[#This Row],[Indirizzo di posta elettronica]])</f>
        <v>www.icoloridelconero.it</v>
      </c>
      <c r="L2448" t="str">
        <f>IF(NOT(J2448),Strutture_cleaned[[#This Row],[Indirizzo di posta elettronica]],Strutture_cleaned[[#This Row],[Indirizzo internet]])</f>
        <v>info@icoloridelconero.it</v>
      </c>
    </row>
    <row r="2449" spans="1:12" x14ac:dyDescent="0.2">
      <c r="A2449" t="s">
        <v>8216</v>
      </c>
      <c r="B2449" t="s">
        <v>12839</v>
      </c>
      <c r="C2449" t="s">
        <v>12840</v>
      </c>
      <c r="D2449" t="s">
        <v>3326</v>
      </c>
      <c r="E2449" t="s">
        <v>12841</v>
      </c>
      <c r="F2449" t="s">
        <v>3237</v>
      </c>
      <c r="G2449" t="s">
        <v>3238</v>
      </c>
      <c r="I24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49" s="1" t="b">
        <f t="shared" si="38"/>
        <v>0</v>
      </c>
      <c r="K2449" t="str">
        <f>IF(NOT(J2449),Strutture_cleaned[[#This Row],[Indirizzo internet]],Strutture_cleaned[[#This Row],[Indirizzo di posta elettronica]])</f>
        <v>www.lealidelconero.com</v>
      </c>
      <c r="L2449" t="str">
        <f>IF(NOT(J2449),Strutture_cleaned[[#This Row],[Indirizzo di posta elettronica]],Strutture_cleaned[[#This Row],[Indirizzo internet]])</f>
        <v>info@lealidelconero.com</v>
      </c>
    </row>
    <row r="2450" spans="1:12" x14ac:dyDescent="0.2">
      <c r="A2450" t="s">
        <v>8216</v>
      </c>
      <c r="B2450" t="s">
        <v>12842</v>
      </c>
      <c r="C2450" t="s">
        <v>12843</v>
      </c>
      <c r="D2450" t="s">
        <v>3326</v>
      </c>
      <c r="E2450" t="s">
        <v>12844</v>
      </c>
      <c r="F2450" t="s">
        <v>3239</v>
      </c>
      <c r="G2450" t="s">
        <v>3240</v>
      </c>
      <c r="I24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50" s="1" t="b">
        <f t="shared" si="38"/>
        <v>0</v>
      </c>
      <c r="K2450" t="str">
        <f>IF(NOT(J2450),Strutture_cleaned[[#This Row],[Indirizzo internet]],Strutture_cleaned[[#This Row],[Indirizzo di posta elettronica]])</f>
        <v>www.amarenumana.it</v>
      </c>
      <c r="L2450" t="str">
        <f>IF(NOT(J2450),Strutture_cleaned[[#This Row],[Indirizzo di posta elettronica]],Strutture_cleaned[[#This Row],[Indirizzo internet]])</f>
        <v>info@amarenumana.it</v>
      </c>
    </row>
    <row r="2451" spans="1:12" x14ac:dyDescent="0.2">
      <c r="A2451" t="s">
        <v>8183</v>
      </c>
      <c r="B2451" t="s">
        <v>12845</v>
      </c>
      <c r="C2451" t="s">
        <v>12846</v>
      </c>
      <c r="D2451" t="s">
        <v>3326</v>
      </c>
      <c r="E2451" t="s">
        <v>19511</v>
      </c>
      <c r="F2451" t="s">
        <v>3241</v>
      </c>
      <c r="G2451" t="s">
        <v>3242</v>
      </c>
      <c r="I24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451" s="1" t="b">
        <f t="shared" si="38"/>
        <v>0</v>
      </c>
      <c r="K2451" t="str">
        <f>IF(NOT(J2451),Strutture_cleaned[[#This Row],[Indirizzo internet]],Strutture_cleaned[[#This Row],[Indirizzo di posta elettronica]])</f>
        <v>www.dormoalmare.com</v>
      </c>
      <c r="L2451" t="str">
        <f>IF(NOT(J2451),Strutture_cleaned[[#This Row],[Indirizzo di posta elettronica]],Strutture_cleaned[[#This Row],[Indirizzo internet]])</f>
        <v>eleonora@dormoalmare.com</v>
      </c>
    </row>
    <row r="2452" spans="1:12" x14ac:dyDescent="0.2">
      <c r="A2452" t="s">
        <v>8183</v>
      </c>
      <c r="B2452" t="s">
        <v>12847</v>
      </c>
      <c r="C2452" t="s">
        <v>12848</v>
      </c>
      <c r="D2452" t="s">
        <v>3326</v>
      </c>
      <c r="E2452" t="s">
        <v>19511</v>
      </c>
      <c r="F2452" t="s">
        <v>3243</v>
      </c>
      <c r="G2452" t="s">
        <v>3244</v>
      </c>
      <c r="I24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52" s="1" t="b">
        <f t="shared" si="38"/>
        <v>0</v>
      </c>
      <c r="K2452" t="str">
        <f>IF(NOT(J2452),Strutture_cleaned[[#This Row],[Indirizzo internet]],Strutture_cleaned[[#This Row],[Indirizzo di posta elettronica]])</f>
        <v>www.verdesulmare.it</v>
      </c>
      <c r="L2452" t="str">
        <f>IF(NOT(J2452),Strutture_cleaned[[#This Row],[Indirizzo di posta elettronica]],Strutture_cleaned[[#This Row],[Indirizzo internet]])</f>
        <v>info@verdesulmare.it</v>
      </c>
    </row>
    <row r="2453" spans="1:12" x14ac:dyDescent="0.2">
      <c r="A2453" t="s">
        <v>8216</v>
      </c>
      <c r="B2453" t="s">
        <v>12849</v>
      </c>
      <c r="C2453" t="s">
        <v>12850</v>
      </c>
      <c r="D2453" t="s">
        <v>3326</v>
      </c>
      <c r="E2453" t="s">
        <v>19511</v>
      </c>
      <c r="F2453" t="s">
        <v>3245</v>
      </c>
      <c r="G2453" t="s">
        <v>3246</v>
      </c>
      <c r="I24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453" s="1" t="b">
        <f t="shared" si="38"/>
        <v>0</v>
      </c>
      <c r="K2453" t="str">
        <f>IF(NOT(J2453),Strutture_cleaned[[#This Row],[Indirizzo internet]],Strutture_cleaned[[#This Row],[Indirizzo di posta elettronica]])</f>
        <v>www.tempocasa.it</v>
      </c>
      <c r="L2453" t="str">
        <f>IF(NOT(J2453),Strutture_cleaned[[#This Row],[Indirizzo di posta elettronica]],Strutture_cleaned[[#This Row],[Indirizzo internet]])</f>
        <v>numana@tempocasa.it</v>
      </c>
    </row>
    <row r="2454" spans="1:12" x14ac:dyDescent="0.2">
      <c r="A2454" t="s">
        <v>8183</v>
      </c>
      <c r="B2454" t="s">
        <v>12851</v>
      </c>
      <c r="C2454" t="s">
        <v>12852</v>
      </c>
      <c r="D2454" t="s">
        <v>3326</v>
      </c>
      <c r="E2454" t="s">
        <v>19511</v>
      </c>
      <c r="F2454" t="s">
        <v>19511</v>
      </c>
      <c r="G2454" t="s">
        <v>3247</v>
      </c>
      <c r="I24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454" s="1" t="b">
        <f t="shared" si="38"/>
        <v>0</v>
      </c>
      <c r="K2454" t="str">
        <f>IF(NOT(J2454),Strutture_cleaned[[#This Row],[Indirizzo internet]],Strutture_cleaned[[#This Row],[Indirizzo di posta elettronica]])</f>
        <v/>
      </c>
      <c r="L2454" t="str">
        <f>IF(NOT(J2454),Strutture_cleaned[[#This Row],[Indirizzo di posta elettronica]],Strutture_cleaned[[#This Row],[Indirizzo internet]])</f>
        <v>dabianchina@libero.it</v>
      </c>
    </row>
    <row r="2455" spans="1:12" x14ac:dyDescent="0.2">
      <c r="A2455" t="s">
        <v>8582</v>
      </c>
      <c r="B2455" t="s">
        <v>12853</v>
      </c>
      <c r="C2455" t="s">
        <v>12854</v>
      </c>
      <c r="D2455" t="s">
        <v>3326</v>
      </c>
      <c r="E2455" t="s">
        <v>3190</v>
      </c>
      <c r="F2455" t="s">
        <v>3248</v>
      </c>
      <c r="G2455" t="s">
        <v>19511</v>
      </c>
      <c r="I245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455" s="1" t="b">
        <f t="shared" si="38"/>
        <v>1</v>
      </c>
      <c r="K2455" t="str">
        <f>IF(NOT(J2455),Strutture_cleaned[[#This Row],[Indirizzo internet]],Strutture_cleaned[[#This Row],[Indirizzo di posta elettronica]])</f>
        <v/>
      </c>
      <c r="L2455" t="str">
        <f>IF(NOT(J2455),Strutture_cleaned[[#This Row],[Indirizzo di posta elettronica]],Strutture_cleaned[[#This Row],[Indirizzo internet]])</f>
        <v>superroberto67@hotmail.com</v>
      </c>
    </row>
    <row r="2456" spans="1:12" x14ac:dyDescent="0.2">
      <c r="A2456" t="s">
        <v>8171</v>
      </c>
      <c r="B2456" t="s">
        <v>12855</v>
      </c>
      <c r="C2456" t="s">
        <v>12856</v>
      </c>
      <c r="D2456" t="s">
        <v>3326</v>
      </c>
      <c r="E2456" t="s">
        <v>19511</v>
      </c>
      <c r="F2456" t="s">
        <v>19511</v>
      </c>
      <c r="G2456" t="s">
        <v>3198</v>
      </c>
      <c r="I24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56" s="1" t="b">
        <f t="shared" si="38"/>
        <v>0</v>
      </c>
      <c r="K2456" t="str">
        <f>IF(NOT(J2456),Strutture_cleaned[[#This Row],[Indirizzo internet]],Strutture_cleaned[[#This Row],[Indirizzo di posta elettronica]])</f>
        <v/>
      </c>
      <c r="L2456" t="str">
        <f>IF(NOT(J2456),Strutture_cleaned[[#This Row],[Indirizzo di posta elettronica]],Strutture_cleaned[[#This Row],[Indirizzo internet]])</f>
        <v>info@agriturismohornos.it</v>
      </c>
    </row>
    <row r="2457" spans="1:12" x14ac:dyDescent="0.2">
      <c r="A2457" t="s">
        <v>8216</v>
      </c>
      <c r="B2457" t="s">
        <v>12857</v>
      </c>
      <c r="C2457" t="s">
        <v>12858</v>
      </c>
      <c r="D2457" t="s">
        <v>3326</v>
      </c>
      <c r="E2457" t="s">
        <v>3326</v>
      </c>
      <c r="F2457" t="s">
        <v>3249</v>
      </c>
      <c r="G2457" t="s">
        <v>3250</v>
      </c>
      <c r="I24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57" s="1" t="b">
        <f t="shared" si="38"/>
        <v>0</v>
      </c>
      <c r="K2457" t="str">
        <f>IF(NOT(J2457),Strutture_cleaned[[#This Row],[Indirizzo internet]],Strutture_cleaned[[#This Row],[Indirizzo di posta elettronica]])</f>
        <v>Www.morellicamerenumana.it</v>
      </c>
      <c r="L2457" t="str">
        <f>IF(NOT(J2457),Strutture_cleaned[[#This Row],[Indirizzo di posta elettronica]],Strutture_cleaned[[#This Row],[Indirizzo internet]])</f>
        <v>Info@morellicamerenumana.it</v>
      </c>
    </row>
    <row r="2458" spans="1:12" x14ac:dyDescent="0.2">
      <c r="A2458" t="s">
        <v>8177</v>
      </c>
      <c r="B2458" t="s">
        <v>12859</v>
      </c>
      <c r="C2458" t="s">
        <v>12860</v>
      </c>
      <c r="D2458" t="s">
        <v>3326</v>
      </c>
      <c r="E2458" t="s">
        <v>3326</v>
      </c>
      <c r="F2458" t="s">
        <v>3251</v>
      </c>
      <c r="G2458" t="s">
        <v>3252</v>
      </c>
      <c r="I24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58" s="1" t="b">
        <f t="shared" si="38"/>
        <v>0</v>
      </c>
      <c r="K2458" t="str">
        <f>IF(NOT(J2458),Strutture_cleaned[[#This Row],[Indirizzo internet]],Strutture_cleaned[[#This Row],[Indirizzo di posta elettronica]])</f>
        <v>www.ha-alexander.it</v>
      </c>
      <c r="L2458" t="str">
        <f>IF(NOT(J2458),Strutture_cleaned[[#This Row],[Indirizzo di posta elettronica]],Strutture_cleaned[[#This Row],[Indirizzo internet]])</f>
        <v>info@ha-alexander.it</v>
      </c>
    </row>
    <row r="2459" spans="1:12" x14ac:dyDescent="0.2">
      <c r="A2459" t="s">
        <v>8216</v>
      </c>
      <c r="B2459" t="s">
        <v>12861</v>
      </c>
      <c r="C2459" t="s">
        <v>12862</v>
      </c>
      <c r="D2459" t="s">
        <v>3326</v>
      </c>
      <c r="E2459" t="s">
        <v>3326</v>
      </c>
      <c r="F2459" t="s">
        <v>19511</v>
      </c>
      <c r="G2459" t="s">
        <v>3253</v>
      </c>
      <c r="I24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59" s="1" t="b">
        <f t="shared" si="38"/>
        <v>0</v>
      </c>
      <c r="K2459" t="str">
        <f>IF(NOT(J2459),Strutture_cleaned[[#This Row],[Indirizzo internet]],Strutture_cleaned[[#This Row],[Indirizzo di posta elettronica]])</f>
        <v/>
      </c>
      <c r="L2459" t="str">
        <f>IF(NOT(J2459),Strutture_cleaned[[#This Row],[Indirizzo di posta elettronica]],Strutture_cleaned[[#This Row],[Indirizzo internet]])</f>
        <v>info@coneromareverde.it; frapi72@me.com</v>
      </c>
    </row>
    <row r="2460" spans="1:12" x14ac:dyDescent="0.2">
      <c r="A2460" t="s">
        <v>8174</v>
      </c>
      <c r="B2460" t="s">
        <v>12863</v>
      </c>
      <c r="C2460" t="s">
        <v>12864</v>
      </c>
      <c r="D2460" t="s">
        <v>3326</v>
      </c>
      <c r="E2460" t="s">
        <v>19511</v>
      </c>
      <c r="F2460" t="s">
        <v>19511</v>
      </c>
      <c r="G2460" t="s">
        <v>3254</v>
      </c>
      <c r="I24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460" s="1" t="b">
        <f t="shared" si="38"/>
        <v>0</v>
      </c>
      <c r="K2460" t="str">
        <f>IF(NOT(J2460),Strutture_cleaned[[#This Row],[Indirizzo internet]],Strutture_cleaned[[#This Row],[Indirizzo di posta elettronica]])</f>
        <v/>
      </c>
      <c r="L2460" t="str">
        <f>IF(NOT(J2460),Strutture_cleaned[[#This Row],[Indirizzo di posta elettronica]],Strutture_cleaned[[#This Row],[Indirizzo internet]])</f>
        <v>antonello.baldini@gmail.com</v>
      </c>
    </row>
    <row r="2461" spans="1:12" x14ac:dyDescent="0.2">
      <c r="A2461" t="s">
        <v>8174</v>
      </c>
      <c r="B2461" t="s">
        <v>12865</v>
      </c>
      <c r="C2461" t="s">
        <v>12866</v>
      </c>
      <c r="D2461" t="s">
        <v>3326</v>
      </c>
      <c r="E2461" t="s">
        <v>19511</v>
      </c>
      <c r="F2461" t="s">
        <v>19511</v>
      </c>
      <c r="G2461" t="s">
        <v>19511</v>
      </c>
      <c r="I24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61" s="1" t="b">
        <f t="shared" si="38"/>
        <v>0</v>
      </c>
      <c r="K2461" t="str">
        <f>IF(NOT(J2461),Strutture_cleaned[[#This Row],[Indirizzo internet]],Strutture_cleaned[[#This Row],[Indirizzo di posta elettronica]])</f>
        <v/>
      </c>
      <c r="L2461" t="str">
        <f>IF(NOT(J2461),Strutture_cleaned[[#This Row],[Indirizzo di posta elettronica]],Strutture_cleaned[[#This Row],[Indirizzo internet]])</f>
        <v/>
      </c>
    </row>
    <row r="2462" spans="1:12" x14ac:dyDescent="0.2">
      <c r="A2462" t="s">
        <v>8216</v>
      </c>
      <c r="B2462" t="s">
        <v>12867</v>
      </c>
      <c r="C2462" t="s">
        <v>12868</v>
      </c>
      <c r="D2462" t="s">
        <v>3326</v>
      </c>
      <c r="E2462" t="s">
        <v>3326</v>
      </c>
      <c r="F2462" t="s">
        <v>3255</v>
      </c>
      <c r="G2462" t="s">
        <v>3256</v>
      </c>
      <c r="I24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462" s="1" t="b">
        <f t="shared" si="38"/>
        <v>0</v>
      </c>
      <c r="K2462" t="str">
        <f>IF(NOT(J2462),Strutture_cleaned[[#This Row],[Indirizzo internet]],Strutture_cleaned[[#This Row],[Indirizzo di posta elettronica]])</f>
        <v>latorrecamere.com</v>
      </c>
      <c r="L2462" t="str">
        <f>IF(NOT(J2462),Strutture_cleaned[[#This Row],[Indirizzo di posta elettronica]],Strutture_cleaned[[#This Row],[Indirizzo internet]])</f>
        <v>alessandrabaldoni@hotmail.it</v>
      </c>
    </row>
    <row r="2463" spans="1:12" x14ac:dyDescent="0.2">
      <c r="A2463" t="s">
        <v>8183</v>
      </c>
      <c r="B2463" t="s">
        <v>12869</v>
      </c>
      <c r="C2463" t="s">
        <v>3257</v>
      </c>
      <c r="D2463" t="s">
        <v>3326</v>
      </c>
      <c r="E2463" t="s">
        <v>3326</v>
      </c>
      <c r="F2463" t="s">
        <v>19511</v>
      </c>
      <c r="G2463" t="s">
        <v>19511</v>
      </c>
      <c r="I24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63" s="1" t="b">
        <f t="shared" si="38"/>
        <v>0</v>
      </c>
      <c r="K2463" t="str">
        <f>IF(NOT(J2463),Strutture_cleaned[[#This Row],[Indirizzo internet]],Strutture_cleaned[[#This Row],[Indirizzo di posta elettronica]])</f>
        <v/>
      </c>
      <c r="L2463" t="str">
        <f>IF(NOT(J2463),Strutture_cleaned[[#This Row],[Indirizzo di posta elettronica]],Strutture_cleaned[[#This Row],[Indirizzo internet]])</f>
        <v/>
      </c>
    </row>
    <row r="2464" spans="1:12" x14ac:dyDescent="0.2">
      <c r="A2464" t="s">
        <v>8183</v>
      </c>
      <c r="B2464" t="s">
        <v>12870</v>
      </c>
      <c r="C2464" t="s">
        <v>12871</v>
      </c>
      <c r="D2464" t="s">
        <v>3326</v>
      </c>
      <c r="E2464" t="s">
        <v>3326</v>
      </c>
      <c r="F2464" t="s">
        <v>3258</v>
      </c>
      <c r="G2464" t="s">
        <v>3259</v>
      </c>
      <c r="I24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64" s="1" t="b">
        <f t="shared" si="38"/>
        <v>0</v>
      </c>
      <c r="K2464" t="str">
        <f>IF(NOT(J2464),Strutture_cleaned[[#This Row],[Indirizzo internet]],Strutture_cleaned[[#This Row],[Indirizzo di posta elettronica]])</f>
        <v>www.aduepassidalmare.info</v>
      </c>
      <c r="L2464" t="str">
        <f>IF(NOT(J2464),Strutture_cleaned[[#This Row],[Indirizzo di posta elettronica]],Strutture_cleaned[[#This Row],[Indirizzo internet]])</f>
        <v>info@aduepassidalmare.info</v>
      </c>
    </row>
    <row r="2465" spans="1:12" x14ac:dyDescent="0.2">
      <c r="A2465" t="s">
        <v>8177</v>
      </c>
      <c r="B2465" t="s">
        <v>12872</v>
      </c>
      <c r="C2465" t="s">
        <v>12873</v>
      </c>
      <c r="D2465" t="s">
        <v>3326</v>
      </c>
      <c r="E2465" t="s">
        <v>3326</v>
      </c>
      <c r="F2465" t="s">
        <v>3260</v>
      </c>
      <c r="G2465" t="s">
        <v>3261</v>
      </c>
      <c r="I24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65" s="1" t="b">
        <f t="shared" si="38"/>
        <v>0</v>
      </c>
      <c r="K2465" t="str">
        <f>IF(NOT(J2465),Strutture_cleaned[[#This Row],[Indirizzo internet]],Strutture_cleaned[[#This Row],[Indirizzo di posta elettronica]])</f>
        <v>www.villaggiocentrovacanzedeangelis.it</v>
      </c>
      <c r="L2465" t="str">
        <f>IF(NOT(J2465),Strutture_cleaned[[#This Row],[Indirizzo di posta elettronica]],Strutture_cleaned[[#This Row],[Indirizzo internet]])</f>
        <v>info@villaggiocentrovacanzedeangelis.it</v>
      </c>
    </row>
    <row r="2466" spans="1:12" x14ac:dyDescent="0.2">
      <c r="A2466" t="s">
        <v>8216</v>
      </c>
      <c r="B2466" t="s">
        <v>12874</v>
      </c>
      <c r="C2466" t="s">
        <v>12875</v>
      </c>
      <c r="D2466" t="s">
        <v>3326</v>
      </c>
      <c r="E2466" t="s">
        <v>3190</v>
      </c>
      <c r="F2466" t="s">
        <v>3262</v>
      </c>
      <c r="G2466" t="s">
        <v>3263</v>
      </c>
      <c r="I24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66" s="1" t="b">
        <f t="shared" si="38"/>
        <v>0</v>
      </c>
      <c r="K2466" t="str">
        <f>IF(NOT(J2466),Strutture_cleaned[[#This Row],[Indirizzo internet]],Strutture_cleaned[[#This Row],[Indirizzo di posta elettronica]])</f>
        <v>www.casamontironi.it</v>
      </c>
      <c r="L2466" t="str">
        <f>IF(NOT(J2466),Strutture_cleaned[[#This Row],[Indirizzo di posta elettronica]],Strutture_cleaned[[#This Row],[Indirizzo internet]])</f>
        <v>info@casamontironi.it</v>
      </c>
    </row>
    <row r="2467" spans="1:12" x14ac:dyDescent="0.2">
      <c r="A2467" t="s">
        <v>8216</v>
      </c>
      <c r="B2467" t="s">
        <v>12876</v>
      </c>
      <c r="C2467" t="s">
        <v>12877</v>
      </c>
      <c r="D2467" t="s">
        <v>3326</v>
      </c>
      <c r="E2467" t="s">
        <v>3326</v>
      </c>
      <c r="F2467" t="s">
        <v>19511</v>
      </c>
      <c r="G2467" t="s">
        <v>19511</v>
      </c>
      <c r="I24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67" s="1" t="b">
        <f t="shared" si="38"/>
        <v>0</v>
      </c>
      <c r="K2467" t="str">
        <f>IF(NOT(J2467),Strutture_cleaned[[#This Row],[Indirizzo internet]],Strutture_cleaned[[#This Row],[Indirizzo di posta elettronica]])</f>
        <v/>
      </c>
      <c r="L2467" t="str">
        <f>IF(NOT(J2467),Strutture_cleaned[[#This Row],[Indirizzo di posta elettronica]],Strutture_cleaned[[#This Row],[Indirizzo internet]])</f>
        <v/>
      </c>
    </row>
    <row r="2468" spans="1:12" x14ac:dyDescent="0.2">
      <c r="A2468" t="s">
        <v>8582</v>
      </c>
      <c r="B2468" t="s">
        <v>12878</v>
      </c>
      <c r="C2468" t="s">
        <v>3220</v>
      </c>
      <c r="D2468" t="s">
        <v>3326</v>
      </c>
      <c r="E2468" t="s">
        <v>3326</v>
      </c>
      <c r="F2468" t="s">
        <v>19511</v>
      </c>
      <c r="G2468" t="s">
        <v>19511</v>
      </c>
      <c r="I24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68" s="1" t="b">
        <f t="shared" si="38"/>
        <v>0</v>
      </c>
      <c r="K2468" t="str">
        <f>IF(NOT(J2468),Strutture_cleaned[[#This Row],[Indirizzo internet]],Strutture_cleaned[[#This Row],[Indirizzo di posta elettronica]])</f>
        <v/>
      </c>
      <c r="L2468" t="str">
        <f>IF(NOT(J2468),Strutture_cleaned[[#This Row],[Indirizzo di posta elettronica]],Strutture_cleaned[[#This Row],[Indirizzo internet]])</f>
        <v/>
      </c>
    </row>
    <row r="2469" spans="1:12" x14ac:dyDescent="0.2">
      <c r="A2469" t="s">
        <v>8216</v>
      </c>
      <c r="B2469" t="s">
        <v>12879</v>
      </c>
      <c r="C2469" t="s">
        <v>12862</v>
      </c>
      <c r="D2469" t="s">
        <v>3326</v>
      </c>
      <c r="E2469" t="s">
        <v>3326</v>
      </c>
      <c r="F2469" t="s">
        <v>19511</v>
      </c>
      <c r="G2469" t="s">
        <v>3264</v>
      </c>
      <c r="I24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69" s="1" t="b">
        <f t="shared" si="38"/>
        <v>0</v>
      </c>
      <c r="K2469" t="str">
        <f>IF(NOT(J2469),Strutture_cleaned[[#This Row],[Indirizzo internet]],Strutture_cleaned[[#This Row],[Indirizzo di posta elettronica]])</f>
        <v/>
      </c>
      <c r="L2469" t="str">
        <f>IF(NOT(J2469),Strutture_cleaned[[#This Row],[Indirizzo di posta elettronica]],Strutture_cleaned[[#This Row],[Indirizzo internet]])</f>
        <v>info@coneromareverde.it</v>
      </c>
    </row>
    <row r="2470" spans="1:12" x14ac:dyDescent="0.2">
      <c r="A2470" t="s">
        <v>8417</v>
      </c>
      <c r="B2470" t="s">
        <v>12880</v>
      </c>
      <c r="C2470" t="s">
        <v>12818</v>
      </c>
      <c r="D2470" t="s">
        <v>3326</v>
      </c>
      <c r="E2470" t="s">
        <v>3326</v>
      </c>
      <c r="F2470" t="s">
        <v>3222</v>
      </c>
      <c r="G2470" t="s">
        <v>3223</v>
      </c>
      <c r="I24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70" s="1" t="b">
        <f t="shared" si="38"/>
        <v>0</v>
      </c>
      <c r="K2470" t="str">
        <f>IF(NOT(J2470),Strutture_cleaned[[#This Row],[Indirizzo internet]],Strutture_cleaned[[#This Row],[Indirizzo di posta elettronica]])</f>
        <v>www.hotelresidenceilconero.it</v>
      </c>
      <c r="L2470" t="str">
        <f>IF(NOT(J2470),Strutture_cleaned[[#This Row],[Indirizzo di posta elettronica]],Strutture_cleaned[[#This Row],[Indirizzo internet]])</f>
        <v>info@hotelresidenceilconero.it</v>
      </c>
    </row>
    <row r="2471" spans="1:12" x14ac:dyDescent="0.2">
      <c r="A2471" t="s">
        <v>8183</v>
      </c>
      <c r="B2471" t="s">
        <v>12881</v>
      </c>
      <c r="C2471" t="s">
        <v>12882</v>
      </c>
      <c r="D2471" t="s">
        <v>3326</v>
      </c>
      <c r="E2471" t="s">
        <v>3190</v>
      </c>
      <c r="F2471" t="s">
        <v>3265</v>
      </c>
      <c r="G2471" t="s">
        <v>3266</v>
      </c>
      <c r="I24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471" s="1" t="b">
        <f t="shared" si="38"/>
        <v>0</v>
      </c>
      <c r="K2471" t="str">
        <f>IF(NOT(J2471),Strutture_cleaned[[#This Row],[Indirizzo internet]],Strutture_cleaned[[#This Row],[Indirizzo di posta elettronica]])</f>
        <v>www.conerobb.it</v>
      </c>
      <c r="L2471" t="str">
        <f>IF(NOT(J2471),Strutture_cleaned[[#This Row],[Indirizzo di posta elettronica]],Strutture_cleaned[[#This Row],[Indirizzo internet]])</f>
        <v>conerobb@gmail.com</v>
      </c>
    </row>
    <row r="2472" spans="1:12" x14ac:dyDescent="0.2">
      <c r="A2472" t="s">
        <v>8216</v>
      </c>
      <c r="B2472" t="s">
        <v>12883</v>
      </c>
      <c r="C2472" t="s">
        <v>12884</v>
      </c>
      <c r="D2472" t="s">
        <v>3326</v>
      </c>
      <c r="E2472" t="s">
        <v>3326</v>
      </c>
      <c r="F2472" t="s">
        <v>3267</v>
      </c>
      <c r="G2472" t="s">
        <v>3268</v>
      </c>
      <c r="I24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72" s="1" t="b">
        <f t="shared" si="38"/>
        <v>0</v>
      </c>
      <c r="K2472" t="str">
        <f>IF(NOT(J2472),Strutture_cleaned[[#This Row],[Indirizzo internet]],Strutture_cleaned[[#This Row],[Indirizzo di posta elettronica]])</f>
        <v>www.affittacamerenumana.it</v>
      </c>
      <c r="L2472" t="str">
        <f>IF(NOT(J2472),Strutture_cleaned[[#This Row],[Indirizzo di posta elettronica]],Strutture_cleaned[[#This Row],[Indirizzo internet]])</f>
        <v>info@affittacamerenumana.it</v>
      </c>
    </row>
    <row r="2473" spans="1:12" x14ac:dyDescent="0.2">
      <c r="A2473" t="s">
        <v>8216</v>
      </c>
      <c r="B2473" t="s">
        <v>12885</v>
      </c>
      <c r="C2473" t="s">
        <v>12886</v>
      </c>
      <c r="D2473" t="s">
        <v>3326</v>
      </c>
      <c r="E2473" t="s">
        <v>3326</v>
      </c>
      <c r="F2473" t="s">
        <v>3269</v>
      </c>
      <c r="G2473" t="s">
        <v>3270</v>
      </c>
      <c r="I24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473" s="1" t="b">
        <f t="shared" si="38"/>
        <v>0</v>
      </c>
      <c r="K2473" t="str">
        <f>IF(NOT(J2473),Strutture_cleaned[[#This Row],[Indirizzo internet]],Strutture_cleaned[[#This Row],[Indirizzo di posta elettronica]])</f>
        <v>www.veliamarenumana.it</v>
      </c>
      <c r="L2473" t="str">
        <f>IF(NOT(J2473),Strutture_cleaned[[#This Row],[Indirizzo di posta elettronica]],Strutture_cleaned[[#This Row],[Indirizzo internet]])</f>
        <v>veliamarecamere@libero.it</v>
      </c>
    </row>
    <row r="2474" spans="1:12" x14ac:dyDescent="0.2">
      <c r="A2474" t="s">
        <v>8216</v>
      </c>
      <c r="B2474" t="s">
        <v>12887</v>
      </c>
      <c r="C2474" t="s">
        <v>12888</v>
      </c>
      <c r="D2474" t="s">
        <v>3326</v>
      </c>
      <c r="E2474" t="s">
        <v>3326</v>
      </c>
      <c r="F2474" t="s">
        <v>19511</v>
      </c>
      <c r="G2474" t="s">
        <v>3271</v>
      </c>
      <c r="I24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74" s="1" t="b">
        <f t="shared" si="38"/>
        <v>0</v>
      </c>
      <c r="K2474" t="str">
        <f>IF(NOT(J2474),Strutture_cleaned[[#This Row],[Indirizzo internet]],Strutture_cleaned[[#This Row],[Indirizzo di posta elettronica]])</f>
        <v/>
      </c>
      <c r="L2474" t="str">
        <f>IF(NOT(J2474),Strutture_cleaned[[#This Row],[Indirizzo di posta elettronica]],Strutture_cleaned[[#This Row],[Indirizzo internet]])</f>
        <v>info@camerenumana.it</v>
      </c>
    </row>
    <row r="2475" spans="1:12" x14ac:dyDescent="0.2">
      <c r="A2475" t="s">
        <v>8216</v>
      </c>
      <c r="B2475" t="s">
        <v>12889</v>
      </c>
      <c r="C2475" t="s">
        <v>12890</v>
      </c>
      <c r="D2475" t="s">
        <v>3326</v>
      </c>
      <c r="E2475" t="s">
        <v>3326</v>
      </c>
      <c r="F2475" t="s">
        <v>3272</v>
      </c>
      <c r="G2475" t="s">
        <v>3273</v>
      </c>
      <c r="I24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75" s="1" t="b">
        <f t="shared" si="38"/>
        <v>0</v>
      </c>
      <c r="K2475" t="str">
        <f>IF(NOT(J2475),Strutture_cleaned[[#This Row],[Indirizzo internet]],Strutture_cleaned[[#This Row],[Indirizzo di posta elettronica]])</f>
        <v>www.ilcasaledigiulia.it</v>
      </c>
      <c r="L2475" t="str">
        <f>IF(NOT(J2475),Strutture_cleaned[[#This Row],[Indirizzo di posta elettronica]],Strutture_cleaned[[#This Row],[Indirizzo internet]])</f>
        <v>info@casavacanzegiulia.it</v>
      </c>
    </row>
    <row r="2476" spans="1:12" x14ac:dyDescent="0.2">
      <c r="A2476" t="s">
        <v>8582</v>
      </c>
      <c r="B2476" t="s">
        <v>12891</v>
      </c>
      <c r="C2476" t="s">
        <v>12892</v>
      </c>
      <c r="D2476" t="s">
        <v>3326</v>
      </c>
      <c r="E2476" t="s">
        <v>3326</v>
      </c>
      <c r="F2476" t="s">
        <v>19511</v>
      </c>
      <c r="G2476" t="s">
        <v>3274</v>
      </c>
      <c r="I24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476" s="1" t="b">
        <f t="shared" si="38"/>
        <v>0</v>
      </c>
      <c r="K2476" t="str">
        <f>IF(NOT(J2476),Strutture_cleaned[[#This Row],[Indirizzo internet]],Strutture_cleaned[[#This Row],[Indirizzo di posta elettronica]])</f>
        <v/>
      </c>
      <c r="L2476" t="str">
        <f>IF(NOT(J2476),Strutture_cleaned[[#This Row],[Indirizzo di posta elettronica]],Strutture_cleaned[[#This Row],[Indirizzo internet]])</f>
        <v>alexpanocchi@hotmail.com</v>
      </c>
    </row>
    <row r="2477" spans="1:12" x14ac:dyDescent="0.2">
      <c r="A2477" t="s">
        <v>8177</v>
      </c>
      <c r="B2477" t="s">
        <v>12893</v>
      </c>
      <c r="C2477" t="s">
        <v>19511</v>
      </c>
      <c r="D2477" t="s">
        <v>3326</v>
      </c>
      <c r="E2477" t="s">
        <v>19511</v>
      </c>
      <c r="F2477" t="s">
        <v>3275</v>
      </c>
      <c r="G2477" t="s">
        <v>3276</v>
      </c>
      <c r="I24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77" s="1" t="b">
        <f t="shared" si="38"/>
        <v>0</v>
      </c>
      <c r="K2477" t="str">
        <f>IF(NOT(J2477),Strutture_cleaned[[#This Row],[Indirizzo internet]],Strutture_cleaned[[#This Row],[Indirizzo di posta elettronica]])</f>
        <v>www.hotelgiardino.com</v>
      </c>
      <c r="L2477" t="str">
        <f>IF(NOT(J2477),Strutture_cleaned[[#This Row],[Indirizzo di posta elettronica]],Strutture_cleaned[[#This Row],[Indirizzo internet]])</f>
        <v>info@hotelgiardino.com</v>
      </c>
    </row>
    <row r="2478" spans="1:12" x14ac:dyDescent="0.2">
      <c r="A2478" t="s">
        <v>8216</v>
      </c>
      <c r="B2478" t="s">
        <v>12894</v>
      </c>
      <c r="C2478" t="s">
        <v>12895</v>
      </c>
      <c r="D2478" t="s">
        <v>3326</v>
      </c>
      <c r="E2478" t="s">
        <v>3190</v>
      </c>
      <c r="F2478" t="s">
        <v>3277</v>
      </c>
      <c r="G2478" t="s">
        <v>3278</v>
      </c>
      <c r="I24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78" s="1" t="b">
        <f t="shared" si="38"/>
        <v>0</v>
      </c>
      <c r="K2478" t="str">
        <f>IF(NOT(J2478),Strutture_cleaned[[#This Row],[Indirizzo internet]],Strutture_cleaned[[#This Row],[Indirizzo di posta elettronica]])</f>
        <v>www.numanarooms.com</v>
      </c>
      <c r="L2478" t="str">
        <f>IF(NOT(J2478),Strutture_cleaned[[#This Row],[Indirizzo di posta elettronica]],Strutture_cleaned[[#This Row],[Indirizzo internet]])</f>
        <v>info@numanarooms.com</v>
      </c>
    </row>
    <row r="2479" spans="1:12" x14ac:dyDescent="0.2">
      <c r="A2479" t="s">
        <v>8171</v>
      </c>
      <c r="B2479" t="s">
        <v>12896</v>
      </c>
      <c r="C2479" t="s">
        <v>12897</v>
      </c>
      <c r="D2479" t="s">
        <v>3326</v>
      </c>
      <c r="E2479" t="s">
        <v>3326</v>
      </c>
      <c r="F2479" t="s">
        <v>3279</v>
      </c>
      <c r="G2479" t="s">
        <v>3280</v>
      </c>
      <c r="I24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479" s="1" t="b">
        <f t="shared" si="38"/>
        <v>0</v>
      </c>
      <c r="K2479" t="str">
        <f>IF(NOT(J2479),Strutture_cleaned[[#This Row],[Indirizzo internet]],Strutture_cleaned[[#This Row],[Indirizzo di posta elettronica]])</f>
        <v>www.giglihotels.com</v>
      </c>
      <c r="L2479" t="str">
        <f>IF(NOT(J2479),Strutture_cleaned[[#This Row],[Indirizzo di posta elettronica]],Strutture_cleaned[[#This Row],[Indirizzo internet]])</f>
        <v>lefiabe@giglihotels.com</v>
      </c>
    </row>
    <row r="2480" spans="1:12" x14ac:dyDescent="0.2">
      <c r="A2480" t="s">
        <v>8183</v>
      </c>
      <c r="B2480" t="s">
        <v>12898</v>
      </c>
      <c r="C2480" t="s">
        <v>19511</v>
      </c>
      <c r="D2480" t="s">
        <v>3326</v>
      </c>
      <c r="E2480" t="s">
        <v>3326</v>
      </c>
      <c r="F2480" t="s">
        <v>19511</v>
      </c>
      <c r="G2480" t="s">
        <v>3281</v>
      </c>
      <c r="I24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0" s="1" t="b">
        <f t="shared" si="38"/>
        <v>0</v>
      </c>
      <c r="K2480" t="str">
        <f>IF(NOT(J2480),Strutture_cleaned[[#This Row],[Indirizzo internet]],Strutture_cleaned[[#This Row],[Indirizzo di posta elettronica]])</f>
        <v/>
      </c>
      <c r="L2480" t="str">
        <f>IF(NOT(J2480),Strutture_cleaned[[#This Row],[Indirizzo di posta elettronica]],Strutture_cleaned[[#This Row],[Indirizzo internet]])</f>
        <v>info@gigliodelconero.it</v>
      </c>
    </row>
    <row r="2481" spans="1:12" x14ac:dyDescent="0.2">
      <c r="A2481" t="s">
        <v>8183</v>
      </c>
      <c r="B2481" t="s">
        <v>12899</v>
      </c>
      <c r="C2481" t="s">
        <v>12900</v>
      </c>
      <c r="D2481" t="s">
        <v>3326</v>
      </c>
      <c r="E2481" t="s">
        <v>19511</v>
      </c>
      <c r="F2481" t="s">
        <v>19511</v>
      </c>
      <c r="G2481" t="s">
        <v>3281</v>
      </c>
      <c r="I24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1" s="1" t="b">
        <f t="shared" si="38"/>
        <v>0</v>
      </c>
      <c r="K2481" t="str">
        <f>IF(NOT(J2481),Strutture_cleaned[[#This Row],[Indirizzo internet]],Strutture_cleaned[[#This Row],[Indirizzo di posta elettronica]])</f>
        <v/>
      </c>
      <c r="L2481" t="str">
        <f>IF(NOT(J2481),Strutture_cleaned[[#This Row],[Indirizzo di posta elettronica]],Strutture_cleaned[[#This Row],[Indirizzo internet]])</f>
        <v>info@gigliodelconero.it</v>
      </c>
    </row>
    <row r="2482" spans="1:12" x14ac:dyDescent="0.2">
      <c r="A2482" t="s">
        <v>8582</v>
      </c>
      <c r="B2482" t="s">
        <v>12901</v>
      </c>
      <c r="C2482" t="s">
        <v>19511</v>
      </c>
      <c r="D2482" t="s">
        <v>3326</v>
      </c>
      <c r="E2482" t="s">
        <v>12902</v>
      </c>
      <c r="F2482" t="s">
        <v>19511</v>
      </c>
      <c r="G2482" t="s">
        <v>19511</v>
      </c>
      <c r="I24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82" s="1" t="b">
        <f t="shared" si="38"/>
        <v>0</v>
      </c>
      <c r="K2482" t="str">
        <f>IF(NOT(J2482),Strutture_cleaned[[#This Row],[Indirizzo internet]],Strutture_cleaned[[#This Row],[Indirizzo di posta elettronica]])</f>
        <v/>
      </c>
      <c r="L2482" t="str">
        <f>IF(NOT(J2482),Strutture_cleaned[[#This Row],[Indirizzo di posta elettronica]],Strutture_cleaned[[#This Row],[Indirizzo internet]])</f>
        <v/>
      </c>
    </row>
    <row r="2483" spans="1:12" x14ac:dyDescent="0.2">
      <c r="A2483" t="s">
        <v>8183</v>
      </c>
      <c r="B2483" t="s">
        <v>12903</v>
      </c>
      <c r="C2483" t="s">
        <v>12904</v>
      </c>
      <c r="D2483" t="s">
        <v>3326</v>
      </c>
      <c r="E2483" t="s">
        <v>19511</v>
      </c>
      <c r="F2483" t="s">
        <v>3282</v>
      </c>
      <c r="G2483" t="s">
        <v>3283</v>
      </c>
      <c r="I24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483" s="1" t="b">
        <f t="shared" si="38"/>
        <v>0</v>
      </c>
      <c r="K2483" t="str">
        <f>IF(NOT(J2483),Strutture_cleaned[[#This Row],[Indirizzo internet]],Strutture_cleaned[[#This Row],[Indirizzo di posta elettronica]])</f>
        <v>www.bebroberta.com</v>
      </c>
      <c r="L2483" t="str">
        <f>IF(NOT(J2483),Strutture_cleaned[[#This Row],[Indirizzo di posta elettronica]],Strutture_cleaned[[#This Row],[Indirizzo internet]])</f>
        <v>b.end.b.roberta@gmail.com</v>
      </c>
    </row>
    <row r="2484" spans="1:12" x14ac:dyDescent="0.2">
      <c r="A2484" t="s">
        <v>8216</v>
      </c>
      <c r="B2484" t="s">
        <v>12905</v>
      </c>
      <c r="C2484" t="s">
        <v>12906</v>
      </c>
      <c r="D2484" t="s">
        <v>3326</v>
      </c>
      <c r="E2484" t="s">
        <v>3326</v>
      </c>
      <c r="F2484" t="s">
        <v>3284</v>
      </c>
      <c r="G2484" t="s">
        <v>3285</v>
      </c>
      <c r="I24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4" s="1" t="b">
        <f t="shared" si="38"/>
        <v>0</v>
      </c>
      <c r="K2484" t="str">
        <f>IF(NOT(J2484),Strutture_cleaned[[#This Row],[Indirizzo internet]],Strutture_cleaned[[#This Row],[Indirizzo di posta elettronica]])</f>
        <v>www.casaconero.it</v>
      </c>
      <c r="L2484" t="str">
        <f>IF(NOT(J2484),Strutture_cleaned[[#This Row],[Indirizzo di posta elettronica]],Strutture_cleaned[[#This Row],[Indirizzo internet]])</f>
        <v>info@casaconero.it</v>
      </c>
    </row>
    <row r="2485" spans="1:12" x14ac:dyDescent="0.2">
      <c r="A2485" t="s">
        <v>8183</v>
      </c>
      <c r="B2485" t="s">
        <v>12907</v>
      </c>
      <c r="C2485" t="s">
        <v>12908</v>
      </c>
      <c r="D2485" t="s">
        <v>3326</v>
      </c>
      <c r="E2485" t="s">
        <v>19511</v>
      </c>
      <c r="F2485" t="s">
        <v>19511</v>
      </c>
      <c r="G2485" t="s">
        <v>3286</v>
      </c>
      <c r="I24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5" s="1" t="b">
        <f t="shared" si="38"/>
        <v>0</v>
      </c>
      <c r="K2485" t="str">
        <f>IF(NOT(J2485),Strutture_cleaned[[#This Row],[Indirizzo internet]],Strutture_cleaned[[#This Row],[Indirizzo di posta elettronica]])</f>
        <v/>
      </c>
      <c r="L2485" t="str">
        <f>IF(NOT(J2485),Strutture_cleaned[[#This Row],[Indirizzo di posta elettronica]],Strutture_cleaned[[#This Row],[Indirizzo internet]])</f>
        <v>info@poggiodelsole.it</v>
      </c>
    </row>
    <row r="2486" spans="1:12" x14ac:dyDescent="0.2">
      <c r="A2486" t="s">
        <v>8183</v>
      </c>
      <c r="B2486" t="s">
        <v>12909</v>
      </c>
      <c r="C2486" t="s">
        <v>12910</v>
      </c>
      <c r="D2486" t="s">
        <v>3326</v>
      </c>
      <c r="E2486" t="s">
        <v>3326</v>
      </c>
      <c r="F2486" t="s">
        <v>19511</v>
      </c>
      <c r="G2486" t="s">
        <v>3287</v>
      </c>
      <c r="I24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6" s="1" t="b">
        <f t="shared" si="38"/>
        <v>0</v>
      </c>
      <c r="K2486" t="str">
        <f>IF(NOT(J2486),Strutture_cleaned[[#This Row],[Indirizzo internet]],Strutture_cleaned[[#This Row],[Indirizzo di posta elettronica]])</f>
        <v/>
      </c>
      <c r="L2486" t="str">
        <f>IF(NOT(J2486),Strutture_cleaned[[#This Row],[Indirizzo di posta elettronica]],Strutture_cleaned[[#This Row],[Indirizzo internet]])</f>
        <v>info@lemargheritenumana.com</v>
      </c>
    </row>
    <row r="2487" spans="1:12" x14ac:dyDescent="0.2">
      <c r="A2487" t="s">
        <v>11789</v>
      </c>
      <c r="B2487" t="s">
        <v>12911</v>
      </c>
      <c r="C2487" t="s">
        <v>12912</v>
      </c>
      <c r="D2487" t="s">
        <v>3326</v>
      </c>
      <c r="E2487" t="s">
        <v>3326</v>
      </c>
      <c r="F2487" t="s">
        <v>3288</v>
      </c>
      <c r="G2487" t="s">
        <v>3289</v>
      </c>
      <c r="I24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7" s="1" t="b">
        <f t="shared" si="38"/>
        <v>0</v>
      </c>
      <c r="K2487" t="str">
        <f>IF(NOT(J2487),Strutture_cleaned[[#This Row],[Indirizzo internet]],Strutture_cleaned[[#This Row],[Indirizzo di posta elettronica]])</f>
        <v>www.campingriviera.it</v>
      </c>
      <c r="L2487" t="str">
        <f>IF(NOT(J2487),Strutture_cleaned[[#This Row],[Indirizzo di posta elettronica]],Strutture_cleaned[[#This Row],[Indirizzo internet]])</f>
        <v>info@campingriviera.it</v>
      </c>
    </row>
    <row r="2488" spans="1:12" x14ac:dyDescent="0.2">
      <c r="A2488" t="s">
        <v>8216</v>
      </c>
      <c r="B2488" t="s">
        <v>12913</v>
      </c>
      <c r="C2488" t="s">
        <v>12914</v>
      </c>
      <c r="D2488" t="s">
        <v>3326</v>
      </c>
      <c r="E2488" t="s">
        <v>3326</v>
      </c>
      <c r="F2488" t="s">
        <v>3290</v>
      </c>
      <c r="G2488" t="s">
        <v>3291</v>
      </c>
      <c r="I24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88" s="1" t="b">
        <f t="shared" si="38"/>
        <v>0</v>
      </c>
      <c r="K2488" t="str">
        <f>IF(NOT(J2488),Strutture_cleaned[[#This Row],[Indirizzo internet]],Strutture_cleaned[[#This Row],[Indirizzo di posta elettronica]])</f>
        <v>www.ivicoli.it</v>
      </c>
      <c r="L2488" t="str">
        <f>IF(NOT(J2488),Strutture_cleaned[[#This Row],[Indirizzo di posta elettronica]],Strutture_cleaned[[#This Row],[Indirizzo internet]])</f>
        <v>info@ivicoli.it</v>
      </c>
    </row>
    <row r="2489" spans="1:12" x14ac:dyDescent="0.2">
      <c r="A2489" t="s">
        <v>8186</v>
      </c>
      <c r="B2489" t="s">
        <v>12915</v>
      </c>
      <c r="C2489" t="s">
        <v>12916</v>
      </c>
      <c r="D2489" t="s">
        <v>3326</v>
      </c>
      <c r="E2489" t="s">
        <v>3326</v>
      </c>
      <c r="F2489" t="s">
        <v>19511</v>
      </c>
      <c r="G2489" t="s">
        <v>3292</v>
      </c>
      <c r="I24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489" s="1" t="b">
        <f t="shared" si="38"/>
        <v>0</v>
      </c>
      <c r="K2489" t="str">
        <f>IF(NOT(J2489),Strutture_cleaned[[#This Row],[Indirizzo internet]],Strutture_cleaned[[#This Row],[Indirizzo di posta elettronica]])</f>
        <v/>
      </c>
      <c r="L2489" t="str">
        <f>IF(NOT(J2489),Strutture_cleaned[[#This Row],[Indirizzo di posta elettronica]],Strutture_cleaned[[#This Row],[Indirizzo internet]])</f>
        <v>agriturismocasarossi@gmail.com</v>
      </c>
    </row>
    <row r="2490" spans="1:12" x14ac:dyDescent="0.2">
      <c r="A2490" t="s">
        <v>8216</v>
      </c>
      <c r="B2490" t="s">
        <v>12917</v>
      </c>
      <c r="C2490" t="s">
        <v>3293</v>
      </c>
      <c r="D2490" t="s">
        <v>3326</v>
      </c>
      <c r="E2490" t="s">
        <v>3190</v>
      </c>
      <c r="F2490" t="s">
        <v>3294</v>
      </c>
      <c r="G2490" t="s">
        <v>3295</v>
      </c>
      <c r="I24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90" s="1" t="b">
        <f t="shared" si="38"/>
        <v>0</v>
      </c>
      <c r="K2490" t="str">
        <f>IF(NOT(J2490),Strutture_cleaned[[#This Row],[Indirizzo internet]],Strutture_cleaned[[#This Row],[Indirizzo di posta elettronica]])</f>
        <v>www.residencelepalme.com</v>
      </c>
      <c r="L2490" t="str">
        <f>IF(NOT(J2490),Strutture_cleaned[[#This Row],[Indirizzo di posta elettronica]],Strutture_cleaned[[#This Row],[Indirizzo internet]])</f>
        <v>info@residencelepalme.com</v>
      </c>
    </row>
    <row r="2491" spans="1:12" x14ac:dyDescent="0.2">
      <c r="A2491" t="s">
        <v>8177</v>
      </c>
      <c r="B2491" t="s">
        <v>12918</v>
      </c>
      <c r="C2491" t="s">
        <v>12919</v>
      </c>
      <c r="D2491" t="s">
        <v>3326</v>
      </c>
      <c r="E2491" t="s">
        <v>3326</v>
      </c>
      <c r="F2491" t="s">
        <v>3296</v>
      </c>
      <c r="G2491" t="s">
        <v>3297</v>
      </c>
      <c r="I24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91" s="1" t="b">
        <f t="shared" si="38"/>
        <v>0</v>
      </c>
      <c r="K2491" t="str">
        <f>IF(NOT(J2491),Strutture_cleaned[[#This Row],[Indirizzo internet]],Strutture_cleaned[[#This Row],[Indirizzo di posta elettronica]])</f>
        <v>www.vilabahia.it</v>
      </c>
      <c r="L2491" t="str">
        <f>IF(NOT(J2491),Strutture_cleaned[[#This Row],[Indirizzo di posta elettronica]],Strutture_cleaned[[#This Row],[Indirizzo internet]])</f>
        <v>info@vilabahia.it</v>
      </c>
    </row>
    <row r="2492" spans="1:12" x14ac:dyDescent="0.2">
      <c r="A2492" t="s">
        <v>8216</v>
      </c>
      <c r="B2492" t="s">
        <v>12920</v>
      </c>
      <c r="C2492" t="s">
        <v>12921</v>
      </c>
      <c r="D2492" t="s">
        <v>3326</v>
      </c>
      <c r="E2492" t="s">
        <v>3326</v>
      </c>
      <c r="F2492" t="s">
        <v>19511</v>
      </c>
      <c r="G2492" t="s">
        <v>19511</v>
      </c>
      <c r="I24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492" s="1" t="b">
        <f t="shared" si="38"/>
        <v>0</v>
      </c>
      <c r="K2492" t="str">
        <f>IF(NOT(J2492),Strutture_cleaned[[#This Row],[Indirizzo internet]],Strutture_cleaned[[#This Row],[Indirizzo di posta elettronica]])</f>
        <v/>
      </c>
      <c r="L2492" t="str">
        <f>IF(NOT(J2492),Strutture_cleaned[[#This Row],[Indirizzo di posta elettronica]],Strutture_cleaned[[#This Row],[Indirizzo internet]])</f>
        <v/>
      </c>
    </row>
    <row r="2493" spans="1:12" x14ac:dyDescent="0.2">
      <c r="A2493" t="s">
        <v>8216</v>
      </c>
      <c r="B2493" t="s">
        <v>12922</v>
      </c>
      <c r="C2493" t="s">
        <v>12923</v>
      </c>
      <c r="D2493" t="s">
        <v>3326</v>
      </c>
      <c r="E2493" t="s">
        <v>3190</v>
      </c>
      <c r="F2493" t="s">
        <v>19511</v>
      </c>
      <c r="G2493" t="s">
        <v>3298</v>
      </c>
      <c r="I24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493" s="1" t="b">
        <f t="shared" si="38"/>
        <v>0</v>
      </c>
      <c r="K2493" t="str">
        <f>IF(NOT(J2493),Strutture_cleaned[[#This Row],[Indirizzo internet]],Strutture_cleaned[[#This Row],[Indirizzo di posta elettronica]])</f>
        <v/>
      </c>
      <c r="L2493" t="str">
        <f>IF(NOT(J2493),Strutture_cleaned[[#This Row],[Indirizzo di posta elettronica]],Strutture_cleaned[[#This Row],[Indirizzo internet]])</f>
        <v>info@appartamenti-vacanze-mare-agave.com</v>
      </c>
    </row>
    <row r="2494" spans="1:12" x14ac:dyDescent="0.2">
      <c r="A2494" t="s">
        <v>8216</v>
      </c>
      <c r="B2494" t="s">
        <v>12924</v>
      </c>
      <c r="C2494" t="s">
        <v>12925</v>
      </c>
      <c r="D2494" t="s">
        <v>3326</v>
      </c>
      <c r="E2494" t="s">
        <v>3326</v>
      </c>
      <c r="F2494" t="s">
        <v>3299</v>
      </c>
      <c r="G2494" t="s">
        <v>3300</v>
      </c>
      <c r="I24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494" s="1" t="b">
        <f t="shared" si="38"/>
        <v>0</v>
      </c>
      <c r="K2494" t="str">
        <f>IF(NOT(J2494),Strutture_cleaned[[#This Row],[Indirizzo internet]],Strutture_cleaned[[#This Row],[Indirizzo di posta elettronica]])</f>
        <v>www.oasimare.com</v>
      </c>
      <c r="L2494" t="str">
        <f>IF(NOT(J2494),Strutture_cleaned[[#This Row],[Indirizzo di posta elettronica]],Strutture_cleaned[[#This Row],[Indirizzo internet]])</f>
        <v>oasimare@alice.it</v>
      </c>
    </row>
    <row r="2495" spans="1:12" x14ac:dyDescent="0.2">
      <c r="A2495" t="s">
        <v>8183</v>
      </c>
      <c r="B2495" t="s">
        <v>12926</v>
      </c>
      <c r="C2495" t="s">
        <v>12927</v>
      </c>
      <c r="D2495" t="s">
        <v>3326</v>
      </c>
      <c r="E2495" t="s">
        <v>3326</v>
      </c>
      <c r="F2495" t="s">
        <v>3301</v>
      </c>
      <c r="G2495" t="s">
        <v>3302</v>
      </c>
      <c r="I24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495" s="1" t="b">
        <f t="shared" si="38"/>
        <v>0</v>
      </c>
      <c r="K2495" t="str">
        <f>IF(NOT(J2495),Strutture_cleaned[[#This Row],[Indirizzo internet]],Strutture_cleaned[[#This Row],[Indirizzo di posta elettronica]])</f>
        <v>www.bebisa.it</v>
      </c>
      <c r="L2495" t="str">
        <f>IF(NOT(J2495),Strutture_cleaned[[#This Row],[Indirizzo di posta elettronica]],Strutture_cleaned[[#This Row],[Indirizzo internet]])</f>
        <v>beb05isa@virgilio.it</v>
      </c>
    </row>
    <row r="2496" spans="1:12" x14ac:dyDescent="0.2">
      <c r="A2496" t="s">
        <v>8582</v>
      </c>
      <c r="B2496" t="s">
        <v>12928</v>
      </c>
      <c r="C2496" t="s">
        <v>12929</v>
      </c>
      <c r="D2496" t="s">
        <v>3326</v>
      </c>
      <c r="E2496" t="s">
        <v>19511</v>
      </c>
      <c r="F2496" t="s">
        <v>3303</v>
      </c>
      <c r="G2496" t="s">
        <v>3304</v>
      </c>
      <c r="I249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496" s="1" t="b">
        <f t="shared" si="38"/>
        <v>1</v>
      </c>
      <c r="K2496" t="str">
        <f>IF(NOT(J2496),Strutture_cleaned[[#This Row],[Indirizzo internet]],Strutture_cleaned[[#This Row],[Indirizzo di posta elettronica]])</f>
        <v>www.corallovillage.it</v>
      </c>
      <c r="L2496" t="str">
        <f>IF(NOT(J2496),Strutture_cleaned[[#This Row],[Indirizzo di posta elettronica]],Strutture_cleaned[[#This Row],[Indirizzo internet]])</f>
        <v>info@corallovillage.it</v>
      </c>
    </row>
    <row r="2497" spans="1:12" x14ac:dyDescent="0.2">
      <c r="A2497" t="s">
        <v>8582</v>
      </c>
      <c r="B2497" t="s">
        <v>12930</v>
      </c>
      <c r="C2497" t="s">
        <v>12931</v>
      </c>
      <c r="D2497" t="s">
        <v>3326</v>
      </c>
      <c r="E2497" t="s">
        <v>3190</v>
      </c>
      <c r="F2497" t="s">
        <v>3305</v>
      </c>
      <c r="G2497" t="s">
        <v>3306</v>
      </c>
      <c r="I249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497" s="1" t="b">
        <f t="shared" si="38"/>
        <v>1</v>
      </c>
      <c r="K2497" t="str">
        <f>IF(NOT(J2497),Strutture_cleaned[[#This Row],[Indirizzo internet]],Strutture_cleaned[[#This Row],[Indirizzo di posta elettronica]])</f>
        <v>www.centrovacanzeonthebeach.it</v>
      </c>
      <c r="L2497" t="str">
        <f>IF(NOT(J2497),Strutture_cleaned[[#This Row],[Indirizzo di posta elettronica]],Strutture_cleaned[[#This Row],[Indirizzo internet]])</f>
        <v>info@centrovacanzeonthebeach.it</v>
      </c>
    </row>
    <row r="2498" spans="1:12" x14ac:dyDescent="0.2">
      <c r="A2498" t="s">
        <v>8582</v>
      </c>
      <c r="B2498" t="s">
        <v>12932</v>
      </c>
      <c r="C2498" t="s">
        <v>12933</v>
      </c>
      <c r="D2498" t="s">
        <v>3326</v>
      </c>
      <c r="E2498" t="s">
        <v>3190</v>
      </c>
      <c r="F2498" t="s">
        <v>19511</v>
      </c>
      <c r="G2498" t="s">
        <v>3307</v>
      </c>
      <c r="I24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498" s="1" t="b">
        <f t="shared" si="38"/>
        <v>0</v>
      </c>
      <c r="K2498" t="str">
        <f>IF(NOT(J2498),Strutture_cleaned[[#This Row],[Indirizzo internet]],Strutture_cleaned[[#This Row],[Indirizzo di posta elettronica]])</f>
        <v/>
      </c>
      <c r="L2498" t="str">
        <f>IF(NOT(J2498),Strutture_cleaned[[#This Row],[Indirizzo di posta elettronica]],Strutture_cleaned[[#This Row],[Indirizzo internet]])</f>
        <v>dalpescatoresrl@gmail.com</v>
      </c>
    </row>
    <row r="2499" spans="1:12" x14ac:dyDescent="0.2">
      <c r="A2499" t="s">
        <v>8582</v>
      </c>
      <c r="B2499" t="s">
        <v>12813</v>
      </c>
      <c r="C2499" t="s">
        <v>12934</v>
      </c>
      <c r="D2499" t="s">
        <v>3326</v>
      </c>
      <c r="E2499" t="s">
        <v>3190</v>
      </c>
      <c r="F2499" t="s">
        <v>3216</v>
      </c>
      <c r="G2499" t="s">
        <v>19511</v>
      </c>
      <c r="I249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499" s="1" t="b">
        <f t="shared" ref="J2499:J2562" si="39">I2499="invertire email e sito"</f>
        <v>1</v>
      </c>
      <c r="K2499" t="str">
        <f>IF(NOT(J2499),Strutture_cleaned[[#This Row],[Indirizzo internet]],Strutture_cleaned[[#This Row],[Indirizzo di posta elettronica]])</f>
        <v/>
      </c>
      <c r="L2499" t="str">
        <f>IF(NOT(J2499),Strutture_cleaned[[#This Row],[Indirizzo di posta elettronica]],Strutture_cleaned[[#This Row],[Indirizzo internet]])</f>
        <v>info@hotelmarcelli.it</v>
      </c>
    </row>
    <row r="2500" spans="1:12" x14ac:dyDescent="0.2">
      <c r="A2500" t="s">
        <v>8582</v>
      </c>
      <c r="B2500" t="s">
        <v>12935</v>
      </c>
      <c r="C2500" t="s">
        <v>12936</v>
      </c>
      <c r="D2500" t="s">
        <v>3326</v>
      </c>
      <c r="E2500" t="s">
        <v>3190</v>
      </c>
      <c r="F2500" t="s">
        <v>19511</v>
      </c>
      <c r="G2500" t="s">
        <v>19511</v>
      </c>
      <c r="I25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00" s="1" t="b">
        <f t="shared" si="39"/>
        <v>0</v>
      </c>
      <c r="K2500" t="str">
        <f>IF(NOT(J2500),Strutture_cleaned[[#This Row],[Indirizzo internet]],Strutture_cleaned[[#This Row],[Indirizzo di posta elettronica]])</f>
        <v/>
      </c>
      <c r="L2500" t="str">
        <f>IF(NOT(J2500),Strutture_cleaned[[#This Row],[Indirizzo di posta elettronica]],Strutture_cleaned[[#This Row],[Indirizzo internet]])</f>
        <v/>
      </c>
    </row>
    <row r="2501" spans="1:12" x14ac:dyDescent="0.2">
      <c r="A2501" t="s">
        <v>8582</v>
      </c>
      <c r="B2501" t="s">
        <v>12937</v>
      </c>
      <c r="C2501" t="s">
        <v>12938</v>
      </c>
      <c r="D2501" t="s">
        <v>3326</v>
      </c>
      <c r="E2501" t="s">
        <v>3326</v>
      </c>
      <c r="F2501" t="s">
        <v>19511</v>
      </c>
      <c r="G2501" t="s">
        <v>3308</v>
      </c>
      <c r="I25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501" s="1" t="b">
        <f t="shared" si="39"/>
        <v>0</v>
      </c>
      <c r="K2501" t="str">
        <f>IF(NOT(J2501),Strutture_cleaned[[#This Row],[Indirizzo internet]],Strutture_cleaned[[#This Row],[Indirizzo di posta elettronica]])</f>
        <v/>
      </c>
      <c r="L2501" t="str">
        <f>IF(NOT(J2501),Strutture_cleaned[[#This Row],[Indirizzo di posta elettronica]],Strutture_cleaned[[#This Row],[Indirizzo internet]])</f>
        <v>silau@libero.it</v>
      </c>
    </row>
    <row r="2502" spans="1:12" x14ac:dyDescent="0.2">
      <c r="A2502" t="s">
        <v>8582</v>
      </c>
      <c r="B2502" t="s">
        <v>11899</v>
      </c>
      <c r="C2502" t="s">
        <v>12939</v>
      </c>
      <c r="D2502" t="s">
        <v>3326</v>
      </c>
      <c r="E2502" t="s">
        <v>3326</v>
      </c>
      <c r="F2502" t="s">
        <v>3309</v>
      </c>
      <c r="G2502" t="s">
        <v>3310</v>
      </c>
      <c r="I25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02" s="1" t="b">
        <f t="shared" si="39"/>
        <v>0</v>
      </c>
      <c r="K2502" t="str">
        <f>IF(NOT(J2502),Strutture_cleaned[[#This Row],[Indirizzo internet]],Strutture_cleaned[[#This Row],[Indirizzo di posta elettronica]])</f>
        <v>www.laperlaristorante.it</v>
      </c>
      <c r="L2502" t="str">
        <f>IF(NOT(J2502),Strutture_cleaned[[#This Row],[Indirizzo di posta elettronica]],Strutture_cleaned[[#This Row],[Indirizzo internet]])</f>
        <v>info@laperlaristornte.it</v>
      </c>
    </row>
    <row r="2503" spans="1:12" x14ac:dyDescent="0.2">
      <c r="A2503" t="s">
        <v>8582</v>
      </c>
      <c r="B2503" t="s">
        <v>12812</v>
      </c>
      <c r="C2503" t="s">
        <v>12940</v>
      </c>
      <c r="D2503" t="s">
        <v>3326</v>
      </c>
      <c r="E2503" t="s">
        <v>3326</v>
      </c>
      <c r="F2503" t="s">
        <v>3215</v>
      </c>
      <c r="G2503" t="s">
        <v>3311</v>
      </c>
      <c r="I250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03" s="1" t="b">
        <f t="shared" si="39"/>
        <v>1</v>
      </c>
      <c r="K2503" t="str">
        <f>IF(NOT(J2503),Strutture_cleaned[[#This Row],[Indirizzo internet]],Strutture_cleaned[[#This Row],[Indirizzo di posta elettronica]])</f>
        <v>www.HOTELNUMANAPALACE.COM</v>
      </c>
      <c r="L2503" t="str">
        <f>IF(NOT(J2503),Strutture_cleaned[[#This Row],[Indirizzo di posta elettronica]],Strutture_cleaned[[#This Row],[Indirizzo internet]])</f>
        <v>hotelnumanapalace@fastnet.it</v>
      </c>
    </row>
    <row r="2504" spans="1:12" x14ac:dyDescent="0.2">
      <c r="A2504" t="s">
        <v>8582</v>
      </c>
      <c r="B2504" t="s">
        <v>12941</v>
      </c>
      <c r="C2504" t="s">
        <v>12942</v>
      </c>
      <c r="D2504" t="s">
        <v>3326</v>
      </c>
      <c r="E2504" t="s">
        <v>3190</v>
      </c>
      <c r="F2504" t="s">
        <v>19511</v>
      </c>
      <c r="G2504" t="s">
        <v>19511</v>
      </c>
      <c r="I25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04" s="1" t="b">
        <f t="shared" si="39"/>
        <v>0</v>
      </c>
      <c r="K2504" t="str">
        <f>IF(NOT(J2504),Strutture_cleaned[[#This Row],[Indirizzo internet]],Strutture_cleaned[[#This Row],[Indirizzo di posta elettronica]])</f>
        <v/>
      </c>
      <c r="L2504" t="str">
        <f>IF(NOT(J2504),Strutture_cleaned[[#This Row],[Indirizzo di posta elettronica]],Strutture_cleaned[[#This Row],[Indirizzo internet]])</f>
        <v/>
      </c>
    </row>
    <row r="2505" spans="1:12" x14ac:dyDescent="0.2">
      <c r="A2505" t="s">
        <v>8582</v>
      </c>
      <c r="B2505" t="s">
        <v>12943</v>
      </c>
      <c r="C2505" t="s">
        <v>12944</v>
      </c>
      <c r="D2505" t="s">
        <v>3326</v>
      </c>
      <c r="E2505" t="s">
        <v>3190</v>
      </c>
      <c r="F2505" t="s">
        <v>3312</v>
      </c>
      <c r="G2505" t="s">
        <v>19511</v>
      </c>
      <c r="I250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05" s="1" t="b">
        <f t="shared" si="39"/>
        <v>1</v>
      </c>
      <c r="K2505" t="str">
        <f>IF(NOT(J2505),Strutture_cleaned[[#This Row],[Indirizzo internet]],Strutture_cleaned[[#This Row],[Indirizzo di posta elettronica]])</f>
        <v/>
      </c>
      <c r="L2505" t="str">
        <f>IF(NOT(J2505),Strutture_cleaned[[#This Row],[Indirizzo di posta elettronica]],Strutture_cleaned[[#This Row],[Indirizzo internet]])</f>
        <v>micuccimedardo2008@libero.it</v>
      </c>
    </row>
    <row r="2506" spans="1:12" x14ac:dyDescent="0.2">
      <c r="A2506" t="s">
        <v>8582</v>
      </c>
      <c r="B2506" t="s">
        <v>9572</v>
      </c>
      <c r="C2506" t="s">
        <v>12945</v>
      </c>
      <c r="D2506" t="s">
        <v>3326</v>
      </c>
      <c r="E2506" t="s">
        <v>3326</v>
      </c>
      <c r="F2506" t="s">
        <v>3274</v>
      </c>
      <c r="G2506" t="s">
        <v>19511</v>
      </c>
      <c r="I250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06" s="1" t="b">
        <f t="shared" si="39"/>
        <v>1</v>
      </c>
      <c r="K2506" t="str">
        <f>IF(NOT(J2506),Strutture_cleaned[[#This Row],[Indirizzo internet]],Strutture_cleaned[[#This Row],[Indirizzo di posta elettronica]])</f>
        <v/>
      </c>
      <c r="L2506" t="str">
        <f>IF(NOT(J2506),Strutture_cleaned[[#This Row],[Indirizzo di posta elettronica]],Strutture_cleaned[[#This Row],[Indirizzo internet]])</f>
        <v>alexpanocchi@hotmail.com</v>
      </c>
    </row>
    <row r="2507" spans="1:12" x14ac:dyDescent="0.2">
      <c r="A2507" t="s">
        <v>8582</v>
      </c>
      <c r="B2507" t="s">
        <v>12946</v>
      </c>
      <c r="C2507" t="s">
        <v>9611</v>
      </c>
      <c r="D2507" t="s">
        <v>3326</v>
      </c>
      <c r="E2507" t="s">
        <v>3326</v>
      </c>
      <c r="F2507" t="s">
        <v>3313</v>
      </c>
      <c r="G2507" t="s">
        <v>19511</v>
      </c>
      <c r="I250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07" s="1" t="b">
        <f t="shared" si="39"/>
        <v>1</v>
      </c>
      <c r="K2507" t="str">
        <f>IF(NOT(J2507),Strutture_cleaned[[#This Row],[Indirizzo internet]],Strutture_cleaned[[#This Row],[Indirizzo di posta elettronica]])</f>
        <v/>
      </c>
      <c r="L2507" t="str">
        <f>IF(NOT(J2507),Strutture_cleaned[[#This Row],[Indirizzo di posta elettronica]],Strutture_cleaned[[#This Row],[Indirizzo internet]])</f>
        <v>laspiaggiola@tin.it</v>
      </c>
    </row>
    <row r="2508" spans="1:12" x14ac:dyDescent="0.2">
      <c r="A2508" t="s">
        <v>8582</v>
      </c>
      <c r="B2508" t="s">
        <v>11432</v>
      </c>
      <c r="C2508" t="s">
        <v>12947</v>
      </c>
      <c r="D2508" t="s">
        <v>3326</v>
      </c>
      <c r="E2508" t="s">
        <v>3326</v>
      </c>
      <c r="F2508" t="s">
        <v>19511</v>
      </c>
      <c r="G2508" t="s">
        <v>19511</v>
      </c>
      <c r="I25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08" s="1" t="b">
        <f t="shared" si="39"/>
        <v>0</v>
      </c>
      <c r="K2508" t="str">
        <f>IF(NOT(J2508),Strutture_cleaned[[#This Row],[Indirizzo internet]],Strutture_cleaned[[#This Row],[Indirizzo di posta elettronica]])</f>
        <v/>
      </c>
      <c r="L2508" t="str">
        <f>IF(NOT(J2508),Strutture_cleaned[[#This Row],[Indirizzo di posta elettronica]],Strutture_cleaned[[#This Row],[Indirizzo internet]])</f>
        <v/>
      </c>
    </row>
    <row r="2509" spans="1:12" x14ac:dyDescent="0.2">
      <c r="A2509" t="s">
        <v>8582</v>
      </c>
      <c r="B2509" t="s">
        <v>12948</v>
      </c>
      <c r="C2509" t="s">
        <v>12949</v>
      </c>
      <c r="D2509" t="s">
        <v>3326</v>
      </c>
      <c r="E2509" t="s">
        <v>19511</v>
      </c>
      <c r="F2509" t="s">
        <v>3314</v>
      </c>
      <c r="G2509" t="s">
        <v>3315</v>
      </c>
      <c r="I250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09" s="1" t="b">
        <f t="shared" si="39"/>
        <v>1</v>
      </c>
      <c r="K2509" t="str">
        <f>IF(NOT(J2509),Strutture_cleaned[[#This Row],[Indirizzo internet]],Strutture_cleaned[[#This Row],[Indirizzo di posta elettronica]])</f>
        <v>www.stabilimentodamarino.it</v>
      </c>
      <c r="L2509" t="str">
        <f>IF(NOT(J2509),Strutture_cleaned[[#This Row],[Indirizzo di posta elettronica]],Strutture_cleaned[[#This Row],[Indirizzo internet]])</f>
        <v>stabilimentodamarino@live.it</v>
      </c>
    </row>
    <row r="2510" spans="1:12" x14ac:dyDescent="0.2">
      <c r="A2510" t="s">
        <v>8582</v>
      </c>
      <c r="B2510" t="s">
        <v>12950</v>
      </c>
      <c r="C2510" t="s">
        <v>12951</v>
      </c>
      <c r="D2510" t="s">
        <v>3326</v>
      </c>
      <c r="E2510" t="s">
        <v>3190</v>
      </c>
      <c r="F2510" t="s">
        <v>19511</v>
      </c>
      <c r="G2510" t="s">
        <v>19511</v>
      </c>
      <c r="I25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10" s="1" t="b">
        <f t="shared" si="39"/>
        <v>0</v>
      </c>
      <c r="K2510" t="str">
        <f>IF(NOT(J2510),Strutture_cleaned[[#This Row],[Indirizzo internet]],Strutture_cleaned[[#This Row],[Indirizzo di posta elettronica]])</f>
        <v/>
      </c>
      <c r="L2510" t="str">
        <f>IF(NOT(J2510),Strutture_cleaned[[#This Row],[Indirizzo di posta elettronica]],Strutture_cleaned[[#This Row],[Indirizzo internet]])</f>
        <v/>
      </c>
    </row>
    <row r="2511" spans="1:12" x14ac:dyDescent="0.2">
      <c r="A2511" t="s">
        <v>8582</v>
      </c>
      <c r="B2511" t="s">
        <v>12952</v>
      </c>
      <c r="C2511" t="s">
        <v>12953</v>
      </c>
      <c r="D2511" t="s">
        <v>3326</v>
      </c>
      <c r="E2511" t="s">
        <v>3190</v>
      </c>
      <c r="F2511" t="s">
        <v>3316</v>
      </c>
      <c r="G2511" t="s">
        <v>19511</v>
      </c>
      <c r="I251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11" s="1" t="b">
        <f t="shared" si="39"/>
        <v>1</v>
      </c>
      <c r="K2511" t="str">
        <f>IF(NOT(J2511),Strutture_cleaned[[#This Row],[Indirizzo internet]],Strutture_cleaned[[#This Row],[Indirizzo di posta elettronica]])</f>
        <v/>
      </c>
      <c r="L2511" t="str">
        <f>IF(NOT(J2511),Strutture_cleaned[[#This Row],[Indirizzo di posta elettronica]],Strutture_cleaned[[#This Row],[Indirizzo internet]])</f>
        <v>mauromarce@alice.it</v>
      </c>
    </row>
    <row r="2512" spans="1:12" x14ac:dyDescent="0.2">
      <c r="A2512" t="s">
        <v>8582</v>
      </c>
      <c r="B2512" t="s">
        <v>12954</v>
      </c>
      <c r="C2512" t="s">
        <v>12955</v>
      </c>
      <c r="D2512" t="s">
        <v>3326</v>
      </c>
      <c r="E2512" t="s">
        <v>3326</v>
      </c>
      <c r="F2512" t="s">
        <v>3317</v>
      </c>
      <c r="G2512" t="s">
        <v>19511</v>
      </c>
      <c r="I251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12" s="1" t="b">
        <f t="shared" si="39"/>
        <v>1</v>
      </c>
      <c r="K2512" t="str">
        <f>IF(NOT(J2512),Strutture_cleaned[[#This Row],[Indirizzo internet]],Strutture_cleaned[[#This Row],[Indirizzo di posta elettronica]])</f>
        <v/>
      </c>
      <c r="L2512" t="str">
        <f>IF(NOT(J2512),Strutture_cleaned[[#This Row],[Indirizzo di posta elettronica]],Strutture_cleaned[[#This Row],[Indirizzo internet]])</f>
        <v>romina@hotelgiardino.com</v>
      </c>
    </row>
    <row r="2513" spans="1:12" x14ac:dyDescent="0.2">
      <c r="A2513" t="s">
        <v>8582</v>
      </c>
      <c r="B2513" t="s">
        <v>12956</v>
      </c>
      <c r="C2513" t="s">
        <v>12957</v>
      </c>
      <c r="D2513" t="s">
        <v>3326</v>
      </c>
      <c r="E2513" t="s">
        <v>3190</v>
      </c>
      <c r="F2513" t="s">
        <v>19511</v>
      </c>
      <c r="G2513" t="s">
        <v>19511</v>
      </c>
      <c r="I25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13" s="1" t="b">
        <f t="shared" si="39"/>
        <v>0</v>
      </c>
      <c r="K2513" t="str">
        <f>IF(NOT(J2513),Strutture_cleaned[[#This Row],[Indirizzo internet]],Strutture_cleaned[[#This Row],[Indirizzo di posta elettronica]])</f>
        <v/>
      </c>
      <c r="L2513" t="str">
        <f>IF(NOT(J2513),Strutture_cleaned[[#This Row],[Indirizzo di posta elettronica]],Strutture_cleaned[[#This Row],[Indirizzo internet]])</f>
        <v/>
      </c>
    </row>
    <row r="2514" spans="1:12" x14ac:dyDescent="0.2">
      <c r="A2514" t="s">
        <v>8582</v>
      </c>
      <c r="B2514" t="s">
        <v>12958</v>
      </c>
      <c r="C2514" t="s">
        <v>12959</v>
      </c>
      <c r="D2514" t="s">
        <v>3326</v>
      </c>
      <c r="E2514" t="s">
        <v>3326</v>
      </c>
      <c r="F2514" t="s">
        <v>3318</v>
      </c>
      <c r="G2514" t="s">
        <v>3279</v>
      </c>
      <c r="I251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14" s="1" t="b">
        <f t="shared" si="39"/>
        <v>1</v>
      </c>
      <c r="K2514" t="str">
        <f>IF(NOT(J2514),Strutture_cleaned[[#This Row],[Indirizzo internet]],Strutture_cleaned[[#This Row],[Indirizzo di posta elettronica]])</f>
        <v>www.giglihotels.com</v>
      </c>
      <c r="L2514" t="str">
        <f>IF(NOT(J2514),Strutture_cleaned[[#This Row],[Indirizzo di posta elettronica]],Strutture_cleaned[[#This Row],[Indirizzo internet]])</f>
        <v>amministrazione@giglihotels.com</v>
      </c>
    </row>
    <row r="2515" spans="1:12" x14ac:dyDescent="0.2">
      <c r="A2515" t="s">
        <v>8582</v>
      </c>
      <c r="B2515" t="s">
        <v>12960</v>
      </c>
      <c r="C2515" t="s">
        <v>3319</v>
      </c>
      <c r="D2515" t="s">
        <v>3326</v>
      </c>
      <c r="E2515" t="s">
        <v>3190</v>
      </c>
      <c r="F2515" t="s">
        <v>3320</v>
      </c>
      <c r="G2515" t="s">
        <v>3279</v>
      </c>
      <c r="I251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15" s="1" t="b">
        <f t="shared" si="39"/>
        <v>1</v>
      </c>
      <c r="K2515" t="str">
        <f>IF(NOT(J2515),Strutture_cleaned[[#This Row],[Indirizzo internet]],Strutture_cleaned[[#This Row],[Indirizzo di posta elettronica]])</f>
        <v>www.giglihotels.com</v>
      </c>
      <c r="L2515" t="str">
        <f>IF(NOT(J2515),Strutture_cleaned[[#This Row],[Indirizzo di posta elettronica]],Strutture_cleaned[[#This Row],[Indirizzo internet]])</f>
        <v>rotondagigli@giglihotels.com</v>
      </c>
    </row>
    <row r="2516" spans="1:12" x14ac:dyDescent="0.2">
      <c r="A2516" t="s">
        <v>8582</v>
      </c>
      <c r="B2516" t="s">
        <v>12961</v>
      </c>
      <c r="C2516" t="s">
        <v>12962</v>
      </c>
      <c r="D2516" t="s">
        <v>3326</v>
      </c>
      <c r="E2516" t="s">
        <v>3326</v>
      </c>
      <c r="F2516" t="s">
        <v>19511</v>
      </c>
      <c r="G2516" t="s">
        <v>3321</v>
      </c>
      <c r="I25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516" s="1" t="b">
        <f t="shared" si="39"/>
        <v>0</v>
      </c>
      <c r="K2516" t="str">
        <f>IF(NOT(J2516),Strutture_cleaned[[#This Row],[Indirizzo internet]],Strutture_cleaned[[#This Row],[Indirizzo di posta elettronica]])</f>
        <v/>
      </c>
      <c r="L2516" t="str">
        <f>IF(NOT(J2516),Strutture_cleaned[[#This Row],[Indirizzo di posta elettronica]],Strutture_cleaned[[#This Row],[Indirizzo internet]])</f>
        <v>bagni_europa@libero.it</v>
      </c>
    </row>
    <row r="2517" spans="1:12" x14ac:dyDescent="0.2">
      <c r="A2517" t="s">
        <v>8582</v>
      </c>
      <c r="B2517" t="s">
        <v>12963</v>
      </c>
      <c r="C2517" t="s">
        <v>12929</v>
      </c>
      <c r="D2517" t="s">
        <v>3326</v>
      </c>
      <c r="E2517" t="s">
        <v>3190</v>
      </c>
      <c r="F2517" t="s">
        <v>19511</v>
      </c>
      <c r="G2517" t="s">
        <v>3322</v>
      </c>
      <c r="I25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517" s="1" t="b">
        <f t="shared" si="39"/>
        <v>0</v>
      </c>
      <c r="K2517" t="str">
        <f>IF(NOT(J2517),Strutture_cleaned[[#This Row],[Indirizzo internet]],Strutture_cleaned[[#This Row],[Indirizzo di posta elettronica]])</f>
        <v/>
      </c>
      <c r="L2517" t="str">
        <f>IF(NOT(J2517),Strutture_cleaned[[#This Row],[Indirizzo di posta elettronica]],Strutture_cleaned[[#This Row],[Indirizzo internet]])</f>
        <v>gianlucalucesoli@alice.it</v>
      </c>
    </row>
    <row r="2518" spans="1:12" x14ac:dyDescent="0.2">
      <c r="A2518" t="s">
        <v>8582</v>
      </c>
      <c r="B2518" t="s">
        <v>12964</v>
      </c>
      <c r="C2518" t="s">
        <v>12947</v>
      </c>
      <c r="D2518" t="s">
        <v>3326</v>
      </c>
      <c r="E2518" t="s">
        <v>3326</v>
      </c>
      <c r="F2518" t="s">
        <v>19511</v>
      </c>
      <c r="G2518" t="s">
        <v>19511</v>
      </c>
      <c r="I25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18" s="1" t="b">
        <f t="shared" si="39"/>
        <v>0</v>
      </c>
      <c r="K2518" t="str">
        <f>IF(NOT(J2518),Strutture_cleaned[[#This Row],[Indirizzo internet]],Strutture_cleaned[[#This Row],[Indirizzo di posta elettronica]])</f>
        <v/>
      </c>
      <c r="L2518" t="str">
        <f>IF(NOT(J2518),Strutture_cleaned[[#This Row],[Indirizzo di posta elettronica]],Strutture_cleaned[[#This Row],[Indirizzo internet]])</f>
        <v/>
      </c>
    </row>
    <row r="2519" spans="1:12" x14ac:dyDescent="0.2">
      <c r="A2519" t="s">
        <v>8582</v>
      </c>
      <c r="B2519" t="s">
        <v>12965</v>
      </c>
      <c r="C2519" t="s">
        <v>12929</v>
      </c>
      <c r="D2519" t="s">
        <v>3326</v>
      </c>
      <c r="E2519" t="s">
        <v>3190</v>
      </c>
      <c r="F2519" t="s">
        <v>3323</v>
      </c>
      <c r="G2519" t="s">
        <v>3324</v>
      </c>
      <c r="I25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19" s="1" t="b">
        <f t="shared" si="39"/>
        <v>0</v>
      </c>
      <c r="K2519" t="str">
        <f>IF(NOT(J2519),Strutture_cleaned[[#This Row],[Indirizzo internet]],Strutture_cleaned[[#This Row],[Indirizzo di posta elettronica]])</f>
        <v>www.coneroazzurro.it</v>
      </c>
      <c r="L2519" t="str">
        <f>IF(NOT(J2519),Strutture_cleaned[[#This Row],[Indirizzo di posta elettronica]],Strutture_cleaned[[#This Row],[Indirizzo internet]])</f>
        <v>info@coneroazzurro.it</v>
      </c>
    </row>
    <row r="2520" spans="1:12" x14ac:dyDescent="0.2">
      <c r="A2520" t="s">
        <v>8582</v>
      </c>
      <c r="B2520" t="s">
        <v>12966</v>
      </c>
      <c r="C2520" t="s">
        <v>3325</v>
      </c>
      <c r="D2520" t="s">
        <v>3326</v>
      </c>
      <c r="E2520" t="s">
        <v>3326</v>
      </c>
      <c r="F2520" t="s">
        <v>19511</v>
      </c>
      <c r="G2520" t="s">
        <v>3327</v>
      </c>
      <c r="I25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520" s="1" t="b">
        <f t="shared" si="39"/>
        <v>0</v>
      </c>
      <c r="K2520" t="str">
        <f>IF(NOT(J2520),Strutture_cleaned[[#This Row],[Indirizzo internet]],Strutture_cleaned[[#This Row],[Indirizzo di posta elettronica]])</f>
        <v/>
      </c>
      <c r="L2520" t="str">
        <f>IF(NOT(J2520),Strutture_cleaned[[#This Row],[Indirizzo di posta elettronica]],Strutture_cleaned[[#This Row],[Indirizzo internet]])</f>
        <v>ltiffi@alice.it</v>
      </c>
    </row>
    <row r="2521" spans="1:12" x14ac:dyDescent="0.2">
      <c r="A2521" t="s">
        <v>8582</v>
      </c>
      <c r="B2521" t="s">
        <v>12967</v>
      </c>
      <c r="C2521" t="s">
        <v>12968</v>
      </c>
      <c r="D2521" t="s">
        <v>3326</v>
      </c>
      <c r="E2521" t="s">
        <v>3326</v>
      </c>
      <c r="F2521" t="s">
        <v>19511</v>
      </c>
      <c r="G2521" t="s">
        <v>3328</v>
      </c>
      <c r="I25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521" s="1" t="b">
        <f t="shared" si="39"/>
        <v>0</v>
      </c>
      <c r="K2521" t="str">
        <f>IF(NOT(J2521),Strutture_cleaned[[#This Row],[Indirizzo internet]],Strutture_cleaned[[#This Row],[Indirizzo di posta elettronica]])</f>
        <v/>
      </c>
      <c r="L2521" t="str">
        <f>IF(NOT(J2521),Strutture_cleaned[[#This Row],[Indirizzo di posta elettronica]],Strutture_cleaned[[#This Row],[Indirizzo internet]])</f>
        <v>luipaoconero@hotmail.it</v>
      </c>
    </row>
    <row r="2522" spans="1:12" x14ac:dyDescent="0.2">
      <c r="A2522" t="s">
        <v>8582</v>
      </c>
      <c r="B2522" t="s">
        <v>12969</v>
      </c>
      <c r="C2522" t="s">
        <v>12929</v>
      </c>
      <c r="D2522" t="s">
        <v>3326</v>
      </c>
      <c r="E2522" t="s">
        <v>3326</v>
      </c>
      <c r="F2522" t="s">
        <v>3329</v>
      </c>
      <c r="G2522" t="s">
        <v>19511</v>
      </c>
      <c r="I252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22" s="1" t="b">
        <f t="shared" si="39"/>
        <v>1</v>
      </c>
      <c r="K2522" t="str">
        <f>IF(NOT(J2522),Strutture_cleaned[[#This Row],[Indirizzo internet]],Strutture_cleaned[[#This Row],[Indirizzo di posta elettronica]])</f>
        <v/>
      </c>
      <c r="L2522" t="str">
        <f>IF(NOT(J2522),Strutture_cleaned[[#This Row],[Indirizzo di posta elettronica]],Strutture_cleaned[[#This Row],[Indirizzo internet]])</f>
        <v>info@residencemarcelli.it</v>
      </c>
    </row>
    <row r="2523" spans="1:12" x14ac:dyDescent="0.2">
      <c r="A2523" t="s">
        <v>8582</v>
      </c>
      <c r="B2523" t="s">
        <v>3190</v>
      </c>
      <c r="C2523" t="s">
        <v>12970</v>
      </c>
      <c r="D2523" t="s">
        <v>3326</v>
      </c>
      <c r="E2523" t="s">
        <v>3190</v>
      </c>
      <c r="F2523" t="s">
        <v>19511</v>
      </c>
      <c r="G2523" t="s">
        <v>19511</v>
      </c>
      <c r="I25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23" s="1" t="b">
        <f t="shared" si="39"/>
        <v>0</v>
      </c>
      <c r="K2523" t="str">
        <f>IF(NOT(J2523),Strutture_cleaned[[#This Row],[Indirizzo internet]],Strutture_cleaned[[#This Row],[Indirizzo di posta elettronica]])</f>
        <v/>
      </c>
      <c r="L2523" t="str">
        <f>IF(NOT(J2523),Strutture_cleaned[[#This Row],[Indirizzo di posta elettronica]],Strutture_cleaned[[#This Row],[Indirizzo internet]])</f>
        <v/>
      </c>
    </row>
    <row r="2524" spans="1:12" x14ac:dyDescent="0.2">
      <c r="A2524" t="s">
        <v>8582</v>
      </c>
      <c r="B2524" t="s">
        <v>12971</v>
      </c>
      <c r="C2524" t="s">
        <v>12972</v>
      </c>
      <c r="D2524" t="s">
        <v>3326</v>
      </c>
      <c r="E2524" t="s">
        <v>3326</v>
      </c>
      <c r="F2524" t="s">
        <v>19511</v>
      </c>
      <c r="G2524" t="s">
        <v>19511</v>
      </c>
      <c r="I25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24" s="1" t="b">
        <f t="shared" si="39"/>
        <v>0</v>
      </c>
      <c r="K2524" t="str">
        <f>IF(NOT(J2524),Strutture_cleaned[[#This Row],[Indirizzo internet]],Strutture_cleaned[[#This Row],[Indirizzo di posta elettronica]])</f>
        <v/>
      </c>
      <c r="L2524" t="str">
        <f>IF(NOT(J2524),Strutture_cleaned[[#This Row],[Indirizzo di posta elettronica]],Strutture_cleaned[[#This Row],[Indirizzo internet]])</f>
        <v/>
      </c>
    </row>
    <row r="2525" spans="1:12" x14ac:dyDescent="0.2">
      <c r="A2525" t="s">
        <v>8582</v>
      </c>
      <c r="B2525" t="s">
        <v>12973</v>
      </c>
      <c r="C2525" t="s">
        <v>12974</v>
      </c>
      <c r="D2525" t="s">
        <v>3326</v>
      </c>
      <c r="E2525" t="s">
        <v>3326</v>
      </c>
      <c r="F2525" t="s">
        <v>19511</v>
      </c>
      <c r="G2525" t="s">
        <v>19511</v>
      </c>
      <c r="I25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25" s="1" t="b">
        <f t="shared" si="39"/>
        <v>0</v>
      </c>
      <c r="K2525" t="str">
        <f>IF(NOT(J2525),Strutture_cleaned[[#This Row],[Indirizzo internet]],Strutture_cleaned[[#This Row],[Indirizzo di posta elettronica]])</f>
        <v/>
      </c>
      <c r="L2525" t="str">
        <f>IF(NOT(J2525),Strutture_cleaned[[#This Row],[Indirizzo di posta elettronica]],Strutture_cleaned[[#This Row],[Indirizzo internet]])</f>
        <v/>
      </c>
    </row>
    <row r="2526" spans="1:12" x14ac:dyDescent="0.2">
      <c r="A2526" t="s">
        <v>8582</v>
      </c>
      <c r="B2526" t="s">
        <v>12975</v>
      </c>
      <c r="C2526" t="s">
        <v>19511</v>
      </c>
      <c r="D2526" t="s">
        <v>3326</v>
      </c>
      <c r="E2526" t="s">
        <v>19511</v>
      </c>
      <c r="F2526" t="s">
        <v>3212</v>
      </c>
      <c r="G2526" t="s">
        <v>3211</v>
      </c>
      <c r="I252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26" s="1" t="b">
        <f t="shared" si="39"/>
        <v>1</v>
      </c>
      <c r="K2526" t="str">
        <f>IF(NOT(J2526),Strutture_cleaned[[#This Row],[Indirizzo internet]],Strutture_cleaned[[#This Row],[Indirizzo di posta elettronica]])</f>
        <v>www.hotelscogliera.com</v>
      </c>
      <c r="L2526" t="str">
        <f>IF(NOT(J2526),Strutture_cleaned[[#This Row],[Indirizzo di posta elettronica]],Strutture_cleaned[[#This Row],[Indirizzo internet]])</f>
        <v>info@hotelscogliera.it</v>
      </c>
    </row>
    <row r="2527" spans="1:12" x14ac:dyDescent="0.2">
      <c r="A2527" t="s">
        <v>8582</v>
      </c>
      <c r="B2527" t="s">
        <v>12976</v>
      </c>
      <c r="C2527" t="s">
        <v>12977</v>
      </c>
      <c r="D2527" t="s">
        <v>3326</v>
      </c>
      <c r="E2527" t="s">
        <v>3190</v>
      </c>
      <c r="F2527" t="s">
        <v>3330</v>
      </c>
      <c r="G2527" t="s">
        <v>3331</v>
      </c>
      <c r="I252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27" s="1" t="b">
        <f t="shared" si="39"/>
        <v>1</v>
      </c>
      <c r="K2527" t="str">
        <f>IF(NOT(J2527),Strutture_cleaned[[#This Row],[Indirizzo internet]],Strutture_cleaned[[#This Row],[Indirizzo di posta elettronica]])</f>
        <v>www.numanablubalneare.it</v>
      </c>
      <c r="L2527" t="str">
        <f>IF(NOT(J2527),Strutture_cleaned[[#This Row],[Indirizzo di posta elettronica]],Strutture_cleaned[[#This Row],[Indirizzo internet]])</f>
        <v>info@numanablubalneare.it</v>
      </c>
    </row>
    <row r="2528" spans="1:12" x14ac:dyDescent="0.2">
      <c r="A2528" t="s">
        <v>8216</v>
      </c>
      <c r="B2528" t="s">
        <v>12978</v>
      </c>
      <c r="C2528" t="s">
        <v>12979</v>
      </c>
      <c r="D2528" t="s">
        <v>3326</v>
      </c>
      <c r="E2528" t="s">
        <v>3326</v>
      </c>
      <c r="F2528" t="s">
        <v>19511</v>
      </c>
      <c r="G2528" t="s">
        <v>19511</v>
      </c>
      <c r="I25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28" s="1" t="b">
        <f t="shared" si="39"/>
        <v>0</v>
      </c>
      <c r="K2528" t="str">
        <f>IF(NOT(J2528),Strutture_cleaned[[#This Row],[Indirizzo internet]],Strutture_cleaned[[#This Row],[Indirizzo di posta elettronica]])</f>
        <v/>
      </c>
      <c r="L2528" t="str">
        <f>IF(NOT(J2528),Strutture_cleaned[[#This Row],[Indirizzo di posta elettronica]],Strutture_cleaned[[#This Row],[Indirizzo internet]])</f>
        <v/>
      </c>
    </row>
    <row r="2529" spans="1:12" x14ac:dyDescent="0.2">
      <c r="A2529" t="s">
        <v>8582</v>
      </c>
      <c r="B2529" t="s">
        <v>12980</v>
      </c>
      <c r="C2529" t="s">
        <v>12944</v>
      </c>
      <c r="D2529" t="s">
        <v>3326</v>
      </c>
      <c r="E2529" t="s">
        <v>3190</v>
      </c>
      <c r="F2529" t="s">
        <v>3219</v>
      </c>
      <c r="G2529" t="s">
        <v>3218</v>
      </c>
      <c r="I252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29" s="1" t="b">
        <f t="shared" si="39"/>
        <v>1</v>
      </c>
      <c r="K2529" t="str">
        <f>IF(NOT(J2529),Strutture_cleaned[[#This Row],[Indirizzo internet]],Strutture_cleaned[[#This Row],[Indirizzo di posta elettronica]])</f>
        <v>www.hotelkontiki.it</v>
      </c>
      <c r="L2529" t="str">
        <f>IF(NOT(J2529),Strutture_cleaned[[#This Row],[Indirizzo di posta elettronica]],Strutture_cleaned[[#This Row],[Indirizzo internet]])</f>
        <v>info@hotelkontiki.it</v>
      </c>
    </row>
    <row r="2530" spans="1:12" x14ac:dyDescent="0.2">
      <c r="A2530" t="s">
        <v>8582</v>
      </c>
      <c r="B2530" t="s">
        <v>12809</v>
      </c>
      <c r="C2530" t="s">
        <v>19511</v>
      </c>
      <c r="D2530" t="s">
        <v>3326</v>
      </c>
      <c r="E2530" t="s">
        <v>3326</v>
      </c>
      <c r="F2530" t="s">
        <v>3210</v>
      </c>
      <c r="G2530" t="s">
        <v>3209</v>
      </c>
      <c r="I253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30" s="1" t="b">
        <f t="shared" si="39"/>
        <v>1</v>
      </c>
      <c r="K2530" t="str">
        <f>IF(NOT(J2530),Strutture_cleaned[[#This Row],[Indirizzo internet]],Strutture_cleaned[[#This Row],[Indirizzo di posta elettronica]])</f>
        <v>www.hotelsorrisonumana.it</v>
      </c>
      <c r="L2530" t="str">
        <f>IF(NOT(J2530),Strutture_cleaned[[#This Row],[Indirizzo di posta elettronica]],Strutture_cleaned[[#This Row],[Indirizzo internet]])</f>
        <v>info@hotelsorrisonumana.it</v>
      </c>
    </row>
    <row r="2531" spans="1:12" x14ac:dyDescent="0.2">
      <c r="A2531" t="s">
        <v>8582</v>
      </c>
      <c r="B2531" t="s">
        <v>12981</v>
      </c>
      <c r="C2531" t="s">
        <v>12982</v>
      </c>
      <c r="D2531" t="s">
        <v>3326</v>
      </c>
      <c r="E2531" t="s">
        <v>12983</v>
      </c>
      <c r="F2531" t="s">
        <v>19511</v>
      </c>
      <c r="G2531" t="s">
        <v>19511</v>
      </c>
      <c r="I25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31" s="1" t="b">
        <f t="shared" si="39"/>
        <v>0</v>
      </c>
      <c r="K2531" t="str">
        <f>IF(NOT(J2531),Strutture_cleaned[[#This Row],[Indirizzo internet]],Strutture_cleaned[[#This Row],[Indirizzo di posta elettronica]])</f>
        <v/>
      </c>
      <c r="L2531" t="str">
        <f>IF(NOT(J2531),Strutture_cleaned[[#This Row],[Indirizzo di posta elettronica]],Strutture_cleaned[[#This Row],[Indirizzo internet]])</f>
        <v/>
      </c>
    </row>
    <row r="2532" spans="1:12" x14ac:dyDescent="0.2">
      <c r="A2532" t="s">
        <v>8582</v>
      </c>
      <c r="B2532" t="s">
        <v>12984</v>
      </c>
      <c r="C2532" t="s">
        <v>12985</v>
      </c>
      <c r="D2532" t="s">
        <v>3326</v>
      </c>
      <c r="E2532" t="s">
        <v>3326</v>
      </c>
      <c r="F2532" t="s">
        <v>19511</v>
      </c>
      <c r="G2532" t="s">
        <v>19511</v>
      </c>
      <c r="I25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32" s="1" t="b">
        <f t="shared" si="39"/>
        <v>0</v>
      </c>
      <c r="K2532" t="str">
        <f>IF(NOT(J2532),Strutture_cleaned[[#This Row],[Indirizzo internet]],Strutture_cleaned[[#This Row],[Indirizzo di posta elettronica]])</f>
        <v/>
      </c>
      <c r="L2532" t="str">
        <f>IF(NOT(J2532),Strutture_cleaned[[#This Row],[Indirizzo di posta elettronica]],Strutture_cleaned[[#This Row],[Indirizzo internet]])</f>
        <v/>
      </c>
    </row>
    <row r="2533" spans="1:12" x14ac:dyDescent="0.2">
      <c r="A2533" t="s">
        <v>8582</v>
      </c>
      <c r="B2533" t="s">
        <v>12986</v>
      </c>
      <c r="C2533" t="s">
        <v>12929</v>
      </c>
      <c r="D2533" t="s">
        <v>3326</v>
      </c>
      <c r="E2533" t="s">
        <v>3190</v>
      </c>
      <c r="F2533" t="s">
        <v>19511</v>
      </c>
      <c r="G2533" t="s">
        <v>19511</v>
      </c>
      <c r="I25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33" s="1" t="b">
        <f t="shared" si="39"/>
        <v>0</v>
      </c>
      <c r="K2533" t="str">
        <f>IF(NOT(J2533),Strutture_cleaned[[#This Row],[Indirizzo internet]],Strutture_cleaned[[#This Row],[Indirizzo di posta elettronica]])</f>
        <v/>
      </c>
      <c r="L2533" t="str">
        <f>IF(NOT(J2533),Strutture_cleaned[[#This Row],[Indirizzo di posta elettronica]],Strutture_cleaned[[#This Row],[Indirizzo internet]])</f>
        <v/>
      </c>
    </row>
    <row r="2534" spans="1:12" x14ac:dyDescent="0.2">
      <c r="A2534" t="s">
        <v>8582</v>
      </c>
      <c r="B2534" t="s">
        <v>10963</v>
      </c>
      <c r="C2534" t="s">
        <v>12942</v>
      </c>
      <c r="D2534" t="s">
        <v>3326</v>
      </c>
      <c r="E2534" t="s">
        <v>3190</v>
      </c>
      <c r="F2534" t="s">
        <v>3332</v>
      </c>
      <c r="G2534" t="s">
        <v>19511</v>
      </c>
      <c r="I253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34" s="1" t="b">
        <f t="shared" si="39"/>
        <v>1</v>
      </c>
      <c r="K2534" t="str">
        <f>IF(NOT(J2534),Strutture_cleaned[[#This Row],[Indirizzo internet]],Strutture_cleaned[[#This Row],[Indirizzo di posta elettronica]])</f>
        <v/>
      </c>
      <c r="L2534" t="str">
        <f>IF(NOT(J2534),Strutture_cleaned[[#This Row],[Indirizzo di posta elettronica]],Strutture_cleaned[[#This Row],[Indirizzo internet]])</f>
        <v>stefano_orlandini@alice.it</v>
      </c>
    </row>
    <row r="2535" spans="1:12" x14ac:dyDescent="0.2">
      <c r="A2535" t="s">
        <v>8582</v>
      </c>
      <c r="B2535" t="s">
        <v>12987</v>
      </c>
      <c r="C2535" t="s">
        <v>12929</v>
      </c>
      <c r="D2535" t="s">
        <v>3326</v>
      </c>
      <c r="E2535" t="s">
        <v>3190</v>
      </c>
      <c r="F2535" t="s">
        <v>19511</v>
      </c>
      <c r="G2535" t="s">
        <v>19511</v>
      </c>
      <c r="I253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35" s="1" t="b">
        <f t="shared" si="39"/>
        <v>0</v>
      </c>
      <c r="K2535" t="str">
        <f>IF(NOT(J2535),Strutture_cleaned[[#This Row],[Indirizzo internet]],Strutture_cleaned[[#This Row],[Indirizzo di posta elettronica]])</f>
        <v/>
      </c>
      <c r="L2535" t="str">
        <f>IF(NOT(J2535),Strutture_cleaned[[#This Row],[Indirizzo di posta elettronica]],Strutture_cleaned[[#This Row],[Indirizzo internet]])</f>
        <v/>
      </c>
    </row>
    <row r="2536" spans="1:12" x14ac:dyDescent="0.2">
      <c r="A2536" t="s">
        <v>8582</v>
      </c>
      <c r="B2536" t="s">
        <v>12988</v>
      </c>
      <c r="C2536" t="s">
        <v>12989</v>
      </c>
      <c r="D2536" t="s">
        <v>3326</v>
      </c>
      <c r="E2536" t="s">
        <v>3190</v>
      </c>
      <c r="F2536" t="s">
        <v>19511</v>
      </c>
      <c r="G2536" t="s">
        <v>19511</v>
      </c>
      <c r="I25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536" s="1" t="b">
        <f t="shared" si="39"/>
        <v>0</v>
      </c>
      <c r="K2536" t="str">
        <f>IF(NOT(J2536),Strutture_cleaned[[#This Row],[Indirizzo internet]],Strutture_cleaned[[#This Row],[Indirizzo di posta elettronica]])</f>
        <v/>
      </c>
      <c r="L2536" t="str">
        <f>IF(NOT(J2536),Strutture_cleaned[[#This Row],[Indirizzo di posta elettronica]],Strutture_cleaned[[#This Row],[Indirizzo internet]])</f>
        <v/>
      </c>
    </row>
    <row r="2537" spans="1:12" x14ac:dyDescent="0.2">
      <c r="A2537" t="s">
        <v>8582</v>
      </c>
      <c r="B2537" t="s">
        <v>12990</v>
      </c>
      <c r="C2537" t="s">
        <v>19511</v>
      </c>
      <c r="D2537" t="s">
        <v>3326</v>
      </c>
      <c r="E2537" t="s">
        <v>3190</v>
      </c>
      <c r="F2537" t="s">
        <v>19511</v>
      </c>
      <c r="G2537" t="s">
        <v>3333</v>
      </c>
      <c r="I25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537" s="1" t="b">
        <f t="shared" si="39"/>
        <v>0</v>
      </c>
      <c r="K2537" t="str">
        <f>IF(NOT(J2537),Strutture_cleaned[[#This Row],[Indirizzo internet]],Strutture_cleaned[[#This Row],[Indirizzo di posta elettronica]])</f>
        <v/>
      </c>
      <c r="L2537" t="str">
        <f>IF(NOT(J2537),Strutture_cleaned[[#This Row],[Indirizzo di posta elettronica]],Strutture_cleaned[[#This Row],[Indirizzo internet]])</f>
        <v>donatellazz61@gmail com</v>
      </c>
    </row>
    <row r="2538" spans="1:12" x14ac:dyDescent="0.2">
      <c r="A2538" t="s">
        <v>8582</v>
      </c>
      <c r="B2538" t="s">
        <v>12991</v>
      </c>
      <c r="C2538" t="s">
        <v>12992</v>
      </c>
      <c r="D2538" t="s">
        <v>3326</v>
      </c>
      <c r="E2538" t="s">
        <v>19511</v>
      </c>
      <c r="F2538" t="s">
        <v>3334</v>
      </c>
      <c r="G2538" t="s">
        <v>3335</v>
      </c>
      <c r="I253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2538" s="1" t="b">
        <f t="shared" si="39"/>
        <v>1</v>
      </c>
      <c r="K2538" t="str">
        <f>IF(NOT(J2538),Strutture_cleaned[[#This Row],[Indirizzo internet]],Strutture_cleaned[[#This Row],[Indirizzo di posta elettronica]])</f>
        <v>www.bagnistellamarina.it</v>
      </c>
      <c r="L2538" t="str">
        <f>IF(NOT(J2538),Strutture_cleaned[[#This Row],[Indirizzo di posta elettronica]],Strutture_cleaned[[#This Row],[Indirizzo internet]])</f>
        <v>info@bagnistellamarina.it</v>
      </c>
    </row>
    <row r="2539" spans="1:12" x14ac:dyDescent="0.2">
      <c r="A2539" t="s">
        <v>8216</v>
      </c>
      <c r="B2539" t="s">
        <v>12993</v>
      </c>
      <c r="C2539" t="s">
        <v>12994</v>
      </c>
      <c r="D2539" t="s">
        <v>3326</v>
      </c>
      <c r="E2539" t="s">
        <v>3326</v>
      </c>
      <c r="F2539" t="s">
        <v>19511</v>
      </c>
      <c r="G2539" t="s">
        <v>3336</v>
      </c>
      <c r="I25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539" s="1" t="b">
        <f t="shared" si="39"/>
        <v>0</v>
      </c>
      <c r="K2539" t="str">
        <f>IF(NOT(J2539),Strutture_cleaned[[#This Row],[Indirizzo internet]],Strutture_cleaned[[#This Row],[Indirizzo di posta elettronica]])</f>
        <v/>
      </c>
      <c r="L2539" t="str">
        <f>IF(NOT(J2539),Strutture_cleaned[[#This Row],[Indirizzo di posta elettronica]],Strutture_cleaned[[#This Row],[Indirizzo internet]])</f>
        <v>rosalba.compagnucci@libero.it</v>
      </c>
    </row>
    <row r="2540" spans="1:12" x14ac:dyDescent="0.2">
      <c r="A2540" t="s">
        <v>8417</v>
      </c>
      <c r="B2540" t="s">
        <v>12995</v>
      </c>
      <c r="C2540" t="s">
        <v>9898</v>
      </c>
      <c r="D2540" t="s">
        <v>3326</v>
      </c>
      <c r="E2540" t="s">
        <v>3326</v>
      </c>
      <c r="F2540" t="s">
        <v>3337</v>
      </c>
      <c r="G2540" t="s">
        <v>3338</v>
      </c>
      <c r="I25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0" s="1" t="b">
        <f t="shared" si="39"/>
        <v>0</v>
      </c>
      <c r="K2540" t="str">
        <f>IF(NOT(J2540),Strutture_cleaned[[#This Row],[Indirizzo internet]],Strutture_cleaned[[#This Row],[Indirizzo di posta elettronica]])</f>
        <v>www.damablu.it</v>
      </c>
      <c r="L2540" t="str">
        <f>IF(NOT(J2540),Strutture_cleaned[[#This Row],[Indirizzo di posta elettronica]],Strutture_cleaned[[#This Row],[Indirizzo internet]])</f>
        <v>info@damablu.it</v>
      </c>
    </row>
    <row r="2541" spans="1:12" x14ac:dyDescent="0.2">
      <c r="A2541" t="s">
        <v>8177</v>
      </c>
      <c r="B2541" t="s">
        <v>12996</v>
      </c>
      <c r="C2541" t="s">
        <v>12997</v>
      </c>
      <c r="D2541" t="s">
        <v>3326</v>
      </c>
      <c r="E2541" t="s">
        <v>3326</v>
      </c>
      <c r="F2541" t="s">
        <v>3275</v>
      </c>
      <c r="G2541" t="s">
        <v>3276</v>
      </c>
      <c r="I25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1" s="1" t="b">
        <f t="shared" si="39"/>
        <v>0</v>
      </c>
      <c r="K2541" t="str">
        <f>IF(NOT(J2541),Strutture_cleaned[[#This Row],[Indirizzo internet]],Strutture_cleaned[[#This Row],[Indirizzo di posta elettronica]])</f>
        <v>www.hotelgiardino.com</v>
      </c>
      <c r="L2541" t="str">
        <f>IF(NOT(J2541),Strutture_cleaned[[#This Row],[Indirizzo di posta elettronica]],Strutture_cleaned[[#This Row],[Indirizzo internet]])</f>
        <v>info@hotelgiardino.com</v>
      </c>
    </row>
    <row r="2542" spans="1:12" x14ac:dyDescent="0.2">
      <c r="A2542" t="s">
        <v>8177</v>
      </c>
      <c r="B2542" t="s">
        <v>12998</v>
      </c>
      <c r="C2542" t="s">
        <v>12999</v>
      </c>
      <c r="D2542" t="s">
        <v>3326</v>
      </c>
      <c r="E2542" t="s">
        <v>3326</v>
      </c>
      <c r="F2542" t="s">
        <v>19511</v>
      </c>
      <c r="G2542" t="s">
        <v>3339</v>
      </c>
      <c r="I25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542" s="1" t="b">
        <f t="shared" si="39"/>
        <v>0</v>
      </c>
      <c r="K2542" t="str">
        <f>IF(NOT(J2542),Strutture_cleaned[[#This Row],[Indirizzo internet]],Strutture_cleaned[[#This Row],[Indirizzo di posta elettronica]])</f>
        <v/>
      </c>
      <c r="L2542" t="str">
        <f>IF(NOT(J2542),Strutture_cleaned[[#This Row],[Indirizzo di posta elettronica]],Strutture_cleaned[[#This Row],[Indirizzo internet]])</f>
        <v>babygigli@giglihotels.com</v>
      </c>
    </row>
    <row r="2543" spans="1:12" x14ac:dyDescent="0.2">
      <c r="A2543" t="s">
        <v>8177</v>
      </c>
      <c r="B2543" t="s">
        <v>13000</v>
      </c>
      <c r="C2543" t="s">
        <v>13001</v>
      </c>
      <c r="D2543" t="s">
        <v>3326</v>
      </c>
      <c r="E2543" t="s">
        <v>3326</v>
      </c>
      <c r="F2543" t="s">
        <v>3340</v>
      </c>
      <c r="G2543" t="s">
        <v>3341</v>
      </c>
      <c r="I25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3" s="1" t="b">
        <f t="shared" si="39"/>
        <v>0</v>
      </c>
      <c r="K2543" t="str">
        <f>IF(NOT(J2543),Strutture_cleaned[[#This Row],[Indirizzo internet]],Strutture_cleaned[[#This Row],[Indirizzo di posta elettronica]])</f>
        <v>www.hotelalessandra.it</v>
      </c>
      <c r="L2543" t="str">
        <f>IF(NOT(J2543),Strutture_cleaned[[#This Row],[Indirizzo di posta elettronica]],Strutture_cleaned[[#This Row],[Indirizzo internet]])</f>
        <v>info@hotelalessandra.it</v>
      </c>
    </row>
    <row r="2544" spans="1:12" x14ac:dyDescent="0.2">
      <c r="A2544" t="s">
        <v>8177</v>
      </c>
      <c r="B2544" t="s">
        <v>13002</v>
      </c>
      <c r="C2544" t="s">
        <v>13003</v>
      </c>
      <c r="D2544" t="s">
        <v>3326</v>
      </c>
      <c r="E2544" t="s">
        <v>3326</v>
      </c>
      <c r="F2544" t="s">
        <v>3342</v>
      </c>
      <c r="G2544" t="s">
        <v>3343</v>
      </c>
      <c r="I25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4" s="1" t="b">
        <f t="shared" si="39"/>
        <v>0</v>
      </c>
      <c r="K2544" t="str">
        <f>IF(NOT(J2544),Strutture_cleaned[[#This Row],[Indirizzo internet]],Strutture_cleaned[[#This Row],[Indirizzo di posta elettronica]])</f>
        <v>www.hotelteresamare.com</v>
      </c>
      <c r="L2544" t="str">
        <f>IF(NOT(J2544),Strutture_cleaned[[#This Row],[Indirizzo di posta elettronica]],Strutture_cleaned[[#This Row],[Indirizzo internet]])</f>
        <v>info@hotelteresamare.com</v>
      </c>
    </row>
    <row r="2545" spans="1:12" x14ac:dyDescent="0.2">
      <c r="A2545" t="s">
        <v>8177</v>
      </c>
      <c r="B2545" t="s">
        <v>13004</v>
      </c>
      <c r="C2545" t="s">
        <v>13005</v>
      </c>
      <c r="D2545" t="s">
        <v>3326</v>
      </c>
      <c r="E2545" t="s">
        <v>3326</v>
      </c>
      <c r="F2545" t="s">
        <v>19511</v>
      </c>
      <c r="G2545" t="s">
        <v>3230</v>
      </c>
      <c r="I25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5" s="1" t="b">
        <f t="shared" si="39"/>
        <v>0</v>
      </c>
      <c r="K2545" t="str">
        <f>IF(NOT(J2545),Strutture_cleaned[[#This Row],[Indirizzo internet]],Strutture_cleaned[[#This Row],[Indirizzo di posta elettronica]])</f>
        <v/>
      </c>
      <c r="L2545" t="str">
        <f>IF(NOT(J2545),Strutture_cleaned[[#This Row],[Indirizzo di posta elettronica]],Strutture_cleaned[[#This Row],[Indirizzo internet]])</f>
        <v>info@giglihotels.com</v>
      </c>
    </row>
    <row r="2546" spans="1:12" x14ac:dyDescent="0.2">
      <c r="A2546" t="s">
        <v>8177</v>
      </c>
      <c r="B2546" t="s">
        <v>13006</v>
      </c>
      <c r="C2546" t="s">
        <v>13007</v>
      </c>
      <c r="D2546" t="s">
        <v>3326</v>
      </c>
      <c r="E2546" t="s">
        <v>3326</v>
      </c>
      <c r="F2546" t="s">
        <v>19511</v>
      </c>
      <c r="G2546" t="s">
        <v>3344</v>
      </c>
      <c r="I25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6" s="1" t="b">
        <f t="shared" si="39"/>
        <v>0</v>
      </c>
      <c r="K2546" t="str">
        <f>IF(NOT(J2546),Strutture_cleaned[[#This Row],[Indirizzo internet]],Strutture_cleaned[[#This Row],[Indirizzo di posta elettronica]])</f>
        <v/>
      </c>
      <c r="L2546" t="str">
        <f>IF(NOT(J2546),Strutture_cleaned[[#This Row],[Indirizzo di posta elettronica]],Strutture_cleaned[[#This Row],[Indirizzo internet]])</f>
        <v>info@villasirena.it</v>
      </c>
    </row>
    <row r="2547" spans="1:12" x14ac:dyDescent="0.2">
      <c r="A2547" t="s">
        <v>8177</v>
      </c>
      <c r="B2547" t="s">
        <v>13008</v>
      </c>
      <c r="C2547" t="s">
        <v>13009</v>
      </c>
      <c r="D2547" t="s">
        <v>3326</v>
      </c>
      <c r="E2547" t="s">
        <v>3326</v>
      </c>
      <c r="F2547" t="s">
        <v>3345</v>
      </c>
      <c r="G2547" t="s">
        <v>3346</v>
      </c>
      <c r="I25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47" s="1" t="b">
        <f t="shared" si="39"/>
        <v>0</v>
      </c>
      <c r="K2547" t="str">
        <f>IF(NOT(J2547),Strutture_cleaned[[#This Row],[Indirizzo internet]],Strutture_cleaned[[#This Row],[Indirizzo di posta elettronica]])</f>
        <v>www.laspiaggiola.it</v>
      </c>
      <c r="L2547" t="str">
        <f>IF(NOT(J2547),Strutture_cleaned[[#This Row],[Indirizzo di posta elettronica]],Strutture_cleaned[[#This Row],[Indirizzo internet]])</f>
        <v>info@laspiaggiola.it</v>
      </c>
    </row>
    <row r="2548" spans="1:12" x14ac:dyDescent="0.2">
      <c r="A2548" t="s">
        <v>8177</v>
      </c>
      <c r="B2548" t="s">
        <v>13010</v>
      </c>
      <c r="C2548" t="s">
        <v>13011</v>
      </c>
      <c r="D2548" t="s">
        <v>3326</v>
      </c>
      <c r="E2548" t="s">
        <v>3326</v>
      </c>
      <c r="F2548" t="s">
        <v>19511</v>
      </c>
      <c r="G2548" t="s">
        <v>3347</v>
      </c>
      <c r="I25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548" s="1" t="b">
        <f t="shared" si="39"/>
        <v>0</v>
      </c>
      <c r="K2548" t="str">
        <f>IF(NOT(J2548),Strutture_cleaned[[#This Row],[Indirizzo internet]],Strutture_cleaned[[#This Row],[Indirizzo di posta elettronica]])</f>
        <v/>
      </c>
      <c r="L2548" t="str">
        <f>IF(NOT(J2548),Strutture_cleaned[[#This Row],[Indirizzo di posta elettronica]],Strutture_cleaned[[#This Row],[Indirizzo internet]])</f>
        <v>hotelmimosamarcelli@gmail.com</v>
      </c>
    </row>
    <row r="2549" spans="1:12" x14ac:dyDescent="0.2">
      <c r="A2549" t="s">
        <v>8186</v>
      </c>
      <c r="B2549" t="s">
        <v>13012</v>
      </c>
      <c r="C2549" t="s">
        <v>13013</v>
      </c>
      <c r="D2549" t="s">
        <v>3326</v>
      </c>
      <c r="E2549" t="s">
        <v>3326</v>
      </c>
      <c r="F2549" t="s">
        <v>19511</v>
      </c>
      <c r="G2549" t="s">
        <v>3348</v>
      </c>
      <c r="I25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549" s="1" t="b">
        <f t="shared" si="39"/>
        <v>0</v>
      </c>
      <c r="K2549" t="str">
        <f>IF(NOT(J2549),Strutture_cleaned[[#This Row],[Indirizzo internet]],Strutture_cleaned[[#This Row],[Indirizzo di posta elettronica]])</f>
        <v/>
      </c>
      <c r="L2549" t="str">
        <f>IF(NOT(J2549),Strutture_cleaned[[#This Row],[Indirizzo di posta elettronica]],Strutture_cleaned[[#This Row],[Indirizzo internet]])</f>
        <v>gioacchini.cristina@libero.it</v>
      </c>
    </row>
    <row r="2550" spans="1:12" x14ac:dyDescent="0.2">
      <c r="A2550" t="s">
        <v>8216</v>
      </c>
      <c r="B2550" t="s">
        <v>13014</v>
      </c>
      <c r="C2550" t="s">
        <v>13015</v>
      </c>
      <c r="D2550" t="s">
        <v>3326</v>
      </c>
      <c r="E2550" t="s">
        <v>3326</v>
      </c>
      <c r="F2550" t="s">
        <v>19511</v>
      </c>
      <c r="G2550" t="s">
        <v>3349</v>
      </c>
      <c r="I25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50" s="1" t="b">
        <f t="shared" si="39"/>
        <v>0</v>
      </c>
      <c r="K2550" t="str">
        <f>IF(NOT(J2550),Strutture_cleaned[[#This Row],[Indirizzo internet]],Strutture_cleaned[[#This Row],[Indirizzo di posta elettronica]])</f>
        <v/>
      </c>
      <c r="L2550" t="str">
        <f>IF(NOT(J2550),Strutture_cleaned[[#This Row],[Indirizzo di posta elettronica]],Strutture_cleaned[[#This Row],[Indirizzo internet]])</f>
        <v>info@ristorantemariolino.it; santo8177@tiscali.it</v>
      </c>
    </row>
    <row r="2551" spans="1:12" x14ac:dyDescent="0.2">
      <c r="A2551" t="s">
        <v>8216</v>
      </c>
      <c r="B2551" t="s">
        <v>13016</v>
      </c>
      <c r="C2551" t="s">
        <v>13017</v>
      </c>
      <c r="D2551" t="s">
        <v>3326</v>
      </c>
      <c r="E2551" t="s">
        <v>3326</v>
      </c>
      <c r="F2551" t="s">
        <v>3350</v>
      </c>
      <c r="G2551" t="s">
        <v>3351</v>
      </c>
      <c r="I25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51" s="1" t="b">
        <f t="shared" si="39"/>
        <v>0</v>
      </c>
      <c r="K2551" t="str">
        <f>IF(NOT(J2551),Strutture_cleaned[[#This Row],[Indirizzo internet]],Strutture_cleaned[[#This Row],[Indirizzo di posta elettronica]])</f>
        <v>www.villapucci.it</v>
      </c>
      <c r="L2551" t="str">
        <f>IF(NOT(J2551),Strutture_cleaned[[#This Row],[Indirizzo di posta elettronica]],Strutture_cleaned[[#This Row],[Indirizzo internet]])</f>
        <v>info@villapucci.it</v>
      </c>
    </row>
    <row r="2552" spans="1:12" x14ac:dyDescent="0.2">
      <c r="A2552" t="s">
        <v>8216</v>
      </c>
      <c r="B2552" t="s">
        <v>13018</v>
      </c>
      <c r="C2552" t="s">
        <v>13019</v>
      </c>
      <c r="D2552" t="s">
        <v>3326</v>
      </c>
      <c r="E2552" t="s">
        <v>3326</v>
      </c>
      <c r="F2552" t="s">
        <v>3269</v>
      </c>
      <c r="G2552" t="s">
        <v>3270</v>
      </c>
      <c r="I25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552" s="1" t="b">
        <f t="shared" si="39"/>
        <v>0</v>
      </c>
      <c r="K2552" t="str">
        <f>IF(NOT(J2552),Strutture_cleaned[[#This Row],[Indirizzo internet]],Strutture_cleaned[[#This Row],[Indirizzo di posta elettronica]])</f>
        <v>www.veliamarenumana.it</v>
      </c>
      <c r="L2552" t="str">
        <f>IF(NOT(J2552),Strutture_cleaned[[#This Row],[Indirizzo di posta elettronica]],Strutture_cleaned[[#This Row],[Indirizzo internet]])</f>
        <v>veliamarecamere@libero.it</v>
      </c>
    </row>
    <row r="2553" spans="1:12" x14ac:dyDescent="0.2">
      <c r="A2553" t="s">
        <v>8216</v>
      </c>
      <c r="B2553" t="s">
        <v>13018</v>
      </c>
      <c r="C2553" t="s">
        <v>13020</v>
      </c>
      <c r="D2553" t="s">
        <v>3326</v>
      </c>
      <c r="E2553" t="s">
        <v>3326</v>
      </c>
      <c r="F2553" t="s">
        <v>3269</v>
      </c>
      <c r="G2553" t="s">
        <v>3270</v>
      </c>
      <c r="I25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553" s="1" t="b">
        <f t="shared" si="39"/>
        <v>0</v>
      </c>
      <c r="K2553" t="str">
        <f>IF(NOT(J2553),Strutture_cleaned[[#This Row],[Indirizzo internet]],Strutture_cleaned[[#This Row],[Indirizzo di posta elettronica]])</f>
        <v>www.veliamarenumana.it</v>
      </c>
      <c r="L2553" t="str">
        <f>IF(NOT(J2553),Strutture_cleaned[[#This Row],[Indirizzo di posta elettronica]],Strutture_cleaned[[#This Row],[Indirizzo internet]])</f>
        <v>veliamarecamere@libero.it</v>
      </c>
    </row>
    <row r="2554" spans="1:12" x14ac:dyDescent="0.2">
      <c r="A2554" t="s">
        <v>8216</v>
      </c>
      <c r="B2554" t="s">
        <v>13021</v>
      </c>
      <c r="C2554" t="s">
        <v>13022</v>
      </c>
      <c r="D2554" t="s">
        <v>3326</v>
      </c>
      <c r="E2554" t="s">
        <v>3326</v>
      </c>
      <c r="F2554" t="s">
        <v>19511</v>
      </c>
      <c r="G2554" t="s">
        <v>3329</v>
      </c>
      <c r="I25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54" s="1" t="b">
        <f t="shared" si="39"/>
        <v>0</v>
      </c>
      <c r="K2554" t="str">
        <f>IF(NOT(J2554),Strutture_cleaned[[#This Row],[Indirizzo internet]],Strutture_cleaned[[#This Row],[Indirizzo di posta elettronica]])</f>
        <v/>
      </c>
      <c r="L2554" t="str">
        <f>IF(NOT(J2554),Strutture_cleaned[[#This Row],[Indirizzo di posta elettronica]],Strutture_cleaned[[#This Row],[Indirizzo internet]])</f>
        <v>info@residencemarcelli.it</v>
      </c>
    </row>
    <row r="2555" spans="1:12" x14ac:dyDescent="0.2">
      <c r="A2555" t="s">
        <v>8216</v>
      </c>
      <c r="B2555" t="s">
        <v>13023</v>
      </c>
      <c r="C2555" t="s">
        <v>10898</v>
      </c>
      <c r="D2555" t="s">
        <v>3326</v>
      </c>
      <c r="E2555" t="s">
        <v>3326</v>
      </c>
      <c r="F2555" t="s">
        <v>19511</v>
      </c>
      <c r="G2555" t="s">
        <v>3352</v>
      </c>
      <c r="I25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2555" s="1" t="b">
        <f t="shared" si="39"/>
        <v>0</v>
      </c>
      <c r="K2555" t="str">
        <f>IF(NOT(J2555),Strutture_cleaned[[#This Row],[Indirizzo internet]],Strutture_cleaned[[#This Row],[Indirizzo di posta elettronica]])</f>
        <v/>
      </c>
      <c r="L2555" t="str">
        <f>IF(NOT(J2555),Strutture_cleaned[[#This Row],[Indirizzo di posta elettronica]],Strutture_cleaned[[#This Row],[Indirizzo internet]])</f>
        <v>affittacamerebuganvillea@gmail.com</v>
      </c>
    </row>
    <row r="2556" spans="1:12" x14ac:dyDescent="0.2">
      <c r="A2556" t="s">
        <v>8183</v>
      </c>
      <c r="B2556" t="s">
        <v>13024</v>
      </c>
      <c r="C2556" t="s">
        <v>13025</v>
      </c>
      <c r="D2556" t="s">
        <v>3326</v>
      </c>
      <c r="E2556" t="s">
        <v>3326</v>
      </c>
      <c r="F2556" t="s">
        <v>19511</v>
      </c>
      <c r="G2556" t="s">
        <v>3353</v>
      </c>
      <c r="I25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556" s="1" t="b">
        <f t="shared" si="39"/>
        <v>0</v>
      </c>
      <c r="K2556" t="str">
        <f>IF(NOT(J2556),Strutture_cleaned[[#This Row],[Indirizzo internet]],Strutture_cleaned[[#This Row],[Indirizzo di posta elettronica]])</f>
        <v/>
      </c>
      <c r="L2556" t="str">
        <f>IF(NOT(J2556),Strutture_cleaned[[#This Row],[Indirizzo di posta elettronica]],Strutture_cleaned[[#This Row],[Indirizzo internet]])</f>
        <v>nubicuculiabeb@hotmail.com</v>
      </c>
    </row>
    <row r="2557" spans="1:12" x14ac:dyDescent="0.2">
      <c r="A2557" t="s">
        <v>8216</v>
      </c>
      <c r="B2557" t="s">
        <v>13026</v>
      </c>
      <c r="C2557" t="s">
        <v>13027</v>
      </c>
      <c r="D2557" t="s">
        <v>3326</v>
      </c>
      <c r="E2557" t="s">
        <v>3326</v>
      </c>
      <c r="F2557" t="s">
        <v>3354</v>
      </c>
      <c r="G2557" t="s">
        <v>3355</v>
      </c>
      <c r="I25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557" s="1" t="b">
        <f t="shared" si="39"/>
        <v>0</v>
      </c>
      <c r="K2557" t="str">
        <f>IF(NOT(J2557),Strutture_cleaned[[#This Row],[Indirizzo internet]],Strutture_cleaned[[#This Row],[Indirizzo di posta elettronica]])</f>
        <v>www.agenziaimmobiliarearbuatti.com</v>
      </c>
      <c r="L2557" t="str">
        <f>IF(NOT(J2557),Strutture_cleaned[[#This Row],[Indirizzo di posta elettronica]],Strutture_cleaned[[#This Row],[Indirizzo internet]])</f>
        <v>antoine.arbuatti@tiscali.it</v>
      </c>
    </row>
    <row r="2558" spans="1:12" x14ac:dyDescent="0.2">
      <c r="A2558" t="s">
        <v>8216</v>
      </c>
      <c r="B2558" t="s">
        <v>13028</v>
      </c>
      <c r="C2558" t="s">
        <v>13029</v>
      </c>
      <c r="D2558" t="s">
        <v>3326</v>
      </c>
      <c r="E2558" t="s">
        <v>3326</v>
      </c>
      <c r="F2558" t="s">
        <v>19511</v>
      </c>
      <c r="G2558" t="s">
        <v>3356</v>
      </c>
      <c r="I25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558" s="1" t="b">
        <f t="shared" si="39"/>
        <v>0</v>
      </c>
      <c r="K2558" t="str">
        <f>IF(NOT(J2558),Strutture_cleaned[[#This Row],[Indirizzo internet]],Strutture_cleaned[[#This Row],[Indirizzo di posta elettronica]])</f>
        <v/>
      </c>
      <c r="L2558" t="str">
        <f>IF(NOT(J2558),Strutture_cleaned[[#This Row],[Indirizzo di posta elettronica]],Strutture_cleaned[[#This Row],[Indirizzo internet]])</f>
        <v>cicconi.romina@alice.it</v>
      </c>
    </row>
    <row r="2559" spans="1:12" x14ac:dyDescent="0.2">
      <c r="A2559" t="s">
        <v>8216</v>
      </c>
      <c r="B2559" t="s">
        <v>13030</v>
      </c>
      <c r="C2559" t="s">
        <v>12831</v>
      </c>
      <c r="D2559" t="s">
        <v>3326</v>
      </c>
      <c r="E2559" t="s">
        <v>3326</v>
      </c>
      <c r="F2559" t="s">
        <v>19511</v>
      </c>
      <c r="G2559" t="s">
        <v>3329</v>
      </c>
      <c r="I25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59" s="1" t="b">
        <f t="shared" si="39"/>
        <v>0</v>
      </c>
      <c r="K2559" t="str">
        <f>IF(NOT(J2559),Strutture_cleaned[[#This Row],[Indirizzo internet]],Strutture_cleaned[[#This Row],[Indirizzo di posta elettronica]])</f>
        <v/>
      </c>
      <c r="L2559" t="str">
        <f>IF(NOT(J2559),Strutture_cleaned[[#This Row],[Indirizzo di posta elettronica]],Strutture_cleaned[[#This Row],[Indirizzo internet]])</f>
        <v>info@residencemarcelli.it</v>
      </c>
    </row>
    <row r="2560" spans="1:12" x14ac:dyDescent="0.2">
      <c r="A2560" t="s">
        <v>8216</v>
      </c>
      <c r="B2560" t="s">
        <v>13031</v>
      </c>
      <c r="C2560" t="s">
        <v>13032</v>
      </c>
      <c r="D2560" t="s">
        <v>3326</v>
      </c>
      <c r="E2560" t="s">
        <v>3326</v>
      </c>
      <c r="F2560" t="s">
        <v>3337</v>
      </c>
      <c r="G2560" t="s">
        <v>3338</v>
      </c>
      <c r="I25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0" s="1" t="b">
        <f t="shared" si="39"/>
        <v>0</v>
      </c>
      <c r="K2560" t="str">
        <f>IF(NOT(J2560),Strutture_cleaned[[#This Row],[Indirizzo internet]],Strutture_cleaned[[#This Row],[Indirizzo di posta elettronica]])</f>
        <v>www.damablu.it</v>
      </c>
      <c r="L2560" t="str">
        <f>IF(NOT(J2560),Strutture_cleaned[[#This Row],[Indirizzo di posta elettronica]],Strutture_cleaned[[#This Row],[Indirizzo internet]])</f>
        <v>info@damablu.it</v>
      </c>
    </row>
    <row r="2561" spans="1:12" x14ac:dyDescent="0.2">
      <c r="A2561" t="s">
        <v>8216</v>
      </c>
      <c r="B2561" t="s">
        <v>10928</v>
      </c>
      <c r="C2561" t="s">
        <v>13033</v>
      </c>
      <c r="D2561" t="s">
        <v>3326</v>
      </c>
      <c r="E2561" t="s">
        <v>3326</v>
      </c>
      <c r="F2561" t="s">
        <v>3357</v>
      </c>
      <c r="G2561" t="s">
        <v>3358</v>
      </c>
      <c r="I25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1" s="1" t="b">
        <f t="shared" si="39"/>
        <v>0</v>
      </c>
      <c r="K2561" t="str">
        <f>IF(NOT(J2561),Strutture_cleaned[[#This Row],[Indirizzo internet]],Strutture_cleaned[[#This Row],[Indirizzo di posta elettronica]])</f>
        <v>www.agenziacasavacanze.it</v>
      </c>
      <c r="L2561" t="str">
        <f>IF(NOT(J2561),Strutture_cleaned[[#This Row],[Indirizzo di posta elettronica]],Strutture_cleaned[[#This Row],[Indirizzo internet]])</f>
        <v>info@agenziacasavacanze.it</v>
      </c>
    </row>
    <row r="2562" spans="1:12" x14ac:dyDescent="0.2">
      <c r="A2562" t="s">
        <v>8216</v>
      </c>
      <c r="B2562" t="s">
        <v>13034</v>
      </c>
      <c r="C2562" t="s">
        <v>13035</v>
      </c>
      <c r="D2562" t="s">
        <v>3326</v>
      </c>
      <c r="E2562" t="s">
        <v>3326</v>
      </c>
      <c r="F2562" t="s">
        <v>3359</v>
      </c>
      <c r="G2562" t="s">
        <v>3360</v>
      </c>
      <c r="I25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2" s="1" t="b">
        <f t="shared" si="39"/>
        <v>0</v>
      </c>
      <c r="K2562" t="str">
        <f>IF(NOT(J2562),Strutture_cleaned[[#This Row],[Indirizzo internet]],Strutture_cleaned[[#This Row],[Indirizzo di posta elettronica]])</f>
        <v>www.immobiliarebranchini.it</v>
      </c>
      <c r="L2562" t="str">
        <f>IF(NOT(J2562),Strutture_cleaned[[#This Row],[Indirizzo di posta elettronica]],Strutture_cleaned[[#This Row],[Indirizzo internet]])</f>
        <v>info@immobiliarebranchini.it</v>
      </c>
    </row>
    <row r="2563" spans="1:12" x14ac:dyDescent="0.2">
      <c r="A2563" t="s">
        <v>8216</v>
      </c>
      <c r="B2563" t="s">
        <v>13036</v>
      </c>
      <c r="C2563" t="s">
        <v>13037</v>
      </c>
      <c r="D2563" t="s">
        <v>3326</v>
      </c>
      <c r="E2563" t="s">
        <v>3326</v>
      </c>
      <c r="F2563" t="s">
        <v>3361</v>
      </c>
      <c r="G2563" t="s">
        <v>3362</v>
      </c>
      <c r="I25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3" s="1" t="b">
        <f t="shared" ref="J2563:J2626" si="40">I2563="invertire email e sito"</f>
        <v>0</v>
      </c>
      <c r="K2563" t="str">
        <f>IF(NOT(J2563),Strutture_cleaned[[#This Row],[Indirizzo internet]],Strutture_cleaned[[#This Row],[Indirizzo di posta elettronica]])</f>
        <v>www.residencenumana.com</v>
      </c>
      <c r="L2563" t="str">
        <f>IF(NOT(J2563),Strutture_cleaned[[#This Row],[Indirizzo di posta elettronica]],Strutture_cleaned[[#This Row],[Indirizzo internet]])</f>
        <v>info@residencenumana.com</v>
      </c>
    </row>
    <row r="2564" spans="1:12" x14ac:dyDescent="0.2">
      <c r="A2564" t="s">
        <v>8216</v>
      </c>
      <c r="B2564" t="s">
        <v>13038</v>
      </c>
      <c r="C2564" t="s">
        <v>13039</v>
      </c>
      <c r="D2564" t="s">
        <v>3326</v>
      </c>
      <c r="E2564" t="s">
        <v>3326</v>
      </c>
      <c r="F2564" t="s">
        <v>3363</v>
      </c>
      <c r="G2564" t="s">
        <v>3364</v>
      </c>
      <c r="I25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4" s="1" t="b">
        <f t="shared" si="40"/>
        <v>0</v>
      </c>
      <c r="K2564" t="str">
        <f>IF(NOT(J2564),Strutture_cleaned[[#This Row],[Indirizzo internet]],Strutture_cleaned[[#This Row],[Indirizzo di posta elettronica]])</f>
        <v>www.stagionidelconero.it</v>
      </c>
      <c r="L2564" t="str">
        <f>IF(NOT(J2564),Strutture_cleaned[[#This Row],[Indirizzo di posta elettronica]],Strutture_cleaned[[#This Row],[Indirizzo internet]])</f>
        <v>info@stagionidelconero.it</v>
      </c>
    </row>
    <row r="2565" spans="1:12" x14ac:dyDescent="0.2">
      <c r="A2565" t="s">
        <v>8216</v>
      </c>
      <c r="B2565" t="s">
        <v>13040</v>
      </c>
      <c r="C2565" t="s">
        <v>12999</v>
      </c>
      <c r="D2565" t="s">
        <v>3326</v>
      </c>
      <c r="E2565" t="s">
        <v>3326</v>
      </c>
      <c r="F2565" t="s">
        <v>19511</v>
      </c>
      <c r="G2565" t="s">
        <v>3365</v>
      </c>
      <c r="I25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5" s="1" t="b">
        <f t="shared" si="40"/>
        <v>0</v>
      </c>
      <c r="K2565" t="str">
        <f>IF(NOT(J2565),Strutture_cleaned[[#This Row],[Indirizzo internet]],Strutture_cleaned[[#This Row],[Indirizzo di posta elettronica]])</f>
        <v/>
      </c>
      <c r="L2565" t="str">
        <f>IF(NOT(J2565),Strutture_cleaned[[#This Row],[Indirizzo di posta elettronica]],Strutture_cleaned[[#This Row],[Indirizzo internet]])</f>
        <v>info@ilconero-mare.it</v>
      </c>
    </row>
    <row r="2566" spans="1:12" x14ac:dyDescent="0.2">
      <c r="A2566" t="s">
        <v>8216</v>
      </c>
      <c r="B2566" t="s">
        <v>13041</v>
      </c>
      <c r="C2566" t="s">
        <v>13042</v>
      </c>
      <c r="D2566" t="s">
        <v>3326</v>
      </c>
      <c r="E2566" t="s">
        <v>13043</v>
      </c>
      <c r="F2566" t="s">
        <v>19511</v>
      </c>
      <c r="G2566" t="s">
        <v>3366</v>
      </c>
      <c r="I25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6" s="1" t="b">
        <f t="shared" si="40"/>
        <v>0</v>
      </c>
      <c r="K2566" t="str">
        <f>IF(NOT(J2566),Strutture_cleaned[[#This Row],[Indirizzo internet]],Strutture_cleaned[[#This Row],[Indirizzo di posta elettronica]])</f>
        <v/>
      </c>
      <c r="L2566" t="str">
        <f>IF(NOT(J2566),Strutture_cleaned[[#This Row],[Indirizzo di posta elettronica]],Strutture_cleaned[[#This Row],[Indirizzo internet]])</f>
        <v>info@lidoazzurronumana.it</v>
      </c>
    </row>
    <row r="2567" spans="1:12" x14ac:dyDescent="0.2">
      <c r="A2567" t="s">
        <v>8216</v>
      </c>
      <c r="B2567" t="s">
        <v>13044</v>
      </c>
      <c r="C2567" t="s">
        <v>13045</v>
      </c>
      <c r="D2567" t="s">
        <v>3326</v>
      </c>
      <c r="E2567" t="s">
        <v>3326</v>
      </c>
      <c r="F2567" t="s">
        <v>3367</v>
      </c>
      <c r="G2567" t="s">
        <v>3368</v>
      </c>
      <c r="I25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567" s="1" t="b">
        <f t="shared" si="40"/>
        <v>0</v>
      </c>
      <c r="K2567" t="str">
        <f>IF(NOT(J2567),Strutture_cleaned[[#This Row],[Indirizzo internet]],Strutture_cleaned[[#This Row],[Indirizzo di posta elettronica]])</f>
        <v>www.affitticonero.com</v>
      </c>
      <c r="L2567" t="str">
        <f>IF(NOT(J2567),Strutture_cleaned[[#This Row],[Indirizzo di posta elettronica]],Strutture_cleaned[[#This Row],[Indirizzo internet]])</f>
        <v>immobiliareadriatica@tiscali.it</v>
      </c>
    </row>
    <row r="2568" spans="1:12" x14ac:dyDescent="0.2">
      <c r="A2568" t="s">
        <v>8216</v>
      </c>
      <c r="B2568" t="s">
        <v>13046</v>
      </c>
      <c r="C2568" t="s">
        <v>13047</v>
      </c>
      <c r="D2568" t="s">
        <v>3326</v>
      </c>
      <c r="E2568" t="s">
        <v>3326</v>
      </c>
      <c r="F2568" t="s">
        <v>3369</v>
      </c>
      <c r="G2568" t="s">
        <v>3370</v>
      </c>
      <c r="I25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568" s="1" t="b">
        <f t="shared" si="40"/>
        <v>0</v>
      </c>
      <c r="K2568" t="str">
        <f>IF(NOT(J2568),Strutture_cleaned[[#This Row],[Indirizzo internet]],Strutture_cleaned[[#This Row],[Indirizzo di posta elettronica]])</f>
        <v>www.maiolini.it</v>
      </c>
      <c r="L2568" t="str">
        <f>IF(NOT(J2568),Strutture_cleaned[[#This Row],[Indirizzo di posta elettronica]],Strutture_cleaned[[#This Row],[Indirizzo internet]])</f>
        <v>agenzia@maiolini.it</v>
      </c>
    </row>
    <row r="2569" spans="1:12" x14ac:dyDescent="0.2">
      <c r="A2569" t="s">
        <v>11789</v>
      </c>
      <c r="B2569" t="s">
        <v>13048</v>
      </c>
      <c r="C2569" t="s">
        <v>12873</v>
      </c>
      <c r="D2569" t="s">
        <v>3326</v>
      </c>
      <c r="E2569" t="s">
        <v>3326</v>
      </c>
      <c r="F2569" t="s">
        <v>3260</v>
      </c>
      <c r="G2569" t="s">
        <v>3261</v>
      </c>
      <c r="I25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69" s="1" t="b">
        <f t="shared" si="40"/>
        <v>0</v>
      </c>
      <c r="K2569" t="str">
        <f>IF(NOT(J2569),Strutture_cleaned[[#This Row],[Indirizzo internet]],Strutture_cleaned[[#This Row],[Indirizzo di posta elettronica]])</f>
        <v>www.villaggiocentrovacanzedeangelis.it</v>
      </c>
      <c r="L2569" t="str">
        <f>IF(NOT(J2569),Strutture_cleaned[[#This Row],[Indirizzo di posta elettronica]],Strutture_cleaned[[#This Row],[Indirizzo internet]])</f>
        <v>info@villaggiocentrovacanzedeangelis.it</v>
      </c>
    </row>
    <row r="2570" spans="1:12" x14ac:dyDescent="0.2">
      <c r="A2570" t="s">
        <v>11789</v>
      </c>
      <c r="B2570" t="s">
        <v>12965</v>
      </c>
      <c r="C2570" t="s">
        <v>13049</v>
      </c>
      <c r="D2570" t="s">
        <v>3326</v>
      </c>
      <c r="E2570" t="s">
        <v>3326</v>
      </c>
      <c r="F2570" t="s">
        <v>3323</v>
      </c>
      <c r="G2570" t="s">
        <v>3324</v>
      </c>
      <c r="I25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70" s="1" t="b">
        <f t="shared" si="40"/>
        <v>0</v>
      </c>
      <c r="K2570" t="str">
        <f>IF(NOT(J2570),Strutture_cleaned[[#This Row],[Indirizzo internet]],Strutture_cleaned[[#This Row],[Indirizzo di posta elettronica]])</f>
        <v>www.coneroazzurro.it</v>
      </c>
      <c r="L2570" t="str">
        <f>IF(NOT(J2570),Strutture_cleaned[[#This Row],[Indirizzo di posta elettronica]],Strutture_cleaned[[#This Row],[Indirizzo internet]])</f>
        <v>info@coneroazzurro.it</v>
      </c>
    </row>
    <row r="2571" spans="1:12" x14ac:dyDescent="0.2">
      <c r="A2571" t="s">
        <v>8523</v>
      </c>
      <c r="B2571" t="s">
        <v>13050</v>
      </c>
      <c r="C2571" t="s">
        <v>13051</v>
      </c>
      <c r="D2571" t="s">
        <v>3326</v>
      </c>
      <c r="E2571" t="s">
        <v>13043</v>
      </c>
      <c r="F2571" t="s">
        <v>3371</v>
      </c>
      <c r="G2571" t="s">
        <v>3372</v>
      </c>
      <c r="I25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71" s="1" t="b">
        <f t="shared" si="40"/>
        <v>0</v>
      </c>
      <c r="K2571" t="str">
        <f>IF(NOT(J2571),Strutture_cleaned[[#This Row],[Indirizzo internet]],Strutture_cleaned[[#This Row],[Indirizzo di posta elettronica]])</f>
        <v>www.numanablu.it</v>
      </c>
      <c r="L2571" t="str">
        <f>IF(NOT(J2571),Strutture_cleaned[[#This Row],[Indirizzo di posta elettronica]],Strutture_cleaned[[#This Row],[Indirizzo internet]])</f>
        <v>info@numanablu.it</v>
      </c>
    </row>
    <row r="2572" spans="1:12" x14ac:dyDescent="0.2">
      <c r="A2572" t="s">
        <v>8216</v>
      </c>
      <c r="B2572" t="s">
        <v>13052</v>
      </c>
      <c r="C2572" t="s">
        <v>13053</v>
      </c>
      <c r="D2572" t="s">
        <v>3326</v>
      </c>
      <c r="E2572" t="s">
        <v>3326</v>
      </c>
      <c r="F2572" t="s">
        <v>3373</v>
      </c>
      <c r="G2572" t="s">
        <v>3374</v>
      </c>
      <c r="I25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72" s="1" t="b">
        <f t="shared" si="40"/>
        <v>0</v>
      </c>
      <c r="K2572" t="str">
        <f>IF(NOT(J2572),Strutture_cleaned[[#This Row],[Indirizzo internet]],Strutture_cleaned[[#This Row],[Indirizzo di posta elettronica]])</f>
        <v>http://calettadelconero.it</v>
      </c>
      <c r="L2572" t="str">
        <f>IF(NOT(J2572),Strutture_cleaned[[#This Row],[Indirizzo di posta elettronica]],Strutture_cleaned[[#This Row],[Indirizzo internet]])</f>
        <v>info@calettadelconero.it</v>
      </c>
    </row>
    <row r="2573" spans="1:12" x14ac:dyDescent="0.2">
      <c r="A2573" t="s">
        <v>8582</v>
      </c>
      <c r="B2573" t="s">
        <v>13054</v>
      </c>
      <c r="C2573" t="s">
        <v>13055</v>
      </c>
      <c r="D2573" t="s">
        <v>3326</v>
      </c>
      <c r="E2573" t="s">
        <v>3326</v>
      </c>
      <c r="F2573" t="s">
        <v>19511</v>
      </c>
      <c r="G2573" t="s">
        <v>3375</v>
      </c>
      <c r="I25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573" s="1" t="b">
        <f t="shared" si="40"/>
        <v>0</v>
      </c>
      <c r="K2573" t="str">
        <f>IF(NOT(J2573),Strutture_cleaned[[#This Row],[Indirizzo internet]],Strutture_cleaned[[#This Row],[Indirizzo di posta elettronica]])</f>
        <v/>
      </c>
      <c r="L2573" t="str">
        <f>IF(NOT(J2573),Strutture_cleaned[[#This Row],[Indirizzo di posta elettronica]],Strutture_cleaned[[#This Row],[Indirizzo internet]])</f>
        <v>fioranellieugenio@pec.it</v>
      </c>
    </row>
    <row r="2574" spans="1:12" x14ac:dyDescent="0.2">
      <c r="A2574" t="s">
        <v>8183</v>
      </c>
      <c r="B2574" t="s">
        <v>13056</v>
      </c>
      <c r="C2574" t="s">
        <v>13057</v>
      </c>
      <c r="D2574" t="s">
        <v>3326</v>
      </c>
      <c r="E2574" t="s">
        <v>19511</v>
      </c>
      <c r="F2574" t="s">
        <v>19511</v>
      </c>
      <c r="G2574" t="s">
        <v>3376</v>
      </c>
      <c r="I25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2574" s="1" t="b">
        <f t="shared" si="40"/>
        <v>0</v>
      </c>
      <c r="K2574" t="str">
        <f>IF(NOT(J2574),Strutture_cleaned[[#This Row],[Indirizzo internet]],Strutture_cleaned[[#This Row],[Indirizzo di posta elettronica]])</f>
        <v/>
      </c>
      <c r="L2574" t="str">
        <f>IF(NOT(J2574),Strutture_cleaned[[#This Row],[Indirizzo di posta elettronica]],Strutture_cleaned[[#This Row],[Indirizzo internet]])</f>
        <v>bedbreakfastsaporedisale@hotmail.com</v>
      </c>
    </row>
    <row r="2575" spans="1:12" x14ac:dyDescent="0.2">
      <c r="A2575" t="s">
        <v>8216</v>
      </c>
      <c r="B2575" t="s">
        <v>13058</v>
      </c>
      <c r="C2575" t="s">
        <v>13059</v>
      </c>
      <c r="D2575" t="s">
        <v>3326</v>
      </c>
      <c r="E2575" t="s">
        <v>3326</v>
      </c>
      <c r="F2575" t="s">
        <v>19511</v>
      </c>
      <c r="G2575" t="s">
        <v>3377</v>
      </c>
      <c r="I25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575" s="1" t="b">
        <f t="shared" si="40"/>
        <v>0</v>
      </c>
      <c r="K2575" t="str">
        <f>IF(NOT(J2575),Strutture_cleaned[[#This Row],[Indirizzo internet]],Strutture_cleaned[[#This Row],[Indirizzo di posta elettronica]])</f>
        <v/>
      </c>
      <c r="L2575" t="str">
        <f>IF(NOT(J2575),Strutture_cleaned[[#This Row],[Indirizzo di posta elettronica]],Strutture_cleaned[[#This Row],[Indirizzo internet]])</f>
        <v>vacanze@taunus.it</v>
      </c>
    </row>
    <row r="2576" spans="1:12" x14ac:dyDescent="0.2">
      <c r="A2576" t="s">
        <v>8174</v>
      </c>
      <c r="B2576" t="s">
        <v>13060</v>
      </c>
      <c r="C2576" t="s">
        <v>13061</v>
      </c>
      <c r="D2576" t="s">
        <v>3326</v>
      </c>
      <c r="E2576" t="s">
        <v>19511</v>
      </c>
      <c r="F2576" t="s">
        <v>19511</v>
      </c>
      <c r="G2576" t="s">
        <v>3378</v>
      </c>
      <c r="I25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76" s="1" t="b">
        <f t="shared" si="40"/>
        <v>0</v>
      </c>
      <c r="K2576" t="str">
        <f>IF(NOT(J2576),Strutture_cleaned[[#This Row],[Indirizzo internet]],Strutture_cleaned[[#This Row],[Indirizzo di posta elettronica]])</f>
        <v/>
      </c>
      <c r="L2576" t="str">
        <f>IF(NOT(J2576),Strutture_cleaned[[#This Row],[Indirizzo di posta elettronica]],Strutture_cleaned[[#This Row],[Indirizzo internet]])</f>
        <v>info@caseaffarigroup.it</v>
      </c>
    </row>
    <row r="2577" spans="1:12" x14ac:dyDescent="0.2">
      <c r="A2577" t="s">
        <v>8216</v>
      </c>
      <c r="B2577" t="s">
        <v>13062</v>
      </c>
      <c r="C2577" t="s">
        <v>13063</v>
      </c>
      <c r="D2577" t="s">
        <v>3326</v>
      </c>
      <c r="E2577" t="s">
        <v>19511</v>
      </c>
      <c r="F2577" t="s">
        <v>19511</v>
      </c>
      <c r="G2577" t="s">
        <v>3229</v>
      </c>
      <c r="I25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577" s="1" t="b">
        <f t="shared" si="40"/>
        <v>0</v>
      </c>
      <c r="K2577" t="str">
        <f>IF(NOT(J2577),Strutture_cleaned[[#This Row],[Indirizzo internet]],Strutture_cleaned[[#This Row],[Indirizzo di posta elettronica]])</f>
        <v/>
      </c>
      <c r="L2577" t="str">
        <f>IF(NOT(J2577),Strutture_cleaned[[#This Row],[Indirizzo di posta elettronica]],Strutture_cleaned[[#This Row],[Indirizzo internet]])</f>
        <v>albergocantarini@gmail.com</v>
      </c>
    </row>
    <row r="2578" spans="1:12" x14ac:dyDescent="0.2">
      <c r="A2578" t="s">
        <v>8174</v>
      </c>
      <c r="B2578" t="s">
        <v>13064</v>
      </c>
      <c r="C2578" t="s">
        <v>13065</v>
      </c>
      <c r="D2578" t="s">
        <v>3326</v>
      </c>
      <c r="E2578" t="s">
        <v>19511</v>
      </c>
      <c r="F2578" t="s">
        <v>19511</v>
      </c>
      <c r="G2578" t="s">
        <v>3379</v>
      </c>
      <c r="I25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78" s="1" t="b">
        <f t="shared" si="40"/>
        <v>0</v>
      </c>
      <c r="K2578" t="str">
        <f>IF(NOT(J2578),Strutture_cleaned[[#This Row],[Indirizzo internet]],Strutture_cleaned[[#This Row],[Indirizzo di posta elettronica]])</f>
        <v/>
      </c>
      <c r="L2578" t="str">
        <f>IF(NOT(J2578),Strutture_cleaned[[#This Row],[Indirizzo di posta elettronica]],Strutture_cleaned[[#This Row],[Indirizzo internet]])</f>
        <v>info@ergoart.it</v>
      </c>
    </row>
    <row r="2579" spans="1:12" x14ac:dyDescent="0.2">
      <c r="A2579" t="s">
        <v>8174</v>
      </c>
      <c r="B2579" t="s">
        <v>13066</v>
      </c>
      <c r="C2579" t="s">
        <v>13067</v>
      </c>
      <c r="D2579" t="s">
        <v>3326</v>
      </c>
      <c r="E2579" t="s">
        <v>19511</v>
      </c>
      <c r="F2579" t="s">
        <v>19511</v>
      </c>
      <c r="G2579" t="s">
        <v>3380</v>
      </c>
      <c r="I25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579" s="1" t="b">
        <f t="shared" si="40"/>
        <v>0</v>
      </c>
      <c r="K2579" t="str">
        <f>IF(NOT(J2579),Strutture_cleaned[[#This Row],[Indirizzo internet]],Strutture_cleaned[[#This Row],[Indirizzo di posta elettronica]])</f>
        <v/>
      </c>
      <c r="L2579" t="str">
        <f>IF(NOT(J2579),Strutture_cleaned[[#This Row],[Indirizzo di posta elettronica]],Strutture_cleaned[[#This Row],[Indirizzo internet]])</f>
        <v>simonebiagioli@hotmail.it</v>
      </c>
    </row>
    <row r="2580" spans="1:12" x14ac:dyDescent="0.2">
      <c r="A2580" t="s">
        <v>8174</v>
      </c>
      <c r="B2580" t="s">
        <v>13068</v>
      </c>
      <c r="C2580" t="s">
        <v>12167</v>
      </c>
      <c r="D2580" t="s">
        <v>3326</v>
      </c>
      <c r="E2580" t="s">
        <v>19511</v>
      </c>
      <c r="F2580" t="s">
        <v>19511</v>
      </c>
      <c r="G2580" t="s">
        <v>3381</v>
      </c>
      <c r="I25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80" s="1" t="b">
        <f t="shared" si="40"/>
        <v>0</v>
      </c>
      <c r="K2580" t="str">
        <f>IF(NOT(J2580),Strutture_cleaned[[#This Row],[Indirizzo internet]],Strutture_cleaned[[#This Row],[Indirizzo di posta elettronica]])</f>
        <v/>
      </c>
      <c r="L2580" t="str">
        <f>IF(NOT(J2580),Strutture_cleaned[[#This Row],[Indirizzo di posta elettronica]],Strutture_cleaned[[#This Row],[Indirizzo internet]])</f>
        <v>info@operaarte.it</v>
      </c>
    </row>
    <row r="2581" spans="1:12" x14ac:dyDescent="0.2">
      <c r="A2581" t="s">
        <v>8174</v>
      </c>
      <c r="B2581" t="s">
        <v>13069</v>
      </c>
      <c r="C2581" t="s">
        <v>13070</v>
      </c>
      <c r="D2581" t="s">
        <v>3326</v>
      </c>
      <c r="E2581" t="s">
        <v>19511</v>
      </c>
      <c r="F2581" t="s">
        <v>19511</v>
      </c>
      <c r="G2581" t="s">
        <v>3382</v>
      </c>
      <c r="I25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581" s="1" t="b">
        <f t="shared" si="40"/>
        <v>0</v>
      </c>
      <c r="K2581" t="str">
        <f>IF(NOT(J2581),Strutture_cleaned[[#This Row],[Indirizzo internet]],Strutture_cleaned[[#This Row],[Indirizzo di posta elettronica]])</f>
        <v/>
      </c>
      <c r="L2581" t="str">
        <f>IF(NOT(J2581),Strutture_cleaned[[#This Row],[Indirizzo di posta elettronica]],Strutture_cleaned[[#This Row],[Indirizzo internet]])</f>
        <v>cristina.riva.gemc@alice.it</v>
      </c>
    </row>
    <row r="2582" spans="1:12" x14ac:dyDescent="0.2">
      <c r="A2582" t="s">
        <v>8216</v>
      </c>
      <c r="B2582" t="s">
        <v>13071</v>
      </c>
      <c r="C2582" t="s">
        <v>13072</v>
      </c>
      <c r="D2582" t="s">
        <v>3326</v>
      </c>
      <c r="E2582" t="s">
        <v>3326</v>
      </c>
      <c r="F2582" t="s">
        <v>19511</v>
      </c>
      <c r="G2582" t="s">
        <v>3383</v>
      </c>
      <c r="I25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82" s="1" t="b">
        <f t="shared" si="40"/>
        <v>0</v>
      </c>
      <c r="K2582" t="str">
        <f>IF(NOT(J2582),Strutture_cleaned[[#This Row],[Indirizzo internet]],Strutture_cleaned[[#This Row],[Indirizzo di posta elettronica]])</f>
        <v/>
      </c>
      <c r="L2582" t="str">
        <f>IF(NOT(J2582),Strutture_cleaned[[#This Row],[Indirizzo di posta elettronica]],Strutture_cleaned[[#This Row],[Indirizzo internet]])</f>
        <v>info@fuedimmobiliare.it</v>
      </c>
    </row>
    <row r="2583" spans="1:12" x14ac:dyDescent="0.2">
      <c r="A2583" t="s">
        <v>8216</v>
      </c>
      <c r="B2583" t="s">
        <v>13073</v>
      </c>
      <c r="C2583" t="s">
        <v>13074</v>
      </c>
      <c r="D2583" t="s">
        <v>3326</v>
      </c>
      <c r="E2583" t="s">
        <v>19511</v>
      </c>
      <c r="F2583" t="s">
        <v>3384</v>
      </c>
      <c r="G2583" t="s">
        <v>3385</v>
      </c>
      <c r="I25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83" s="1" t="b">
        <f t="shared" si="40"/>
        <v>0</v>
      </c>
      <c r="K2583" t="str">
        <f>IF(NOT(J2583),Strutture_cleaned[[#This Row],[Indirizzo internet]],Strutture_cleaned[[#This Row],[Indirizzo di posta elettronica]])</f>
        <v>www.conerosuites.it</v>
      </c>
      <c r="L2583" t="str">
        <f>IF(NOT(J2583),Strutture_cleaned[[#This Row],[Indirizzo di posta elettronica]],Strutture_cleaned[[#This Row],[Indirizzo internet]])</f>
        <v>info@conerosuites.it</v>
      </c>
    </row>
    <row r="2584" spans="1:12" x14ac:dyDescent="0.2">
      <c r="A2584" t="s">
        <v>8174</v>
      </c>
      <c r="B2584" t="s">
        <v>13075</v>
      </c>
      <c r="C2584" t="s">
        <v>3386</v>
      </c>
      <c r="D2584" t="s">
        <v>3326</v>
      </c>
      <c r="E2584" t="s">
        <v>3190</v>
      </c>
      <c r="F2584" t="s">
        <v>19511</v>
      </c>
      <c r="G2584" t="s">
        <v>3387</v>
      </c>
      <c r="I25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584" s="1" t="b">
        <f t="shared" si="40"/>
        <v>0</v>
      </c>
      <c r="K2584" t="str">
        <f>IF(NOT(J2584),Strutture_cleaned[[#This Row],[Indirizzo internet]],Strutture_cleaned[[#This Row],[Indirizzo di posta elettronica]])</f>
        <v/>
      </c>
      <c r="L2584" t="str">
        <f>IF(NOT(J2584),Strutture_cleaned[[#This Row],[Indirizzo di posta elettronica]],Strutture_cleaned[[#This Row],[Indirizzo internet]])</f>
        <v>lucesole@hotmail.com</v>
      </c>
    </row>
    <row r="2585" spans="1:12" x14ac:dyDescent="0.2">
      <c r="A2585" t="s">
        <v>8216</v>
      </c>
      <c r="B2585" t="s">
        <v>13076</v>
      </c>
      <c r="C2585" t="s">
        <v>3388</v>
      </c>
      <c r="D2585" t="s">
        <v>3326</v>
      </c>
      <c r="E2585" t="s">
        <v>3326</v>
      </c>
      <c r="F2585" t="s">
        <v>19511</v>
      </c>
      <c r="G2585" t="s">
        <v>3389</v>
      </c>
      <c r="I25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585" s="1" t="b">
        <f t="shared" si="40"/>
        <v>0</v>
      </c>
      <c r="K2585" t="str">
        <f>IF(NOT(J2585),Strutture_cleaned[[#This Row],[Indirizzo internet]],Strutture_cleaned[[#This Row],[Indirizzo di posta elettronica]])</f>
        <v/>
      </c>
      <c r="L2585" t="str">
        <f>IF(NOT(J2585),Strutture_cleaned[[#This Row],[Indirizzo di posta elettronica]],Strutture_cleaned[[#This Row],[Indirizzo internet]])</f>
        <v>valerio_balestrieri@yahoo.ti</v>
      </c>
    </row>
    <row r="2586" spans="1:12" x14ac:dyDescent="0.2">
      <c r="A2586" t="s">
        <v>8174</v>
      </c>
      <c r="B2586" t="s">
        <v>13077</v>
      </c>
      <c r="C2586" t="s">
        <v>3390</v>
      </c>
      <c r="D2586" t="s">
        <v>3326</v>
      </c>
      <c r="E2586" t="s">
        <v>3326</v>
      </c>
      <c r="F2586" t="s">
        <v>19511</v>
      </c>
      <c r="G2586" t="s">
        <v>3391</v>
      </c>
      <c r="I25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586" s="1" t="b">
        <f t="shared" si="40"/>
        <v>0</v>
      </c>
      <c r="K2586" t="str">
        <f>IF(NOT(J2586),Strutture_cleaned[[#This Row],[Indirizzo internet]],Strutture_cleaned[[#This Row],[Indirizzo di posta elettronica]])</f>
        <v/>
      </c>
      <c r="L2586" t="str">
        <f>IF(NOT(J2586),Strutture_cleaned[[#This Row],[Indirizzo di posta elettronica]],Strutture_cleaned[[#This Row],[Indirizzo internet]])</f>
        <v>roberto.pierantoni@gmail.com</v>
      </c>
    </row>
    <row r="2587" spans="1:12" x14ac:dyDescent="0.2">
      <c r="A2587" t="s">
        <v>8216</v>
      </c>
      <c r="B2587" t="s">
        <v>13058</v>
      </c>
      <c r="C2587" t="s">
        <v>3392</v>
      </c>
      <c r="D2587" t="s">
        <v>3326</v>
      </c>
      <c r="E2587" t="s">
        <v>3326</v>
      </c>
      <c r="F2587" t="s">
        <v>19511</v>
      </c>
      <c r="G2587" t="s">
        <v>3393</v>
      </c>
      <c r="I25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587" s="1" t="b">
        <f t="shared" si="40"/>
        <v>0</v>
      </c>
      <c r="K2587" t="str">
        <f>IF(NOT(J2587),Strutture_cleaned[[#This Row],[Indirizzo internet]],Strutture_cleaned[[#This Row],[Indirizzo di posta elettronica]])</f>
        <v/>
      </c>
      <c r="L2587" t="str">
        <f>IF(NOT(J2587),Strutture_cleaned[[#This Row],[Indirizzo di posta elettronica]],Strutture_cleaned[[#This Row],[Indirizzo internet]])</f>
        <v>bontempi@taunus.it</v>
      </c>
    </row>
    <row r="2588" spans="1:12" x14ac:dyDescent="0.2">
      <c r="A2588" t="s">
        <v>8183</v>
      </c>
      <c r="B2588" t="s">
        <v>13078</v>
      </c>
      <c r="C2588" t="s">
        <v>13079</v>
      </c>
      <c r="D2588" t="s">
        <v>3326</v>
      </c>
      <c r="E2588" t="s">
        <v>3326</v>
      </c>
      <c r="F2588" t="s">
        <v>19511</v>
      </c>
      <c r="G2588" t="s">
        <v>3394</v>
      </c>
      <c r="I25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588" s="1" t="b">
        <f t="shared" si="40"/>
        <v>0</v>
      </c>
      <c r="K2588" t="str">
        <f>IF(NOT(J2588),Strutture_cleaned[[#This Row],[Indirizzo internet]],Strutture_cleaned[[#This Row],[Indirizzo di posta elettronica]])</f>
        <v/>
      </c>
      <c r="L2588" t="str">
        <f>IF(NOT(J2588),Strutture_cleaned[[#This Row],[Indirizzo di posta elettronica]],Strutture_cleaned[[#This Row],[Indirizzo internet]])</f>
        <v>saraalcantarini@yahoo.it</v>
      </c>
    </row>
    <row r="2589" spans="1:12" x14ac:dyDescent="0.2">
      <c r="A2589" t="s">
        <v>8216</v>
      </c>
      <c r="B2589" t="s">
        <v>13080</v>
      </c>
      <c r="C2589" t="s">
        <v>13081</v>
      </c>
      <c r="D2589" t="s">
        <v>3326</v>
      </c>
      <c r="E2589" t="s">
        <v>3326</v>
      </c>
      <c r="F2589" t="s">
        <v>19511</v>
      </c>
      <c r="G2589" t="s">
        <v>3395</v>
      </c>
      <c r="I25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589" s="1" t="b">
        <f t="shared" si="40"/>
        <v>0</v>
      </c>
      <c r="K2589" t="str">
        <f>IF(NOT(J2589),Strutture_cleaned[[#This Row],[Indirizzo internet]],Strutture_cleaned[[#This Row],[Indirizzo di posta elettronica]])</f>
        <v/>
      </c>
      <c r="L2589" t="str">
        <f>IF(NOT(J2589),Strutture_cleaned[[#This Row],[Indirizzo di posta elettronica]],Strutture_cleaned[[#This Row],[Indirizzo internet]])</f>
        <v>sabrinazo@hotmail.com</v>
      </c>
    </row>
    <row r="2590" spans="1:12" x14ac:dyDescent="0.2">
      <c r="A2590" t="s">
        <v>8174</v>
      </c>
      <c r="B2590" t="s">
        <v>13082</v>
      </c>
      <c r="C2590" t="s">
        <v>13083</v>
      </c>
      <c r="D2590" t="s">
        <v>3326</v>
      </c>
      <c r="E2590" t="s">
        <v>3326</v>
      </c>
      <c r="F2590" t="s">
        <v>19511</v>
      </c>
      <c r="G2590" t="s">
        <v>3396</v>
      </c>
      <c r="I25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590" s="1" t="b">
        <f t="shared" si="40"/>
        <v>0</v>
      </c>
      <c r="K2590" t="str">
        <f>IF(NOT(J2590),Strutture_cleaned[[#This Row],[Indirizzo internet]],Strutture_cleaned[[#This Row],[Indirizzo di posta elettronica]])</f>
        <v/>
      </c>
      <c r="L2590" t="str">
        <f>IF(NOT(J2590),Strutture_cleaned[[#This Row],[Indirizzo di posta elettronica]],Strutture_cleaned[[#This Row],[Indirizzo internet]])</f>
        <v>marcello.babini@libero.it</v>
      </c>
    </row>
    <row r="2591" spans="1:12" x14ac:dyDescent="0.2">
      <c r="A2591" t="s">
        <v>8216</v>
      </c>
      <c r="B2591" t="s">
        <v>13084</v>
      </c>
      <c r="C2591" t="s">
        <v>13085</v>
      </c>
      <c r="D2591" t="s">
        <v>3326</v>
      </c>
      <c r="E2591" t="s">
        <v>3326</v>
      </c>
      <c r="F2591" t="s">
        <v>3397</v>
      </c>
      <c r="G2591" t="s">
        <v>3398</v>
      </c>
      <c r="I25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591" s="1" t="b">
        <f t="shared" si="40"/>
        <v>0</v>
      </c>
      <c r="K2591" t="str">
        <f>IF(NOT(J2591),Strutture_cleaned[[#This Row],[Indirizzo internet]],Strutture_cleaned[[#This Row],[Indirizzo di posta elettronica]])</f>
        <v>www.appartamenticonerosara.com</v>
      </c>
      <c r="L2591" t="str">
        <f>IF(NOT(J2591),Strutture_cleaned[[#This Row],[Indirizzo di posta elettronica]],Strutture_cleaned[[#This Row],[Indirizzo internet]])</f>
        <v>ilconerodisara@gmail.com</v>
      </c>
    </row>
    <row r="2592" spans="1:12" x14ac:dyDescent="0.2">
      <c r="A2592" t="s">
        <v>8216</v>
      </c>
      <c r="B2592" t="s">
        <v>13086</v>
      </c>
      <c r="C2592" t="s">
        <v>13087</v>
      </c>
      <c r="D2592" t="s">
        <v>3326</v>
      </c>
      <c r="E2592" t="s">
        <v>3326</v>
      </c>
      <c r="F2592" t="s">
        <v>19511</v>
      </c>
      <c r="G2592" t="s">
        <v>3351</v>
      </c>
      <c r="I25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92" s="1" t="b">
        <f t="shared" si="40"/>
        <v>0</v>
      </c>
      <c r="K2592" t="str">
        <f>IF(NOT(J2592),Strutture_cleaned[[#This Row],[Indirizzo internet]],Strutture_cleaned[[#This Row],[Indirizzo di posta elettronica]])</f>
        <v/>
      </c>
      <c r="L2592" t="str">
        <f>IF(NOT(J2592),Strutture_cleaned[[#This Row],[Indirizzo di posta elettronica]],Strutture_cleaned[[#This Row],[Indirizzo internet]])</f>
        <v>info@villapucci.it</v>
      </c>
    </row>
    <row r="2593" spans="1:12" x14ac:dyDescent="0.2">
      <c r="A2593" t="s">
        <v>8216</v>
      </c>
      <c r="B2593" t="s">
        <v>13088</v>
      </c>
      <c r="C2593" t="s">
        <v>13089</v>
      </c>
      <c r="D2593" t="s">
        <v>3326</v>
      </c>
      <c r="E2593" t="s">
        <v>3326</v>
      </c>
      <c r="F2593" t="s">
        <v>19511</v>
      </c>
      <c r="G2593" t="s">
        <v>3295</v>
      </c>
      <c r="I25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93" s="1" t="b">
        <f t="shared" si="40"/>
        <v>0</v>
      </c>
      <c r="K2593" t="str">
        <f>IF(NOT(J2593),Strutture_cleaned[[#This Row],[Indirizzo internet]],Strutture_cleaned[[#This Row],[Indirizzo di posta elettronica]])</f>
        <v/>
      </c>
      <c r="L2593" t="str">
        <f>IF(NOT(J2593),Strutture_cleaned[[#This Row],[Indirizzo di posta elettronica]],Strutture_cleaned[[#This Row],[Indirizzo internet]])</f>
        <v>info@residencelepalme.com</v>
      </c>
    </row>
    <row r="2594" spans="1:12" x14ac:dyDescent="0.2">
      <c r="A2594" t="s">
        <v>8183</v>
      </c>
      <c r="B2594" t="s">
        <v>13090</v>
      </c>
      <c r="C2594" t="s">
        <v>3399</v>
      </c>
      <c r="D2594" t="s">
        <v>3326</v>
      </c>
      <c r="E2594" t="s">
        <v>3190</v>
      </c>
      <c r="F2594" t="s">
        <v>19511</v>
      </c>
      <c r="G2594" t="s">
        <v>3400</v>
      </c>
      <c r="I25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594" s="1" t="b">
        <f t="shared" si="40"/>
        <v>0</v>
      </c>
      <c r="K2594" t="str">
        <f>IF(NOT(J2594),Strutture_cleaned[[#This Row],[Indirizzo internet]],Strutture_cleaned[[#This Row],[Indirizzo di posta elettronica]])</f>
        <v/>
      </c>
      <c r="L2594" t="str">
        <f>IF(NOT(J2594),Strutture_cleaned[[#This Row],[Indirizzo di posta elettronica]],Strutture_cleaned[[#This Row],[Indirizzo internet]])</f>
        <v>iceberg59@libero.it</v>
      </c>
    </row>
    <row r="2595" spans="1:12" x14ac:dyDescent="0.2">
      <c r="A2595" t="s">
        <v>8216</v>
      </c>
      <c r="B2595" t="s">
        <v>13091</v>
      </c>
      <c r="C2595" t="s">
        <v>13092</v>
      </c>
      <c r="D2595" t="s">
        <v>3326</v>
      </c>
      <c r="E2595" t="s">
        <v>3326</v>
      </c>
      <c r="F2595" t="s">
        <v>19511</v>
      </c>
      <c r="G2595" t="s">
        <v>3401</v>
      </c>
      <c r="I25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595" s="1" t="b">
        <f t="shared" si="40"/>
        <v>0</v>
      </c>
      <c r="K2595" t="str">
        <f>IF(NOT(J2595),Strutture_cleaned[[#This Row],[Indirizzo internet]],Strutture_cleaned[[#This Row],[Indirizzo di posta elettronica]])</f>
        <v/>
      </c>
      <c r="L2595" t="str">
        <f>IF(NOT(J2595),Strutture_cleaned[[#This Row],[Indirizzo di posta elettronica]],Strutture_cleaned[[#This Row],[Indirizzo internet]])</f>
        <v>info@coneroinfinito.it</v>
      </c>
    </row>
    <row r="2596" spans="1:12" x14ac:dyDescent="0.2">
      <c r="A2596" t="s">
        <v>8216</v>
      </c>
      <c r="B2596" t="s">
        <v>13093</v>
      </c>
      <c r="C2596" t="s">
        <v>13045</v>
      </c>
      <c r="D2596" t="s">
        <v>3326</v>
      </c>
      <c r="E2596" t="s">
        <v>3326</v>
      </c>
      <c r="F2596" t="s">
        <v>3367</v>
      </c>
      <c r="G2596" t="s">
        <v>3402</v>
      </c>
      <c r="I25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596" s="1" t="b">
        <f t="shared" si="40"/>
        <v>0</v>
      </c>
      <c r="K2596" t="str">
        <f>IF(NOT(J2596),Strutture_cleaned[[#This Row],[Indirizzo internet]],Strutture_cleaned[[#This Row],[Indirizzo di posta elettronica]])</f>
        <v>www.affitticonero.com</v>
      </c>
      <c r="L2596" t="str">
        <f>IF(NOT(J2596),Strutture_cleaned[[#This Row],[Indirizzo di posta elettronica]],Strutture_cleaned[[#This Row],[Indirizzo internet]])</f>
        <v>gragni@ragnisirolo.it</v>
      </c>
    </row>
    <row r="2597" spans="1:12" x14ac:dyDescent="0.2">
      <c r="A2597" t="s">
        <v>8183</v>
      </c>
      <c r="B2597" t="s">
        <v>13094</v>
      </c>
      <c r="C2597" t="s">
        <v>3403</v>
      </c>
      <c r="D2597" t="s">
        <v>3418</v>
      </c>
      <c r="E2597" t="s">
        <v>3418</v>
      </c>
      <c r="F2597" t="s">
        <v>3404</v>
      </c>
      <c r="G2597" t="s">
        <v>3405</v>
      </c>
      <c r="I25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597" s="1" t="b">
        <f t="shared" si="40"/>
        <v>0</v>
      </c>
      <c r="K2597" t="str">
        <f>IF(NOT(J2597),Strutture_cleaned[[#This Row],[Indirizzo internet]],Strutture_cleaned[[#This Row],[Indirizzo di posta elettronica]])</f>
        <v>www.casasoresina.com</v>
      </c>
      <c r="L2597" t="str">
        <f>IF(NOT(J2597),Strutture_cleaned[[#This Row],[Indirizzo di posta elettronica]],Strutture_cleaned[[#This Row],[Indirizzo internet]])</f>
        <v>cri64gigli@gmail.com</v>
      </c>
    </row>
    <row r="2598" spans="1:12" x14ac:dyDescent="0.2">
      <c r="A2598" t="s">
        <v>8183</v>
      </c>
      <c r="B2598" t="s">
        <v>13095</v>
      </c>
      <c r="C2598" t="s">
        <v>13096</v>
      </c>
      <c r="D2598" t="s">
        <v>3418</v>
      </c>
      <c r="E2598" t="s">
        <v>19511</v>
      </c>
      <c r="F2598" t="s">
        <v>19511</v>
      </c>
      <c r="G2598" t="s">
        <v>3406</v>
      </c>
      <c r="I25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598" s="1" t="b">
        <f t="shared" si="40"/>
        <v>0</v>
      </c>
      <c r="K2598" t="str">
        <f>IF(NOT(J2598),Strutture_cleaned[[#This Row],[Indirizzo internet]],Strutture_cleaned[[#This Row],[Indirizzo di posta elettronica]])</f>
        <v/>
      </c>
      <c r="L2598" t="str">
        <f>IF(NOT(J2598),Strutture_cleaned[[#This Row],[Indirizzo di posta elettronica]],Strutture_cleaned[[#This Row],[Indirizzo internet]])</f>
        <v>villamalacari@malacari.it</v>
      </c>
    </row>
    <row r="2599" spans="1:12" x14ac:dyDescent="0.2">
      <c r="A2599" t="s">
        <v>8183</v>
      </c>
      <c r="B2599" t="s">
        <v>13097</v>
      </c>
      <c r="C2599" t="s">
        <v>13098</v>
      </c>
      <c r="D2599" t="s">
        <v>3418</v>
      </c>
      <c r="E2599" t="s">
        <v>19511</v>
      </c>
      <c r="F2599" t="s">
        <v>19511</v>
      </c>
      <c r="G2599" t="s">
        <v>3407</v>
      </c>
      <c r="I25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599" s="1" t="b">
        <f t="shared" si="40"/>
        <v>0</v>
      </c>
      <c r="K2599" t="str">
        <f>IF(NOT(J2599),Strutture_cleaned[[#This Row],[Indirizzo internet]],Strutture_cleaned[[#This Row],[Indirizzo di posta elettronica]])</f>
        <v/>
      </c>
      <c r="L2599" t="str">
        <f>IF(NOT(J2599),Strutture_cleaned[[#This Row],[Indirizzo di posta elettronica]],Strutture_cleaned[[#This Row],[Indirizzo internet]])</f>
        <v>marco.tamberi@profilomagazine.it</v>
      </c>
    </row>
    <row r="2600" spans="1:12" x14ac:dyDescent="0.2">
      <c r="A2600" t="s">
        <v>8186</v>
      </c>
      <c r="B2600" t="s">
        <v>13099</v>
      </c>
      <c r="C2600" t="s">
        <v>13100</v>
      </c>
      <c r="D2600" t="s">
        <v>3418</v>
      </c>
      <c r="E2600" t="s">
        <v>3418</v>
      </c>
      <c r="F2600" t="s">
        <v>3408</v>
      </c>
      <c r="G2600" t="s">
        <v>3409</v>
      </c>
      <c r="I26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2600" s="1" t="b">
        <f t="shared" si="40"/>
        <v>0</v>
      </c>
      <c r="K2600" t="str">
        <f>IF(NOT(J2600),Strutture_cleaned[[#This Row],[Indirizzo internet]],Strutture_cleaned[[#This Row],[Indirizzo di posta elettronica]])</f>
        <v>www.agriturismo-arcobaleno.org</v>
      </c>
      <c r="L2600" t="str">
        <f>IF(NOT(J2600),Strutture_cleaned[[#This Row],[Indirizzo di posta elettronica]],Strutture_cleaned[[#This Row],[Indirizzo internet]])</f>
        <v>agriturismoarcobaleno@gmail.com</v>
      </c>
    </row>
    <row r="2601" spans="1:12" x14ac:dyDescent="0.2">
      <c r="A2601" t="s">
        <v>8183</v>
      </c>
      <c r="B2601" t="s">
        <v>13101</v>
      </c>
      <c r="C2601" t="s">
        <v>13102</v>
      </c>
      <c r="D2601" t="s">
        <v>3418</v>
      </c>
      <c r="E2601" t="s">
        <v>3418</v>
      </c>
      <c r="F2601" t="s">
        <v>19511</v>
      </c>
      <c r="G2601" t="s">
        <v>3410</v>
      </c>
      <c r="I26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01" s="1" t="b">
        <f t="shared" si="40"/>
        <v>0</v>
      </c>
      <c r="K2601" t="str">
        <f>IF(NOT(J2601),Strutture_cleaned[[#This Row],[Indirizzo internet]],Strutture_cleaned[[#This Row],[Indirizzo di posta elettronica]])</f>
        <v/>
      </c>
      <c r="L2601" t="str">
        <f>IF(NOT(J2601),Strutture_cleaned[[#This Row],[Indirizzo di posta elettronica]],Strutture_cleaned[[#This Row],[Indirizzo internet]])</f>
        <v>info@bblola.it</v>
      </c>
    </row>
    <row r="2602" spans="1:12" x14ac:dyDescent="0.2">
      <c r="A2602" t="s">
        <v>8186</v>
      </c>
      <c r="B2602" t="s">
        <v>13103</v>
      </c>
      <c r="C2602" t="s">
        <v>13104</v>
      </c>
      <c r="D2602" t="s">
        <v>3418</v>
      </c>
      <c r="E2602" t="s">
        <v>3418</v>
      </c>
      <c r="F2602" t="s">
        <v>3411</v>
      </c>
      <c r="G2602" t="s">
        <v>3412</v>
      </c>
      <c r="I26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02" s="1" t="b">
        <f t="shared" si="40"/>
        <v>0</v>
      </c>
      <c r="K2602" t="str">
        <f>IF(NOT(J2602),Strutture_cleaned[[#This Row],[Indirizzo internet]],Strutture_cleaned[[#This Row],[Indirizzo di posta elettronica]])</f>
        <v>www.casaleilgallobianco.it</v>
      </c>
      <c r="L2602" t="str">
        <f>IF(NOT(J2602),Strutture_cleaned[[#This Row],[Indirizzo di posta elettronica]],Strutture_cleaned[[#This Row],[Indirizzo internet]])</f>
        <v>info@casaleilgallobianco.it</v>
      </c>
    </row>
    <row r="2603" spans="1:12" x14ac:dyDescent="0.2">
      <c r="A2603" t="s">
        <v>8186</v>
      </c>
      <c r="B2603" t="s">
        <v>13105</v>
      </c>
      <c r="C2603" t="s">
        <v>13106</v>
      </c>
      <c r="D2603" t="s">
        <v>3418</v>
      </c>
      <c r="E2603" t="s">
        <v>3418</v>
      </c>
      <c r="F2603" t="s">
        <v>3413</v>
      </c>
      <c r="G2603" t="s">
        <v>3414</v>
      </c>
      <c r="I26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603" s="1" t="b">
        <f t="shared" si="40"/>
        <v>0</v>
      </c>
      <c r="K2603" t="str">
        <f>IF(NOT(J2603),Strutture_cleaned[[#This Row],[Indirizzo internet]],Strutture_cleaned[[#This Row],[Indirizzo di posta elettronica]])</f>
        <v>www.agriturismolevergare.com</v>
      </c>
      <c r="L2603" t="str">
        <f>IF(NOT(J2603),Strutture_cleaned[[#This Row],[Indirizzo di posta elettronica]],Strutture_cleaned[[#This Row],[Indirizzo internet]])</f>
        <v>agriturismolevergare@alice.it</v>
      </c>
    </row>
    <row r="2604" spans="1:12" x14ac:dyDescent="0.2">
      <c r="A2604" t="s">
        <v>8183</v>
      </c>
      <c r="B2604" t="s">
        <v>9928</v>
      </c>
      <c r="C2604" t="s">
        <v>13107</v>
      </c>
      <c r="D2604" t="s">
        <v>3418</v>
      </c>
      <c r="E2604" t="s">
        <v>19511</v>
      </c>
      <c r="F2604" t="s">
        <v>3415</v>
      </c>
      <c r="G2604" t="s">
        <v>3416</v>
      </c>
      <c r="I26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26</v>
      </c>
      <c r="J2604" s="1" t="b">
        <f t="shared" si="40"/>
        <v>0</v>
      </c>
      <c r="K2604" t="str">
        <f>IF(NOT(J2604),Strutture_cleaned[[#This Row],[Indirizzo internet]],Strutture_cleaned[[#This Row],[Indirizzo di posta elettronica]])</f>
        <v>www.lacasettaoffagna.ea23.com</v>
      </c>
      <c r="L2604" t="str">
        <f>IF(NOT(J2604),Strutture_cleaned[[#This Row],[Indirizzo di posta elettronica]],Strutture_cleaned[[#This Row],[Indirizzo internet]])</f>
        <v>lacasetta.bedandbreakfast@gmail.com</v>
      </c>
    </row>
    <row r="2605" spans="1:12" x14ac:dyDescent="0.2">
      <c r="A2605" t="s">
        <v>8177</v>
      </c>
      <c r="B2605" t="s">
        <v>13108</v>
      </c>
      <c r="C2605" t="s">
        <v>13109</v>
      </c>
      <c r="D2605" t="s">
        <v>3418</v>
      </c>
      <c r="E2605" t="s">
        <v>19511</v>
      </c>
      <c r="F2605" t="s">
        <v>19511</v>
      </c>
      <c r="G2605" t="s">
        <v>3417</v>
      </c>
      <c r="I26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605" s="1" t="b">
        <f t="shared" si="40"/>
        <v>0</v>
      </c>
      <c r="K2605" t="str">
        <f>IF(NOT(J2605),Strutture_cleaned[[#This Row],[Indirizzo internet]],Strutture_cleaned[[#This Row],[Indirizzo di posta elettronica]])</f>
        <v/>
      </c>
      <c r="L2605" t="str">
        <f>IF(NOT(J2605),Strutture_cleaned[[#This Row],[Indirizzo di posta elettronica]],Strutture_cleaned[[#This Row],[Indirizzo internet]])</f>
        <v>danilo@cecconisrl.it; direzione@albergoconcorde.it</v>
      </c>
    </row>
    <row r="2606" spans="1:12" x14ac:dyDescent="0.2">
      <c r="A2606" t="s">
        <v>8183</v>
      </c>
      <c r="B2606" t="s">
        <v>13110</v>
      </c>
      <c r="C2606" t="s">
        <v>13111</v>
      </c>
      <c r="D2606" t="s">
        <v>3418</v>
      </c>
      <c r="E2606" t="s">
        <v>3418</v>
      </c>
      <c r="F2606" t="s">
        <v>3419</v>
      </c>
      <c r="G2606" t="s">
        <v>3420</v>
      </c>
      <c r="I26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606" s="1" t="b">
        <f t="shared" si="40"/>
        <v>0</v>
      </c>
      <c r="K2606" t="str">
        <f>IF(NOT(J2606),Strutture_cleaned[[#This Row],[Indirizzo internet]],Strutture_cleaned[[#This Row],[Indirizzo di posta elettronica]])</f>
        <v>www.lacollinadorata.it</v>
      </c>
      <c r="L2606" t="str">
        <f>IF(NOT(J2606),Strutture_cleaned[[#This Row],[Indirizzo di posta elettronica]],Strutture_cleaned[[#This Row],[Indirizzo internet]])</f>
        <v>lacollinadorata@gmail.com</v>
      </c>
    </row>
    <row r="2607" spans="1:12" x14ac:dyDescent="0.2">
      <c r="A2607" t="s">
        <v>8186</v>
      </c>
      <c r="B2607" t="s">
        <v>13112</v>
      </c>
      <c r="C2607" t="s">
        <v>13113</v>
      </c>
      <c r="D2607" t="s">
        <v>3418</v>
      </c>
      <c r="E2607" t="s">
        <v>19511</v>
      </c>
      <c r="F2607" t="s">
        <v>19511</v>
      </c>
      <c r="G2607" t="s">
        <v>2372</v>
      </c>
      <c r="I26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607" s="1" t="b">
        <f t="shared" si="40"/>
        <v>0</v>
      </c>
      <c r="K2607" t="str">
        <f>IF(NOT(J2607),Strutture_cleaned[[#This Row],[Indirizzo internet]],Strutture_cleaned[[#This Row],[Indirizzo di posta elettronica]])</f>
        <v/>
      </c>
      <c r="L2607" t="str">
        <f>IF(NOT(J2607),Strutture_cleaned[[#This Row],[Indirizzo di posta elettronica]],Strutture_cleaned[[#This Row],[Indirizzo internet]])</f>
        <v>carlo.cap@alice.it</v>
      </c>
    </row>
    <row r="2608" spans="1:12" x14ac:dyDescent="0.2">
      <c r="A2608" t="s">
        <v>8183</v>
      </c>
      <c r="B2608" t="s">
        <v>13114</v>
      </c>
      <c r="C2608" t="s">
        <v>13115</v>
      </c>
      <c r="D2608" t="s">
        <v>3418</v>
      </c>
      <c r="E2608" t="s">
        <v>19511</v>
      </c>
      <c r="F2608" t="s">
        <v>3421</v>
      </c>
      <c r="G2608" t="s">
        <v>3422</v>
      </c>
      <c r="I26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08" s="1" t="b">
        <f t="shared" si="40"/>
        <v>0</v>
      </c>
      <c r="K2608" t="str">
        <f>IF(NOT(J2608),Strutture_cleaned[[#This Row],[Indirizzo internet]],Strutture_cleaned[[#This Row],[Indirizzo di posta elettronica]])</f>
        <v>www.ilpuntomagico.it</v>
      </c>
      <c r="L2608" t="str">
        <f>IF(NOT(J2608),Strutture_cleaned[[#This Row],[Indirizzo di posta elettronica]],Strutture_cleaned[[#This Row],[Indirizzo internet]])</f>
        <v>info@ilpuntomagico.it</v>
      </c>
    </row>
    <row r="2609" spans="1:12" x14ac:dyDescent="0.2">
      <c r="A2609" t="s">
        <v>8183</v>
      </c>
      <c r="B2609" t="s">
        <v>13116</v>
      </c>
      <c r="C2609" t="s">
        <v>13117</v>
      </c>
      <c r="D2609" t="s">
        <v>3483</v>
      </c>
      <c r="E2609" t="s">
        <v>3423</v>
      </c>
      <c r="F2609" t="s">
        <v>3424</v>
      </c>
      <c r="G2609" t="s">
        <v>3425</v>
      </c>
      <c r="I26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609" s="1" t="b">
        <f t="shared" si="40"/>
        <v>0</v>
      </c>
      <c r="K2609" t="str">
        <f>IF(NOT(J2609),Strutture_cleaned[[#This Row],[Indirizzo internet]],Strutture_cleaned[[#This Row],[Indirizzo di posta elettronica]])</f>
        <v>www.templarinellemarche.it</v>
      </c>
      <c r="L2609" t="str">
        <f>IF(NOT(J2609),Strutture_cleaned[[#This Row],[Indirizzo di posta elettronica]],Strutture_cleaned[[#This Row],[Indirizzo internet]])</f>
        <v>collesanfilippo@gmail.com</v>
      </c>
    </row>
    <row r="2610" spans="1:12" x14ac:dyDescent="0.2">
      <c r="A2610" t="s">
        <v>8183</v>
      </c>
      <c r="B2610" t="s">
        <v>13118</v>
      </c>
      <c r="C2610" t="s">
        <v>13119</v>
      </c>
      <c r="D2610" t="s">
        <v>3483</v>
      </c>
      <c r="E2610" t="s">
        <v>19511</v>
      </c>
      <c r="F2610" t="s">
        <v>19511</v>
      </c>
      <c r="G2610" t="s">
        <v>3426</v>
      </c>
      <c r="I26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610" s="1" t="b">
        <f t="shared" si="40"/>
        <v>0</v>
      </c>
      <c r="K2610" t="str">
        <f>IF(NOT(J2610),Strutture_cleaned[[#This Row],[Indirizzo internet]],Strutture_cleaned[[#This Row],[Indirizzo di posta elettronica]])</f>
        <v/>
      </c>
      <c r="L2610" t="str">
        <f>IF(NOT(J2610),Strutture_cleaned[[#This Row],[Indirizzo di posta elettronica]],Strutture_cleaned[[#This Row],[Indirizzo internet]])</f>
        <v>studiolegalevitali@hotmail.it</v>
      </c>
    </row>
    <row r="2611" spans="1:12" x14ac:dyDescent="0.2">
      <c r="A2611" t="s">
        <v>8183</v>
      </c>
      <c r="B2611" t="s">
        <v>13120</v>
      </c>
      <c r="C2611" t="s">
        <v>13121</v>
      </c>
      <c r="D2611" t="s">
        <v>3483</v>
      </c>
      <c r="E2611" t="s">
        <v>3483</v>
      </c>
      <c r="F2611" t="s">
        <v>3427</v>
      </c>
      <c r="G2611" t="s">
        <v>3428</v>
      </c>
      <c r="I26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11" s="1" t="b">
        <f t="shared" si="40"/>
        <v>0</v>
      </c>
      <c r="K2611" t="str">
        <f>IF(NOT(J2611),Strutture_cleaned[[#This Row],[Indirizzo internet]],Strutture_cleaned[[#This Row],[Indirizzo di posta elettronica]])</f>
        <v>www.iciliegi.com</v>
      </c>
      <c r="L2611" t="str">
        <f>IF(NOT(J2611),Strutture_cleaned[[#This Row],[Indirizzo di posta elettronica]],Strutture_cleaned[[#This Row],[Indirizzo internet]])</f>
        <v>info@iciliegi.com</v>
      </c>
    </row>
    <row r="2612" spans="1:12" x14ac:dyDescent="0.2">
      <c r="A2612" t="s">
        <v>8183</v>
      </c>
      <c r="B2612" t="s">
        <v>13122</v>
      </c>
      <c r="C2612" t="s">
        <v>13123</v>
      </c>
      <c r="D2612" t="s">
        <v>3483</v>
      </c>
      <c r="E2612" t="s">
        <v>19511</v>
      </c>
      <c r="F2612" t="s">
        <v>3429</v>
      </c>
      <c r="G2612" t="s">
        <v>3430</v>
      </c>
      <c r="I26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12" s="1" t="b">
        <f t="shared" si="40"/>
        <v>0</v>
      </c>
      <c r="K2612" t="str">
        <f>IF(NOT(J2612),Strutture_cleaned[[#This Row],[Indirizzo internet]],Strutture_cleaned[[#This Row],[Indirizzo di posta elettronica]])</f>
        <v>www.lestanzedicarlotta.it</v>
      </c>
      <c r="L2612" t="str">
        <f>IF(NOT(J2612),Strutture_cleaned[[#This Row],[Indirizzo di posta elettronica]],Strutture_cleaned[[#This Row],[Indirizzo internet]])</f>
        <v>info@lestanzedicarlotta.it</v>
      </c>
    </row>
    <row r="2613" spans="1:12" x14ac:dyDescent="0.2">
      <c r="A2613" t="s">
        <v>8220</v>
      </c>
      <c r="B2613" t="s">
        <v>8250</v>
      </c>
      <c r="C2613" t="s">
        <v>19511</v>
      </c>
      <c r="D2613" t="s">
        <v>3483</v>
      </c>
      <c r="E2613" t="s">
        <v>19511</v>
      </c>
      <c r="F2613" t="s">
        <v>19511</v>
      </c>
      <c r="G2613" t="s">
        <v>3431</v>
      </c>
      <c r="I26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13" s="1" t="b">
        <f t="shared" si="40"/>
        <v>0</v>
      </c>
      <c r="K2613" t="str">
        <f>IF(NOT(J2613),Strutture_cleaned[[#This Row],[Indirizzo internet]],Strutture_cleaned[[#This Row],[Indirizzo di posta elettronica]])</f>
        <v/>
      </c>
      <c r="L2613" t="str">
        <f>IF(NOT(J2613),Strutture_cleaned[[#This Row],[Indirizzo di posta elettronica]],Strutture_cleaned[[#This Row],[Indirizzo internet]])</f>
        <v>info@parko.it</v>
      </c>
    </row>
    <row r="2614" spans="1:12" x14ac:dyDescent="0.2">
      <c r="A2614" t="s">
        <v>8171</v>
      </c>
      <c r="B2614" t="s">
        <v>13124</v>
      </c>
      <c r="C2614" t="s">
        <v>13125</v>
      </c>
      <c r="D2614" t="s">
        <v>3483</v>
      </c>
      <c r="E2614" t="s">
        <v>19511</v>
      </c>
      <c r="F2614" t="s">
        <v>19511</v>
      </c>
      <c r="G2614" t="s">
        <v>3432</v>
      </c>
      <c r="I26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14" s="1" t="b">
        <f t="shared" si="40"/>
        <v>0</v>
      </c>
      <c r="K2614" t="str">
        <f>IF(NOT(J2614),Strutture_cleaned[[#This Row],[Indirizzo internet]],Strutture_cleaned[[#This Row],[Indirizzo di posta elettronica]])</f>
        <v/>
      </c>
      <c r="L2614" t="str">
        <f>IF(NOT(J2614),Strutture_cleaned[[#This Row],[Indirizzo di posta elettronica]],Strutture_cleaned[[#This Row],[Indirizzo internet]])</f>
        <v>info@villacoralia.it</v>
      </c>
    </row>
    <row r="2615" spans="1:12" x14ac:dyDescent="0.2">
      <c r="A2615" t="s">
        <v>8183</v>
      </c>
      <c r="B2615" t="s">
        <v>13126</v>
      </c>
      <c r="C2615" t="s">
        <v>13127</v>
      </c>
      <c r="D2615" t="s">
        <v>3483</v>
      </c>
      <c r="E2615" t="s">
        <v>19511</v>
      </c>
      <c r="F2615" t="s">
        <v>19511</v>
      </c>
      <c r="G2615" t="s">
        <v>3433</v>
      </c>
      <c r="I26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615" s="1" t="b">
        <f t="shared" si="40"/>
        <v>0</v>
      </c>
      <c r="K2615" t="str">
        <f>IF(NOT(J2615),Strutture_cleaned[[#This Row],[Indirizzo internet]],Strutture_cleaned[[#This Row],[Indirizzo di posta elettronica]])</f>
        <v/>
      </c>
      <c r="L2615" t="str">
        <f>IF(NOT(J2615),Strutture_cleaned[[#This Row],[Indirizzo di posta elettronica]],Strutture_cleaned[[#This Row],[Indirizzo internet]])</f>
        <v>montegallo.tache@gmail.com</v>
      </c>
    </row>
    <row r="2616" spans="1:12" x14ac:dyDescent="0.2">
      <c r="A2616" t="s">
        <v>8183</v>
      </c>
      <c r="B2616" t="s">
        <v>13128</v>
      </c>
      <c r="C2616" t="s">
        <v>13129</v>
      </c>
      <c r="D2616" t="s">
        <v>3483</v>
      </c>
      <c r="E2616" t="s">
        <v>19511</v>
      </c>
      <c r="F2616" t="s">
        <v>19511</v>
      </c>
      <c r="G2616" t="s">
        <v>3432</v>
      </c>
      <c r="I26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16" s="1" t="b">
        <f t="shared" si="40"/>
        <v>0</v>
      </c>
      <c r="K2616" t="str">
        <f>IF(NOT(J2616),Strutture_cleaned[[#This Row],[Indirizzo internet]],Strutture_cleaned[[#This Row],[Indirizzo di posta elettronica]])</f>
        <v/>
      </c>
      <c r="L2616" t="str">
        <f>IF(NOT(J2616),Strutture_cleaned[[#This Row],[Indirizzo di posta elettronica]],Strutture_cleaned[[#This Row],[Indirizzo internet]])</f>
        <v>info@villacoralia.it</v>
      </c>
    </row>
    <row r="2617" spans="1:12" x14ac:dyDescent="0.2">
      <c r="A2617" t="s">
        <v>8183</v>
      </c>
      <c r="B2617" t="s">
        <v>13130</v>
      </c>
      <c r="C2617" t="s">
        <v>13131</v>
      </c>
      <c r="D2617" t="s">
        <v>3483</v>
      </c>
      <c r="E2617" t="s">
        <v>19511</v>
      </c>
      <c r="F2617" t="s">
        <v>3434</v>
      </c>
      <c r="G2617" t="s">
        <v>3435</v>
      </c>
      <c r="I26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617" s="1" t="b">
        <f t="shared" si="40"/>
        <v>0</v>
      </c>
      <c r="K2617" t="str">
        <f>IF(NOT(J2617),Strutture_cleaned[[#This Row],[Indirizzo internet]],Strutture_cleaned[[#This Row],[Indirizzo di posta elettronica]])</f>
        <v>www.abbadia14.it</v>
      </c>
      <c r="L2617" t="str">
        <f>IF(NOT(J2617),Strutture_cleaned[[#This Row],[Indirizzo di posta elettronica]],Strutture_cleaned[[#This Row],[Indirizzo internet]])</f>
        <v>bnbabbadia14@gmail.com</v>
      </c>
    </row>
    <row r="2618" spans="1:12" x14ac:dyDescent="0.2">
      <c r="A2618" t="s">
        <v>8183</v>
      </c>
      <c r="B2618" t="s">
        <v>13132</v>
      </c>
      <c r="C2618" t="s">
        <v>13133</v>
      </c>
      <c r="D2618" t="s">
        <v>3483</v>
      </c>
      <c r="E2618" t="s">
        <v>19511</v>
      </c>
      <c r="F2618" t="s">
        <v>3436</v>
      </c>
      <c r="G2618" t="s">
        <v>3437</v>
      </c>
      <c r="I26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18" s="1" t="b">
        <f t="shared" si="40"/>
        <v>0</v>
      </c>
      <c r="K2618" t="str">
        <f>IF(NOT(J2618),Strutture_cleaned[[#This Row],[Indirizzo internet]],Strutture_cleaned[[#This Row],[Indirizzo di posta elettronica]])</f>
        <v>www.bb-anticopomerio.it</v>
      </c>
      <c r="L2618" t="str">
        <f>IF(NOT(J2618),Strutture_cleaned[[#This Row],[Indirizzo di posta elettronica]],Strutture_cleaned[[#This Row],[Indirizzo internet]])</f>
        <v>info@bb-anticopomerio.it</v>
      </c>
    </row>
    <row r="2619" spans="1:12" x14ac:dyDescent="0.2">
      <c r="A2619" t="s">
        <v>8177</v>
      </c>
      <c r="B2619" t="s">
        <v>13134</v>
      </c>
      <c r="C2619" t="s">
        <v>13135</v>
      </c>
      <c r="D2619" t="s">
        <v>3483</v>
      </c>
      <c r="E2619" t="s">
        <v>3483</v>
      </c>
      <c r="F2619" t="s">
        <v>3438</v>
      </c>
      <c r="G2619" t="s">
        <v>3439</v>
      </c>
      <c r="I26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19" s="1" t="b">
        <f t="shared" si="40"/>
        <v>0</v>
      </c>
      <c r="K2619" t="str">
        <f>IF(NOT(J2619),Strutture_cleaned[[#This Row],[Indirizzo internet]],Strutture_cleaned[[#This Row],[Indirizzo di posta elettronica]])</f>
        <v>www.ghotelancona.it</v>
      </c>
      <c r="L2619" t="str">
        <f>IF(NOT(J2619),Strutture_cleaned[[#This Row],[Indirizzo di posta elettronica]],Strutture_cleaned[[#This Row],[Indirizzo internet]])</f>
        <v>info@ghotelancona.it</v>
      </c>
    </row>
    <row r="2620" spans="1:12" x14ac:dyDescent="0.2">
      <c r="A2620" t="s">
        <v>8183</v>
      </c>
      <c r="B2620" t="s">
        <v>13136</v>
      </c>
      <c r="C2620" t="s">
        <v>13137</v>
      </c>
      <c r="D2620" t="s">
        <v>3483</v>
      </c>
      <c r="E2620" t="s">
        <v>3483</v>
      </c>
      <c r="F2620" t="s">
        <v>3440</v>
      </c>
      <c r="G2620" t="s">
        <v>3441</v>
      </c>
      <c r="I26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20" s="1" t="b">
        <f t="shared" si="40"/>
        <v>0</v>
      </c>
      <c r="K2620" t="str">
        <f>IF(NOT(J2620),Strutture_cleaned[[#This Row],[Indirizzo internet]],Strutture_cleaned[[#This Row],[Indirizzo di posta elettronica]])</f>
        <v>www.bbsanvalentino.it</v>
      </c>
      <c r="L2620" t="str">
        <f>IF(NOT(J2620),Strutture_cleaned[[#This Row],[Indirizzo di posta elettronica]],Strutture_cleaned[[#This Row],[Indirizzo internet]])</f>
        <v>info@bbsanvalentino.it; l.frampolli@gmail.com</v>
      </c>
    </row>
    <row r="2621" spans="1:12" x14ac:dyDescent="0.2">
      <c r="A2621" t="s">
        <v>8216</v>
      </c>
      <c r="B2621" t="s">
        <v>13138</v>
      </c>
      <c r="C2621" t="s">
        <v>13139</v>
      </c>
      <c r="D2621" t="s">
        <v>3483</v>
      </c>
      <c r="E2621" t="s">
        <v>3483</v>
      </c>
      <c r="F2621" t="s">
        <v>19511</v>
      </c>
      <c r="G2621" t="s">
        <v>3442</v>
      </c>
      <c r="I26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621" s="1" t="b">
        <f t="shared" si="40"/>
        <v>0</v>
      </c>
      <c r="K2621" t="str">
        <f>IF(NOT(J2621),Strutture_cleaned[[#This Row],[Indirizzo internet]],Strutture_cleaned[[#This Row],[Indirizzo di posta elettronica]])</f>
        <v/>
      </c>
      <c r="L2621" t="str">
        <f>IF(NOT(J2621),Strutture_cleaned[[#This Row],[Indirizzo di posta elettronica]],Strutture_cleaned[[#This Row],[Indirizzo internet]])</f>
        <v>marcopav@email.com</v>
      </c>
    </row>
    <row r="2622" spans="1:12" x14ac:dyDescent="0.2">
      <c r="A2622" t="s">
        <v>8183</v>
      </c>
      <c r="B2622" t="s">
        <v>13140</v>
      </c>
      <c r="C2622" t="s">
        <v>13141</v>
      </c>
      <c r="D2622" t="s">
        <v>3483</v>
      </c>
      <c r="E2622" t="s">
        <v>3483</v>
      </c>
      <c r="F2622" t="s">
        <v>3443</v>
      </c>
      <c r="G2622" t="s">
        <v>3444</v>
      </c>
      <c r="I26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22" s="1" t="b">
        <f t="shared" si="40"/>
        <v>0</v>
      </c>
      <c r="K2622" t="str">
        <f>IF(NOT(J2622),Strutture_cleaned[[#This Row],[Indirizzo internet]],Strutture_cleaned[[#This Row],[Indirizzo di posta elettronica]])</f>
        <v>www.bbnottedi.it</v>
      </c>
      <c r="L2622" t="str">
        <f>IF(NOT(J2622),Strutture_cleaned[[#This Row],[Indirizzo di posta elettronica]],Strutture_cleaned[[#This Row],[Indirizzo internet]])</f>
        <v>anna@bbnottedi.it</v>
      </c>
    </row>
    <row r="2623" spans="1:12" x14ac:dyDescent="0.2">
      <c r="A2623" t="s">
        <v>8183</v>
      </c>
      <c r="B2623" t="s">
        <v>13142</v>
      </c>
      <c r="C2623" t="s">
        <v>13143</v>
      </c>
      <c r="D2623" t="s">
        <v>3483</v>
      </c>
      <c r="E2623" t="s">
        <v>3483</v>
      </c>
      <c r="F2623" t="s">
        <v>3445</v>
      </c>
      <c r="G2623" t="s">
        <v>3446</v>
      </c>
      <c r="I26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23" s="1" t="b">
        <f t="shared" si="40"/>
        <v>0</v>
      </c>
      <c r="K2623" t="str">
        <f>IF(NOT(J2623),Strutture_cleaned[[#This Row],[Indirizzo internet]],Strutture_cleaned[[#This Row],[Indirizzo di posta elettronica]])</f>
        <v>www.villaosimo.com</v>
      </c>
      <c r="L2623" t="str">
        <f>IF(NOT(J2623),Strutture_cleaned[[#This Row],[Indirizzo di posta elettronica]],Strutture_cleaned[[#This Row],[Indirizzo internet]])</f>
        <v>info@villaosimo.com</v>
      </c>
    </row>
    <row r="2624" spans="1:12" x14ac:dyDescent="0.2">
      <c r="A2624" t="s">
        <v>8183</v>
      </c>
      <c r="B2624" t="s">
        <v>13144</v>
      </c>
      <c r="C2624" t="s">
        <v>13145</v>
      </c>
      <c r="D2624" t="s">
        <v>3483</v>
      </c>
      <c r="E2624" t="s">
        <v>3483</v>
      </c>
      <c r="F2624" t="s">
        <v>3447</v>
      </c>
      <c r="G2624" t="s">
        <v>3448</v>
      </c>
      <c r="I26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24" s="1" t="b">
        <f t="shared" si="40"/>
        <v>0</v>
      </c>
      <c r="K2624" t="str">
        <f>IF(NOT(J2624),Strutture_cleaned[[#This Row],[Indirizzo internet]],Strutture_cleaned[[#This Row],[Indirizzo di posta elettronica]])</f>
        <v>www.poggiocarolina.it</v>
      </c>
      <c r="L2624" t="str">
        <f>IF(NOT(J2624),Strutture_cleaned[[#This Row],[Indirizzo di posta elettronica]],Strutture_cleaned[[#This Row],[Indirizzo internet]])</f>
        <v>info@poggiocarolina.it</v>
      </c>
    </row>
    <row r="2625" spans="1:12" x14ac:dyDescent="0.2">
      <c r="A2625" t="s">
        <v>8183</v>
      </c>
      <c r="B2625" t="s">
        <v>13146</v>
      </c>
      <c r="C2625" t="s">
        <v>13147</v>
      </c>
      <c r="D2625" t="s">
        <v>3483</v>
      </c>
      <c r="E2625" t="s">
        <v>3483</v>
      </c>
      <c r="F2625" t="s">
        <v>3449</v>
      </c>
      <c r="G2625" t="s">
        <v>3450</v>
      </c>
      <c r="I26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25" s="1" t="b">
        <f t="shared" si="40"/>
        <v>0</v>
      </c>
      <c r="K2625" t="str">
        <f>IF(NOT(J2625),Strutture_cleaned[[#This Row],[Indirizzo internet]],Strutture_cleaned[[#This Row],[Indirizzo di posta elettronica]])</f>
        <v>www.villamariaosimo.it</v>
      </c>
      <c r="L2625" t="str">
        <f>IF(NOT(J2625),Strutture_cleaned[[#This Row],[Indirizzo di posta elettronica]],Strutture_cleaned[[#This Row],[Indirizzo internet]])</f>
        <v>info@villamariaosimo.it</v>
      </c>
    </row>
    <row r="2626" spans="1:12" x14ac:dyDescent="0.2">
      <c r="A2626" t="s">
        <v>8186</v>
      </c>
      <c r="B2626" t="s">
        <v>13148</v>
      </c>
      <c r="C2626" t="s">
        <v>13149</v>
      </c>
      <c r="D2626" t="s">
        <v>3483</v>
      </c>
      <c r="E2626" t="s">
        <v>3483</v>
      </c>
      <c r="F2626" t="s">
        <v>3451</v>
      </c>
      <c r="G2626" t="s">
        <v>3452</v>
      </c>
      <c r="I26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26" s="1" t="b">
        <f t="shared" si="40"/>
        <v>0</v>
      </c>
      <c r="K2626" t="str">
        <f>IF(NOT(J2626),Strutture_cleaned[[#This Row],[Indirizzo internet]],Strutture_cleaned[[#This Row],[Indirizzo di posta elettronica]])</f>
        <v>www.lanaturadelmonte.it</v>
      </c>
      <c r="L2626" t="str">
        <f>IF(NOT(J2626),Strutture_cleaned[[#This Row],[Indirizzo di posta elettronica]],Strutture_cleaned[[#This Row],[Indirizzo internet]])</f>
        <v>info@lanaturadelmonte.it</v>
      </c>
    </row>
    <row r="2627" spans="1:12" x14ac:dyDescent="0.2">
      <c r="A2627" t="s">
        <v>8171</v>
      </c>
      <c r="B2627" t="s">
        <v>12427</v>
      </c>
      <c r="C2627" t="s">
        <v>13150</v>
      </c>
      <c r="D2627" t="s">
        <v>3483</v>
      </c>
      <c r="E2627" t="s">
        <v>3483</v>
      </c>
      <c r="F2627" t="s">
        <v>3453</v>
      </c>
      <c r="G2627" t="s">
        <v>3454</v>
      </c>
      <c r="I26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27" s="1" t="b">
        <f t="shared" ref="J2627:J2690" si="41">I2627="invertire email e sito"</f>
        <v>0</v>
      </c>
      <c r="K2627" t="str">
        <f>IF(NOT(J2627),Strutture_cleaned[[#This Row],[Indirizzo internet]],Strutture_cleaned[[#This Row],[Indirizzo di posta elettronica]])</f>
        <v>www.aironecountryhouse.it</v>
      </c>
      <c r="L2627" t="str">
        <f>IF(NOT(J2627),Strutture_cleaned[[#This Row],[Indirizzo di posta elettronica]],Strutture_cleaned[[#This Row],[Indirizzo internet]])</f>
        <v>info@aironecountryhouse.it</v>
      </c>
    </row>
    <row r="2628" spans="1:12" x14ac:dyDescent="0.2">
      <c r="A2628" t="s">
        <v>8183</v>
      </c>
      <c r="B2628" t="s">
        <v>13151</v>
      </c>
      <c r="C2628" t="s">
        <v>13152</v>
      </c>
      <c r="D2628" t="s">
        <v>3483</v>
      </c>
      <c r="E2628" t="s">
        <v>3483</v>
      </c>
      <c r="F2628" t="s">
        <v>19511</v>
      </c>
      <c r="G2628" t="s">
        <v>3455</v>
      </c>
      <c r="I26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628" s="1" t="b">
        <f t="shared" si="41"/>
        <v>0</v>
      </c>
      <c r="K2628" t="str">
        <f>IF(NOT(J2628),Strutture_cleaned[[#This Row],[Indirizzo internet]],Strutture_cleaned[[#This Row],[Indirizzo di posta elettronica]])</f>
        <v/>
      </c>
      <c r="L2628" t="str">
        <f>IF(NOT(J2628),Strutture_cleaned[[#This Row],[Indirizzo di posta elettronica]],Strutture_cleaned[[#This Row],[Indirizzo internet]])</f>
        <v>cs101@tiscali.it</v>
      </c>
    </row>
    <row r="2629" spans="1:12" x14ac:dyDescent="0.2">
      <c r="A2629" t="s">
        <v>8183</v>
      </c>
      <c r="B2629" t="s">
        <v>8289</v>
      </c>
      <c r="C2629" t="s">
        <v>13153</v>
      </c>
      <c r="D2629" t="s">
        <v>3483</v>
      </c>
      <c r="E2629" t="s">
        <v>3483</v>
      </c>
      <c r="F2629" t="s">
        <v>3456</v>
      </c>
      <c r="G2629" t="s">
        <v>3457</v>
      </c>
      <c r="I26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629" s="1" t="b">
        <f t="shared" si="41"/>
        <v>0</v>
      </c>
      <c r="K2629" t="str">
        <f>IF(NOT(J2629),Strutture_cleaned[[#This Row],[Indirizzo internet]],Strutture_cleaned[[#This Row],[Indirizzo di posta elettronica]])</f>
        <v>www.ilborgodiosimo.it</v>
      </c>
      <c r="L2629" t="str">
        <f>IF(NOT(J2629),Strutture_cleaned[[#This Row],[Indirizzo di posta elettronica]],Strutture_cleaned[[#This Row],[Indirizzo internet]])</f>
        <v>agenziadorimarco@yahoo.it</v>
      </c>
    </row>
    <row r="2630" spans="1:12" x14ac:dyDescent="0.2">
      <c r="A2630" t="s">
        <v>8183</v>
      </c>
      <c r="B2630" t="s">
        <v>13154</v>
      </c>
      <c r="C2630" t="s">
        <v>13155</v>
      </c>
      <c r="D2630" t="s">
        <v>3483</v>
      </c>
      <c r="E2630" t="s">
        <v>3483</v>
      </c>
      <c r="F2630" t="s">
        <v>19511</v>
      </c>
      <c r="G2630" t="s">
        <v>3458</v>
      </c>
      <c r="I26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0" s="1" t="b">
        <f t="shared" si="41"/>
        <v>0</v>
      </c>
      <c r="K2630" t="str">
        <f>IF(NOT(J2630),Strutture_cleaned[[#This Row],[Indirizzo internet]],Strutture_cleaned[[#This Row],[Indirizzo di posta elettronica]])</f>
        <v/>
      </c>
      <c r="L2630" t="str">
        <f>IF(NOT(J2630),Strutture_cleaned[[#This Row],[Indirizzo di posta elettronica]],Strutture_cleaned[[#This Row],[Indirizzo internet]])</f>
        <v>info@casadellalucedorata.it</v>
      </c>
    </row>
    <row r="2631" spans="1:12" x14ac:dyDescent="0.2">
      <c r="A2631" t="s">
        <v>8183</v>
      </c>
      <c r="B2631" t="s">
        <v>13156</v>
      </c>
      <c r="C2631" t="s">
        <v>13157</v>
      </c>
      <c r="D2631" t="s">
        <v>3483</v>
      </c>
      <c r="E2631" t="s">
        <v>3483</v>
      </c>
      <c r="F2631" t="s">
        <v>3459</v>
      </c>
      <c r="G2631" t="s">
        <v>3460</v>
      </c>
      <c r="I26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1" s="1" t="b">
        <f t="shared" si="41"/>
        <v>0</v>
      </c>
      <c r="K2631" t="str">
        <f>IF(NOT(J2631),Strutture_cleaned[[#This Row],[Indirizzo internet]],Strutture_cleaned[[#This Row],[Indirizzo di posta elettronica]])</f>
        <v>www.bbcampodisole.it</v>
      </c>
      <c r="L2631" t="str">
        <f>IF(NOT(J2631),Strutture_cleaned[[#This Row],[Indirizzo di posta elettronica]],Strutture_cleaned[[#This Row],[Indirizzo internet]])</f>
        <v>info@bbcampodisole.it</v>
      </c>
    </row>
    <row r="2632" spans="1:12" x14ac:dyDescent="0.2">
      <c r="A2632" t="s">
        <v>8183</v>
      </c>
      <c r="B2632" t="s">
        <v>13158</v>
      </c>
      <c r="C2632" t="s">
        <v>3461</v>
      </c>
      <c r="D2632" t="s">
        <v>3483</v>
      </c>
      <c r="E2632" t="s">
        <v>13159</v>
      </c>
      <c r="F2632" t="s">
        <v>19511</v>
      </c>
      <c r="G2632" t="s">
        <v>3462</v>
      </c>
      <c r="I26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2" s="1" t="b">
        <f t="shared" si="41"/>
        <v>0</v>
      </c>
      <c r="K2632" t="str">
        <f>IF(NOT(J2632),Strutture_cleaned[[#This Row],[Indirizzo internet]],Strutture_cleaned[[#This Row],[Indirizzo di posta elettronica]])</f>
        <v/>
      </c>
      <c r="L2632" t="str">
        <f>IF(NOT(J2632),Strutture_cleaned[[#This Row],[Indirizzo di posta elettronica]],Strutture_cleaned[[#This Row],[Indirizzo internet]])</f>
        <v>info@doremi-osimo.com</v>
      </c>
    </row>
    <row r="2633" spans="1:12" x14ac:dyDescent="0.2">
      <c r="A2633" t="s">
        <v>8186</v>
      </c>
      <c r="B2633" t="s">
        <v>13160</v>
      </c>
      <c r="C2633" t="s">
        <v>19511</v>
      </c>
      <c r="D2633" t="s">
        <v>3483</v>
      </c>
      <c r="E2633" t="s">
        <v>3463</v>
      </c>
      <c r="F2633" t="s">
        <v>3464</v>
      </c>
      <c r="G2633" t="s">
        <v>3465</v>
      </c>
      <c r="I26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3" s="1" t="b">
        <f t="shared" si="41"/>
        <v>0</v>
      </c>
      <c r="K2633" t="str">
        <f>IF(NOT(J2633),Strutture_cleaned[[#This Row],[Indirizzo internet]],Strutture_cleaned[[#This Row],[Indirizzo di posta elettronica]])</f>
        <v>www.lebucoliche.it</v>
      </c>
      <c r="L2633" t="str">
        <f>IF(NOT(J2633),Strutture_cleaned[[#This Row],[Indirizzo di posta elettronica]],Strutture_cleaned[[#This Row],[Indirizzo internet]])</f>
        <v>info@lebucoliche.it</v>
      </c>
    </row>
    <row r="2634" spans="1:12" x14ac:dyDescent="0.2">
      <c r="A2634" t="s">
        <v>8183</v>
      </c>
      <c r="B2634" t="s">
        <v>13161</v>
      </c>
      <c r="C2634" t="s">
        <v>13162</v>
      </c>
      <c r="D2634" t="s">
        <v>3483</v>
      </c>
      <c r="E2634" t="s">
        <v>13163</v>
      </c>
      <c r="F2634" t="s">
        <v>3466</v>
      </c>
      <c r="G2634" t="s">
        <v>3467</v>
      </c>
      <c r="I26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4" s="1" t="b">
        <f t="shared" si="41"/>
        <v>0</v>
      </c>
      <c r="K2634" t="str">
        <f>IF(NOT(J2634),Strutture_cleaned[[#This Row],[Indirizzo internet]],Strutture_cleaned[[#This Row],[Indirizzo di posta elettronica]])</f>
        <v>www.casadeipini.eu</v>
      </c>
      <c r="L2634" t="str">
        <f>IF(NOT(J2634),Strutture_cleaned[[#This Row],[Indirizzo di posta elettronica]],Strutture_cleaned[[#This Row],[Indirizzo internet]])</f>
        <v>info@casadeipini.eu</v>
      </c>
    </row>
    <row r="2635" spans="1:12" x14ac:dyDescent="0.2">
      <c r="A2635" t="s">
        <v>8171</v>
      </c>
      <c r="B2635" t="s">
        <v>13164</v>
      </c>
      <c r="C2635" t="s">
        <v>13165</v>
      </c>
      <c r="D2635" t="s">
        <v>3483</v>
      </c>
      <c r="E2635" t="s">
        <v>3483</v>
      </c>
      <c r="F2635" t="s">
        <v>3468</v>
      </c>
      <c r="G2635" t="s">
        <v>3469</v>
      </c>
      <c r="I26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5" s="1" t="b">
        <f t="shared" si="41"/>
        <v>0</v>
      </c>
      <c r="K2635" t="str">
        <f>IF(NOT(J2635),Strutture_cleaned[[#This Row],[Indirizzo internet]],Strutture_cleaned[[#This Row],[Indirizzo di posta elettronica]])</f>
        <v>www.lacommenda.net</v>
      </c>
      <c r="L2635" t="str">
        <f>IF(NOT(J2635),Strutture_cleaned[[#This Row],[Indirizzo di posta elettronica]],Strutture_cleaned[[#This Row],[Indirizzo internet]])</f>
        <v>info@lacommenda.net</v>
      </c>
    </row>
    <row r="2636" spans="1:12" x14ac:dyDescent="0.2">
      <c r="A2636" t="s">
        <v>8183</v>
      </c>
      <c r="B2636" t="s">
        <v>13166</v>
      </c>
      <c r="C2636" t="s">
        <v>13167</v>
      </c>
      <c r="D2636" t="s">
        <v>3483</v>
      </c>
      <c r="E2636" t="s">
        <v>3483</v>
      </c>
      <c r="F2636" t="s">
        <v>3470</v>
      </c>
      <c r="G2636" t="s">
        <v>3471</v>
      </c>
      <c r="I26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6" s="1" t="b">
        <f t="shared" si="41"/>
        <v>0</v>
      </c>
      <c r="K2636" t="str">
        <f>IF(NOT(J2636),Strutture_cleaned[[#This Row],[Indirizzo internet]],Strutture_cleaned[[#This Row],[Indirizzo di posta elettronica]])</f>
        <v>www.allevamentologgiadeimercanti.com</v>
      </c>
      <c r="L2636" t="str">
        <f>IF(NOT(J2636),Strutture_cleaned[[#This Row],[Indirizzo di posta elettronica]],Strutture_cleaned[[#This Row],[Indirizzo internet]])</f>
        <v>info@allevamentologgiadeimercanti.it</v>
      </c>
    </row>
    <row r="2637" spans="1:12" x14ac:dyDescent="0.2">
      <c r="A2637" t="s">
        <v>8186</v>
      </c>
      <c r="B2637" t="s">
        <v>13168</v>
      </c>
      <c r="C2637" t="s">
        <v>13169</v>
      </c>
      <c r="D2637" t="s">
        <v>3483</v>
      </c>
      <c r="E2637" t="s">
        <v>3483</v>
      </c>
      <c r="F2637" t="s">
        <v>3472</v>
      </c>
      <c r="G2637" t="s">
        <v>3473</v>
      </c>
      <c r="I26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7" s="1" t="b">
        <f t="shared" si="41"/>
        <v>0</v>
      </c>
      <c r="K2637" t="str">
        <f>IF(NOT(J2637),Strutture_cleaned[[#This Row],[Indirizzo internet]],Strutture_cleaned[[#This Row],[Indirizzo di posta elettronica]])</f>
        <v>www.agriturismoazzurro.it</v>
      </c>
      <c r="L2637" t="str">
        <f>IF(NOT(J2637),Strutture_cleaned[[#This Row],[Indirizzo di posta elettronica]],Strutture_cleaned[[#This Row],[Indirizzo internet]])</f>
        <v>info@agriturismoazzurro.it</v>
      </c>
    </row>
    <row r="2638" spans="1:12" x14ac:dyDescent="0.2">
      <c r="A2638" t="s">
        <v>8285</v>
      </c>
      <c r="B2638" t="s">
        <v>13170</v>
      </c>
      <c r="C2638" t="s">
        <v>13171</v>
      </c>
      <c r="D2638" t="s">
        <v>3483</v>
      </c>
      <c r="E2638" t="s">
        <v>3483</v>
      </c>
      <c r="F2638" t="s">
        <v>3474</v>
      </c>
      <c r="G2638" t="s">
        <v>3475</v>
      </c>
      <c r="I26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638" s="1" t="b">
        <f t="shared" si="41"/>
        <v>0</v>
      </c>
      <c r="K2638" t="str">
        <f>IF(NOT(J2638),Strutture_cleaned[[#This Row],[Indirizzo internet]],Strutture_cleaned[[#This Row],[Indirizzo di posta elettronica]])</f>
        <v>www.sangiuseppedacopertino.net</v>
      </c>
      <c r="L2638" t="str">
        <f>IF(NOT(J2638),Strutture_cleaned[[#This Row],[Indirizzo di posta elettronica]],Strutture_cleaned[[#This Row],[Indirizzo internet]])</f>
        <v>cognigni.sergio@yahoo.it</v>
      </c>
    </row>
    <row r="2639" spans="1:12" x14ac:dyDescent="0.2">
      <c r="A2639" t="s">
        <v>8177</v>
      </c>
      <c r="B2639" t="s">
        <v>13172</v>
      </c>
      <c r="C2639" t="s">
        <v>13173</v>
      </c>
      <c r="D2639" t="s">
        <v>3483</v>
      </c>
      <c r="E2639" t="s">
        <v>3483</v>
      </c>
      <c r="F2639" t="s">
        <v>3476</v>
      </c>
      <c r="G2639" t="s">
        <v>3477</v>
      </c>
      <c r="I26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39" s="1" t="b">
        <f t="shared" si="41"/>
        <v>0</v>
      </c>
      <c r="K2639" t="str">
        <f>IF(NOT(J2639),Strutture_cleaned[[#This Row],[Indirizzo internet]],Strutture_cleaned[[#This Row],[Indirizzo di posta elettronica]])</f>
        <v>www.cristoforo-colombo.com</v>
      </c>
      <c r="L2639" t="str">
        <f>IF(NOT(J2639),Strutture_cleaned[[#This Row],[Indirizzo di posta elettronica]],Strutture_cleaned[[#This Row],[Indirizzo internet]])</f>
        <v>info@cristoforo-colombo.com</v>
      </c>
    </row>
    <row r="2640" spans="1:12" x14ac:dyDescent="0.2">
      <c r="A2640" t="s">
        <v>8177</v>
      </c>
      <c r="B2640" t="s">
        <v>13174</v>
      </c>
      <c r="C2640" t="s">
        <v>3478</v>
      </c>
      <c r="D2640" t="s">
        <v>3483</v>
      </c>
      <c r="E2640" t="s">
        <v>3483</v>
      </c>
      <c r="F2640" t="s">
        <v>3479</v>
      </c>
      <c r="G2640" t="s">
        <v>3480</v>
      </c>
      <c r="I26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40" s="1" t="b">
        <f t="shared" si="41"/>
        <v>0</v>
      </c>
      <c r="K2640" t="str">
        <f>IF(NOT(J2640),Strutture_cleaned[[#This Row],[Indirizzo internet]],Strutture_cleaned[[#This Row],[Indirizzo di posta elettronica]])</f>
        <v>www.hotellafonte.it</v>
      </c>
      <c r="L2640" t="str">
        <f>IF(NOT(J2640),Strutture_cleaned[[#This Row],[Indirizzo di posta elettronica]],Strutture_cleaned[[#This Row],[Indirizzo internet]])</f>
        <v>info@hotellafonte.it</v>
      </c>
    </row>
    <row r="2641" spans="1:12" x14ac:dyDescent="0.2">
      <c r="A2641" t="s">
        <v>8177</v>
      </c>
      <c r="B2641" t="s">
        <v>13175</v>
      </c>
      <c r="C2641" t="s">
        <v>13176</v>
      </c>
      <c r="D2641" t="s">
        <v>3483</v>
      </c>
      <c r="E2641" t="s">
        <v>3483</v>
      </c>
      <c r="F2641" t="s">
        <v>3481</v>
      </c>
      <c r="G2641" t="s">
        <v>3482</v>
      </c>
      <c r="I26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41" s="1" t="b">
        <f t="shared" si="41"/>
        <v>0</v>
      </c>
      <c r="K2641" t="str">
        <f>IF(NOT(J2641),Strutture_cleaned[[#This Row],[Indirizzo internet]],Strutture_cleaned[[#This Row],[Indirizzo di posta elettronica]])</f>
        <v>www.hpconero.it</v>
      </c>
      <c r="L2641" t="str">
        <f>IF(NOT(J2641),Strutture_cleaned[[#This Row],[Indirizzo di posta elettronica]],Strutture_cleaned[[#This Row],[Indirizzo internet]])</f>
        <v>info@hpconero.it</v>
      </c>
    </row>
    <row r="2642" spans="1:12" x14ac:dyDescent="0.2">
      <c r="A2642" t="s">
        <v>8183</v>
      </c>
      <c r="B2642" t="s">
        <v>10905</v>
      </c>
      <c r="C2642" t="s">
        <v>13177</v>
      </c>
      <c r="D2642" t="s">
        <v>3483</v>
      </c>
      <c r="E2642" t="s">
        <v>3483</v>
      </c>
      <c r="F2642" t="s">
        <v>19511</v>
      </c>
      <c r="G2642" t="s">
        <v>3484</v>
      </c>
      <c r="I26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642" s="1" t="b">
        <f t="shared" si="41"/>
        <v>0</v>
      </c>
      <c r="K2642" t="str">
        <f>IF(NOT(J2642),Strutture_cleaned[[#This Row],[Indirizzo internet]],Strutture_cleaned[[#This Row],[Indirizzo di posta elettronica]])</f>
        <v/>
      </c>
      <c r="L2642" t="str">
        <f>IF(NOT(J2642),Strutture_cleaned[[#This Row],[Indirizzo di posta elettronica]],Strutture_cleaned[[#This Row],[Indirizzo internet]])</f>
        <v>bedilgelsomino@gmail.com</v>
      </c>
    </row>
    <row r="2643" spans="1:12" x14ac:dyDescent="0.2">
      <c r="A2643" t="s">
        <v>8183</v>
      </c>
      <c r="B2643" t="s">
        <v>13178</v>
      </c>
      <c r="C2643" t="s">
        <v>13179</v>
      </c>
      <c r="D2643" t="s">
        <v>3483</v>
      </c>
      <c r="E2643" t="s">
        <v>553</v>
      </c>
      <c r="F2643" t="s">
        <v>3485</v>
      </c>
      <c r="G2643" t="s">
        <v>3486</v>
      </c>
      <c r="I26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643" s="1" t="b">
        <f t="shared" si="41"/>
        <v>0</v>
      </c>
      <c r="K2643" t="str">
        <f>IF(NOT(J2643),Strutture_cleaned[[#This Row],[Indirizzo internet]],Strutture_cleaned[[#This Row],[Indirizzo di posta elettronica]])</f>
        <v>www.bbmontegallo.com</v>
      </c>
      <c r="L2643" t="str">
        <f>IF(NOT(J2643),Strutture_cleaned[[#This Row],[Indirizzo di posta elettronica]],Strutture_cleaned[[#This Row],[Indirizzo internet]])</f>
        <v>bbmontegallo@gmail.com</v>
      </c>
    </row>
    <row r="2644" spans="1:12" x14ac:dyDescent="0.2">
      <c r="A2644" t="s">
        <v>8186</v>
      </c>
      <c r="B2644" t="s">
        <v>13180</v>
      </c>
      <c r="C2644" t="s">
        <v>13181</v>
      </c>
      <c r="D2644" t="s">
        <v>3483</v>
      </c>
      <c r="E2644" t="s">
        <v>19511</v>
      </c>
      <c r="F2644" t="s">
        <v>19511</v>
      </c>
      <c r="G2644" t="s">
        <v>3487</v>
      </c>
      <c r="I26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644" s="1" t="b">
        <f t="shared" si="41"/>
        <v>0</v>
      </c>
      <c r="K2644" t="str">
        <f>IF(NOT(J2644),Strutture_cleaned[[#This Row],[Indirizzo internet]],Strutture_cleaned[[#This Row],[Indirizzo di posta elettronica]])</f>
        <v/>
      </c>
      <c r="L2644" t="str">
        <f>IF(NOT(J2644),Strutture_cleaned[[#This Row],[Indirizzo di posta elettronica]],Strutture_cleaned[[#This Row],[Indirizzo internet]])</f>
        <v>casalesanfilippo@hotmail.com</v>
      </c>
    </row>
    <row r="2645" spans="1:12" x14ac:dyDescent="0.2">
      <c r="A2645" t="s">
        <v>8183</v>
      </c>
      <c r="B2645" t="s">
        <v>13182</v>
      </c>
      <c r="C2645" t="s">
        <v>3488</v>
      </c>
      <c r="D2645" t="s">
        <v>3483</v>
      </c>
      <c r="E2645" t="s">
        <v>3483</v>
      </c>
      <c r="F2645" t="s">
        <v>3489</v>
      </c>
      <c r="G2645" t="s">
        <v>3490</v>
      </c>
      <c r="I26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645" s="1" t="b">
        <f t="shared" si="41"/>
        <v>0</v>
      </c>
      <c r="K2645" t="str">
        <f>IF(NOT(J2645),Strutture_cleaned[[#This Row],[Indirizzo internet]],Strutture_cleaned[[#This Row],[Indirizzo di posta elettronica]])</f>
        <v>www.bblacasastorta.it</v>
      </c>
      <c r="L2645" t="str">
        <f>IF(NOT(J2645),Strutture_cleaned[[#This Row],[Indirizzo di posta elettronica]],Strutture_cleaned[[#This Row],[Indirizzo internet]])</f>
        <v>bblacasastorta@gmail.com</v>
      </c>
    </row>
    <row r="2646" spans="1:12" x14ac:dyDescent="0.2">
      <c r="A2646" t="s">
        <v>8183</v>
      </c>
      <c r="B2646" t="s">
        <v>13183</v>
      </c>
      <c r="C2646" t="s">
        <v>3491</v>
      </c>
      <c r="D2646" t="s">
        <v>3483</v>
      </c>
      <c r="E2646" t="s">
        <v>3483</v>
      </c>
      <c r="F2646" t="s">
        <v>3492</v>
      </c>
      <c r="G2646" t="s">
        <v>3493</v>
      </c>
      <c r="I26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646" s="1" t="b">
        <f t="shared" si="41"/>
        <v>0</v>
      </c>
      <c r="K2646" t="str">
        <f>IF(NOT(J2646),Strutture_cleaned[[#This Row],[Indirizzo internet]],Strutture_cleaned[[#This Row],[Indirizzo di posta elettronica]])</f>
        <v>www.bbatticoluce.it</v>
      </c>
      <c r="L2646" t="str">
        <f>IF(NOT(J2646),Strutture_cleaned[[#This Row],[Indirizzo di posta elettronica]],Strutture_cleaned[[#This Row],[Indirizzo internet]])</f>
        <v>a.badialetti@gmail.com</v>
      </c>
    </row>
    <row r="2647" spans="1:12" x14ac:dyDescent="0.2">
      <c r="A2647" t="s">
        <v>8216</v>
      </c>
      <c r="B2647" t="s">
        <v>13184</v>
      </c>
      <c r="C2647" t="s">
        <v>3494</v>
      </c>
      <c r="D2647" t="s">
        <v>3483</v>
      </c>
      <c r="E2647" t="s">
        <v>3483</v>
      </c>
      <c r="F2647" t="s">
        <v>3495</v>
      </c>
      <c r="G2647" t="s">
        <v>3496</v>
      </c>
      <c r="I26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47" s="1" t="b">
        <f t="shared" si="41"/>
        <v>0</v>
      </c>
      <c r="K2647" t="str">
        <f>IF(NOT(J2647),Strutture_cleaned[[#This Row],[Indirizzo internet]],Strutture_cleaned[[#This Row],[Indirizzo di posta elettronica]])</f>
        <v>www.bellafiora.it</v>
      </c>
      <c r="L2647" t="str">
        <f>IF(NOT(J2647),Strutture_cleaned[[#This Row],[Indirizzo di posta elettronica]],Strutture_cleaned[[#This Row],[Indirizzo internet]])</f>
        <v>info@bellafiora.it</v>
      </c>
    </row>
    <row r="2648" spans="1:12" x14ac:dyDescent="0.2">
      <c r="A2648" t="s">
        <v>8183</v>
      </c>
      <c r="B2648" t="s">
        <v>13185</v>
      </c>
      <c r="C2648" t="s">
        <v>3497</v>
      </c>
      <c r="D2648" t="s">
        <v>3483</v>
      </c>
      <c r="E2648" t="s">
        <v>13159</v>
      </c>
      <c r="F2648" t="s">
        <v>19511</v>
      </c>
      <c r="G2648" t="s">
        <v>3498</v>
      </c>
      <c r="I26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648" s="1" t="b">
        <f t="shared" si="41"/>
        <v>0</v>
      </c>
      <c r="K2648" t="str">
        <f>IF(NOT(J2648),Strutture_cleaned[[#This Row],[Indirizzo internet]],Strutture_cleaned[[#This Row],[Indirizzo di posta elettronica]])</f>
        <v/>
      </c>
      <c r="L2648" t="str">
        <f>IF(NOT(J2648),Strutture_cleaned[[#This Row],[Indirizzo di posta elettronica]],Strutture_cleaned[[#This Row],[Indirizzo internet]])</f>
        <v>allabigattiera@gmail.com</v>
      </c>
    </row>
    <row r="2649" spans="1:12" x14ac:dyDescent="0.2">
      <c r="A2649" t="s">
        <v>8183</v>
      </c>
      <c r="B2649" t="s">
        <v>13186</v>
      </c>
      <c r="C2649" t="s">
        <v>3499</v>
      </c>
      <c r="D2649" t="s">
        <v>3483</v>
      </c>
      <c r="E2649" t="s">
        <v>3483</v>
      </c>
      <c r="F2649" t="s">
        <v>19511</v>
      </c>
      <c r="G2649" t="s">
        <v>3500</v>
      </c>
      <c r="I26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49" s="1" t="b">
        <f t="shared" si="41"/>
        <v>0</v>
      </c>
      <c r="K2649" t="str">
        <f>IF(NOT(J2649),Strutture_cleaned[[#This Row],[Indirizzo internet]],Strutture_cleaned[[#This Row],[Indirizzo di posta elettronica]])</f>
        <v/>
      </c>
      <c r="L2649" t="str">
        <f>IF(NOT(J2649),Strutture_cleaned[[#This Row],[Indirizzo di posta elettronica]],Strutture_cleaned[[#This Row],[Indirizzo internet]])</f>
        <v>info@mediaservicesrl.info;</v>
      </c>
    </row>
    <row r="2650" spans="1:12" x14ac:dyDescent="0.2">
      <c r="A2650" t="s">
        <v>8216</v>
      </c>
      <c r="B2650" t="s">
        <v>13187</v>
      </c>
      <c r="C2650" t="s">
        <v>13188</v>
      </c>
      <c r="D2650" t="s">
        <v>3483</v>
      </c>
      <c r="E2650" t="s">
        <v>3483</v>
      </c>
      <c r="F2650" t="s">
        <v>3501</v>
      </c>
      <c r="G2650" t="s">
        <v>3502</v>
      </c>
      <c r="I26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650" s="1" t="b">
        <f t="shared" si="41"/>
        <v>0</v>
      </c>
      <c r="K2650" t="str">
        <f>IF(NOT(J2650),Strutture_cleaned[[#This Row],[Indirizzo internet]],Strutture_cleaned[[#This Row],[Indirizzo di posta elettronica]])</f>
        <v>www.antystress.it</v>
      </c>
      <c r="L2650" t="str">
        <f>IF(NOT(J2650),Strutture_cleaned[[#This Row],[Indirizzo di posta elettronica]],Strutture_cleaned[[#This Row],[Indirizzo internet]])</f>
        <v>fcantori@libero.it</v>
      </c>
    </row>
    <row r="2651" spans="1:12" x14ac:dyDescent="0.2">
      <c r="A2651" t="s">
        <v>8177</v>
      </c>
      <c r="B2651" t="s">
        <v>13189</v>
      </c>
      <c r="C2651" t="s">
        <v>13190</v>
      </c>
      <c r="D2651" t="s">
        <v>13191</v>
      </c>
      <c r="E2651" t="s">
        <v>13191</v>
      </c>
      <c r="F2651" t="s">
        <v>3503</v>
      </c>
      <c r="G2651" t="s">
        <v>3504</v>
      </c>
      <c r="I26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51" s="1" t="b">
        <f t="shared" si="41"/>
        <v>0</v>
      </c>
      <c r="K2651" t="str">
        <f>IF(NOT(J2651),Strutture_cleaned[[#This Row],[Indirizzo internet]],Strutture_cleaned[[#This Row],[Indirizzo di posta elettronica]])</f>
        <v>www.lacantinella.net</v>
      </c>
      <c r="L2651" t="str">
        <f>IF(NOT(J2651),Strutture_cleaned[[#This Row],[Indirizzo di posta elettronica]],Strutture_cleaned[[#This Row],[Indirizzo internet]])</f>
        <v>info@lacantinella.net</v>
      </c>
    </row>
    <row r="2652" spans="1:12" x14ac:dyDescent="0.2">
      <c r="A2652" t="s">
        <v>8174</v>
      </c>
      <c r="B2652" t="s">
        <v>13192</v>
      </c>
      <c r="C2652" t="s">
        <v>3505</v>
      </c>
      <c r="D2652" t="s">
        <v>13191</v>
      </c>
      <c r="E2652" t="s">
        <v>13191</v>
      </c>
      <c r="F2652" t="s">
        <v>19511</v>
      </c>
      <c r="G2652" t="s">
        <v>3506</v>
      </c>
      <c r="I26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652" s="1" t="b">
        <f t="shared" si="41"/>
        <v>0</v>
      </c>
      <c r="K2652" t="str">
        <f>IF(NOT(J2652),Strutture_cleaned[[#This Row],[Indirizzo internet]],Strutture_cleaned[[#This Row],[Indirizzo di posta elettronica]])</f>
        <v/>
      </c>
      <c r="L2652" t="str">
        <f>IF(NOT(J2652),Strutture_cleaned[[#This Row],[Indirizzo di posta elettronica]],Strutture_cleaned[[#This Row],[Indirizzo internet]])</f>
        <v>eleonoragiovanetti@gmail.com</v>
      </c>
    </row>
    <row r="2653" spans="1:12" x14ac:dyDescent="0.2">
      <c r="A2653" t="s">
        <v>8174</v>
      </c>
      <c r="B2653" t="s">
        <v>13193</v>
      </c>
      <c r="C2653" t="s">
        <v>3507</v>
      </c>
      <c r="D2653" t="s">
        <v>13191</v>
      </c>
      <c r="E2653" t="s">
        <v>13191</v>
      </c>
      <c r="F2653" t="s">
        <v>19511</v>
      </c>
      <c r="G2653" t="s">
        <v>3508</v>
      </c>
      <c r="I26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653" s="1" t="b">
        <f t="shared" si="41"/>
        <v>0</v>
      </c>
      <c r="K2653" t="str">
        <f>IF(NOT(J2653),Strutture_cleaned[[#This Row],[Indirizzo internet]],Strutture_cleaned[[#This Row],[Indirizzo di posta elettronica]])</f>
        <v/>
      </c>
      <c r="L2653" t="str">
        <f>IF(NOT(J2653),Strutture_cleaned[[#This Row],[Indirizzo di posta elettronica]],Strutture_cleaned[[#This Row],[Indirizzo internet]])</f>
        <v>silvia.r@consulservice.info</v>
      </c>
    </row>
    <row r="2654" spans="1:12" x14ac:dyDescent="0.2">
      <c r="A2654" t="s">
        <v>8183</v>
      </c>
      <c r="B2654" t="s">
        <v>13194</v>
      </c>
      <c r="C2654" t="s">
        <v>13195</v>
      </c>
      <c r="D2654" t="s">
        <v>13191</v>
      </c>
      <c r="E2654" t="s">
        <v>13191</v>
      </c>
      <c r="F2654" t="s">
        <v>19511</v>
      </c>
      <c r="G2654" t="s">
        <v>3509</v>
      </c>
      <c r="I26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654" s="1" t="b">
        <f t="shared" si="41"/>
        <v>0</v>
      </c>
      <c r="K2654" t="str">
        <f>IF(NOT(J2654),Strutture_cleaned[[#This Row],[Indirizzo internet]],Strutture_cleaned[[#This Row],[Indirizzo di posta elettronica]])</f>
        <v/>
      </c>
      <c r="L2654" t="str">
        <f>IF(NOT(J2654),Strutture_cleaned[[#This Row],[Indirizzo di posta elettronica]],Strutture_cleaned[[#This Row],[Indirizzo internet]])</f>
        <v>petragebauer@libero.it</v>
      </c>
    </row>
    <row r="2655" spans="1:12" x14ac:dyDescent="0.2">
      <c r="A2655" t="s">
        <v>8171</v>
      </c>
      <c r="B2655" t="s">
        <v>13196</v>
      </c>
      <c r="C2655" t="s">
        <v>13197</v>
      </c>
      <c r="D2655" t="s">
        <v>13191</v>
      </c>
      <c r="E2655" t="s">
        <v>19511</v>
      </c>
      <c r="F2655" t="s">
        <v>3510</v>
      </c>
      <c r="G2655" t="s">
        <v>3511</v>
      </c>
      <c r="I26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55" s="1" t="b">
        <f t="shared" si="41"/>
        <v>0</v>
      </c>
      <c r="K2655" t="str">
        <f>IF(NOT(J2655),Strutture_cleaned[[#This Row],[Indirizzo internet]],Strutture_cleaned[[#This Row],[Indirizzo di posta elettronica]])</f>
        <v>www.villaolesia.it</v>
      </c>
      <c r="L2655" t="str">
        <f>IF(NOT(J2655),Strutture_cleaned[[#This Row],[Indirizzo di posta elettronica]],Strutture_cleaned[[#This Row],[Indirizzo internet]])</f>
        <v>info@villaolesia.it</v>
      </c>
    </row>
    <row r="2656" spans="1:12" x14ac:dyDescent="0.2">
      <c r="A2656" t="s">
        <v>8183</v>
      </c>
      <c r="B2656" t="s">
        <v>13198</v>
      </c>
      <c r="C2656" t="s">
        <v>13199</v>
      </c>
      <c r="D2656" t="s">
        <v>13191</v>
      </c>
      <c r="E2656" t="s">
        <v>19511</v>
      </c>
      <c r="F2656" t="s">
        <v>19511</v>
      </c>
      <c r="G2656" t="s">
        <v>3512</v>
      </c>
      <c r="I26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656" s="1" t="b">
        <f t="shared" si="41"/>
        <v>0</v>
      </c>
      <c r="K2656" t="str">
        <f>IF(NOT(J2656),Strutture_cleaned[[#This Row],[Indirizzo internet]],Strutture_cleaned[[#This Row],[Indirizzo di posta elettronica]])</f>
        <v/>
      </c>
      <c r="L2656" t="str">
        <f>IF(NOT(J2656),Strutture_cleaned[[#This Row],[Indirizzo di posta elettronica]],Strutture_cleaned[[#This Row],[Indirizzo internet]])</f>
        <v>bbledive@hotmail.com</v>
      </c>
    </row>
    <row r="2657" spans="1:12" x14ac:dyDescent="0.2">
      <c r="A2657" t="s">
        <v>8216</v>
      </c>
      <c r="B2657" t="s">
        <v>13200</v>
      </c>
      <c r="C2657" t="s">
        <v>3513</v>
      </c>
      <c r="D2657" t="s">
        <v>13191</v>
      </c>
      <c r="E2657" t="s">
        <v>13191</v>
      </c>
      <c r="F2657" t="s">
        <v>3514</v>
      </c>
      <c r="G2657" t="s">
        <v>3515</v>
      </c>
      <c r="I26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57" s="1" t="b">
        <f t="shared" si="41"/>
        <v>0</v>
      </c>
      <c r="K2657" t="str">
        <f>IF(NOT(J2657),Strutture_cleaned[[#This Row],[Indirizzo internet]],Strutture_cleaned[[#This Row],[Indirizzo di posta elettronica]])</f>
        <v>www.sottolaquercia.eu</v>
      </c>
      <c r="L2657" t="str">
        <f>IF(NOT(J2657),Strutture_cleaned[[#This Row],[Indirizzo di posta elettronica]],Strutture_cleaned[[#This Row],[Indirizzo internet]])</f>
        <v>info@sottolaquercia.eu</v>
      </c>
    </row>
    <row r="2658" spans="1:12" x14ac:dyDescent="0.2">
      <c r="A2658" t="s">
        <v>8523</v>
      </c>
      <c r="B2658" t="s">
        <v>13201</v>
      </c>
      <c r="C2658" t="s">
        <v>13202</v>
      </c>
      <c r="D2658" t="s">
        <v>13191</v>
      </c>
      <c r="E2658" t="s">
        <v>13191</v>
      </c>
      <c r="F2658" t="s">
        <v>3516</v>
      </c>
      <c r="G2658" t="s">
        <v>3517</v>
      </c>
      <c r="I26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58" s="1" t="b">
        <f t="shared" si="41"/>
        <v>0</v>
      </c>
      <c r="K2658" t="str">
        <f>IF(NOT(J2658),Strutture_cleaned[[#This Row],[Indirizzo internet]],Strutture_cleaned[[#This Row],[Indirizzo di posta elettronica]])</f>
        <v>www.lpre.it</v>
      </c>
      <c r="L2658" t="str">
        <f>IF(NOT(J2658),Strutture_cleaned[[#This Row],[Indirizzo di posta elettronica]],Strutture_cleaned[[#This Row],[Indirizzo internet]])</f>
        <v>info@lpre.it</v>
      </c>
    </row>
    <row r="2659" spans="1:12" x14ac:dyDescent="0.2">
      <c r="A2659" t="s">
        <v>8186</v>
      </c>
      <c r="B2659" t="s">
        <v>13203</v>
      </c>
      <c r="C2659" t="s">
        <v>13204</v>
      </c>
      <c r="D2659" t="s">
        <v>13191</v>
      </c>
      <c r="E2659" t="s">
        <v>13191</v>
      </c>
      <c r="F2659" t="s">
        <v>19511</v>
      </c>
      <c r="G2659" t="s">
        <v>19511</v>
      </c>
      <c r="I26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659" s="1" t="b">
        <f t="shared" si="41"/>
        <v>0</v>
      </c>
      <c r="K2659" t="str">
        <f>IF(NOT(J2659),Strutture_cleaned[[#This Row],[Indirizzo internet]],Strutture_cleaned[[#This Row],[Indirizzo di posta elettronica]])</f>
        <v/>
      </c>
      <c r="L2659" t="str">
        <f>IF(NOT(J2659),Strutture_cleaned[[#This Row],[Indirizzo di posta elettronica]],Strutture_cleaned[[#This Row],[Indirizzo internet]])</f>
        <v/>
      </c>
    </row>
    <row r="2660" spans="1:12" x14ac:dyDescent="0.2">
      <c r="A2660" t="s">
        <v>8171</v>
      </c>
      <c r="B2660" t="s">
        <v>13205</v>
      </c>
      <c r="C2660" t="s">
        <v>13206</v>
      </c>
      <c r="D2660" t="s">
        <v>13191</v>
      </c>
      <c r="E2660" t="s">
        <v>13191</v>
      </c>
      <c r="F2660" t="s">
        <v>3518</v>
      </c>
      <c r="G2660" t="s">
        <v>3519</v>
      </c>
      <c r="I26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60" s="1" t="b">
        <f t="shared" si="41"/>
        <v>0</v>
      </c>
      <c r="K2660" t="str">
        <f>IF(NOT(J2660),Strutture_cleaned[[#This Row],[Indirizzo internet]],Strutture_cleaned[[#This Row],[Indirizzo di posta elettronica]])</f>
        <v>www.ragola.it</v>
      </c>
      <c r="L2660" t="str">
        <f>IF(NOT(J2660),Strutture_cleaned[[#This Row],[Indirizzo di posta elettronica]],Strutture_cleaned[[#This Row],[Indirizzo internet]])</f>
        <v>info@ragola.it</v>
      </c>
    </row>
    <row r="2661" spans="1:12" x14ac:dyDescent="0.2">
      <c r="A2661" t="s">
        <v>8183</v>
      </c>
      <c r="B2661" t="s">
        <v>13207</v>
      </c>
      <c r="C2661" t="s">
        <v>13208</v>
      </c>
      <c r="D2661" t="s">
        <v>13191</v>
      </c>
      <c r="E2661" t="s">
        <v>13191</v>
      </c>
      <c r="F2661" t="s">
        <v>19511</v>
      </c>
      <c r="G2661" t="s">
        <v>3520</v>
      </c>
      <c r="I26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661" s="1" t="b">
        <f t="shared" si="41"/>
        <v>0</v>
      </c>
      <c r="K2661" t="str">
        <f>IF(NOT(J2661),Strutture_cleaned[[#This Row],[Indirizzo internet]],Strutture_cleaned[[#This Row],[Indirizzo di posta elettronica]])</f>
        <v/>
      </c>
      <c r="L2661" t="str">
        <f>IF(NOT(J2661),Strutture_cleaned[[#This Row],[Indirizzo di posta elettronica]],Strutture_cleaned[[#This Row],[Indirizzo internet]])</f>
        <v>papetti@interfree.it</v>
      </c>
    </row>
    <row r="2662" spans="1:12" x14ac:dyDescent="0.2">
      <c r="A2662" t="s">
        <v>8186</v>
      </c>
      <c r="B2662" t="s">
        <v>13209</v>
      </c>
      <c r="C2662" t="s">
        <v>13210</v>
      </c>
      <c r="D2662" t="s">
        <v>13191</v>
      </c>
      <c r="E2662" t="s">
        <v>13191</v>
      </c>
      <c r="F2662" t="s">
        <v>3521</v>
      </c>
      <c r="G2662" t="s">
        <v>3522</v>
      </c>
      <c r="I26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62" s="1" t="b">
        <f t="shared" si="41"/>
        <v>0</v>
      </c>
      <c r="K2662" t="str">
        <f>IF(NOT(J2662),Strutture_cleaned[[#This Row],[Indirizzo internet]],Strutture_cleaned[[#This Row],[Indirizzo di posta elettronica]])</f>
        <v>www.agriturismopozzosanto.it</v>
      </c>
      <c r="L2662" t="str">
        <f>IF(NOT(J2662),Strutture_cleaned[[#This Row],[Indirizzo di posta elettronica]],Strutture_cleaned[[#This Row],[Indirizzo internet]])</f>
        <v>info@agriturismopozzosanto.it</v>
      </c>
    </row>
    <row r="2663" spans="1:12" x14ac:dyDescent="0.2">
      <c r="A2663" t="s">
        <v>8183</v>
      </c>
      <c r="B2663" t="s">
        <v>13211</v>
      </c>
      <c r="C2663" t="s">
        <v>13212</v>
      </c>
      <c r="D2663" t="s">
        <v>13191</v>
      </c>
      <c r="E2663" t="s">
        <v>13191</v>
      </c>
      <c r="F2663" t="s">
        <v>3523</v>
      </c>
      <c r="G2663" t="s">
        <v>3524</v>
      </c>
      <c r="I26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663" s="1" t="b">
        <f t="shared" si="41"/>
        <v>0</v>
      </c>
      <c r="K2663" t="str">
        <f>IF(NOT(J2663),Strutture_cleaned[[#This Row],[Indirizzo internet]],Strutture_cleaned[[#This Row],[Indirizzo di posta elettronica]])</f>
        <v>www.casalina.ea29.com</v>
      </c>
      <c r="L2663" t="str">
        <f>IF(NOT(J2663),Strutture_cleaned[[#This Row],[Indirizzo di posta elettronica]],Strutture_cleaned[[#This Row],[Indirizzo internet]])</f>
        <v>casa-lina@libero.it</v>
      </c>
    </row>
    <row r="2664" spans="1:12" x14ac:dyDescent="0.2">
      <c r="A2664" t="s">
        <v>8183</v>
      </c>
      <c r="B2664" t="s">
        <v>13213</v>
      </c>
      <c r="C2664" t="s">
        <v>13214</v>
      </c>
      <c r="D2664" t="s">
        <v>13191</v>
      </c>
      <c r="E2664" t="s">
        <v>19511</v>
      </c>
      <c r="F2664" t="s">
        <v>19511</v>
      </c>
      <c r="G2664" t="s">
        <v>3525</v>
      </c>
      <c r="I26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664" s="1" t="b">
        <f t="shared" si="41"/>
        <v>0</v>
      </c>
      <c r="K2664" t="str">
        <f>IF(NOT(J2664),Strutture_cleaned[[#This Row],[Indirizzo internet]],Strutture_cleaned[[#This Row],[Indirizzo di posta elettronica]])</f>
        <v/>
      </c>
      <c r="L2664" t="str">
        <f>IF(NOT(J2664),Strutture_cleaned[[#This Row],[Indirizzo di posta elettronica]],Strutture_cleaned[[#This Row],[Indirizzo internet]])</f>
        <v>roberto.amori@tin.it</v>
      </c>
    </row>
    <row r="2665" spans="1:12" x14ac:dyDescent="0.2">
      <c r="A2665" t="s">
        <v>8183</v>
      </c>
      <c r="B2665" t="s">
        <v>13215</v>
      </c>
      <c r="C2665" t="s">
        <v>13216</v>
      </c>
      <c r="D2665" t="s">
        <v>13191</v>
      </c>
      <c r="E2665" t="s">
        <v>19511</v>
      </c>
      <c r="F2665" t="s">
        <v>19511</v>
      </c>
      <c r="G2665" t="s">
        <v>3526</v>
      </c>
      <c r="I26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665" s="1" t="b">
        <f t="shared" si="41"/>
        <v>0</v>
      </c>
      <c r="K2665" t="str">
        <f>IF(NOT(J2665),Strutture_cleaned[[#This Row],[Indirizzo internet]],Strutture_cleaned[[#This Row],[Indirizzo di posta elettronica]])</f>
        <v/>
      </c>
      <c r="L2665" t="str">
        <f>IF(NOT(J2665),Strutture_cleaned[[#This Row],[Indirizzo di posta elettronica]],Strutture_cleaned[[#This Row],[Indirizzo internet]])</f>
        <v>rosella.marinelli@alice.it</v>
      </c>
    </row>
    <row r="2666" spans="1:12" x14ac:dyDescent="0.2">
      <c r="A2666" t="s">
        <v>8174</v>
      </c>
      <c r="B2666" t="s">
        <v>13217</v>
      </c>
      <c r="C2666" t="s">
        <v>13218</v>
      </c>
      <c r="D2666" t="s">
        <v>13191</v>
      </c>
      <c r="E2666" t="s">
        <v>19511</v>
      </c>
      <c r="F2666" t="s">
        <v>19511</v>
      </c>
      <c r="G2666" t="s">
        <v>3527</v>
      </c>
      <c r="I26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666" s="1" t="b">
        <f t="shared" si="41"/>
        <v>0</v>
      </c>
      <c r="K2666" t="str">
        <f>IF(NOT(J2666),Strutture_cleaned[[#This Row],[Indirizzo internet]],Strutture_cleaned[[#This Row],[Indirizzo di posta elettronica]])</f>
        <v/>
      </c>
      <c r="L2666" t="str">
        <f>IF(NOT(J2666),Strutture_cleaned[[#This Row],[Indirizzo di posta elettronica]],Strutture_cleaned[[#This Row],[Indirizzo internet]])</f>
        <v>cristina.carbini@gmail.com</v>
      </c>
    </row>
    <row r="2667" spans="1:12" x14ac:dyDescent="0.2">
      <c r="A2667" t="s">
        <v>8216</v>
      </c>
      <c r="B2667" t="s">
        <v>13219</v>
      </c>
      <c r="C2667" t="s">
        <v>13220</v>
      </c>
      <c r="D2667" t="s">
        <v>13191</v>
      </c>
      <c r="E2667" t="s">
        <v>13191</v>
      </c>
      <c r="F2667" t="s">
        <v>19511</v>
      </c>
      <c r="G2667" t="s">
        <v>3528</v>
      </c>
      <c r="I26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2667" s="1" t="b">
        <f t="shared" si="41"/>
        <v>0</v>
      </c>
      <c r="K2667" t="str">
        <f>IF(NOT(J2667),Strutture_cleaned[[#This Row],[Indirizzo internet]],Strutture_cleaned[[#This Row],[Indirizzo di posta elettronica]])</f>
        <v/>
      </c>
      <c r="L2667" t="str">
        <f>IF(NOT(J2667),Strutture_cleaned[[#This Row],[Indirizzo di posta elettronica]],Strutture_cleaned[[#This Row],[Indirizzo internet]])</f>
        <v>locandacircoloippicosas@legalmail.it</v>
      </c>
    </row>
    <row r="2668" spans="1:12" x14ac:dyDescent="0.2">
      <c r="A2668" t="s">
        <v>8183</v>
      </c>
      <c r="B2668" t="s">
        <v>13221</v>
      </c>
      <c r="C2668" t="s">
        <v>13222</v>
      </c>
      <c r="D2668" t="s">
        <v>13191</v>
      </c>
      <c r="E2668" t="s">
        <v>13223</v>
      </c>
      <c r="F2668" t="s">
        <v>3529</v>
      </c>
      <c r="G2668" t="s">
        <v>3530</v>
      </c>
      <c r="I26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668" s="1" t="b">
        <f t="shared" si="41"/>
        <v>0</v>
      </c>
      <c r="K2668" t="str">
        <f>IF(NOT(J2668),Strutture_cleaned[[#This Row],[Indirizzo internet]],Strutture_cleaned[[#This Row],[Indirizzo di posta elettronica]])</f>
        <v>www.druparosa.it</v>
      </c>
      <c r="L2668" t="str">
        <f>IF(NOT(J2668),Strutture_cleaned[[#This Row],[Indirizzo di posta elettronica]],Strutture_cleaned[[#This Row],[Indirizzo internet]])</f>
        <v>druparosa@gmail.com</v>
      </c>
    </row>
    <row r="2669" spans="1:12" x14ac:dyDescent="0.2">
      <c r="A2669" t="s">
        <v>8183</v>
      </c>
      <c r="B2669" t="s">
        <v>13224</v>
      </c>
      <c r="C2669" t="s">
        <v>13225</v>
      </c>
      <c r="D2669" t="s">
        <v>13191</v>
      </c>
      <c r="E2669" t="s">
        <v>19511</v>
      </c>
      <c r="F2669" t="s">
        <v>19511</v>
      </c>
      <c r="G2669" t="s">
        <v>3531</v>
      </c>
      <c r="I26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669" s="1" t="b">
        <f t="shared" si="41"/>
        <v>0</v>
      </c>
      <c r="K2669" t="str">
        <f>IF(NOT(J2669),Strutture_cleaned[[#This Row],[Indirizzo internet]],Strutture_cleaned[[#This Row],[Indirizzo di posta elettronica]])</f>
        <v/>
      </c>
      <c r="L2669" t="str">
        <f>IF(NOT(J2669),Strutture_cleaned[[#This Row],[Indirizzo di posta elettronica]],Strutture_cleaned[[#This Row],[Indirizzo internet]])</f>
        <v>ilcasaledelsole@virgilio.it</v>
      </c>
    </row>
    <row r="2670" spans="1:12" x14ac:dyDescent="0.2">
      <c r="A2670" t="s">
        <v>8183</v>
      </c>
      <c r="B2670" t="s">
        <v>13226</v>
      </c>
      <c r="C2670" t="s">
        <v>3532</v>
      </c>
      <c r="D2670" t="s">
        <v>13191</v>
      </c>
      <c r="E2670" t="s">
        <v>3533</v>
      </c>
      <c r="F2670" t="s">
        <v>3534</v>
      </c>
      <c r="G2670" t="s">
        <v>3535</v>
      </c>
      <c r="I26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670" s="1" t="b">
        <f t="shared" si="41"/>
        <v>0</v>
      </c>
      <c r="K2670" t="str">
        <f>IF(NOT(J2670),Strutture_cleaned[[#This Row],[Indirizzo internet]],Strutture_cleaned[[#This Row],[Indirizzo di posta elettronica]])</f>
        <v>www.pettirosso.eu</v>
      </c>
      <c r="L2670" t="str">
        <f>IF(NOT(J2670),Strutture_cleaned[[#This Row],[Indirizzo di posta elettronica]],Strutture_cleaned[[#This Row],[Indirizzo internet]])</f>
        <v>galemar24@gmail.com</v>
      </c>
    </row>
    <row r="2671" spans="1:12" x14ac:dyDescent="0.2">
      <c r="A2671" t="s">
        <v>8183</v>
      </c>
      <c r="B2671" t="s">
        <v>13227</v>
      </c>
      <c r="C2671" t="s">
        <v>13228</v>
      </c>
      <c r="D2671" t="s">
        <v>13191</v>
      </c>
      <c r="E2671" t="s">
        <v>19511</v>
      </c>
      <c r="F2671" t="s">
        <v>3536</v>
      </c>
      <c r="G2671" t="s">
        <v>3537</v>
      </c>
      <c r="I26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71" s="1" t="b">
        <f t="shared" si="41"/>
        <v>0</v>
      </c>
      <c r="K2671" t="str">
        <f>IF(NOT(J2671),Strutture_cleaned[[#This Row],[Indirizzo internet]],Strutture_cleaned[[#This Row],[Indirizzo di posta elettronica]])</f>
        <v>www.ostrachebello.com</v>
      </c>
      <c r="L2671" t="str">
        <f>IF(NOT(J2671),Strutture_cleaned[[#This Row],[Indirizzo di posta elettronica]],Strutture_cleaned[[#This Row],[Indirizzo internet]])</f>
        <v>info@ostrachebello.com</v>
      </c>
    </row>
    <row r="2672" spans="1:12" x14ac:dyDescent="0.2">
      <c r="A2672" t="s">
        <v>8183</v>
      </c>
      <c r="B2672" t="s">
        <v>13229</v>
      </c>
      <c r="C2672" t="s">
        <v>13230</v>
      </c>
      <c r="D2672" t="s">
        <v>13231</v>
      </c>
      <c r="E2672" t="s">
        <v>19511</v>
      </c>
      <c r="F2672" t="s">
        <v>3538</v>
      </c>
      <c r="G2672" t="s">
        <v>3539</v>
      </c>
      <c r="I26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672" s="1" t="b">
        <f t="shared" si="41"/>
        <v>0</v>
      </c>
      <c r="K2672" t="str">
        <f>IF(NOT(J2672),Strutture_cleaned[[#This Row],[Indirizzo internet]],Strutture_cleaned[[#This Row],[Indirizzo di posta elettronica]])</f>
        <v>www.illeccino.it</v>
      </c>
      <c r="L2672" t="str">
        <f>IF(NOT(J2672),Strutture_cleaned[[#This Row],[Indirizzo di posta elettronica]],Strutture_cleaned[[#This Row],[Indirizzo internet]])</f>
        <v>irenepancotti@libero.it;</v>
      </c>
    </row>
    <row r="2673" spans="1:12" x14ac:dyDescent="0.2">
      <c r="A2673" t="s">
        <v>8183</v>
      </c>
      <c r="B2673" t="s">
        <v>13232</v>
      </c>
      <c r="C2673" t="s">
        <v>13233</v>
      </c>
      <c r="D2673" t="s">
        <v>13231</v>
      </c>
      <c r="E2673" t="s">
        <v>19511</v>
      </c>
      <c r="F2673" t="s">
        <v>19511</v>
      </c>
      <c r="G2673" t="s">
        <v>3540</v>
      </c>
      <c r="I26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673" s="1" t="b">
        <f t="shared" si="41"/>
        <v>0</v>
      </c>
      <c r="K2673" t="str">
        <f>IF(NOT(J2673),Strutture_cleaned[[#This Row],[Indirizzo internet]],Strutture_cleaned[[#This Row],[Indirizzo di posta elettronica]])</f>
        <v/>
      </c>
      <c r="L2673" t="str">
        <f>IF(NOT(J2673),Strutture_cleaned[[#This Row],[Indirizzo di posta elettronica]],Strutture_cleaned[[#This Row],[Indirizzo internet]])</f>
        <v>giancarlo@casadambra.org</v>
      </c>
    </row>
    <row r="2674" spans="1:12" x14ac:dyDescent="0.2">
      <c r="A2674" t="s">
        <v>8174</v>
      </c>
      <c r="B2674" t="s">
        <v>13234</v>
      </c>
      <c r="C2674" t="s">
        <v>13235</v>
      </c>
      <c r="D2674" t="s">
        <v>13231</v>
      </c>
      <c r="E2674" t="s">
        <v>19511</v>
      </c>
      <c r="F2674" t="s">
        <v>19511</v>
      </c>
      <c r="G2674" t="s">
        <v>3541</v>
      </c>
      <c r="I26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74" s="1" t="b">
        <f t="shared" si="41"/>
        <v>0</v>
      </c>
      <c r="K2674" t="str">
        <f>IF(NOT(J2674),Strutture_cleaned[[#This Row],[Indirizzo internet]],Strutture_cleaned[[#This Row],[Indirizzo di posta elettronica]])</f>
        <v/>
      </c>
      <c r="L2674" t="str">
        <f>IF(NOT(J2674),Strutture_cleaned[[#This Row],[Indirizzo di posta elettronica]],Strutture_cleaned[[#This Row],[Indirizzo internet]])</f>
        <v>info@osteriaispiazzi.com</v>
      </c>
    </row>
    <row r="2675" spans="1:12" x14ac:dyDescent="0.2">
      <c r="A2675" t="s">
        <v>8171</v>
      </c>
      <c r="B2675" t="s">
        <v>13236</v>
      </c>
      <c r="C2675" t="s">
        <v>13237</v>
      </c>
      <c r="D2675" t="s">
        <v>13231</v>
      </c>
      <c r="E2675" t="s">
        <v>13231</v>
      </c>
      <c r="F2675" t="s">
        <v>3542</v>
      </c>
      <c r="G2675" t="s">
        <v>3543</v>
      </c>
      <c r="I26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75" s="1" t="b">
        <f t="shared" si="41"/>
        <v>0</v>
      </c>
      <c r="K2675" t="str">
        <f>IF(NOT(J2675),Strutture_cleaned[[#This Row],[Indirizzo internet]],Strutture_cleaned[[#This Row],[Indirizzo di posta elettronica]])</f>
        <v>www.domusmariae.info</v>
      </c>
      <c r="L2675" t="str">
        <f>IF(NOT(J2675),Strutture_cleaned[[#This Row],[Indirizzo di posta elettronica]],Strutture_cleaned[[#This Row],[Indirizzo internet]])</f>
        <v>info@domusmariae.info</v>
      </c>
    </row>
    <row r="2676" spans="1:12" x14ac:dyDescent="0.2">
      <c r="A2676" t="s">
        <v>8186</v>
      </c>
      <c r="B2676" t="s">
        <v>13238</v>
      </c>
      <c r="C2676" t="s">
        <v>13239</v>
      </c>
      <c r="D2676" t="s">
        <v>13231</v>
      </c>
      <c r="E2676" t="s">
        <v>13231</v>
      </c>
      <c r="F2676" t="s">
        <v>3544</v>
      </c>
      <c r="G2676" t="s">
        <v>3545</v>
      </c>
      <c r="I26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76" s="1" t="b">
        <f t="shared" si="41"/>
        <v>0</v>
      </c>
      <c r="K2676" t="str">
        <f>IF(NOT(J2676),Strutture_cleaned[[#This Row],[Indirizzo internet]],Strutture_cleaned[[#This Row],[Indirizzo di posta elettronica]])</f>
        <v>www.fattoriabrignoni.com</v>
      </c>
      <c r="L2676" t="str">
        <f>IF(NOT(J2676),Strutture_cleaned[[#This Row],[Indirizzo di posta elettronica]],Strutture_cleaned[[#This Row],[Indirizzo internet]])</f>
        <v>info@fattoriabrignoni.com</v>
      </c>
    </row>
    <row r="2677" spans="1:12" x14ac:dyDescent="0.2">
      <c r="A2677" t="s">
        <v>8183</v>
      </c>
      <c r="B2677" t="s">
        <v>13240</v>
      </c>
      <c r="C2677" t="s">
        <v>13241</v>
      </c>
      <c r="D2677" t="s">
        <v>13231</v>
      </c>
      <c r="E2677" t="s">
        <v>13231</v>
      </c>
      <c r="F2677" t="s">
        <v>19511</v>
      </c>
      <c r="G2677" t="s">
        <v>3546</v>
      </c>
      <c r="I26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677" s="1" t="b">
        <f t="shared" si="41"/>
        <v>0</v>
      </c>
      <c r="K2677" t="str">
        <f>IF(NOT(J2677),Strutture_cleaned[[#This Row],[Indirizzo internet]],Strutture_cleaned[[#This Row],[Indirizzo di posta elettronica]])</f>
        <v/>
      </c>
      <c r="L2677" t="str">
        <f>IF(NOT(J2677),Strutture_cleaned[[#This Row],[Indirizzo di posta elettronica]],Strutture_cleaned[[#This Row],[Indirizzo internet]])</f>
        <v>catiarastelli@gmail.com</v>
      </c>
    </row>
    <row r="2678" spans="1:12" x14ac:dyDescent="0.2">
      <c r="A2678" t="s">
        <v>8216</v>
      </c>
      <c r="B2678" t="s">
        <v>13242</v>
      </c>
      <c r="C2678" t="s">
        <v>13243</v>
      </c>
      <c r="D2678" t="s">
        <v>13231</v>
      </c>
      <c r="E2678" t="s">
        <v>13231</v>
      </c>
      <c r="F2678" t="s">
        <v>19511</v>
      </c>
      <c r="G2678" t="s">
        <v>3547</v>
      </c>
      <c r="I26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78" s="1" t="b">
        <f t="shared" si="41"/>
        <v>0</v>
      </c>
      <c r="K2678" t="str">
        <f>IF(NOT(J2678),Strutture_cleaned[[#This Row],[Indirizzo internet]],Strutture_cleaned[[#This Row],[Indirizzo di posta elettronica]])</f>
        <v/>
      </c>
      <c r="L2678" t="str">
        <f>IF(NOT(J2678),Strutture_cleaned[[#This Row],[Indirizzo di posta elettronica]],Strutture_cleaned[[#This Row],[Indirizzo internet]])</f>
        <v>info@il-sentiero.info</v>
      </c>
    </row>
    <row r="2679" spans="1:12" x14ac:dyDescent="0.2">
      <c r="A2679" t="s">
        <v>8186</v>
      </c>
      <c r="B2679" t="s">
        <v>13244</v>
      </c>
      <c r="C2679" t="s">
        <v>13245</v>
      </c>
      <c r="D2679" t="s">
        <v>13231</v>
      </c>
      <c r="E2679" t="s">
        <v>13231</v>
      </c>
      <c r="F2679" t="s">
        <v>3548</v>
      </c>
      <c r="G2679" t="s">
        <v>3549</v>
      </c>
      <c r="I26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679" s="1" t="b">
        <f t="shared" si="41"/>
        <v>0</v>
      </c>
      <c r="K2679" t="str">
        <f>IF(NOT(J2679),Strutture_cleaned[[#This Row],[Indirizzo internet]],Strutture_cleaned[[#This Row],[Indirizzo di posta elettronica]])</f>
        <v>www.agriturismolemurace.it</v>
      </c>
      <c r="L2679" t="str">
        <f>IF(NOT(J2679),Strutture_cleaned[[#This Row],[Indirizzo di posta elettronica]],Strutture_cleaned[[#This Row],[Indirizzo internet]])</f>
        <v>lemuracce@libero.it</v>
      </c>
    </row>
    <row r="2680" spans="1:12" x14ac:dyDescent="0.2">
      <c r="A2680" t="s">
        <v>8183</v>
      </c>
      <c r="B2680" t="s">
        <v>13246</v>
      </c>
      <c r="C2680" t="s">
        <v>13247</v>
      </c>
      <c r="D2680" t="s">
        <v>13231</v>
      </c>
      <c r="E2680" t="s">
        <v>19511</v>
      </c>
      <c r="F2680" t="s">
        <v>19511</v>
      </c>
      <c r="G2680" t="s">
        <v>3550</v>
      </c>
      <c r="I26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680" s="1" t="b">
        <f t="shared" si="41"/>
        <v>0</v>
      </c>
      <c r="K2680" t="str">
        <f>IF(NOT(J2680),Strutture_cleaned[[#This Row],[Indirizzo internet]],Strutture_cleaned[[#This Row],[Indirizzo di posta elettronica]])</f>
        <v/>
      </c>
      <c r="L2680" t="str">
        <f>IF(NOT(J2680),Strutture_cleaned[[#This Row],[Indirizzo di posta elettronica]],Strutture_cleaned[[#This Row],[Indirizzo internet]])</f>
        <v>luca.gregorini@virgilio.it</v>
      </c>
    </row>
    <row r="2681" spans="1:12" x14ac:dyDescent="0.2">
      <c r="A2681" t="s">
        <v>8171</v>
      </c>
      <c r="B2681" t="s">
        <v>13248</v>
      </c>
      <c r="C2681" t="s">
        <v>13249</v>
      </c>
      <c r="D2681" t="s">
        <v>13231</v>
      </c>
      <c r="E2681" t="s">
        <v>13250</v>
      </c>
      <c r="F2681" t="s">
        <v>19511</v>
      </c>
      <c r="G2681" t="s">
        <v>3551</v>
      </c>
      <c r="I26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681" s="1" t="b">
        <f t="shared" si="41"/>
        <v>0</v>
      </c>
      <c r="K2681" t="str">
        <f>IF(NOT(J2681),Strutture_cleaned[[#This Row],[Indirizzo internet]],Strutture_cleaned[[#This Row],[Indirizzo di posta elettronica]])</f>
        <v/>
      </c>
      <c r="L2681" t="str">
        <f>IF(NOT(J2681),Strutture_cleaned[[#This Row],[Indirizzo di posta elettronica]],Strutture_cleaned[[#This Row],[Indirizzo internet]])</f>
        <v>alessiocianseren@me.com</v>
      </c>
    </row>
    <row r="2682" spans="1:12" x14ac:dyDescent="0.2">
      <c r="A2682" t="s">
        <v>8171</v>
      </c>
      <c r="B2682" t="s">
        <v>13251</v>
      </c>
      <c r="C2682" t="s">
        <v>13252</v>
      </c>
      <c r="D2682" t="s">
        <v>13253</v>
      </c>
      <c r="E2682" t="s">
        <v>19511</v>
      </c>
      <c r="F2682" t="s">
        <v>19511</v>
      </c>
      <c r="G2682" t="s">
        <v>3552</v>
      </c>
      <c r="I26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682" s="1" t="b">
        <f t="shared" si="41"/>
        <v>0</v>
      </c>
      <c r="K2682" t="str">
        <f>IF(NOT(J2682),Strutture_cleaned[[#This Row],[Indirizzo internet]],Strutture_cleaned[[#This Row],[Indirizzo di posta elettronica]])</f>
        <v/>
      </c>
      <c r="L2682" t="str">
        <f>IF(NOT(J2682),Strutture_cleaned[[#This Row],[Indirizzo di posta elettronica]],Strutture_cleaned[[#This Row],[Indirizzo internet]])</f>
        <v>sistemfe@tin.it</v>
      </c>
    </row>
    <row r="2683" spans="1:12" x14ac:dyDescent="0.2">
      <c r="A2683" t="s">
        <v>8183</v>
      </c>
      <c r="B2683" t="s">
        <v>13254</v>
      </c>
      <c r="C2683" t="s">
        <v>13255</v>
      </c>
      <c r="D2683" t="s">
        <v>13253</v>
      </c>
      <c r="E2683" t="s">
        <v>19511</v>
      </c>
      <c r="F2683" t="s">
        <v>3553</v>
      </c>
      <c r="G2683" t="s">
        <v>3554</v>
      </c>
      <c r="I26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683" s="1" t="b">
        <f t="shared" si="41"/>
        <v>0</v>
      </c>
      <c r="K2683" t="str">
        <f>IF(NOT(J2683),Strutture_cleaned[[#This Row],[Indirizzo internet]],Strutture_cleaned[[#This Row],[Indirizzo di posta elettronica]])</f>
        <v>www.casettadelvecchiomolino.com</v>
      </c>
      <c r="L2683" t="str">
        <f>IF(NOT(J2683),Strutture_cleaned[[#This Row],[Indirizzo di posta elettronica]],Strutture_cleaned[[#This Row],[Indirizzo internet]])</f>
        <v>gloria.squadroni@virgilio.it</v>
      </c>
    </row>
    <row r="2684" spans="1:12" x14ac:dyDescent="0.2">
      <c r="A2684" t="s">
        <v>8183</v>
      </c>
      <c r="B2684" t="s">
        <v>13256</v>
      </c>
      <c r="C2684" t="s">
        <v>13257</v>
      </c>
      <c r="D2684" t="s">
        <v>13253</v>
      </c>
      <c r="E2684" t="s">
        <v>19511</v>
      </c>
      <c r="F2684" t="s">
        <v>3555</v>
      </c>
      <c r="G2684" t="s">
        <v>3556</v>
      </c>
      <c r="I26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84" s="1" t="b">
        <f t="shared" si="41"/>
        <v>0</v>
      </c>
      <c r="K2684" t="str">
        <f>IF(NOT(J2684),Strutture_cleaned[[#This Row],[Indirizzo internet]],Strutture_cleaned[[#This Row],[Indirizzo di posta elettronica]])</f>
        <v>www.bbterramossa.it</v>
      </c>
      <c r="L2684" t="str">
        <f>IF(NOT(J2684),Strutture_cleaned[[#This Row],[Indirizzo di posta elettronica]],Strutture_cleaned[[#This Row],[Indirizzo internet]])</f>
        <v>info@bbterramossa.it</v>
      </c>
    </row>
    <row r="2685" spans="1:12" x14ac:dyDescent="0.2">
      <c r="A2685" t="s">
        <v>8183</v>
      </c>
      <c r="B2685" t="s">
        <v>13258</v>
      </c>
      <c r="C2685" t="s">
        <v>13259</v>
      </c>
      <c r="D2685" t="s">
        <v>13260</v>
      </c>
      <c r="E2685" t="s">
        <v>19511</v>
      </c>
      <c r="F2685" t="s">
        <v>3557</v>
      </c>
      <c r="G2685" t="s">
        <v>3558</v>
      </c>
      <c r="I26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85" s="1" t="b">
        <f t="shared" si="41"/>
        <v>0</v>
      </c>
      <c r="K2685" t="str">
        <f>IF(NOT(J2685),Strutture_cleaned[[#This Row],[Indirizzo internet]],Strutture_cleaned[[#This Row],[Indirizzo di posta elettronica]])</f>
        <v>www.bbpolverigi.it</v>
      </c>
      <c r="L2685" t="str">
        <f>IF(NOT(J2685),Strutture_cleaned[[#This Row],[Indirizzo di posta elettronica]],Strutture_cleaned[[#This Row],[Indirizzo internet]])</f>
        <v>info@bb-timeout.it</v>
      </c>
    </row>
    <row r="2686" spans="1:12" x14ac:dyDescent="0.2">
      <c r="A2686" t="s">
        <v>8183</v>
      </c>
      <c r="B2686" t="s">
        <v>13261</v>
      </c>
      <c r="C2686" t="s">
        <v>13262</v>
      </c>
      <c r="D2686" t="s">
        <v>13260</v>
      </c>
      <c r="E2686" t="s">
        <v>19511</v>
      </c>
      <c r="F2686" t="s">
        <v>3559</v>
      </c>
      <c r="G2686" t="s">
        <v>3560</v>
      </c>
      <c r="I26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86" s="1" t="b">
        <f t="shared" si="41"/>
        <v>0</v>
      </c>
      <c r="K2686" t="str">
        <f>IF(NOT(J2686),Strutture_cleaned[[#This Row],[Indirizzo internet]],Strutture_cleaned[[#This Row],[Indirizzo di posta elettronica]])</f>
        <v>www.liolabb.com</v>
      </c>
      <c r="L2686" t="str">
        <f>IF(NOT(J2686),Strutture_cleaned[[#This Row],[Indirizzo di posta elettronica]],Strutture_cleaned[[#This Row],[Indirizzo internet]])</f>
        <v>info@liolabb.com</v>
      </c>
    </row>
    <row r="2687" spans="1:12" x14ac:dyDescent="0.2">
      <c r="A2687" t="s">
        <v>8183</v>
      </c>
      <c r="B2687" t="s">
        <v>13263</v>
      </c>
      <c r="C2687" t="s">
        <v>13264</v>
      </c>
      <c r="D2687" t="s">
        <v>13260</v>
      </c>
      <c r="E2687" t="s">
        <v>19511</v>
      </c>
      <c r="F2687" t="s">
        <v>3561</v>
      </c>
      <c r="G2687" t="s">
        <v>3562</v>
      </c>
      <c r="I26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87" s="1" t="b">
        <f t="shared" si="41"/>
        <v>0</v>
      </c>
      <c r="K2687" t="str">
        <f>IF(NOT(J2687),Strutture_cleaned[[#This Row],[Indirizzo internet]],Strutture_cleaned[[#This Row],[Indirizzo di posta elettronica]])</f>
        <v>www.casaleleradici.com</v>
      </c>
      <c r="L2687" t="str">
        <f>IF(NOT(J2687),Strutture_cleaned[[#This Row],[Indirizzo di posta elettronica]],Strutture_cleaned[[#This Row],[Indirizzo internet]])</f>
        <v>info@casaleleradici.com</v>
      </c>
    </row>
    <row r="2688" spans="1:12" x14ac:dyDescent="0.2">
      <c r="A2688" t="s">
        <v>8183</v>
      </c>
      <c r="B2688" t="s">
        <v>13265</v>
      </c>
      <c r="C2688" t="s">
        <v>13266</v>
      </c>
      <c r="D2688" t="s">
        <v>13260</v>
      </c>
      <c r="E2688" t="s">
        <v>13260</v>
      </c>
      <c r="F2688" t="s">
        <v>3563</v>
      </c>
      <c r="G2688" t="s">
        <v>3564</v>
      </c>
      <c r="I26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688" s="1" t="b">
        <f t="shared" si="41"/>
        <v>0</v>
      </c>
      <c r="K2688" t="str">
        <f>IF(NOT(J2688),Strutture_cleaned[[#This Row],[Indirizzo internet]],Strutture_cleaned[[#This Row],[Indirizzo di posta elettronica]])</f>
        <v>www.ilduca.eu</v>
      </c>
      <c r="L2688" t="str">
        <f>IF(NOT(J2688),Strutture_cleaned[[#This Row],[Indirizzo di posta elettronica]],Strutture_cleaned[[#This Row],[Indirizzo internet]])</f>
        <v>b.b.ilduca@gmail.com</v>
      </c>
    </row>
    <row r="2689" spans="1:12" x14ac:dyDescent="0.2">
      <c r="A2689" t="s">
        <v>8186</v>
      </c>
      <c r="B2689" t="s">
        <v>13267</v>
      </c>
      <c r="C2689" t="s">
        <v>13268</v>
      </c>
      <c r="D2689" t="s">
        <v>13260</v>
      </c>
      <c r="E2689" t="s">
        <v>13260</v>
      </c>
      <c r="F2689" t="s">
        <v>3565</v>
      </c>
      <c r="G2689" t="s">
        <v>3566</v>
      </c>
      <c r="I26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89" s="1" t="b">
        <f t="shared" si="41"/>
        <v>0</v>
      </c>
      <c r="K2689" t="str">
        <f>IF(NOT(J2689),Strutture_cleaned[[#This Row],[Indirizzo internet]],Strutture_cleaned[[#This Row],[Indirizzo di posta elettronica]])</f>
        <v>www.agriturismolaquiete.net</v>
      </c>
      <c r="L2689" t="str">
        <f>IF(NOT(J2689),Strutture_cleaned[[#This Row],[Indirizzo di posta elettronica]],Strutture_cleaned[[#This Row],[Indirizzo internet]])</f>
        <v>info@agriturismolaquiete.net</v>
      </c>
    </row>
    <row r="2690" spans="1:12" x14ac:dyDescent="0.2">
      <c r="A2690" t="s">
        <v>8177</v>
      </c>
      <c r="B2690" t="s">
        <v>13269</v>
      </c>
      <c r="C2690" t="s">
        <v>13270</v>
      </c>
      <c r="D2690" t="s">
        <v>13260</v>
      </c>
      <c r="E2690" t="s">
        <v>13260</v>
      </c>
      <c r="F2690" t="s">
        <v>3567</v>
      </c>
      <c r="G2690" t="s">
        <v>3568</v>
      </c>
      <c r="I26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690" s="1" t="b">
        <f t="shared" si="41"/>
        <v>0</v>
      </c>
      <c r="K2690" t="str">
        <f>IF(NOT(J2690),Strutture_cleaned[[#This Row],[Indirizzo internet]],Strutture_cleaned[[#This Row],[Indirizzo di posta elettronica]])</f>
        <v>hotelduranti.it</v>
      </c>
      <c r="L2690" t="str">
        <f>IF(NOT(J2690),Strutture_cleaned[[#This Row],[Indirizzo di posta elettronica]],Strutture_cleaned[[#This Row],[Indirizzo internet]])</f>
        <v>duranti.daniela@alice.it</v>
      </c>
    </row>
    <row r="2691" spans="1:12" x14ac:dyDescent="0.2">
      <c r="A2691" t="s">
        <v>8183</v>
      </c>
      <c r="B2691" t="s">
        <v>13271</v>
      </c>
      <c r="C2691" t="s">
        <v>13272</v>
      </c>
      <c r="D2691" t="s">
        <v>13260</v>
      </c>
      <c r="E2691" t="s">
        <v>13273</v>
      </c>
      <c r="F2691" t="s">
        <v>19511</v>
      </c>
      <c r="G2691" t="s">
        <v>3569</v>
      </c>
      <c r="I26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691" s="1" t="b">
        <f t="shared" ref="J2691:J2754" si="42">I2691="invertire email e sito"</f>
        <v>0</v>
      </c>
      <c r="K2691" t="str">
        <f>IF(NOT(J2691),Strutture_cleaned[[#This Row],[Indirizzo internet]],Strutture_cleaned[[#This Row],[Indirizzo di posta elettronica]])</f>
        <v/>
      </c>
      <c r="L2691" t="str">
        <f>IF(NOT(J2691),Strutture_cleaned[[#This Row],[Indirizzo di posta elettronica]],Strutture_cleaned[[#This Row],[Indirizzo internet]])</f>
        <v>bassotti2010@hotmail.com</v>
      </c>
    </row>
    <row r="2692" spans="1:12" x14ac:dyDescent="0.2">
      <c r="A2692" t="s">
        <v>8186</v>
      </c>
      <c r="B2692" t="s">
        <v>13274</v>
      </c>
      <c r="C2692" t="s">
        <v>3570</v>
      </c>
      <c r="D2692" t="s">
        <v>13260</v>
      </c>
      <c r="E2692" t="s">
        <v>13273</v>
      </c>
      <c r="F2692" t="s">
        <v>19511</v>
      </c>
      <c r="G2692" t="s">
        <v>3571</v>
      </c>
      <c r="I26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692" s="1" t="b">
        <f t="shared" si="42"/>
        <v>0</v>
      </c>
      <c r="K2692" t="str">
        <f>IF(NOT(J2692),Strutture_cleaned[[#This Row],[Indirizzo internet]],Strutture_cleaned[[#This Row],[Indirizzo di posta elettronica]])</f>
        <v/>
      </c>
      <c r="L2692" t="str">
        <f>IF(NOT(J2692),Strutture_cleaned[[#This Row],[Indirizzo di posta elettronica]],Strutture_cleaned[[#This Row],[Indirizzo internet]])</f>
        <v>riccardomoroder@gmail.com; lacrimarte@gmail.com</v>
      </c>
    </row>
    <row r="2693" spans="1:12" x14ac:dyDescent="0.2">
      <c r="A2693" t="s">
        <v>8171</v>
      </c>
      <c r="B2693" t="s">
        <v>13275</v>
      </c>
      <c r="C2693" t="s">
        <v>3572</v>
      </c>
      <c r="D2693" t="s">
        <v>13276</v>
      </c>
      <c r="E2693" t="s">
        <v>13276</v>
      </c>
      <c r="F2693" t="s">
        <v>19511</v>
      </c>
      <c r="G2693" t="s">
        <v>3573</v>
      </c>
      <c r="I26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693" s="1" t="b">
        <f t="shared" si="42"/>
        <v>0</v>
      </c>
      <c r="K2693" t="str">
        <f>IF(NOT(J2693),Strutture_cleaned[[#This Row],[Indirizzo internet]],Strutture_cleaned[[#This Row],[Indirizzo di posta elettronica]])</f>
        <v/>
      </c>
      <c r="L2693" t="str">
        <f>IF(NOT(J2693),Strutture_cleaned[[#This Row],[Indirizzo di posta elettronica]],Strutture_cleaned[[#This Row],[Indirizzo internet]])</f>
        <v>almassimo@email.it</v>
      </c>
    </row>
    <row r="2694" spans="1:12" x14ac:dyDescent="0.2">
      <c r="A2694" t="s">
        <v>8171</v>
      </c>
      <c r="B2694" t="s">
        <v>13277</v>
      </c>
      <c r="C2694" t="s">
        <v>3572</v>
      </c>
      <c r="D2694" t="s">
        <v>13276</v>
      </c>
      <c r="E2694" t="s">
        <v>13276</v>
      </c>
      <c r="F2694" t="s">
        <v>3574</v>
      </c>
      <c r="G2694" t="s">
        <v>3575</v>
      </c>
      <c r="I26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94" s="1" t="b">
        <f t="shared" si="42"/>
        <v>0</v>
      </c>
      <c r="K2694" t="str">
        <f>IF(NOT(J2694),Strutture_cleaned[[#This Row],[Indirizzo internet]],Strutture_cleaned[[#This Row],[Indirizzo di posta elettronica]])</f>
        <v>www.casaledelbaco.it</v>
      </c>
      <c r="L2694" t="str">
        <f>IF(NOT(J2694),Strutture_cleaned[[#This Row],[Indirizzo di posta elettronica]],Strutture_cleaned[[#This Row],[Indirizzo internet]])</f>
        <v>info@casaledelbaco.it</v>
      </c>
    </row>
    <row r="2695" spans="1:12" x14ac:dyDescent="0.2">
      <c r="A2695" t="s">
        <v>8186</v>
      </c>
      <c r="B2695" t="s">
        <v>13278</v>
      </c>
      <c r="C2695" t="s">
        <v>13279</v>
      </c>
      <c r="D2695" t="s">
        <v>13276</v>
      </c>
      <c r="E2695" t="s">
        <v>13276</v>
      </c>
      <c r="F2695" t="s">
        <v>3576</v>
      </c>
      <c r="G2695" t="s">
        <v>3577</v>
      </c>
      <c r="I26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95" s="1" t="b">
        <f t="shared" si="42"/>
        <v>0</v>
      </c>
      <c r="K2695" t="str">
        <f>IF(NOT(J2695),Strutture_cleaned[[#This Row],[Indirizzo internet]],Strutture_cleaned[[#This Row],[Indirizzo di posta elettronica]])</f>
        <v>www.crocedelmoro.it</v>
      </c>
      <c r="L2695" t="str">
        <f>IF(NOT(J2695),Strutture_cleaned[[#This Row],[Indirizzo di posta elettronica]],Strutture_cleaned[[#This Row],[Indirizzo internet]])</f>
        <v>info@crocedelmoro.it</v>
      </c>
    </row>
    <row r="2696" spans="1:12" x14ac:dyDescent="0.2">
      <c r="A2696" t="s">
        <v>8186</v>
      </c>
      <c r="B2696" t="s">
        <v>13280</v>
      </c>
      <c r="C2696" t="s">
        <v>13281</v>
      </c>
      <c r="D2696" t="s">
        <v>13276</v>
      </c>
      <c r="E2696" t="s">
        <v>13276</v>
      </c>
      <c r="F2696" t="s">
        <v>3578</v>
      </c>
      <c r="G2696" t="s">
        <v>3579</v>
      </c>
      <c r="I26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96" s="1" t="b">
        <f t="shared" si="42"/>
        <v>0</v>
      </c>
      <c r="K2696" t="str">
        <f>IF(NOT(J2696),Strutture_cleaned[[#This Row],[Indirizzo internet]],Strutture_cleaned[[#This Row],[Indirizzo di posta elettronica]])</f>
        <v>www.agriturismolecolline.eu</v>
      </c>
      <c r="L2696" t="str">
        <f>IF(NOT(J2696),Strutture_cleaned[[#This Row],[Indirizzo di posta elettronica]],Strutture_cleaned[[#This Row],[Indirizzo internet]])</f>
        <v>info@agriturismolecolline.eu</v>
      </c>
    </row>
    <row r="2697" spans="1:12" x14ac:dyDescent="0.2">
      <c r="A2697" t="s">
        <v>8186</v>
      </c>
      <c r="B2697" t="s">
        <v>13282</v>
      </c>
      <c r="C2697" t="s">
        <v>13283</v>
      </c>
      <c r="D2697" t="s">
        <v>13276</v>
      </c>
      <c r="E2697" t="s">
        <v>13276</v>
      </c>
      <c r="F2697" t="s">
        <v>3578</v>
      </c>
      <c r="G2697" t="s">
        <v>3579</v>
      </c>
      <c r="I26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97" s="1" t="b">
        <f t="shared" si="42"/>
        <v>0</v>
      </c>
      <c r="K2697" t="str">
        <f>IF(NOT(J2697),Strutture_cleaned[[#This Row],[Indirizzo internet]],Strutture_cleaned[[#This Row],[Indirizzo di posta elettronica]])</f>
        <v>www.agriturismolecolline.eu</v>
      </c>
      <c r="L2697" t="str">
        <f>IF(NOT(J2697),Strutture_cleaned[[#This Row],[Indirizzo di posta elettronica]],Strutture_cleaned[[#This Row],[Indirizzo internet]])</f>
        <v>info@agriturismolecolline.eu</v>
      </c>
    </row>
    <row r="2698" spans="1:12" x14ac:dyDescent="0.2">
      <c r="A2698" t="s">
        <v>8186</v>
      </c>
      <c r="B2698" t="s">
        <v>13284</v>
      </c>
      <c r="C2698" t="s">
        <v>13285</v>
      </c>
      <c r="D2698" t="s">
        <v>13276</v>
      </c>
      <c r="E2698" t="s">
        <v>13276</v>
      </c>
      <c r="F2698" t="s">
        <v>3580</v>
      </c>
      <c r="G2698" t="s">
        <v>3581</v>
      </c>
      <c r="I26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698" s="1" t="b">
        <f t="shared" si="42"/>
        <v>0</v>
      </c>
      <c r="K2698" t="str">
        <f>IF(NOT(J2698),Strutture_cleaned[[#This Row],[Indirizzo internet]],Strutture_cleaned[[#This Row],[Indirizzo di posta elettronica]])</f>
        <v>www.pratellisei.com</v>
      </c>
      <c r="L2698" t="str">
        <f>IF(NOT(J2698),Strutture_cleaned[[#This Row],[Indirizzo di posta elettronica]],Strutture_cleaned[[#This Row],[Indirizzo internet]])</f>
        <v>info@pratellisei.com</v>
      </c>
    </row>
    <row r="2699" spans="1:12" x14ac:dyDescent="0.2">
      <c r="A2699" t="s">
        <v>8183</v>
      </c>
      <c r="B2699" t="s">
        <v>13286</v>
      </c>
      <c r="C2699" t="s">
        <v>13287</v>
      </c>
      <c r="D2699" t="s">
        <v>13276</v>
      </c>
      <c r="E2699" t="s">
        <v>13276</v>
      </c>
      <c r="F2699" t="s">
        <v>19511</v>
      </c>
      <c r="G2699" t="s">
        <v>3582</v>
      </c>
      <c r="I26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699" s="1" t="b">
        <f t="shared" si="42"/>
        <v>0</v>
      </c>
      <c r="K2699" t="str">
        <f>IF(NOT(J2699),Strutture_cleaned[[#This Row],[Indirizzo internet]],Strutture_cleaned[[#This Row],[Indirizzo di posta elettronica]])</f>
        <v/>
      </c>
      <c r="L2699" t="str">
        <f>IF(NOT(J2699),Strutture_cleaned[[#This Row],[Indirizzo di posta elettronica]],Strutture_cleaned[[#This Row],[Indirizzo internet]])</f>
        <v>franco.galeassi@gmail.com</v>
      </c>
    </row>
    <row r="2700" spans="1:12" x14ac:dyDescent="0.2">
      <c r="A2700" t="s">
        <v>8171</v>
      </c>
      <c r="B2700" t="s">
        <v>13288</v>
      </c>
      <c r="C2700" t="s">
        <v>13289</v>
      </c>
      <c r="D2700" t="s">
        <v>13276</v>
      </c>
      <c r="E2700" t="s">
        <v>13276</v>
      </c>
      <c r="F2700" t="s">
        <v>3583</v>
      </c>
      <c r="G2700" t="s">
        <v>3584</v>
      </c>
      <c r="I27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00" s="1" t="b">
        <f t="shared" si="42"/>
        <v>0</v>
      </c>
      <c r="K2700" t="str">
        <f>IF(NOT(J2700),Strutture_cleaned[[#This Row],[Indirizzo internet]],Strutture_cleaned[[#This Row],[Indirizzo di posta elettronica]])</f>
        <v>www.vittoria-ilgraditempo.it</v>
      </c>
      <c r="L2700" t="str">
        <f>IF(NOT(J2700),Strutture_cleaned[[#This Row],[Indirizzo di posta elettronica]],Strutture_cleaned[[#This Row],[Indirizzo internet]])</f>
        <v>info@vittoria-ilgraditempo.it</v>
      </c>
    </row>
    <row r="2701" spans="1:12" x14ac:dyDescent="0.2">
      <c r="A2701" t="s">
        <v>8220</v>
      </c>
      <c r="B2701" t="s">
        <v>13290</v>
      </c>
      <c r="C2701" t="s">
        <v>19511</v>
      </c>
      <c r="D2701" t="s">
        <v>13276</v>
      </c>
      <c r="E2701" t="s">
        <v>19511</v>
      </c>
      <c r="F2701" t="s">
        <v>19511</v>
      </c>
      <c r="G2701" t="s">
        <v>19511</v>
      </c>
      <c r="I27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01" s="1" t="b">
        <f t="shared" si="42"/>
        <v>0</v>
      </c>
      <c r="K2701" t="str">
        <f>IF(NOT(J2701),Strutture_cleaned[[#This Row],[Indirizzo internet]],Strutture_cleaned[[#This Row],[Indirizzo di posta elettronica]])</f>
        <v/>
      </c>
      <c r="L2701" t="str">
        <f>IF(NOT(J2701),Strutture_cleaned[[#This Row],[Indirizzo di posta elettronica]],Strutture_cleaned[[#This Row],[Indirizzo internet]])</f>
        <v/>
      </c>
    </row>
    <row r="2702" spans="1:12" x14ac:dyDescent="0.2">
      <c r="A2702" t="s">
        <v>8183</v>
      </c>
      <c r="B2702" t="s">
        <v>13291</v>
      </c>
      <c r="C2702" t="s">
        <v>13292</v>
      </c>
      <c r="D2702" t="s">
        <v>13276</v>
      </c>
      <c r="E2702" t="s">
        <v>19511</v>
      </c>
      <c r="F2702" t="s">
        <v>19511</v>
      </c>
      <c r="G2702" t="s">
        <v>3585</v>
      </c>
      <c r="I27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702" s="1" t="b">
        <f t="shared" si="42"/>
        <v>0</v>
      </c>
      <c r="K2702" t="str">
        <f>IF(NOT(J2702),Strutture_cleaned[[#This Row],[Indirizzo internet]],Strutture_cleaned[[#This Row],[Indirizzo di posta elettronica]])</f>
        <v/>
      </c>
      <c r="L2702" t="str">
        <f>IF(NOT(J2702),Strutture_cleaned[[#This Row],[Indirizzo di posta elettronica]],Strutture_cleaned[[#This Row],[Indirizzo internet]])</f>
        <v>roberta.morbidelli@libero.it</v>
      </c>
    </row>
    <row r="2703" spans="1:12" x14ac:dyDescent="0.2">
      <c r="A2703" t="s">
        <v>8183</v>
      </c>
      <c r="B2703" t="s">
        <v>13293</v>
      </c>
      <c r="C2703" t="s">
        <v>13294</v>
      </c>
      <c r="D2703" t="s">
        <v>13276</v>
      </c>
      <c r="E2703" t="s">
        <v>13295</v>
      </c>
      <c r="F2703" t="s">
        <v>3586</v>
      </c>
      <c r="G2703" t="s">
        <v>3587</v>
      </c>
      <c r="I27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703" s="1" t="b">
        <f t="shared" si="42"/>
        <v>0</v>
      </c>
      <c r="K2703" t="str">
        <f>IF(NOT(J2703),Strutture_cleaned[[#This Row],[Indirizzo internet]],Strutture_cleaned[[#This Row],[Indirizzo di posta elettronica]])</f>
        <v>www.casadellenoci.it</v>
      </c>
      <c r="L2703" t="str">
        <f>IF(NOT(J2703),Strutture_cleaned[[#This Row],[Indirizzo di posta elettronica]],Strutture_cleaned[[#This Row],[Indirizzo internet]])</f>
        <v>casa.noci@gmail.com</v>
      </c>
    </row>
    <row r="2704" spans="1:12" x14ac:dyDescent="0.2">
      <c r="A2704" t="s">
        <v>8183</v>
      </c>
      <c r="B2704" t="s">
        <v>13296</v>
      </c>
      <c r="C2704" t="s">
        <v>13297</v>
      </c>
      <c r="D2704" t="s">
        <v>13298</v>
      </c>
      <c r="E2704" t="s">
        <v>19511</v>
      </c>
      <c r="F2704" t="s">
        <v>19511</v>
      </c>
      <c r="G2704" t="s">
        <v>3588</v>
      </c>
      <c r="I27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704" s="1" t="b">
        <f t="shared" si="42"/>
        <v>0</v>
      </c>
      <c r="K2704" t="str">
        <f>IF(NOT(J2704),Strutture_cleaned[[#This Row],[Indirizzo internet]],Strutture_cleaned[[#This Row],[Indirizzo di posta elettronica]])</f>
        <v/>
      </c>
      <c r="L2704" t="str">
        <f>IF(NOT(J2704),Strutture_cleaned[[#This Row],[Indirizzo di posta elettronica]],Strutture_cleaned[[#This Row],[Indirizzo internet]])</f>
        <v>ombraulivimarche@gmail.com</v>
      </c>
    </row>
    <row r="2705" spans="1:12" x14ac:dyDescent="0.2">
      <c r="A2705" t="s">
        <v>8183</v>
      </c>
      <c r="B2705" t="s">
        <v>13299</v>
      </c>
      <c r="C2705" t="s">
        <v>13300</v>
      </c>
      <c r="D2705" t="s">
        <v>13298</v>
      </c>
      <c r="E2705" t="s">
        <v>19511</v>
      </c>
      <c r="F2705" t="s">
        <v>19511</v>
      </c>
      <c r="G2705" t="s">
        <v>3589</v>
      </c>
      <c r="I27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705" s="1" t="b">
        <f t="shared" si="42"/>
        <v>0</v>
      </c>
      <c r="K2705" t="str">
        <f>IF(NOT(J2705),Strutture_cleaned[[#This Row],[Indirizzo internet]],Strutture_cleaned[[#This Row],[Indirizzo di posta elettronica]])</f>
        <v/>
      </c>
      <c r="L2705" t="str">
        <f>IF(NOT(J2705),Strutture_cleaned[[#This Row],[Indirizzo di posta elettronica]],Strutture_cleaned[[#This Row],[Indirizzo internet]])</f>
        <v>laura.f_1989@hotmail.it</v>
      </c>
    </row>
    <row r="2706" spans="1:12" x14ac:dyDescent="0.2">
      <c r="A2706" t="s">
        <v>8186</v>
      </c>
      <c r="B2706" t="s">
        <v>13301</v>
      </c>
      <c r="C2706" t="s">
        <v>13302</v>
      </c>
      <c r="D2706" t="s">
        <v>13298</v>
      </c>
      <c r="E2706" t="s">
        <v>19511</v>
      </c>
      <c r="F2706" t="s">
        <v>3590</v>
      </c>
      <c r="G2706" t="s">
        <v>3591</v>
      </c>
      <c r="I27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06" s="1" t="b">
        <f t="shared" si="42"/>
        <v>0</v>
      </c>
      <c r="K2706" t="str">
        <f>IF(NOT(J2706),Strutture_cleaned[[#This Row],[Indirizzo internet]],Strutture_cleaned[[#This Row],[Indirizzo di posta elettronica]])</f>
        <v>www.tenutasanmarcello.net</v>
      </c>
      <c r="L2706" t="str">
        <f>IF(NOT(J2706),Strutture_cleaned[[#This Row],[Indirizzo di posta elettronica]],Strutture_cleaned[[#This Row],[Indirizzo internet]])</f>
        <v>info@tenutasanmarcello.net</v>
      </c>
    </row>
    <row r="2707" spans="1:12" x14ac:dyDescent="0.2">
      <c r="A2707" t="s">
        <v>8186</v>
      </c>
      <c r="B2707" t="s">
        <v>13303</v>
      </c>
      <c r="C2707" t="s">
        <v>13304</v>
      </c>
      <c r="D2707" t="s">
        <v>13298</v>
      </c>
      <c r="E2707" t="s">
        <v>13298</v>
      </c>
      <c r="F2707" t="s">
        <v>3592</v>
      </c>
      <c r="G2707" t="s">
        <v>3593</v>
      </c>
      <c r="I27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707" s="1" t="b">
        <f t="shared" si="42"/>
        <v>0</v>
      </c>
      <c r="K2707" t="str">
        <f>IF(NOT(J2707),Strutture_cleaned[[#This Row],[Indirizzo internet]],Strutture_cleaned[[#This Row],[Indirizzo di posta elettronica]])</f>
        <v>www.iciliegidelchecco.com</v>
      </c>
      <c r="L2707" t="str">
        <f>IF(NOT(J2707),Strutture_cleaned[[#This Row],[Indirizzo di posta elettronica]],Strutture_cleaned[[#This Row],[Indirizzo internet]])</f>
        <v>iciliegidelchecco@virgilio.it</v>
      </c>
    </row>
    <row r="2708" spans="1:12" x14ac:dyDescent="0.2">
      <c r="A2708" t="s">
        <v>8177</v>
      </c>
      <c r="B2708" t="s">
        <v>13305</v>
      </c>
      <c r="C2708" t="s">
        <v>13306</v>
      </c>
      <c r="D2708" t="s">
        <v>13298</v>
      </c>
      <c r="E2708" t="s">
        <v>13298</v>
      </c>
      <c r="F2708" t="s">
        <v>3594</v>
      </c>
      <c r="G2708" t="s">
        <v>3595</v>
      </c>
      <c r="I27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08" s="1" t="b">
        <f t="shared" si="42"/>
        <v>0</v>
      </c>
      <c r="K2708" t="str">
        <f>IF(NOT(J2708),Strutture_cleaned[[#This Row],[Indirizzo internet]],Strutture_cleaned[[#This Row],[Indirizzo di posta elettronica]])</f>
        <v>www.morobello.it</v>
      </c>
      <c r="L2708" t="str">
        <f>IF(NOT(J2708),Strutture_cleaned[[#This Row],[Indirizzo di posta elettronica]],Strutture_cleaned[[#This Row],[Indirizzo internet]])</f>
        <v>info@morobello.it</v>
      </c>
    </row>
    <row r="2709" spans="1:12" x14ac:dyDescent="0.2">
      <c r="A2709" t="s">
        <v>8174</v>
      </c>
      <c r="B2709" t="s">
        <v>13307</v>
      </c>
      <c r="C2709" t="s">
        <v>3596</v>
      </c>
      <c r="D2709" t="s">
        <v>13298</v>
      </c>
      <c r="E2709" t="s">
        <v>13298</v>
      </c>
      <c r="F2709" t="s">
        <v>19511</v>
      </c>
      <c r="G2709" t="s">
        <v>3597</v>
      </c>
      <c r="I27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709" s="1" t="b">
        <f t="shared" si="42"/>
        <v>0</v>
      </c>
      <c r="K2709" t="str">
        <f>IF(NOT(J2709),Strutture_cleaned[[#This Row],[Indirizzo internet]],Strutture_cleaned[[#This Row],[Indirizzo di posta elettronica]])</f>
        <v/>
      </c>
      <c r="L2709" t="str">
        <f>IF(NOT(J2709),Strutture_cleaned[[#This Row],[Indirizzo di posta elettronica]],Strutture_cleaned[[#This Row],[Indirizzo internet]])</f>
        <v>jkg.trecipressi@gmail.com</v>
      </c>
    </row>
    <row r="2710" spans="1:12" x14ac:dyDescent="0.2">
      <c r="A2710" t="s">
        <v>8186</v>
      </c>
      <c r="B2710" t="s">
        <v>13308</v>
      </c>
      <c r="C2710" t="s">
        <v>3598</v>
      </c>
      <c r="D2710" t="s">
        <v>13298</v>
      </c>
      <c r="E2710" t="s">
        <v>13298</v>
      </c>
      <c r="F2710" t="s">
        <v>3599</v>
      </c>
      <c r="G2710" t="s">
        <v>3600</v>
      </c>
      <c r="I27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10" s="1" t="b">
        <f t="shared" si="42"/>
        <v>0</v>
      </c>
      <c r="K2710" t="str">
        <f>IF(NOT(J2710),Strutture_cleaned[[#This Row],[Indirizzo internet]],Strutture_cleaned[[#This Row],[Indirizzo di posta elettronica]])</f>
        <v>www.filodivino.it</v>
      </c>
      <c r="L2710" t="str">
        <f>IF(NOT(J2710),Strutture_cleaned[[#This Row],[Indirizzo di posta elettronica]],Strutture_cleaned[[#This Row],[Indirizzo internet]])</f>
        <v>info@filodivino.it</v>
      </c>
    </row>
    <row r="2711" spans="1:12" x14ac:dyDescent="0.2">
      <c r="A2711" t="s">
        <v>8183</v>
      </c>
      <c r="B2711" t="s">
        <v>13309</v>
      </c>
      <c r="C2711" t="s">
        <v>13310</v>
      </c>
      <c r="D2711" t="s">
        <v>13298</v>
      </c>
      <c r="E2711" t="s">
        <v>19511</v>
      </c>
      <c r="F2711" t="s">
        <v>3601</v>
      </c>
      <c r="G2711" t="s">
        <v>3602</v>
      </c>
      <c r="I27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11" s="1" t="b">
        <f t="shared" si="42"/>
        <v>0</v>
      </c>
      <c r="K2711" t="str">
        <f>IF(NOT(J2711),Strutture_cleaned[[#This Row],[Indirizzo internet]],Strutture_cleaned[[#This Row],[Indirizzo di posta elettronica]])</f>
        <v>www.ilvecchionespolo.it</v>
      </c>
      <c r="L2711" t="str">
        <f>IF(NOT(J2711),Strutture_cleaned[[#This Row],[Indirizzo di posta elettronica]],Strutture_cleaned[[#This Row],[Indirizzo internet]])</f>
        <v>Info@ilvecchionespolo.it</v>
      </c>
    </row>
    <row r="2712" spans="1:12" x14ac:dyDescent="0.2">
      <c r="A2712" t="s">
        <v>8216</v>
      </c>
      <c r="B2712" t="s">
        <v>13311</v>
      </c>
      <c r="C2712" t="s">
        <v>3603</v>
      </c>
      <c r="D2712" t="s">
        <v>13312</v>
      </c>
      <c r="E2712" t="s">
        <v>13312</v>
      </c>
      <c r="F2712" t="s">
        <v>19511</v>
      </c>
      <c r="G2712" t="s">
        <v>19511</v>
      </c>
      <c r="I27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12" s="1" t="b">
        <f t="shared" si="42"/>
        <v>0</v>
      </c>
      <c r="K2712" t="str">
        <f>IF(NOT(J2712),Strutture_cleaned[[#This Row],[Indirizzo internet]],Strutture_cleaned[[#This Row],[Indirizzo di posta elettronica]])</f>
        <v/>
      </c>
      <c r="L2712" t="str">
        <f>IF(NOT(J2712),Strutture_cleaned[[#This Row],[Indirizzo di posta elettronica]],Strutture_cleaned[[#This Row],[Indirizzo internet]])</f>
        <v/>
      </c>
    </row>
    <row r="2713" spans="1:12" x14ac:dyDescent="0.2">
      <c r="A2713" t="s">
        <v>8216</v>
      </c>
      <c r="B2713" t="s">
        <v>13313</v>
      </c>
      <c r="C2713" t="s">
        <v>3604</v>
      </c>
      <c r="D2713" t="s">
        <v>13314</v>
      </c>
      <c r="E2713" t="s">
        <v>13314</v>
      </c>
      <c r="F2713" t="s">
        <v>19511</v>
      </c>
      <c r="G2713" t="s">
        <v>2969</v>
      </c>
      <c r="I27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713" s="1" t="b">
        <f t="shared" si="42"/>
        <v>0</v>
      </c>
      <c r="K2713" t="str">
        <f>IF(NOT(J2713),Strutture_cleaned[[#This Row],[Indirizzo internet]],Strutture_cleaned[[#This Row],[Indirizzo di posta elettronica]])</f>
        <v/>
      </c>
      <c r="L2713" t="str">
        <f>IF(NOT(J2713),Strutture_cleaned[[#This Row],[Indirizzo di posta elettronica]],Strutture_cleaned[[#This Row],[Indirizzo internet]])</f>
        <v>vbuari@mail.ru</v>
      </c>
    </row>
    <row r="2714" spans="1:12" x14ac:dyDescent="0.2">
      <c r="A2714" t="s">
        <v>8183</v>
      </c>
      <c r="B2714" t="s">
        <v>13315</v>
      </c>
      <c r="C2714" t="s">
        <v>3605</v>
      </c>
      <c r="D2714" t="s">
        <v>13314</v>
      </c>
      <c r="E2714" t="s">
        <v>13314</v>
      </c>
      <c r="F2714" t="s">
        <v>19511</v>
      </c>
      <c r="G2714" t="s">
        <v>3606</v>
      </c>
      <c r="I27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714" s="1" t="b">
        <f t="shared" si="42"/>
        <v>0</v>
      </c>
      <c r="K2714" t="str">
        <f>IF(NOT(J2714),Strutture_cleaned[[#This Row],[Indirizzo internet]],Strutture_cleaned[[#This Row],[Indirizzo di posta elettronica]])</f>
        <v/>
      </c>
      <c r="L2714" t="str">
        <f>IF(NOT(J2714),Strutture_cleaned[[#This Row],[Indirizzo di posta elettronica]],Strutture_cleaned[[#This Row],[Indirizzo internet]])</f>
        <v>montecchiesiluciano@yahoo.it</v>
      </c>
    </row>
    <row r="2715" spans="1:12" x14ac:dyDescent="0.2">
      <c r="A2715" t="s">
        <v>8183</v>
      </c>
      <c r="B2715" t="s">
        <v>13316</v>
      </c>
      <c r="C2715" t="s">
        <v>3607</v>
      </c>
      <c r="D2715" t="s">
        <v>13314</v>
      </c>
      <c r="E2715" t="s">
        <v>13314</v>
      </c>
      <c r="F2715" t="s">
        <v>19511</v>
      </c>
      <c r="G2715" t="s">
        <v>3606</v>
      </c>
      <c r="I27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715" s="1" t="b">
        <f t="shared" si="42"/>
        <v>0</v>
      </c>
      <c r="K2715" t="str">
        <f>IF(NOT(J2715),Strutture_cleaned[[#This Row],[Indirizzo internet]],Strutture_cleaned[[#This Row],[Indirizzo di posta elettronica]])</f>
        <v/>
      </c>
      <c r="L2715" t="str">
        <f>IF(NOT(J2715),Strutture_cleaned[[#This Row],[Indirizzo di posta elettronica]],Strutture_cleaned[[#This Row],[Indirizzo internet]])</f>
        <v>montecchiesiluciano@yahoo.it</v>
      </c>
    </row>
    <row r="2716" spans="1:12" x14ac:dyDescent="0.2">
      <c r="A2716" t="s">
        <v>8183</v>
      </c>
      <c r="B2716" t="s">
        <v>13317</v>
      </c>
      <c r="C2716" t="s">
        <v>3608</v>
      </c>
      <c r="D2716" t="s">
        <v>13314</v>
      </c>
      <c r="E2716" t="s">
        <v>13314</v>
      </c>
      <c r="F2716" t="s">
        <v>3609</v>
      </c>
      <c r="G2716" t="s">
        <v>3610</v>
      </c>
      <c r="I27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716" s="1" t="b">
        <f t="shared" si="42"/>
        <v>0</v>
      </c>
      <c r="K2716" t="str">
        <f>IF(NOT(J2716),Strutture_cleaned[[#This Row],[Indirizzo internet]],Strutture_cleaned[[#This Row],[Indirizzo di posta elettronica]])</f>
        <v>www.giardinodellerose.eu</v>
      </c>
      <c r="L2716" t="str">
        <f>IF(NOT(J2716),Strutture_cleaned[[#This Row],[Indirizzo di posta elettronica]],Strutture_cleaned[[#This Row],[Indirizzo internet]])</f>
        <v>gnitrati@studionitrati.it</v>
      </c>
    </row>
    <row r="2717" spans="1:12" x14ac:dyDescent="0.2">
      <c r="A2717" t="s">
        <v>8186</v>
      </c>
      <c r="B2717" t="s">
        <v>13318</v>
      </c>
      <c r="C2717" t="s">
        <v>13319</v>
      </c>
      <c r="D2717" t="s">
        <v>13314</v>
      </c>
      <c r="E2717" t="s">
        <v>13314</v>
      </c>
      <c r="F2717" t="s">
        <v>19511</v>
      </c>
      <c r="G2717" t="s">
        <v>3611</v>
      </c>
      <c r="I27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717" s="1" t="b">
        <f t="shared" si="42"/>
        <v>0</v>
      </c>
      <c r="K2717" t="str">
        <f>IF(NOT(J2717),Strutture_cleaned[[#This Row],[Indirizzo internet]],Strutture_cleaned[[#This Row],[Indirizzo di posta elettronica]])</f>
        <v/>
      </c>
      <c r="L2717" t="str">
        <f>IF(NOT(J2717),Strutture_cleaned[[#This Row],[Indirizzo di posta elettronica]],Strutture_cleaned[[#This Row],[Indirizzo internet]])</f>
        <v>iduchipellegrini@libero.it</v>
      </c>
    </row>
    <row r="2718" spans="1:12" x14ac:dyDescent="0.2">
      <c r="A2718" t="s">
        <v>8177</v>
      </c>
      <c r="B2718" t="s">
        <v>13320</v>
      </c>
      <c r="C2718" t="s">
        <v>13321</v>
      </c>
      <c r="D2718" t="s">
        <v>13322</v>
      </c>
      <c r="E2718" t="s">
        <v>13323</v>
      </c>
      <c r="F2718" t="s">
        <v>3612</v>
      </c>
      <c r="G2718" t="s">
        <v>3613</v>
      </c>
      <c r="I27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18" s="1" t="b">
        <f t="shared" si="42"/>
        <v>0</v>
      </c>
      <c r="K2718" t="str">
        <f>IF(NOT(J2718),Strutture_cleaned[[#This Row],[Indirizzo internet]],Strutture_cleaned[[#This Row],[Indirizzo di posta elettronica]])</f>
        <v>www.countryhotelsassoferrato.191.it</v>
      </c>
      <c r="L2718" t="str">
        <f>IF(NOT(J2718),Strutture_cleaned[[#This Row],[Indirizzo di posta elettronica]],Strutture_cleaned[[#This Row],[Indirizzo internet]])</f>
        <v>info@countryhotelsassoferrato.191.it</v>
      </c>
    </row>
    <row r="2719" spans="1:12" x14ac:dyDescent="0.2">
      <c r="A2719" t="s">
        <v>8177</v>
      </c>
      <c r="B2719" t="s">
        <v>13324</v>
      </c>
      <c r="C2719" t="s">
        <v>13325</v>
      </c>
      <c r="D2719" t="s">
        <v>13322</v>
      </c>
      <c r="E2719" t="s">
        <v>13322</v>
      </c>
      <c r="F2719" t="s">
        <v>19511</v>
      </c>
      <c r="G2719" t="s">
        <v>19511</v>
      </c>
      <c r="I27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19" s="1" t="b">
        <f t="shared" si="42"/>
        <v>0</v>
      </c>
      <c r="K2719" t="str">
        <f>IF(NOT(J2719),Strutture_cleaned[[#This Row],[Indirizzo internet]],Strutture_cleaned[[#This Row],[Indirizzo di posta elettronica]])</f>
        <v/>
      </c>
      <c r="L2719" t="str">
        <f>IF(NOT(J2719),Strutture_cleaned[[#This Row],[Indirizzo di posta elettronica]],Strutture_cleaned[[#This Row],[Indirizzo internet]])</f>
        <v/>
      </c>
    </row>
    <row r="2720" spans="1:12" x14ac:dyDescent="0.2">
      <c r="A2720" t="s">
        <v>8186</v>
      </c>
      <c r="B2720" t="s">
        <v>13326</v>
      </c>
      <c r="C2720" t="s">
        <v>13327</v>
      </c>
      <c r="D2720" t="s">
        <v>13322</v>
      </c>
      <c r="E2720" t="s">
        <v>13322</v>
      </c>
      <c r="F2720" t="s">
        <v>19511</v>
      </c>
      <c r="G2720" t="s">
        <v>3614</v>
      </c>
      <c r="I27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720" s="1" t="b">
        <f t="shared" si="42"/>
        <v>0</v>
      </c>
      <c r="K2720" t="str">
        <f>IF(NOT(J2720),Strutture_cleaned[[#This Row],[Indirizzo internet]],Strutture_cleaned[[#This Row],[Indirizzo di posta elettronica]])</f>
        <v/>
      </c>
      <c r="L2720" t="str">
        <f>IF(NOT(J2720),Strutture_cleaned[[#This Row],[Indirizzo di posta elettronica]],Strutture_cleaned[[#This Row],[Indirizzo internet]])</f>
        <v>vecchi1958@alice.it</v>
      </c>
    </row>
    <row r="2721" spans="1:12" x14ac:dyDescent="0.2">
      <c r="A2721" t="s">
        <v>8183</v>
      </c>
      <c r="B2721" t="s">
        <v>13328</v>
      </c>
      <c r="C2721" t="s">
        <v>13329</v>
      </c>
      <c r="D2721" t="s">
        <v>13322</v>
      </c>
      <c r="E2721" t="s">
        <v>13322</v>
      </c>
      <c r="F2721" t="s">
        <v>19511</v>
      </c>
      <c r="G2721" t="s">
        <v>19511</v>
      </c>
      <c r="I27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21" s="1" t="b">
        <f t="shared" si="42"/>
        <v>0</v>
      </c>
      <c r="K2721" t="str">
        <f>IF(NOT(J2721),Strutture_cleaned[[#This Row],[Indirizzo internet]],Strutture_cleaned[[#This Row],[Indirizzo di posta elettronica]])</f>
        <v/>
      </c>
      <c r="L2721" t="str">
        <f>IF(NOT(J2721),Strutture_cleaned[[#This Row],[Indirizzo di posta elettronica]],Strutture_cleaned[[#This Row],[Indirizzo internet]])</f>
        <v/>
      </c>
    </row>
    <row r="2722" spans="1:12" x14ac:dyDescent="0.2">
      <c r="A2722" t="s">
        <v>8282</v>
      </c>
      <c r="B2722" t="s">
        <v>13330</v>
      </c>
      <c r="C2722" t="s">
        <v>13331</v>
      </c>
      <c r="D2722" t="s">
        <v>13322</v>
      </c>
      <c r="E2722" t="s">
        <v>13322</v>
      </c>
      <c r="F2722" t="s">
        <v>3615</v>
      </c>
      <c r="G2722" t="s">
        <v>19511</v>
      </c>
      <c r="I27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22" s="1" t="b">
        <f t="shared" si="42"/>
        <v>0</v>
      </c>
      <c r="K2722" t="str">
        <f>IF(NOT(J2722),Strutture_cleaned[[#This Row],[Indirizzo internet]],Strutture_cleaned[[#This Row],[Indirizzo di posta elettronica]])</f>
        <v>www.cadnet.marche.it/coldellanoce</v>
      </c>
      <c r="L2722" t="str">
        <f>IF(NOT(J2722),Strutture_cleaned[[#This Row],[Indirizzo di posta elettronica]],Strutture_cleaned[[#This Row],[Indirizzo internet]])</f>
        <v/>
      </c>
    </row>
    <row r="2723" spans="1:12" x14ac:dyDescent="0.2">
      <c r="A2723" t="s">
        <v>8171</v>
      </c>
      <c r="B2723" t="s">
        <v>13332</v>
      </c>
      <c r="C2723" t="s">
        <v>13333</v>
      </c>
      <c r="D2723" t="s">
        <v>13322</v>
      </c>
      <c r="E2723" t="s">
        <v>19511</v>
      </c>
      <c r="F2723" t="s">
        <v>3616</v>
      </c>
      <c r="G2723" t="s">
        <v>3617</v>
      </c>
      <c r="I27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23" s="1" t="b">
        <f t="shared" si="42"/>
        <v>0</v>
      </c>
      <c r="K2723" t="str">
        <f>IF(NOT(J2723),Strutture_cleaned[[#This Row],[Indirizzo internet]],Strutture_cleaned[[#This Row],[Indirizzo di posta elettronica]])</f>
        <v>www.raffaelloresidence.it</v>
      </c>
      <c r="L2723" t="str">
        <f>IF(NOT(J2723),Strutture_cleaned[[#This Row],[Indirizzo di posta elettronica]],Strutture_cleaned[[#This Row],[Indirizzo internet]])</f>
        <v>info@raffaelloresidence.it</v>
      </c>
    </row>
    <row r="2724" spans="1:12" x14ac:dyDescent="0.2">
      <c r="A2724" t="s">
        <v>8216</v>
      </c>
      <c r="B2724" t="s">
        <v>13334</v>
      </c>
      <c r="C2724" t="s">
        <v>13335</v>
      </c>
      <c r="D2724" t="s">
        <v>13322</v>
      </c>
      <c r="E2724" t="s">
        <v>19511</v>
      </c>
      <c r="F2724" t="s">
        <v>19511</v>
      </c>
      <c r="G2724" t="s">
        <v>3618</v>
      </c>
      <c r="I27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24" s="1" t="b">
        <f t="shared" si="42"/>
        <v>0</v>
      </c>
      <c r="K2724" t="str">
        <f>IF(NOT(J2724),Strutture_cleaned[[#This Row],[Indirizzo internet]],Strutture_cleaned[[#This Row],[Indirizzo di posta elettronica]])</f>
        <v/>
      </c>
      <c r="L2724" t="str">
        <f>IF(NOT(J2724),Strutture_cleaned[[#This Row],[Indirizzo di posta elettronica]],Strutture_cleaned[[#This Row],[Indirizzo internet]])</f>
        <v>info@officinatonialdo.com</v>
      </c>
    </row>
    <row r="2725" spans="1:12" x14ac:dyDescent="0.2">
      <c r="A2725" t="s">
        <v>8186</v>
      </c>
      <c r="B2725" t="s">
        <v>13336</v>
      </c>
      <c r="C2725" t="s">
        <v>13337</v>
      </c>
      <c r="D2725" t="s">
        <v>13322</v>
      </c>
      <c r="E2725" t="s">
        <v>13338</v>
      </c>
      <c r="F2725" t="s">
        <v>3619</v>
      </c>
      <c r="G2725" t="s">
        <v>3620</v>
      </c>
      <c r="I27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725" s="1" t="b">
        <f t="shared" si="42"/>
        <v>0</v>
      </c>
      <c r="K2725" t="str">
        <f>IF(NOT(J2725),Strutture_cleaned[[#This Row],[Indirizzo internet]],Strutture_cleaned[[#This Row],[Indirizzo di posta elettronica]])</f>
        <v>www.leperelle.com</v>
      </c>
      <c r="L2725" t="str">
        <f>IF(NOT(J2725),Strutture_cleaned[[#This Row],[Indirizzo di posta elettronica]],Strutture_cleaned[[#This Row],[Indirizzo internet]])</f>
        <v>leperelle@gmail.com</v>
      </c>
    </row>
    <row r="2726" spans="1:12" x14ac:dyDescent="0.2">
      <c r="A2726" t="s">
        <v>8216</v>
      </c>
      <c r="B2726" t="s">
        <v>13339</v>
      </c>
      <c r="C2726" t="s">
        <v>13340</v>
      </c>
      <c r="D2726" t="s">
        <v>13322</v>
      </c>
      <c r="E2726" t="s">
        <v>19511</v>
      </c>
      <c r="F2726" t="s">
        <v>19511</v>
      </c>
      <c r="G2726" t="s">
        <v>19511</v>
      </c>
      <c r="I27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26" s="1" t="b">
        <f t="shared" si="42"/>
        <v>0</v>
      </c>
      <c r="K2726" t="str">
        <f>IF(NOT(J2726),Strutture_cleaned[[#This Row],[Indirizzo internet]],Strutture_cleaned[[#This Row],[Indirizzo di posta elettronica]])</f>
        <v/>
      </c>
      <c r="L2726" t="str">
        <f>IF(NOT(J2726),Strutture_cleaned[[#This Row],[Indirizzo di posta elettronica]],Strutture_cleaned[[#This Row],[Indirizzo internet]])</f>
        <v/>
      </c>
    </row>
    <row r="2727" spans="1:12" x14ac:dyDescent="0.2">
      <c r="A2727" t="s">
        <v>8186</v>
      </c>
      <c r="B2727" t="s">
        <v>13341</v>
      </c>
      <c r="C2727" t="s">
        <v>13342</v>
      </c>
      <c r="D2727" t="s">
        <v>13322</v>
      </c>
      <c r="E2727" t="s">
        <v>13322</v>
      </c>
      <c r="F2727" t="s">
        <v>3621</v>
      </c>
      <c r="G2727" t="s">
        <v>3622</v>
      </c>
      <c r="I27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27" s="1" t="b">
        <f t="shared" si="42"/>
        <v>0</v>
      </c>
      <c r="K2727" t="str">
        <f>IF(NOT(J2727),Strutture_cleaned[[#This Row],[Indirizzo internet]],Strutture_cleaned[[#This Row],[Indirizzo di posta elettronica]])</f>
        <v>www.ilgorghetto.it</v>
      </c>
      <c r="L2727" t="str">
        <f>IF(NOT(J2727),Strutture_cleaned[[#This Row],[Indirizzo di posta elettronica]],Strutture_cleaned[[#This Row],[Indirizzo internet]])</f>
        <v>info@ilgorghetto.it</v>
      </c>
    </row>
    <row r="2728" spans="1:12" x14ac:dyDescent="0.2">
      <c r="A2728" t="s">
        <v>8216</v>
      </c>
      <c r="B2728" t="s">
        <v>13343</v>
      </c>
      <c r="C2728" t="s">
        <v>13344</v>
      </c>
      <c r="D2728" t="s">
        <v>13322</v>
      </c>
      <c r="E2728" t="s">
        <v>13345</v>
      </c>
      <c r="F2728" t="s">
        <v>19511</v>
      </c>
      <c r="G2728" t="s">
        <v>3623</v>
      </c>
      <c r="I27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728" s="1" t="b">
        <f t="shared" si="42"/>
        <v>0</v>
      </c>
      <c r="K2728" t="str">
        <f>IF(NOT(J2728),Strutture_cleaned[[#This Row],[Indirizzo internet]],Strutture_cleaned[[#This Row],[Indirizzo di posta elettronica]])</f>
        <v/>
      </c>
      <c r="L2728" t="str">
        <f>IF(NOT(J2728),Strutture_cleaned[[#This Row],[Indirizzo di posta elettronica]],Strutture_cleaned[[#This Row],[Indirizzo internet]])</f>
        <v>casatartufo@gmail.com</v>
      </c>
    </row>
    <row r="2729" spans="1:12" x14ac:dyDescent="0.2">
      <c r="A2729" t="s">
        <v>8177</v>
      </c>
      <c r="B2729" t="s">
        <v>13346</v>
      </c>
      <c r="C2729" t="s">
        <v>13347</v>
      </c>
      <c r="D2729" t="s">
        <v>13322</v>
      </c>
      <c r="E2729" t="s">
        <v>13348</v>
      </c>
      <c r="F2729" t="s">
        <v>3624</v>
      </c>
      <c r="G2729" t="s">
        <v>3625</v>
      </c>
      <c r="I27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29" s="1" t="b">
        <f t="shared" si="42"/>
        <v>0</v>
      </c>
      <c r="K2729" t="str">
        <f>IF(NOT(J2729),Strutture_cleaned[[#This Row],[Indirizzo internet]],Strutture_cleaned[[#This Row],[Indirizzo di posta elettronica]])</f>
        <v>www.albergodellastrega.it</v>
      </c>
      <c r="L2729" t="str">
        <f>IF(NOT(J2729),Strutture_cleaned[[#This Row],[Indirizzo di posta elettronica]],Strutture_cleaned[[#This Row],[Indirizzo internet]])</f>
        <v>info@albergodellastrega.it</v>
      </c>
    </row>
    <row r="2730" spans="1:12" x14ac:dyDescent="0.2">
      <c r="A2730" t="s">
        <v>8216</v>
      </c>
      <c r="B2730" t="s">
        <v>13349</v>
      </c>
      <c r="C2730" t="s">
        <v>13350</v>
      </c>
      <c r="D2730" t="s">
        <v>13322</v>
      </c>
      <c r="E2730" t="s">
        <v>13322</v>
      </c>
      <c r="F2730" t="s">
        <v>19511</v>
      </c>
      <c r="G2730" t="s">
        <v>19511</v>
      </c>
      <c r="I27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30" s="1" t="b">
        <f t="shared" si="42"/>
        <v>0</v>
      </c>
      <c r="K2730" t="str">
        <f>IF(NOT(J2730),Strutture_cleaned[[#This Row],[Indirizzo internet]],Strutture_cleaned[[#This Row],[Indirizzo di posta elettronica]])</f>
        <v/>
      </c>
      <c r="L2730" t="str">
        <f>IF(NOT(J2730),Strutture_cleaned[[#This Row],[Indirizzo di posta elettronica]],Strutture_cleaned[[#This Row],[Indirizzo internet]])</f>
        <v/>
      </c>
    </row>
    <row r="2731" spans="1:12" x14ac:dyDescent="0.2">
      <c r="A2731" t="s">
        <v>8216</v>
      </c>
      <c r="B2731" t="s">
        <v>13351</v>
      </c>
      <c r="C2731" t="s">
        <v>13352</v>
      </c>
      <c r="D2731" t="s">
        <v>13322</v>
      </c>
      <c r="E2731" t="s">
        <v>13322</v>
      </c>
      <c r="F2731" t="s">
        <v>19511</v>
      </c>
      <c r="G2731" t="s">
        <v>3626</v>
      </c>
      <c r="I27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31" s="1" t="b">
        <f t="shared" si="42"/>
        <v>0</v>
      </c>
      <c r="K2731" t="str">
        <f>IF(NOT(J2731),Strutture_cleaned[[#This Row],[Indirizzo internet]],Strutture_cleaned[[#This Row],[Indirizzo di posta elettronica]])</f>
        <v/>
      </c>
      <c r="L2731" t="str">
        <f>IF(NOT(J2731),Strutture_cleaned[[#This Row],[Indirizzo di posta elettronica]],Strutture_cleaned[[#This Row],[Indirizzo internet]])</f>
        <v>info@countryhousefederico.it</v>
      </c>
    </row>
    <row r="2732" spans="1:12" x14ac:dyDescent="0.2">
      <c r="A2732" t="s">
        <v>8183</v>
      </c>
      <c r="B2732" t="s">
        <v>13353</v>
      </c>
      <c r="C2732" t="s">
        <v>12514</v>
      </c>
      <c r="D2732" t="s">
        <v>13322</v>
      </c>
      <c r="E2732" t="s">
        <v>19511</v>
      </c>
      <c r="F2732" t="s">
        <v>3627</v>
      </c>
      <c r="G2732" t="s">
        <v>3628</v>
      </c>
      <c r="I27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32" s="1" t="b">
        <f t="shared" si="42"/>
        <v>0</v>
      </c>
      <c r="K2732" t="str">
        <f>IF(NOT(J2732),Strutture_cleaned[[#This Row],[Indirizzo internet]],Strutture_cleaned[[#This Row],[Indirizzo di posta elettronica]])</f>
        <v>www.bb-cristina.it</v>
      </c>
      <c r="L2732" t="str">
        <f>IF(NOT(J2732),Strutture_cleaned[[#This Row],[Indirizzo di posta elettronica]],Strutture_cleaned[[#This Row],[Indirizzo internet]])</f>
        <v>info@bb-cristina.it</v>
      </c>
    </row>
    <row r="2733" spans="1:12" x14ac:dyDescent="0.2">
      <c r="A2733" t="s">
        <v>8171</v>
      </c>
      <c r="B2733" t="s">
        <v>13354</v>
      </c>
      <c r="C2733" t="s">
        <v>13355</v>
      </c>
      <c r="D2733" t="s">
        <v>13322</v>
      </c>
      <c r="E2733" t="s">
        <v>13356</v>
      </c>
      <c r="F2733" t="s">
        <v>3629</v>
      </c>
      <c r="G2733" t="s">
        <v>3630</v>
      </c>
      <c r="I27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733" s="1" t="b">
        <f t="shared" si="42"/>
        <v>0</v>
      </c>
      <c r="K2733" t="str">
        <f>IF(NOT(J2733),Strutture_cleaned[[#This Row],[Indirizzo internet]],Strutture_cleaned[[#This Row],[Indirizzo di posta elettronica]])</f>
        <v>info@villadimonterosso.it</v>
      </c>
      <c r="L2733" t="str">
        <f>IF(NOT(J2733),Strutture_cleaned[[#This Row],[Indirizzo di posta elettronica]],Strutture_cleaned[[#This Row],[Indirizzo internet]])</f>
        <v>studio.mazen@libero.it</v>
      </c>
    </row>
    <row r="2734" spans="1:12" x14ac:dyDescent="0.2">
      <c r="A2734" t="s">
        <v>8186</v>
      </c>
      <c r="B2734" t="s">
        <v>13357</v>
      </c>
      <c r="C2734" t="s">
        <v>13358</v>
      </c>
      <c r="D2734" t="s">
        <v>13322</v>
      </c>
      <c r="E2734" t="s">
        <v>13359</v>
      </c>
      <c r="F2734" t="s">
        <v>3631</v>
      </c>
      <c r="G2734" t="s">
        <v>3632</v>
      </c>
      <c r="I27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2734" s="1" t="b">
        <f t="shared" si="42"/>
        <v>0</v>
      </c>
      <c r="K2734" t="str">
        <f>IF(NOT(J2734),Strutture_cleaned[[#This Row],[Indirizzo internet]],Strutture_cleaned[[#This Row],[Indirizzo di posta elettronica]])</f>
        <v>www.agriturismoanticomuro.it</v>
      </c>
      <c r="L2734" t="str">
        <f>IF(NOT(J2734),Strutture_cleaned[[#This Row],[Indirizzo di posta elettronica]],Strutture_cleaned[[#This Row],[Indirizzo internet]])</f>
        <v>agriturismoanticomuro@gmail.com</v>
      </c>
    </row>
    <row r="2735" spans="1:12" x14ac:dyDescent="0.2">
      <c r="A2735" t="s">
        <v>8186</v>
      </c>
      <c r="B2735" t="s">
        <v>13360</v>
      </c>
      <c r="C2735" t="s">
        <v>13361</v>
      </c>
      <c r="D2735" t="s">
        <v>13322</v>
      </c>
      <c r="E2735" t="s">
        <v>13362</v>
      </c>
      <c r="F2735" t="s">
        <v>19511</v>
      </c>
      <c r="G2735" t="s">
        <v>3633</v>
      </c>
      <c r="I27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35" s="1" t="b">
        <f t="shared" si="42"/>
        <v>0</v>
      </c>
      <c r="K2735" t="str">
        <f>IF(NOT(J2735),Strutture_cleaned[[#This Row],[Indirizzo internet]],Strutture_cleaned[[#This Row],[Indirizzo di posta elettronica]])</f>
        <v/>
      </c>
      <c r="L2735" t="str">
        <f>IF(NOT(J2735),Strutture_cleaned[[#This Row],[Indirizzo di posta elettronica]],Strutture_cleaned[[#This Row],[Indirizzo internet]])</f>
        <v>info@valdifiori.nl</v>
      </c>
    </row>
    <row r="2736" spans="1:12" x14ac:dyDescent="0.2">
      <c r="A2736" t="s">
        <v>8216</v>
      </c>
      <c r="B2736" t="s">
        <v>13363</v>
      </c>
      <c r="C2736" t="s">
        <v>13364</v>
      </c>
      <c r="D2736" t="s">
        <v>13322</v>
      </c>
      <c r="E2736" t="s">
        <v>19511</v>
      </c>
      <c r="F2736" t="s">
        <v>3634</v>
      </c>
      <c r="G2736" t="s">
        <v>3635</v>
      </c>
      <c r="I27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736" s="1" t="b">
        <f t="shared" si="42"/>
        <v>0</v>
      </c>
      <c r="K2736" t="str">
        <f>IF(NOT(J2736),Strutture_cleaned[[#This Row],[Indirizzo internet]],Strutture_cleaned[[#This Row],[Indirizzo di posta elettronica]])</f>
        <v>http://palazzobentivoglio.blogspot.it</v>
      </c>
      <c r="L2736" t="str">
        <f>IF(NOT(J2736),Strutture_cleaned[[#This Row],[Indirizzo di posta elettronica]],Strutture_cleaned[[#This Row],[Indirizzo internet]])</f>
        <v>palazzobentivoglio@gmail.com</v>
      </c>
    </row>
    <row r="2737" spans="1:12" x14ac:dyDescent="0.2">
      <c r="A2737" t="s">
        <v>8174</v>
      </c>
      <c r="B2737" t="s">
        <v>13365</v>
      </c>
      <c r="C2737" t="s">
        <v>13366</v>
      </c>
      <c r="D2737" t="s">
        <v>13322</v>
      </c>
      <c r="E2737" t="s">
        <v>19511</v>
      </c>
      <c r="F2737" t="s">
        <v>19511</v>
      </c>
      <c r="G2737" t="s">
        <v>3636</v>
      </c>
      <c r="I27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37" s="1" t="b">
        <f t="shared" si="42"/>
        <v>0</v>
      </c>
      <c r="K2737" t="str">
        <f>IF(NOT(J2737),Strutture_cleaned[[#This Row],[Indirizzo internet]],Strutture_cleaned[[#This Row],[Indirizzo di posta elettronica]])</f>
        <v/>
      </c>
      <c r="L2737" t="str">
        <f>IF(NOT(J2737),Strutture_cleaned[[#This Row],[Indirizzo di posta elettronica]],Strutture_cleaned[[#This Row],[Indirizzo internet]])</f>
        <v>info@vicolosantachiara.it</v>
      </c>
    </row>
    <row r="2738" spans="1:12" x14ac:dyDescent="0.2">
      <c r="A2738" t="s">
        <v>8523</v>
      </c>
      <c r="B2738" t="s">
        <v>13367</v>
      </c>
      <c r="C2738" t="s">
        <v>13368</v>
      </c>
      <c r="D2738" t="s">
        <v>13322</v>
      </c>
      <c r="E2738" t="s">
        <v>19511</v>
      </c>
      <c r="F2738" t="s">
        <v>3637</v>
      </c>
      <c r="G2738" t="s">
        <v>3623</v>
      </c>
      <c r="I27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738" s="1" t="b">
        <f t="shared" si="42"/>
        <v>0</v>
      </c>
      <c r="K2738" t="str">
        <f>IF(NOT(J2738),Strutture_cleaned[[#This Row],[Indirizzo internet]],Strutture_cleaned[[#This Row],[Indirizzo di posta elettronica]])</f>
        <v>www.vakantieinitalie.com</v>
      </c>
      <c r="L2738" t="str">
        <f>IF(NOT(J2738),Strutture_cleaned[[#This Row],[Indirizzo di posta elettronica]],Strutture_cleaned[[#This Row],[Indirizzo internet]])</f>
        <v>casatartufo@gmail.com</v>
      </c>
    </row>
    <row r="2739" spans="1:12" x14ac:dyDescent="0.2">
      <c r="A2739" t="s">
        <v>8186</v>
      </c>
      <c r="B2739" t="s">
        <v>13369</v>
      </c>
      <c r="C2739" t="s">
        <v>13370</v>
      </c>
      <c r="D2739" t="s">
        <v>13322</v>
      </c>
      <c r="E2739" t="s">
        <v>13371</v>
      </c>
      <c r="F2739" t="s">
        <v>3638</v>
      </c>
      <c r="G2739" t="s">
        <v>3639</v>
      </c>
      <c r="I27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739" s="1" t="b">
        <f t="shared" si="42"/>
        <v>0</v>
      </c>
      <c r="K2739" t="str">
        <f>IF(NOT(J2739),Strutture_cleaned[[#This Row],[Indirizzo internet]],Strutture_cleaned[[#This Row],[Indirizzo di posta elettronica]])</f>
        <v>www.agriturismoilcastellaro.it</v>
      </c>
      <c r="L2739" t="str">
        <f>IF(NOT(J2739),Strutture_cleaned[[#This Row],[Indirizzo di posta elettronica]],Strutture_cleaned[[#This Row],[Indirizzo internet]])</f>
        <v>paris.castellaro@gmail.com</v>
      </c>
    </row>
    <row r="2740" spans="1:12" x14ac:dyDescent="0.2">
      <c r="A2740" t="s">
        <v>8183</v>
      </c>
      <c r="B2740" t="s">
        <v>13372</v>
      </c>
      <c r="C2740" t="s">
        <v>13373</v>
      </c>
      <c r="D2740" t="s">
        <v>13322</v>
      </c>
      <c r="E2740" t="s">
        <v>13374</v>
      </c>
      <c r="F2740" t="s">
        <v>3640</v>
      </c>
      <c r="G2740" t="s">
        <v>3641</v>
      </c>
      <c r="I27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40" s="1" t="b">
        <f t="shared" si="42"/>
        <v>0</v>
      </c>
      <c r="K2740" t="str">
        <f>IF(NOT(J2740),Strutture_cleaned[[#This Row],[Indirizzo internet]],Strutture_cleaned[[#This Row],[Indirizzo di posta elettronica]])</f>
        <v>http://www.voltidipietra.com</v>
      </c>
      <c r="L2740" t="str">
        <f>IF(NOT(J2740),Strutture_cleaned[[#This Row],[Indirizzo di posta elettronica]],Strutture_cleaned[[#This Row],[Indirizzo internet]])</f>
        <v>info@voltidipietra.com</v>
      </c>
    </row>
    <row r="2741" spans="1:12" x14ac:dyDescent="0.2">
      <c r="A2741" t="s">
        <v>8186</v>
      </c>
      <c r="B2741" t="s">
        <v>13375</v>
      </c>
      <c r="C2741" t="s">
        <v>3642</v>
      </c>
      <c r="D2741" t="s">
        <v>13322</v>
      </c>
      <c r="E2741" t="s">
        <v>13322</v>
      </c>
      <c r="F2741" t="s">
        <v>19511</v>
      </c>
      <c r="G2741" t="s">
        <v>3643</v>
      </c>
      <c r="I27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741" s="1" t="b">
        <f t="shared" si="42"/>
        <v>0</v>
      </c>
      <c r="K2741" t="str">
        <f>IF(NOT(J2741),Strutture_cleaned[[#This Row],[Indirizzo internet]],Strutture_cleaned[[#This Row],[Indirizzo di posta elettronica]])</f>
        <v/>
      </c>
      <c r="L2741" t="str">
        <f>IF(NOT(J2741),Strutture_cleaned[[#This Row],[Indirizzo di posta elettronica]],Strutture_cleaned[[#This Row],[Indirizzo internet]])</f>
        <v>biducci@libero.it</v>
      </c>
    </row>
    <row r="2742" spans="1:12" x14ac:dyDescent="0.2">
      <c r="A2742" t="s">
        <v>8216</v>
      </c>
      <c r="B2742" t="s">
        <v>13376</v>
      </c>
      <c r="C2742" t="s">
        <v>3644</v>
      </c>
      <c r="D2742" t="s">
        <v>13322</v>
      </c>
      <c r="E2742" t="s">
        <v>13322</v>
      </c>
      <c r="F2742" t="s">
        <v>19511</v>
      </c>
      <c r="G2742" t="s">
        <v>19511</v>
      </c>
      <c r="I27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742" s="1" t="b">
        <f t="shared" si="42"/>
        <v>0</v>
      </c>
      <c r="K2742" t="str">
        <f>IF(NOT(J2742),Strutture_cleaned[[#This Row],[Indirizzo internet]],Strutture_cleaned[[#This Row],[Indirizzo di posta elettronica]])</f>
        <v/>
      </c>
      <c r="L2742" t="str">
        <f>IF(NOT(J2742),Strutture_cleaned[[#This Row],[Indirizzo di posta elettronica]],Strutture_cleaned[[#This Row],[Indirizzo internet]])</f>
        <v/>
      </c>
    </row>
    <row r="2743" spans="1:12" x14ac:dyDescent="0.2">
      <c r="A2743" t="s">
        <v>8171</v>
      </c>
      <c r="B2743" t="s">
        <v>13377</v>
      </c>
      <c r="C2743" t="s">
        <v>3645</v>
      </c>
      <c r="D2743" t="s">
        <v>13322</v>
      </c>
      <c r="E2743" t="s">
        <v>13378</v>
      </c>
      <c r="F2743" t="s">
        <v>19511</v>
      </c>
      <c r="G2743" t="s">
        <v>3646</v>
      </c>
      <c r="I27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743" s="1" t="b">
        <f t="shared" si="42"/>
        <v>0</v>
      </c>
      <c r="K2743" t="str">
        <f>IF(NOT(J2743),Strutture_cleaned[[#This Row],[Indirizzo internet]],Strutture_cleaned[[#This Row],[Indirizzo di posta elettronica]])</f>
        <v/>
      </c>
      <c r="L2743" t="str">
        <f>IF(NOT(J2743),Strutture_cleaned[[#This Row],[Indirizzo di posta elettronica]],Strutture_cleaned[[#This Row],[Indirizzo internet]])</f>
        <v>sole.cav@virgilio.it</v>
      </c>
    </row>
    <row r="2744" spans="1:12" x14ac:dyDescent="0.2">
      <c r="A2744" t="s">
        <v>8174</v>
      </c>
      <c r="B2744" t="s">
        <v>12638</v>
      </c>
      <c r="C2744" t="s">
        <v>3647</v>
      </c>
      <c r="D2744" t="s">
        <v>13322</v>
      </c>
      <c r="E2744" t="s">
        <v>13379</v>
      </c>
      <c r="F2744" t="s">
        <v>19511</v>
      </c>
      <c r="G2744" t="s">
        <v>3648</v>
      </c>
      <c r="I27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744" s="1" t="b">
        <f t="shared" si="42"/>
        <v>0</v>
      </c>
      <c r="K2744" t="str">
        <f>IF(NOT(J2744),Strutture_cleaned[[#This Row],[Indirizzo internet]],Strutture_cleaned[[#This Row],[Indirizzo di posta elettronica]])</f>
        <v/>
      </c>
      <c r="L2744" t="str">
        <f>IF(NOT(J2744),Strutture_cleaned[[#This Row],[Indirizzo di posta elettronica]],Strutture_cleaned[[#This Row],[Indirizzo internet]])</f>
        <v>iltiglio2015@gmail.com</v>
      </c>
    </row>
    <row r="2745" spans="1:12" x14ac:dyDescent="0.2">
      <c r="A2745" t="s">
        <v>8186</v>
      </c>
      <c r="B2745" t="s">
        <v>13380</v>
      </c>
      <c r="C2745" t="s">
        <v>13381</v>
      </c>
      <c r="D2745" t="s">
        <v>13322</v>
      </c>
      <c r="E2745" t="s">
        <v>19511</v>
      </c>
      <c r="F2745" t="s">
        <v>19511</v>
      </c>
      <c r="G2745" t="s">
        <v>3649</v>
      </c>
      <c r="I27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745" s="1" t="b">
        <f t="shared" si="42"/>
        <v>0</v>
      </c>
      <c r="K2745" t="str">
        <f>IF(NOT(J2745),Strutture_cleaned[[#This Row],[Indirizzo internet]],Strutture_cleaned[[#This Row],[Indirizzo di posta elettronica]])</f>
        <v/>
      </c>
      <c r="L2745" t="str">
        <f>IF(NOT(J2745),Strutture_cleaned[[#This Row],[Indirizzo di posta elettronica]],Strutture_cleaned[[#This Row],[Indirizzo internet]])</f>
        <v>coldemagna@gmail.com</v>
      </c>
    </row>
    <row r="2746" spans="1:12" x14ac:dyDescent="0.2">
      <c r="A2746" t="s">
        <v>8177</v>
      </c>
      <c r="B2746" t="s">
        <v>13382</v>
      </c>
      <c r="C2746" t="s">
        <v>13383</v>
      </c>
      <c r="D2746" t="s">
        <v>13384</v>
      </c>
      <c r="E2746" t="s">
        <v>13384</v>
      </c>
      <c r="F2746" t="s">
        <v>19511</v>
      </c>
      <c r="G2746" t="s">
        <v>3650</v>
      </c>
      <c r="I27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746" s="1" t="b">
        <f t="shared" si="42"/>
        <v>0</v>
      </c>
      <c r="K2746" t="str">
        <f>IF(NOT(J2746),Strutture_cleaned[[#This Row],[Indirizzo internet]],Strutture_cleaned[[#This Row],[Indirizzo di posta elettronica]])</f>
        <v/>
      </c>
      <c r="L2746" t="str">
        <f>IF(NOT(J2746),Strutture_cleaned[[#This Row],[Indirizzo di posta elettronica]],Strutture_cleaned[[#This Row],[Indirizzo internet]])</f>
        <v>hotelnuovodiana@adriatic-sea.com</v>
      </c>
    </row>
    <row r="2747" spans="1:12" x14ac:dyDescent="0.2">
      <c r="A2747" t="s">
        <v>8186</v>
      </c>
      <c r="B2747" t="s">
        <v>13385</v>
      </c>
      <c r="C2747" t="s">
        <v>13386</v>
      </c>
      <c r="D2747" t="s">
        <v>13384</v>
      </c>
      <c r="E2747" t="s">
        <v>3651</v>
      </c>
      <c r="F2747" t="s">
        <v>3652</v>
      </c>
      <c r="G2747" t="s">
        <v>3653</v>
      </c>
      <c r="I27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747" s="1" t="b">
        <f t="shared" si="42"/>
        <v>0</v>
      </c>
      <c r="K2747" t="str">
        <f>IF(NOT(J2747),Strutture_cleaned[[#This Row],[Indirizzo internet]],Strutture_cleaned[[#This Row],[Indirizzo di posta elettronica]])</f>
        <v>www.agriturismoiciliegi.it</v>
      </c>
      <c r="L2747" t="str">
        <f>IF(NOT(J2747),Strutture_cleaned[[#This Row],[Indirizzo di posta elettronica]],Strutture_cleaned[[#This Row],[Indirizzo internet]])</f>
        <v>tiziana-c@libero.it</v>
      </c>
    </row>
    <row r="2748" spans="1:12" x14ac:dyDescent="0.2">
      <c r="A2748" t="s">
        <v>8171</v>
      </c>
      <c r="B2748" t="s">
        <v>13387</v>
      </c>
      <c r="C2748" t="s">
        <v>13388</v>
      </c>
      <c r="D2748" t="s">
        <v>13384</v>
      </c>
      <c r="E2748" t="s">
        <v>3654</v>
      </c>
      <c r="F2748" t="s">
        <v>19511</v>
      </c>
      <c r="G2748" t="s">
        <v>3655</v>
      </c>
      <c r="I27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48" s="1" t="b">
        <f t="shared" si="42"/>
        <v>0</v>
      </c>
      <c r="K2748" t="str">
        <f>IF(NOT(J2748),Strutture_cleaned[[#This Row],[Indirizzo internet]],Strutture_cleaned[[#This Row],[Indirizzo di posta elettronica]])</f>
        <v/>
      </c>
      <c r="L2748" t="str">
        <f>IF(NOT(J2748),Strutture_cleaned[[#This Row],[Indirizzo di posta elettronica]],Strutture_cleaned[[#This Row],[Indirizzo internet]])</f>
        <v>larcadisabrina@sicurezzapostale.it</v>
      </c>
    </row>
    <row r="2749" spans="1:12" x14ac:dyDescent="0.2">
      <c r="A2749" t="s">
        <v>8177</v>
      </c>
      <c r="B2749" t="s">
        <v>13389</v>
      </c>
      <c r="C2749" t="s">
        <v>13390</v>
      </c>
      <c r="D2749" t="s">
        <v>13384</v>
      </c>
      <c r="E2749" t="s">
        <v>13384</v>
      </c>
      <c r="F2749" t="s">
        <v>19511</v>
      </c>
      <c r="G2749" t="s">
        <v>3656</v>
      </c>
      <c r="I27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49" s="1" t="b">
        <f t="shared" si="42"/>
        <v>0</v>
      </c>
      <c r="K2749" t="str">
        <f>IF(NOT(J2749),Strutture_cleaned[[#This Row],[Indirizzo internet]],Strutture_cleaned[[#This Row],[Indirizzo di posta elettronica]])</f>
        <v/>
      </c>
      <c r="L2749" t="str">
        <f>IF(NOT(J2749),Strutture_cleaned[[#This Row],[Indirizzo di posta elettronica]],Strutture_cleaned[[#This Row],[Indirizzo internet]])</f>
        <v>info@mastruccizoppini.it</v>
      </c>
    </row>
    <row r="2750" spans="1:12" x14ac:dyDescent="0.2">
      <c r="A2750" t="s">
        <v>8183</v>
      </c>
      <c r="B2750" t="s">
        <v>13391</v>
      </c>
      <c r="C2750" t="s">
        <v>13392</v>
      </c>
      <c r="D2750" t="s">
        <v>13384</v>
      </c>
      <c r="E2750" t="s">
        <v>19511</v>
      </c>
      <c r="F2750" t="s">
        <v>19511</v>
      </c>
      <c r="G2750" t="s">
        <v>3657</v>
      </c>
      <c r="I27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750" s="1" t="b">
        <f t="shared" si="42"/>
        <v>0</v>
      </c>
      <c r="K2750" t="str">
        <f>IF(NOT(J2750),Strutture_cleaned[[#This Row],[Indirizzo internet]],Strutture_cleaned[[#This Row],[Indirizzo di posta elettronica]])</f>
        <v/>
      </c>
      <c r="L2750" t="str">
        <f>IF(NOT(J2750),Strutture_cleaned[[#This Row],[Indirizzo di posta elettronica]],Strutture_cleaned[[#This Row],[Indirizzo internet]])</f>
        <v>marcosignoriluigi@alice.it</v>
      </c>
    </row>
    <row r="2751" spans="1:12" x14ac:dyDescent="0.2">
      <c r="A2751" t="s">
        <v>8177</v>
      </c>
      <c r="B2751" t="s">
        <v>13393</v>
      </c>
      <c r="C2751" t="s">
        <v>13394</v>
      </c>
      <c r="D2751" t="s">
        <v>13384</v>
      </c>
      <c r="E2751" t="s">
        <v>19511</v>
      </c>
      <c r="F2751" t="s">
        <v>3658</v>
      </c>
      <c r="G2751" t="s">
        <v>3659</v>
      </c>
      <c r="I27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51" s="1" t="b">
        <f t="shared" si="42"/>
        <v>0</v>
      </c>
      <c r="K2751" t="str">
        <f>IF(NOT(J2751),Strutture_cleaned[[#This Row],[Indirizzo internet]],Strutture_cleaned[[#This Row],[Indirizzo di posta elettronica]])</f>
        <v>http://ginnoxp.wix.com/chiardiluna</v>
      </c>
      <c r="L2751" t="str">
        <f>IF(NOT(J2751),Strutture_cleaned[[#This Row],[Indirizzo di posta elettronica]],Strutture_cleaned[[#This Row],[Indirizzo internet]])</f>
        <v>solesoridente@gmail.com</v>
      </c>
    </row>
    <row r="2752" spans="1:12" x14ac:dyDescent="0.2">
      <c r="A2752" t="s">
        <v>8183</v>
      </c>
      <c r="B2752" t="s">
        <v>13395</v>
      </c>
      <c r="C2752" t="s">
        <v>13396</v>
      </c>
      <c r="D2752" t="s">
        <v>13384</v>
      </c>
      <c r="E2752" t="s">
        <v>19511</v>
      </c>
      <c r="F2752" t="s">
        <v>19511</v>
      </c>
      <c r="G2752" t="s">
        <v>3660</v>
      </c>
      <c r="I27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752" s="1" t="b">
        <f t="shared" si="42"/>
        <v>0</v>
      </c>
      <c r="K2752" t="str">
        <f>IF(NOT(J2752),Strutture_cleaned[[#This Row],[Indirizzo internet]],Strutture_cleaned[[#This Row],[Indirizzo di posta elettronica]])</f>
        <v/>
      </c>
      <c r="L2752" t="str">
        <f>IF(NOT(J2752),Strutture_cleaned[[#This Row],[Indirizzo di posta elettronica]],Strutture_cleaned[[#This Row],[Indirizzo internet]])</f>
        <v>fede.brt@libero.it</v>
      </c>
    </row>
    <row r="2753" spans="1:12" x14ac:dyDescent="0.2">
      <c r="A2753" t="s">
        <v>8177</v>
      </c>
      <c r="B2753" t="s">
        <v>13397</v>
      </c>
      <c r="C2753" t="s">
        <v>13398</v>
      </c>
      <c r="D2753" t="s">
        <v>13384</v>
      </c>
      <c r="E2753" t="s">
        <v>13384</v>
      </c>
      <c r="F2753" t="s">
        <v>3661</v>
      </c>
      <c r="G2753" t="s">
        <v>3662</v>
      </c>
      <c r="I27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753" s="1" t="b">
        <f t="shared" si="42"/>
        <v>0</v>
      </c>
      <c r="K2753" t="str">
        <f>IF(NOT(J2753),Strutture_cleaned[[#This Row],[Indirizzo internet]],Strutture_cleaned[[#This Row],[Indirizzo di posta elettronica]])</f>
        <v>www.villadelmare.it</v>
      </c>
      <c r="L2753" t="str">
        <f>IF(NOT(J2753),Strutture_cleaned[[#This Row],[Indirizzo di posta elettronica]],Strutture_cleaned[[#This Row],[Indirizzo internet]])</f>
        <v>hotel@villadelmare.it</v>
      </c>
    </row>
    <row r="2754" spans="1:12" x14ac:dyDescent="0.2">
      <c r="A2754" t="s">
        <v>8216</v>
      </c>
      <c r="B2754" t="s">
        <v>13399</v>
      </c>
      <c r="C2754" t="s">
        <v>13400</v>
      </c>
      <c r="D2754" t="s">
        <v>13384</v>
      </c>
      <c r="E2754" t="s">
        <v>13384</v>
      </c>
      <c r="F2754" t="s">
        <v>19511</v>
      </c>
      <c r="G2754" t="s">
        <v>3663</v>
      </c>
      <c r="I27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54" s="1" t="b">
        <f t="shared" si="42"/>
        <v>0</v>
      </c>
      <c r="K2754" t="str">
        <f>IF(NOT(J2754),Strutture_cleaned[[#This Row],[Indirizzo internet]],Strutture_cleaned[[#This Row],[Indirizzo di posta elettronica]])</f>
        <v/>
      </c>
      <c r="L2754" t="str">
        <f>IF(NOT(J2754),Strutture_cleaned[[#This Row],[Indirizzo di posta elettronica]],Strutture_cleaned[[#This Row],[Indirizzo internet]])</f>
        <v>carlo.mencucci@teletu.it</v>
      </c>
    </row>
    <row r="2755" spans="1:12" x14ac:dyDescent="0.2">
      <c r="A2755" t="s">
        <v>8417</v>
      </c>
      <c r="B2755" t="s">
        <v>13401</v>
      </c>
      <c r="C2755" t="s">
        <v>13402</v>
      </c>
      <c r="D2755" t="s">
        <v>13384</v>
      </c>
      <c r="E2755" t="s">
        <v>19511</v>
      </c>
      <c r="F2755" t="s">
        <v>3664</v>
      </c>
      <c r="G2755" t="s">
        <v>3665</v>
      </c>
      <c r="I27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55" s="1" t="b">
        <f t="shared" ref="J2755:J2818" si="43">I2755="invertire email e sito"</f>
        <v>0</v>
      </c>
      <c r="K2755" t="str">
        <f>IF(NOT(J2755),Strutture_cleaned[[#This Row],[Indirizzo internet]],Strutture_cleaned[[#This Row],[Indirizzo di posta elettronica]])</f>
        <v>www.senbhotel.it</v>
      </c>
      <c r="L2755" t="str">
        <f>IF(NOT(J2755),Strutture_cleaned[[#This Row],[Indirizzo di posta elettronica]],Strutture_cleaned[[#This Row],[Indirizzo internet]])</f>
        <v>info@senbhotel.it</v>
      </c>
    </row>
    <row r="2756" spans="1:12" x14ac:dyDescent="0.2">
      <c r="A2756" t="s">
        <v>8417</v>
      </c>
      <c r="B2756" t="s">
        <v>13403</v>
      </c>
      <c r="C2756" t="s">
        <v>13404</v>
      </c>
      <c r="D2756" t="s">
        <v>13384</v>
      </c>
      <c r="E2756" t="s">
        <v>19511</v>
      </c>
      <c r="F2756" t="s">
        <v>3664</v>
      </c>
      <c r="G2756" t="s">
        <v>3665</v>
      </c>
      <c r="I27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56" s="1" t="b">
        <f t="shared" si="43"/>
        <v>0</v>
      </c>
      <c r="K2756" t="str">
        <f>IF(NOT(J2756),Strutture_cleaned[[#This Row],[Indirizzo internet]],Strutture_cleaned[[#This Row],[Indirizzo di posta elettronica]])</f>
        <v>www.senbhotel.it</v>
      </c>
      <c r="L2756" t="str">
        <f>IF(NOT(J2756),Strutture_cleaned[[#This Row],[Indirizzo di posta elettronica]],Strutture_cleaned[[#This Row],[Indirizzo internet]])</f>
        <v>info@senbhotel.it</v>
      </c>
    </row>
    <row r="2757" spans="1:12" x14ac:dyDescent="0.2">
      <c r="A2757" t="s">
        <v>8183</v>
      </c>
      <c r="B2757" t="s">
        <v>13405</v>
      </c>
      <c r="C2757" t="s">
        <v>13406</v>
      </c>
      <c r="D2757" t="s">
        <v>13384</v>
      </c>
      <c r="E2757" t="s">
        <v>3651</v>
      </c>
      <c r="F2757" t="s">
        <v>19511</v>
      </c>
      <c r="G2757" t="s">
        <v>3666</v>
      </c>
      <c r="I27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757" s="1" t="b">
        <f t="shared" si="43"/>
        <v>0</v>
      </c>
      <c r="K2757" t="str">
        <f>IF(NOT(J2757),Strutture_cleaned[[#This Row],[Indirizzo internet]],Strutture_cleaned[[#This Row],[Indirizzo di posta elettronica]])</f>
        <v/>
      </c>
      <c r="L2757" t="str">
        <f>IF(NOT(J2757),Strutture_cleaned[[#This Row],[Indirizzo di posta elettronica]],Strutture_cleaned[[#This Row],[Indirizzo internet]])</f>
        <v>sylvanacatalani@gmail.com</v>
      </c>
    </row>
    <row r="2758" spans="1:12" x14ac:dyDescent="0.2">
      <c r="A2758" t="s">
        <v>8183</v>
      </c>
      <c r="B2758" t="s">
        <v>13407</v>
      </c>
      <c r="C2758" t="s">
        <v>13408</v>
      </c>
      <c r="D2758" t="s">
        <v>13384</v>
      </c>
      <c r="E2758" t="s">
        <v>19511</v>
      </c>
      <c r="F2758" t="s">
        <v>19511</v>
      </c>
      <c r="G2758" t="s">
        <v>3667</v>
      </c>
      <c r="I27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758" s="1" t="b">
        <f t="shared" si="43"/>
        <v>0</v>
      </c>
      <c r="K2758" t="str">
        <f>IF(NOT(J2758),Strutture_cleaned[[#This Row],[Indirizzo internet]],Strutture_cleaned[[#This Row],[Indirizzo di posta elettronica]])</f>
        <v/>
      </c>
      <c r="L2758" t="str">
        <f>IF(NOT(J2758),Strutture_cleaned[[#This Row],[Indirizzo di posta elettronica]],Strutture_cleaned[[#This Row],[Indirizzo internet]])</f>
        <v>kimmiky@tiscali.it</v>
      </c>
    </row>
    <row r="2759" spans="1:12" x14ac:dyDescent="0.2">
      <c r="A2759" t="s">
        <v>8216</v>
      </c>
      <c r="B2759" t="s">
        <v>13409</v>
      </c>
      <c r="C2759" t="s">
        <v>13410</v>
      </c>
      <c r="D2759" t="s">
        <v>13384</v>
      </c>
      <c r="E2759" t="s">
        <v>19511</v>
      </c>
      <c r="F2759" t="s">
        <v>3668</v>
      </c>
      <c r="G2759" t="s">
        <v>3669</v>
      </c>
      <c r="I27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759" s="1" t="b">
        <f t="shared" si="43"/>
        <v>0</v>
      </c>
      <c r="K2759" t="str">
        <f>IF(NOT(J2759),Strutture_cleaned[[#This Row],[Indirizzo internet]],Strutture_cleaned[[#This Row],[Indirizzo di posta elettronica]])</f>
        <v>www.affittacamerelanternablu.it</v>
      </c>
      <c r="L2759" t="str">
        <f>IF(NOT(J2759),Strutture_cleaned[[#This Row],[Indirizzo di posta elettronica]],Strutture_cleaned[[#This Row],[Indirizzo internet]])</f>
        <v>marco.quattrini@alice.it</v>
      </c>
    </row>
    <row r="2760" spans="1:12" x14ac:dyDescent="0.2">
      <c r="A2760" t="s">
        <v>8183</v>
      </c>
      <c r="B2760" t="s">
        <v>13411</v>
      </c>
      <c r="C2760" t="s">
        <v>13412</v>
      </c>
      <c r="D2760" t="s">
        <v>13384</v>
      </c>
      <c r="E2760" t="s">
        <v>19511</v>
      </c>
      <c r="F2760" t="s">
        <v>19511</v>
      </c>
      <c r="G2760" t="s">
        <v>3670</v>
      </c>
      <c r="I27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2760" s="1" t="b">
        <f t="shared" si="43"/>
        <v>0</v>
      </c>
      <c r="K2760" t="str">
        <f>IF(NOT(J2760),Strutture_cleaned[[#This Row],[Indirizzo internet]],Strutture_cleaned[[#This Row],[Indirizzo di posta elettronica]])</f>
        <v/>
      </c>
      <c r="L2760" t="str">
        <f>IF(NOT(J2760),Strutture_cleaned[[#This Row],[Indirizzo di posta elettronica]],Strutture_cleaned[[#This Row],[Indirizzo internet]])</f>
        <v>consorzio.costruttori@legalmail.it</v>
      </c>
    </row>
    <row r="2761" spans="1:12" x14ac:dyDescent="0.2">
      <c r="A2761" t="s">
        <v>8186</v>
      </c>
      <c r="B2761" t="s">
        <v>13413</v>
      </c>
      <c r="C2761" t="s">
        <v>13414</v>
      </c>
      <c r="D2761" t="s">
        <v>13384</v>
      </c>
      <c r="E2761" t="s">
        <v>19511</v>
      </c>
      <c r="F2761" t="s">
        <v>3671</v>
      </c>
      <c r="G2761" t="s">
        <v>3672</v>
      </c>
      <c r="I27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61" s="1" t="b">
        <f t="shared" si="43"/>
        <v>0</v>
      </c>
      <c r="K2761" t="str">
        <f>IF(NOT(J2761),Strutture_cleaned[[#This Row],[Indirizzo internet]],Strutture_cleaned[[#This Row],[Indirizzo di posta elettronica]])</f>
        <v>www.ilgallosenone.it</v>
      </c>
      <c r="L2761" t="str">
        <f>IF(NOT(J2761),Strutture_cleaned[[#This Row],[Indirizzo di posta elettronica]],Strutture_cleaned[[#This Row],[Indirizzo internet]])</f>
        <v>info@ilgallosenone.it</v>
      </c>
    </row>
    <row r="2762" spans="1:12" x14ac:dyDescent="0.2">
      <c r="A2762" t="s">
        <v>8171</v>
      </c>
      <c r="B2762" t="s">
        <v>13415</v>
      </c>
      <c r="C2762" t="s">
        <v>13416</v>
      </c>
      <c r="D2762" t="s">
        <v>13384</v>
      </c>
      <c r="E2762" t="s">
        <v>19511</v>
      </c>
      <c r="F2762" t="s">
        <v>19511</v>
      </c>
      <c r="G2762" t="s">
        <v>3673</v>
      </c>
      <c r="I27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762" s="1" t="b">
        <f t="shared" si="43"/>
        <v>0</v>
      </c>
      <c r="K2762" t="str">
        <f>IF(NOT(J2762),Strutture_cleaned[[#This Row],[Indirizzo internet]],Strutture_cleaned[[#This Row],[Indirizzo di posta elettronica]])</f>
        <v/>
      </c>
      <c r="L2762" t="str">
        <f>IF(NOT(J2762),Strutture_cleaned[[#This Row],[Indirizzo di posta elettronica]],Strutture_cleaned[[#This Row],[Indirizzo internet]])</f>
        <v>lanuovabraceria@libero.it</v>
      </c>
    </row>
    <row r="2763" spans="1:12" x14ac:dyDescent="0.2">
      <c r="A2763" t="s">
        <v>8183</v>
      </c>
      <c r="B2763" t="s">
        <v>13417</v>
      </c>
      <c r="C2763" t="s">
        <v>13418</v>
      </c>
      <c r="D2763" t="s">
        <v>13384</v>
      </c>
      <c r="E2763" t="s">
        <v>19511</v>
      </c>
      <c r="F2763" t="s">
        <v>3674</v>
      </c>
      <c r="G2763" t="s">
        <v>3675</v>
      </c>
      <c r="I27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63" s="1" t="b">
        <f t="shared" si="43"/>
        <v>0</v>
      </c>
      <c r="K2763" t="str">
        <f>IF(NOT(J2763),Strutture_cleaned[[#This Row],[Indirizzo internet]],Strutture_cleaned[[#This Row],[Indirizzo di posta elettronica]])</f>
        <v>www.casadelviaggiatoresenigallia.it</v>
      </c>
      <c r="L2763" t="str">
        <f>IF(NOT(J2763),Strutture_cleaned[[#This Row],[Indirizzo di posta elettronica]],Strutture_cleaned[[#This Row],[Indirizzo internet]])</f>
        <v>info@casadelviaggiatoresenigallia.it</v>
      </c>
    </row>
    <row r="2764" spans="1:12" x14ac:dyDescent="0.2">
      <c r="A2764" t="s">
        <v>8216</v>
      </c>
      <c r="B2764" t="s">
        <v>13419</v>
      </c>
      <c r="C2764" t="s">
        <v>13420</v>
      </c>
      <c r="D2764" t="s">
        <v>13384</v>
      </c>
      <c r="E2764" t="s">
        <v>19511</v>
      </c>
      <c r="F2764" t="s">
        <v>19511</v>
      </c>
      <c r="G2764" t="s">
        <v>3676</v>
      </c>
      <c r="I27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764" s="1" t="b">
        <f t="shared" si="43"/>
        <v>0</v>
      </c>
      <c r="K2764" t="str">
        <f>IF(NOT(J2764),Strutture_cleaned[[#This Row],[Indirizzo internet]],Strutture_cleaned[[#This Row],[Indirizzo di posta elettronica]])</f>
        <v/>
      </c>
      <c r="L2764" t="str">
        <f>IF(NOT(J2764),Strutture_cleaned[[#This Row],[Indirizzo di posta elettronica]],Strutture_cleaned[[#This Row],[Indirizzo internet]])</f>
        <v>sabrahotel@yahoo.com</v>
      </c>
    </row>
    <row r="2765" spans="1:12" x14ac:dyDescent="0.2">
      <c r="A2765" t="s">
        <v>8174</v>
      </c>
      <c r="B2765" t="s">
        <v>13421</v>
      </c>
      <c r="C2765" t="s">
        <v>3677</v>
      </c>
      <c r="D2765" t="s">
        <v>13384</v>
      </c>
      <c r="E2765" t="s">
        <v>13384</v>
      </c>
      <c r="F2765" t="s">
        <v>19511</v>
      </c>
      <c r="G2765" t="s">
        <v>3678</v>
      </c>
      <c r="I27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765" s="1" t="b">
        <f t="shared" si="43"/>
        <v>0</v>
      </c>
      <c r="K2765" t="str">
        <f>IF(NOT(J2765),Strutture_cleaned[[#This Row],[Indirizzo internet]],Strutture_cleaned[[#This Row],[Indirizzo di posta elettronica]])</f>
        <v/>
      </c>
      <c r="L2765" t="str">
        <f>IF(NOT(J2765),Strutture_cleaned[[#This Row],[Indirizzo di posta elettronica]],Strutture_cleaned[[#This Row],[Indirizzo internet]])</f>
        <v>livi55@libero.it</v>
      </c>
    </row>
    <row r="2766" spans="1:12" x14ac:dyDescent="0.2">
      <c r="A2766" t="s">
        <v>8174</v>
      </c>
      <c r="B2766" t="s">
        <v>13422</v>
      </c>
      <c r="C2766" t="s">
        <v>3679</v>
      </c>
      <c r="D2766" t="s">
        <v>13384</v>
      </c>
      <c r="E2766" t="s">
        <v>13384</v>
      </c>
      <c r="F2766" t="s">
        <v>19511</v>
      </c>
      <c r="G2766" t="s">
        <v>3678</v>
      </c>
      <c r="I27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766" s="1" t="b">
        <f t="shared" si="43"/>
        <v>0</v>
      </c>
      <c r="K2766" t="str">
        <f>IF(NOT(J2766),Strutture_cleaned[[#This Row],[Indirizzo internet]],Strutture_cleaned[[#This Row],[Indirizzo di posta elettronica]])</f>
        <v/>
      </c>
      <c r="L2766" t="str">
        <f>IF(NOT(J2766),Strutture_cleaned[[#This Row],[Indirizzo di posta elettronica]],Strutture_cleaned[[#This Row],[Indirizzo internet]])</f>
        <v>livi55@libero.it</v>
      </c>
    </row>
    <row r="2767" spans="1:12" x14ac:dyDescent="0.2">
      <c r="A2767" t="s">
        <v>8174</v>
      </c>
      <c r="B2767" t="s">
        <v>13423</v>
      </c>
      <c r="C2767" t="s">
        <v>3680</v>
      </c>
      <c r="D2767" t="s">
        <v>13384</v>
      </c>
      <c r="E2767" t="s">
        <v>13384</v>
      </c>
      <c r="F2767" t="s">
        <v>19511</v>
      </c>
      <c r="G2767" t="s">
        <v>3681</v>
      </c>
      <c r="I27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67" s="1" t="b">
        <f t="shared" si="43"/>
        <v>0</v>
      </c>
      <c r="K2767" t="str">
        <f>IF(NOT(J2767),Strutture_cleaned[[#This Row],[Indirizzo internet]],Strutture_cleaned[[#This Row],[Indirizzo di posta elettronica]])</f>
        <v/>
      </c>
      <c r="L2767" t="str">
        <f>IF(NOT(J2767),Strutture_cleaned[[#This Row],[Indirizzo di posta elettronica]],Strutture_cleaned[[#This Row],[Indirizzo internet]])</f>
        <v>susy.pianelli@libero.it</v>
      </c>
    </row>
    <row r="2768" spans="1:12" x14ac:dyDescent="0.2">
      <c r="A2768" t="s">
        <v>8174</v>
      </c>
      <c r="B2768" t="s">
        <v>13424</v>
      </c>
      <c r="C2768" t="s">
        <v>3682</v>
      </c>
      <c r="D2768" t="s">
        <v>13384</v>
      </c>
      <c r="E2768" t="s">
        <v>13384</v>
      </c>
      <c r="F2768" t="s">
        <v>19511</v>
      </c>
      <c r="G2768" t="s">
        <v>3683</v>
      </c>
      <c r="I27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768" s="1" t="b">
        <f t="shared" si="43"/>
        <v>0</v>
      </c>
      <c r="K2768" t="str">
        <f>IF(NOT(J2768),Strutture_cleaned[[#This Row],[Indirizzo internet]],Strutture_cleaned[[#This Row],[Indirizzo di posta elettronica]])</f>
        <v/>
      </c>
      <c r="L2768" t="str">
        <f>IF(NOT(J2768),Strutture_cleaned[[#This Row],[Indirizzo di posta elettronica]],Strutture_cleaned[[#This Row],[Indirizzo internet]])</f>
        <v>danilomazzarini@alice.it</v>
      </c>
    </row>
    <row r="2769" spans="1:12" x14ac:dyDescent="0.2">
      <c r="A2769" t="s">
        <v>8183</v>
      </c>
      <c r="B2769" t="s">
        <v>13425</v>
      </c>
      <c r="C2769" t="s">
        <v>3684</v>
      </c>
      <c r="D2769" t="s">
        <v>13384</v>
      </c>
      <c r="E2769" t="s">
        <v>3840</v>
      </c>
      <c r="F2769" t="s">
        <v>19511</v>
      </c>
      <c r="G2769" t="s">
        <v>3685</v>
      </c>
      <c r="I27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769" s="1" t="b">
        <f t="shared" si="43"/>
        <v>0</v>
      </c>
      <c r="K2769" t="str">
        <f>IF(NOT(J2769),Strutture_cleaned[[#This Row],[Indirizzo internet]],Strutture_cleaned[[#This Row],[Indirizzo di posta elettronica]])</f>
        <v/>
      </c>
      <c r="L2769" t="str">
        <f>IF(NOT(J2769),Strutture_cleaned[[#This Row],[Indirizzo di posta elettronica]],Strutture_cleaned[[#This Row],[Indirizzo internet]])</f>
        <v>lulicanda@gmail.com</v>
      </c>
    </row>
    <row r="2770" spans="1:12" x14ac:dyDescent="0.2">
      <c r="A2770" t="s">
        <v>8174</v>
      </c>
      <c r="B2770" t="s">
        <v>13426</v>
      </c>
      <c r="C2770" t="s">
        <v>3686</v>
      </c>
      <c r="D2770" t="s">
        <v>13384</v>
      </c>
      <c r="E2770" t="s">
        <v>13384</v>
      </c>
      <c r="F2770" t="s">
        <v>19511</v>
      </c>
      <c r="G2770" t="s">
        <v>3687</v>
      </c>
      <c r="I27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70" s="1" t="b">
        <f t="shared" si="43"/>
        <v>0</v>
      </c>
      <c r="K2770" t="str">
        <f>IF(NOT(J2770),Strutture_cleaned[[#This Row],[Indirizzo internet]],Strutture_cleaned[[#This Row],[Indirizzo di posta elettronica]])</f>
        <v/>
      </c>
      <c r="L2770" t="str">
        <f>IF(NOT(J2770),Strutture_cleaned[[#This Row],[Indirizzo di posta elettronica]],Strutture_cleaned[[#This Row],[Indirizzo internet]])</f>
        <v>carlobelli2013@gmail.com</v>
      </c>
    </row>
    <row r="2771" spans="1:12" x14ac:dyDescent="0.2">
      <c r="A2771" t="s">
        <v>8174</v>
      </c>
      <c r="B2771" t="s">
        <v>13427</v>
      </c>
      <c r="C2771" t="s">
        <v>3688</v>
      </c>
      <c r="D2771" t="s">
        <v>13384</v>
      </c>
      <c r="E2771" t="s">
        <v>13384</v>
      </c>
      <c r="F2771" t="s">
        <v>19511</v>
      </c>
      <c r="G2771" t="s">
        <v>3687</v>
      </c>
      <c r="I27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71" s="1" t="b">
        <f t="shared" si="43"/>
        <v>0</v>
      </c>
      <c r="K2771" t="str">
        <f>IF(NOT(J2771),Strutture_cleaned[[#This Row],[Indirizzo internet]],Strutture_cleaned[[#This Row],[Indirizzo di posta elettronica]])</f>
        <v/>
      </c>
      <c r="L2771" t="str">
        <f>IF(NOT(J2771),Strutture_cleaned[[#This Row],[Indirizzo di posta elettronica]],Strutture_cleaned[[#This Row],[Indirizzo internet]])</f>
        <v>carlobelli2013@gmail.com</v>
      </c>
    </row>
    <row r="2772" spans="1:12" x14ac:dyDescent="0.2">
      <c r="A2772" t="s">
        <v>8174</v>
      </c>
      <c r="B2772" t="s">
        <v>13428</v>
      </c>
      <c r="C2772" t="s">
        <v>3688</v>
      </c>
      <c r="D2772" t="s">
        <v>13384</v>
      </c>
      <c r="E2772" t="s">
        <v>13384</v>
      </c>
      <c r="F2772" t="s">
        <v>19511</v>
      </c>
      <c r="G2772" t="s">
        <v>3687</v>
      </c>
      <c r="I27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72" s="1" t="b">
        <f t="shared" si="43"/>
        <v>0</v>
      </c>
      <c r="K2772" t="str">
        <f>IF(NOT(J2772),Strutture_cleaned[[#This Row],[Indirizzo internet]],Strutture_cleaned[[#This Row],[Indirizzo di posta elettronica]])</f>
        <v/>
      </c>
      <c r="L2772" t="str">
        <f>IF(NOT(J2772),Strutture_cleaned[[#This Row],[Indirizzo di posta elettronica]],Strutture_cleaned[[#This Row],[Indirizzo internet]])</f>
        <v>carlobelli2013@gmail.com</v>
      </c>
    </row>
    <row r="2773" spans="1:12" x14ac:dyDescent="0.2">
      <c r="A2773" t="s">
        <v>8174</v>
      </c>
      <c r="B2773" t="s">
        <v>13429</v>
      </c>
      <c r="C2773" t="s">
        <v>3689</v>
      </c>
      <c r="D2773" t="s">
        <v>13384</v>
      </c>
      <c r="E2773" t="s">
        <v>13384</v>
      </c>
      <c r="F2773" t="s">
        <v>19511</v>
      </c>
      <c r="G2773" t="s">
        <v>3690</v>
      </c>
      <c r="I27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73" s="1" t="b">
        <f t="shared" si="43"/>
        <v>0</v>
      </c>
      <c r="K2773" t="str">
        <f>IF(NOT(J2773),Strutture_cleaned[[#This Row],[Indirizzo internet]],Strutture_cleaned[[#This Row],[Indirizzo di posta elettronica]])</f>
        <v/>
      </c>
      <c r="L2773" t="str">
        <f>IF(NOT(J2773),Strutture_cleaned[[#This Row],[Indirizzo di posta elettronica]],Strutture_cleaned[[#This Row],[Indirizzo internet]])</f>
        <v>affittiestivi@belenchia.com</v>
      </c>
    </row>
    <row r="2774" spans="1:12" x14ac:dyDescent="0.2">
      <c r="A2774" t="s">
        <v>8174</v>
      </c>
      <c r="B2774" t="s">
        <v>13430</v>
      </c>
      <c r="C2774" t="s">
        <v>3691</v>
      </c>
      <c r="D2774" t="s">
        <v>13384</v>
      </c>
      <c r="E2774" t="s">
        <v>13384</v>
      </c>
      <c r="F2774" t="s">
        <v>19511</v>
      </c>
      <c r="G2774" t="s">
        <v>3692</v>
      </c>
      <c r="I27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74" s="1" t="b">
        <f t="shared" si="43"/>
        <v>0</v>
      </c>
      <c r="K2774" t="str">
        <f>IF(NOT(J2774),Strutture_cleaned[[#This Row],[Indirizzo internet]],Strutture_cleaned[[#This Row],[Indirizzo di posta elettronica]])</f>
        <v/>
      </c>
      <c r="L2774" t="str">
        <f>IF(NOT(J2774),Strutture_cleaned[[#This Row],[Indirizzo di posta elettronica]],Strutture_cleaned[[#This Row],[Indirizzo internet]])</f>
        <v>info@dimoraimmobiliare.it</v>
      </c>
    </row>
    <row r="2775" spans="1:12" x14ac:dyDescent="0.2">
      <c r="A2775" t="s">
        <v>8174</v>
      </c>
      <c r="B2775" t="s">
        <v>13431</v>
      </c>
      <c r="C2775" t="s">
        <v>3693</v>
      </c>
      <c r="D2775" t="s">
        <v>13384</v>
      </c>
      <c r="E2775" t="s">
        <v>13384</v>
      </c>
      <c r="F2775" t="s">
        <v>19511</v>
      </c>
      <c r="G2775" t="s">
        <v>3694</v>
      </c>
      <c r="I27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775" s="1" t="b">
        <f t="shared" si="43"/>
        <v>0</v>
      </c>
      <c r="K2775" t="str">
        <f>IF(NOT(J2775),Strutture_cleaned[[#This Row],[Indirizzo internet]],Strutture_cleaned[[#This Row],[Indirizzo di posta elettronica]])</f>
        <v/>
      </c>
      <c r="L2775" t="str">
        <f>IF(NOT(J2775),Strutture_cleaned[[#This Row],[Indirizzo di posta elettronica]],Strutture_cleaned[[#This Row],[Indirizzo internet]])</f>
        <v>fiorettileonardo@libero.it</v>
      </c>
    </row>
    <row r="2776" spans="1:12" x14ac:dyDescent="0.2">
      <c r="A2776" t="s">
        <v>8174</v>
      </c>
      <c r="B2776" t="s">
        <v>13432</v>
      </c>
      <c r="C2776" t="s">
        <v>3695</v>
      </c>
      <c r="D2776" t="s">
        <v>13384</v>
      </c>
      <c r="E2776" t="s">
        <v>13384</v>
      </c>
      <c r="F2776" t="s">
        <v>19511</v>
      </c>
      <c r="G2776" t="s">
        <v>3696</v>
      </c>
      <c r="I27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76" s="1" t="b">
        <f t="shared" si="43"/>
        <v>0</v>
      </c>
      <c r="K2776" t="str">
        <f>IF(NOT(J2776),Strutture_cleaned[[#This Row],[Indirizzo internet]],Strutture_cleaned[[#This Row],[Indirizzo di posta elettronica]])</f>
        <v/>
      </c>
      <c r="L2776" t="str">
        <f>IF(NOT(J2776),Strutture_cleaned[[#This Row],[Indirizzo di posta elettronica]],Strutture_cleaned[[#This Row],[Indirizzo internet]])</f>
        <v>mauro_mancini@hotmail.it</v>
      </c>
    </row>
    <row r="2777" spans="1:12" x14ac:dyDescent="0.2">
      <c r="A2777" t="s">
        <v>8174</v>
      </c>
      <c r="B2777" t="s">
        <v>13433</v>
      </c>
      <c r="C2777" t="s">
        <v>3697</v>
      </c>
      <c r="D2777" t="s">
        <v>13384</v>
      </c>
      <c r="E2777" t="s">
        <v>13384</v>
      </c>
      <c r="F2777" t="s">
        <v>19511</v>
      </c>
      <c r="G2777" t="s">
        <v>3698</v>
      </c>
      <c r="I27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777" s="1" t="b">
        <f t="shared" si="43"/>
        <v>0</v>
      </c>
      <c r="K2777" t="str">
        <f>IF(NOT(J2777),Strutture_cleaned[[#This Row],[Indirizzo internet]],Strutture_cleaned[[#This Row],[Indirizzo di posta elettronica]])</f>
        <v/>
      </c>
      <c r="L2777" t="str">
        <f>IF(NOT(J2777),Strutture_cleaned[[#This Row],[Indirizzo di posta elettronica]],Strutture_cleaned[[#This Row],[Indirizzo internet]])</f>
        <v>g.contardi@pcprocessingcenter.191.it</v>
      </c>
    </row>
    <row r="2778" spans="1:12" x14ac:dyDescent="0.2">
      <c r="A2778" t="s">
        <v>8174</v>
      </c>
      <c r="B2778" t="s">
        <v>13434</v>
      </c>
      <c r="C2778" t="s">
        <v>3699</v>
      </c>
      <c r="D2778" t="s">
        <v>13384</v>
      </c>
      <c r="E2778" t="s">
        <v>13384</v>
      </c>
      <c r="F2778" t="s">
        <v>19511</v>
      </c>
      <c r="G2778" t="s">
        <v>3700</v>
      </c>
      <c r="I27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78" s="1" t="b">
        <f t="shared" si="43"/>
        <v>0</v>
      </c>
      <c r="K2778" t="str">
        <f>IF(NOT(J2778),Strutture_cleaned[[#This Row],[Indirizzo internet]],Strutture_cleaned[[#This Row],[Indirizzo di posta elettronica]])</f>
        <v/>
      </c>
      <c r="L2778" t="str">
        <f>IF(NOT(J2778),Strutture_cleaned[[#This Row],[Indirizzo di posta elettronica]],Strutture_cleaned[[#This Row],[Indirizzo internet]])</f>
        <v>83alicespadini@libero.it</v>
      </c>
    </row>
    <row r="2779" spans="1:12" x14ac:dyDescent="0.2">
      <c r="A2779" t="s">
        <v>8174</v>
      </c>
      <c r="B2779" t="s">
        <v>13435</v>
      </c>
      <c r="C2779" t="s">
        <v>3701</v>
      </c>
      <c r="D2779" t="s">
        <v>13384</v>
      </c>
      <c r="E2779" t="s">
        <v>13384</v>
      </c>
      <c r="F2779" t="s">
        <v>19511</v>
      </c>
      <c r="G2779" t="s">
        <v>3700</v>
      </c>
      <c r="I27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779" s="1" t="b">
        <f t="shared" si="43"/>
        <v>0</v>
      </c>
      <c r="K2779" t="str">
        <f>IF(NOT(J2779),Strutture_cleaned[[#This Row],[Indirizzo internet]],Strutture_cleaned[[#This Row],[Indirizzo di posta elettronica]])</f>
        <v/>
      </c>
      <c r="L2779" t="str">
        <f>IF(NOT(J2779),Strutture_cleaned[[#This Row],[Indirizzo di posta elettronica]],Strutture_cleaned[[#This Row],[Indirizzo internet]])</f>
        <v>83alicespadini@libero.it</v>
      </c>
    </row>
    <row r="2780" spans="1:12" x14ac:dyDescent="0.2">
      <c r="A2780" t="s">
        <v>8174</v>
      </c>
      <c r="B2780" t="s">
        <v>13436</v>
      </c>
      <c r="C2780" t="s">
        <v>13437</v>
      </c>
      <c r="D2780" t="s">
        <v>13384</v>
      </c>
      <c r="E2780" t="s">
        <v>13384</v>
      </c>
      <c r="F2780" t="s">
        <v>19511</v>
      </c>
      <c r="G2780" t="s">
        <v>3702</v>
      </c>
      <c r="I27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780" s="1" t="b">
        <f t="shared" si="43"/>
        <v>0</v>
      </c>
      <c r="K2780" t="str">
        <f>IF(NOT(J2780),Strutture_cleaned[[#This Row],[Indirizzo internet]],Strutture_cleaned[[#This Row],[Indirizzo di posta elettronica]])</f>
        <v/>
      </c>
      <c r="L2780" t="str">
        <f>IF(NOT(J2780),Strutture_cleaned[[#This Row],[Indirizzo di posta elettronica]],Strutture_cleaned[[#This Row],[Indirizzo internet]])</f>
        <v>bartolini.egidio@gmail.com</v>
      </c>
    </row>
    <row r="2781" spans="1:12" x14ac:dyDescent="0.2">
      <c r="A2781" t="s">
        <v>8174</v>
      </c>
      <c r="B2781" t="s">
        <v>13438</v>
      </c>
      <c r="C2781" t="s">
        <v>3703</v>
      </c>
      <c r="D2781" t="s">
        <v>13384</v>
      </c>
      <c r="E2781" t="s">
        <v>13384</v>
      </c>
      <c r="F2781" t="s">
        <v>19511</v>
      </c>
      <c r="G2781" t="s">
        <v>3704</v>
      </c>
      <c r="I27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781" s="1" t="b">
        <f t="shared" si="43"/>
        <v>0</v>
      </c>
      <c r="K2781" t="str">
        <f>IF(NOT(J2781),Strutture_cleaned[[#This Row],[Indirizzo internet]],Strutture_cleaned[[#This Row],[Indirizzo di posta elettronica]])</f>
        <v/>
      </c>
      <c r="L2781" t="str">
        <f>IF(NOT(J2781),Strutture_cleaned[[#This Row],[Indirizzo di posta elettronica]],Strutture_cleaned[[#This Row],[Indirizzo internet]])</f>
        <v>emanuela.piergentili@interno.it</v>
      </c>
    </row>
    <row r="2782" spans="1:12" x14ac:dyDescent="0.2">
      <c r="A2782" t="s">
        <v>8174</v>
      </c>
      <c r="B2782" t="s">
        <v>13439</v>
      </c>
      <c r="C2782" t="s">
        <v>3705</v>
      </c>
      <c r="D2782" t="s">
        <v>13384</v>
      </c>
      <c r="E2782" t="s">
        <v>13384</v>
      </c>
      <c r="F2782" t="s">
        <v>19511</v>
      </c>
      <c r="G2782" t="s">
        <v>3706</v>
      </c>
      <c r="I27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782" s="1" t="b">
        <f t="shared" si="43"/>
        <v>0</v>
      </c>
      <c r="K2782" t="str">
        <f>IF(NOT(J2782),Strutture_cleaned[[#This Row],[Indirizzo internet]],Strutture_cleaned[[#This Row],[Indirizzo di posta elettronica]])</f>
        <v/>
      </c>
      <c r="L2782" t="str">
        <f>IF(NOT(J2782),Strutture_cleaned[[#This Row],[Indirizzo di posta elettronica]],Strutture_cleaned[[#This Row],[Indirizzo internet]])</f>
        <v>cristina.balducci@hotmail.it</v>
      </c>
    </row>
    <row r="2783" spans="1:12" x14ac:dyDescent="0.2">
      <c r="A2783" t="s">
        <v>8174</v>
      </c>
      <c r="B2783" t="s">
        <v>13440</v>
      </c>
      <c r="C2783" t="s">
        <v>3707</v>
      </c>
      <c r="D2783" t="s">
        <v>13384</v>
      </c>
      <c r="E2783" t="s">
        <v>13384</v>
      </c>
      <c r="F2783" t="s">
        <v>19511</v>
      </c>
      <c r="G2783" t="s">
        <v>3708</v>
      </c>
      <c r="I27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783" s="1" t="b">
        <f t="shared" si="43"/>
        <v>0</v>
      </c>
      <c r="K2783" t="str">
        <f>IF(NOT(J2783),Strutture_cleaned[[#This Row],[Indirizzo internet]],Strutture_cleaned[[#This Row],[Indirizzo di posta elettronica]])</f>
        <v/>
      </c>
      <c r="L2783" t="str">
        <f>IF(NOT(J2783),Strutture_cleaned[[#This Row],[Indirizzo di posta elettronica]],Strutture_cleaned[[#This Row],[Indirizzo internet]])</f>
        <v>bigelli.giancarlo@pec.it</v>
      </c>
    </row>
    <row r="2784" spans="1:12" x14ac:dyDescent="0.2">
      <c r="A2784" t="s">
        <v>8174</v>
      </c>
      <c r="B2784" t="s">
        <v>13441</v>
      </c>
      <c r="C2784" t="s">
        <v>3709</v>
      </c>
      <c r="D2784" t="s">
        <v>13384</v>
      </c>
      <c r="E2784" t="s">
        <v>13384</v>
      </c>
      <c r="F2784" t="s">
        <v>19511</v>
      </c>
      <c r="G2784" t="s">
        <v>3690</v>
      </c>
      <c r="I27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84" s="1" t="b">
        <f t="shared" si="43"/>
        <v>0</v>
      </c>
      <c r="K2784" t="str">
        <f>IF(NOT(J2784),Strutture_cleaned[[#This Row],[Indirizzo internet]],Strutture_cleaned[[#This Row],[Indirizzo di posta elettronica]])</f>
        <v/>
      </c>
      <c r="L2784" t="str">
        <f>IF(NOT(J2784),Strutture_cleaned[[#This Row],[Indirizzo di posta elettronica]],Strutture_cleaned[[#This Row],[Indirizzo internet]])</f>
        <v>affittiestivi@belenchia.com</v>
      </c>
    </row>
    <row r="2785" spans="1:12" x14ac:dyDescent="0.2">
      <c r="A2785" t="s">
        <v>8174</v>
      </c>
      <c r="B2785" t="s">
        <v>13442</v>
      </c>
      <c r="C2785" t="s">
        <v>3710</v>
      </c>
      <c r="D2785" t="s">
        <v>13384</v>
      </c>
      <c r="E2785" t="s">
        <v>13384</v>
      </c>
      <c r="F2785" t="s">
        <v>19511</v>
      </c>
      <c r="G2785" t="s">
        <v>3711</v>
      </c>
      <c r="I27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785" s="1" t="b">
        <f t="shared" si="43"/>
        <v>0</v>
      </c>
      <c r="K2785" t="str">
        <f>IF(NOT(J2785),Strutture_cleaned[[#This Row],[Indirizzo internet]],Strutture_cleaned[[#This Row],[Indirizzo di posta elettronica]])</f>
        <v/>
      </c>
      <c r="L2785" t="str">
        <f>IF(NOT(J2785),Strutture_cleaned[[#This Row],[Indirizzo di posta elettronica]],Strutture_cleaned[[#This Row],[Indirizzo internet]])</f>
        <v>annamaria.bocconi@gmail.it</v>
      </c>
    </row>
    <row r="2786" spans="1:12" x14ac:dyDescent="0.2">
      <c r="A2786" t="s">
        <v>8174</v>
      </c>
      <c r="B2786" t="s">
        <v>13443</v>
      </c>
      <c r="C2786" t="s">
        <v>3712</v>
      </c>
      <c r="D2786" t="s">
        <v>13384</v>
      </c>
      <c r="E2786" t="s">
        <v>3713</v>
      </c>
      <c r="F2786" t="s">
        <v>19511</v>
      </c>
      <c r="G2786" t="s">
        <v>3690</v>
      </c>
      <c r="I27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86" s="1" t="b">
        <f t="shared" si="43"/>
        <v>0</v>
      </c>
      <c r="K2786" t="str">
        <f>IF(NOT(J2786),Strutture_cleaned[[#This Row],[Indirizzo internet]],Strutture_cleaned[[#This Row],[Indirizzo di posta elettronica]])</f>
        <v/>
      </c>
      <c r="L2786" t="str">
        <f>IF(NOT(J2786),Strutture_cleaned[[#This Row],[Indirizzo di posta elettronica]],Strutture_cleaned[[#This Row],[Indirizzo internet]])</f>
        <v>affittiestivi@belenchia.com</v>
      </c>
    </row>
    <row r="2787" spans="1:12" x14ac:dyDescent="0.2">
      <c r="A2787" t="s">
        <v>8174</v>
      </c>
      <c r="B2787" t="s">
        <v>13444</v>
      </c>
      <c r="C2787" t="s">
        <v>3714</v>
      </c>
      <c r="D2787" t="s">
        <v>13384</v>
      </c>
      <c r="E2787" t="s">
        <v>13384</v>
      </c>
      <c r="F2787" t="s">
        <v>19511</v>
      </c>
      <c r="G2787" t="s">
        <v>3715</v>
      </c>
      <c r="I27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2787" s="1" t="b">
        <f t="shared" si="43"/>
        <v>0</v>
      </c>
      <c r="K2787" t="str">
        <f>IF(NOT(J2787),Strutture_cleaned[[#This Row],[Indirizzo internet]],Strutture_cleaned[[#This Row],[Indirizzo di posta elettronica]])</f>
        <v/>
      </c>
      <c r="L2787" t="str">
        <f>IF(NOT(J2787),Strutture_cleaned[[#This Row],[Indirizzo di posta elettronica]],Strutture_cleaned[[#This Row],[Indirizzo internet]])</f>
        <v>titti@cedsbarbati.it</v>
      </c>
    </row>
    <row r="2788" spans="1:12" x14ac:dyDescent="0.2">
      <c r="A2788" t="s">
        <v>8174</v>
      </c>
      <c r="B2788" t="s">
        <v>13445</v>
      </c>
      <c r="C2788" t="s">
        <v>3716</v>
      </c>
      <c r="D2788" t="s">
        <v>13384</v>
      </c>
      <c r="E2788" t="s">
        <v>13384</v>
      </c>
      <c r="F2788" t="s">
        <v>19511</v>
      </c>
      <c r="G2788" t="s">
        <v>3690</v>
      </c>
      <c r="I27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88" s="1" t="b">
        <f t="shared" si="43"/>
        <v>0</v>
      </c>
      <c r="K2788" t="str">
        <f>IF(NOT(J2788),Strutture_cleaned[[#This Row],[Indirizzo internet]],Strutture_cleaned[[#This Row],[Indirizzo di posta elettronica]])</f>
        <v/>
      </c>
      <c r="L2788" t="str">
        <f>IF(NOT(J2788),Strutture_cleaned[[#This Row],[Indirizzo di posta elettronica]],Strutture_cleaned[[#This Row],[Indirizzo internet]])</f>
        <v>affittiestivi@belenchia.com</v>
      </c>
    </row>
    <row r="2789" spans="1:12" x14ac:dyDescent="0.2">
      <c r="A2789" t="s">
        <v>8174</v>
      </c>
      <c r="B2789" t="s">
        <v>13446</v>
      </c>
      <c r="C2789" t="s">
        <v>3717</v>
      </c>
      <c r="D2789" t="s">
        <v>13384</v>
      </c>
      <c r="E2789" t="s">
        <v>13384</v>
      </c>
      <c r="F2789" t="s">
        <v>19511</v>
      </c>
      <c r="G2789" t="s">
        <v>3690</v>
      </c>
      <c r="I27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89" s="1" t="b">
        <f t="shared" si="43"/>
        <v>0</v>
      </c>
      <c r="K2789" t="str">
        <f>IF(NOT(J2789),Strutture_cleaned[[#This Row],[Indirizzo internet]],Strutture_cleaned[[#This Row],[Indirizzo di posta elettronica]])</f>
        <v/>
      </c>
      <c r="L2789" t="str">
        <f>IF(NOT(J2789),Strutture_cleaned[[#This Row],[Indirizzo di posta elettronica]],Strutture_cleaned[[#This Row],[Indirizzo internet]])</f>
        <v>affittiestivi@belenchia.com</v>
      </c>
    </row>
    <row r="2790" spans="1:12" x14ac:dyDescent="0.2">
      <c r="A2790" t="s">
        <v>8174</v>
      </c>
      <c r="B2790" t="s">
        <v>13447</v>
      </c>
      <c r="C2790" t="s">
        <v>3718</v>
      </c>
      <c r="D2790" t="s">
        <v>13384</v>
      </c>
      <c r="E2790" t="s">
        <v>13384</v>
      </c>
      <c r="F2790" t="s">
        <v>19511</v>
      </c>
      <c r="G2790" t="s">
        <v>3690</v>
      </c>
      <c r="I27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90" s="1" t="b">
        <f t="shared" si="43"/>
        <v>0</v>
      </c>
      <c r="K2790" t="str">
        <f>IF(NOT(J2790),Strutture_cleaned[[#This Row],[Indirizzo internet]],Strutture_cleaned[[#This Row],[Indirizzo di posta elettronica]])</f>
        <v/>
      </c>
      <c r="L2790" t="str">
        <f>IF(NOT(J2790),Strutture_cleaned[[#This Row],[Indirizzo di posta elettronica]],Strutture_cleaned[[#This Row],[Indirizzo internet]])</f>
        <v>affittiestivi@belenchia.com</v>
      </c>
    </row>
    <row r="2791" spans="1:12" x14ac:dyDescent="0.2">
      <c r="A2791" t="s">
        <v>8174</v>
      </c>
      <c r="B2791" t="s">
        <v>13448</v>
      </c>
      <c r="C2791" t="s">
        <v>3719</v>
      </c>
      <c r="D2791" t="s">
        <v>13384</v>
      </c>
      <c r="E2791" t="s">
        <v>13384</v>
      </c>
      <c r="F2791" t="s">
        <v>19511</v>
      </c>
      <c r="G2791" t="s">
        <v>3690</v>
      </c>
      <c r="I27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91" s="1" t="b">
        <f t="shared" si="43"/>
        <v>0</v>
      </c>
      <c r="K2791" t="str">
        <f>IF(NOT(J2791),Strutture_cleaned[[#This Row],[Indirizzo internet]],Strutture_cleaned[[#This Row],[Indirizzo di posta elettronica]])</f>
        <v/>
      </c>
      <c r="L2791" t="str">
        <f>IF(NOT(J2791),Strutture_cleaned[[#This Row],[Indirizzo di posta elettronica]],Strutture_cleaned[[#This Row],[Indirizzo internet]])</f>
        <v>affittiestivi@belenchia.com</v>
      </c>
    </row>
    <row r="2792" spans="1:12" x14ac:dyDescent="0.2">
      <c r="A2792" t="s">
        <v>8174</v>
      </c>
      <c r="B2792" t="s">
        <v>13449</v>
      </c>
      <c r="C2792" t="s">
        <v>3720</v>
      </c>
      <c r="D2792" t="s">
        <v>13384</v>
      </c>
      <c r="E2792" t="s">
        <v>13384</v>
      </c>
      <c r="F2792" t="s">
        <v>19511</v>
      </c>
      <c r="G2792" t="s">
        <v>3690</v>
      </c>
      <c r="I27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92" s="1" t="b">
        <f t="shared" si="43"/>
        <v>0</v>
      </c>
      <c r="K2792" t="str">
        <f>IF(NOT(J2792),Strutture_cleaned[[#This Row],[Indirizzo internet]],Strutture_cleaned[[#This Row],[Indirizzo di posta elettronica]])</f>
        <v/>
      </c>
      <c r="L2792" t="str">
        <f>IF(NOT(J2792),Strutture_cleaned[[#This Row],[Indirizzo di posta elettronica]],Strutture_cleaned[[#This Row],[Indirizzo internet]])</f>
        <v>affittiestivi@belenchia.com</v>
      </c>
    </row>
    <row r="2793" spans="1:12" x14ac:dyDescent="0.2">
      <c r="A2793" t="s">
        <v>8174</v>
      </c>
      <c r="B2793" t="s">
        <v>13450</v>
      </c>
      <c r="C2793" t="s">
        <v>3721</v>
      </c>
      <c r="D2793" t="s">
        <v>13384</v>
      </c>
      <c r="E2793" t="s">
        <v>13384</v>
      </c>
      <c r="F2793" t="s">
        <v>19511</v>
      </c>
      <c r="G2793" t="s">
        <v>3690</v>
      </c>
      <c r="I27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93" s="1" t="b">
        <f t="shared" si="43"/>
        <v>0</v>
      </c>
      <c r="K2793" t="str">
        <f>IF(NOT(J2793),Strutture_cleaned[[#This Row],[Indirizzo internet]],Strutture_cleaned[[#This Row],[Indirizzo di posta elettronica]])</f>
        <v/>
      </c>
      <c r="L2793" t="str">
        <f>IF(NOT(J2793),Strutture_cleaned[[#This Row],[Indirizzo di posta elettronica]],Strutture_cleaned[[#This Row],[Indirizzo internet]])</f>
        <v>affittiestivi@belenchia.com</v>
      </c>
    </row>
    <row r="2794" spans="1:12" x14ac:dyDescent="0.2">
      <c r="A2794" t="s">
        <v>8183</v>
      </c>
      <c r="B2794" t="s">
        <v>13451</v>
      </c>
      <c r="C2794" t="s">
        <v>3722</v>
      </c>
      <c r="D2794" t="s">
        <v>13384</v>
      </c>
      <c r="E2794" t="s">
        <v>13384</v>
      </c>
      <c r="F2794" t="s">
        <v>19511</v>
      </c>
      <c r="G2794" t="s">
        <v>3723</v>
      </c>
      <c r="I27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794" s="1" t="b">
        <f t="shared" si="43"/>
        <v>0</v>
      </c>
      <c r="K2794" t="str">
        <f>IF(NOT(J2794),Strutture_cleaned[[#This Row],[Indirizzo internet]],Strutture_cleaned[[#This Row],[Indirizzo di posta elettronica]])</f>
        <v/>
      </c>
      <c r="L2794" t="str">
        <f>IF(NOT(J2794),Strutture_cleaned[[#This Row],[Indirizzo di posta elettronica]],Strutture_cleaned[[#This Row],[Indirizzo internet]])</f>
        <v>bologninifabrizio@libero.it</v>
      </c>
    </row>
    <row r="2795" spans="1:12" x14ac:dyDescent="0.2">
      <c r="A2795" t="s">
        <v>8174</v>
      </c>
      <c r="B2795" t="s">
        <v>13452</v>
      </c>
      <c r="C2795" t="s">
        <v>3724</v>
      </c>
      <c r="D2795" t="s">
        <v>13384</v>
      </c>
      <c r="E2795" t="s">
        <v>13384</v>
      </c>
      <c r="F2795" t="s">
        <v>19511</v>
      </c>
      <c r="G2795" t="s">
        <v>3690</v>
      </c>
      <c r="I27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95" s="1" t="b">
        <f t="shared" si="43"/>
        <v>0</v>
      </c>
      <c r="K2795" t="str">
        <f>IF(NOT(J2795),Strutture_cleaned[[#This Row],[Indirizzo internet]],Strutture_cleaned[[#This Row],[Indirizzo di posta elettronica]])</f>
        <v/>
      </c>
      <c r="L2795" t="str">
        <f>IF(NOT(J2795),Strutture_cleaned[[#This Row],[Indirizzo di posta elettronica]],Strutture_cleaned[[#This Row],[Indirizzo internet]])</f>
        <v>affittiestivi@belenchia.com</v>
      </c>
    </row>
    <row r="2796" spans="1:12" x14ac:dyDescent="0.2">
      <c r="A2796" t="s">
        <v>8174</v>
      </c>
      <c r="B2796" t="s">
        <v>13453</v>
      </c>
      <c r="C2796" t="s">
        <v>13454</v>
      </c>
      <c r="D2796" t="s">
        <v>13384</v>
      </c>
      <c r="E2796" t="s">
        <v>13384</v>
      </c>
      <c r="F2796" t="s">
        <v>19511</v>
      </c>
      <c r="G2796" t="s">
        <v>3725</v>
      </c>
      <c r="I27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796" s="1" t="b">
        <f t="shared" si="43"/>
        <v>0</v>
      </c>
      <c r="K2796" t="str">
        <f>IF(NOT(J2796),Strutture_cleaned[[#This Row],[Indirizzo internet]],Strutture_cleaned[[#This Row],[Indirizzo di posta elettronica]])</f>
        <v/>
      </c>
      <c r="L2796" t="str">
        <f>IF(NOT(J2796),Strutture_cleaned[[#This Row],[Indirizzo di posta elettronica]],Strutture_cleaned[[#This Row],[Indirizzo internet]])</f>
        <v>affittestivi@belenchia.com</v>
      </c>
    </row>
    <row r="2797" spans="1:12" x14ac:dyDescent="0.2">
      <c r="A2797" t="s">
        <v>8174</v>
      </c>
      <c r="B2797" t="s">
        <v>13455</v>
      </c>
      <c r="C2797" t="s">
        <v>3726</v>
      </c>
      <c r="D2797" t="s">
        <v>13384</v>
      </c>
      <c r="E2797" t="s">
        <v>13384</v>
      </c>
      <c r="F2797" t="s">
        <v>19511</v>
      </c>
      <c r="G2797" t="s">
        <v>3690</v>
      </c>
      <c r="I27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97" s="1" t="b">
        <f t="shared" si="43"/>
        <v>0</v>
      </c>
      <c r="K2797" t="str">
        <f>IF(NOT(J2797),Strutture_cleaned[[#This Row],[Indirizzo internet]],Strutture_cleaned[[#This Row],[Indirizzo di posta elettronica]])</f>
        <v/>
      </c>
      <c r="L2797" t="str">
        <f>IF(NOT(J2797),Strutture_cleaned[[#This Row],[Indirizzo di posta elettronica]],Strutture_cleaned[[#This Row],[Indirizzo internet]])</f>
        <v>affittiestivi@belenchia.com</v>
      </c>
    </row>
    <row r="2798" spans="1:12" x14ac:dyDescent="0.2">
      <c r="A2798" t="s">
        <v>8174</v>
      </c>
      <c r="B2798" t="s">
        <v>13456</v>
      </c>
      <c r="C2798" t="s">
        <v>3727</v>
      </c>
      <c r="D2798" t="s">
        <v>13384</v>
      </c>
      <c r="E2798" t="s">
        <v>13384</v>
      </c>
      <c r="F2798" t="s">
        <v>19511</v>
      </c>
      <c r="G2798" t="s">
        <v>3690</v>
      </c>
      <c r="I27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798" s="1" t="b">
        <f t="shared" si="43"/>
        <v>0</v>
      </c>
      <c r="K2798" t="str">
        <f>IF(NOT(J2798),Strutture_cleaned[[#This Row],[Indirizzo internet]],Strutture_cleaned[[#This Row],[Indirizzo di posta elettronica]])</f>
        <v/>
      </c>
      <c r="L2798" t="str">
        <f>IF(NOT(J2798),Strutture_cleaned[[#This Row],[Indirizzo di posta elettronica]],Strutture_cleaned[[#This Row],[Indirizzo internet]])</f>
        <v>affittiestivi@belenchia.com</v>
      </c>
    </row>
    <row r="2799" spans="1:12" x14ac:dyDescent="0.2">
      <c r="A2799" t="s">
        <v>8174</v>
      </c>
      <c r="B2799" t="s">
        <v>13457</v>
      </c>
      <c r="C2799" t="s">
        <v>3728</v>
      </c>
      <c r="D2799" t="s">
        <v>13384</v>
      </c>
      <c r="E2799" t="s">
        <v>13384</v>
      </c>
      <c r="F2799" t="s">
        <v>19511</v>
      </c>
      <c r="G2799" t="s">
        <v>3692</v>
      </c>
      <c r="I27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799" s="1" t="b">
        <f t="shared" si="43"/>
        <v>0</v>
      </c>
      <c r="K2799" t="str">
        <f>IF(NOT(J2799),Strutture_cleaned[[#This Row],[Indirizzo internet]],Strutture_cleaned[[#This Row],[Indirizzo di posta elettronica]])</f>
        <v/>
      </c>
      <c r="L2799" t="str">
        <f>IF(NOT(J2799),Strutture_cleaned[[#This Row],[Indirizzo di posta elettronica]],Strutture_cleaned[[#This Row],[Indirizzo internet]])</f>
        <v>info@dimoraimmobiliare.it</v>
      </c>
    </row>
    <row r="2800" spans="1:12" x14ac:dyDescent="0.2">
      <c r="A2800" t="s">
        <v>8174</v>
      </c>
      <c r="B2800" t="s">
        <v>13458</v>
      </c>
      <c r="C2800" t="s">
        <v>3729</v>
      </c>
      <c r="D2800" t="s">
        <v>13384</v>
      </c>
      <c r="E2800" t="s">
        <v>3974</v>
      </c>
      <c r="F2800" t="s">
        <v>19511</v>
      </c>
      <c r="G2800" t="s">
        <v>3730</v>
      </c>
      <c r="I28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00" s="1" t="b">
        <f t="shared" si="43"/>
        <v>0</v>
      </c>
      <c r="K2800" t="str">
        <f>IF(NOT(J2800),Strutture_cleaned[[#This Row],[Indirizzo internet]],Strutture_cleaned[[#This Row],[Indirizzo di posta elettronica]])</f>
        <v/>
      </c>
      <c r="L2800" t="str">
        <f>IF(NOT(J2800),Strutture_cleaned[[#This Row],[Indirizzo di posta elettronica]],Strutture_cleaned[[#This Row],[Indirizzo internet]])</f>
        <v>rolandoripesi@libero.it</v>
      </c>
    </row>
    <row r="2801" spans="1:12" x14ac:dyDescent="0.2">
      <c r="A2801" t="s">
        <v>8174</v>
      </c>
      <c r="B2801" t="s">
        <v>13459</v>
      </c>
      <c r="C2801" t="s">
        <v>3731</v>
      </c>
      <c r="D2801" t="s">
        <v>13384</v>
      </c>
      <c r="E2801" t="s">
        <v>13384</v>
      </c>
      <c r="F2801" t="s">
        <v>19511</v>
      </c>
      <c r="G2801" t="s">
        <v>19511</v>
      </c>
      <c r="I28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801" s="1" t="b">
        <f t="shared" si="43"/>
        <v>0</v>
      </c>
      <c r="K2801" t="str">
        <f>IF(NOT(J2801),Strutture_cleaned[[#This Row],[Indirizzo internet]],Strutture_cleaned[[#This Row],[Indirizzo di posta elettronica]])</f>
        <v/>
      </c>
      <c r="L2801" t="str">
        <f>IF(NOT(J2801),Strutture_cleaned[[#This Row],[Indirizzo di posta elettronica]],Strutture_cleaned[[#This Row],[Indirizzo internet]])</f>
        <v/>
      </c>
    </row>
    <row r="2802" spans="1:12" x14ac:dyDescent="0.2">
      <c r="A2802" t="s">
        <v>8174</v>
      </c>
      <c r="B2802" t="s">
        <v>13460</v>
      </c>
      <c r="C2802" t="s">
        <v>3729</v>
      </c>
      <c r="D2802" t="s">
        <v>13384</v>
      </c>
      <c r="E2802" t="s">
        <v>3974</v>
      </c>
      <c r="F2802" t="s">
        <v>19511</v>
      </c>
      <c r="G2802" t="s">
        <v>3732</v>
      </c>
      <c r="I28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802" s="1" t="b">
        <f t="shared" si="43"/>
        <v>0</v>
      </c>
      <c r="K2802" t="str">
        <f>IF(NOT(J2802),Strutture_cleaned[[#This Row],[Indirizzo internet]],Strutture_cleaned[[#This Row],[Indirizzo di posta elettronica]])</f>
        <v/>
      </c>
      <c r="L2802" t="str">
        <f>IF(NOT(J2802),Strutture_cleaned[[#This Row],[Indirizzo di posta elettronica]],Strutture_cleaned[[#This Row],[Indirizzo internet]])</f>
        <v>angela@eos-web.it</v>
      </c>
    </row>
    <row r="2803" spans="1:12" x14ac:dyDescent="0.2">
      <c r="A2803" t="s">
        <v>8174</v>
      </c>
      <c r="B2803" t="s">
        <v>13461</v>
      </c>
      <c r="C2803" t="s">
        <v>3733</v>
      </c>
      <c r="D2803" t="s">
        <v>13384</v>
      </c>
      <c r="E2803" t="s">
        <v>13384</v>
      </c>
      <c r="F2803" t="s">
        <v>19511</v>
      </c>
      <c r="G2803" t="s">
        <v>3690</v>
      </c>
      <c r="I28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03" s="1" t="b">
        <f t="shared" si="43"/>
        <v>0</v>
      </c>
      <c r="K2803" t="str">
        <f>IF(NOT(J2803),Strutture_cleaned[[#This Row],[Indirizzo internet]],Strutture_cleaned[[#This Row],[Indirizzo di posta elettronica]])</f>
        <v/>
      </c>
      <c r="L2803" t="str">
        <f>IF(NOT(J2803),Strutture_cleaned[[#This Row],[Indirizzo di posta elettronica]],Strutture_cleaned[[#This Row],[Indirizzo internet]])</f>
        <v>affittiestivi@belenchia.com</v>
      </c>
    </row>
    <row r="2804" spans="1:12" x14ac:dyDescent="0.2">
      <c r="A2804" t="s">
        <v>8174</v>
      </c>
      <c r="B2804" t="s">
        <v>13462</v>
      </c>
      <c r="C2804" t="s">
        <v>3734</v>
      </c>
      <c r="D2804" t="s">
        <v>13384</v>
      </c>
      <c r="E2804" t="s">
        <v>13384</v>
      </c>
      <c r="F2804" t="s">
        <v>19511</v>
      </c>
      <c r="G2804" t="s">
        <v>3692</v>
      </c>
      <c r="I28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04" s="1" t="b">
        <f t="shared" si="43"/>
        <v>0</v>
      </c>
      <c r="K2804" t="str">
        <f>IF(NOT(J2804),Strutture_cleaned[[#This Row],[Indirizzo internet]],Strutture_cleaned[[#This Row],[Indirizzo di posta elettronica]])</f>
        <v/>
      </c>
      <c r="L2804" t="str">
        <f>IF(NOT(J2804),Strutture_cleaned[[#This Row],[Indirizzo di posta elettronica]],Strutture_cleaned[[#This Row],[Indirizzo internet]])</f>
        <v>info@dimoraimmobiliare.it</v>
      </c>
    </row>
    <row r="2805" spans="1:12" x14ac:dyDescent="0.2">
      <c r="A2805" t="s">
        <v>8183</v>
      </c>
      <c r="B2805" t="s">
        <v>13463</v>
      </c>
      <c r="C2805" t="s">
        <v>3735</v>
      </c>
      <c r="D2805" t="s">
        <v>13384</v>
      </c>
      <c r="E2805" t="s">
        <v>13384</v>
      </c>
      <c r="F2805" t="s">
        <v>19511</v>
      </c>
      <c r="G2805" t="s">
        <v>3736</v>
      </c>
      <c r="I28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805" s="1" t="b">
        <f t="shared" si="43"/>
        <v>0</v>
      </c>
      <c r="K2805" t="str">
        <f>IF(NOT(J2805),Strutture_cleaned[[#This Row],[Indirizzo internet]],Strutture_cleaned[[#This Row],[Indirizzo di posta elettronica]])</f>
        <v/>
      </c>
      <c r="L2805" t="str">
        <f>IF(NOT(J2805),Strutture_cleaned[[#This Row],[Indirizzo di posta elettronica]],Strutture_cleaned[[#This Row],[Indirizzo internet]])</f>
        <v>annamarchetti56@libero.it</v>
      </c>
    </row>
    <row r="2806" spans="1:12" x14ac:dyDescent="0.2">
      <c r="A2806" t="s">
        <v>8174</v>
      </c>
      <c r="B2806" t="s">
        <v>13464</v>
      </c>
      <c r="C2806" t="s">
        <v>3737</v>
      </c>
      <c r="D2806" t="s">
        <v>13384</v>
      </c>
      <c r="E2806" t="s">
        <v>13384</v>
      </c>
      <c r="F2806" t="s">
        <v>19511</v>
      </c>
      <c r="G2806" t="s">
        <v>3738</v>
      </c>
      <c r="I28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806" s="1" t="b">
        <f t="shared" si="43"/>
        <v>0</v>
      </c>
      <c r="K2806" t="str">
        <f>IF(NOT(J2806),Strutture_cleaned[[#This Row],[Indirizzo internet]],Strutture_cleaned[[#This Row],[Indirizzo di posta elettronica]])</f>
        <v/>
      </c>
      <c r="L2806" t="str">
        <f>IF(NOT(J2806),Strutture_cleaned[[#This Row],[Indirizzo di posta elettronica]],Strutture_cleaned[[#This Row],[Indirizzo internet]])</f>
        <v>vangelina@alice.it</v>
      </c>
    </row>
    <row r="2807" spans="1:12" x14ac:dyDescent="0.2">
      <c r="A2807" t="s">
        <v>8174</v>
      </c>
      <c r="B2807" t="s">
        <v>13465</v>
      </c>
      <c r="C2807" t="s">
        <v>3739</v>
      </c>
      <c r="D2807" t="s">
        <v>13384</v>
      </c>
      <c r="E2807" t="s">
        <v>13384</v>
      </c>
      <c r="F2807" t="s">
        <v>19511</v>
      </c>
      <c r="G2807" t="s">
        <v>3740</v>
      </c>
      <c r="I28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807" s="1" t="b">
        <f t="shared" si="43"/>
        <v>0</v>
      </c>
      <c r="K2807" t="str">
        <f>IF(NOT(J2807),Strutture_cleaned[[#This Row],[Indirizzo internet]],Strutture_cleaned[[#This Row],[Indirizzo di posta elettronica]])</f>
        <v/>
      </c>
      <c r="L2807" t="str">
        <f>IF(NOT(J2807),Strutture_cleaned[[#This Row],[Indirizzo di posta elettronica]],Strutture_cleaned[[#This Row],[Indirizzo internet]])</f>
        <v>paola.gasperini@confartigianatoimprese.net</v>
      </c>
    </row>
    <row r="2808" spans="1:12" x14ac:dyDescent="0.2">
      <c r="A2808" t="s">
        <v>8174</v>
      </c>
      <c r="B2808" t="s">
        <v>13466</v>
      </c>
      <c r="C2808" t="s">
        <v>3741</v>
      </c>
      <c r="D2808" t="s">
        <v>13384</v>
      </c>
      <c r="E2808" t="s">
        <v>13384</v>
      </c>
      <c r="F2808" t="s">
        <v>19511</v>
      </c>
      <c r="G2808" t="s">
        <v>3690</v>
      </c>
      <c r="I28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08" s="1" t="b">
        <f t="shared" si="43"/>
        <v>0</v>
      </c>
      <c r="K2808" t="str">
        <f>IF(NOT(J2808),Strutture_cleaned[[#This Row],[Indirizzo internet]],Strutture_cleaned[[#This Row],[Indirizzo di posta elettronica]])</f>
        <v/>
      </c>
      <c r="L2808" t="str">
        <f>IF(NOT(J2808),Strutture_cleaned[[#This Row],[Indirizzo di posta elettronica]],Strutture_cleaned[[#This Row],[Indirizzo internet]])</f>
        <v>affittiestivi@belenchia.com</v>
      </c>
    </row>
    <row r="2809" spans="1:12" x14ac:dyDescent="0.2">
      <c r="A2809" t="s">
        <v>8174</v>
      </c>
      <c r="B2809" t="s">
        <v>13467</v>
      </c>
      <c r="C2809" t="s">
        <v>3742</v>
      </c>
      <c r="D2809" t="s">
        <v>13384</v>
      </c>
      <c r="E2809" t="s">
        <v>13384</v>
      </c>
      <c r="F2809" t="s">
        <v>19511</v>
      </c>
      <c r="G2809" t="s">
        <v>3690</v>
      </c>
      <c r="I28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09" s="1" t="b">
        <f t="shared" si="43"/>
        <v>0</v>
      </c>
      <c r="K2809" t="str">
        <f>IF(NOT(J2809),Strutture_cleaned[[#This Row],[Indirizzo internet]],Strutture_cleaned[[#This Row],[Indirizzo di posta elettronica]])</f>
        <v/>
      </c>
      <c r="L2809" t="str">
        <f>IF(NOT(J2809),Strutture_cleaned[[#This Row],[Indirizzo di posta elettronica]],Strutture_cleaned[[#This Row],[Indirizzo internet]])</f>
        <v>affittiestivi@belenchia.com</v>
      </c>
    </row>
    <row r="2810" spans="1:12" x14ac:dyDescent="0.2">
      <c r="A2810" t="s">
        <v>8174</v>
      </c>
      <c r="B2810" t="s">
        <v>13468</v>
      </c>
      <c r="C2810" t="s">
        <v>3743</v>
      </c>
      <c r="D2810" t="s">
        <v>13384</v>
      </c>
      <c r="E2810" t="s">
        <v>13384</v>
      </c>
      <c r="F2810" t="s">
        <v>19511</v>
      </c>
      <c r="G2810" t="s">
        <v>3690</v>
      </c>
      <c r="I28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10" s="1" t="b">
        <f t="shared" si="43"/>
        <v>0</v>
      </c>
      <c r="K2810" t="str">
        <f>IF(NOT(J2810),Strutture_cleaned[[#This Row],[Indirizzo internet]],Strutture_cleaned[[#This Row],[Indirizzo di posta elettronica]])</f>
        <v/>
      </c>
      <c r="L2810" t="str">
        <f>IF(NOT(J2810),Strutture_cleaned[[#This Row],[Indirizzo di posta elettronica]],Strutture_cleaned[[#This Row],[Indirizzo internet]])</f>
        <v>affittiestivi@belenchia.com</v>
      </c>
    </row>
    <row r="2811" spans="1:12" x14ac:dyDescent="0.2">
      <c r="A2811" t="s">
        <v>8174</v>
      </c>
      <c r="B2811" t="s">
        <v>13469</v>
      </c>
      <c r="C2811" t="s">
        <v>3744</v>
      </c>
      <c r="D2811" t="s">
        <v>13384</v>
      </c>
      <c r="E2811" t="s">
        <v>13384</v>
      </c>
      <c r="F2811" t="s">
        <v>19511</v>
      </c>
      <c r="G2811" t="s">
        <v>3690</v>
      </c>
      <c r="I28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11" s="1" t="b">
        <f t="shared" si="43"/>
        <v>0</v>
      </c>
      <c r="K2811" t="str">
        <f>IF(NOT(J2811),Strutture_cleaned[[#This Row],[Indirizzo internet]],Strutture_cleaned[[#This Row],[Indirizzo di posta elettronica]])</f>
        <v/>
      </c>
      <c r="L2811" t="str">
        <f>IF(NOT(J2811),Strutture_cleaned[[#This Row],[Indirizzo di posta elettronica]],Strutture_cleaned[[#This Row],[Indirizzo internet]])</f>
        <v>affittiestivi@belenchia.com</v>
      </c>
    </row>
    <row r="2812" spans="1:12" x14ac:dyDescent="0.2">
      <c r="A2812" t="s">
        <v>8174</v>
      </c>
      <c r="B2812" t="s">
        <v>13470</v>
      </c>
      <c r="C2812" t="s">
        <v>3745</v>
      </c>
      <c r="D2812" t="s">
        <v>13384</v>
      </c>
      <c r="E2812" t="s">
        <v>13384</v>
      </c>
      <c r="F2812" t="s">
        <v>19511</v>
      </c>
      <c r="G2812" t="s">
        <v>3746</v>
      </c>
      <c r="I28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12" s="1" t="b">
        <f t="shared" si="43"/>
        <v>0</v>
      </c>
      <c r="K2812" t="str">
        <f>IF(NOT(J2812),Strutture_cleaned[[#This Row],[Indirizzo internet]],Strutture_cleaned[[#This Row],[Indirizzo di posta elettronica]])</f>
        <v/>
      </c>
      <c r="L2812" t="str">
        <f>IF(NOT(J2812),Strutture_cleaned[[#This Row],[Indirizzo di posta elettronica]],Strutture_cleaned[[#This Row],[Indirizzo internet]])</f>
        <v>affitiestivi@belenchia.com</v>
      </c>
    </row>
    <row r="2813" spans="1:12" x14ac:dyDescent="0.2">
      <c r="A2813" t="s">
        <v>8174</v>
      </c>
      <c r="B2813" t="s">
        <v>13471</v>
      </c>
      <c r="C2813" t="s">
        <v>3747</v>
      </c>
      <c r="D2813" t="s">
        <v>13384</v>
      </c>
      <c r="E2813" t="s">
        <v>13384</v>
      </c>
      <c r="F2813" t="s">
        <v>19511</v>
      </c>
      <c r="G2813" t="s">
        <v>3690</v>
      </c>
      <c r="I28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13" s="1" t="b">
        <f t="shared" si="43"/>
        <v>0</v>
      </c>
      <c r="K2813" t="str">
        <f>IF(NOT(J2813),Strutture_cleaned[[#This Row],[Indirizzo internet]],Strutture_cleaned[[#This Row],[Indirizzo di posta elettronica]])</f>
        <v/>
      </c>
      <c r="L2813" t="str">
        <f>IF(NOT(J2813),Strutture_cleaned[[#This Row],[Indirizzo di posta elettronica]],Strutture_cleaned[[#This Row],[Indirizzo internet]])</f>
        <v>affittiestivi@belenchia.com</v>
      </c>
    </row>
    <row r="2814" spans="1:12" x14ac:dyDescent="0.2">
      <c r="A2814" t="s">
        <v>8174</v>
      </c>
      <c r="B2814" t="s">
        <v>13472</v>
      </c>
      <c r="C2814" t="s">
        <v>3748</v>
      </c>
      <c r="D2814" t="s">
        <v>13384</v>
      </c>
      <c r="E2814" t="s">
        <v>3974</v>
      </c>
      <c r="F2814" t="s">
        <v>19511</v>
      </c>
      <c r="G2814" t="s">
        <v>3129</v>
      </c>
      <c r="I28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14" s="1" t="b">
        <f t="shared" si="43"/>
        <v>0</v>
      </c>
      <c r="K2814" t="str">
        <f>IF(NOT(J2814),Strutture_cleaned[[#This Row],[Indirizzo internet]],Strutture_cleaned[[#This Row],[Indirizzo di posta elettronica]])</f>
        <v/>
      </c>
      <c r="L2814" t="str">
        <f>IF(NOT(J2814),Strutture_cleaned[[#This Row],[Indirizzo di posta elettronica]],Strutture_cleaned[[#This Row],[Indirizzo internet]])</f>
        <v>bbfontebella@libero.it</v>
      </c>
    </row>
    <row r="2815" spans="1:12" x14ac:dyDescent="0.2">
      <c r="A2815" t="s">
        <v>8174</v>
      </c>
      <c r="B2815" t="s">
        <v>13473</v>
      </c>
      <c r="C2815" t="s">
        <v>13474</v>
      </c>
      <c r="D2815" t="s">
        <v>13384</v>
      </c>
      <c r="E2815" t="s">
        <v>13384</v>
      </c>
      <c r="F2815" t="s">
        <v>19511</v>
      </c>
      <c r="G2815" t="s">
        <v>3129</v>
      </c>
      <c r="I28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15" s="1" t="b">
        <f t="shared" si="43"/>
        <v>0</v>
      </c>
      <c r="K2815" t="str">
        <f>IF(NOT(J2815),Strutture_cleaned[[#This Row],[Indirizzo internet]],Strutture_cleaned[[#This Row],[Indirizzo di posta elettronica]])</f>
        <v/>
      </c>
      <c r="L2815" t="str">
        <f>IF(NOT(J2815),Strutture_cleaned[[#This Row],[Indirizzo di posta elettronica]],Strutture_cleaned[[#This Row],[Indirizzo internet]])</f>
        <v>bbfontebella@libero.it</v>
      </c>
    </row>
    <row r="2816" spans="1:12" x14ac:dyDescent="0.2">
      <c r="A2816" t="s">
        <v>8174</v>
      </c>
      <c r="B2816" t="s">
        <v>13475</v>
      </c>
      <c r="C2816" t="s">
        <v>3719</v>
      </c>
      <c r="D2816" t="s">
        <v>13384</v>
      </c>
      <c r="E2816" t="s">
        <v>13384</v>
      </c>
      <c r="F2816" t="s">
        <v>19511</v>
      </c>
      <c r="G2816" t="s">
        <v>3690</v>
      </c>
      <c r="I28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16" s="1" t="b">
        <f t="shared" si="43"/>
        <v>0</v>
      </c>
      <c r="K2816" t="str">
        <f>IF(NOT(J2816),Strutture_cleaned[[#This Row],[Indirizzo internet]],Strutture_cleaned[[#This Row],[Indirizzo di posta elettronica]])</f>
        <v/>
      </c>
      <c r="L2816" t="str">
        <f>IF(NOT(J2816),Strutture_cleaned[[#This Row],[Indirizzo di posta elettronica]],Strutture_cleaned[[#This Row],[Indirizzo internet]])</f>
        <v>affittiestivi@belenchia.com</v>
      </c>
    </row>
    <row r="2817" spans="1:12" x14ac:dyDescent="0.2">
      <c r="A2817" t="s">
        <v>8174</v>
      </c>
      <c r="B2817" t="s">
        <v>13476</v>
      </c>
      <c r="C2817" t="s">
        <v>3749</v>
      </c>
      <c r="D2817" t="s">
        <v>13384</v>
      </c>
      <c r="E2817" t="s">
        <v>13384</v>
      </c>
      <c r="F2817" t="s">
        <v>19511</v>
      </c>
      <c r="G2817" t="s">
        <v>3750</v>
      </c>
      <c r="I28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817" s="1" t="b">
        <f t="shared" si="43"/>
        <v>0</v>
      </c>
      <c r="K2817" t="str">
        <f>IF(NOT(J2817),Strutture_cleaned[[#This Row],[Indirizzo internet]],Strutture_cleaned[[#This Row],[Indirizzo di posta elettronica]])</f>
        <v/>
      </c>
      <c r="L2817" t="str">
        <f>IF(NOT(J2817),Strutture_cleaned[[#This Row],[Indirizzo di posta elettronica]],Strutture_cleaned[[#This Row],[Indirizzo internet]])</f>
        <v>sandro.riccardi@alice.it</v>
      </c>
    </row>
    <row r="2818" spans="1:12" x14ac:dyDescent="0.2">
      <c r="A2818" t="s">
        <v>8174</v>
      </c>
      <c r="B2818" t="s">
        <v>13477</v>
      </c>
      <c r="C2818" t="s">
        <v>3751</v>
      </c>
      <c r="D2818" t="s">
        <v>13384</v>
      </c>
      <c r="E2818" t="s">
        <v>13384</v>
      </c>
      <c r="F2818" t="s">
        <v>19511</v>
      </c>
      <c r="G2818" t="s">
        <v>3752</v>
      </c>
      <c r="I28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818" s="1" t="b">
        <f t="shared" si="43"/>
        <v>0</v>
      </c>
      <c r="K2818" t="str">
        <f>IF(NOT(J2818),Strutture_cleaned[[#This Row],[Indirizzo internet]],Strutture_cleaned[[#This Row],[Indirizzo di posta elettronica]])</f>
        <v/>
      </c>
      <c r="L2818" t="str">
        <f>IF(NOT(J2818),Strutture_cleaned[[#This Row],[Indirizzo di posta elettronica]],Strutture_cleaned[[#This Row],[Indirizzo internet]])</f>
        <v>senigallia@pec.confartigianato.it</v>
      </c>
    </row>
    <row r="2819" spans="1:12" x14ac:dyDescent="0.2">
      <c r="A2819" t="s">
        <v>8174</v>
      </c>
      <c r="B2819" t="s">
        <v>13478</v>
      </c>
      <c r="C2819" t="s">
        <v>3753</v>
      </c>
      <c r="D2819" t="s">
        <v>13384</v>
      </c>
      <c r="E2819" t="s">
        <v>13384</v>
      </c>
      <c r="F2819" t="s">
        <v>19511</v>
      </c>
      <c r="G2819" t="s">
        <v>3754</v>
      </c>
      <c r="I28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819" s="1" t="b">
        <f t="shared" ref="J2819:J2882" si="44">I2819="invertire email e sito"</f>
        <v>0</v>
      </c>
      <c r="K2819" t="str">
        <f>IF(NOT(J2819),Strutture_cleaned[[#This Row],[Indirizzo internet]],Strutture_cleaned[[#This Row],[Indirizzo di posta elettronica]])</f>
        <v/>
      </c>
      <c r="L2819" t="str">
        <f>IF(NOT(J2819),Strutture_cleaned[[#This Row],[Indirizzo di posta elettronica]],Strutture_cleaned[[#This Row],[Indirizzo internet]])</f>
        <v>comeacasa@sicurezzapostale.it</v>
      </c>
    </row>
    <row r="2820" spans="1:12" x14ac:dyDescent="0.2">
      <c r="A2820" t="s">
        <v>8174</v>
      </c>
      <c r="B2820" t="s">
        <v>13479</v>
      </c>
      <c r="C2820" t="s">
        <v>3755</v>
      </c>
      <c r="D2820" t="s">
        <v>13384</v>
      </c>
      <c r="E2820" t="s">
        <v>13384</v>
      </c>
      <c r="F2820" t="s">
        <v>19511</v>
      </c>
      <c r="G2820" t="s">
        <v>3756</v>
      </c>
      <c r="I28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820" s="1" t="b">
        <f t="shared" si="44"/>
        <v>0</v>
      </c>
      <c r="K2820" t="str">
        <f>IF(NOT(J2820),Strutture_cleaned[[#This Row],[Indirizzo internet]],Strutture_cleaned[[#This Row],[Indirizzo di posta elettronica]])</f>
        <v/>
      </c>
      <c r="L2820" t="str">
        <f>IF(NOT(J2820),Strutture_cleaned[[#This Row],[Indirizzo di posta elettronica]],Strutture_cleaned[[#This Row],[Indirizzo internet]])</f>
        <v>sguzzo60@gmail.com</v>
      </c>
    </row>
    <row r="2821" spans="1:12" x14ac:dyDescent="0.2">
      <c r="A2821" t="s">
        <v>8174</v>
      </c>
      <c r="B2821" t="s">
        <v>13480</v>
      </c>
      <c r="C2821" t="s">
        <v>3757</v>
      </c>
      <c r="D2821" t="s">
        <v>13384</v>
      </c>
      <c r="E2821" t="s">
        <v>13384</v>
      </c>
      <c r="F2821" t="s">
        <v>19511</v>
      </c>
      <c r="G2821" t="s">
        <v>3756</v>
      </c>
      <c r="I28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821" s="1" t="b">
        <f t="shared" si="44"/>
        <v>0</v>
      </c>
      <c r="K2821" t="str">
        <f>IF(NOT(J2821),Strutture_cleaned[[#This Row],[Indirizzo internet]],Strutture_cleaned[[#This Row],[Indirizzo di posta elettronica]])</f>
        <v/>
      </c>
      <c r="L2821" t="str">
        <f>IF(NOT(J2821),Strutture_cleaned[[#This Row],[Indirizzo di posta elettronica]],Strutture_cleaned[[#This Row],[Indirizzo internet]])</f>
        <v>sguzzo60@gmail.com</v>
      </c>
    </row>
    <row r="2822" spans="1:12" x14ac:dyDescent="0.2">
      <c r="A2822" t="s">
        <v>8174</v>
      </c>
      <c r="B2822" t="s">
        <v>13481</v>
      </c>
      <c r="C2822" t="s">
        <v>3758</v>
      </c>
      <c r="D2822" t="s">
        <v>13384</v>
      </c>
      <c r="E2822" t="s">
        <v>13384</v>
      </c>
      <c r="F2822" t="s">
        <v>19511</v>
      </c>
      <c r="G2822" t="s">
        <v>3756</v>
      </c>
      <c r="I28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822" s="1" t="b">
        <f t="shared" si="44"/>
        <v>0</v>
      </c>
      <c r="K2822" t="str">
        <f>IF(NOT(J2822),Strutture_cleaned[[#This Row],[Indirizzo internet]],Strutture_cleaned[[#This Row],[Indirizzo di posta elettronica]])</f>
        <v/>
      </c>
      <c r="L2822" t="str">
        <f>IF(NOT(J2822),Strutture_cleaned[[#This Row],[Indirizzo di posta elettronica]],Strutture_cleaned[[#This Row],[Indirizzo internet]])</f>
        <v>sguzzo60@gmail.com</v>
      </c>
    </row>
    <row r="2823" spans="1:12" x14ac:dyDescent="0.2">
      <c r="A2823" t="s">
        <v>8183</v>
      </c>
      <c r="B2823" t="s">
        <v>13482</v>
      </c>
      <c r="C2823" t="s">
        <v>13483</v>
      </c>
      <c r="D2823" t="s">
        <v>13384</v>
      </c>
      <c r="E2823" t="s">
        <v>13384</v>
      </c>
      <c r="F2823" t="s">
        <v>19511</v>
      </c>
      <c r="G2823" t="s">
        <v>19511</v>
      </c>
      <c r="I28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823" s="1" t="b">
        <f t="shared" si="44"/>
        <v>0</v>
      </c>
      <c r="K2823" t="str">
        <f>IF(NOT(J2823),Strutture_cleaned[[#This Row],[Indirizzo internet]],Strutture_cleaned[[#This Row],[Indirizzo di posta elettronica]])</f>
        <v/>
      </c>
      <c r="L2823" t="str">
        <f>IF(NOT(J2823),Strutture_cleaned[[#This Row],[Indirizzo di posta elettronica]],Strutture_cleaned[[#This Row],[Indirizzo internet]])</f>
        <v/>
      </c>
    </row>
    <row r="2824" spans="1:12" x14ac:dyDescent="0.2">
      <c r="A2824" t="s">
        <v>8174</v>
      </c>
      <c r="B2824" t="s">
        <v>13484</v>
      </c>
      <c r="C2824" t="s">
        <v>3759</v>
      </c>
      <c r="D2824" t="s">
        <v>13384</v>
      </c>
      <c r="E2824" t="s">
        <v>13384</v>
      </c>
      <c r="F2824" t="s">
        <v>19511</v>
      </c>
      <c r="G2824" t="s">
        <v>3760</v>
      </c>
      <c r="I28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824" s="1" t="b">
        <f t="shared" si="44"/>
        <v>0</v>
      </c>
      <c r="K2824" t="str">
        <f>IF(NOT(J2824),Strutture_cleaned[[#This Row],[Indirizzo internet]],Strutture_cleaned[[#This Row],[Indirizzo di posta elettronica]])</f>
        <v/>
      </c>
      <c r="L2824" t="str">
        <f>IF(NOT(J2824),Strutture_cleaned[[#This Row],[Indirizzo di posta elettronica]],Strutture_cleaned[[#This Row],[Indirizzo internet]])</f>
        <v>savino.zaccaro@ingpec.eu</v>
      </c>
    </row>
    <row r="2825" spans="1:12" x14ac:dyDescent="0.2">
      <c r="A2825" t="s">
        <v>8174</v>
      </c>
      <c r="B2825" t="s">
        <v>13485</v>
      </c>
      <c r="C2825" t="s">
        <v>3761</v>
      </c>
      <c r="D2825" t="s">
        <v>13384</v>
      </c>
      <c r="E2825" t="s">
        <v>13384</v>
      </c>
      <c r="F2825" t="s">
        <v>19511</v>
      </c>
      <c r="G2825" t="s">
        <v>3690</v>
      </c>
      <c r="I28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25" s="1" t="b">
        <f t="shared" si="44"/>
        <v>0</v>
      </c>
      <c r="K2825" t="str">
        <f>IF(NOT(J2825),Strutture_cleaned[[#This Row],[Indirizzo internet]],Strutture_cleaned[[#This Row],[Indirizzo di posta elettronica]])</f>
        <v/>
      </c>
      <c r="L2825" t="str">
        <f>IF(NOT(J2825),Strutture_cleaned[[#This Row],[Indirizzo di posta elettronica]],Strutture_cleaned[[#This Row],[Indirizzo internet]])</f>
        <v>affittiestivi@belenchia.com</v>
      </c>
    </row>
    <row r="2826" spans="1:12" x14ac:dyDescent="0.2">
      <c r="A2826" t="s">
        <v>8174</v>
      </c>
      <c r="B2826" t="s">
        <v>13486</v>
      </c>
      <c r="C2826" t="s">
        <v>3762</v>
      </c>
      <c r="D2826" t="s">
        <v>13384</v>
      </c>
      <c r="E2826" t="s">
        <v>13384</v>
      </c>
      <c r="F2826" t="s">
        <v>19511</v>
      </c>
      <c r="G2826" t="s">
        <v>3690</v>
      </c>
      <c r="I28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26" s="1" t="b">
        <f t="shared" si="44"/>
        <v>0</v>
      </c>
      <c r="K2826" t="str">
        <f>IF(NOT(J2826),Strutture_cleaned[[#This Row],[Indirizzo internet]],Strutture_cleaned[[#This Row],[Indirizzo di posta elettronica]])</f>
        <v/>
      </c>
      <c r="L2826" t="str">
        <f>IF(NOT(J2826),Strutture_cleaned[[#This Row],[Indirizzo di posta elettronica]],Strutture_cleaned[[#This Row],[Indirizzo internet]])</f>
        <v>affittiestivi@belenchia.com</v>
      </c>
    </row>
    <row r="2827" spans="1:12" x14ac:dyDescent="0.2">
      <c r="A2827" t="s">
        <v>8174</v>
      </c>
      <c r="B2827" t="s">
        <v>13487</v>
      </c>
      <c r="C2827" t="s">
        <v>3763</v>
      </c>
      <c r="D2827" t="s">
        <v>13384</v>
      </c>
      <c r="E2827" t="s">
        <v>13488</v>
      </c>
      <c r="F2827" t="s">
        <v>19511</v>
      </c>
      <c r="G2827" t="s">
        <v>3764</v>
      </c>
      <c r="I28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827" s="1" t="b">
        <f t="shared" si="44"/>
        <v>0</v>
      </c>
      <c r="K2827" t="str">
        <f>IF(NOT(J2827),Strutture_cleaned[[#This Row],[Indirizzo internet]],Strutture_cleaned[[#This Row],[Indirizzo di posta elettronica]])</f>
        <v/>
      </c>
      <c r="L2827" t="str">
        <f>IF(NOT(J2827),Strutture_cleaned[[#This Row],[Indirizzo di posta elettronica]],Strutture_cleaned[[#This Row],[Indirizzo internet]])</f>
        <v>orietta_59@libero.it</v>
      </c>
    </row>
    <row r="2828" spans="1:12" x14ac:dyDescent="0.2">
      <c r="A2828" t="s">
        <v>8174</v>
      </c>
      <c r="B2828" t="s">
        <v>13489</v>
      </c>
      <c r="C2828" t="s">
        <v>13490</v>
      </c>
      <c r="D2828" t="s">
        <v>13384</v>
      </c>
      <c r="E2828" t="s">
        <v>13384</v>
      </c>
      <c r="F2828" t="s">
        <v>19511</v>
      </c>
      <c r="G2828" t="s">
        <v>3690</v>
      </c>
      <c r="I28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28" s="1" t="b">
        <f t="shared" si="44"/>
        <v>0</v>
      </c>
      <c r="K2828" t="str">
        <f>IF(NOT(J2828),Strutture_cleaned[[#This Row],[Indirizzo internet]],Strutture_cleaned[[#This Row],[Indirizzo di posta elettronica]])</f>
        <v/>
      </c>
      <c r="L2828" t="str">
        <f>IF(NOT(J2828),Strutture_cleaned[[#This Row],[Indirizzo di posta elettronica]],Strutture_cleaned[[#This Row],[Indirizzo internet]])</f>
        <v>affittiestivi@belenchia.com</v>
      </c>
    </row>
    <row r="2829" spans="1:12" x14ac:dyDescent="0.2">
      <c r="A2829" t="s">
        <v>8174</v>
      </c>
      <c r="B2829" t="s">
        <v>13491</v>
      </c>
      <c r="C2829" t="s">
        <v>3719</v>
      </c>
      <c r="D2829" t="s">
        <v>13384</v>
      </c>
      <c r="E2829" t="s">
        <v>13384</v>
      </c>
      <c r="F2829" t="s">
        <v>19511</v>
      </c>
      <c r="G2829" t="s">
        <v>3765</v>
      </c>
      <c r="I28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29" s="1" t="b">
        <f t="shared" si="44"/>
        <v>0</v>
      </c>
      <c r="K2829" t="str">
        <f>IF(NOT(J2829),Strutture_cleaned[[#This Row],[Indirizzo internet]],Strutture_cleaned[[#This Row],[Indirizzo di posta elettronica]])</f>
        <v/>
      </c>
      <c r="L2829" t="str">
        <f>IF(NOT(J2829),Strutture_cleaned[[#This Row],[Indirizzo di posta elettronica]],Strutture_cleaned[[#This Row],[Indirizzo internet]])</f>
        <v>affittiestivi@senigallia.it</v>
      </c>
    </row>
    <row r="2830" spans="1:12" x14ac:dyDescent="0.2">
      <c r="A2830" t="s">
        <v>8174</v>
      </c>
      <c r="B2830" t="s">
        <v>13492</v>
      </c>
      <c r="C2830" t="s">
        <v>3766</v>
      </c>
      <c r="D2830" t="s">
        <v>13384</v>
      </c>
      <c r="E2830" t="s">
        <v>13384</v>
      </c>
      <c r="F2830" t="s">
        <v>19511</v>
      </c>
      <c r="G2830" t="s">
        <v>3767</v>
      </c>
      <c r="I28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830" s="1" t="b">
        <f t="shared" si="44"/>
        <v>0</v>
      </c>
      <c r="K2830" t="str">
        <f>IF(NOT(J2830),Strutture_cleaned[[#This Row],[Indirizzo internet]],Strutture_cleaned[[#This Row],[Indirizzo di posta elettronica]])</f>
        <v/>
      </c>
      <c r="L2830" t="str">
        <f>IF(NOT(J2830),Strutture_cleaned[[#This Row],[Indirizzo di posta elettronica]],Strutture_cleaned[[#This Row],[Indirizzo internet]])</f>
        <v>annaritaciarrocchi@yahoo.it</v>
      </c>
    </row>
    <row r="2831" spans="1:12" x14ac:dyDescent="0.2">
      <c r="A2831" t="s">
        <v>8174</v>
      </c>
      <c r="B2831" t="s">
        <v>13493</v>
      </c>
      <c r="C2831" t="s">
        <v>3768</v>
      </c>
      <c r="D2831" t="s">
        <v>13384</v>
      </c>
      <c r="E2831" t="s">
        <v>13384</v>
      </c>
      <c r="F2831" t="s">
        <v>19511</v>
      </c>
      <c r="G2831" t="s">
        <v>3690</v>
      </c>
      <c r="I28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31" s="1" t="b">
        <f t="shared" si="44"/>
        <v>0</v>
      </c>
      <c r="K2831" t="str">
        <f>IF(NOT(J2831),Strutture_cleaned[[#This Row],[Indirizzo internet]],Strutture_cleaned[[#This Row],[Indirizzo di posta elettronica]])</f>
        <v/>
      </c>
      <c r="L2831" t="str">
        <f>IF(NOT(J2831),Strutture_cleaned[[#This Row],[Indirizzo di posta elettronica]],Strutture_cleaned[[#This Row],[Indirizzo internet]])</f>
        <v>affittiestivi@belenchia.com</v>
      </c>
    </row>
    <row r="2832" spans="1:12" x14ac:dyDescent="0.2">
      <c r="A2832" t="s">
        <v>8174</v>
      </c>
      <c r="B2832" t="s">
        <v>13494</v>
      </c>
      <c r="C2832" t="s">
        <v>13495</v>
      </c>
      <c r="D2832" t="s">
        <v>13384</v>
      </c>
      <c r="E2832" t="s">
        <v>13384</v>
      </c>
      <c r="F2832" t="s">
        <v>19511</v>
      </c>
      <c r="G2832" t="s">
        <v>3769</v>
      </c>
      <c r="I28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832" s="1" t="b">
        <f t="shared" si="44"/>
        <v>0</v>
      </c>
      <c r="K2832" t="str">
        <f>IF(NOT(J2832),Strutture_cleaned[[#This Row],[Indirizzo internet]],Strutture_cleaned[[#This Row],[Indirizzo di posta elettronica]])</f>
        <v/>
      </c>
      <c r="L2832" t="str">
        <f>IF(NOT(J2832),Strutture_cleaned[[#This Row],[Indirizzo di posta elettronica]],Strutture_cleaned[[#This Row],[Indirizzo internet]])</f>
        <v>lamberto_micci@libero.it</v>
      </c>
    </row>
    <row r="2833" spans="1:12" x14ac:dyDescent="0.2">
      <c r="A2833" t="s">
        <v>8174</v>
      </c>
      <c r="B2833" t="s">
        <v>13496</v>
      </c>
      <c r="C2833" t="s">
        <v>3770</v>
      </c>
      <c r="D2833" t="s">
        <v>13384</v>
      </c>
      <c r="E2833" t="s">
        <v>13384</v>
      </c>
      <c r="F2833" t="s">
        <v>19511</v>
      </c>
      <c r="G2833" t="s">
        <v>3690</v>
      </c>
      <c r="I28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33" s="1" t="b">
        <f t="shared" si="44"/>
        <v>0</v>
      </c>
      <c r="K2833" t="str">
        <f>IF(NOT(J2833),Strutture_cleaned[[#This Row],[Indirizzo internet]],Strutture_cleaned[[#This Row],[Indirizzo di posta elettronica]])</f>
        <v/>
      </c>
      <c r="L2833" t="str">
        <f>IF(NOT(J2833),Strutture_cleaned[[#This Row],[Indirizzo di posta elettronica]],Strutture_cleaned[[#This Row],[Indirizzo internet]])</f>
        <v>affittiestivi@belenchia.com</v>
      </c>
    </row>
    <row r="2834" spans="1:12" x14ac:dyDescent="0.2">
      <c r="A2834" t="s">
        <v>8174</v>
      </c>
      <c r="B2834" t="s">
        <v>13497</v>
      </c>
      <c r="C2834" t="s">
        <v>3771</v>
      </c>
      <c r="D2834" t="s">
        <v>13384</v>
      </c>
      <c r="E2834" t="s">
        <v>13384</v>
      </c>
      <c r="F2834" t="s">
        <v>19511</v>
      </c>
      <c r="G2834" t="s">
        <v>3772</v>
      </c>
      <c r="I28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34" s="1" t="b">
        <f t="shared" si="44"/>
        <v>0</v>
      </c>
      <c r="K2834" t="str">
        <f>IF(NOT(J2834),Strutture_cleaned[[#This Row],[Indirizzo internet]],Strutture_cleaned[[#This Row],[Indirizzo di posta elettronica]])</f>
        <v/>
      </c>
      <c r="L2834" t="str">
        <f>IF(NOT(J2834),Strutture_cleaned[[#This Row],[Indirizzo di posta elettronica]],Strutture_cleaned[[#This Row],[Indirizzo internet]])</f>
        <v>unotredigalli@gmail.com</v>
      </c>
    </row>
    <row r="2835" spans="1:12" x14ac:dyDescent="0.2">
      <c r="A2835" t="s">
        <v>8174</v>
      </c>
      <c r="B2835" t="s">
        <v>13498</v>
      </c>
      <c r="C2835" t="s">
        <v>3773</v>
      </c>
      <c r="D2835" t="s">
        <v>13384</v>
      </c>
      <c r="E2835" t="s">
        <v>13384</v>
      </c>
      <c r="F2835" t="s">
        <v>19511</v>
      </c>
      <c r="G2835" t="s">
        <v>3774</v>
      </c>
      <c r="I28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835" s="1" t="b">
        <f t="shared" si="44"/>
        <v>0</v>
      </c>
      <c r="K2835" t="str">
        <f>IF(NOT(J2835),Strutture_cleaned[[#This Row],[Indirizzo internet]],Strutture_cleaned[[#This Row],[Indirizzo di posta elettronica]])</f>
        <v/>
      </c>
      <c r="L2835" t="str">
        <f>IF(NOT(J2835),Strutture_cleaned[[#This Row],[Indirizzo di posta elettronica]],Strutture_cleaned[[#This Row],[Indirizzo internet]])</f>
        <v>avv.lucapancotti@trianieassociati.it</v>
      </c>
    </row>
    <row r="2836" spans="1:12" x14ac:dyDescent="0.2">
      <c r="A2836" t="s">
        <v>8174</v>
      </c>
      <c r="B2836" t="s">
        <v>13499</v>
      </c>
      <c r="C2836" t="s">
        <v>3775</v>
      </c>
      <c r="D2836" t="s">
        <v>13384</v>
      </c>
      <c r="E2836" t="s">
        <v>13384</v>
      </c>
      <c r="F2836" t="s">
        <v>19511</v>
      </c>
      <c r="G2836" t="s">
        <v>3776</v>
      </c>
      <c r="I28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836" s="1" t="b">
        <f t="shared" si="44"/>
        <v>0</v>
      </c>
      <c r="K2836" t="str">
        <f>IF(NOT(J2836),Strutture_cleaned[[#This Row],[Indirizzo internet]],Strutture_cleaned[[#This Row],[Indirizzo di posta elettronica]])</f>
        <v/>
      </c>
      <c r="L2836" t="str">
        <f>IF(NOT(J2836),Strutture_cleaned[[#This Row],[Indirizzo di posta elettronica]],Strutture_cleaned[[#This Row],[Indirizzo internet]])</f>
        <v>ing.savinozaccaro@gmail.com</v>
      </c>
    </row>
    <row r="2837" spans="1:12" x14ac:dyDescent="0.2">
      <c r="A2837" t="s">
        <v>8174</v>
      </c>
      <c r="B2837" t="s">
        <v>13500</v>
      </c>
      <c r="C2837" t="s">
        <v>3777</v>
      </c>
      <c r="D2837" t="s">
        <v>13384</v>
      </c>
      <c r="E2837" t="s">
        <v>13384</v>
      </c>
      <c r="F2837" t="s">
        <v>19511</v>
      </c>
      <c r="G2837" t="s">
        <v>3776</v>
      </c>
      <c r="I28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837" s="1" t="b">
        <f t="shared" si="44"/>
        <v>0</v>
      </c>
      <c r="K2837" t="str">
        <f>IF(NOT(J2837),Strutture_cleaned[[#This Row],[Indirizzo internet]],Strutture_cleaned[[#This Row],[Indirizzo di posta elettronica]])</f>
        <v/>
      </c>
      <c r="L2837" t="str">
        <f>IF(NOT(J2837),Strutture_cleaned[[#This Row],[Indirizzo di posta elettronica]],Strutture_cleaned[[#This Row],[Indirizzo internet]])</f>
        <v>ing.savinozaccaro@gmail.com</v>
      </c>
    </row>
    <row r="2838" spans="1:12" x14ac:dyDescent="0.2">
      <c r="A2838" t="s">
        <v>8174</v>
      </c>
      <c r="B2838" t="s">
        <v>13501</v>
      </c>
      <c r="C2838" t="s">
        <v>3778</v>
      </c>
      <c r="D2838" t="s">
        <v>13384</v>
      </c>
      <c r="E2838" t="s">
        <v>13384</v>
      </c>
      <c r="F2838" t="s">
        <v>19511</v>
      </c>
      <c r="G2838" t="s">
        <v>3690</v>
      </c>
      <c r="I28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38" s="1" t="b">
        <f t="shared" si="44"/>
        <v>0</v>
      </c>
      <c r="K2838" t="str">
        <f>IF(NOT(J2838),Strutture_cleaned[[#This Row],[Indirizzo internet]],Strutture_cleaned[[#This Row],[Indirizzo di posta elettronica]])</f>
        <v/>
      </c>
      <c r="L2838" t="str">
        <f>IF(NOT(J2838),Strutture_cleaned[[#This Row],[Indirizzo di posta elettronica]],Strutture_cleaned[[#This Row],[Indirizzo internet]])</f>
        <v>affittiestivi@belenchia.com</v>
      </c>
    </row>
    <row r="2839" spans="1:12" x14ac:dyDescent="0.2">
      <c r="A2839" t="s">
        <v>8174</v>
      </c>
      <c r="B2839" t="s">
        <v>13502</v>
      </c>
      <c r="C2839" t="s">
        <v>3779</v>
      </c>
      <c r="D2839" t="s">
        <v>13384</v>
      </c>
      <c r="E2839" t="s">
        <v>13384</v>
      </c>
      <c r="F2839" t="s">
        <v>19511</v>
      </c>
      <c r="G2839" t="s">
        <v>3690</v>
      </c>
      <c r="I28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39" s="1" t="b">
        <f t="shared" si="44"/>
        <v>0</v>
      </c>
      <c r="K2839" t="str">
        <f>IF(NOT(J2839),Strutture_cleaned[[#This Row],[Indirizzo internet]],Strutture_cleaned[[#This Row],[Indirizzo di posta elettronica]])</f>
        <v/>
      </c>
      <c r="L2839" t="str">
        <f>IF(NOT(J2839),Strutture_cleaned[[#This Row],[Indirizzo di posta elettronica]],Strutture_cleaned[[#This Row],[Indirizzo internet]])</f>
        <v>affittiestivi@belenchia.com</v>
      </c>
    </row>
    <row r="2840" spans="1:12" x14ac:dyDescent="0.2">
      <c r="A2840" t="s">
        <v>8174</v>
      </c>
      <c r="B2840" t="s">
        <v>13503</v>
      </c>
      <c r="C2840" t="s">
        <v>3780</v>
      </c>
      <c r="D2840" t="s">
        <v>13384</v>
      </c>
      <c r="E2840" t="s">
        <v>13384</v>
      </c>
      <c r="F2840" t="s">
        <v>19511</v>
      </c>
      <c r="G2840" t="s">
        <v>3781</v>
      </c>
      <c r="I28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840" s="1" t="b">
        <f t="shared" si="44"/>
        <v>0</v>
      </c>
      <c r="K2840" t="str">
        <f>IF(NOT(J2840),Strutture_cleaned[[#This Row],[Indirizzo internet]],Strutture_cleaned[[#This Row],[Indirizzo di posta elettronica]])</f>
        <v/>
      </c>
      <c r="L2840" t="str">
        <f>IF(NOT(J2840),Strutture_cleaned[[#This Row],[Indirizzo di posta elettronica]],Strutture_cleaned[[#This Row],[Indirizzo internet]])</f>
        <v>valter.morganti@tin.it</v>
      </c>
    </row>
    <row r="2841" spans="1:12" x14ac:dyDescent="0.2">
      <c r="A2841" t="s">
        <v>8174</v>
      </c>
      <c r="B2841" t="s">
        <v>13504</v>
      </c>
      <c r="C2841" t="s">
        <v>3782</v>
      </c>
      <c r="D2841" t="s">
        <v>13384</v>
      </c>
      <c r="E2841" t="s">
        <v>13384</v>
      </c>
      <c r="F2841" t="s">
        <v>19511</v>
      </c>
      <c r="G2841" t="s">
        <v>3783</v>
      </c>
      <c r="I28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41" s="1" t="b">
        <f t="shared" si="44"/>
        <v>0</v>
      </c>
      <c r="K2841" t="str">
        <f>IF(NOT(J2841),Strutture_cleaned[[#This Row],[Indirizzo internet]],Strutture_cleaned[[#This Row],[Indirizzo di posta elettronica]])</f>
        <v/>
      </c>
      <c r="L2841" t="str">
        <f>IF(NOT(J2841),Strutture_cleaned[[#This Row],[Indirizzo di posta elettronica]],Strutture_cleaned[[#This Row],[Indirizzo internet]])</f>
        <v>moroni.tataio@libero.it</v>
      </c>
    </row>
    <row r="2842" spans="1:12" x14ac:dyDescent="0.2">
      <c r="A2842" t="s">
        <v>8174</v>
      </c>
      <c r="B2842" t="s">
        <v>13505</v>
      </c>
      <c r="C2842" t="s">
        <v>3784</v>
      </c>
      <c r="D2842" t="s">
        <v>13384</v>
      </c>
      <c r="E2842" t="s">
        <v>13384</v>
      </c>
      <c r="F2842" t="s">
        <v>19511</v>
      </c>
      <c r="G2842" t="s">
        <v>3690</v>
      </c>
      <c r="I28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42" s="1" t="b">
        <f t="shared" si="44"/>
        <v>0</v>
      </c>
      <c r="K2842" t="str">
        <f>IF(NOT(J2842),Strutture_cleaned[[#This Row],[Indirizzo internet]],Strutture_cleaned[[#This Row],[Indirizzo di posta elettronica]])</f>
        <v/>
      </c>
      <c r="L2842" t="str">
        <f>IF(NOT(J2842),Strutture_cleaned[[#This Row],[Indirizzo di posta elettronica]],Strutture_cleaned[[#This Row],[Indirizzo internet]])</f>
        <v>affittiestivi@belenchia.com</v>
      </c>
    </row>
    <row r="2843" spans="1:12" x14ac:dyDescent="0.2">
      <c r="A2843" t="s">
        <v>8174</v>
      </c>
      <c r="B2843" t="s">
        <v>13506</v>
      </c>
      <c r="C2843" t="s">
        <v>3785</v>
      </c>
      <c r="D2843" t="s">
        <v>13384</v>
      </c>
      <c r="E2843" t="s">
        <v>13384</v>
      </c>
      <c r="F2843" t="s">
        <v>19511</v>
      </c>
      <c r="G2843" t="s">
        <v>3786</v>
      </c>
      <c r="I28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843" s="1" t="b">
        <f t="shared" si="44"/>
        <v>0</v>
      </c>
      <c r="K2843" t="str">
        <f>IF(NOT(J2843),Strutture_cleaned[[#This Row],[Indirizzo internet]],Strutture_cleaned[[#This Row],[Indirizzo di posta elettronica]])</f>
        <v/>
      </c>
      <c r="L2843" t="str">
        <f>IF(NOT(J2843),Strutture_cleaned[[#This Row],[Indirizzo di posta elettronica]],Strutture_cleaned[[#This Row],[Indirizzo internet]])</f>
        <v>maxcecchini@libero.it</v>
      </c>
    </row>
    <row r="2844" spans="1:12" x14ac:dyDescent="0.2">
      <c r="A2844" t="s">
        <v>8174</v>
      </c>
      <c r="B2844" t="s">
        <v>13507</v>
      </c>
      <c r="C2844" t="s">
        <v>3787</v>
      </c>
      <c r="D2844" t="s">
        <v>13384</v>
      </c>
      <c r="E2844" t="s">
        <v>13384</v>
      </c>
      <c r="F2844" t="s">
        <v>19511</v>
      </c>
      <c r="G2844" t="s">
        <v>3786</v>
      </c>
      <c r="I28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844" s="1" t="b">
        <f t="shared" si="44"/>
        <v>0</v>
      </c>
      <c r="K2844" t="str">
        <f>IF(NOT(J2844),Strutture_cleaned[[#This Row],[Indirizzo internet]],Strutture_cleaned[[#This Row],[Indirizzo di posta elettronica]])</f>
        <v/>
      </c>
      <c r="L2844" t="str">
        <f>IF(NOT(J2844),Strutture_cleaned[[#This Row],[Indirizzo di posta elettronica]],Strutture_cleaned[[#This Row],[Indirizzo internet]])</f>
        <v>maxcecchini@libero.it</v>
      </c>
    </row>
    <row r="2845" spans="1:12" x14ac:dyDescent="0.2">
      <c r="A2845" t="s">
        <v>8174</v>
      </c>
      <c r="B2845" t="s">
        <v>13508</v>
      </c>
      <c r="C2845" t="s">
        <v>3788</v>
      </c>
      <c r="D2845" t="s">
        <v>13384</v>
      </c>
      <c r="E2845" t="s">
        <v>13384</v>
      </c>
      <c r="F2845" t="s">
        <v>19511</v>
      </c>
      <c r="G2845" t="s">
        <v>3690</v>
      </c>
      <c r="I28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45" s="1" t="b">
        <f t="shared" si="44"/>
        <v>0</v>
      </c>
      <c r="K2845" t="str">
        <f>IF(NOT(J2845),Strutture_cleaned[[#This Row],[Indirizzo internet]],Strutture_cleaned[[#This Row],[Indirizzo di posta elettronica]])</f>
        <v/>
      </c>
      <c r="L2845" t="str">
        <f>IF(NOT(J2845),Strutture_cleaned[[#This Row],[Indirizzo di posta elettronica]],Strutture_cleaned[[#This Row],[Indirizzo internet]])</f>
        <v>affittiestivi@belenchia.com</v>
      </c>
    </row>
    <row r="2846" spans="1:12" x14ac:dyDescent="0.2">
      <c r="A2846" t="s">
        <v>8174</v>
      </c>
      <c r="B2846" t="s">
        <v>13509</v>
      </c>
      <c r="C2846" t="s">
        <v>3789</v>
      </c>
      <c r="D2846" t="s">
        <v>13384</v>
      </c>
      <c r="E2846" t="s">
        <v>13384</v>
      </c>
      <c r="F2846" t="s">
        <v>19511</v>
      </c>
      <c r="G2846" t="s">
        <v>3790</v>
      </c>
      <c r="I28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46" s="1" t="b">
        <f t="shared" si="44"/>
        <v>0</v>
      </c>
      <c r="K2846" t="str">
        <f>IF(NOT(J2846),Strutture_cleaned[[#This Row],[Indirizzo internet]],Strutture_cleaned[[#This Row],[Indirizzo di posta elettronica]])</f>
        <v/>
      </c>
      <c r="L2846" t="str">
        <f>IF(NOT(J2846),Strutture_cleaned[[#This Row],[Indirizzo di posta elettronica]],Strutture_cleaned[[#This Row],[Indirizzo internet]])</f>
        <v>paolo.santini@cisl.it</v>
      </c>
    </row>
    <row r="2847" spans="1:12" x14ac:dyDescent="0.2">
      <c r="A2847" t="s">
        <v>8174</v>
      </c>
      <c r="B2847" t="s">
        <v>13510</v>
      </c>
      <c r="C2847" t="s">
        <v>3791</v>
      </c>
      <c r="D2847" t="s">
        <v>13384</v>
      </c>
      <c r="E2847" t="s">
        <v>13384</v>
      </c>
      <c r="F2847" t="s">
        <v>19511</v>
      </c>
      <c r="G2847" t="s">
        <v>3792</v>
      </c>
      <c r="I28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47" s="1" t="b">
        <f t="shared" si="44"/>
        <v>0</v>
      </c>
      <c r="K2847" t="str">
        <f>IF(NOT(J2847),Strutture_cleaned[[#This Row],[Indirizzo internet]],Strutture_cleaned[[#This Row],[Indirizzo di posta elettronica]])</f>
        <v/>
      </c>
      <c r="L2847" t="str">
        <f>IF(NOT(J2847),Strutture_cleaned[[#This Row],[Indirizzo di posta elettronica]],Strutture_cleaned[[#This Row],[Indirizzo internet]])</f>
        <v>quinto.cursi@email.it</v>
      </c>
    </row>
    <row r="2848" spans="1:12" x14ac:dyDescent="0.2">
      <c r="A2848" t="s">
        <v>8174</v>
      </c>
      <c r="B2848" t="s">
        <v>13511</v>
      </c>
      <c r="C2848" t="s">
        <v>13512</v>
      </c>
      <c r="D2848" t="s">
        <v>13384</v>
      </c>
      <c r="E2848" t="s">
        <v>13384</v>
      </c>
      <c r="F2848" t="s">
        <v>19511</v>
      </c>
      <c r="G2848" t="s">
        <v>3793</v>
      </c>
      <c r="I28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848" s="1" t="b">
        <f t="shared" si="44"/>
        <v>0</v>
      </c>
      <c r="K2848" t="str">
        <f>IF(NOT(J2848),Strutture_cleaned[[#This Row],[Indirizzo internet]],Strutture_cleaned[[#This Row],[Indirizzo di posta elettronica]])</f>
        <v/>
      </c>
      <c r="L2848" t="str">
        <f>IF(NOT(J2848),Strutture_cleaned[[#This Row],[Indirizzo di posta elettronica]],Strutture_cleaned[[#This Row],[Indirizzo internet]])</f>
        <v>elegant@tin.it</v>
      </c>
    </row>
    <row r="2849" spans="1:12" x14ac:dyDescent="0.2">
      <c r="A2849" t="s">
        <v>8174</v>
      </c>
      <c r="B2849" t="s">
        <v>13513</v>
      </c>
      <c r="C2849" t="s">
        <v>3794</v>
      </c>
      <c r="D2849" t="s">
        <v>13384</v>
      </c>
      <c r="E2849" t="s">
        <v>13384</v>
      </c>
      <c r="F2849" t="s">
        <v>19511</v>
      </c>
      <c r="G2849" t="s">
        <v>3795</v>
      </c>
      <c r="I28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849" s="1" t="b">
        <f t="shared" si="44"/>
        <v>0</v>
      </c>
      <c r="K2849" t="str">
        <f>IF(NOT(J2849),Strutture_cleaned[[#This Row],[Indirizzo internet]],Strutture_cleaned[[#This Row],[Indirizzo di posta elettronica]])</f>
        <v/>
      </c>
      <c r="L2849" t="str">
        <f>IF(NOT(J2849),Strutture_cleaned[[#This Row],[Indirizzo di posta elettronica]],Strutture_cleaned[[#This Row],[Indirizzo internet]])</f>
        <v>nicolamarev@libero.it</v>
      </c>
    </row>
    <row r="2850" spans="1:12" x14ac:dyDescent="0.2">
      <c r="A2850" t="s">
        <v>8174</v>
      </c>
      <c r="B2850" t="s">
        <v>13514</v>
      </c>
      <c r="C2850" t="s">
        <v>3796</v>
      </c>
      <c r="D2850" t="s">
        <v>13384</v>
      </c>
      <c r="E2850" t="s">
        <v>13384</v>
      </c>
      <c r="F2850" t="s">
        <v>19511</v>
      </c>
      <c r="G2850" t="s">
        <v>3797</v>
      </c>
      <c r="I28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850" s="1" t="b">
        <f t="shared" si="44"/>
        <v>0</v>
      </c>
      <c r="K2850" t="str">
        <f>IF(NOT(J2850),Strutture_cleaned[[#This Row],[Indirizzo internet]],Strutture_cleaned[[#This Row],[Indirizzo di posta elettronica]])</f>
        <v/>
      </c>
      <c r="L2850" t="str">
        <f>IF(NOT(J2850),Strutture_cleaned[[#This Row],[Indirizzo di posta elettronica]],Strutture_cleaned[[#This Row],[Indirizzo internet]])</f>
        <v>ilariagal@hotmail.it</v>
      </c>
    </row>
    <row r="2851" spans="1:12" x14ac:dyDescent="0.2">
      <c r="A2851" t="s">
        <v>8174</v>
      </c>
      <c r="B2851" t="s">
        <v>13515</v>
      </c>
      <c r="C2851" t="s">
        <v>3798</v>
      </c>
      <c r="D2851" t="s">
        <v>13384</v>
      </c>
      <c r="E2851" t="s">
        <v>13384</v>
      </c>
      <c r="F2851" t="s">
        <v>19511</v>
      </c>
      <c r="G2851" t="s">
        <v>3690</v>
      </c>
      <c r="I28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51" s="1" t="b">
        <f t="shared" si="44"/>
        <v>0</v>
      </c>
      <c r="K2851" t="str">
        <f>IF(NOT(J2851),Strutture_cleaned[[#This Row],[Indirizzo internet]],Strutture_cleaned[[#This Row],[Indirizzo di posta elettronica]])</f>
        <v/>
      </c>
      <c r="L2851" t="str">
        <f>IF(NOT(J2851),Strutture_cleaned[[#This Row],[Indirizzo di posta elettronica]],Strutture_cleaned[[#This Row],[Indirizzo internet]])</f>
        <v>affittiestivi@belenchia.com</v>
      </c>
    </row>
    <row r="2852" spans="1:12" x14ac:dyDescent="0.2">
      <c r="A2852" t="s">
        <v>8174</v>
      </c>
      <c r="B2852" t="s">
        <v>13516</v>
      </c>
      <c r="C2852" t="s">
        <v>3799</v>
      </c>
      <c r="D2852" t="s">
        <v>13384</v>
      </c>
      <c r="E2852" t="s">
        <v>13384</v>
      </c>
      <c r="F2852" t="s">
        <v>19511</v>
      </c>
      <c r="G2852" t="s">
        <v>3800</v>
      </c>
      <c r="I28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852" s="1" t="b">
        <f t="shared" si="44"/>
        <v>0</v>
      </c>
      <c r="K2852" t="str">
        <f>IF(NOT(J2852),Strutture_cleaned[[#This Row],[Indirizzo internet]],Strutture_cleaned[[#This Row],[Indirizzo di posta elettronica]])</f>
        <v/>
      </c>
      <c r="L2852" t="str">
        <f>IF(NOT(J2852),Strutture_cleaned[[#This Row],[Indirizzo di posta elettronica]],Strutture_cleaned[[#This Row],[Indirizzo internet]])</f>
        <v>bruschileonello@sicurezzapostale.it</v>
      </c>
    </row>
    <row r="2853" spans="1:12" x14ac:dyDescent="0.2">
      <c r="A2853" t="s">
        <v>8174</v>
      </c>
      <c r="B2853" t="s">
        <v>13517</v>
      </c>
      <c r="C2853" t="s">
        <v>3784</v>
      </c>
      <c r="D2853" t="s">
        <v>13384</v>
      </c>
      <c r="E2853" t="s">
        <v>13384</v>
      </c>
      <c r="F2853" t="s">
        <v>19511</v>
      </c>
      <c r="G2853" t="s">
        <v>3725</v>
      </c>
      <c r="I28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53" s="1" t="b">
        <f t="shared" si="44"/>
        <v>0</v>
      </c>
      <c r="K2853" t="str">
        <f>IF(NOT(J2853),Strutture_cleaned[[#This Row],[Indirizzo internet]],Strutture_cleaned[[#This Row],[Indirizzo di posta elettronica]])</f>
        <v/>
      </c>
      <c r="L2853" t="str">
        <f>IF(NOT(J2853),Strutture_cleaned[[#This Row],[Indirizzo di posta elettronica]],Strutture_cleaned[[#This Row],[Indirizzo internet]])</f>
        <v>affittestivi@belenchia.com</v>
      </c>
    </row>
    <row r="2854" spans="1:12" x14ac:dyDescent="0.2">
      <c r="A2854" t="s">
        <v>8174</v>
      </c>
      <c r="B2854" t="s">
        <v>13518</v>
      </c>
      <c r="C2854" t="s">
        <v>3801</v>
      </c>
      <c r="D2854" t="s">
        <v>13384</v>
      </c>
      <c r="E2854" t="s">
        <v>13384</v>
      </c>
      <c r="F2854" t="s">
        <v>19511</v>
      </c>
      <c r="G2854" t="s">
        <v>3690</v>
      </c>
      <c r="I28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54" s="1" t="b">
        <f t="shared" si="44"/>
        <v>0</v>
      </c>
      <c r="K2854" t="str">
        <f>IF(NOT(J2854),Strutture_cleaned[[#This Row],[Indirizzo internet]],Strutture_cleaned[[#This Row],[Indirizzo di posta elettronica]])</f>
        <v/>
      </c>
      <c r="L2854" t="str">
        <f>IF(NOT(J2854),Strutture_cleaned[[#This Row],[Indirizzo di posta elettronica]],Strutture_cleaned[[#This Row],[Indirizzo internet]])</f>
        <v>affittiestivi@belenchia.com</v>
      </c>
    </row>
    <row r="2855" spans="1:12" x14ac:dyDescent="0.2">
      <c r="A2855" t="s">
        <v>8174</v>
      </c>
      <c r="B2855" t="s">
        <v>13519</v>
      </c>
      <c r="C2855" t="s">
        <v>3802</v>
      </c>
      <c r="D2855" t="s">
        <v>13384</v>
      </c>
      <c r="E2855" t="s">
        <v>13384</v>
      </c>
      <c r="F2855" t="s">
        <v>19511</v>
      </c>
      <c r="G2855" t="s">
        <v>3803</v>
      </c>
      <c r="I28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855" s="1" t="b">
        <f t="shared" si="44"/>
        <v>0</v>
      </c>
      <c r="K2855" t="str">
        <f>IF(NOT(J2855),Strutture_cleaned[[#This Row],[Indirizzo internet]],Strutture_cleaned[[#This Row],[Indirizzo di posta elettronica]])</f>
        <v/>
      </c>
      <c r="L2855" t="str">
        <f>IF(NOT(J2855),Strutture_cleaned[[#This Row],[Indirizzo di posta elettronica]],Strutture_cleaned[[#This Row],[Indirizzo internet]])</f>
        <v>susysartini@gmail.com</v>
      </c>
    </row>
    <row r="2856" spans="1:12" x14ac:dyDescent="0.2">
      <c r="A2856" t="s">
        <v>8174</v>
      </c>
      <c r="B2856" t="s">
        <v>13520</v>
      </c>
      <c r="C2856" t="s">
        <v>3804</v>
      </c>
      <c r="D2856" t="s">
        <v>13384</v>
      </c>
      <c r="E2856" t="s">
        <v>13384</v>
      </c>
      <c r="F2856" t="s">
        <v>19511</v>
      </c>
      <c r="G2856" t="s">
        <v>3690</v>
      </c>
      <c r="I28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56" s="1" t="b">
        <f t="shared" si="44"/>
        <v>0</v>
      </c>
      <c r="K2856" t="str">
        <f>IF(NOT(J2856),Strutture_cleaned[[#This Row],[Indirizzo internet]],Strutture_cleaned[[#This Row],[Indirizzo di posta elettronica]])</f>
        <v/>
      </c>
      <c r="L2856" t="str">
        <f>IF(NOT(J2856),Strutture_cleaned[[#This Row],[Indirizzo di posta elettronica]],Strutture_cleaned[[#This Row],[Indirizzo internet]])</f>
        <v>affittiestivi@belenchia.com</v>
      </c>
    </row>
    <row r="2857" spans="1:12" x14ac:dyDescent="0.2">
      <c r="A2857" t="s">
        <v>8174</v>
      </c>
      <c r="B2857" t="s">
        <v>13521</v>
      </c>
      <c r="C2857" t="s">
        <v>3784</v>
      </c>
      <c r="D2857" t="s">
        <v>13384</v>
      </c>
      <c r="E2857" t="s">
        <v>13384</v>
      </c>
      <c r="F2857" t="s">
        <v>19511</v>
      </c>
      <c r="G2857" t="s">
        <v>3690</v>
      </c>
      <c r="I28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57" s="1" t="b">
        <f t="shared" si="44"/>
        <v>0</v>
      </c>
      <c r="K2857" t="str">
        <f>IF(NOT(J2857),Strutture_cleaned[[#This Row],[Indirizzo internet]],Strutture_cleaned[[#This Row],[Indirizzo di posta elettronica]])</f>
        <v/>
      </c>
      <c r="L2857" t="str">
        <f>IF(NOT(J2857),Strutture_cleaned[[#This Row],[Indirizzo di posta elettronica]],Strutture_cleaned[[#This Row],[Indirizzo internet]])</f>
        <v>affittiestivi@belenchia.com</v>
      </c>
    </row>
    <row r="2858" spans="1:12" x14ac:dyDescent="0.2">
      <c r="A2858" t="s">
        <v>8174</v>
      </c>
      <c r="B2858" t="s">
        <v>13522</v>
      </c>
      <c r="C2858" t="s">
        <v>3784</v>
      </c>
      <c r="D2858" t="s">
        <v>13384</v>
      </c>
      <c r="E2858" t="s">
        <v>13384</v>
      </c>
      <c r="F2858" t="s">
        <v>19511</v>
      </c>
      <c r="G2858" t="s">
        <v>3725</v>
      </c>
      <c r="I28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58" s="1" t="b">
        <f t="shared" si="44"/>
        <v>0</v>
      </c>
      <c r="K2858" t="str">
        <f>IF(NOT(J2858),Strutture_cleaned[[#This Row],[Indirizzo internet]],Strutture_cleaned[[#This Row],[Indirizzo di posta elettronica]])</f>
        <v/>
      </c>
      <c r="L2858" t="str">
        <f>IF(NOT(J2858),Strutture_cleaned[[#This Row],[Indirizzo di posta elettronica]],Strutture_cleaned[[#This Row],[Indirizzo internet]])</f>
        <v>affittestivi@belenchia.com</v>
      </c>
    </row>
    <row r="2859" spans="1:12" x14ac:dyDescent="0.2">
      <c r="A2859" t="s">
        <v>8174</v>
      </c>
      <c r="B2859" t="s">
        <v>13523</v>
      </c>
      <c r="C2859" t="s">
        <v>3805</v>
      </c>
      <c r="D2859" t="s">
        <v>13384</v>
      </c>
      <c r="E2859" t="s">
        <v>13384</v>
      </c>
      <c r="F2859" t="s">
        <v>19511</v>
      </c>
      <c r="G2859" t="s">
        <v>3690</v>
      </c>
      <c r="I28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59" s="1" t="b">
        <f t="shared" si="44"/>
        <v>0</v>
      </c>
      <c r="K2859" t="str">
        <f>IF(NOT(J2859),Strutture_cleaned[[#This Row],[Indirizzo internet]],Strutture_cleaned[[#This Row],[Indirizzo di posta elettronica]])</f>
        <v/>
      </c>
      <c r="L2859" t="str">
        <f>IF(NOT(J2859),Strutture_cleaned[[#This Row],[Indirizzo di posta elettronica]],Strutture_cleaned[[#This Row],[Indirizzo internet]])</f>
        <v>affittiestivi@belenchia.com</v>
      </c>
    </row>
    <row r="2860" spans="1:12" x14ac:dyDescent="0.2">
      <c r="A2860" t="s">
        <v>8174</v>
      </c>
      <c r="B2860" t="s">
        <v>13524</v>
      </c>
      <c r="C2860" t="s">
        <v>13525</v>
      </c>
      <c r="D2860" t="s">
        <v>13384</v>
      </c>
      <c r="E2860" t="s">
        <v>13384</v>
      </c>
      <c r="F2860" t="s">
        <v>19511</v>
      </c>
      <c r="G2860" t="s">
        <v>3690</v>
      </c>
      <c r="I28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60" s="1" t="b">
        <f t="shared" si="44"/>
        <v>0</v>
      </c>
      <c r="K2860" t="str">
        <f>IF(NOT(J2860),Strutture_cleaned[[#This Row],[Indirizzo internet]],Strutture_cleaned[[#This Row],[Indirizzo di posta elettronica]])</f>
        <v/>
      </c>
      <c r="L2860" t="str">
        <f>IF(NOT(J2860),Strutture_cleaned[[#This Row],[Indirizzo di posta elettronica]],Strutture_cleaned[[#This Row],[Indirizzo internet]])</f>
        <v>affittiestivi@belenchia.com</v>
      </c>
    </row>
    <row r="2861" spans="1:12" x14ac:dyDescent="0.2">
      <c r="A2861" t="s">
        <v>8174</v>
      </c>
      <c r="B2861" t="s">
        <v>13526</v>
      </c>
      <c r="C2861" t="s">
        <v>3806</v>
      </c>
      <c r="D2861" t="s">
        <v>13384</v>
      </c>
      <c r="E2861" t="s">
        <v>13384</v>
      </c>
      <c r="F2861" t="s">
        <v>19511</v>
      </c>
      <c r="G2861" t="s">
        <v>3690</v>
      </c>
      <c r="I28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61" s="1" t="b">
        <f t="shared" si="44"/>
        <v>0</v>
      </c>
      <c r="K2861" t="str">
        <f>IF(NOT(J2861),Strutture_cleaned[[#This Row],[Indirizzo internet]],Strutture_cleaned[[#This Row],[Indirizzo di posta elettronica]])</f>
        <v/>
      </c>
      <c r="L2861" t="str">
        <f>IF(NOT(J2861),Strutture_cleaned[[#This Row],[Indirizzo di posta elettronica]],Strutture_cleaned[[#This Row],[Indirizzo internet]])</f>
        <v>affittiestivi@belenchia.com</v>
      </c>
    </row>
    <row r="2862" spans="1:12" x14ac:dyDescent="0.2">
      <c r="A2862" t="s">
        <v>8174</v>
      </c>
      <c r="B2862" t="s">
        <v>13527</v>
      </c>
      <c r="C2862" t="s">
        <v>3807</v>
      </c>
      <c r="D2862" t="s">
        <v>13384</v>
      </c>
      <c r="E2862" t="s">
        <v>13384</v>
      </c>
      <c r="F2862" t="s">
        <v>19511</v>
      </c>
      <c r="G2862" t="s">
        <v>3690</v>
      </c>
      <c r="I28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62" s="1" t="b">
        <f t="shared" si="44"/>
        <v>0</v>
      </c>
      <c r="K2862" t="str">
        <f>IF(NOT(J2862),Strutture_cleaned[[#This Row],[Indirizzo internet]],Strutture_cleaned[[#This Row],[Indirizzo di posta elettronica]])</f>
        <v/>
      </c>
      <c r="L2862" t="str">
        <f>IF(NOT(J2862),Strutture_cleaned[[#This Row],[Indirizzo di posta elettronica]],Strutture_cleaned[[#This Row],[Indirizzo internet]])</f>
        <v>affittiestivi@belenchia.com</v>
      </c>
    </row>
    <row r="2863" spans="1:12" x14ac:dyDescent="0.2">
      <c r="A2863" t="s">
        <v>8183</v>
      </c>
      <c r="B2863" t="s">
        <v>13528</v>
      </c>
      <c r="C2863" t="s">
        <v>3808</v>
      </c>
      <c r="D2863" t="s">
        <v>13384</v>
      </c>
      <c r="E2863" t="s">
        <v>13384</v>
      </c>
      <c r="F2863" t="s">
        <v>19511</v>
      </c>
      <c r="G2863" t="s">
        <v>3809</v>
      </c>
      <c r="I28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63" s="1" t="b">
        <f t="shared" si="44"/>
        <v>0</v>
      </c>
      <c r="K2863" t="str">
        <f>IF(NOT(J2863),Strutture_cleaned[[#This Row],[Indirizzo internet]],Strutture_cleaned[[#This Row],[Indirizzo di posta elettronica]])</f>
        <v/>
      </c>
      <c r="L2863" t="str">
        <f>IF(NOT(J2863),Strutture_cleaned[[#This Row],[Indirizzo di posta elettronica]],Strutture_cleaned[[#This Row],[Indirizzo internet]])</f>
        <v>info@acasadinonnalinda.it</v>
      </c>
    </row>
    <row r="2864" spans="1:12" x14ac:dyDescent="0.2">
      <c r="A2864" t="s">
        <v>8174</v>
      </c>
      <c r="B2864" t="s">
        <v>13529</v>
      </c>
      <c r="C2864" t="s">
        <v>3810</v>
      </c>
      <c r="D2864" t="s">
        <v>13384</v>
      </c>
      <c r="E2864" t="s">
        <v>13384</v>
      </c>
      <c r="F2864" t="s">
        <v>19511</v>
      </c>
      <c r="G2864" t="s">
        <v>3811</v>
      </c>
      <c r="I28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864" s="1" t="b">
        <f t="shared" si="44"/>
        <v>0</v>
      </c>
      <c r="K2864" t="str">
        <f>IF(NOT(J2864),Strutture_cleaned[[#This Row],[Indirizzo internet]],Strutture_cleaned[[#This Row],[Indirizzo di posta elettronica]])</f>
        <v/>
      </c>
      <c r="L2864" t="str">
        <f>IF(NOT(J2864),Strutture_cleaned[[#This Row],[Indirizzo di posta elettronica]],Strutture_cleaned[[#This Row],[Indirizzo internet]])</f>
        <v>vicimauro9@gmail.com</v>
      </c>
    </row>
    <row r="2865" spans="1:12" x14ac:dyDescent="0.2">
      <c r="A2865" t="s">
        <v>8183</v>
      </c>
      <c r="B2865" t="s">
        <v>13530</v>
      </c>
      <c r="C2865" t="s">
        <v>13531</v>
      </c>
      <c r="D2865" t="s">
        <v>13384</v>
      </c>
      <c r="E2865" t="s">
        <v>13384</v>
      </c>
      <c r="F2865" t="s">
        <v>19511</v>
      </c>
      <c r="G2865" t="s">
        <v>3812</v>
      </c>
      <c r="I28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865" s="1" t="b">
        <f t="shared" si="44"/>
        <v>0</v>
      </c>
      <c r="K2865" t="str">
        <f>IF(NOT(J2865),Strutture_cleaned[[#This Row],[Indirizzo internet]],Strutture_cleaned[[#This Row],[Indirizzo di posta elettronica]])</f>
        <v/>
      </c>
      <c r="L2865" t="str">
        <f>IF(NOT(J2865),Strutture_cleaned[[#This Row],[Indirizzo di posta elettronica]],Strutture_cleaned[[#This Row],[Indirizzo internet]])</f>
        <v>catipernini@gmail.com</v>
      </c>
    </row>
    <row r="2866" spans="1:12" x14ac:dyDescent="0.2">
      <c r="A2866" t="s">
        <v>8177</v>
      </c>
      <c r="B2866" t="s">
        <v>13532</v>
      </c>
      <c r="C2866" t="s">
        <v>13533</v>
      </c>
      <c r="D2866" t="s">
        <v>13384</v>
      </c>
      <c r="E2866" t="s">
        <v>13384</v>
      </c>
      <c r="F2866" t="s">
        <v>3813</v>
      </c>
      <c r="G2866" t="s">
        <v>3656</v>
      </c>
      <c r="I28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66" s="1" t="b">
        <f t="shared" si="44"/>
        <v>0</v>
      </c>
      <c r="K2866" t="str">
        <f>IF(NOT(J2866),Strutture_cleaned[[#This Row],[Indirizzo internet]],Strutture_cleaned[[#This Row],[Indirizzo di posta elettronica]])</f>
        <v>www.villapina.it</v>
      </c>
      <c r="L2866" t="str">
        <f>IF(NOT(J2866),Strutture_cleaned[[#This Row],[Indirizzo di posta elettronica]],Strutture_cleaned[[#This Row],[Indirizzo internet]])</f>
        <v>info@mastruccizoppini.it</v>
      </c>
    </row>
    <row r="2867" spans="1:12" x14ac:dyDescent="0.2">
      <c r="A2867" t="s">
        <v>8183</v>
      </c>
      <c r="B2867" t="s">
        <v>13534</v>
      </c>
      <c r="C2867" t="s">
        <v>13535</v>
      </c>
      <c r="D2867" t="s">
        <v>13384</v>
      </c>
      <c r="E2867" t="s">
        <v>13384</v>
      </c>
      <c r="F2867" t="s">
        <v>19511</v>
      </c>
      <c r="G2867" t="s">
        <v>3814</v>
      </c>
      <c r="I28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2867" s="1" t="b">
        <f t="shared" si="44"/>
        <v>0</v>
      </c>
      <c r="K2867" t="str">
        <f>IF(NOT(J2867),Strutture_cleaned[[#This Row],[Indirizzo internet]],Strutture_cleaned[[#This Row],[Indirizzo di posta elettronica]])</f>
        <v/>
      </c>
      <c r="L2867" t="str">
        <f>IF(NOT(J2867),Strutture_cleaned[[#This Row],[Indirizzo di posta elettronica]],Strutture_cleaned[[#This Row],[Indirizzo internet]])</f>
        <v>niki31@inwind.it;</v>
      </c>
    </row>
    <row r="2868" spans="1:12" x14ac:dyDescent="0.2">
      <c r="A2868" t="s">
        <v>8177</v>
      </c>
      <c r="B2868" t="s">
        <v>13536</v>
      </c>
      <c r="C2868" t="s">
        <v>13537</v>
      </c>
      <c r="D2868" t="s">
        <v>13384</v>
      </c>
      <c r="E2868" t="s">
        <v>13384</v>
      </c>
      <c r="F2868" t="s">
        <v>3815</v>
      </c>
      <c r="G2868" t="s">
        <v>3816</v>
      </c>
      <c r="I28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68" s="1" t="b">
        <f t="shared" si="44"/>
        <v>0</v>
      </c>
      <c r="K2868" t="str">
        <f>IF(NOT(J2868),Strutture_cleaned[[#This Row],[Indirizzo internet]],Strutture_cleaned[[#This Row],[Indirizzo di posta elettronica]])</f>
        <v>www.hotelroyalsenigallia.it</v>
      </c>
      <c r="L2868" t="str">
        <f>IF(NOT(J2868),Strutture_cleaned[[#This Row],[Indirizzo di posta elettronica]],Strutture_cleaned[[#This Row],[Indirizzo internet]])</f>
        <v>info@hotelroyalsenigallia.it</v>
      </c>
    </row>
    <row r="2869" spans="1:12" x14ac:dyDescent="0.2">
      <c r="A2869" t="s">
        <v>8174</v>
      </c>
      <c r="B2869" t="s">
        <v>13538</v>
      </c>
      <c r="C2869" t="s">
        <v>13539</v>
      </c>
      <c r="D2869" t="s">
        <v>13384</v>
      </c>
      <c r="E2869" t="s">
        <v>13384</v>
      </c>
      <c r="F2869" t="s">
        <v>19511</v>
      </c>
      <c r="G2869" t="s">
        <v>3817</v>
      </c>
      <c r="I28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869" s="1" t="b">
        <f t="shared" si="44"/>
        <v>0</v>
      </c>
      <c r="K2869" t="str">
        <f>IF(NOT(J2869),Strutture_cleaned[[#This Row],[Indirizzo internet]],Strutture_cleaned[[#This Row],[Indirizzo di posta elettronica]])</f>
        <v/>
      </c>
      <c r="L2869" t="str">
        <f>IF(NOT(J2869),Strutture_cleaned[[#This Row],[Indirizzo di posta elettronica]],Strutture_cleaned[[#This Row],[Indirizzo internet]])</f>
        <v>fulvia.fratesi@gmail.com</v>
      </c>
    </row>
    <row r="2870" spans="1:12" x14ac:dyDescent="0.2">
      <c r="A2870" t="s">
        <v>8174</v>
      </c>
      <c r="B2870" t="s">
        <v>13540</v>
      </c>
      <c r="C2870" t="s">
        <v>13541</v>
      </c>
      <c r="D2870" t="s">
        <v>13384</v>
      </c>
      <c r="E2870" t="s">
        <v>13384</v>
      </c>
      <c r="F2870" t="s">
        <v>19511</v>
      </c>
      <c r="G2870" t="s">
        <v>3690</v>
      </c>
      <c r="I28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70" s="1" t="b">
        <f t="shared" si="44"/>
        <v>0</v>
      </c>
      <c r="K2870" t="str">
        <f>IF(NOT(J2870),Strutture_cleaned[[#This Row],[Indirizzo internet]],Strutture_cleaned[[#This Row],[Indirizzo di posta elettronica]])</f>
        <v/>
      </c>
      <c r="L2870" t="str">
        <f>IF(NOT(J2870),Strutture_cleaned[[#This Row],[Indirizzo di posta elettronica]],Strutture_cleaned[[#This Row],[Indirizzo internet]])</f>
        <v>affittiestivi@belenchia.com</v>
      </c>
    </row>
    <row r="2871" spans="1:12" x14ac:dyDescent="0.2">
      <c r="A2871" t="s">
        <v>8174</v>
      </c>
      <c r="B2871" t="s">
        <v>13542</v>
      </c>
      <c r="C2871" t="s">
        <v>13543</v>
      </c>
      <c r="D2871" t="s">
        <v>13384</v>
      </c>
      <c r="E2871" t="s">
        <v>13384</v>
      </c>
      <c r="F2871" t="s">
        <v>19511</v>
      </c>
      <c r="G2871" t="s">
        <v>19511</v>
      </c>
      <c r="I28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871" s="1" t="b">
        <f t="shared" si="44"/>
        <v>0</v>
      </c>
      <c r="K2871" t="str">
        <f>IF(NOT(J2871),Strutture_cleaned[[#This Row],[Indirizzo internet]],Strutture_cleaned[[#This Row],[Indirizzo di posta elettronica]])</f>
        <v/>
      </c>
      <c r="L2871" t="str">
        <f>IF(NOT(J2871),Strutture_cleaned[[#This Row],[Indirizzo di posta elettronica]],Strutture_cleaned[[#This Row],[Indirizzo internet]])</f>
        <v/>
      </c>
    </row>
    <row r="2872" spans="1:12" x14ac:dyDescent="0.2">
      <c r="A2872" t="s">
        <v>8174</v>
      </c>
      <c r="B2872" t="s">
        <v>13544</v>
      </c>
      <c r="C2872" t="s">
        <v>13545</v>
      </c>
      <c r="D2872" t="s">
        <v>13384</v>
      </c>
      <c r="E2872" t="s">
        <v>13384</v>
      </c>
      <c r="F2872" t="s">
        <v>19511</v>
      </c>
      <c r="G2872" t="s">
        <v>3818</v>
      </c>
      <c r="I28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72" s="1" t="b">
        <f t="shared" si="44"/>
        <v>0</v>
      </c>
      <c r="K2872" t="str">
        <f>IF(NOT(J2872),Strutture_cleaned[[#This Row],[Indirizzo internet]],Strutture_cleaned[[#This Row],[Indirizzo di posta elettronica]])</f>
        <v/>
      </c>
      <c r="L2872" t="str">
        <f>IF(NOT(J2872),Strutture_cleaned[[#This Row],[Indirizzo di posta elettronica]],Strutture_cleaned[[#This Row],[Indirizzo internet]])</f>
        <v>sara.sartini@libero.it</v>
      </c>
    </row>
    <row r="2873" spans="1:12" x14ac:dyDescent="0.2">
      <c r="A2873" t="s">
        <v>8174</v>
      </c>
      <c r="B2873" t="s">
        <v>13546</v>
      </c>
      <c r="C2873" t="s">
        <v>13547</v>
      </c>
      <c r="D2873" t="s">
        <v>13384</v>
      </c>
      <c r="E2873" t="s">
        <v>13384</v>
      </c>
      <c r="F2873" t="s">
        <v>19511</v>
      </c>
      <c r="G2873" t="s">
        <v>3690</v>
      </c>
      <c r="I28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73" s="1" t="b">
        <f t="shared" si="44"/>
        <v>0</v>
      </c>
      <c r="K2873" t="str">
        <f>IF(NOT(J2873),Strutture_cleaned[[#This Row],[Indirizzo internet]],Strutture_cleaned[[#This Row],[Indirizzo di posta elettronica]])</f>
        <v/>
      </c>
      <c r="L2873" t="str">
        <f>IF(NOT(J2873),Strutture_cleaned[[#This Row],[Indirizzo di posta elettronica]],Strutture_cleaned[[#This Row],[Indirizzo internet]])</f>
        <v>affittiestivi@belenchia.com</v>
      </c>
    </row>
    <row r="2874" spans="1:12" x14ac:dyDescent="0.2">
      <c r="A2874" t="s">
        <v>8174</v>
      </c>
      <c r="B2874" t="s">
        <v>13548</v>
      </c>
      <c r="C2874" t="s">
        <v>13549</v>
      </c>
      <c r="D2874" t="s">
        <v>13384</v>
      </c>
      <c r="E2874" t="s">
        <v>13384</v>
      </c>
      <c r="F2874" t="s">
        <v>19511</v>
      </c>
      <c r="G2874" t="s">
        <v>3690</v>
      </c>
      <c r="I28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74" s="1" t="b">
        <f t="shared" si="44"/>
        <v>0</v>
      </c>
      <c r="K2874" t="str">
        <f>IF(NOT(J2874),Strutture_cleaned[[#This Row],[Indirizzo internet]],Strutture_cleaned[[#This Row],[Indirizzo di posta elettronica]])</f>
        <v/>
      </c>
      <c r="L2874" t="str">
        <f>IF(NOT(J2874),Strutture_cleaned[[#This Row],[Indirizzo di posta elettronica]],Strutture_cleaned[[#This Row],[Indirizzo internet]])</f>
        <v>affittiestivi@belenchia.com</v>
      </c>
    </row>
    <row r="2875" spans="1:12" x14ac:dyDescent="0.2">
      <c r="A2875" t="s">
        <v>8174</v>
      </c>
      <c r="B2875" t="s">
        <v>13550</v>
      </c>
      <c r="C2875" t="s">
        <v>13551</v>
      </c>
      <c r="D2875" t="s">
        <v>13384</v>
      </c>
      <c r="E2875" t="s">
        <v>13384</v>
      </c>
      <c r="F2875" t="s">
        <v>19511</v>
      </c>
      <c r="G2875" t="s">
        <v>3819</v>
      </c>
      <c r="I28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875" s="1" t="b">
        <f t="shared" si="44"/>
        <v>0</v>
      </c>
      <c r="K2875" t="str">
        <f>IF(NOT(J2875),Strutture_cleaned[[#This Row],[Indirizzo internet]],Strutture_cleaned[[#This Row],[Indirizzo di posta elettronica]])</f>
        <v/>
      </c>
      <c r="L2875" t="str">
        <f>IF(NOT(J2875),Strutture_cleaned[[#This Row],[Indirizzo di posta elettronica]],Strutture_cleaned[[#This Row],[Indirizzo internet]])</f>
        <v>senigallia@confcommerciomarchecentrali.it</v>
      </c>
    </row>
    <row r="2876" spans="1:12" x14ac:dyDescent="0.2">
      <c r="A2876" t="s">
        <v>8174</v>
      </c>
      <c r="B2876" t="s">
        <v>13552</v>
      </c>
      <c r="C2876" t="s">
        <v>13553</v>
      </c>
      <c r="D2876" t="s">
        <v>13384</v>
      </c>
      <c r="E2876" t="s">
        <v>13384</v>
      </c>
      <c r="F2876" t="s">
        <v>19511</v>
      </c>
      <c r="G2876" t="s">
        <v>3690</v>
      </c>
      <c r="I28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76" s="1" t="b">
        <f t="shared" si="44"/>
        <v>0</v>
      </c>
      <c r="K2876" t="str">
        <f>IF(NOT(J2876),Strutture_cleaned[[#This Row],[Indirizzo internet]],Strutture_cleaned[[#This Row],[Indirizzo di posta elettronica]])</f>
        <v/>
      </c>
      <c r="L2876" t="str">
        <f>IF(NOT(J2876),Strutture_cleaned[[#This Row],[Indirizzo di posta elettronica]],Strutture_cleaned[[#This Row],[Indirizzo internet]])</f>
        <v>affittiestivi@belenchia.com</v>
      </c>
    </row>
    <row r="2877" spans="1:12" x14ac:dyDescent="0.2">
      <c r="A2877" t="s">
        <v>8174</v>
      </c>
      <c r="B2877" t="s">
        <v>13554</v>
      </c>
      <c r="C2877" t="s">
        <v>3820</v>
      </c>
      <c r="D2877" t="s">
        <v>13384</v>
      </c>
      <c r="E2877" t="s">
        <v>13384</v>
      </c>
      <c r="F2877" t="s">
        <v>19511</v>
      </c>
      <c r="G2877" t="s">
        <v>19511</v>
      </c>
      <c r="I287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877" s="1" t="b">
        <f t="shared" si="44"/>
        <v>0</v>
      </c>
      <c r="K2877" t="str">
        <f>IF(NOT(J2877),Strutture_cleaned[[#This Row],[Indirizzo internet]],Strutture_cleaned[[#This Row],[Indirizzo di posta elettronica]])</f>
        <v/>
      </c>
      <c r="L2877" t="str">
        <f>IF(NOT(J2877),Strutture_cleaned[[#This Row],[Indirizzo di posta elettronica]],Strutture_cleaned[[#This Row],[Indirizzo internet]])</f>
        <v/>
      </c>
    </row>
    <row r="2878" spans="1:12" x14ac:dyDescent="0.2">
      <c r="A2878" t="s">
        <v>8174</v>
      </c>
      <c r="B2878" t="s">
        <v>13555</v>
      </c>
      <c r="C2878" t="s">
        <v>13556</v>
      </c>
      <c r="D2878" t="s">
        <v>13384</v>
      </c>
      <c r="E2878" t="s">
        <v>13384</v>
      </c>
      <c r="F2878" t="s">
        <v>19511</v>
      </c>
      <c r="G2878" t="s">
        <v>3690</v>
      </c>
      <c r="I28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78" s="1" t="b">
        <f t="shared" si="44"/>
        <v>0</v>
      </c>
      <c r="K2878" t="str">
        <f>IF(NOT(J2878),Strutture_cleaned[[#This Row],[Indirizzo internet]],Strutture_cleaned[[#This Row],[Indirizzo di posta elettronica]])</f>
        <v/>
      </c>
      <c r="L2878" t="str">
        <f>IF(NOT(J2878),Strutture_cleaned[[#This Row],[Indirizzo di posta elettronica]],Strutture_cleaned[[#This Row],[Indirizzo internet]])</f>
        <v>affittiestivi@belenchia.com</v>
      </c>
    </row>
    <row r="2879" spans="1:12" x14ac:dyDescent="0.2">
      <c r="A2879" t="s">
        <v>8174</v>
      </c>
      <c r="B2879" t="s">
        <v>13557</v>
      </c>
      <c r="C2879" t="s">
        <v>13553</v>
      </c>
      <c r="D2879" t="s">
        <v>13384</v>
      </c>
      <c r="E2879" t="s">
        <v>13384</v>
      </c>
      <c r="F2879" t="s">
        <v>19511</v>
      </c>
      <c r="G2879" t="s">
        <v>3690</v>
      </c>
      <c r="I28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79" s="1" t="b">
        <f t="shared" si="44"/>
        <v>0</v>
      </c>
      <c r="K2879" t="str">
        <f>IF(NOT(J2879),Strutture_cleaned[[#This Row],[Indirizzo internet]],Strutture_cleaned[[#This Row],[Indirizzo di posta elettronica]])</f>
        <v/>
      </c>
      <c r="L2879" t="str">
        <f>IF(NOT(J2879),Strutture_cleaned[[#This Row],[Indirizzo di posta elettronica]],Strutture_cleaned[[#This Row],[Indirizzo internet]])</f>
        <v>affittiestivi@belenchia.com</v>
      </c>
    </row>
    <row r="2880" spans="1:12" x14ac:dyDescent="0.2">
      <c r="A2880" t="s">
        <v>8174</v>
      </c>
      <c r="B2880" t="s">
        <v>13558</v>
      </c>
      <c r="C2880" t="s">
        <v>13559</v>
      </c>
      <c r="D2880" t="s">
        <v>13384</v>
      </c>
      <c r="E2880" t="s">
        <v>13384</v>
      </c>
      <c r="F2880" t="s">
        <v>19511</v>
      </c>
      <c r="G2880" t="s">
        <v>3821</v>
      </c>
      <c r="I28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880" s="1" t="b">
        <f t="shared" si="44"/>
        <v>0</v>
      </c>
      <c r="K2880" t="str">
        <f>IF(NOT(J2880),Strutture_cleaned[[#This Row],[Indirizzo internet]],Strutture_cleaned[[#This Row],[Indirizzo di posta elettronica]])</f>
        <v/>
      </c>
      <c r="L2880" t="str">
        <f>IF(NOT(J2880),Strutture_cleaned[[#This Row],[Indirizzo di posta elettronica]],Strutture_cleaned[[#This Row],[Indirizzo internet]])</f>
        <v>rita.bellagamba@gmail.com</v>
      </c>
    </row>
    <row r="2881" spans="1:12" x14ac:dyDescent="0.2">
      <c r="A2881" t="s">
        <v>8174</v>
      </c>
      <c r="B2881" t="s">
        <v>13560</v>
      </c>
      <c r="C2881" t="s">
        <v>13561</v>
      </c>
      <c r="D2881" t="s">
        <v>13384</v>
      </c>
      <c r="E2881" t="s">
        <v>13384</v>
      </c>
      <c r="F2881" t="s">
        <v>19511</v>
      </c>
      <c r="G2881" t="s">
        <v>3822</v>
      </c>
      <c r="I28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881" s="1" t="b">
        <f t="shared" si="44"/>
        <v>0</v>
      </c>
      <c r="K2881" t="str">
        <f>IF(NOT(J2881),Strutture_cleaned[[#This Row],[Indirizzo internet]],Strutture_cleaned[[#This Row],[Indirizzo di posta elettronica]])</f>
        <v/>
      </c>
      <c r="L2881" t="str">
        <f>IF(NOT(J2881),Strutture_cleaned[[#This Row],[Indirizzo di posta elettronica]],Strutture_cleaned[[#This Row],[Indirizzo internet]])</f>
        <v>essepic@sicurezzapostale.it</v>
      </c>
    </row>
    <row r="2882" spans="1:12" x14ac:dyDescent="0.2">
      <c r="A2882" t="s">
        <v>8174</v>
      </c>
      <c r="B2882" t="s">
        <v>13562</v>
      </c>
      <c r="C2882" t="s">
        <v>13563</v>
      </c>
      <c r="D2882" t="s">
        <v>13384</v>
      </c>
      <c r="E2882" t="s">
        <v>13384</v>
      </c>
      <c r="F2882" t="s">
        <v>19511</v>
      </c>
      <c r="G2882" t="s">
        <v>3690</v>
      </c>
      <c r="I28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82" s="1" t="b">
        <f t="shared" si="44"/>
        <v>0</v>
      </c>
      <c r="K2882" t="str">
        <f>IF(NOT(J2882),Strutture_cleaned[[#This Row],[Indirizzo internet]],Strutture_cleaned[[#This Row],[Indirizzo di posta elettronica]])</f>
        <v/>
      </c>
      <c r="L2882" t="str">
        <f>IF(NOT(J2882),Strutture_cleaned[[#This Row],[Indirizzo di posta elettronica]],Strutture_cleaned[[#This Row],[Indirizzo internet]])</f>
        <v>affittiestivi@belenchia.com</v>
      </c>
    </row>
    <row r="2883" spans="1:12" x14ac:dyDescent="0.2">
      <c r="A2883" t="s">
        <v>8174</v>
      </c>
      <c r="B2883" t="s">
        <v>13564</v>
      </c>
      <c r="C2883" t="s">
        <v>3761</v>
      </c>
      <c r="D2883" t="s">
        <v>13384</v>
      </c>
      <c r="E2883" t="s">
        <v>13384</v>
      </c>
      <c r="F2883" t="s">
        <v>19511</v>
      </c>
      <c r="G2883" t="s">
        <v>3690</v>
      </c>
      <c r="I28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83" s="1" t="b">
        <f t="shared" ref="J2883:J2946" si="45">I2883="invertire email e sito"</f>
        <v>0</v>
      </c>
      <c r="K2883" t="str">
        <f>IF(NOT(J2883),Strutture_cleaned[[#This Row],[Indirizzo internet]],Strutture_cleaned[[#This Row],[Indirizzo di posta elettronica]])</f>
        <v/>
      </c>
      <c r="L2883" t="str">
        <f>IF(NOT(J2883),Strutture_cleaned[[#This Row],[Indirizzo di posta elettronica]],Strutture_cleaned[[#This Row],[Indirizzo internet]])</f>
        <v>affittiestivi@belenchia.com</v>
      </c>
    </row>
    <row r="2884" spans="1:12" x14ac:dyDescent="0.2">
      <c r="A2884" t="s">
        <v>8183</v>
      </c>
      <c r="B2884" t="s">
        <v>13565</v>
      </c>
      <c r="C2884" t="s">
        <v>3823</v>
      </c>
      <c r="D2884" t="s">
        <v>13384</v>
      </c>
      <c r="E2884" t="s">
        <v>13384</v>
      </c>
      <c r="F2884" t="s">
        <v>19511</v>
      </c>
      <c r="G2884" t="s">
        <v>3824</v>
      </c>
      <c r="I28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884" s="1" t="b">
        <f t="shared" si="45"/>
        <v>0</v>
      </c>
      <c r="K2884" t="str">
        <f>IF(NOT(J2884),Strutture_cleaned[[#This Row],[Indirizzo internet]],Strutture_cleaned[[#This Row],[Indirizzo di posta elettronica]])</f>
        <v/>
      </c>
      <c r="L2884" t="str">
        <f>IF(NOT(J2884),Strutture_cleaned[[#This Row],[Indirizzo di posta elettronica]],Strutture_cleaned[[#This Row],[Indirizzo internet]])</f>
        <v>calvinobrozzesi@tin.it</v>
      </c>
    </row>
    <row r="2885" spans="1:12" x14ac:dyDescent="0.2">
      <c r="A2885" t="s">
        <v>8183</v>
      </c>
      <c r="B2885" t="s">
        <v>13566</v>
      </c>
      <c r="C2885" t="s">
        <v>3825</v>
      </c>
      <c r="D2885" t="s">
        <v>13384</v>
      </c>
      <c r="E2885" t="s">
        <v>13384</v>
      </c>
      <c r="F2885" t="s">
        <v>19511</v>
      </c>
      <c r="G2885" t="s">
        <v>3826</v>
      </c>
      <c r="I28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885" s="1" t="b">
        <f t="shared" si="45"/>
        <v>0</v>
      </c>
      <c r="K2885" t="str">
        <f>IF(NOT(J2885),Strutture_cleaned[[#This Row],[Indirizzo internet]],Strutture_cleaned[[#This Row],[Indirizzo di posta elettronica]])</f>
        <v/>
      </c>
      <c r="L2885" t="str">
        <f>IF(NOT(J2885),Strutture_cleaned[[#This Row],[Indirizzo di posta elettronica]],Strutture_cleaned[[#This Row],[Indirizzo internet]])</f>
        <v>pcicetti@libero.it</v>
      </c>
    </row>
    <row r="2886" spans="1:12" x14ac:dyDescent="0.2">
      <c r="A2886" t="s">
        <v>8177</v>
      </c>
      <c r="B2886" t="s">
        <v>13567</v>
      </c>
      <c r="C2886" t="s">
        <v>13568</v>
      </c>
      <c r="D2886" t="s">
        <v>13384</v>
      </c>
      <c r="E2886" t="s">
        <v>19511</v>
      </c>
      <c r="F2886" t="s">
        <v>3827</v>
      </c>
      <c r="G2886" t="s">
        <v>3828</v>
      </c>
      <c r="I28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86" s="1" t="b">
        <f t="shared" si="45"/>
        <v>0</v>
      </c>
      <c r="K2886" t="str">
        <f>IF(NOT(J2886),Strutture_cleaned[[#This Row],[Indirizzo internet]],Strutture_cleaned[[#This Row],[Indirizzo di posta elettronica]])</f>
        <v>www.hotelmastaisenigallia.it</v>
      </c>
      <c r="L2886" t="str">
        <f>IF(NOT(J2886),Strutture_cleaned[[#This Row],[Indirizzo di posta elettronica]],Strutture_cleaned[[#This Row],[Indirizzo internet]])</f>
        <v>info@hotelmastai.it</v>
      </c>
    </row>
    <row r="2887" spans="1:12" x14ac:dyDescent="0.2">
      <c r="A2887" t="s">
        <v>8216</v>
      </c>
      <c r="B2887" t="s">
        <v>13569</v>
      </c>
      <c r="C2887" t="s">
        <v>13570</v>
      </c>
      <c r="D2887" t="s">
        <v>13384</v>
      </c>
      <c r="E2887" t="s">
        <v>19511</v>
      </c>
      <c r="F2887" t="s">
        <v>19511</v>
      </c>
      <c r="G2887" t="s">
        <v>3829</v>
      </c>
      <c r="I28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87" s="1" t="b">
        <f t="shared" si="45"/>
        <v>0</v>
      </c>
      <c r="K2887" t="str">
        <f>IF(NOT(J2887),Strutture_cleaned[[#This Row],[Indirizzo internet]],Strutture_cleaned[[#This Row],[Indirizzo di posta elettronica]])</f>
        <v/>
      </c>
      <c r="L2887" t="str">
        <f>IF(NOT(J2887),Strutture_cleaned[[#This Row],[Indirizzo di posta elettronica]],Strutture_cleaned[[#This Row],[Indirizzo internet]])</f>
        <v>info@villaggiocampingblu.com</v>
      </c>
    </row>
    <row r="2888" spans="1:12" x14ac:dyDescent="0.2">
      <c r="A2888" t="s">
        <v>8216</v>
      </c>
      <c r="B2888" t="s">
        <v>13571</v>
      </c>
      <c r="C2888" t="s">
        <v>13572</v>
      </c>
      <c r="D2888" t="s">
        <v>13384</v>
      </c>
      <c r="E2888" t="s">
        <v>19511</v>
      </c>
      <c r="F2888" t="s">
        <v>19511</v>
      </c>
      <c r="G2888" t="s">
        <v>3829</v>
      </c>
      <c r="I28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88" s="1" t="b">
        <f t="shared" si="45"/>
        <v>0</v>
      </c>
      <c r="K2888" t="str">
        <f>IF(NOT(J2888),Strutture_cleaned[[#This Row],[Indirizzo internet]],Strutture_cleaned[[#This Row],[Indirizzo di posta elettronica]])</f>
        <v/>
      </c>
      <c r="L2888" t="str">
        <f>IF(NOT(J2888),Strutture_cleaned[[#This Row],[Indirizzo di posta elettronica]],Strutture_cleaned[[#This Row],[Indirizzo internet]])</f>
        <v>info@villaggiocampingblu.com</v>
      </c>
    </row>
    <row r="2889" spans="1:12" x14ac:dyDescent="0.2">
      <c r="A2889" t="s">
        <v>8282</v>
      </c>
      <c r="B2889" t="s">
        <v>13573</v>
      </c>
      <c r="C2889" t="s">
        <v>13574</v>
      </c>
      <c r="D2889" t="s">
        <v>13384</v>
      </c>
      <c r="E2889" t="s">
        <v>13384</v>
      </c>
      <c r="F2889" t="s">
        <v>3830</v>
      </c>
      <c r="G2889" t="s">
        <v>3831</v>
      </c>
      <c r="I28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889" s="1" t="b">
        <f t="shared" si="45"/>
        <v>0</v>
      </c>
      <c r="K2889" t="str">
        <f>IF(NOT(J2889),Strutture_cleaned[[#This Row],[Indirizzo internet]],Strutture_cleaned[[#This Row],[Indirizzo di posta elettronica]])</f>
        <v>www.uisp.it/senigallia</v>
      </c>
      <c r="L2889" t="str">
        <f>IF(NOT(J2889),Strutture_cleaned[[#This Row],[Indirizzo di posta elettronica]],Strutture_cleaned[[#This Row],[Indirizzo internet]])</f>
        <v>senigallia@uisp.it</v>
      </c>
    </row>
    <row r="2890" spans="1:12" x14ac:dyDescent="0.2">
      <c r="A2890" t="s">
        <v>8183</v>
      </c>
      <c r="B2890" t="s">
        <v>13575</v>
      </c>
      <c r="C2890" t="s">
        <v>13576</v>
      </c>
      <c r="D2890" t="s">
        <v>13384</v>
      </c>
      <c r="E2890" t="s">
        <v>19511</v>
      </c>
      <c r="F2890" t="s">
        <v>19511</v>
      </c>
      <c r="G2890" t="s">
        <v>3832</v>
      </c>
      <c r="I28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890" s="1" t="b">
        <f t="shared" si="45"/>
        <v>0</v>
      </c>
      <c r="K2890" t="str">
        <f>IF(NOT(J2890),Strutture_cleaned[[#This Row],[Indirizzo internet]],Strutture_cleaned[[#This Row],[Indirizzo di posta elettronica]])</f>
        <v/>
      </c>
      <c r="L2890" t="str">
        <f>IF(NOT(J2890),Strutture_cleaned[[#This Row],[Indirizzo di posta elettronica]],Strutture_cleaned[[#This Row],[Indirizzo internet]])</f>
        <v>carottip@gmail.com</v>
      </c>
    </row>
    <row r="2891" spans="1:12" x14ac:dyDescent="0.2">
      <c r="A2891" t="s">
        <v>8523</v>
      </c>
      <c r="B2891" t="s">
        <v>12029</v>
      </c>
      <c r="C2891" t="s">
        <v>13577</v>
      </c>
      <c r="D2891" t="s">
        <v>13384</v>
      </c>
      <c r="E2891" t="s">
        <v>13384</v>
      </c>
      <c r="F2891" t="s">
        <v>3833</v>
      </c>
      <c r="G2891" t="s">
        <v>3834</v>
      </c>
      <c r="I28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891" s="1" t="b">
        <f t="shared" si="45"/>
        <v>0</v>
      </c>
      <c r="K2891" t="str">
        <f>IF(NOT(J2891),Strutture_cleaned[[#This Row],[Indirizzo internet]],Strutture_cleaned[[#This Row],[Indirizzo di posta elettronica]])</f>
        <v>www.campingdomus.it</v>
      </c>
      <c r="L2891" t="str">
        <f>IF(NOT(J2891),Strutture_cleaned[[#This Row],[Indirizzo di posta elettronica]],Strutture_cleaned[[#This Row],[Indirizzo internet]])</f>
        <v>campingdomus@gmail.com</v>
      </c>
    </row>
    <row r="2892" spans="1:12" x14ac:dyDescent="0.2">
      <c r="A2892" t="s">
        <v>8216</v>
      </c>
      <c r="B2892" t="s">
        <v>13578</v>
      </c>
      <c r="C2892" t="s">
        <v>13579</v>
      </c>
      <c r="D2892" t="s">
        <v>13384</v>
      </c>
      <c r="E2892" t="s">
        <v>13384</v>
      </c>
      <c r="F2892" t="s">
        <v>19511</v>
      </c>
      <c r="G2892" t="s">
        <v>3835</v>
      </c>
      <c r="I28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892" s="1" t="b">
        <f t="shared" si="45"/>
        <v>0</v>
      </c>
      <c r="K2892" t="str">
        <f>IF(NOT(J2892),Strutture_cleaned[[#This Row],[Indirizzo internet]],Strutture_cleaned[[#This Row],[Indirizzo di posta elettronica]])</f>
        <v/>
      </c>
      <c r="L2892" t="str">
        <f>IF(NOT(J2892),Strutture_cleaned[[#This Row],[Indirizzo di posta elettronica]],Strutture_cleaned[[#This Row],[Indirizzo internet]])</f>
        <v>osteriadadamo@icloud.com</v>
      </c>
    </row>
    <row r="2893" spans="1:12" x14ac:dyDescent="0.2">
      <c r="A2893" t="s">
        <v>8186</v>
      </c>
      <c r="B2893" t="s">
        <v>13580</v>
      </c>
      <c r="C2893" t="s">
        <v>13581</v>
      </c>
      <c r="D2893" t="s">
        <v>13384</v>
      </c>
      <c r="E2893" t="s">
        <v>13582</v>
      </c>
      <c r="F2893" t="s">
        <v>3836</v>
      </c>
      <c r="G2893" t="s">
        <v>3837</v>
      </c>
      <c r="I28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893" s="1" t="b">
        <f t="shared" si="45"/>
        <v>0</v>
      </c>
      <c r="K2893" t="str">
        <f>IF(NOT(J2893),Strutture_cleaned[[#This Row],[Indirizzo internet]],Strutture_cleaned[[#This Row],[Indirizzo di posta elettronica]])</f>
        <v>www.agriturismovillasavignano.it</v>
      </c>
      <c r="L2893" t="str">
        <f>IF(NOT(J2893),Strutture_cleaned[[#This Row],[Indirizzo di posta elettronica]],Strutture_cleaned[[#This Row],[Indirizzo internet]])</f>
        <v>borisbart@alice.it</v>
      </c>
    </row>
    <row r="2894" spans="1:12" x14ac:dyDescent="0.2">
      <c r="A2894" t="s">
        <v>8183</v>
      </c>
      <c r="B2894" t="s">
        <v>13583</v>
      </c>
      <c r="C2894" t="s">
        <v>13584</v>
      </c>
      <c r="D2894" t="s">
        <v>13384</v>
      </c>
      <c r="E2894" t="s">
        <v>19511</v>
      </c>
      <c r="F2894" t="s">
        <v>19511</v>
      </c>
      <c r="G2894" t="s">
        <v>3838</v>
      </c>
      <c r="I28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894" s="1" t="b">
        <f t="shared" si="45"/>
        <v>0</v>
      </c>
      <c r="K2894" t="str">
        <f>IF(NOT(J2894),Strutture_cleaned[[#This Row],[Indirizzo internet]],Strutture_cleaned[[#This Row],[Indirizzo di posta elettronica]])</f>
        <v/>
      </c>
      <c r="L2894" t="str">
        <f>IF(NOT(J2894),Strutture_cleaned[[#This Row],[Indirizzo di posta elettronica]],Strutture_cleaned[[#This Row],[Indirizzo internet]])</f>
        <v>claudia.b@lemarche.it</v>
      </c>
    </row>
    <row r="2895" spans="1:12" x14ac:dyDescent="0.2">
      <c r="A2895" t="s">
        <v>8183</v>
      </c>
      <c r="B2895" t="s">
        <v>13585</v>
      </c>
      <c r="C2895" t="s">
        <v>13586</v>
      </c>
      <c r="D2895" t="s">
        <v>13384</v>
      </c>
      <c r="E2895" t="s">
        <v>19511</v>
      </c>
      <c r="F2895" t="s">
        <v>19511</v>
      </c>
      <c r="G2895" t="s">
        <v>3839</v>
      </c>
      <c r="I28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95" s="1" t="b">
        <f t="shared" si="45"/>
        <v>0</v>
      </c>
      <c r="K2895" t="str">
        <f>IF(NOT(J2895),Strutture_cleaned[[#This Row],[Indirizzo internet]],Strutture_cleaned[[#This Row],[Indirizzo di posta elettronica]])</f>
        <v/>
      </c>
      <c r="L2895" t="str">
        <f>IF(NOT(J2895),Strutture_cleaned[[#This Row],[Indirizzo di posta elettronica]],Strutture_cleaned[[#This Row],[Indirizzo internet]])</f>
        <v>info@casatorricelli.it</v>
      </c>
    </row>
    <row r="2896" spans="1:12" x14ac:dyDescent="0.2">
      <c r="A2896" t="s">
        <v>8183</v>
      </c>
      <c r="B2896" t="s">
        <v>13587</v>
      </c>
      <c r="C2896" t="s">
        <v>13588</v>
      </c>
      <c r="D2896" t="s">
        <v>13384</v>
      </c>
      <c r="E2896" t="s">
        <v>3840</v>
      </c>
      <c r="F2896" t="s">
        <v>19511</v>
      </c>
      <c r="G2896" t="s">
        <v>3841</v>
      </c>
      <c r="I28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896" s="1" t="b">
        <f t="shared" si="45"/>
        <v>0</v>
      </c>
      <c r="K2896" t="str">
        <f>IF(NOT(J2896),Strutture_cleaned[[#This Row],[Indirizzo internet]],Strutture_cleaned[[#This Row],[Indirizzo di posta elettronica]])</f>
        <v/>
      </c>
      <c r="L2896" t="str">
        <f>IF(NOT(J2896),Strutture_cleaned[[#This Row],[Indirizzo di posta elettronica]],Strutture_cleaned[[#This Row],[Indirizzo internet]])</f>
        <v>marilenamoroni@libero.it</v>
      </c>
    </row>
    <row r="2897" spans="1:12" x14ac:dyDescent="0.2">
      <c r="A2897" t="s">
        <v>8183</v>
      </c>
      <c r="B2897" t="s">
        <v>13589</v>
      </c>
      <c r="C2897" t="s">
        <v>13590</v>
      </c>
      <c r="D2897" t="s">
        <v>13384</v>
      </c>
      <c r="E2897" t="s">
        <v>19511</v>
      </c>
      <c r="F2897" t="s">
        <v>19511</v>
      </c>
      <c r="G2897" t="s">
        <v>3842</v>
      </c>
      <c r="I28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897" s="1" t="b">
        <f t="shared" si="45"/>
        <v>0</v>
      </c>
      <c r="K2897" t="str">
        <f>IF(NOT(J2897),Strutture_cleaned[[#This Row],[Indirizzo internet]],Strutture_cleaned[[#This Row],[Indirizzo di posta elettronica]])</f>
        <v/>
      </c>
      <c r="L2897" t="str">
        <f>IF(NOT(J2897),Strutture_cleaned[[#This Row],[Indirizzo di posta elettronica]],Strutture_cleaned[[#This Row],[Indirizzo internet]])</f>
        <v>vmontesi@yahoo.com</v>
      </c>
    </row>
    <row r="2898" spans="1:12" x14ac:dyDescent="0.2">
      <c r="A2898" t="s">
        <v>8171</v>
      </c>
      <c r="B2898" t="s">
        <v>13591</v>
      </c>
      <c r="C2898" t="s">
        <v>13592</v>
      </c>
      <c r="D2898" t="s">
        <v>13384</v>
      </c>
      <c r="E2898" t="s">
        <v>19511</v>
      </c>
      <c r="F2898" t="s">
        <v>19511</v>
      </c>
      <c r="G2898" t="s">
        <v>3843</v>
      </c>
      <c r="I28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898" s="1" t="b">
        <f t="shared" si="45"/>
        <v>0</v>
      </c>
      <c r="K2898" t="str">
        <f>IF(NOT(J2898),Strutture_cleaned[[#This Row],[Indirizzo internet]],Strutture_cleaned[[#This Row],[Indirizzo di posta elettronica]])</f>
        <v/>
      </c>
      <c r="L2898" t="str">
        <f>IF(NOT(J2898),Strutture_cleaned[[#This Row],[Indirizzo di posta elettronica]],Strutture_cleaned[[#This Row],[Indirizzo internet]])</f>
        <v>info@bertigroup.it</v>
      </c>
    </row>
    <row r="2899" spans="1:12" x14ac:dyDescent="0.2">
      <c r="A2899" t="s">
        <v>8216</v>
      </c>
      <c r="B2899" t="s">
        <v>13593</v>
      </c>
      <c r="C2899" t="s">
        <v>13594</v>
      </c>
      <c r="D2899" t="s">
        <v>13384</v>
      </c>
      <c r="E2899" t="s">
        <v>19511</v>
      </c>
      <c r="F2899" t="s">
        <v>19511</v>
      </c>
      <c r="G2899" t="s">
        <v>3844</v>
      </c>
      <c r="I28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899" s="1" t="b">
        <f t="shared" si="45"/>
        <v>0</v>
      </c>
      <c r="K2899" t="str">
        <f>IF(NOT(J2899),Strutture_cleaned[[#This Row],[Indirizzo internet]],Strutture_cleaned[[#This Row],[Indirizzo di posta elettronica]])</f>
        <v/>
      </c>
      <c r="L2899" t="str">
        <f>IF(NOT(J2899),Strutture_cleaned[[#This Row],[Indirizzo di posta elettronica]],Strutture_cleaned[[#This Row],[Indirizzo internet]])</f>
        <v>stpellegrini_daniele@tiscali.it</v>
      </c>
    </row>
    <row r="2900" spans="1:12" x14ac:dyDescent="0.2">
      <c r="A2900" t="s">
        <v>8216</v>
      </c>
      <c r="B2900" t="s">
        <v>13595</v>
      </c>
      <c r="C2900" t="s">
        <v>13596</v>
      </c>
      <c r="D2900" t="s">
        <v>13384</v>
      </c>
      <c r="E2900" t="s">
        <v>19511</v>
      </c>
      <c r="F2900" t="s">
        <v>19511</v>
      </c>
      <c r="G2900" t="s">
        <v>3844</v>
      </c>
      <c r="I29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900" s="1" t="b">
        <f t="shared" si="45"/>
        <v>0</v>
      </c>
      <c r="K2900" t="str">
        <f>IF(NOT(J2900),Strutture_cleaned[[#This Row],[Indirizzo internet]],Strutture_cleaned[[#This Row],[Indirizzo di posta elettronica]])</f>
        <v/>
      </c>
      <c r="L2900" t="str">
        <f>IF(NOT(J2900),Strutture_cleaned[[#This Row],[Indirizzo di posta elettronica]],Strutture_cleaned[[#This Row],[Indirizzo internet]])</f>
        <v>stpellegrini_daniele@tiscali.it</v>
      </c>
    </row>
    <row r="2901" spans="1:12" x14ac:dyDescent="0.2">
      <c r="A2901" t="s">
        <v>8183</v>
      </c>
      <c r="B2901" t="s">
        <v>13597</v>
      </c>
      <c r="C2901" t="s">
        <v>3845</v>
      </c>
      <c r="D2901" t="s">
        <v>13384</v>
      </c>
      <c r="E2901" t="s">
        <v>19511</v>
      </c>
      <c r="F2901" t="s">
        <v>3846</v>
      </c>
      <c r="G2901" t="s">
        <v>3847</v>
      </c>
      <c r="I29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2901" s="1" t="b">
        <f t="shared" si="45"/>
        <v>0</v>
      </c>
      <c r="K2901" t="str">
        <f>IF(NOT(J2901),Strutture_cleaned[[#This Row],[Indirizzo internet]],Strutture_cleaned[[#This Row],[Indirizzo di posta elettronica]])</f>
        <v>www.bblaparisienne.it</v>
      </c>
      <c r="L2901" t="str">
        <f>IF(NOT(J2901),Strutture_cleaned[[#This Row],[Indirizzo di posta elettronica]],Strutture_cleaned[[#This Row],[Indirizzo internet]])</f>
        <v>luciano.girolimetti@tiscali.it</v>
      </c>
    </row>
    <row r="2902" spans="1:12" x14ac:dyDescent="0.2">
      <c r="A2902" t="s">
        <v>8183</v>
      </c>
      <c r="B2902" t="s">
        <v>13598</v>
      </c>
      <c r="C2902" t="s">
        <v>13599</v>
      </c>
      <c r="D2902" t="s">
        <v>13384</v>
      </c>
      <c r="E2902" t="s">
        <v>19511</v>
      </c>
      <c r="F2902" t="s">
        <v>19511</v>
      </c>
      <c r="G2902" t="s">
        <v>3848</v>
      </c>
      <c r="I29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902" s="1" t="b">
        <f t="shared" si="45"/>
        <v>0</v>
      </c>
      <c r="K2902" t="str">
        <f>IF(NOT(J2902),Strutture_cleaned[[#This Row],[Indirizzo internet]],Strutture_cleaned[[#This Row],[Indirizzo di posta elettronica]])</f>
        <v/>
      </c>
      <c r="L2902" t="str">
        <f>IF(NOT(J2902),Strutture_cleaned[[#This Row],[Indirizzo di posta elettronica]],Strutture_cleaned[[#This Row],[Indirizzo internet]])</f>
        <v>alvivereverde@virgilio.it</v>
      </c>
    </row>
    <row r="2903" spans="1:12" x14ac:dyDescent="0.2">
      <c r="A2903" t="s">
        <v>8183</v>
      </c>
      <c r="B2903" t="s">
        <v>13600</v>
      </c>
      <c r="C2903" t="s">
        <v>13601</v>
      </c>
      <c r="D2903" t="s">
        <v>13384</v>
      </c>
      <c r="E2903" t="s">
        <v>19511</v>
      </c>
      <c r="F2903" t="s">
        <v>19511</v>
      </c>
      <c r="G2903" t="s">
        <v>19511</v>
      </c>
      <c r="I290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903" s="1" t="b">
        <f t="shared" si="45"/>
        <v>0</v>
      </c>
      <c r="K2903" t="str">
        <f>IF(NOT(J2903),Strutture_cleaned[[#This Row],[Indirizzo internet]],Strutture_cleaned[[#This Row],[Indirizzo di posta elettronica]])</f>
        <v/>
      </c>
      <c r="L2903" t="str">
        <f>IF(NOT(J2903),Strutture_cleaned[[#This Row],[Indirizzo di posta elettronica]],Strutture_cleaned[[#This Row],[Indirizzo internet]])</f>
        <v/>
      </c>
    </row>
    <row r="2904" spans="1:12" x14ac:dyDescent="0.2">
      <c r="A2904" t="s">
        <v>8417</v>
      </c>
      <c r="B2904" t="s">
        <v>13602</v>
      </c>
      <c r="C2904" t="s">
        <v>13603</v>
      </c>
      <c r="D2904" t="s">
        <v>13384</v>
      </c>
      <c r="E2904" t="s">
        <v>19511</v>
      </c>
      <c r="F2904" t="s">
        <v>19511</v>
      </c>
      <c r="G2904" t="s">
        <v>3849</v>
      </c>
      <c r="I29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904" s="1" t="b">
        <f t="shared" si="45"/>
        <v>0</v>
      </c>
      <c r="K2904" t="str">
        <f>IF(NOT(J2904),Strutture_cleaned[[#This Row],[Indirizzo internet]],Strutture_cleaned[[#This Row],[Indirizzo di posta elettronica]])</f>
        <v/>
      </c>
      <c r="L2904" t="str">
        <f>IF(NOT(J2904),Strutture_cleaned[[#This Row],[Indirizzo di posta elettronica]],Strutture_cleaned[[#This Row],[Indirizzo internet]])</f>
        <v>studio.verdini@libero.it</v>
      </c>
    </row>
    <row r="2905" spans="1:12" x14ac:dyDescent="0.2">
      <c r="A2905" t="s">
        <v>8183</v>
      </c>
      <c r="B2905" t="s">
        <v>13604</v>
      </c>
      <c r="C2905" t="s">
        <v>13605</v>
      </c>
      <c r="D2905" t="s">
        <v>13384</v>
      </c>
      <c r="E2905" t="s">
        <v>19511</v>
      </c>
      <c r="F2905" t="s">
        <v>19511</v>
      </c>
      <c r="G2905" t="s">
        <v>3850</v>
      </c>
      <c r="I29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2905" s="1" t="b">
        <f t="shared" si="45"/>
        <v>0</v>
      </c>
      <c r="K2905" t="str">
        <f>IF(NOT(J2905),Strutture_cleaned[[#This Row],[Indirizzo internet]],Strutture_cleaned[[#This Row],[Indirizzo di posta elettronica]])</f>
        <v/>
      </c>
      <c r="L2905" t="str">
        <f>IF(NOT(J2905),Strutture_cleaned[[#This Row],[Indirizzo di posta elettronica]],Strutture_cleaned[[#This Row],[Indirizzo internet]])</f>
        <v>villagiuliasenigallia@gmail.com</v>
      </c>
    </row>
    <row r="2906" spans="1:12" x14ac:dyDescent="0.2">
      <c r="A2906" t="s">
        <v>8177</v>
      </c>
      <c r="B2906" t="s">
        <v>13606</v>
      </c>
      <c r="C2906" t="s">
        <v>13607</v>
      </c>
      <c r="D2906" t="s">
        <v>13384</v>
      </c>
      <c r="E2906" t="s">
        <v>19511</v>
      </c>
      <c r="F2906" t="s">
        <v>3851</v>
      </c>
      <c r="G2906" t="s">
        <v>3852</v>
      </c>
      <c r="I29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06" s="1" t="b">
        <f t="shared" si="45"/>
        <v>0</v>
      </c>
      <c r="K2906" t="str">
        <f>IF(NOT(J2906),Strutture_cleaned[[#This Row],[Indirizzo internet]],Strutture_cleaned[[#This Row],[Indirizzo di posta elettronica]])</f>
        <v>www.hotelpensionetrieste.com</v>
      </c>
      <c r="L2906" t="str">
        <f>IF(NOT(J2906),Strutture_cleaned[[#This Row],[Indirizzo di posta elettronica]],Strutture_cleaned[[#This Row],[Indirizzo internet]])</f>
        <v>info@hotelpensionetrieste.com</v>
      </c>
    </row>
    <row r="2907" spans="1:12" x14ac:dyDescent="0.2">
      <c r="A2907" t="s">
        <v>8177</v>
      </c>
      <c r="B2907" t="s">
        <v>13608</v>
      </c>
      <c r="C2907" t="s">
        <v>13609</v>
      </c>
      <c r="D2907" t="s">
        <v>13384</v>
      </c>
      <c r="E2907" t="s">
        <v>19511</v>
      </c>
      <c r="F2907" t="s">
        <v>3851</v>
      </c>
      <c r="G2907" t="s">
        <v>3852</v>
      </c>
      <c r="I29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07" s="1" t="b">
        <f t="shared" si="45"/>
        <v>0</v>
      </c>
      <c r="K2907" t="str">
        <f>IF(NOT(J2907),Strutture_cleaned[[#This Row],[Indirizzo internet]],Strutture_cleaned[[#This Row],[Indirizzo di posta elettronica]])</f>
        <v>www.hotelpensionetrieste.com</v>
      </c>
      <c r="L2907" t="str">
        <f>IF(NOT(J2907),Strutture_cleaned[[#This Row],[Indirizzo di posta elettronica]],Strutture_cleaned[[#This Row],[Indirizzo internet]])</f>
        <v>info@hotelpensionetrieste.com</v>
      </c>
    </row>
    <row r="2908" spans="1:12" x14ac:dyDescent="0.2">
      <c r="A2908" t="s">
        <v>8177</v>
      </c>
      <c r="B2908" t="s">
        <v>13610</v>
      </c>
      <c r="C2908" t="s">
        <v>13611</v>
      </c>
      <c r="D2908" t="s">
        <v>13384</v>
      </c>
      <c r="E2908" t="s">
        <v>19511</v>
      </c>
      <c r="F2908" t="s">
        <v>3851</v>
      </c>
      <c r="G2908" t="s">
        <v>3852</v>
      </c>
      <c r="I29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08" s="1" t="b">
        <f t="shared" si="45"/>
        <v>0</v>
      </c>
      <c r="K2908" t="str">
        <f>IF(NOT(J2908),Strutture_cleaned[[#This Row],[Indirizzo internet]],Strutture_cleaned[[#This Row],[Indirizzo di posta elettronica]])</f>
        <v>www.hotelpensionetrieste.com</v>
      </c>
      <c r="L2908" t="str">
        <f>IF(NOT(J2908),Strutture_cleaned[[#This Row],[Indirizzo di posta elettronica]],Strutture_cleaned[[#This Row],[Indirizzo internet]])</f>
        <v>info@hotelpensionetrieste.com</v>
      </c>
    </row>
    <row r="2909" spans="1:12" x14ac:dyDescent="0.2">
      <c r="A2909" t="s">
        <v>8183</v>
      </c>
      <c r="B2909" t="s">
        <v>11087</v>
      </c>
      <c r="C2909" t="s">
        <v>13612</v>
      </c>
      <c r="D2909" t="s">
        <v>13384</v>
      </c>
      <c r="E2909" t="s">
        <v>13613</v>
      </c>
      <c r="F2909" t="s">
        <v>3853</v>
      </c>
      <c r="G2909" t="s">
        <v>3854</v>
      </c>
      <c r="I29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909" s="1" t="b">
        <f t="shared" si="45"/>
        <v>0</v>
      </c>
      <c r="K2909" t="str">
        <f>IF(NOT(J2909),Strutture_cleaned[[#This Row],[Indirizzo internet]],Strutture_cleaned[[#This Row],[Indirizzo di posta elettronica]])</f>
        <v>www.nonnarina.altervista.org</v>
      </c>
      <c r="L2909" t="str">
        <f>IF(NOT(J2909),Strutture_cleaned[[#This Row],[Indirizzo di posta elettronica]],Strutture_cleaned[[#This Row],[Indirizzo internet]])</f>
        <v>buccisabrina@virgilio.it</v>
      </c>
    </row>
    <row r="2910" spans="1:12" x14ac:dyDescent="0.2">
      <c r="A2910" t="s">
        <v>8417</v>
      </c>
      <c r="B2910" t="s">
        <v>13614</v>
      </c>
      <c r="C2910" t="s">
        <v>13615</v>
      </c>
      <c r="D2910" t="s">
        <v>13384</v>
      </c>
      <c r="E2910" t="s">
        <v>19511</v>
      </c>
      <c r="F2910" t="s">
        <v>19511</v>
      </c>
      <c r="G2910" t="s">
        <v>3855</v>
      </c>
      <c r="I29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10" s="1" t="b">
        <f t="shared" si="45"/>
        <v>0</v>
      </c>
      <c r="K2910" t="str">
        <f>IF(NOT(J2910),Strutture_cleaned[[#This Row],[Indirizzo internet]],Strutture_cleaned[[#This Row],[Indirizzo di posta elettronica]])</f>
        <v/>
      </c>
      <c r="L2910" t="str">
        <f>IF(NOT(J2910),Strutture_cleaned[[#This Row],[Indirizzo di posta elettronica]],Strutture_cleaned[[#This Row],[Indirizzo internet]])</f>
        <v>info@residenceavana.it</v>
      </c>
    </row>
    <row r="2911" spans="1:12" x14ac:dyDescent="0.2">
      <c r="A2911" t="s">
        <v>8183</v>
      </c>
      <c r="B2911" t="s">
        <v>12870</v>
      </c>
      <c r="C2911" t="s">
        <v>13616</v>
      </c>
      <c r="D2911" t="s">
        <v>13384</v>
      </c>
      <c r="E2911" t="s">
        <v>19511</v>
      </c>
      <c r="F2911" t="s">
        <v>19511</v>
      </c>
      <c r="G2911" t="s">
        <v>3856</v>
      </c>
      <c r="I29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911" s="1" t="b">
        <f t="shared" si="45"/>
        <v>0</v>
      </c>
      <c r="K2911" t="str">
        <f>IF(NOT(J2911),Strutture_cleaned[[#This Row],[Indirizzo internet]],Strutture_cleaned[[#This Row],[Indirizzo di posta elettronica]])</f>
        <v/>
      </c>
      <c r="L2911" t="str">
        <f>IF(NOT(J2911),Strutture_cleaned[[#This Row],[Indirizzo di posta elettronica]],Strutture_cleaned[[#This Row],[Indirizzo internet]])</f>
        <v>ginmaur1@tin.it</v>
      </c>
    </row>
    <row r="2912" spans="1:12" x14ac:dyDescent="0.2">
      <c r="A2912" t="s">
        <v>8177</v>
      </c>
      <c r="B2912" t="s">
        <v>13617</v>
      </c>
      <c r="C2912" t="s">
        <v>13618</v>
      </c>
      <c r="D2912" t="s">
        <v>13384</v>
      </c>
      <c r="E2912" t="s">
        <v>13384</v>
      </c>
      <c r="F2912" t="s">
        <v>3857</v>
      </c>
      <c r="G2912" t="s">
        <v>3858</v>
      </c>
      <c r="I29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28</v>
      </c>
      <c r="J2912" s="1" t="b">
        <f t="shared" si="45"/>
        <v>0</v>
      </c>
      <c r="K2912" t="str">
        <f>IF(NOT(J2912),Strutture_cleaned[[#This Row],[Indirizzo internet]],Strutture_cleaned[[#This Row],[Indirizzo di posta elettronica]])</f>
        <v>hotelvillasorriso.altervista.org</v>
      </c>
      <c r="L2912" t="str">
        <f>IF(NOT(J2912),Strutture_cleaned[[#This Row],[Indirizzo di posta elettronica]],Strutture_cleaned[[#This Row],[Indirizzo internet]])</f>
        <v>hotelvillasorrisosenigallia@gmail.com</v>
      </c>
    </row>
    <row r="2913" spans="1:12" x14ac:dyDescent="0.2">
      <c r="A2913" t="s">
        <v>8183</v>
      </c>
      <c r="B2913" t="s">
        <v>13619</v>
      </c>
      <c r="C2913" t="s">
        <v>13620</v>
      </c>
      <c r="D2913" t="s">
        <v>13384</v>
      </c>
      <c r="E2913" t="s">
        <v>19511</v>
      </c>
      <c r="F2913" t="s">
        <v>19511</v>
      </c>
      <c r="G2913" t="s">
        <v>3859</v>
      </c>
      <c r="I29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13" s="1" t="b">
        <f t="shared" si="45"/>
        <v>0</v>
      </c>
      <c r="K2913" t="str">
        <f>IF(NOT(J2913),Strutture_cleaned[[#This Row],[Indirizzo internet]],Strutture_cleaned[[#This Row],[Indirizzo di posta elettronica]])</f>
        <v/>
      </c>
      <c r="L2913" t="str">
        <f>IF(NOT(J2913),Strutture_cleaned[[#This Row],[Indirizzo di posta elettronica]],Strutture_cleaned[[#This Row],[Indirizzo internet]])</f>
        <v>info@lapennica.it</v>
      </c>
    </row>
    <row r="2914" spans="1:12" x14ac:dyDescent="0.2">
      <c r="A2914" t="s">
        <v>8183</v>
      </c>
      <c r="B2914" t="s">
        <v>13621</v>
      </c>
      <c r="C2914" t="s">
        <v>13622</v>
      </c>
      <c r="D2914" t="s">
        <v>13384</v>
      </c>
      <c r="E2914" t="s">
        <v>13384</v>
      </c>
      <c r="F2914" t="s">
        <v>3860</v>
      </c>
      <c r="G2914" t="s">
        <v>3861</v>
      </c>
      <c r="I29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2914" s="1" t="b">
        <f t="shared" si="45"/>
        <v>0</v>
      </c>
      <c r="K2914" t="str">
        <f>IF(NOT(J2914),Strutture_cleaned[[#This Row],[Indirizzo internet]],Strutture_cleaned[[#This Row],[Indirizzo di posta elettronica]])</f>
        <v>amarebedandbreakfast.wordpress.com</v>
      </c>
      <c r="L2914" t="str">
        <f>IF(NOT(J2914),Strutture_cleaned[[#This Row],[Indirizzo di posta elettronica]],Strutture_cleaned[[#This Row],[Indirizzo internet]])</f>
        <v>bbamare@gmail.com</v>
      </c>
    </row>
    <row r="2915" spans="1:12" x14ac:dyDescent="0.2">
      <c r="A2915" t="s">
        <v>8183</v>
      </c>
      <c r="B2915" t="s">
        <v>13623</v>
      </c>
      <c r="C2915" t="s">
        <v>13624</v>
      </c>
      <c r="D2915" t="s">
        <v>13384</v>
      </c>
      <c r="E2915" t="s">
        <v>19511</v>
      </c>
      <c r="F2915" t="s">
        <v>19511</v>
      </c>
      <c r="G2915" t="s">
        <v>3862</v>
      </c>
      <c r="I29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15" s="1" t="b">
        <f t="shared" si="45"/>
        <v>0</v>
      </c>
      <c r="K2915" t="str">
        <f>IF(NOT(J2915),Strutture_cleaned[[#This Row],[Indirizzo internet]],Strutture_cleaned[[#This Row],[Indirizzo di posta elettronica]])</f>
        <v/>
      </c>
      <c r="L2915" t="str">
        <f>IF(NOT(J2915),Strutture_cleaned[[#This Row],[Indirizzo di posta elettronica]],Strutture_cleaned[[#This Row],[Indirizzo internet]])</f>
        <v>info@bbanticogelso.it</v>
      </c>
    </row>
    <row r="2916" spans="1:12" x14ac:dyDescent="0.2">
      <c r="A2916" t="s">
        <v>8183</v>
      </c>
      <c r="B2916" t="s">
        <v>13625</v>
      </c>
      <c r="C2916" t="s">
        <v>13626</v>
      </c>
      <c r="D2916" t="s">
        <v>13384</v>
      </c>
      <c r="E2916" t="s">
        <v>13384</v>
      </c>
      <c r="F2916" t="s">
        <v>19511</v>
      </c>
      <c r="G2916" t="s">
        <v>19511</v>
      </c>
      <c r="I29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916" s="1" t="b">
        <f t="shared" si="45"/>
        <v>0</v>
      </c>
      <c r="K2916" t="str">
        <f>IF(NOT(J2916),Strutture_cleaned[[#This Row],[Indirizzo internet]],Strutture_cleaned[[#This Row],[Indirizzo di posta elettronica]])</f>
        <v/>
      </c>
      <c r="L2916" t="str">
        <f>IF(NOT(J2916),Strutture_cleaned[[#This Row],[Indirizzo di posta elettronica]],Strutture_cleaned[[#This Row],[Indirizzo internet]])</f>
        <v/>
      </c>
    </row>
    <row r="2917" spans="1:12" x14ac:dyDescent="0.2">
      <c r="A2917" t="s">
        <v>8171</v>
      </c>
      <c r="B2917" t="s">
        <v>13627</v>
      </c>
      <c r="C2917" t="s">
        <v>13628</v>
      </c>
      <c r="D2917" t="s">
        <v>13384</v>
      </c>
      <c r="E2917" t="s">
        <v>13629</v>
      </c>
      <c r="F2917" t="s">
        <v>3863</v>
      </c>
      <c r="G2917" t="s">
        <v>3864</v>
      </c>
      <c r="I29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17" s="1" t="b">
        <f t="shared" si="45"/>
        <v>0</v>
      </c>
      <c r="K2917" t="str">
        <f>IF(NOT(J2917),Strutture_cleaned[[#This Row],[Indirizzo internet]],Strutture_cleaned[[#This Row],[Indirizzo di posta elettronica]])</f>
        <v>http://www.casaonda.com</v>
      </c>
      <c r="L2917" t="str">
        <f>IF(NOT(J2917),Strutture_cleaned[[#This Row],[Indirizzo di posta elettronica]],Strutture_cleaned[[#This Row],[Indirizzo internet]])</f>
        <v>info@casaonda.com</v>
      </c>
    </row>
    <row r="2918" spans="1:12" x14ac:dyDescent="0.2">
      <c r="A2918" t="s">
        <v>8183</v>
      </c>
      <c r="B2918" t="s">
        <v>13630</v>
      </c>
      <c r="C2918" t="s">
        <v>13631</v>
      </c>
      <c r="D2918" t="s">
        <v>13384</v>
      </c>
      <c r="E2918" t="s">
        <v>13384</v>
      </c>
      <c r="F2918" t="s">
        <v>3865</v>
      </c>
      <c r="G2918" t="s">
        <v>3866</v>
      </c>
      <c r="I29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918" s="1" t="b">
        <f t="shared" si="45"/>
        <v>0</v>
      </c>
      <c r="K2918" t="str">
        <f>IF(NOT(J2918),Strutture_cleaned[[#This Row],[Indirizzo internet]],Strutture_cleaned[[#This Row],[Indirizzo di posta elettronica]])</f>
        <v>www.acasadisara.com</v>
      </c>
      <c r="L2918" t="str">
        <f>IF(NOT(J2918),Strutture_cleaned[[#This Row],[Indirizzo di posta elettronica]],Strutture_cleaned[[#This Row],[Indirizzo internet]])</f>
        <v>acasadisara@libero.it</v>
      </c>
    </row>
    <row r="2919" spans="1:12" x14ac:dyDescent="0.2">
      <c r="A2919" t="s">
        <v>8171</v>
      </c>
      <c r="B2919" t="s">
        <v>13632</v>
      </c>
      <c r="C2919" t="s">
        <v>13633</v>
      </c>
      <c r="D2919" t="s">
        <v>13384</v>
      </c>
      <c r="E2919" t="s">
        <v>13384</v>
      </c>
      <c r="F2919" t="s">
        <v>19511</v>
      </c>
      <c r="G2919" t="s">
        <v>3867</v>
      </c>
      <c r="I29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19" s="1" t="b">
        <f t="shared" si="45"/>
        <v>0</v>
      </c>
      <c r="K2919" t="str">
        <f>IF(NOT(J2919),Strutture_cleaned[[#This Row],[Indirizzo internet]],Strutture_cleaned[[#This Row],[Indirizzo di posta elettronica]])</f>
        <v/>
      </c>
      <c r="L2919" t="str">
        <f>IF(NOT(J2919),Strutture_cleaned[[#This Row],[Indirizzo di posta elettronica]],Strutture_cleaned[[#This Row],[Indirizzo internet]])</f>
        <v>info@tavernadeiguelfi.com</v>
      </c>
    </row>
    <row r="2920" spans="1:12" x14ac:dyDescent="0.2">
      <c r="A2920" t="s">
        <v>8183</v>
      </c>
      <c r="B2920" t="s">
        <v>13634</v>
      </c>
      <c r="C2920" t="s">
        <v>13635</v>
      </c>
      <c r="D2920" t="s">
        <v>13384</v>
      </c>
      <c r="E2920" t="s">
        <v>13384</v>
      </c>
      <c r="F2920" t="s">
        <v>19511</v>
      </c>
      <c r="G2920" t="s">
        <v>3868</v>
      </c>
      <c r="I29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2920" s="1" t="b">
        <f t="shared" si="45"/>
        <v>0</v>
      </c>
      <c r="K2920" t="str">
        <f>IF(NOT(J2920),Strutture_cleaned[[#This Row],[Indirizzo internet]],Strutture_cleaned[[#This Row],[Indirizzo di posta elettronica]])</f>
        <v/>
      </c>
      <c r="L2920" t="str">
        <f>IF(NOT(J2920),Strutture_cleaned[[#This Row],[Indirizzo di posta elettronica]],Strutture_cleaned[[#This Row],[Indirizzo internet]])</f>
        <v>marinella.marchetti3@gmail.com</v>
      </c>
    </row>
    <row r="2921" spans="1:12" x14ac:dyDescent="0.2">
      <c r="A2921" t="s">
        <v>8220</v>
      </c>
      <c r="B2921" t="s">
        <v>8250</v>
      </c>
      <c r="C2921" t="s">
        <v>13636</v>
      </c>
      <c r="D2921" t="s">
        <v>13384</v>
      </c>
      <c r="E2921" t="s">
        <v>13384</v>
      </c>
      <c r="F2921" t="s">
        <v>19511</v>
      </c>
      <c r="G2921" t="s">
        <v>19511</v>
      </c>
      <c r="I29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921" s="1" t="b">
        <f t="shared" si="45"/>
        <v>0</v>
      </c>
      <c r="K2921" t="str">
        <f>IF(NOT(J2921),Strutture_cleaned[[#This Row],[Indirizzo internet]],Strutture_cleaned[[#This Row],[Indirizzo di posta elettronica]])</f>
        <v/>
      </c>
      <c r="L2921" t="str">
        <f>IF(NOT(J2921),Strutture_cleaned[[#This Row],[Indirizzo di posta elettronica]],Strutture_cleaned[[#This Row],[Indirizzo internet]])</f>
        <v/>
      </c>
    </row>
    <row r="2922" spans="1:12" x14ac:dyDescent="0.2">
      <c r="A2922" t="s">
        <v>8183</v>
      </c>
      <c r="B2922" t="s">
        <v>13637</v>
      </c>
      <c r="C2922" t="s">
        <v>13638</v>
      </c>
      <c r="D2922" t="s">
        <v>13384</v>
      </c>
      <c r="E2922" t="s">
        <v>3869</v>
      </c>
      <c r="F2922" t="s">
        <v>19511</v>
      </c>
      <c r="G2922" t="s">
        <v>3870</v>
      </c>
      <c r="I29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922" s="1" t="b">
        <f t="shared" si="45"/>
        <v>0</v>
      </c>
      <c r="K2922" t="str">
        <f>IF(NOT(J2922),Strutture_cleaned[[#This Row],[Indirizzo internet]],Strutture_cleaned[[#This Row],[Indirizzo di posta elettronica]])</f>
        <v/>
      </c>
      <c r="L2922" t="str">
        <f>IF(NOT(J2922),Strutture_cleaned[[#This Row],[Indirizzo di posta elettronica]],Strutture_cleaned[[#This Row],[Indirizzo internet]])</f>
        <v>maurowiller@alice.it</v>
      </c>
    </row>
    <row r="2923" spans="1:12" x14ac:dyDescent="0.2">
      <c r="A2923" t="s">
        <v>8183</v>
      </c>
      <c r="B2923" t="s">
        <v>13639</v>
      </c>
      <c r="C2923" t="s">
        <v>13640</v>
      </c>
      <c r="D2923" t="s">
        <v>13384</v>
      </c>
      <c r="E2923" t="s">
        <v>13384</v>
      </c>
      <c r="F2923" t="s">
        <v>19511</v>
      </c>
      <c r="G2923" t="s">
        <v>3871</v>
      </c>
      <c r="I29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23" s="1" t="b">
        <f t="shared" si="45"/>
        <v>0</v>
      </c>
      <c r="K2923" t="str">
        <f>IF(NOT(J2923),Strutture_cleaned[[#This Row],[Indirizzo internet]],Strutture_cleaned[[#This Row],[Indirizzo di posta elettronica]])</f>
        <v/>
      </c>
      <c r="L2923" t="str">
        <f>IF(NOT(J2923),Strutture_cleaned[[#This Row],[Indirizzo di posta elettronica]],Strutture_cleaned[[#This Row],[Indirizzo internet]])</f>
        <v>info@gelsoincollina.it</v>
      </c>
    </row>
    <row r="2924" spans="1:12" x14ac:dyDescent="0.2">
      <c r="A2924" t="s">
        <v>8186</v>
      </c>
      <c r="B2924" t="s">
        <v>13641</v>
      </c>
      <c r="C2924" t="s">
        <v>13642</v>
      </c>
      <c r="D2924" t="s">
        <v>13384</v>
      </c>
      <c r="E2924" t="s">
        <v>3840</v>
      </c>
      <c r="F2924" t="s">
        <v>3872</v>
      </c>
      <c r="G2924" t="s">
        <v>3873</v>
      </c>
      <c r="I29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24" s="1" t="b">
        <f t="shared" si="45"/>
        <v>0</v>
      </c>
      <c r="K2924" t="str">
        <f>IF(NOT(J2924),Strutture_cleaned[[#This Row],[Indirizzo internet]],Strutture_cleaned[[#This Row],[Indirizzo di posta elettronica]])</f>
        <v>www.ilvecchioscornabecco.com</v>
      </c>
      <c r="L2924" t="str">
        <f>IF(NOT(J2924),Strutture_cleaned[[#This Row],[Indirizzo di posta elettronica]],Strutture_cleaned[[#This Row],[Indirizzo internet]])</f>
        <v>info@ilvecchioscornabecco.com</v>
      </c>
    </row>
    <row r="2925" spans="1:12" x14ac:dyDescent="0.2">
      <c r="A2925" t="s">
        <v>8174</v>
      </c>
      <c r="B2925" t="s">
        <v>13643</v>
      </c>
      <c r="C2925" t="s">
        <v>13644</v>
      </c>
      <c r="D2925" t="s">
        <v>13384</v>
      </c>
      <c r="E2925" t="s">
        <v>3974</v>
      </c>
      <c r="F2925" t="s">
        <v>3874</v>
      </c>
      <c r="G2925" t="s">
        <v>3875</v>
      </c>
      <c r="I29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2925" s="1" t="b">
        <f t="shared" si="45"/>
        <v>0</v>
      </c>
      <c r="K2925" t="str">
        <f>IF(NOT(J2925),Strutture_cleaned[[#This Row],[Indirizzo internet]],Strutture_cleaned[[#This Row],[Indirizzo di posta elettronica]])</f>
        <v>www.domusmacerata.it</v>
      </c>
      <c r="L2925" t="str">
        <f>IF(NOT(J2925),Strutture_cleaned[[#This Row],[Indirizzo di posta elettronica]],Strutture_cleaned[[#This Row],[Indirizzo internet]])</f>
        <v>sangiuliano@domusmacerata.it</v>
      </c>
    </row>
    <row r="2926" spans="1:12" x14ac:dyDescent="0.2">
      <c r="A2926" t="s">
        <v>8171</v>
      </c>
      <c r="B2926" t="s">
        <v>13645</v>
      </c>
      <c r="C2926" t="s">
        <v>13646</v>
      </c>
      <c r="D2926" t="s">
        <v>13384</v>
      </c>
      <c r="E2926" t="s">
        <v>13647</v>
      </c>
      <c r="F2926" t="s">
        <v>3876</v>
      </c>
      <c r="G2926" t="s">
        <v>3877</v>
      </c>
      <c r="I29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926" s="1" t="b">
        <f t="shared" si="45"/>
        <v>0</v>
      </c>
      <c r="K2926" t="str">
        <f>IF(NOT(J2926),Strutture_cleaned[[#This Row],[Indirizzo internet]],Strutture_cleaned[[#This Row],[Indirizzo di posta elettronica]])</f>
        <v>www.countryhousesantangelo.it</v>
      </c>
      <c r="L2926" t="str">
        <f>IF(NOT(J2926),Strutture_cleaned[[#This Row],[Indirizzo di posta elettronica]],Strutture_cleaned[[#This Row],[Indirizzo internet]])</f>
        <v>pamelabacolini@libero.it</v>
      </c>
    </row>
    <row r="2927" spans="1:12" x14ac:dyDescent="0.2">
      <c r="A2927" t="s">
        <v>8183</v>
      </c>
      <c r="B2927" t="s">
        <v>13648</v>
      </c>
      <c r="C2927" t="s">
        <v>19511</v>
      </c>
      <c r="D2927" t="s">
        <v>13384</v>
      </c>
      <c r="E2927" t="s">
        <v>13649</v>
      </c>
      <c r="F2927" t="s">
        <v>3878</v>
      </c>
      <c r="G2927" t="s">
        <v>3879</v>
      </c>
      <c r="I29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27" s="1" t="b">
        <f t="shared" si="45"/>
        <v>0</v>
      </c>
      <c r="K2927" t="str">
        <f>IF(NOT(J2927),Strutture_cleaned[[#This Row],[Indirizzo internet]],Strutture_cleaned[[#This Row],[Indirizzo di posta elettronica]])</f>
        <v>www.lacercua.com</v>
      </c>
      <c r="L2927" t="str">
        <f>IF(NOT(J2927),Strutture_cleaned[[#This Row],[Indirizzo di posta elettronica]],Strutture_cleaned[[#This Row],[Indirizzo internet]])</f>
        <v>info@lacercua.com</v>
      </c>
    </row>
    <row r="2928" spans="1:12" x14ac:dyDescent="0.2">
      <c r="A2928" t="s">
        <v>8186</v>
      </c>
      <c r="B2928" t="s">
        <v>13650</v>
      </c>
      <c r="C2928" t="s">
        <v>13651</v>
      </c>
      <c r="D2928" t="s">
        <v>13384</v>
      </c>
      <c r="E2928" t="s">
        <v>13652</v>
      </c>
      <c r="F2928" t="s">
        <v>3880</v>
      </c>
      <c r="G2928" t="s">
        <v>3881</v>
      </c>
      <c r="I29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2928" s="1" t="b">
        <f t="shared" si="45"/>
        <v>0</v>
      </c>
      <c r="K2928" t="str">
        <f>IF(NOT(J2928),Strutture_cleaned[[#This Row],[Indirizzo internet]],Strutture_cleaned[[#This Row],[Indirizzo di posta elettronica]])</f>
        <v>www.agriturismolatamerice.it</v>
      </c>
      <c r="L2928" t="str">
        <f>IF(NOT(J2928),Strutture_cleaned[[#This Row],[Indirizzo di posta elettronica]],Strutture_cleaned[[#This Row],[Indirizzo internet]])</f>
        <v>agriturismo.latamerice@gmail.com</v>
      </c>
    </row>
    <row r="2929" spans="1:12" x14ac:dyDescent="0.2">
      <c r="A2929" t="s">
        <v>8183</v>
      </c>
      <c r="B2929" t="s">
        <v>13653</v>
      </c>
      <c r="C2929" t="s">
        <v>13654</v>
      </c>
      <c r="D2929" t="s">
        <v>13384</v>
      </c>
      <c r="E2929" t="s">
        <v>3840</v>
      </c>
      <c r="F2929" t="s">
        <v>3882</v>
      </c>
      <c r="G2929" t="s">
        <v>3883</v>
      </c>
      <c r="I29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929" s="1" t="b">
        <f t="shared" si="45"/>
        <v>0</v>
      </c>
      <c r="K2929" t="str">
        <f>IF(NOT(J2929),Strutture_cleaned[[#This Row],[Indirizzo internet]],Strutture_cleaned[[#This Row],[Indirizzo di posta elettronica]])</f>
        <v>www.loscornabecco.it</v>
      </c>
      <c r="L2929" t="str">
        <f>IF(NOT(J2929),Strutture_cleaned[[#This Row],[Indirizzo di posta elettronica]],Strutture_cleaned[[#This Row],[Indirizzo internet]])</f>
        <v>loscornabecco@alice.it</v>
      </c>
    </row>
    <row r="2930" spans="1:12" x14ac:dyDescent="0.2">
      <c r="A2930" t="s">
        <v>8523</v>
      </c>
      <c r="B2930" t="s">
        <v>13655</v>
      </c>
      <c r="C2930" t="s">
        <v>13570</v>
      </c>
      <c r="D2930" t="s">
        <v>13384</v>
      </c>
      <c r="E2930" t="s">
        <v>13384</v>
      </c>
      <c r="F2930" t="s">
        <v>3884</v>
      </c>
      <c r="G2930" t="s">
        <v>3829</v>
      </c>
      <c r="I29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30" s="1" t="b">
        <f t="shared" si="45"/>
        <v>0</v>
      </c>
      <c r="K2930" t="str">
        <f>IF(NOT(J2930),Strutture_cleaned[[#This Row],[Indirizzo internet]],Strutture_cleaned[[#This Row],[Indirizzo di posta elettronica]])</f>
        <v>www.villaggiocampingblu.com</v>
      </c>
      <c r="L2930" t="str">
        <f>IF(NOT(J2930),Strutture_cleaned[[#This Row],[Indirizzo di posta elettronica]],Strutture_cleaned[[#This Row],[Indirizzo internet]])</f>
        <v>info@villaggiocampingblu.com</v>
      </c>
    </row>
    <row r="2931" spans="1:12" x14ac:dyDescent="0.2">
      <c r="A2931" t="s">
        <v>8417</v>
      </c>
      <c r="B2931" t="s">
        <v>13656</v>
      </c>
      <c r="C2931" t="s">
        <v>13657</v>
      </c>
      <c r="D2931" t="s">
        <v>13384</v>
      </c>
      <c r="E2931" t="s">
        <v>13384</v>
      </c>
      <c r="F2931" t="s">
        <v>3885</v>
      </c>
      <c r="G2931" t="s">
        <v>3886</v>
      </c>
      <c r="I29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31" s="1" t="b">
        <f t="shared" si="45"/>
        <v>0</v>
      </c>
      <c r="K2931" t="str">
        <f>IF(NOT(J2931),Strutture_cleaned[[#This Row],[Indirizzo internet]],Strutture_cleaned[[#This Row],[Indirizzo di posta elettronica]])</f>
        <v>www.residencelanave.it</v>
      </c>
      <c r="L2931" t="str">
        <f>IF(NOT(J2931),Strutture_cleaned[[#This Row],[Indirizzo di posta elettronica]],Strutture_cleaned[[#This Row],[Indirizzo internet]])</f>
        <v>info@residencelanave.it</v>
      </c>
    </row>
    <row r="2932" spans="1:12" x14ac:dyDescent="0.2">
      <c r="A2932" t="s">
        <v>8183</v>
      </c>
      <c r="B2932" t="s">
        <v>13658</v>
      </c>
      <c r="C2932" t="s">
        <v>13659</v>
      </c>
      <c r="D2932" t="s">
        <v>13384</v>
      </c>
      <c r="E2932" t="s">
        <v>13384</v>
      </c>
      <c r="F2932" t="s">
        <v>3887</v>
      </c>
      <c r="G2932" t="s">
        <v>3888</v>
      </c>
      <c r="I29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932" s="1" t="b">
        <f t="shared" si="45"/>
        <v>0</v>
      </c>
      <c r="K2932" t="str">
        <f>IF(NOT(J2932),Strutture_cleaned[[#This Row],[Indirizzo internet]],Strutture_cleaned[[#This Row],[Indirizzo di posta elettronica]])</f>
        <v>https://sites.google.com/site/bblunazzurrasenigallia/</v>
      </c>
      <c r="L2932" t="str">
        <f>IF(NOT(J2932),Strutture_cleaned[[#This Row],[Indirizzo di posta elettronica]],Strutture_cleaned[[#This Row],[Indirizzo internet]])</f>
        <v>lunazzurra.b.b@gmail.com</v>
      </c>
    </row>
    <row r="2933" spans="1:12" x14ac:dyDescent="0.2">
      <c r="A2933" t="s">
        <v>8186</v>
      </c>
      <c r="B2933" t="s">
        <v>13660</v>
      </c>
      <c r="C2933" t="s">
        <v>13661</v>
      </c>
      <c r="D2933" t="s">
        <v>13384</v>
      </c>
      <c r="E2933" t="s">
        <v>13384</v>
      </c>
      <c r="F2933" t="s">
        <v>3889</v>
      </c>
      <c r="G2933" t="s">
        <v>3890</v>
      </c>
      <c r="I29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933" s="1" t="b">
        <f t="shared" si="45"/>
        <v>0</v>
      </c>
      <c r="K2933" t="str">
        <f>IF(NOT(J2933),Strutture_cleaned[[#This Row],[Indirizzo internet]],Strutture_cleaned[[#This Row],[Indirizzo di posta elettronica]])</f>
        <v>www.laquerciadelsaggio.it</v>
      </c>
      <c r="L2933" t="str">
        <f>IF(NOT(J2933),Strutture_cleaned[[#This Row],[Indirizzo di posta elettronica]],Strutture_cleaned[[#This Row],[Indirizzo internet]])</f>
        <v>laquerciadelsaggio@gmail.com</v>
      </c>
    </row>
    <row r="2934" spans="1:12" x14ac:dyDescent="0.2">
      <c r="A2934" t="s">
        <v>8183</v>
      </c>
      <c r="B2934" t="s">
        <v>13662</v>
      </c>
      <c r="C2934" t="s">
        <v>13663</v>
      </c>
      <c r="D2934" t="s">
        <v>13384</v>
      </c>
      <c r="E2934" t="s">
        <v>13384</v>
      </c>
      <c r="F2934" t="s">
        <v>3891</v>
      </c>
      <c r="G2934" t="s">
        <v>3892</v>
      </c>
      <c r="I29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934" s="1" t="b">
        <f t="shared" si="45"/>
        <v>0</v>
      </c>
      <c r="K2934" t="str">
        <f>IF(NOT(J2934),Strutture_cleaned[[#This Row],[Indirizzo internet]],Strutture_cleaned[[#This Row],[Indirizzo di posta elettronica]])</f>
        <v>www.ilraggiodiluna.it</v>
      </c>
      <c r="L2934" t="str">
        <f>IF(NOT(J2934),Strutture_cleaned[[#This Row],[Indirizzo di posta elettronica]],Strutture_cleaned[[#This Row],[Indirizzo internet]])</f>
        <v>bbraggiodiluna@alice.it</v>
      </c>
    </row>
    <row r="2935" spans="1:12" x14ac:dyDescent="0.2">
      <c r="A2935" t="s">
        <v>8183</v>
      </c>
      <c r="B2935" t="s">
        <v>13664</v>
      </c>
      <c r="C2935" t="s">
        <v>13665</v>
      </c>
      <c r="D2935" t="s">
        <v>13384</v>
      </c>
      <c r="E2935" t="s">
        <v>13384</v>
      </c>
      <c r="F2935" t="s">
        <v>19511</v>
      </c>
      <c r="G2935" t="s">
        <v>3893</v>
      </c>
      <c r="I29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935" s="1" t="b">
        <f t="shared" si="45"/>
        <v>0</v>
      </c>
      <c r="K2935" t="str">
        <f>IF(NOT(J2935),Strutture_cleaned[[#This Row],[Indirizzo internet]],Strutture_cleaned[[#This Row],[Indirizzo di posta elettronica]])</f>
        <v/>
      </c>
      <c r="L2935" t="str">
        <f>IF(NOT(J2935),Strutture_cleaned[[#This Row],[Indirizzo di posta elettronica]],Strutture_cleaned[[#This Row],[Indirizzo internet]])</f>
        <v>rossanamistretta@hotmail.it</v>
      </c>
    </row>
    <row r="2936" spans="1:12" x14ac:dyDescent="0.2">
      <c r="A2936" t="s">
        <v>8177</v>
      </c>
      <c r="B2936" t="s">
        <v>13666</v>
      </c>
      <c r="C2936" t="s">
        <v>13667</v>
      </c>
      <c r="D2936" t="s">
        <v>13384</v>
      </c>
      <c r="E2936" t="s">
        <v>13384</v>
      </c>
      <c r="F2936" t="s">
        <v>3894</v>
      </c>
      <c r="G2936" t="s">
        <v>3895</v>
      </c>
      <c r="I29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36" s="1" t="b">
        <f t="shared" si="45"/>
        <v>0</v>
      </c>
      <c r="K2936" t="str">
        <f>IF(NOT(J2936),Strutture_cleaned[[#This Row],[Indirizzo internet]],Strutture_cleaned[[#This Row],[Indirizzo di posta elettronica]])</f>
        <v>www.hotelcaggiari.it</v>
      </c>
      <c r="L2936" t="str">
        <f>IF(NOT(J2936),Strutture_cleaned[[#This Row],[Indirizzo di posta elettronica]],Strutture_cleaned[[#This Row],[Indirizzo internet]])</f>
        <v>info@hotelcaggiari.it</v>
      </c>
    </row>
    <row r="2937" spans="1:12" x14ac:dyDescent="0.2">
      <c r="A2937" t="s">
        <v>8285</v>
      </c>
      <c r="B2937" t="s">
        <v>13668</v>
      </c>
      <c r="C2937" t="s">
        <v>13574</v>
      </c>
      <c r="D2937" t="s">
        <v>13384</v>
      </c>
      <c r="E2937" t="s">
        <v>13384</v>
      </c>
      <c r="F2937" t="s">
        <v>19511</v>
      </c>
      <c r="G2937" t="s">
        <v>3831</v>
      </c>
      <c r="I29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937" s="1" t="b">
        <f t="shared" si="45"/>
        <v>0</v>
      </c>
      <c r="K2937" t="str">
        <f>IF(NOT(J2937),Strutture_cleaned[[#This Row],[Indirizzo internet]],Strutture_cleaned[[#This Row],[Indirizzo di posta elettronica]])</f>
        <v/>
      </c>
      <c r="L2937" t="str">
        <f>IF(NOT(J2937),Strutture_cleaned[[#This Row],[Indirizzo di posta elettronica]],Strutture_cleaned[[#This Row],[Indirizzo internet]])</f>
        <v>senigallia@uisp.it</v>
      </c>
    </row>
    <row r="2938" spans="1:12" x14ac:dyDescent="0.2">
      <c r="A2938" t="s">
        <v>8177</v>
      </c>
      <c r="B2938" t="s">
        <v>13669</v>
      </c>
      <c r="C2938" t="s">
        <v>13670</v>
      </c>
      <c r="D2938" t="s">
        <v>13384</v>
      </c>
      <c r="E2938" t="s">
        <v>13384</v>
      </c>
      <c r="F2938" t="s">
        <v>3896</v>
      </c>
      <c r="G2938" t="s">
        <v>3897</v>
      </c>
      <c r="I29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38" s="1" t="b">
        <f t="shared" si="45"/>
        <v>0</v>
      </c>
      <c r="K2938" t="str">
        <f>IF(NOT(J2938),Strutture_cleaned[[#This Row],[Indirizzo internet]],Strutture_cleaned[[#This Row],[Indirizzo di posta elettronica]])</f>
        <v>www.hoteldeigalli.it</v>
      </c>
      <c r="L2938" t="str">
        <f>IF(NOT(J2938),Strutture_cleaned[[#This Row],[Indirizzo di posta elettronica]],Strutture_cleaned[[#This Row],[Indirizzo internet]])</f>
        <v>info@hoteldeigalli.it</v>
      </c>
    </row>
    <row r="2939" spans="1:12" x14ac:dyDescent="0.2">
      <c r="A2939" t="s">
        <v>8177</v>
      </c>
      <c r="B2939" t="s">
        <v>13671</v>
      </c>
      <c r="C2939" t="s">
        <v>13672</v>
      </c>
      <c r="D2939" t="s">
        <v>13384</v>
      </c>
      <c r="E2939" t="s">
        <v>13384</v>
      </c>
      <c r="F2939" t="s">
        <v>3898</v>
      </c>
      <c r="G2939" t="s">
        <v>3899</v>
      </c>
      <c r="I29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939" s="1" t="b">
        <f t="shared" si="45"/>
        <v>0</v>
      </c>
      <c r="K2939" t="str">
        <f>IF(NOT(J2939),Strutture_cleaned[[#This Row],[Indirizzo internet]],Strutture_cleaned[[#This Row],[Indirizzo di posta elettronica]])</f>
        <v>www.hotelhamburg.it</v>
      </c>
      <c r="L2939" t="str">
        <f>IF(NOT(J2939),Strutture_cleaned[[#This Row],[Indirizzo di posta elettronica]],Strutture_cleaned[[#This Row],[Indirizzo internet]])</f>
        <v>hotelhamburg@libero.it</v>
      </c>
    </row>
    <row r="2940" spans="1:12" x14ac:dyDescent="0.2">
      <c r="A2940" t="s">
        <v>8177</v>
      </c>
      <c r="B2940" t="s">
        <v>13673</v>
      </c>
      <c r="C2940" t="s">
        <v>13674</v>
      </c>
      <c r="D2940" t="s">
        <v>13384</v>
      </c>
      <c r="E2940" t="s">
        <v>13384</v>
      </c>
      <c r="F2940" t="s">
        <v>3900</v>
      </c>
      <c r="G2940" t="s">
        <v>3901</v>
      </c>
      <c r="I29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0" s="1" t="b">
        <f t="shared" si="45"/>
        <v>0</v>
      </c>
      <c r="K2940" t="str">
        <f>IF(NOT(J2940),Strutture_cleaned[[#This Row],[Indirizzo internet]],Strutture_cleaned[[#This Row],[Indirizzo di posta elettronica]])</f>
        <v>www.albergobice.it</v>
      </c>
      <c r="L2940" t="str">
        <f>IF(NOT(J2940),Strutture_cleaned[[#This Row],[Indirizzo di posta elettronica]],Strutture_cleaned[[#This Row],[Indirizzo internet]])</f>
        <v>info@albergobice.it</v>
      </c>
    </row>
    <row r="2941" spans="1:12" x14ac:dyDescent="0.2">
      <c r="A2941" t="s">
        <v>8177</v>
      </c>
      <c r="B2941" t="s">
        <v>13675</v>
      </c>
      <c r="C2941" t="s">
        <v>13676</v>
      </c>
      <c r="D2941" t="s">
        <v>13384</v>
      </c>
      <c r="E2941" t="s">
        <v>13384</v>
      </c>
      <c r="F2941" t="s">
        <v>3902</v>
      </c>
      <c r="G2941" t="s">
        <v>3903</v>
      </c>
      <c r="I29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1" s="1" t="b">
        <f t="shared" si="45"/>
        <v>0</v>
      </c>
      <c r="K2941" t="str">
        <f>IF(NOT(J2941),Strutture_cleaned[[#This Row],[Indirizzo internet]],Strutture_cleaned[[#This Row],[Indirizzo di posta elettronica]])</f>
        <v>www.hotelgiulietta.it</v>
      </c>
      <c r="L2941" t="str">
        <f>IF(NOT(J2941),Strutture_cleaned[[#This Row],[Indirizzo di posta elettronica]],Strutture_cleaned[[#This Row],[Indirizzo internet]])</f>
        <v>info@hotelgiulietta.it</v>
      </c>
    </row>
    <row r="2942" spans="1:12" x14ac:dyDescent="0.2">
      <c r="A2942" t="s">
        <v>8177</v>
      </c>
      <c r="B2942" t="s">
        <v>13677</v>
      </c>
      <c r="C2942" t="s">
        <v>13678</v>
      </c>
      <c r="D2942" t="s">
        <v>13384</v>
      </c>
      <c r="E2942" t="s">
        <v>13384</v>
      </c>
      <c r="F2942" t="s">
        <v>3904</v>
      </c>
      <c r="G2942" t="s">
        <v>3905</v>
      </c>
      <c r="I29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942" s="1" t="b">
        <f t="shared" si="45"/>
        <v>0</v>
      </c>
      <c r="K2942" t="str">
        <f>IF(NOT(J2942),Strutture_cleaned[[#This Row],[Indirizzo internet]],Strutture_cleaned[[#This Row],[Indirizzo di posta elettronica]])</f>
        <v>www.gabbiano-senigallia.com</v>
      </c>
      <c r="L2942" t="str">
        <f>IF(NOT(J2942),Strutture_cleaned[[#This Row],[Indirizzo di posta elettronica]],Strutture_cleaned[[#This Row],[Indirizzo internet]])</f>
        <v>hotelgabbiano@gmail.com</v>
      </c>
    </row>
    <row r="2943" spans="1:12" x14ac:dyDescent="0.2">
      <c r="A2943" t="s">
        <v>8177</v>
      </c>
      <c r="B2943" t="s">
        <v>13679</v>
      </c>
      <c r="C2943" t="s">
        <v>13420</v>
      </c>
      <c r="D2943" t="s">
        <v>13384</v>
      </c>
      <c r="E2943" t="s">
        <v>13384</v>
      </c>
      <c r="F2943" t="s">
        <v>3906</v>
      </c>
      <c r="G2943" t="s">
        <v>3907</v>
      </c>
      <c r="I29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3" s="1" t="b">
        <f t="shared" si="45"/>
        <v>0</v>
      </c>
      <c r="K2943" t="str">
        <f>IF(NOT(J2943),Strutture_cleaned[[#This Row],[Indirizzo internet]],Strutture_cleaned[[#This Row],[Indirizzo di posta elettronica]])</f>
        <v>www.hotelsabra.it</v>
      </c>
      <c r="L2943" t="str">
        <f>IF(NOT(J2943),Strutture_cleaned[[#This Row],[Indirizzo di posta elettronica]],Strutture_cleaned[[#This Row],[Indirizzo internet]])</f>
        <v>info@hotelsabra.it</v>
      </c>
    </row>
    <row r="2944" spans="1:12" x14ac:dyDescent="0.2">
      <c r="A2944" t="s">
        <v>8177</v>
      </c>
      <c r="B2944" t="s">
        <v>12354</v>
      </c>
      <c r="C2944" t="s">
        <v>13680</v>
      </c>
      <c r="D2944" t="s">
        <v>13384</v>
      </c>
      <c r="E2944" t="s">
        <v>13384</v>
      </c>
      <c r="F2944" t="s">
        <v>3908</v>
      </c>
      <c r="G2944" t="s">
        <v>3909</v>
      </c>
      <c r="I29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4" s="1" t="b">
        <f t="shared" si="45"/>
        <v>0</v>
      </c>
      <c r="K2944" t="str">
        <f>IF(NOT(J2944),Strutture_cleaned[[#This Row],[Indirizzo internet]],Strutture_cleaned[[#This Row],[Indirizzo di posta elettronica]])</f>
        <v>www.hotelazzurrasenigallia.it</v>
      </c>
      <c r="L2944" t="str">
        <f>IF(NOT(J2944),Strutture_cleaned[[#This Row],[Indirizzo di posta elettronica]],Strutture_cleaned[[#This Row],[Indirizzo internet]])</f>
        <v>info@hotelazzurrasenigallia.com</v>
      </c>
    </row>
    <row r="2945" spans="1:12" x14ac:dyDescent="0.2">
      <c r="A2945" t="s">
        <v>8177</v>
      </c>
      <c r="B2945" t="s">
        <v>13681</v>
      </c>
      <c r="C2945" t="s">
        <v>13682</v>
      </c>
      <c r="D2945" t="s">
        <v>13384</v>
      </c>
      <c r="E2945" t="s">
        <v>13384</v>
      </c>
      <c r="F2945" t="s">
        <v>3664</v>
      </c>
      <c r="G2945" t="s">
        <v>3665</v>
      </c>
      <c r="I29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5" s="1" t="b">
        <f t="shared" si="45"/>
        <v>0</v>
      </c>
      <c r="K2945" t="str">
        <f>IF(NOT(J2945),Strutture_cleaned[[#This Row],[Indirizzo internet]],Strutture_cleaned[[#This Row],[Indirizzo di posta elettronica]])</f>
        <v>www.senbhotel.it</v>
      </c>
      <c r="L2945" t="str">
        <f>IF(NOT(J2945),Strutture_cleaned[[#This Row],[Indirizzo di posta elettronica]],Strutture_cleaned[[#This Row],[Indirizzo internet]])</f>
        <v>info@senbhotel.it</v>
      </c>
    </row>
    <row r="2946" spans="1:12" x14ac:dyDescent="0.2">
      <c r="A2946" t="s">
        <v>8177</v>
      </c>
      <c r="B2946" t="s">
        <v>13683</v>
      </c>
      <c r="C2946" t="s">
        <v>13684</v>
      </c>
      <c r="D2946" t="s">
        <v>13384</v>
      </c>
      <c r="E2946" t="s">
        <v>13384</v>
      </c>
      <c r="F2946" t="s">
        <v>3910</v>
      </c>
      <c r="G2946" t="s">
        <v>3911</v>
      </c>
      <c r="I29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6" s="1" t="b">
        <f t="shared" si="45"/>
        <v>0</v>
      </c>
      <c r="K2946" t="str">
        <f>IF(NOT(J2946),Strutture_cleaned[[#This Row],[Indirizzo internet]],Strutture_cleaned[[#This Row],[Indirizzo di posta elettronica]])</f>
        <v>www.hotelduchidellarovere.it</v>
      </c>
      <c r="L2946" t="str">
        <f>IF(NOT(J2946),Strutture_cleaned[[#This Row],[Indirizzo di posta elettronica]],Strutture_cleaned[[#This Row],[Indirizzo internet]])</f>
        <v>info@hotelduchidellarovere.it</v>
      </c>
    </row>
    <row r="2947" spans="1:12" x14ac:dyDescent="0.2">
      <c r="A2947" t="s">
        <v>8177</v>
      </c>
      <c r="B2947" t="s">
        <v>13685</v>
      </c>
      <c r="C2947" t="s">
        <v>13686</v>
      </c>
      <c r="D2947" t="s">
        <v>13384</v>
      </c>
      <c r="E2947" t="s">
        <v>13384</v>
      </c>
      <c r="F2947" t="s">
        <v>19511</v>
      </c>
      <c r="G2947" t="s">
        <v>3912</v>
      </c>
      <c r="I29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2947" s="1" t="b">
        <f t="shared" ref="J2947:J3010" si="46">I2947="invertire email e sito"</f>
        <v>0</v>
      </c>
      <c r="K2947" t="str">
        <f>IF(NOT(J2947),Strutture_cleaned[[#This Row],[Indirizzo internet]],Strutture_cleaned[[#This Row],[Indirizzo di posta elettronica]])</f>
        <v/>
      </c>
      <c r="L2947" t="str">
        <f>IF(NOT(J2947),Strutture_cleaned[[#This Row],[Indirizzo di posta elettronica]],Strutture_cleaned[[#This Row],[Indirizzo internet]])</f>
        <v>wallypower1182009@hotmail.it</v>
      </c>
    </row>
    <row r="2948" spans="1:12" x14ac:dyDescent="0.2">
      <c r="A2948" t="s">
        <v>8177</v>
      </c>
      <c r="B2948" t="s">
        <v>13687</v>
      </c>
      <c r="C2948" t="s">
        <v>13688</v>
      </c>
      <c r="D2948" t="s">
        <v>13384</v>
      </c>
      <c r="E2948" t="s">
        <v>13384</v>
      </c>
      <c r="F2948" t="s">
        <v>3913</v>
      </c>
      <c r="G2948" t="s">
        <v>3914</v>
      </c>
      <c r="I29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8" s="1" t="b">
        <f t="shared" si="46"/>
        <v>0</v>
      </c>
      <c r="K2948" t="str">
        <f>IF(NOT(J2948),Strutture_cleaned[[#This Row],[Indirizzo internet]],Strutture_cleaned[[#This Row],[Indirizzo di posta elettronica]])</f>
        <v>www.hritz.it</v>
      </c>
      <c r="L2948" t="str">
        <f>IF(NOT(J2948),Strutture_cleaned[[#This Row],[Indirizzo di posta elettronica]],Strutture_cleaned[[#This Row],[Indirizzo internet]])</f>
        <v>info@hritz.it</v>
      </c>
    </row>
    <row r="2949" spans="1:12" x14ac:dyDescent="0.2">
      <c r="A2949" t="s">
        <v>8177</v>
      </c>
      <c r="B2949" t="s">
        <v>13689</v>
      </c>
      <c r="C2949" t="s">
        <v>13690</v>
      </c>
      <c r="D2949" t="s">
        <v>13384</v>
      </c>
      <c r="E2949" t="s">
        <v>13384</v>
      </c>
      <c r="F2949" t="s">
        <v>3915</v>
      </c>
      <c r="G2949" t="s">
        <v>3916</v>
      </c>
      <c r="I29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49" s="1" t="b">
        <f t="shared" si="46"/>
        <v>0</v>
      </c>
      <c r="K2949" t="str">
        <f>IF(NOT(J2949),Strutture_cleaned[[#This Row],[Indirizzo internet]],Strutture_cleaned[[#This Row],[Indirizzo di posta elettronica]])</f>
        <v>www.ghe.it</v>
      </c>
      <c r="L2949" t="str">
        <f>IF(NOT(J2949),Strutture_cleaned[[#This Row],[Indirizzo di posta elettronica]],Strutture_cleaned[[#This Row],[Indirizzo internet]])</f>
        <v>info@ghe.it</v>
      </c>
    </row>
    <row r="2950" spans="1:12" x14ac:dyDescent="0.2">
      <c r="A2950" t="s">
        <v>8177</v>
      </c>
      <c r="B2950" t="s">
        <v>13691</v>
      </c>
      <c r="C2950" t="s">
        <v>3761</v>
      </c>
      <c r="D2950" t="s">
        <v>13384</v>
      </c>
      <c r="E2950" t="s">
        <v>13384</v>
      </c>
      <c r="F2950" t="s">
        <v>3917</v>
      </c>
      <c r="G2950" t="s">
        <v>3918</v>
      </c>
      <c r="I29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50" s="1" t="b">
        <f t="shared" si="46"/>
        <v>0</v>
      </c>
      <c r="K2950" t="str">
        <f>IF(NOT(J2950),Strutture_cleaned[[#This Row],[Indirizzo internet]],Strutture_cleaned[[#This Row],[Indirizzo di posta elettronica]])</f>
        <v>www.cityhotel.it</v>
      </c>
      <c r="L2950" t="str">
        <f>IF(NOT(J2950),Strutture_cleaned[[#This Row],[Indirizzo di posta elettronica]],Strutture_cleaned[[#This Row],[Indirizzo internet]])</f>
        <v>info@cityhotel.it</v>
      </c>
    </row>
    <row r="2951" spans="1:12" x14ac:dyDescent="0.2">
      <c r="A2951" t="s">
        <v>8177</v>
      </c>
      <c r="B2951" t="s">
        <v>13692</v>
      </c>
      <c r="C2951" t="s">
        <v>13693</v>
      </c>
      <c r="D2951" t="s">
        <v>13384</v>
      </c>
      <c r="E2951" t="s">
        <v>13384</v>
      </c>
      <c r="F2951" t="s">
        <v>3919</v>
      </c>
      <c r="G2951" t="s">
        <v>3920</v>
      </c>
      <c r="I29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51" s="1" t="b">
        <f t="shared" si="46"/>
        <v>0</v>
      </c>
      <c r="K2951" t="str">
        <f>IF(NOT(J2951),Strutture_cleaned[[#This Row],[Indirizzo internet]],Strutture_cleaned[[#This Row],[Indirizzo di posta elettronica]])</f>
        <v>www.hoteluniversal.it</v>
      </c>
      <c r="L2951" t="str">
        <f>IF(NOT(J2951),Strutture_cleaned[[#This Row],[Indirizzo di posta elettronica]],Strutture_cleaned[[#This Row],[Indirizzo internet]])</f>
        <v>info@hoteluniversal.it</v>
      </c>
    </row>
    <row r="2952" spans="1:12" x14ac:dyDescent="0.2">
      <c r="A2952" t="s">
        <v>8177</v>
      </c>
      <c r="B2952" t="s">
        <v>13694</v>
      </c>
      <c r="C2952" t="s">
        <v>13695</v>
      </c>
      <c r="D2952" t="s">
        <v>13384</v>
      </c>
      <c r="E2952" t="s">
        <v>13384</v>
      </c>
      <c r="F2952" t="s">
        <v>3921</v>
      </c>
      <c r="G2952" t="s">
        <v>3922</v>
      </c>
      <c r="I29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2952" s="1" t="b">
        <f t="shared" si="46"/>
        <v>0</v>
      </c>
      <c r="K2952" t="str">
        <f>IF(NOT(J2952),Strutture_cleaned[[#This Row],[Indirizzo internet]],Strutture_cleaned[[#This Row],[Indirizzo di posta elettronica]])</f>
        <v>www.albergoeleonora.191.it</v>
      </c>
      <c r="L2952" t="str">
        <f>IF(NOT(J2952),Strutture_cleaned[[#This Row],[Indirizzo di posta elettronica]],Strutture_cleaned[[#This Row],[Indirizzo internet]])</f>
        <v>eleonora.carbonari@libero.it;</v>
      </c>
    </row>
    <row r="2953" spans="1:12" x14ac:dyDescent="0.2">
      <c r="A2953" t="s">
        <v>8177</v>
      </c>
      <c r="B2953" t="s">
        <v>8942</v>
      </c>
      <c r="C2953" t="s">
        <v>3923</v>
      </c>
      <c r="D2953" t="s">
        <v>13384</v>
      </c>
      <c r="E2953" t="s">
        <v>13384</v>
      </c>
      <c r="F2953" t="s">
        <v>3924</v>
      </c>
      <c r="G2953" t="s">
        <v>3925</v>
      </c>
      <c r="I29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53" s="1" t="b">
        <f t="shared" si="46"/>
        <v>0</v>
      </c>
      <c r="K2953" t="str">
        <f>IF(NOT(J2953),Strutture_cleaned[[#This Row],[Indirizzo internet]],Strutture_cleaned[[#This Row],[Indirizzo di posta elettronica]])</f>
        <v>www.ilcontinental.com</v>
      </c>
      <c r="L2953" t="str">
        <f>IF(NOT(J2953),Strutture_cleaned[[#This Row],[Indirizzo di posta elettronica]],Strutture_cleaned[[#This Row],[Indirizzo internet]])</f>
        <v>info@ilcontinental.com</v>
      </c>
    </row>
    <row r="2954" spans="1:12" x14ac:dyDescent="0.2">
      <c r="A2954" t="s">
        <v>8177</v>
      </c>
      <c r="B2954" t="s">
        <v>13696</v>
      </c>
      <c r="C2954" t="s">
        <v>13697</v>
      </c>
      <c r="D2954" t="s">
        <v>13384</v>
      </c>
      <c r="E2954" t="s">
        <v>13384</v>
      </c>
      <c r="F2954" t="s">
        <v>3926</v>
      </c>
      <c r="G2954" t="s">
        <v>3927</v>
      </c>
      <c r="I29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54" s="1" t="b">
        <f t="shared" si="46"/>
        <v>0</v>
      </c>
      <c r="K2954" t="str">
        <f>IF(NOT(J2954),Strutture_cleaned[[#This Row],[Indirizzo internet]],Strutture_cleaned[[#This Row],[Indirizzo di posta elettronica]])</f>
        <v>www.hotelsayonarasenigallia.it</v>
      </c>
      <c r="L2954" t="str">
        <f>IF(NOT(J2954),Strutture_cleaned[[#This Row],[Indirizzo di posta elettronica]],Strutture_cleaned[[#This Row],[Indirizzo internet]])</f>
        <v>info@hotelsayonarasenigallia.it</v>
      </c>
    </row>
    <row r="2955" spans="1:12" x14ac:dyDescent="0.2">
      <c r="A2955" t="s">
        <v>8177</v>
      </c>
      <c r="B2955" t="s">
        <v>13698</v>
      </c>
      <c r="C2955" t="s">
        <v>13699</v>
      </c>
      <c r="D2955" t="s">
        <v>13384</v>
      </c>
      <c r="E2955" t="s">
        <v>13384</v>
      </c>
      <c r="F2955" t="s">
        <v>19511</v>
      </c>
      <c r="G2955" t="s">
        <v>3928</v>
      </c>
      <c r="I29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955" s="1" t="b">
        <f t="shared" si="46"/>
        <v>0</v>
      </c>
      <c r="K2955" t="str">
        <f>IF(NOT(J2955),Strutture_cleaned[[#This Row],[Indirizzo internet]],Strutture_cleaned[[#This Row],[Indirizzo di posta elettronica]])</f>
        <v/>
      </c>
      <c r="L2955" t="str">
        <f>IF(NOT(J2955),Strutture_cleaned[[#This Row],[Indirizzo di posta elettronica]],Strutture_cleaned[[#This Row],[Indirizzo internet]])</f>
        <v>corradopianelli@gmail.com</v>
      </c>
    </row>
    <row r="2956" spans="1:12" x14ac:dyDescent="0.2">
      <c r="A2956" t="s">
        <v>8177</v>
      </c>
      <c r="B2956" t="s">
        <v>13700</v>
      </c>
      <c r="C2956" t="s">
        <v>13701</v>
      </c>
      <c r="D2956" t="s">
        <v>13384</v>
      </c>
      <c r="E2956" t="s">
        <v>13384</v>
      </c>
      <c r="F2956" t="s">
        <v>3929</v>
      </c>
      <c r="G2956" t="s">
        <v>3930</v>
      </c>
      <c r="I29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2956" s="1" t="b">
        <f t="shared" si="46"/>
        <v>0</v>
      </c>
      <c r="K2956" t="str">
        <f>IF(NOT(J2956),Strutture_cleaned[[#This Row],[Indirizzo internet]],Strutture_cleaned[[#This Row],[Indirizzo di posta elettronica]])</f>
        <v>www.raggiazzurro.it</v>
      </c>
      <c r="L2956" t="str">
        <f>IF(NOT(J2956),Strutture_cleaned[[#This Row],[Indirizzo di posta elettronica]],Strutture_cleaned[[#This Row],[Indirizzo internet]])</f>
        <v>prenotazioni@raggiazzurro.it</v>
      </c>
    </row>
    <row r="2957" spans="1:12" x14ac:dyDescent="0.2">
      <c r="A2957" t="s">
        <v>8177</v>
      </c>
      <c r="B2957" t="s">
        <v>13702</v>
      </c>
      <c r="C2957" t="s">
        <v>13703</v>
      </c>
      <c r="D2957" t="s">
        <v>13384</v>
      </c>
      <c r="E2957" t="s">
        <v>13384</v>
      </c>
      <c r="F2957" t="s">
        <v>3931</v>
      </c>
      <c r="G2957" t="s">
        <v>3932</v>
      </c>
      <c r="I29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57" s="1" t="b">
        <f t="shared" si="46"/>
        <v>0</v>
      </c>
      <c r="K2957" t="str">
        <f>IF(NOT(J2957),Strutture_cleaned[[#This Row],[Indirizzo internet]],Strutture_cleaned[[#This Row],[Indirizzo di posta elettronica]])</f>
        <v>www.albergosimona.it</v>
      </c>
      <c r="L2957" t="str">
        <f>IF(NOT(J2957),Strutture_cleaned[[#This Row],[Indirizzo di posta elettronica]],Strutture_cleaned[[#This Row],[Indirizzo internet]])</f>
        <v>info@albergosimona.it</v>
      </c>
    </row>
    <row r="2958" spans="1:12" x14ac:dyDescent="0.2">
      <c r="A2958" t="s">
        <v>8177</v>
      </c>
      <c r="B2958" t="s">
        <v>13704</v>
      </c>
      <c r="C2958" t="s">
        <v>13705</v>
      </c>
      <c r="D2958" t="s">
        <v>13384</v>
      </c>
      <c r="E2958" t="s">
        <v>13384</v>
      </c>
      <c r="F2958" t="s">
        <v>3933</v>
      </c>
      <c r="G2958" t="s">
        <v>3934</v>
      </c>
      <c r="I29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58" s="1" t="b">
        <f t="shared" si="46"/>
        <v>0</v>
      </c>
      <c r="K2958" t="str">
        <f>IF(NOT(J2958),Strutture_cleaned[[#This Row],[Indirizzo internet]],Strutture_cleaned[[#This Row],[Indirizzo di posta elettronica]])</f>
        <v>www.albergoprimaverasenigallia.it</v>
      </c>
      <c r="L2958" t="str">
        <f>IF(NOT(J2958),Strutture_cleaned[[#This Row],[Indirizzo di posta elettronica]],Strutture_cleaned[[#This Row],[Indirizzo internet]])</f>
        <v>info@albergoprimaverasenigallia.it</v>
      </c>
    </row>
    <row r="2959" spans="1:12" x14ac:dyDescent="0.2">
      <c r="A2959" t="s">
        <v>8177</v>
      </c>
      <c r="B2959" t="s">
        <v>13706</v>
      </c>
      <c r="C2959" t="s">
        <v>13707</v>
      </c>
      <c r="D2959" t="s">
        <v>13384</v>
      </c>
      <c r="E2959" t="s">
        <v>13384</v>
      </c>
      <c r="F2959" t="s">
        <v>3935</v>
      </c>
      <c r="G2959" t="s">
        <v>3936</v>
      </c>
      <c r="I29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59" s="1" t="b">
        <f t="shared" si="46"/>
        <v>0</v>
      </c>
      <c r="K2959" t="str">
        <f>IF(NOT(J2959),Strutture_cleaned[[#This Row],[Indirizzo internet]],Strutture_cleaned[[#This Row],[Indirizzo di posta elettronica]])</f>
        <v>www.hotelmoretti.com</v>
      </c>
      <c r="L2959" t="str">
        <f>IF(NOT(J2959),Strutture_cleaned[[#This Row],[Indirizzo di posta elettronica]],Strutture_cleaned[[#This Row],[Indirizzo internet]])</f>
        <v>info@hotelmoretti.com</v>
      </c>
    </row>
    <row r="2960" spans="1:12" x14ac:dyDescent="0.2">
      <c r="A2960" t="s">
        <v>8177</v>
      </c>
      <c r="B2960" t="s">
        <v>13708</v>
      </c>
      <c r="C2960" t="s">
        <v>13709</v>
      </c>
      <c r="D2960" t="s">
        <v>13384</v>
      </c>
      <c r="E2960" t="s">
        <v>13384</v>
      </c>
      <c r="F2960" t="s">
        <v>3937</v>
      </c>
      <c r="G2960" t="s">
        <v>3938</v>
      </c>
      <c r="I29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0" s="1" t="b">
        <f t="shared" si="46"/>
        <v>0</v>
      </c>
      <c r="K2960" t="str">
        <f>IF(NOT(J2960),Strutture_cleaned[[#This Row],[Indirizzo internet]],Strutture_cleaned[[#This Row],[Indirizzo di posta elettronica]])</f>
        <v>www.vienna-hotel.it</v>
      </c>
      <c r="L2960" t="str">
        <f>IF(NOT(J2960),Strutture_cleaned[[#This Row],[Indirizzo di posta elettronica]],Strutture_cleaned[[#This Row],[Indirizzo internet]])</f>
        <v>info@vienna-hotel.it</v>
      </c>
    </row>
    <row r="2961" spans="1:12" x14ac:dyDescent="0.2">
      <c r="A2961" t="s">
        <v>8177</v>
      </c>
      <c r="B2961" t="s">
        <v>13710</v>
      </c>
      <c r="C2961" t="s">
        <v>13711</v>
      </c>
      <c r="D2961" t="s">
        <v>13384</v>
      </c>
      <c r="E2961" t="s">
        <v>13384</v>
      </c>
      <c r="F2961" t="s">
        <v>3851</v>
      </c>
      <c r="G2961" t="s">
        <v>3852</v>
      </c>
      <c r="I29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1" s="1" t="b">
        <f t="shared" si="46"/>
        <v>0</v>
      </c>
      <c r="K2961" t="str">
        <f>IF(NOT(J2961),Strutture_cleaned[[#This Row],[Indirizzo internet]],Strutture_cleaned[[#This Row],[Indirizzo di posta elettronica]])</f>
        <v>www.hotelpensionetrieste.com</v>
      </c>
      <c r="L2961" t="str">
        <f>IF(NOT(J2961),Strutture_cleaned[[#This Row],[Indirizzo di posta elettronica]],Strutture_cleaned[[#This Row],[Indirizzo internet]])</f>
        <v>info@hotelpensionetrieste.com</v>
      </c>
    </row>
    <row r="2962" spans="1:12" x14ac:dyDescent="0.2">
      <c r="A2962" t="s">
        <v>8177</v>
      </c>
      <c r="B2962" t="s">
        <v>13712</v>
      </c>
      <c r="C2962" t="s">
        <v>13713</v>
      </c>
      <c r="D2962" t="s">
        <v>13384</v>
      </c>
      <c r="E2962" t="s">
        <v>13384</v>
      </c>
      <c r="F2962" t="s">
        <v>3939</v>
      </c>
      <c r="G2962" t="s">
        <v>3940</v>
      </c>
      <c r="I29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2" s="1" t="b">
        <f t="shared" si="46"/>
        <v>0</v>
      </c>
      <c r="K2962" t="str">
        <f>IF(NOT(J2962),Strutture_cleaned[[#This Row],[Indirizzo internet]],Strutture_cleaned[[#This Row],[Indirizzo di posta elettronica]])</f>
        <v>www.hoteldelfino.net</v>
      </c>
      <c r="L2962" t="str">
        <f>IF(NOT(J2962),Strutture_cleaned[[#This Row],[Indirizzo di posta elettronica]],Strutture_cleaned[[#This Row],[Indirizzo internet]])</f>
        <v>info@hoteldelfino.net</v>
      </c>
    </row>
    <row r="2963" spans="1:12" x14ac:dyDescent="0.2">
      <c r="A2963" t="s">
        <v>8177</v>
      </c>
      <c r="B2963" t="s">
        <v>13714</v>
      </c>
      <c r="C2963" t="s">
        <v>13715</v>
      </c>
      <c r="D2963" t="s">
        <v>13384</v>
      </c>
      <c r="E2963" t="s">
        <v>13384</v>
      </c>
      <c r="F2963" t="s">
        <v>3941</v>
      </c>
      <c r="G2963" t="s">
        <v>3942</v>
      </c>
      <c r="I29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3" s="1" t="b">
        <f t="shared" si="46"/>
        <v>0</v>
      </c>
      <c r="K2963" t="str">
        <f>IF(NOT(J2963),Strutture_cleaned[[#This Row],[Indirizzo internet]],Strutture_cleaned[[#This Row],[Indirizzo di posta elettronica]])</f>
        <v>www.hotelelena.net</v>
      </c>
      <c r="L2963" t="str">
        <f>IF(NOT(J2963),Strutture_cleaned[[#This Row],[Indirizzo di posta elettronica]],Strutture_cleaned[[#This Row],[Indirizzo internet]])</f>
        <v>info@hotelelena.net</v>
      </c>
    </row>
    <row r="2964" spans="1:12" x14ac:dyDescent="0.2">
      <c r="A2964" t="s">
        <v>8177</v>
      </c>
      <c r="B2964" t="s">
        <v>13716</v>
      </c>
      <c r="C2964" t="s">
        <v>13717</v>
      </c>
      <c r="D2964" t="s">
        <v>13384</v>
      </c>
      <c r="E2964" t="s">
        <v>13384</v>
      </c>
      <c r="F2964" t="s">
        <v>3943</v>
      </c>
      <c r="G2964" t="s">
        <v>3944</v>
      </c>
      <c r="I29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4" s="1" t="b">
        <f t="shared" si="46"/>
        <v>0</v>
      </c>
      <c r="K2964" t="str">
        <f>IF(NOT(J2964),Strutture_cleaned[[#This Row],[Indirizzo internet]],Strutture_cleaned[[#This Row],[Indirizzo di posta elettronica]])</f>
        <v>www.hoteleuropa-an.it</v>
      </c>
      <c r="L2964" t="str">
        <f>IF(NOT(J2964),Strutture_cleaned[[#This Row],[Indirizzo di posta elettronica]],Strutture_cleaned[[#This Row],[Indirizzo internet]])</f>
        <v>info@hoteleuropa-an.it</v>
      </c>
    </row>
    <row r="2965" spans="1:12" x14ac:dyDescent="0.2">
      <c r="A2965" t="s">
        <v>8177</v>
      </c>
      <c r="B2965" t="s">
        <v>8861</v>
      </c>
      <c r="C2965" t="s">
        <v>13718</v>
      </c>
      <c r="D2965" t="s">
        <v>13384</v>
      </c>
      <c r="E2965" t="s">
        <v>13384</v>
      </c>
      <c r="F2965" t="s">
        <v>3945</v>
      </c>
      <c r="G2965" t="s">
        <v>3946</v>
      </c>
      <c r="I29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5" s="1" t="b">
        <f t="shared" si="46"/>
        <v>0</v>
      </c>
      <c r="K2965" t="str">
        <f>IF(NOT(J2965),Strutture_cleaned[[#This Row],[Indirizzo internet]],Strutture_cleaned[[#This Row],[Indirizzo di posta elettronica]])</f>
        <v>www.hcorallo.it</v>
      </c>
      <c r="L2965" t="str">
        <f>IF(NOT(J2965),Strutture_cleaned[[#This Row],[Indirizzo di posta elettronica]],Strutture_cleaned[[#This Row],[Indirizzo internet]])</f>
        <v>info@hcorallo.it</v>
      </c>
    </row>
    <row r="2966" spans="1:12" x14ac:dyDescent="0.2">
      <c r="A2966" t="s">
        <v>8177</v>
      </c>
      <c r="B2966" t="s">
        <v>13719</v>
      </c>
      <c r="C2966" t="s">
        <v>13720</v>
      </c>
      <c r="D2966" t="s">
        <v>13384</v>
      </c>
      <c r="E2966" t="s">
        <v>13384</v>
      </c>
      <c r="F2966" t="s">
        <v>3947</v>
      </c>
      <c r="G2966" t="s">
        <v>3948</v>
      </c>
      <c r="I29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6" s="1" t="b">
        <f t="shared" si="46"/>
        <v>0</v>
      </c>
      <c r="K2966" t="str">
        <f>IF(NOT(J2966),Strutture_cleaned[[#This Row],[Indirizzo internet]],Strutture_cleaned[[#This Row],[Indirizzo di posta elettronica]])</f>
        <v>www.hotelcristina.net</v>
      </c>
      <c r="L2966" t="str">
        <f>IF(NOT(J2966),Strutture_cleaned[[#This Row],[Indirizzo di posta elettronica]],Strutture_cleaned[[#This Row],[Indirizzo internet]])</f>
        <v>info@hotelcristina.net</v>
      </c>
    </row>
    <row r="2967" spans="1:12" x14ac:dyDescent="0.2">
      <c r="A2967" t="s">
        <v>8177</v>
      </c>
      <c r="B2967" t="s">
        <v>8946</v>
      </c>
      <c r="C2967" t="s">
        <v>13721</v>
      </c>
      <c r="D2967" t="s">
        <v>13384</v>
      </c>
      <c r="E2967" t="s">
        <v>13384</v>
      </c>
      <c r="F2967" t="s">
        <v>3949</v>
      </c>
      <c r="G2967" t="s">
        <v>3950</v>
      </c>
      <c r="I29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7" s="1" t="b">
        <f t="shared" si="46"/>
        <v>0</v>
      </c>
      <c r="K2967" t="str">
        <f>IF(NOT(J2967),Strutture_cleaned[[#This Row],[Indirizzo internet]],Strutture_cleaned[[#This Row],[Indirizzo di posta elettronica]])</f>
        <v>www.h-delaville.it</v>
      </c>
      <c r="L2967" t="str">
        <f>IF(NOT(J2967),Strutture_cleaned[[#This Row],[Indirizzo di posta elettronica]],Strutture_cleaned[[#This Row],[Indirizzo internet]])</f>
        <v>info@h-delaville.it</v>
      </c>
    </row>
    <row r="2968" spans="1:12" x14ac:dyDescent="0.2">
      <c r="A2968" t="s">
        <v>8177</v>
      </c>
      <c r="B2968" t="s">
        <v>13722</v>
      </c>
      <c r="C2968" t="s">
        <v>13723</v>
      </c>
      <c r="D2968" t="s">
        <v>13384</v>
      </c>
      <c r="E2968" t="s">
        <v>13384</v>
      </c>
      <c r="F2968" t="s">
        <v>3951</v>
      </c>
      <c r="G2968" t="s">
        <v>3952</v>
      </c>
      <c r="I29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2968" s="1" t="b">
        <f t="shared" si="46"/>
        <v>0</v>
      </c>
      <c r="K2968" t="str">
        <f>IF(NOT(J2968),Strutture_cleaned[[#This Row],[Indirizzo internet]],Strutture_cleaned[[#This Row],[Indirizzo di posta elettronica]])</f>
        <v>www.pensionelicia.it</v>
      </c>
      <c r="L2968" t="str">
        <f>IF(NOT(J2968),Strutture_cleaned[[#This Row],[Indirizzo di posta elettronica]],Strutture_cleaned[[#This Row],[Indirizzo internet]])</f>
        <v>pensione-licia@libero.it</v>
      </c>
    </row>
    <row r="2969" spans="1:12" x14ac:dyDescent="0.2">
      <c r="A2969" t="s">
        <v>8177</v>
      </c>
      <c r="B2969" t="s">
        <v>13724</v>
      </c>
      <c r="C2969" t="s">
        <v>13725</v>
      </c>
      <c r="D2969" t="s">
        <v>13384</v>
      </c>
      <c r="E2969" t="s">
        <v>13384</v>
      </c>
      <c r="F2969" t="s">
        <v>3953</v>
      </c>
      <c r="G2969" t="s">
        <v>3954</v>
      </c>
      <c r="I29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69" s="1" t="b">
        <f t="shared" si="46"/>
        <v>0</v>
      </c>
      <c r="K2969" t="str">
        <f>IF(NOT(J2969),Strutture_cleaned[[#This Row],[Indirizzo internet]],Strutture_cleaned[[#This Row],[Indirizzo di posta elettronica]])</f>
        <v>www.hotelsouvenir.it</v>
      </c>
      <c r="L2969" t="str">
        <f>IF(NOT(J2969),Strutture_cleaned[[#This Row],[Indirizzo di posta elettronica]],Strutture_cleaned[[#This Row],[Indirizzo internet]])</f>
        <v>info@hotelsouvenir.it</v>
      </c>
    </row>
    <row r="2970" spans="1:12" x14ac:dyDescent="0.2">
      <c r="A2970" t="s">
        <v>8177</v>
      </c>
      <c r="B2970" t="s">
        <v>9527</v>
      </c>
      <c r="C2970" t="s">
        <v>13726</v>
      </c>
      <c r="D2970" t="s">
        <v>13384</v>
      </c>
      <c r="E2970" t="s">
        <v>13384</v>
      </c>
      <c r="F2970" t="s">
        <v>3955</v>
      </c>
      <c r="G2970" t="s">
        <v>3956</v>
      </c>
      <c r="I29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70" s="1" t="b">
        <f t="shared" si="46"/>
        <v>0</v>
      </c>
      <c r="K2970" t="str">
        <f>IF(NOT(J2970),Strutture_cleaned[[#This Row],[Indirizzo internet]],Strutture_cleaned[[#This Row],[Indirizzo di posta elettronica]])</f>
        <v>www.hmajestic.com</v>
      </c>
      <c r="L2970" t="str">
        <f>IF(NOT(J2970),Strutture_cleaned[[#This Row],[Indirizzo di posta elettronica]],Strutture_cleaned[[#This Row],[Indirizzo internet]])</f>
        <v>info@hmajestic.com</v>
      </c>
    </row>
    <row r="2971" spans="1:12" x14ac:dyDescent="0.2">
      <c r="A2971" t="s">
        <v>8523</v>
      </c>
      <c r="B2971" t="s">
        <v>13727</v>
      </c>
      <c r="C2971" t="s">
        <v>13728</v>
      </c>
      <c r="D2971" t="s">
        <v>13384</v>
      </c>
      <c r="E2971" t="s">
        <v>13384</v>
      </c>
      <c r="F2971" t="s">
        <v>19511</v>
      </c>
      <c r="G2971" t="s">
        <v>19511</v>
      </c>
      <c r="I29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971" s="1" t="b">
        <f t="shared" si="46"/>
        <v>0</v>
      </c>
      <c r="K2971" t="str">
        <f>IF(NOT(J2971),Strutture_cleaned[[#This Row],[Indirizzo internet]],Strutture_cleaned[[#This Row],[Indirizzo di posta elettronica]])</f>
        <v/>
      </c>
      <c r="L2971" t="str">
        <f>IF(NOT(J2971),Strutture_cleaned[[#This Row],[Indirizzo di posta elettronica]],Strutture_cleaned[[#This Row],[Indirizzo internet]])</f>
        <v/>
      </c>
    </row>
    <row r="2972" spans="1:12" x14ac:dyDescent="0.2">
      <c r="A2972" t="s">
        <v>8523</v>
      </c>
      <c r="B2972" t="s">
        <v>10591</v>
      </c>
      <c r="C2972" t="s">
        <v>13729</v>
      </c>
      <c r="D2972" t="s">
        <v>13384</v>
      </c>
      <c r="E2972" t="s">
        <v>13384</v>
      </c>
      <c r="F2972" t="s">
        <v>3957</v>
      </c>
      <c r="G2972" t="s">
        <v>3958</v>
      </c>
      <c r="I29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72" s="1" t="b">
        <f t="shared" si="46"/>
        <v>0</v>
      </c>
      <c r="K2972" t="str">
        <f>IF(NOT(J2972),Strutture_cleaned[[#This Row],[Indirizzo internet]],Strutture_cleaned[[#This Row],[Indirizzo di posta elettronica]])</f>
        <v>www.campingholiday.net</v>
      </c>
      <c r="L2972" t="str">
        <f>IF(NOT(J2972),Strutture_cleaned[[#This Row],[Indirizzo di posta elettronica]],Strutture_cleaned[[#This Row],[Indirizzo internet]])</f>
        <v>info@campingholiday.net</v>
      </c>
    </row>
    <row r="2973" spans="1:12" x14ac:dyDescent="0.2">
      <c r="A2973" t="s">
        <v>8523</v>
      </c>
      <c r="B2973" t="s">
        <v>13730</v>
      </c>
      <c r="C2973" t="s">
        <v>19511</v>
      </c>
      <c r="D2973" t="s">
        <v>13384</v>
      </c>
      <c r="E2973" t="s">
        <v>13384</v>
      </c>
      <c r="F2973" t="s">
        <v>3959</v>
      </c>
      <c r="G2973" t="s">
        <v>3960</v>
      </c>
      <c r="I29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73" s="1" t="b">
        <f t="shared" si="46"/>
        <v>0</v>
      </c>
      <c r="K2973" t="str">
        <f>IF(NOT(J2973),Strutture_cleaned[[#This Row],[Indirizzo internet]],Strutture_cleaned[[#This Row],[Indirizzo di posta elettronica]])</f>
        <v>www.campingspiaggiadivelluto.it</v>
      </c>
      <c r="L2973" t="str">
        <f>IF(NOT(J2973),Strutture_cleaned[[#This Row],[Indirizzo di posta elettronica]],Strutture_cleaned[[#This Row],[Indirizzo internet]])</f>
        <v>info@campingspiaggiadivelluto.it</v>
      </c>
    </row>
    <row r="2974" spans="1:12" x14ac:dyDescent="0.2">
      <c r="A2974" t="s">
        <v>8523</v>
      </c>
      <c r="B2974" t="s">
        <v>13731</v>
      </c>
      <c r="C2974" t="s">
        <v>13732</v>
      </c>
      <c r="D2974" t="s">
        <v>13384</v>
      </c>
      <c r="E2974" t="s">
        <v>13384</v>
      </c>
      <c r="F2974" t="s">
        <v>3961</v>
      </c>
      <c r="G2974" t="s">
        <v>3962</v>
      </c>
      <c r="I29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74" s="1" t="b">
        <f t="shared" si="46"/>
        <v>0</v>
      </c>
      <c r="K2974" t="str">
        <f>IF(NOT(J2974),Strutture_cleaned[[#This Row],[Indirizzo internet]],Strutture_cleaned[[#This Row],[Indirizzo di posta elettronica]])</f>
        <v>www.campingsummerland.it</v>
      </c>
      <c r="L2974" t="str">
        <f>IF(NOT(J2974),Strutture_cleaned[[#This Row],[Indirizzo di posta elettronica]],Strutture_cleaned[[#This Row],[Indirizzo internet]])</f>
        <v>info@campingsummerland.it</v>
      </c>
    </row>
    <row r="2975" spans="1:12" x14ac:dyDescent="0.2">
      <c r="A2975" t="s">
        <v>8523</v>
      </c>
      <c r="B2975" t="s">
        <v>13733</v>
      </c>
      <c r="C2975" t="s">
        <v>13734</v>
      </c>
      <c r="D2975" t="s">
        <v>13384</v>
      </c>
      <c r="E2975" t="s">
        <v>13384</v>
      </c>
      <c r="F2975" t="s">
        <v>19511</v>
      </c>
      <c r="G2975" t="s">
        <v>3963</v>
      </c>
      <c r="I29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975" s="1" t="b">
        <f t="shared" si="46"/>
        <v>0</v>
      </c>
      <c r="K2975" t="str">
        <f>IF(NOT(J2975),Strutture_cleaned[[#This Row],[Indirizzo internet]],Strutture_cleaned[[#This Row],[Indirizzo di posta elettronica]])</f>
        <v/>
      </c>
      <c r="L2975" t="str">
        <f>IF(NOT(J2975),Strutture_cleaned[[#This Row],[Indirizzo di posta elettronica]],Strutture_cleaned[[#This Row],[Indirizzo internet]])</f>
        <v>baruccarenato@gmail.com</v>
      </c>
    </row>
    <row r="2976" spans="1:12" x14ac:dyDescent="0.2">
      <c r="A2976" t="s">
        <v>8523</v>
      </c>
      <c r="B2976" t="s">
        <v>13735</v>
      </c>
      <c r="C2976" t="s">
        <v>13736</v>
      </c>
      <c r="D2976" t="s">
        <v>13384</v>
      </c>
      <c r="E2976" t="s">
        <v>13384</v>
      </c>
      <c r="F2976" t="s">
        <v>19511</v>
      </c>
      <c r="G2976" t="s">
        <v>3963</v>
      </c>
      <c r="I29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2976" s="1" t="b">
        <f t="shared" si="46"/>
        <v>0</v>
      </c>
      <c r="K2976" t="str">
        <f>IF(NOT(J2976),Strutture_cleaned[[#This Row],[Indirizzo internet]],Strutture_cleaned[[#This Row],[Indirizzo di posta elettronica]])</f>
        <v/>
      </c>
      <c r="L2976" t="str">
        <f>IF(NOT(J2976),Strutture_cleaned[[#This Row],[Indirizzo di posta elettronica]],Strutture_cleaned[[#This Row],[Indirizzo internet]])</f>
        <v>baruccarenato@gmail.com</v>
      </c>
    </row>
    <row r="2977" spans="1:12" x14ac:dyDescent="0.2">
      <c r="A2977" t="s">
        <v>8523</v>
      </c>
      <c r="B2977" t="s">
        <v>13737</v>
      </c>
      <c r="C2977" t="s">
        <v>13738</v>
      </c>
      <c r="D2977" t="s">
        <v>13384</v>
      </c>
      <c r="E2977" t="s">
        <v>13384</v>
      </c>
      <c r="F2977" t="s">
        <v>19511</v>
      </c>
      <c r="G2977" t="s">
        <v>3964</v>
      </c>
      <c r="I29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2977" s="1" t="b">
        <f t="shared" si="46"/>
        <v>0</v>
      </c>
      <c r="K2977" t="str">
        <f>IF(NOT(J2977),Strutture_cleaned[[#This Row],[Indirizzo internet]],Strutture_cleaned[[#This Row],[Indirizzo di posta elettronica]])</f>
        <v/>
      </c>
      <c r="L2977" t="str">
        <f>IF(NOT(J2977),Strutture_cleaned[[#This Row],[Indirizzo di posta elettronica]],Strutture_cleaned[[#This Row],[Indirizzo internet]])</f>
        <v>campingsmeraldo1@hotmail.it</v>
      </c>
    </row>
    <row r="2978" spans="1:12" x14ac:dyDescent="0.2">
      <c r="A2978" t="s">
        <v>8216</v>
      </c>
      <c r="B2978" t="s">
        <v>13739</v>
      </c>
      <c r="C2978" t="s">
        <v>13740</v>
      </c>
      <c r="D2978" t="s">
        <v>13384</v>
      </c>
      <c r="E2978" t="s">
        <v>13384</v>
      </c>
      <c r="F2978" t="s">
        <v>3965</v>
      </c>
      <c r="G2978" t="s">
        <v>3966</v>
      </c>
      <c r="I29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78" s="1" t="b">
        <f t="shared" si="46"/>
        <v>0</v>
      </c>
      <c r="K2978" t="str">
        <f>IF(NOT(J2978),Strutture_cleaned[[#This Row],[Indirizzo internet]],Strutture_cleaned[[#This Row],[Indirizzo di posta elettronica]])</f>
        <v>www.mareverde.it</v>
      </c>
      <c r="L2978" t="str">
        <f>IF(NOT(J2978),Strutture_cleaned[[#This Row],[Indirizzo di posta elettronica]],Strutture_cleaned[[#This Row],[Indirizzo internet]])</f>
        <v>info@mareverde.it - mareverde@netpec.net</v>
      </c>
    </row>
    <row r="2979" spans="1:12" x14ac:dyDescent="0.2">
      <c r="A2979" t="s">
        <v>8216</v>
      </c>
      <c r="B2979" t="s">
        <v>13741</v>
      </c>
      <c r="C2979" t="s">
        <v>13742</v>
      </c>
      <c r="D2979" t="s">
        <v>13384</v>
      </c>
      <c r="E2979" t="s">
        <v>13384</v>
      </c>
      <c r="F2979" t="s">
        <v>3967</v>
      </c>
      <c r="G2979" t="s">
        <v>3968</v>
      </c>
      <c r="I29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2979" s="1" t="b">
        <f t="shared" si="46"/>
        <v>0</v>
      </c>
      <c r="K2979" t="str">
        <f>IF(NOT(J2979),Strutture_cleaned[[#This Row],[Indirizzo internet]],Strutture_cleaned[[#This Row],[Indirizzo di posta elettronica]])</f>
        <v>www.residenceregni.it</v>
      </c>
      <c r="L2979" t="str">
        <f>IF(NOT(J2979),Strutture_cleaned[[#This Row],[Indirizzo di posta elettronica]],Strutture_cleaned[[#This Row],[Indirizzo internet]])</f>
        <v>fabregni@tin.it</v>
      </c>
    </row>
    <row r="2980" spans="1:12" x14ac:dyDescent="0.2">
      <c r="A2980" t="s">
        <v>8523</v>
      </c>
      <c r="B2980" t="s">
        <v>13743</v>
      </c>
      <c r="C2980" t="s">
        <v>13744</v>
      </c>
      <c r="D2980" t="s">
        <v>13384</v>
      </c>
      <c r="E2980" t="s">
        <v>13384</v>
      </c>
      <c r="F2980" t="s">
        <v>3969</v>
      </c>
      <c r="G2980" t="s">
        <v>3970</v>
      </c>
      <c r="I29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80" s="1" t="b">
        <f t="shared" si="46"/>
        <v>0</v>
      </c>
      <c r="K2980" t="str">
        <f>IF(NOT(J2980),Strutture_cleaned[[#This Row],[Indirizzo internet]],Strutture_cleaned[[#This Row],[Indirizzo di posta elettronica]])</f>
        <v>www.greencamping.it</v>
      </c>
      <c r="L2980" t="str">
        <f>IF(NOT(J2980),Strutture_cleaned[[#This Row],[Indirizzo di posta elettronica]],Strutture_cleaned[[#This Row],[Indirizzo internet]])</f>
        <v>info@greencamping.it</v>
      </c>
    </row>
    <row r="2981" spans="1:12" x14ac:dyDescent="0.2">
      <c r="A2981" t="s">
        <v>8523</v>
      </c>
      <c r="B2981" t="s">
        <v>13745</v>
      </c>
      <c r="C2981" t="s">
        <v>13746</v>
      </c>
      <c r="D2981" t="s">
        <v>13384</v>
      </c>
      <c r="E2981" t="s">
        <v>13384</v>
      </c>
      <c r="F2981" t="s">
        <v>3971</v>
      </c>
      <c r="G2981" t="s">
        <v>3972</v>
      </c>
      <c r="I29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2981" s="1" t="b">
        <f t="shared" si="46"/>
        <v>0</v>
      </c>
      <c r="K2981" t="str">
        <f>IF(NOT(J2981),Strutture_cleaned[[#This Row],[Indirizzo internet]],Strutture_cleaned[[#This Row],[Indirizzo di posta elettronica]])</f>
        <v>www.campingcortina.com www.campingcortina.net</v>
      </c>
      <c r="L2981" t="str">
        <f>IF(NOT(J2981),Strutture_cleaned[[#This Row],[Indirizzo di posta elettronica]],Strutture_cleaned[[#This Row],[Indirizzo internet]])</f>
        <v>camping.cortina@libero.it</v>
      </c>
    </row>
    <row r="2982" spans="1:12" x14ac:dyDescent="0.2">
      <c r="A2982" t="s">
        <v>8523</v>
      </c>
      <c r="B2982" t="s">
        <v>13747</v>
      </c>
      <c r="C2982" t="s">
        <v>3973</v>
      </c>
      <c r="D2982" t="s">
        <v>13384</v>
      </c>
      <c r="E2982" t="s">
        <v>3974</v>
      </c>
      <c r="F2982" t="s">
        <v>3975</v>
      </c>
      <c r="G2982" t="s">
        <v>3976</v>
      </c>
      <c r="I29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82" s="1" t="b">
        <f t="shared" si="46"/>
        <v>0</v>
      </c>
      <c r="K2982" t="str">
        <f>IF(NOT(J2982),Strutture_cleaned[[#This Row],[Indirizzo internet]],Strutture_cleaned[[#This Row],[Indirizzo di posta elettronica]])</f>
        <v>www.campeggioadriatico.com</v>
      </c>
      <c r="L2982" t="str">
        <f>IF(NOT(J2982),Strutture_cleaned[[#This Row],[Indirizzo di posta elettronica]],Strutture_cleaned[[#This Row],[Indirizzo internet]])</f>
        <v>info@campeggioadriatico.com</v>
      </c>
    </row>
    <row r="2983" spans="1:12" x14ac:dyDescent="0.2">
      <c r="A2983" t="s">
        <v>11789</v>
      </c>
      <c r="B2983" t="s">
        <v>13748</v>
      </c>
      <c r="C2983" t="s">
        <v>13749</v>
      </c>
      <c r="D2983" t="s">
        <v>13384</v>
      </c>
      <c r="E2983" t="s">
        <v>13384</v>
      </c>
      <c r="F2983" t="s">
        <v>3977</v>
      </c>
      <c r="G2983" t="s">
        <v>3978</v>
      </c>
      <c r="I29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983" s="1" t="b">
        <f t="shared" si="46"/>
        <v>0</v>
      </c>
      <c r="K2983" t="str">
        <f>IF(NOT(J2983),Strutture_cleaned[[#This Row],[Indirizzo internet]],Strutture_cleaned[[#This Row],[Indirizzo di posta elettronica]])</f>
        <v>www.benvivere.com</v>
      </c>
      <c r="L2983" t="str">
        <f>IF(NOT(J2983),Strutture_cleaned[[#This Row],[Indirizzo di posta elettronica]],Strutture_cleaned[[#This Row],[Indirizzo internet]])</f>
        <v>benvivere@libero.it</v>
      </c>
    </row>
    <row r="2984" spans="1:12" x14ac:dyDescent="0.2">
      <c r="A2984" t="s">
        <v>8523</v>
      </c>
      <c r="B2984" t="s">
        <v>13750</v>
      </c>
      <c r="C2984" t="s">
        <v>13751</v>
      </c>
      <c r="D2984" t="s">
        <v>13384</v>
      </c>
      <c r="E2984" t="s">
        <v>13384</v>
      </c>
      <c r="F2984" t="s">
        <v>19511</v>
      </c>
      <c r="G2984" t="s">
        <v>19511</v>
      </c>
      <c r="I29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2984" s="1" t="b">
        <f t="shared" si="46"/>
        <v>0</v>
      </c>
      <c r="K2984" t="str">
        <f>IF(NOT(J2984),Strutture_cleaned[[#This Row],[Indirizzo internet]],Strutture_cleaned[[#This Row],[Indirizzo di posta elettronica]])</f>
        <v/>
      </c>
      <c r="L2984" t="str">
        <f>IF(NOT(J2984),Strutture_cleaned[[#This Row],[Indirizzo di posta elettronica]],Strutture_cleaned[[#This Row],[Indirizzo internet]])</f>
        <v/>
      </c>
    </row>
    <row r="2985" spans="1:12" x14ac:dyDescent="0.2">
      <c r="A2985" t="s">
        <v>8523</v>
      </c>
      <c r="B2985" t="s">
        <v>10620</v>
      </c>
      <c r="C2985" t="s">
        <v>13752</v>
      </c>
      <c r="D2985" t="s">
        <v>13384</v>
      </c>
      <c r="E2985" t="s">
        <v>13384</v>
      </c>
      <c r="F2985" t="s">
        <v>3979</v>
      </c>
      <c r="G2985" t="s">
        <v>3980</v>
      </c>
      <c r="I29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85" s="1" t="b">
        <f t="shared" si="46"/>
        <v>0</v>
      </c>
      <c r="K2985" t="str">
        <f>IF(NOT(J2985),Strutture_cleaned[[#This Row],[Indirizzo internet]],Strutture_cleaned[[#This Row],[Indirizzo di posta elettronica]])</f>
        <v>www.campingliana.it</v>
      </c>
      <c r="L2985" t="str">
        <f>IF(NOT(J2985),Strutture_cleaned[[#This Row],[Indirizzo di posta elettronica]],Strutture_cleaned[[#This Row],[Indirizzo internet]])</f>
        <v>info@campingliana.it</v>
      </c>
    </row>
    <row r="2986" spans="1:12" x14ac:dyDescent="0.2">
      <c r="A2986" t="s">
        <v>8186</v>
      </c>
      <c r="B2986" t="s">
        <v>13753</v>
      </c>
      <c r="C2986" t="s">
        <v>13754</v>
      </c>
      <c r="D2986" t="s">
        <v>13384</v>
      </c>
      <c r="E2986" t="s">
        <v>3840</v>
      </c>
      <c r="F2986" t="s">
        <v>19511</v>
      </c>
      <c r="G2986" t="s">
        <v>3981</v>
      </c>
      <c r="I29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2986" s="1" t="b">
        <f t="shared" si="46"/>
        <v>0</v>
      </c>
      <c r="K2986" t="str">
        <f>IF(NOT(J2986),Strutture_cleaned[[#This Row],[Indirizzo internet]],Strutture_cleaned[[#This Row],[Indirizzo di posta elettronica]])</f>
        <v/>
      </c>
      <c r="L2986" t="str">
        <f>IF(NOT(J2986),Strutture_cleaned[[#This Row],[Indirizzo di posta elettronica]],Strutture_cleaned[[#This Row],[Indirizzo internet]])</f>
        <v>a.pancotti@alice.it</v>
      </c>
    </row>
    <row r="2987" spans="1:12" x14ac:dyDescent="0.2">
      <c r="A2987" t="s">
        <v>8186</v>
      </c>
      <c r="B2987" t="s">
        <v>13755</v>
      </c>
      <c r="C2987" t="s">
        <v>13756</v>
      </c>
      <c r="D2987" t="s">
        <v>13384</v>
      </c>
      <c r="E2987" t="s">
        <v>13384</v>
      </c>
      <c r="F2987" t="s">
        <v>3982</v>
      </c>
      <c r="G2987" t="s">
        <v>3983</v>
      </c>
      <c r="I29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87" s="1" t="b">
        <f t="shared" si="46"/>
        <v>0</v>
      </c>
      <c r="K2987" t="str">
        <f>IF(NOT(J2987),Strutture_cleaned[[#This Row],[Indirizzo internet]],Strutture_cleaned[[#This Row],[Indirizzo di posta elettronica]])</f>
        <v>www.agriturismoilrifugio.com</v>
      </c>
      <c r="L2987" t="str">
        <f>IF(NOT(J2987),Strutture_cleaned[[#This Row],[Indirizzo di posta elettronica]],Strutture_cleaned[[#This Row],[Indirizzo internet]])</f>
        <v>info@agriturismoilrifugio.com</v>
      </c>
    </row>
    <row r="2988" spans="1:12" x14ac:dyDescent="0.2">
      <c r="A2988" t="s">
        <v>8177</v>
      </c>
      <c r="B2988" t="s">
        <v>13757</v>
      </c>
      <c r="C2988" t="s">
        <v>13758</v>
      </c>
      <c r="D2988" t="s">
        <v>13384</v>
      </c>
      <c r="E2988" t="s">
        <v>13384</v>
      </c>
      <c r="F2988" t="s">
        <v>3984</v>
      </c>
      <c r="G2988" t="s">
        <v>3985</v>
      </c>
      <c r="I29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88" s="1" t="b">
        <f t="shared" si="46"/>
        <v>0</v>
      </c>
      <c r="K2988" t="str">
        <f>IF(NOT(J2988),Strutture_cleaned[[#This Row],[Indirizzo internet]],Strutture_cleaned[[#This Row],[Indirizzo di posta elettronica]])</f>
        <v>www.hotelroma.net</v>
      </c>
      <c r="L2988" t="str">
        <f>IF(NOT(J2988),Strutture_cleaned[[#This Row],[Indirizzo di posta elettronica]],Strutture_cleaned[[#This Row],[Indirizzo internet]])</f>
        <v>info@hotelroma.net</v>
      </c>
    </row>
    <row r="2989" spans="1:12" x14ac:dyDescent="0.2">
      <c r="A2989" t="s">
        <v>8177</v>
      </c>
      <c r="B2989" t="s">
        <v>13384</v>
      </c>
      <c r="C2989" t="s">
        <v>13759</v>
      </c>
      <c r="D2989" t="s">
        <v>13384</v>
      </c>
      <c r="E2989" t="s">
        <v>13384</v>
      </c>
      <c r="F2989" t="s">
        <v>3986</v>
      </c>
      <c r="G2989" t="s">
        <v>3987</v>
      </c>
      <c r="I29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89" s="1" t="b">
        <f t="shared" si="46"/>
        <v>0</v>
      </c>
      <c r="K2989" t="str">
        <f>IF(NOT(J2989),Strutture_cleaned[[#This Row],[Indirizzo internet]],Strutture_cleaned[[#This Row],[Indirizzo di posta elettronica]])</f>
        <v>www.hotelsenigallia.net</v>
      </c>
      <c r="L2989" t="str">
        <f>IF(NOT(J2989),Strutture_cleaned[[#This Row],[Indirizzo di posta elettronica]],Strutture_cleaned[[#This Row],[Indirizzo internet]])</f>
        <v>info@hotelsenigallia.net</v>
      </c>
    </row>
    <row r="2990" spans="1:12" x14ac:dyDescent="0.2">
      <c r="A2990" t="s">
        <v>8177</v>
      </c>
      <c r="B2990" t="s">
        <v>9572</v>
      </c>
      <c r="C2990" t="s">
        <v>13760</v>
      </c>
      <c r="D2990" t="s">
        <v>13384</v>
      </c>
      <c r="E2990" t="s">
        <v>13384</v>
      </c>
      <c r="F2990" t="s">
        <v>3988</v>
      </c>
      <c r="G2990" t="s">
        <v>3989</v>
      </c>
      <c r="I29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0" s="1" t="b">
        <f t="shared" si="46"/>
        <v>0</v>
      </c>
      <c r="K2990" t="str">
        <f>IF(NOT(J2990),Strutture_cleaned[[#This Row],[Indirizzo internet]],Strutture_cleaned[[#This Row],[Indirizzo di posta elettronica]])</f>
        <v>www.hotelsirena.com</v>
      </c>
      <c r="L2990" t="str">
        <f>IF(NOT(J2990),Strutture_cleaned[[#This Row],[Indirizzo di posta elettronica]],Strutture_cleaned[[#This Row],[Indirizzo internet]])</f>
        <v>info@hotelsirena.com</v>
      </c>
    </row>
    <row r="2991" spans="1:12" x14ac:dyDescent="0.2">
      <c r="A2991" t="s">
        <v>8177</v>
      </c>
      <c r="B2991" t="s">
        <v>13761</v>
      </c>
      <c r="C2991" t="s">
        <v>13762</v>
      </c>
      <c r="D2991" t="s">
        <v>13384</v>
      </c>
      <c r="E2991" t="s">
        <v>13384</v>
      </c>
      <c r="F2991" t="s">
        <v>3990</v>
      </c>
      <c r="G2991" t="s">
        <v>3991</v>
      </c>
      <c r="I29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1" s="1" t="b">
        <f t="shared" si="46"/>
        <v>0</v>
      </c>
      <c r="K2991" t="str">
        <f>IF(NOT(J2991),Strutture_cleaned[[#This Row],[Indirizzo internet]],Strutture_cleaned[[#This Row],[Indirizzo di posta elettronica]])</f>
        <v>www.hoteltritone.net</v>
      </c>
      <c r="L2991" t="str">
        <f>IF(NOT(J2991),Strutture_cleaned[[#This Row],[Indirizzo di posta elettronica]],Strutture_cleaned[[#This Row],[Indirizzo internet]])</f>
        <v>info@hoteltritone.net</v>
      </c>
    </row>
    <row r="2992" spans="1:12" x14ac:dyDescent="0.2">
      <c r="A2992" t="s">
        <v>8177</v>
      </c>
      <c r="B2992" t="s">
        <v>13763</v>
      </c>
      <c r="C2992" t="s">
        <v>13764</v>
      </c>
      <c r="D2992" t="s">
        <v>13384</v>
      </c>
      <c r="E2992" t="s">
        <v>13384</v>
      </c>
      <c r="F2992" t="s">
        <v>3992</v>
      </c>
      <c r="G2992" t="s">
        <v>3993</v>
      </c>
      <c r="I29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2" s="1" t="b">
        <f t="shared" si="46"/>
        <v>0</v>
      </c>
      <c r="K2992" t="str">
        <f>IF(NOT(J2992),Strutture_cleaned[[#This Row],[Indirizzo internet]],Strutture_cleaned[[#This Row],[Indirizzo di posta elettronica]])</f>
        <v>www.hotel-hollywood.it</v>
      </c>
      <c r="L2992" t="str">
        <f>IF(NOT(J2992),Strutture_cleaned[[#This Row],[Indirizzo di posta elettronica]],Strutture_cleaned[[#This Row],[Indirizzo internet]])</f>
        <v>info@hotel-hollywood.it</v>
      </c>
    </row>
    <row r="2993" spans="1:12" x14ac:dyDescent="0.2">
      <c r="A2993" t="s">
        <v>8177</v>
      </c>
      <c r="B2993" t="s">
        <v>13765</v>
      </c>
      <c r="C2993" t="s">
        <v>13766</v>
      </c>
      <c r="D2993" t="s">
        <v>13384</v>
      </c>
      <c r="E2993" t="s">
        <v>3974</v>
      </c>
      <c r="F2993" t="s">
        <v>3994</v>
      </c>
      <c r="G2993" t="s">
        <v>3995</v>
      </c>
      <c r="I29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2993" s="1" t="b">
        <f t="shared" si="46"/>
        <v>0</v>
      </c>
      <c r="K2993" t="str">
        <f>IF(NOT(J2993),Strutture_cleaned[[#This Row],[Indirizzo internet]],Strutture_cleaned[[#This Row],[Indirizzo di posta elettronica]])</f>
        <v>www.hotellori.com</v>
      </c>
      <c r="L2993" t="str">
        <f>IF(NOT(J2993),Strutture_cleaned[[#This Row],[Indirizzo di posta elettronica]],Strutture_cleaned[[#This Row],[Indirizzo internet]])</f>
        <v>hotellori@gmail.com</v>
      </c>
    </row>
    <row r="2994" spans="1:12" x14ac:dyDescent="0.2">
      <c r="A2994" t="s">
        <v>8177</v>
      </c>
      <c r="B2994" t="s">
        <v>9305</v>
      </c>
      <c r="C2994" t="s">
        <v>13767</v>
      </c>
      <c r="D2994" t="s">
        <v>13384</v>
      </c>
      <c r="E2994" t="s">
        <v>13384</v>
      </c>
      <c r="F2994" t="s">
        <v>3996</v>
      </c>
      <c r="G2994" t="s">
        <v>3997</v>
      </c>
      <c r="I29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4" s="1" t="b">
        <f t="shared" si="46"/>
        <v>0</v>
      </c>
      <c r="K2994" t="str">
        <f>IF(NOT(J2994),Strutture_cleaned[[#This Row],[Indirizzo internet]],Strutture_cleaned[[#This Row],[Indirizzo di posta elettronica]])</f>
        <v>www.hotellequerce.com</v>
      </c>
      <c r="L2994" t="str">
        <f>IF(NOT(J2994),Strutture_cleaned[[#This Row],[Indirizzo di posta elettronica]],Strutture_cleaned[[#This Row],[Indirizzo internet]])</f>
        <v>info@hotellequerce.com</v>
      </c>
    </row>
    <row r="2995" spans="1:12" x14ac:dyDescent="0.2">
      <c r="A2995" t="s">
        <v>8177</v>
      </c>
      <c r="B2995" t="s">
        <v>12334</v>
      </c>
      <c r="C2995" t="s">
        <v>13768</v>
      </c>
      <c r="D2995" t="s">
        <v>13384</v>
      </c>
      <c r="E2995" t="s">
        <v>13384</v>
      </c>
      <c r="F2995" t="s">
        <v>3998</v>
      </c>
      <c r="G2995" t="s">
        <v>3999</v>
      </c>
      <c r="I29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5" s="1" t="b">
        <f t="shared" si="46"/>
        <v>0</v>
      </c>
      <c r="K2995" t="str">
        <f>IF(NOT(J2995),Strutture_cleaned[[#This Row],[Indirizzo internet]],Strutture_cleaned[[#This Row],[Indirizzo di posta elettronica]])</f>
        <v>www.lavelasenigallia.it</v>
      </c>
      <c r="L2995" t="str">
        <f>IF(NOT(J2995),Strutture_cleaned[[#This Row],[Indirizzo di posta elettronica]],Strutture_cleaned[[#This Row],[Indirizzo internet]])</f>
        <v>info@lavelasenigallia.it</v>
      </c>
    </row>
    <row r="2996" spans="1:12" x14ac:dyDescent="0.2">
      <c r="A2996" t="s">
        <v>8177</v>
      </c>
      <c r="B2996" t="s">
        <v>9481</v>
      </c>
      <c r="C2996" t="s">
        <v>13769</v>
      </c>
      <c r="D2996" t="s">
        <v>13384</v>
      </c>
      <c r="E2996" t="s">
        <v>13384</v>
      </c>
      <c r="F2996" t="s">
        <v>4000</v>
      </c>
      <c r="G2996" t="s">
        <v>4001</v>
      </c>
      <c r="I29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6" s="1" t="b">
        <f t="shared" si="46"/>
        <v>0</v>
      </c>
      <c r="K2996" t="str">
        <f>IF(NOT(J2996),Strutture_cleaned[[#This Row],[Indirizzo internet]],Strutture_cleaned[[#This Row],[Indirizzo di posta elettronica]])</f>
        <v>www.hotelbalticsenigallia.it</v>
      </c>
      <c r="L2996" t="str">
        <f>IF(NOT(J2996),Strutture_cleaned[[#This Row],[Indirizzo di posta elettronica]],Strutture_cleaned[[#This Row],[Indirizzo internet]])</f>
        <v>info@hotelbalticsenigallia.it</v>
      </c>
    </row>
    <row r="2997" spans="1:12" x14ac:dyDescent="0.2">
      <c r="A2997" t="s">
        <v>8177</v>
      </c>
      <c r="B2997" t="s">
        <v>13770</v>
      </c>
      <c r="C2997" t="s">
        <v>13771</v>
      </c>
      <c r="D2997" t="s">
        <v>13384</v>
      </c>
      <c r="E2997" t="s">
        <v>13384</v>
      </c>
      <c r="F2997" t="s">
        <v>4002</v>
      </c>
      <c r="G2997" t="s">
        <v>4003</v>
      </c>
      <c r="I29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7" s="1" t="b">
        <f t="shared" si="46"/>
        <v>0</v>
      </c>
      <c r="K2997" t="str">
        <f>IF(NOT(J2997),Strutture_cleaned[[#This Row],[Indirizzo internet]],Strutture_cleaned[[#This Row],[Indirizzo di posta elettronica]])</f>
        <v>www.belsit.net</v>
      </c>
      <c r="L2997" t="str">
        <f>IF(NOT(J2997),Strutture_cleaned[[#This Row],[Indirizzo di posta elettronica]],Strutture_cleaned[[#This Row],[Indirizzo internet]])</f>
        <v>info@belsit.net</v>
      </c>
    </row>
    <row r="2998" spans="1:12" x14ac:dyDescent="0.2">
      <c r="A2998" t="s">
        <v>8177</v>
      </c>
      <c r="B2998" t="s">
        <v>13772</v>
      </c>
      <c r="C2998" t="s">
        <v>13773</v>
      </c>
      <c r="D2998" t="s">
        <v>13384</v>
      </c>
      <c r="E2998" t="s">
        <v>13384</v>
      </c>
      <c r="F2998" t="s">
        <v>4004</v>
      </c>
      <c r="G2998" t="s">
        <v>4005</v>
      </c>
      <c r="I29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8" s="1" t="b">
        <f t="shared" si="46"/>
        <v>0</v>
      </c>
      <c r="K2998" t="str">
        <f>IF(NOT(J2998),Strutture_cleaned[[#This Row],[Indirizzo internet]],Strutture_cleaned[[#This Row],[Indirizzo di posta elettronica]])</f>
        <v>www.hbologna.net</v>
      </c>
      <c r="L2998" t="str">
        <f>IF(NOT(J2998),Strutture_cleaned[[#This Row],[Indirizzo di posta elettronica]],Strutture_cleaned[[#This Row],[Indirizzo internet]])</f>
        <v>info@hbologna.net</v>
      </c>
    </row>
    <row r="2999" spans="1:12" x14ac:dyDescent="0.2">
      <c r="A2999" t="s">
        <v>8177</v>
      </c>
      <c r="B2999" t="s">
        <v>13774</v>
      </c>
      <c r="C2999" t="s">
        <v>13775</v>
      </c>
      <c r="D2999" t="s">
        <v>13384</v>
      </c>
      <c r="E2999" t="s">
        <v>13384</v>
      </c>
      <c r="F2999" t="s">
        <v>4006</v>
      </c>
      <c r="G2999" t="s">
        <v>4007</v>
      </c>
      <c r="I29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2999" s="1" t="b">
        <f t="shared" si="46"/>
        <v>0</v>
      </c>
      <c r="K2999" t="str">
        <f>IF(NOT(J2999),Strutture_cleaned[[#This Row],[Indirizzo internet]],Strutture_cleaned[[#This Row],[Indirizzo di posta elettronica]])</f>
        <v>www.ambasciatorisenigallia.it</v>
      </c>
      <c r="L2999" t="str">
        <f>IF(NOT(J2999),Strutture_cleaned[[#This Row],[Indirizzo di posta elettronica]],Strutture_cleaned[[#This Row],[Indirizzo internet]])</f>
        <v>info@ambasciatorisenigallia.it</v>
      </c>
    </row>
    <row r="3000" spans="1:12" x14ac:dyDescent="0.2">
      <c r="A3000" t="s">
        <v>8177</v>
      </c>
      <c r="B3000" t="s">
        <v>9592</v>
      </c>
      <c r="C3000" t="s">
        <v>13622</v>
      </c>
      <c r="D3000" t="s">
        <v>13384</v>
      </c>
      <c r="E3000" t="s">
        <v>13384</v>
      </c>
      <c r="F3000" t="s">
        <v>4008</v>
      </c>
      <c r="G3000" t="s">
        <v>4009</v>
      </c>
      <c r="I30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00" s="1" t="b">
        <f t="shared" si="46"/>
        <v>0</v>
      </c>
      <c r="K3000" t="str">
        <f>IF(NOT(J3000),Strutture_cleaned[[#This Row],[Indirizzo internet]],Strutture_cleaned[[#This Row],[Indirizzo di posta elettronica]])</f>
        <v>www.atlantic-hotel.it</v>
      </c>
      <c r="L3000" t="str">
        <f>IF(NOT(J3000),Strutture_cleaned[[#This Row],[Indirizzo di posta elettronica]],Strutture_cleaned[[#This Row],[Indirizzo internet]])</f>
        <v>info@atlantic-hotel.it</v>
      </c>
    </row>
    <row r="3001" spans="1:12" x14ac:dyDescent="0.2">
      <c r="A3001" t="s">
        <v>8177</v>
      </c>
      <c r="B3001" t="s">
        <v>13776</v>
      </c>
      <c r="C3001" t="s">
        <v>13777</v>
      </c>
      <c r="D3001" t="s">
        <v>13384</v>
      </c>
      <c r="E3001" t="s">
        <v>13384</v>
      </c>
      <c r="F3001" t="s">
        <v>4010</v>
      </c>
      <c r="G3001" t="s">
        <v>4011</v>
      </c>
      <c r="I30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01" s="1" t="b">
        <f t="shared" si="46"/>
        <v>0</v>
      </c>
      <c r="K3001" t="str">
        <f>IF(NOT(J3001),Strutture_cleaned[[#This Row],[Indirizzo internet]],Strutture_cleaned[[#This Row],[Indirizzo di posta elettronica]])</f>
        <v>www.hotelbeaurivagesenigallia.com</v>
      </c>
      <c r="L3001" t="str">
        <f>IF(NOT(J3001),Strutture_cleaned[[#This Row],[Indirizzo di posta elettronica]],Strutture_cleaned[[#This Row],[Indirizzo internet]])</f>
        <v>info@hotelbeaurivagesenigallia.com</v>
      </c>
    </row>
    <row r="3002" spans="1:12" x14ac:dyDescent="0.2">
      <c r="A3002" t="s">
        <v>8177</v>
      </c>
      <c r="B3002" t="s">
        <v>9548</v>
      </c>
      <c r="C3002" t="s">
        <v>13778</v>
      </c>
      <c r="D3002" t="s">
        <v>13384</v>
      </c>
      <c r="E3002" t="s">
        <v>13384</v>
      </c>
      <c r="F3002" t="s">
        <v>4012</v>
      </c>
      <c r="G3002" t="s">
        <v>4013</v>
      </c>
      <c r="I30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002" s="1" t="b">
        <f t="shared" si="46"/>
        <v>0</v>
      </c>
      <c r="K3002" t="str">
        <f>IF(NOT(J3002),Strutture_cleaned[[#This Row],[Indirizzo internet]],Strutture_cleaned[[#This Row],[Indirizzo di posta elettronica]])</f>
        <v>www.hotel-perla.net</v>
      </c>
      <c r="L3002" t="str">
        <f>IF(NOT(J3002),Strutture_cleaned[[#This Row],[Indirizzo di posta elettronica]],Strutture_cleaned[[#This Row],[Indirizzo internet]])</f>
        <v>hotelperla2003@libero.it</v>
      </c>
    </row>
    <row r="3003" spans="1:12" x14ac:dyDescent="0.2">
      <c r="A3003" t="s">
        <v>8177</v>
      </c>
      <c r="B3003" t="s">
        <v>11227</v>
      </c>
      <c r="C3003" t="s">
        <v>4014</v>
      </c>
      <c r="D3003" t="s">
        <v>13384</v>
      </c>
      <c r="E3003" t="s">
        <v>13384</v>
      </c>
      <c r="F3003" t="s">
        <v>4015</v>
      </c>
      <c r="G3003" t="s">
        <v>4016</v>
      </c>
      <c r="I30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3003" s="1" t="b">
        <f t="shared" si="46"/>
        <v>0</v>
      </c>
      <c r="K3003" t="str">
        <f>IF(NOT(J3003),Strutture_cleaned[[#This Row],[Indirizzo internet]],Strutture_cleaned[[#This Row],[Indirizzo di posta elettronica]])</f>
        <v>www.hotelitalia-senigallia.it</v>
      </c>
      <c r="L3003" t="str">
        <f>IF(NOT(J3003),Strutture_cleaned[[#This Row],[Indirizzo di posta elettronica]],Strutture_cleaned[[#This Row],[Indirizzo internet]])</f>
        <v>hotelitalia.senigallia@gmail.com</v>
      </c>
    </row>
    <row r="3004" spans="1:12" x14ac:dyDescent="0.2">
      <c r="A3004" t="s">
        <v>8177</v>
      </c>
      <c r="B3004" t="s">
        <v>9596</v>
      </c>
      <c r="C3004" t="s">
        <v>13779</v>
      </c>
      <c r="D3004" t="s">
        <v>13384</v>
      </c>
      <c r="E3004" t="s">
        <v>13384</v>
      </c>
      <c r="F3004" t="s">
        <v>4017</v>
      </c>
      <c r="G3004" t="s">
        <v>4018</v>
      </c>
      <c r="I30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04" s="1" t="b">
        <f t="shared" si="46"/>
        <v>0</v>
      </c>
      <c r="K3004" t="str">
        <f>IF(NOT(J3004),Strutture_cleaned[[#This Row],[Indirizzo internet]],Strutture_cleaned[[#This Row],[Indirizzo di posta elettronica]])</f>
        <v>www.hotelinternationalsenigallia.com</v>
      </c>
      <c r="L3004" t="str">
        <f>IF(NOT(J3004),Strutture_cleaned[[#This Row],[Indirizzo di posta elettronica]],Strutture_cleaned[[#This Row],[Indirizzo internet]])</f>
        <v>info@hotelinternationalsenigallia.com</v>
      </c>
    </row>
    <row r="3005" spans="1:12" x14ac:dyDescent="0.2">
      <c r="A3005" t="s">
        <v>8177</v>
      </c>
      <c r="B3005" t="s">
        <v>8902</v>
      </c>
      <c r="C3005" t="s">
        <v>13780</v>
      </c>
      <c r="D3005" t="s">
        <v>13384</v>
      </c>
      <c r="E3005" t="s">
        <v>13384</v>
      </c>
      <c r="F3005" t="s">
        <v>4019</v>
      </c>
      <c r="G3005" t="s">
        <v>4020</v>
      </c>
      <c r="I30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05" s="1" t="b">
        <f t="shared" si="46"/>
        <v>0</v>
      </c>
      <c r="K3005" t="str">
        <f>IF(NOT(J3005),Strutture_cleaned[[#This Row],[Indirizzo internet]],Strutture_cleaned[[#This Row],[Indirizzo di posta elettronica]])</f>
        <v>www.hotel-mareblu.it</v>
      </c>
      <c r="L3005" t="str">
        <f>IF(NOT(J3005),Strutture_cleaned[[#This Row],[Indirizzo di posta elettronica]],Strutture_cleaned[[#This Row],[Indirizzo internet]])</f>
        <v>info@hotel-mareblu.it</v>
      </c>
    </row>
    <row r="3006" spans="1:12" x14ac:dyDescent="0.2">
      <c r="A3006" t="s">
        <v>8177</v>
      </c>
      <c r="B3006" t="s">
        <v>13781</v>
      </c>
      <c r="C3006" t="s">
        <v>13782</v>
      </c>
      <c r="D3006" t="s">
        <v>13384</v>
      </c>
      <c r="E3006" t="s">
        <v>13384</v>
      </c>
      <c r="F3006" t="s">
        <v>4021</v>
      </c>
      <c r="G3006" t="s">
        <v>4022</v>
      </c>
      <c r="I30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06" s="1" t="b">
        <f t="shared" si="46"/>
        <v>0</v>
      </c>
      <c r="K3006" t="str">
        <f>IF(NOT(J3006),Strutture_cleaned[[#This Row],[Indirizzo internet]],Strutture_cleaned[[#This Row],[Indirizzo di posta elettronica]])</f>
        <v>www.hargentina.com</v>
      </c>
      <c r="L3006" t="str">
        <f>IF(NOT(J3006),Strutture_cleaned[[#This Row],[Indirizzo di posta elettronica]],Strutture_cleaned[[#This Row],[Indirizzo internet]])</f>
        <v>info@hargentina.com</v>
      </c>
    </row>
    <row r="3007" spans="1:12" x14ac:dyDescent="0.2">
      <c r="A3007" t="s">
        <v>8177</v>
      </c>
      <c r="B3007" t="s">
        <v>9544</v>
      </c>
      <c r="C3007" t="s">
        <v>13783</v>
      </c>
      <c r="D3007" t="s">
        <v>13384</v>
      </c>
      <c r="E3007" t="s">
        <v>13384</v>
      </c>
      <c r="F3007" t="s">
        <v>4023</v>
      </c>
      <c r="G3007" t="s">
        <v>4024</v>
      </c>
      <c r="I30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07" s="1" t="b">
        <f t="shared" si="46"/>
        <v>0</v>
      </c>
      <c r="K3007" t="str">
        <f>IF(NOT(J3007),Strutture_cleaned[[#This Row],[Indirizzo internet]],Strutture_cleaned[[#This Row],[Indirizzo di posta elettronica]])</f>
        <v>www.hotelolympiasenigallia.it</v>
      </c>
      <c r="L3007" t="str">
        <f>IF(NOT(J3007),Strutture_cleaned[[#This Row],[Indirizzo di posta elettronica]],Strutture_cleaned[[#This Row],[Indirizzo internet]])</f>
        <v>info@hotelolympiasenigallia.it</v>
      </c>
    </row>
    <row r="3008" spans="1:12" x14ac:dyDescent="0.2">
      <c r="A3008" t="s">
        <v>8177</v>
      </c>
      <c r="B3008" t="s">
        <v>13784</v>
      </c>
      <c r="C3008" t="s">
        <v>13785</v>
      </c>
      <c r="D3008" t="s">
        <v>13384</v>
      </c>
      <c r="E3008" t="s">
        <v>13384</v>
      </c>
      <c r="F3008" t="s">
        <v>4025</v>
      </c>
      <c r="G3008" t="s">
        <v>4026</v>
      </c>
      <c r="I30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008" s="1" t="b">
        <f t="shared" si="46"/>
        <v>0</v>
      </c>
      <c r="K3008" t="str">
        <f>IF(NOT(J3008),Strutture_cleaned[[#This Row],[Indirizzo internet]],Strutture_cleaned[[#This Row],[Indirizzo di posta elettronica]])</f>
        <v>www.italiaabc.it</v>
      </c>
      <c r="L3008" t="str">
        <f>IF(NOT(J3008),Strutture_cleaned[[#This Row],[Indirizzo di posta elettronica]],Strutture_cleaned[[#This Row],[Indirizzo internet]])</f>
        <v>hotelmassi@virgilio.it</v>
      </c>
    </row>
    <row r="3009" spans="1:12" x14ac:dyDescent="0.2">
      <c r="A3009" t="s">
        <v>8177</v>
      </c>
      <c r="B3009" t="s">
        <v>9905</v>
      </c>
      <c r="C3009" t="s">
        <v>13786</v>
      </c>
      <c r="D3009" t="s">
        <v>13384</v>
      </c>
      <c r="E3009" t="s">
        <v>13384</v>
      </c>
      <c r="F3009" t="s">
        <v>4027</v>
      </c>
      <c r="G3009" t="s">
        <v>4028</v>
      </c>
      <c r="I30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09" s="1" t="b">
        <f t="shared" si="46"/>
        <v>0</v>
      </c>
      <c r="K3009" t="str">
        <f>IF(NOT(J3009),Strutture_cleaned[[#This Row],[Indirizzo internet]],Strutture_cleaned[[#This Row],[Indirizzo di posta elettronica]])</f>
        <v>www.hotelnettuno.org</v>
      </c>
      <c r="L3009" t="str">
        <f>IF(NOT(J3009),Strutture_cleaned[[#This Row],[Indirizzo di posta elettronica]],Strutture_cleaned[[#This Row],[Indirizzo internet]])</f>
        <v>info@hotelnettuno.org</v>
      </c>
    </row>
    <row r="3010" spans="1:12" x14ac:dyDescent="0.2">
      <c r="A3010" t="s">
        <v>8177</v>
      </c>
      <c r="B3010" t="s">
        <v>13787</v>
      </c>
      <c r="C3010" t="s">
        <v>13678</v>
      </c>
      <c r="D3010" t="s">
        <v>13384</v>
      </c>
      <c r="E3010" t="s">
        <v>13384</v>
      </c>
      <c r="F3010" t="s">
        <v>4029</v>
      </c>
      <c r="G3010" t="s">
        <v>4030</v>
      </c>
      <c r="I30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0" s="1" t="b">
        <f t="shared" si="46"/>
        <v>0</v>
      </c>
      <c r="K3010" t="str">
        <f>IF(NOT(J3010),Strutture_cleaned[[#This Row],[Indirizzo internet]],Strutture_cleaned[[#This Row],[Indirizzo di posta elettronica]])</f>
        <v>www.albergolucia.net</v>
      </c>
      <c r="L3010" t="str">
        <f>IF(NOT(J3010),Strutture_cleaned[[#This Row],[Indirizzo di posta elettronica]],Strutture_cleaned[[#This Row],[Indirizzo internet]])</f>
        <v>info@albergolucia.net</v>
      </c>
    </row>
    <row r="3011" spans="1:12" x14ac:dyDescent="0.2">
      <c r="A3011" t="s">
        <v>8177</v>
      </c>
      <c r="B3011" t="s">
        <v>13788</v>
      </c>
      <c r="C3011" t="s">
        <v>13789</v>
      </c>
      <c r="D3011" t="s">
        <v>13384</v>
      </c>
      <c r="E3011" t="s">
        <v>13384</v>
      </c>
      <c r="F3011" t="s">
        <v>4031</v>
      </c>
      <c r="G3011" t="s">
        <v>4032</v>
      </c>
      <c r="I30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1" s="1" t="b">
        <f t="shared" ref="J3011:J3074" si="47">I3011="invertire email e sito"</f>
        <v>0</v>
      </c>
      <c r="K3011" t="str">
        <f>IF(NOT(J3011),Strutture_cleaned[[#This Row],[Indirizzo internet]],Strutture_cleaned[[#This Row],[Indirizzo di posta elettronica]])</f>
        <v>www.hotel-fiorella.it</v>
      </c>
      <c r="L3011" t="str">
        <f>IF(NOT(J3011),Strutture_cleaned[[#This Row],[Indirizzo di posta elettronica]],Strutture_cleaned[[#This Row],[Indirizzo internet]])</f>
        <v>info@hotel-fiorella.it</v>
      </c>
    </row>
    <row r="3012" spans="1:12" x14ac:dyDescent="0.2">
      <c r="A3012" t="s">
        <v>8177</v>
      </c>
      <c r="B3012" t="s">
        <v>13790</v>
      </c>
      <c r="C3012" t="s">
        <v>4033</v>
      </c>
      <c r="D3012" t="s">
        <v>13384</v>
      </c>
      <c r="E3012" t="s">
        <v>13488</v>
      </c>
      <c r="F3012" t="s">
        <v>4034</v>
      </c>
      <c r="G3012" t="s">
        <v>4035</v>
      </c>
      <c r="I30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2" s="1" t="b">
        <f t="shared" si="47"/>
        <v>0</v>
      </c>
      <c r="K3012" t="str">
        <f>IF(NOT(J3012),Strutture_cleaned[[#This Row],[Indirizzo internet]],Strutture_cleaned[[#This Row],[Indirizzo di posta elettronica]])</f>
        <v>www.caraibihotel.it</v>
      </c>
      <c r="L3012" t="str">
        <f>IF(NOT(J3012),Strutture_cleaned[[#This Row],[Indirizzo di posta elettronica]],Strutture_cleaned[[#This Row],[Indirizzo internet]])</f>
        <v>info@caraibihotel.it</v>
      </c>
    </row>
    <row r="3013" spans="1:12" x14ac:dyDescent="0.2">
      <c r="A3013" t="s">
        <v>8177</v>
      </c>
      <c r="B3013" t="s">
        <v>13791</v>
      </c>
      <c r="C3013" t="s">
        <v>13792</v>
      </c>
      <c r="D3013" t="s">
        <v>13384</v>
      </c>
      <c r="E3013" t="s">
        <v>13384</v>
      </c>
      <c r="F3013" t="s">
        <v>4036</v>
      </c>
      <c r="G3013" t="s">
        <v>4037</v>
      </c>
      <c r="I30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3" s="1" t="b">
        <f t="shared" si="47"/>
        <v>0</v>
      </c>
      <c r="K3013" t="str">
        <f>IF(NOT(J3013),Strutture_cleaned[[#This Row],[Indirizzo internet]],Strutture_cleaned[[#This Row],[Indirizzo di posta elettronica]])</f>
        <v>www.albergoregina.it</v>
      </c>
      <c r="L3013" t="str">
        <f>IF(NOT(J3013),Strutture_cleaned[[#This Row],[Indirizzo di posta elettronica]],Strutture_cleaned[[#This Row],[Indirizzo internet]])</f>
        <v>info@albergoregina.it</v>
      </c>
    </row>
    <row r="3014" spans="1:12" x14ac:dyDescent="0.2">
      <c r="A3014" t="s">
        <v>8177</v>
      </c>
      <c r="B3014" t="s">
        <v>9558</v>
      </c>
      <c r="C3014" t="s">
        <v>13793</v>
      </c>
      <c r="D3014" t="s">
        <v>13384</v>
      </c>
      <c r="E3014" t="s">
        <v>13384</v>
      </c>
      <c r="F3014" t="s">
        <v>4038</v>
      </c>
      <c r="G3014" t="s">
        <v>4039</v>
      </c>
      <c r="I30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4" s="1" t="b">
        <f t="shared" si="47"/>
        <v>0</v>
      </c>
      <c r="K3014" t="str">
        <f>IF(NOT(J3014),Strutture_cleaned[[#This Row],[Indirizzo internet]],Strutture_cleaned[[#This Row],[Indirizzo di posta elettronica]])</f>
        <v>www.hotelrexsenigallia.it</v>
      </c>
      <c r="L3014" t="str">
        <f>IF(NOT(J3014),Strutture_cleaned[[#This Row],[Indirizzo di posta elettronica]],Strutture_cleaned[[#This Row],[Indirizzo internet]])</f>
        <v>info@hotelrexsenigallia.it</v>
      </c>
    </row>
    <row r="3015" spans="1:12" x14ac:dyDescent="0.2">
      <c r="A3015" t="s">
        <v>8177</v>
      </c>
      <c r="B3015" t="s">
        <v>13794</v>
      </c>
      <c r="C3015" t="s">
        <v>13795</v>
      </c>
      <c r="D3015" t="s">
        <v>13384</v>
      </c>
      <c r="E3015" t="s">
        <v>13384</v>
      </c>
      <c r="F3015" t="s">
        <v>4040</v>
      </c>
      <c r="G3015" t="s">
        <v>4041</v>
      </c>
      <c r="I30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015" s="1" t="b">
        <f t="shared" si="47"/>
        <v>0</v>
      </c>
      <c r="K3015" t="str">
        <f>IF(NOT(J3015),Strutture_cleaned[[#This Row],[Indirizzo internet]],Strutture_cleaned[[#This Row],[Indirizzo di posta elettronica]])</f>
        <v>www.hotel-faro.it</v>
      </c>
      <c r="L3015" t="str">
        <f>IF(NOT(J3015),Strutture_cleaned[[#This Row],[Indirizzo di posta elettronica]],Strutture_cleaned[[#This Row],[Indirizzo internet]])</f>
        <v>mily80@libero.it</v>
      </c>
    </row>
    <row r="3016" spans="1:12" x14ac:dyDescent="0.2">
      <c r="A3016" t="s">
        <v>8177</v>
      </c>
      <c r="B3016" t="s">
        <v>10386</v>
      </c>
      <c r="C3016" t="s">
        <v>13796</v>
      </c>
      <c r="D3016" t="s">
        <v>13384</v>
      </c>
      <c r="E3016" t="s">
        <v>13384</v>
      </c>
      <c r="F3016" t="s">
        <v>4042</v>
      </c>
      <c r="G3016" t="s">
        <v>4043</v>
      </c>
      <c r="I30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6" s="1" t="b">
        <f t="shared" si="47"/>
        <v>0</v>
      </c>
      <c r="K3016" t="str">
        <f>IF(NOT(J3016),Strutture_cleaned[[#This Row],[Indirizzo internet]],Strutture_cleaned[[#This Row],[Indirizzo di posta elettronica]])</f>
        <v>www.hotelmetropolsenigallia.it  e  com</v>
      </c>
      <c r="L3016" t="str">
        <f>IF(NOT(J3016),Strutture_cleaned[[#This Row],[Indirizzo di posta elettronica]],Strutture_cleaned[[#This Row],[Indirizzo internet]])</f>
        <v>info@hotelmetropolsenigallia.it</v>
      </c>
    </row>
    <row r="3017" spans="1:12" x14ac:dyDescent="0.2">
      <c r="A3017" t="s">
        <v>8177</v>
      </c>
      <c r="B3017" t="s">
        <v>13797</v>
      </c>
      <c r="C3017" t="s">
        <v>13798</v>
      </c>
      <c r="D3017" t="s">
        <v>13384</v>
      </c>
      <c r="E3017" t="s">
        <v>13384</v>
      </c>
      <c r="F3017" t="s">
        <v>4044</v>
      </c>
      <c r="G3017" t="s">
        <v>4045</v>
      </c>
      <c r="I30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7" s="1" t="b">
        <f t="shared" si="47"/>
        <v>0</v>
      </c>
      <c r="K3017" t="str">
        <f>IF(NOT(J3017),Strutture_cleaned[[#This Row],[Indirizzo internet]],Strutture_cleaned[[#This Row],[Indirizzo di posta elettronica]])</f>
        <v>www.hotelancore.it</v>
      </c>
      <c r="L3017" t="str">
        <f>IF(NOT(J3017),Strutture_cleaned[[#This Row],[Indirizzo di posta elettronica]],Strutture_cleaned[[#This Row],[Indirizzo internet]])</f>
        <v>info@hotelancore.it</v>
      </c>
    </row>
    <row r="3018" spans="1:12" x14ac:dyDescent="0.2">
      <c r="A3018" t="s">
        <v>8177</v>
      </c>
      <c r="B3018" t="s">
        <v>13799</v>
      </c>
      <c r="C3018" t="s">
        <v>13800</v>
      </c>
      <c r="D3018" t="s">
        <v>13384</v>
      </c>
      <c r="E3018" t="s">
        <v>13384</v>
      </c>
      <c r="F3018" t="s">
        <v>4046</v>
      </c>
      <c r="G3018" t="s">
        <v>4047</v>
      </c>
      <c r="I30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18" s="1" t="b">
        <f t="shared" si="47"/>
        <v>0</v>
      </c>
      <c r="K3018" t="str">
        <f>IF(NOT(J3018),Strutture_cleaned[[#This Row],[Indirizzo internet]],Strutture_cleaned[[#This Row],[Indirizzo di posta elettronica]])</f>
        <v>www.hconchiglia.com</v>
      </c>
      <c r="L3018" t="str">
        <f>IF(NOT(J3018),Strutture_cleaned[[#This Row],[Indirizzo di posta elettronica]],Strutture_cleaned[[#This Row],[Indirizzo internet]])</f>
        <v>info@hconchiglia.com</v>
      </c>
    </row>
    <row r="3019" spans="1:12" x14ac:dyDescent="0.2">
      <c r="A3019" t="s">
        <v>8177</v>
      </c>
      <c r="B3019" t="s">
        <v>13801</v>
      </c>
      <c r="C3019" t="s">
        <v>13802</v>
      </c>
      <c r="D3019" t="s">
        <v>13384</v>
      </c>
      <c r="E3019" t="s">
        <v>13384</v>
      </c>
      <c r="F3019" t="s">
        <v>4048</v>
      </c>
      <c r="G3019" t="s">
        <v>4049</v>
      </c>
      <c r="I30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019" s="1" t="b">
        <f t="shared" si="47"/>
        <v>0</v>
      </c>
      <c r="K3019" t="str">
        <f>IF(NOT(J3019),Strutture_cleaned[[#This Row],[Indirizzo internet]],Strutture_cleaned[[#This Row],[Indirizzo di posta elettronica]])</f>
        <v>www.hotelveneziasenigallia.com</v>
      </c>
      <c r="L3019" t="str">
        <f>IF(NOT(J3019),Strutture_cleaned[[#This Row],[Indirizzo di posta elettronica]],Strutture_cleaned[[#This Row],[Indirizzo internet]])</f>
        <v>hotel.venezia@libero.it</v>
      </c>
    </row>
    <row r="3020" spans="1:12" x14ac:dyDescent="0.2">
      <c r="A3020" t="s">
        <v>8177</v>
      </c>
      <c r="B3020" t="s">
        <v>13803</v>
      </c>
      <c r="C3020" t="s">
        <v>13804</v>
      </c>
      <c r="D3020" t="s">
        <v>13384</v>
      </c>
      <c r="E3020" t="s">
        <v>13384</v>
      </c>
      <c r="F3020" t="s">
        <v>4050</v>
      </c>
      <c r="G3020" t="s">
        <v>4051</v>
      </c>
      <c r="I30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20" s="1" t="b">
        <f t="shared" si="47"/>
        <v>0</v>
      </c>
      <c r="K3020" t="str">
        <f>IF(NOT(J3020),Strutture_cleaned[[#This Row],[Indirizzo internet]],Strutture_cleaned[[#This Row],[Indirizzo di posta elettronica]])</f>
        <v>www.hotelparadisosenigallia.it</v>
      </c>
      <c r="L3020" t="str">
        <f>IF(NOT(J3020),Strutture_cleaned[[#This Row],[Indirizzo di posta elettronica]],Strutture_cleaned[[#This Row],[Indirizzo internet]])</f>
        <v>info@hotelparadisosenigallia.it</v>
      </c>
    </row>
    <row r="3021" spans="1:12" x14ac:dyDescent="0.2">
      <c r="A3021" t="s">
        <v>8177</v>
      </c>
      <c r="B3021" t="s">
        <v>13805</v>
      </c>
      <c r="C3021" t="s">
        <v>13806</v>
      </c>
      <c r="D3021" t="s">
        <v>13384</v>
      </c>
      <c r="E3021" t="s">
        <v>13384</v>
      </c>
      <c r="F3021" t="s">
        <v>4052</v>
      </c>
      <c r="G3021" t="s">
        <v>4053</v>
      </c>
      <c r="I30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021" s="1" t="b">
        <f t="shared" si="47"/>
        <v>0</v>
      </c>
      <c r="K3021" t="str">
        <f>IF(NOT(J3021),Strutture_cleaned[[#This Row],[Indirizzo internet]],Strutture_cleaned[[#This Row],[Indirizzo di posta elettronica]])</f>
        <v>www.hotelturistica.it</v>
      </c>
      <c r="L3021" t="str">
        <f>IF(NOT(J3021),Strutture_cleaned[[#This Row],[Indirizzo di posta elettronica]],Strutture_cleaned[[#This Row],[Indirizzo internet]])</f>
        <v>hotelturistica@libero.it</v>
      </c>
    </row>
    <row r="3022" spans="1:12" x14ac:dyDescent="0.2">
      <c r="A3022" t="s">
        <v>8171</v>
      </c>
      <c r="B3022" t="s">
        <v>13807</v>
      </c>
      <c r="C3022" t="s">
        <v>13808</v>
      </c>
      <c r="D3022" t="s">
        <v>13384</v>
      </c>
      <c r="E3022" t="s">
        <v>13384</v>
      </c>
      <c r="F3022" t="s">
        <v>19511</v>
      </c>
      <c r="G3022" t="s">
        <v>4054</v>
      </c>
      <c r="I30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022" s="1" t="b">
        <f t="shared" si="47"/>
        <v>0</v>
      </c>
      <c r="K3022" t="str">
        <f>IF(NOT(J3022),Strutture_cleaned[[#This Row],[Indirizzo internet]],Strutture_cleaned[[#This Row],[Indirizzo di posta elettronica]])</f>
        <v/>
      </c>
      <c r="L3022" t="str">
        <f>IF(NOT(J3022),Strutture_cleaned[[#This Row],[Indirizzo di posta elettronica]],Strutture_cleaned[[#This Row],[Indirizzo internet]])</f>
        <v>astro.gest_@libero.it</v>
      </c>
    </row>
    <row r="3023" spans="1:12" x14ac:dyDescent="0.2">
      <c r="A3023" t="s">
        <v>8171</v>
      </c>
      <c r="B3023" t="s">
        <v>13809</v>
      </c>
      <c r="C3023" t="s">
        <v>13810</v>
      </c>
      <c r="D3023" t="s">
        <v>13384</v>
      </c>
      <c r="E3023" t="s">
        <v>13384</v>
      </c>
      <c r="F3023" t="s">
        <v>4055</v>
      </c>
      <c r="G3023" t="s">
        <v>4056</v>
      </c>
      <c r="I30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023" s="1" t="b">
        <f t="shared" si="47"/>
        <v>0</v>
      </c>
      <c r="K3023" t="str">
        <f>IF(NOT(J3023),Strutture_cleaned[[#This Row],[Indirizzo internet]],Strutture_cleaned[[#This Row],[Indirizzo di posta elettronica]])</f>
        <v>www.anticarmonia.it</v>
      </c>
      <c r="L3023" t="str">
        <f>IF(NOT(J3023),Strutture_cleaned[[#This Row],[Indirizzo di posta elettronica]],Strutture_cleaned[[#This Row],[Indirizzo internet]])</f>
        <v>anticaarmonia@libero.it</v>
      </c>
    </row>
    <row r="3024" spans="1:12" x14ac:dyDescent="0.2">
      <c r="A3024" t="s">
        <v>8171</v>
      </c>
      <c r="B3024" t="s">
        <v>13811</v>
      </c>
      <c r="C3024" t="s">
        <v>13812</v>
      </c>
      <c r="D3024" t="s">
        <v>13384</v>
      </c>
      <c r="E3024" t="s">
        <v>13384</v>
      </c>
      <c r="F3024" t="s">
        <v>4057</v>
      </c>
      <c r="G3024" t="s">
        <v>4058</v>
      </c>
      <c r="I30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24" s="1" t="b">
        <f t="shared" si="47"/>
        <v>0</v>
      </c>
      <c r="K3024" t="str">
        <f>IF(NOT(J3024),Strutture_cleaned[[#This Row],[Indirizzo internet]],Strutture_cleaned[[#This Row],[Indirizzo di posta elettronica]])</f>
        <v>www.finisafricae.com</v>
      </c>
      <c r="L3024" t="str">
        <f>IF(NOT(J3024),Strutture_cleaned[[#This Row],[Indirizzo di posta elettronica]],Strutture_cleaned[[#This Row],[Indirizzo internet]])</f>
        <v>info@finisafricae.info</v>
      </c>
    </row>
    <row r="3025" spans="1:12" x14ac:dyDescent="0.2">
      <c r="A3025" t="s">
        <v>8177</v>
      </c>
      <c r="B3025" t="s">
        <v>13813</v>
      </c>
      <c r="C3025" t="s">
        <v>13674</v>
      </c>
      <c r="D3025" t="s">
        <v>13384</v>
      </c>
      <c r="E3025" t="s">
        <v>13384</v>
      </c>
      <c r="F3025" t="s">
        <v>3900</v>
      </c>
      <c r="G3025" t="s">
        <v>3901</v>
      </c>
      <c r="I30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25" s="1" t="b">
        <f t="shared" si="47"/>
        <v>0</v>
      </c>
      <c r="K3025" t="str">
        <f>IF(NOT(J3025),Strutture_cleaned[[#This Row],[Indirizzo internet]],Strutture_cleaned[[#This Row],[Indirizzo di posta elettronica]])</f>
        <v>www.albergobice.it</v>
      </c>
      <c r="L3025" t="str">
        <f>IF(NOT(J3025),Strutture_cleaned[[#This Row],[Indirizzo di posta elettronica]],Strutture_cleaned[[#This Row],[Indirizzo internet]])</f>
        <v>info@albergobice.it</v>
      </c>
    </row>
    <row r="3026" spans="1:12" x14ac:dyDescent="0.2">
      <c r="A3026" t="s">
        <v>8186</v>
      </c>
      <c r="B3026" t="s">
        <v>13814</v>
      </c>
      <c r="C3026" t="s">
        <v>13815</v>
      </c>
      <c r="D3026" t="s">
        <v>13384</v>
      </c>
      <c r="E3026" t="s">
        <v>13384</v>
      </c>
      <c r="F3026" t="s">
        <v>4059</v>
      </c>
      <c r="G3026" t="s">
        <v>4060</v>
      </c>
      <c r="I30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26" s="1" t="b">
        <f t="shared" si="47"/>
        <v>0</v>
      </c>
      <c r="K3026" t="str">
        <f>IF(NOT(J3026),Strutture_cleaned[[#This Row],[Indirizzo internet]],Strutture_cleaned[[#This Row],[Indirizzo di posta elettronica]])</f>
        <v>www.lamarazzana.it</v>
      </c>
      <c r="L3026" t="str">
        <f>IF(NOT(J3026),Strutture_cleaned[[#This Row],[Indirizzo di posta elettronica]],Strutture_cleaned[[#This Row],[Indirizzo internet]])</f>
        <v>info@lamarazzana.it</v>
      </c>
    </row>
    <row r="3027" spans="1:12" x14ac:dyDescent="0.2">
      <c r="A3027" t="s">
        <v>8582</v>
      </c>
      <c r="B3027" t="s">
        <v>13816</v>
      </c>
      <c r="C3027" t="s">
        <v>13817</v>
      </c>
      <c r="D3027" t="s">
        <v>13384</v>
      </c>
      <c r="E3027" t="s">
        <v>13384</v>
      </c>
      <c r="F3027" t="s">
        <v>19511</v>
      </c>
      <c r="G3027" t="s">
        <v>4061</v>
      </c>
      <c r="I30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027" s="1" t="b">
        <f t="shared" si="47"/>
        <v>0</v>
      </c>
      <c r="K3027" t="str">
        <f>IF(NOT(J3027),Strutture_cleaned[[#This Row],[Indirizzo internet]],Strutture_cleaned[[#This Row],[Indirizzo di posta elettronica]])</f>
        <v/>
      </c>
      <c r="L3027" t="str">
        <f>IF(NOT(J3027),Strutture_cleaned[[#This Row],[Indirizzo di posta elettronica]],Strutture_cleaned[[#This Row],[Indirizzo internet]])</f>
        <v>MICHI.C73@LIBERO.IT</v>
      </c>
    </row>
    <row r="3028" spans="1:12" x14ac:dyDescent="0.2">
      <c r="A3028" t="s">
        <v>8582</v>
      </c>
      <c r="B3028" t="s">
        <v>13818</v>
      </c>
      <c r="C3028" t="s">
        <v>13819</v>
      </c>
      <c r="D3028" t="s">
        <v>13384</v>
      </c>
      <c r="E3028" t="s">
        <v>13384</v>
      </c>
      <c r="F3028" t="s">
        <v>19511</v>
      </c>
      <c r="G3028" t="s">
        <v>19511</v>
      </c>
      <c r="I30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28" s="1" t="b">
        <f t="shared" si="47"/>
        <v>0</v>
      </c>
      <c r="K3028" t="str">
        <f>IF(NOT(J3028),Strutture_cleaned[[#This Row],[Indirizzo internet]],Strutture_cleaned[[#This Row],[Indirizzo di posta elettronica]])</f>
        <v/>
      </c>
      <c r="L3028" t="str">
        <f>IF(NOT(J3028),Strutture_cleaned[[#This Row],[Indirizzo di posta elettronica]],Strutture_cleaned[[#This Row],[Indirizzo internet]])</f>
        <v/>
      </c>
    </row>
    <row r="3029" spans="1:12" x14ac:dyDescent="0.2">
      <c r="A3029" t="s">
        <v>8582</v>
      </c>
      <c r="B3029" t="s">
        <v>13820</v>
      </c>
      <c r="C3029" t="s">
        <v>13821</v>
      </c>
      <c r="D3029" t="s">
        <v>13384</v>
      </c>
      <c r="E3029" t="s">
        <v>13384</v>
      </c>
      <c r="F3029" t="s">
        <v>19511</v>
      </c>
      <c r="G3029" t="s">
        <v>19511</v>
      </c>
      <c r="I30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29" s="1" t="b">
        <f t="shared" si="47"/>
        <v>0</v>
      </c>
      <c r="K3029" t="str">
        <f>IF(NOT(J3029),Strutture_cleaned[[#This Row],[Indirizzo internet]],Strutture_cleaned[[#This Row],[Indirizzo di posta elettronica]])</f>
        <v/>
      </c>
      <c r="L3029" t="str">
        <f>IF(NOT(J3029),Strutture_cleaned[[#This Row],[Indirizzo di posta elettronica]],Strutture_cleaned[[#This Row],[Indirizzo internet]])</f>
        <v/>
      </c>
    </row>
    <row r="3030" spans="1:12" x14ac:dyDescent="0.2">
      <c r="A3030" t="s">
        <v>8582</v>
      </c>
      <c r="B3030" t="s">
        <v>13822</v>
      </c>
      <c r="C3030" t="s">
        <v>13823</v>
      </c>
      <c r="D3030" t="s">
        <v>13384</v>
      </c>
      <c r="E3030" t="s">
        <v>13384</v>
      </c>
      <c r="F3030" t="s">
        <v>19511</v>
      </c>
      <c r="G3030" t="s">
        <v>19511</v>
      </c>
      <c r="I30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30" s="1" t="b">
        <f t="shared" si="47"/>
        <v>0</v>
      </c>
      <c r="K3030" t="str">
        <f>IF(NOT(J3030),Strutture_cleaned[[#This Row],[Indirizzo internet]],Strutture_cleaned[[#This Row],[Indirizzo di posta elettronica]])</f>
        <v/>
      </c>
      <c r="L3030" t="str">
        <f>IF(NOT(J3030),Strutture_cleaned[[#This Row],[Indirizzo di posta elettronica]],Strutture_cleaned[[#This Row],[Indirizzo internet]])</f>
        <v/>
      </c>
    </row>
    <row r="3031" spans="1:12" x14ac:dyDescent="0.2">
      <c r="A3031" t="s">
        <v>8582</v>
      </c>
      <c r="B3031" t="s">
        <v>13824</v>
      </c>
      <c r="C3031" t="s">
        <v>13819</v>
      </c>
      <c r="D3031" t="s">
        <v>13384</v>
      </c>
      <c r="E3031" t="s">
        <v>13384</v>
      </c>
      <c r="F3031" t="s">
        <v>4030</v>
      </c>
      <c r="G3031" t="s">
        <v>4029</v>
      </c>
      <c r="I303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31" s="1" t="b">
        <f t="shared" si="47"/>
        <v>1</v>
      </c>
      <c r="K3031" t="str">
        <f>IF(NOT(J3031),Strutture_cleaned[[#This Row],[Indirizzo internet]],Strutture_cleaned[[#This Row],[Indirizzo di posta elettronica]])</f>
        <v>www.albergolucia.net</v>
      </c>
      <c r="L3031" t="str">
        <f>IF(NOT(J3031),Strutture_cleaned[[#This Row],[Indirizzo di posta elettronica]],Strutture_cleaned[[#This Row],[Indirizzo internet]])</f>
        <v>info@albergolucia.net</v>
      </c>
    </row>
    <row r="3032" spans="1:12" x14ac:dyDescent="0.2">
      <c r="A3032" t="s">
        <v>8582</v>
      </c>
      <c r="B3032" t="s">
        <v>13825</v>
      </c>
      <c r="C3032" t="s">
        <v>13826</v>
      </c>
      <c r="D3032" t="s">
        <v>13384</v>
      </c>
      <c r="E3032" t="s">
        <v>13384</v>
      </c>
      <c r="F3032" t="s">
        <v>19511</v>
      </c>
      <c r="G3032" t="s">
        <v>19511</v>
      </c>
      <c r="I30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32" s="1" t="b">
        <f t="shared" si="47"/>
        <v>0</v>
      </c>
      <c r="K3032" t="str">
        <f>IF(NOT(J3032),Strutture_cleaned[[#This Row],[Indirizzo internet]],Strutture_cleaned[[#This Row],[Indirizzo di posta elettronica]])</f>
        <v/>
      </c>
      <c r="L3032" t="str">
        <f>IF(NOT(J3032),Strutture_cleaned[[#This Row],[Indirizzo di posta elettronica]],Strutture_cleaned[[#This Row],[Indirizzo internet]])</f>
        <v/>
      </c>
    </row>
    <row r="3033" spans="1:12" x14ac:dyDescent="0.2">
      <c r="A3033" t="s">
        <v>8582</v>
      </c>
      <c r="B3033" t="s">
        <v>13827</v>
      </c>
      <c r="C3033" t="s">
        <v>13828</v>
      </c>
      <c r="D3033" t="s">
        <v>13384</v>
      </c>
      <c r="E3033" t="s">
        <v>13384</v>
      </c>
      <c r="F3033" t="s">
        <v>19511</v>
      </c>
      <c r="G3033" t="s">
        <v>4062</v>
      </c>
      <c r="I30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033" s="1" t="b">
        <f t="shared" si="47"/>
        <v>0</v>
      </c>
      <c r="K3033" t="str">
        <f>IF(NOT(J3033),Strutture_cleaned[[#This Row],[Indirizzo internet]],Strutture_cleaned[[#This Row],[Indirizzo di posta elettronica]])</f>
        <v/>
      </c>
      <c r="L3033" t="str">
        <f>IF(NOT(J3033),Strutture_cleaned[[#This Row],[Indirizzo di posta elettronica]],Strutture_cleaned[[#This Row],[Indirizzo internet]])</f>
        <v>rirogemma@gmail.it</v>
      </c>
    </row>
    <row r="3034" spans="1:12" x14ac:dyDescent="0.2">
      <c r="A3034" t="s">
        <v>8177</v>
      </c>
      <c r="B3034" t="s">
        <v>13829</v>
      </c>
      <c r="C3034" t="s">
        <v>13830</v>
      </c>
      <c r="D3034" t="s">
        <v>13384</v>
      </c>
      <c r="E3034" t="s">
        <v>13384</v>
      </c>
      <c r="F3034" t="s">
        <v>4063</v>
      </c>
      <c r="G3034" t="s">
        <v>4064</v>
      </c>
      <c r="I30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34" s="1" t="b">
        <f t="shared" si="47"/>
        <v>0</v>
      </c>
      <c r="K3034" t="str">
        <f>IF(NOT(J3034),Strutture_cleaned[[#This Row],[Indirizzo internet]],Strutture_cleaned[[#This Row],[Indirizzo di posta elettronica]])</f>
        <v>www.terrazzamarconi.it</v>
      </c>
      <c r="L3034" t="str">
        <f>IF(NOT(J3034),Strutture_cleaned[[#This Row],[Indirizzo di posta elettronica]],Strutture_cleaned[[#This Row],[Indirizzo internet]])</f>
        <v>info@terrazzamarconi.it</v>
      </c>
    </row>
    <row r="3035" spans="1:12" x14ac:dyDescent="0.2">
      <c r="A3035" t="s">
        <v>8183</v>
      </c>
      <c r="B3035" t="s">
        <v>13831</v>
      </c>
      <c r="C3035" t="s">
        <v>13832</v>
      </c>
      <c r="D3035" t="s">
        <v>13384</v>
      </c>
      <c r="E3035" t="s">
        <v>13384</v>
      </c>
      <c r="F3035" t="s">
        <v>4065</v>
      </c>
      <c r="G3035" t="s">
        <v>4066</v>
      </c>
      <c r="I30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035" s="1" t="b">
        <f t="shared" si="47"/>
        <v>0</v>
      </c>
      <c r="K3035" t="str">
        <f>IF(NOT(J3035),Strutture_cleaned[[#This Row],[Indirizzo internet]],Strutture_cleaned[[#This Row],[Indirizzo di posta elettronica]])</f>
        <v>www.bbquerciabella.it</v>
      </c>
      <c r="L3035" t="str">
        <f>IF(NOT(J3035),Strutture_cleaned[[#This Row],[Indirizzo di posta elettronica]],Strutture_cleaned[[#This Row],[Indirizzo internet]])</f>
        <v>querciabella@hotmail.it</v>
      </c>
    </row>
    <row r="3036" spans="1:12" x14ac:dyDescent="0.2">
      <c r="A3036" t="s">
        <v>8171</v>
      </c>
      <c r="B3036" t="s">
        <v>13833</v>
      </c>
      <c r="C3036" t="s">
        <v>13834</v>
      </c>
      <c r="D3036" t="s">
        <v>13384</v>
      </c>
      <c r="E3036" t="s">
        <v>13384</v>
      </c>
      <c r="F3036" t="s">
        <v>4067</v>
      </c>
      <c r="G3036" t="s">
        <v>4068</v>
      </c>
      <c r="I30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36" s="1" t="b">
        <f t="shared" si="47"/>
        <v>0</v>
      </c>
      <c r="K3036" t="str">
        <f>IF(NOT(J3036),Strutture_cleaned[[#This Row],[Indirizzo internet]],Strutture_cleaned[[#This Row],[Indirizzo di posta elettronica]])</f>
        <v>www.countryhouselamadonnina.it</v>
      </c>
      <c r="L3036" t="str">
        <f>IF(NOT(J3036),Strutture_cleaned[[#This Row],[Indirizzo di posta elettronica]],Strutture_cleaned[[#This Row],[Indirizzo internet]])</f>
        <v>info@countryhouselamadonnina.it</v>
      </c>
    </row>
    <row r="3037" spans="1:12" x14ac:dyDescent="0.2">
      <c r="A3037" t="s">
        <v>8183</v>
      </c>
      <c r="B3037" t="s">
        <v>13835</v>
      </c>
      <c r="C3037" t="s">
        <v>13836</v>
      </c>
      <c r="D3037" t="s">
        <v>13384</v>
      </c>
      <c r="E3037" t="s">
        <v>19511</v>
      </c>
      <c r="F3037" t="s">
        <v>4069</v>
      </c>
      <c r="G3037" t="s">
        <v>4070</v>
      </c>
      <c r="I30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37" s="1" t="b">
        <f t="shared" si="47"/>
        <v>0</v>
      </c>
      <c r="K3037" t="str">
        <f>IF(NOT(J3037),Strutture_cleaned[[#This Row],[Indirizzo internet]],Strutture_cleaned[[#This Row],[Indirizzo di posta elettronica]])</f>
        <v>www.casafuoricasa.it</v>
      </c>
      <c r="L3037" t="str">
        <f>IF(NOT(J3037),Strutture_cleaned[[#This Row],[Indirizzo di posta elettronica]],Strutture_cleaned[[#This Row],[Indirizzo internet]])</f>
        <v>info@casafuoricasa.it</v>
      </c>
    </row>
    <row r="3038" spans="1:12" x14ac:dyDescent="0.2">
      <c r="A3038" t="s">
        <v>8183</v>
      </c>
      <c r="B3038" t="s">
        <v>11114</v>
      </c>
      <c r="C3038" t="s">
        <v>13837</v>
      </c>
      <c r="D3038" t="s">
        <v>13384</v>
      </c>
      <c r="E3038" t="s">
        <v>13384</v>
      </c>
      <c r="F3038" t="s">
        <v>4071</v>
      </c>
      <c r="G3038" t="s">
        <v>4072</v>
      </c>
      <c r="I30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038" s="1" t="b">
        <f t="shared" si="47"/>
        <v>0</v>
      </c>
      <c r="K3038" t="str">
        <f>IF(NOT(J3038),Strutture_cleaned[[#This Row],[Indirizzo internet]],Strutture_cleaned[[#This Row],[Indirizzo di posta elettronica]])</f>
        <v>www.acasamiavacanze.it</v>
      </c>
      <c r="L3038" t="str">
        <f>IF(NOT(J3038),Strutture_cleaned[[#This Row],[Indirizzo di posta elettronica]],Strutture_cleaned[[#This Row],[Indirizzo internet]])</f>
        <v>a.casamia@virgilio.it</v>
      </c>
    </row>
    <row r="3039" spans="1:12" x14ac:dyDescent="0.2">
      <c r="A3039" t="s">
        <v>8183</v>
      </c>
      <c r="B3039" t="s">
        <v>13838</v>
      </c>
      <c r="C3039" t="s">
        <v>13839</v>
      </c>
      <c r="D3039" t="s">
        <v>13384</v>
      </c>
      <c r="E3039" t="s">
        <v>13384</v>
      </c>
      <c r="F3039" t="s">
        <v>4073</v>
      </c>
      <c r="G3039" t="s">
        <v>4074</v>
      </c>
      <c r="I30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039" s="1" t="b">
        <f t="shared" si="47"/>
        <v>0</v>
      </c>
      <c r="K3039" t="str">
        <f>IF(NOT(J3039),Strutture_cleaned[[#This Row],[Indirizzo internet]],Strutture_cleaned[[#This Row],[Indirizzo di posta elettronica]])</f>
        <v>www.ilgranoelestelle.com</v>
      </c>
      <c r="L3039" t="str">
        <f>IF(NOT(J3039),Strutture_cleaned[[#This Row],[Indirizzo di posta elettronica]],Strutture_cleaned[[#This Row],[Indirizzo internet]])</f>
        <v>ilgranoelestelle@gmail.com</v>
      </c>
    </row>
    <row r="3040" spans="1:12" x14ac:dyDescent="0.2">
      <c r="A3040" t="s">
        <v>8186</v>
      </c>
      <c r="B3040" t="s">
        <v>13840</v>
      </c>
      <c r="C3040" t="s">
        <v>13841</v>
      </c>
      <c r="D3040" t="s">
        <v>13384</v>
      </c>
      <c r="E3040" t="s">
        <v>13384</v>
      </c>
      <c r="F3040" t="s">
        <v>4075</v>
      </c>
      <c r="G3040" t="s">
        <v>4076</v>
      </c>
      <c r="I30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040" s="1" t="b">
        <f t="shared" si="47"/>
        <v>0</v>
      </c>
      <c r="K3040" t="str">
        <f>IF(NOT(J3040),Strutture_cleaned[[#This Row],[Indirizzo internet]],Strutture_cleaned[[#This Row],[Indirizzo di posta elettronica]])</f>
        <v>www.oasibioverdemarina.it</v>
      </c>
      <c r="L3040" t="str">
        <f>IF(NOT(J3040),Strutture_cleaned[[#This Row],[Indirizzo di posta elettronica]],Strutture_cleaned[[#This Row],[Indirizzo internet]])</f>
        <v>oasibioverdemarina@libero.it</v>
      </c>
    </row>
    <row r="3041" spans="1:12" x14ac:dyDescent="0.2">
      <c r="A3041" t="s">
        <v>8582</v>
      </c>
      <c r="B3041" t="s">
        <v>13842</v>
      </c>
      <c r="C3041" t="s">
        <v>13843</v>
      </c>
      <c r="D3041" t="s">
        <v>13384</v>
      </c>
      <c r="E3041" t="s">
        <v>13384</v>
      </c>
      <c r="F3041" t="s">
        <v>19511</v>
      </c>
      <c r="G3041" t="s">
        <v>19511</v>
      </c>
      <c r="I30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41" s="1" t="b">
        <f t="shared" si="47"/>
        <v>0</v>
      </c>
      <c r="K3041" t="str">
        <f>IF(NOT(J3041),Strutture_cleaned[[#This Row],[Indirizzo internet]],Strutture_cleaned[[#This Row],[Indirizzo di posta elettronica]])</f>
        <v/>
      </c>
      <c r="L3041" t="str">
        <f>IF(NOT(J3041),Strutture_cleaned[[#This Row],[Indirizzo di posta elettronica]],Strutture_cleaned[[#This Row],[Indirizzo internet]])</f>
        <v/>
      </c>
    </row>
    <row r="3042" spans="1:12" x14ac:dyDescent="0.2">
      <c r="A3042" t="s">
        <v>8582</v>
      </c>
      <c r="B3042" t="s">
        <v>13844</v>
      </c>
      <c r="C3042" t="s">
        <v>13845</v>
      </c>
      <c r="D3042" t="s">
        <v>13384</v>
      </c>
      <c r="E3042" t="s">
        <v>13384</v>
      </c>
      <c r="F3042" t="s">
        <v>19511</v>
      </c>
      <c r="G3042" t="s">
        <v>19511</v>
      </c>
      <c r="I30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42" s="1" t="b">
        <f t="shared" si="47"/>
        <v>0</v>
      </c>
      <c r="K3042" t="str">
        <f>IF(NOT(J3042),Strutture_cleaned[[#This Row],[Indirizzo internet]],Strutture_cleaned[[#This Row],[Indirizzo di posta elettronica]])</f>
        <v/>
      </c>
      <c r="L3042" t="str">
        <f>IF(NOT(J3042),Strutture_cleaned[[#This Row],[Indirizzo di posta elettronica]],Strutture_cleaned[[#This Row],[Indirizzo internet]])</f>
        <v/>
      </c>
    </row>
    <row r="3043" spans="1:12" x14ac:dyDescent="0.2">
      <c r="A3043" t="s">
        <v>8582</v>
      </c>
      <c r="B3043" t="s">
        <v>13846</v>
      </c>
      <c r="C3043" t="s">
        <v>13847</v>
      </c>
      <c r="D3043" t="s">
        <v>13384</v>
      </c>
      <c r="E3043" t="s">
        <v>13384</v>
      </c>
      <c r="F3043" t="s">
        <v>19511</v>
      </c>
      <c r="G3043" t="s">
        <v>19511</v>
      </c>
      <c r="I30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43" s="1" t="b">
        <f t="shared" si="47"/>
        <v>0</v>
      </c>
      <c r="K3043" t="str">
        <f>IF(NOT(J3043),Strutture_cleaned[[#This Row],[Indirizzo internet]],Strutture_cleaned[[#This Row],[Indirizzo di posta elettronica]])</f>
        <v/>
      </c>
      <c r="L3043" t="str">
        <f>IF(NOT(J3043),Strutture_cleaned[[#This Row],[Indirizzo di posta elettronica]],Strutture_cleaned[[#This Row],[Indirizzo internet]])</f>
        <v/>
      </c>
    </row>
    <row r="3044" spans="1:12" x14ac:dyDescent="0.2">
      <c r="A3044" t="s">
        <v>8582</v>
      </c>
      <c r="B3044" t="s">
        <v>13848</v>
      </c>
      <c r="C3044" t="s">
        <v>13849</v>
      </c>
      <c r="D3044" t="s">
        <v>13384</v>
      </c>
      <c r="E3044" t="s">
        <v>13384</v>
      </c>
      <c r="F3044" t="s">
        <v>4077</v>
      </c>
      <c r="G3044" t="s">
        <v>19511</v>
      </c>
      <c r="I304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44" s="1" t="b">
        <f t="shared" si="47"/>
        <v>1</v>
      </c>
      <c r="K3044" t="str">
        <f>IF(NOT(J3044),Strutture_cleaned[[#This Row],[Indirizzo internet]],Strutture_cleaned[[#This Row],[Indirizzo di posta elettronica]])</f>
        <v/>
      </c>
      <c r="L3044" t="str">
        <f>IF(NOT(J3044),Strutture_cleaned[[#This Row],[Indirizzo di posta elettronica]],Strutture_cleaned[[#This Row],[Indirizzo internet]])</f>
        <v>filippo.borioni@hotmail.it</v>
      </c>
    </row>
    <row r="3045" spans="1:12" x14ac:dyDescent="0.2">
      <c r="A3045" t="s">
        <v>8582</v>
      </c>
      <c r="B3045" t="s">
        <v>13850</v>
      </c>
      <c r="C3045" t="s">
        <v>13845</v>
      </c>
      <c r="D3045" t="s">
        <v>13384</v>
      </c>
      <c r="E3045" t="s">
        <v>13384</v>
      </c>
      <c r="F3045" t="s">
        <v>4078</v>
      </c>
      <c r="G3045" t="s">
        <v>19511</v>
      </c>
      <c r="I304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45" s="1" t="b">
        <f t="shared" si="47"/>
        <v>1</v>
      </c>
      <c r="K3045" t="str">
        <f>IF(NOT(J3045),Strutture_cleaned[[#This Row],[Indirizzo internet]],Strutture_cleaned[[#This Row],[Indirizzo di posta elettronica]])</f>
        <v/>
      </c>
      <c r="L3045" t="str">
        <f>IF(NOT(J3045),Strutture_cleaned[[#This Row],[Indirizzo di posta elettronica]],Strutture_cleaned[[#This Row],[Indirizzo internet]])</f>
        <v>elisa21@alice.it</v>
      </c>
    </row>
    <row r="3046" spans="1:12" x14ac:dyDescent="0.2">
      <c r="A3046" t="s">
        <v>8582</v>
      </c>
      <c r="B3046" t="s">
        <v>13851</v>
      </c>
      <c r="C3046" t="s">
        <v>13852</v>
      </c>
      <c r="D3046" t="s">
        <v>13384</v>
      </c>
      <c r="E3046" t="s">
        <v>13384</v>
      </c>
      <c r="F3046" t="s">
        <v>19511</v>
      </c>
      <c r="G3046" t="s">
        <v>19511</v>
      </c>
      <c r="I30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46" s="1" t="b">
        <f t="shared" si="47"/>
        <v>0</v>
      </c>
      <c r="K3046" t="str">
        <f>IF(NOT(J3046),Strutture_cleaned[[#This Row],[Indirizzo internet]],Strutture_cleaned[[#This Row],[Indirizzo di posta elettronica]])</f>
        <v/>
      </c>
      <c r="L3046" t="str">
        <f>IF(NOT(J3046),Strutture_cleaned[[#This Row],[Indirizzo di posta elettronica]],Strutture_cleaned[[#This Row],[Indirizzo internet]])</f>
        <v/>
      </c>
    </row>
    <row r="3047" spans="1:12" x14ac:dyDescent="0.2">
      <c r="A3047" t="s">
        <v>8582</v>
      </c>
      <c r="B3047" t="s">
        <v>13853</v>
      </c>
      <c r="C3047" t="s">
        <v>13843</v>
      </c>
      <c r="D3047" t="s">
        <v>13384</v>
      </c>
      <c r="E3047" t="s">
        <v>13384</v>
      </c>
      <c r="F3047" t="s">
        <v>19511</v>
      </c>
      <c r="G3047" t="s">
        <v>19511</v>
      </c>
      <c r="I30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47" s="1" t="b">
        <f t="shared" si="47"/>
        <v>0</v>
      </c>
      <c r="K3047" t="str">
        <f>IF(NOT(J3047),Strutture_cleaned[[#This Row],[Indirizzo internet]],Strutture_cleaned[[#This Row],[Indirizzo di posta elettronica]])</f>
        <v/>
      </c>
      <c r="L3047" t="str">
        <f>IF(NOT(J3047),Strutture_cleaned[[#This Row],[Indirizzo di posta elettronica]],Strutture_cleaned[[#This Row],[Indirizzo internet]])</f>
        <v/>
      </c>
    </row>
    <row r="3048" spans="1:12" x14ac:dyDescent="0.2">
      <c r="A3048" t="s">
        <v>8582</v>
      </c>
      <c r="B3048" t="s">
        <v>13854</v>
      </c>
      <c r="C3048" t="s">
        <v>13855</v>
      </c>
      <c r="D3048" t="s">
        <v>13384</v>
      </c>
      <c r="E3048" t="s">
        <v>13384</v>
      </c>
      <c r="F3048" t="s">
        <v>19511</v>
      </c>
      <c r="G3048" t="s">
        <v>19511</v>
      </c>
      <c r="I30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48" s="1" t="b">
        <f t="shared" si="47"/>
        <v>0</v>
      </c>
      <c r="K3048" t="str">
        <f>IF(NOT(J3048),Strutture_cleaned[[#This Row],[Indirizzo internet]],Strutture_cleaned[[#This Row],[Indirizzo di posta elettronica]])</f>
        <v/>
      </c>
      <c r="L3048" t="str">
        <f>IF(NOT(J3048),Strutture_cleaned[[#This Row],[Indirizzo di posta elettronica]],Strutture_cleaned[[#This Row],[Indirizzo internet]])</f>
        <v/>
      </c>
    </row>
    <row r="3049" spans="1:12" x14ac:dyDescent="0.2">
      <c r="A3049" t="s">
        <v>8582</v>
      </c>
      <c r="B3049" t="s">
        <v>13856</v>
      </c>
      <c r="C3049" t="s">
        <v>13857</v>
      </c>
      <c r="D3049" t="s">
        <v>13384</v>
      </c>
      <c r="E3049" t="s">
        <v>13384</v>
      </c>
      <c r="F3049" t="s">
        <v>19511</v>
      </c>
      <c r="G3049" t="s">
        <v>19511</v>
      </c>
      <c r="I30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49" s="1" t="b">
        <f t="shared" si="47"/>
        <v>0</v>
      </c>
      <c r="K3049" t="str">
        <f>IF(NOT(J3049),Strutture_cleaned[[#This Row],[Indirizzo internet]],Strutture_cleaned[[#This Row],[Indirizzo di posta elettronica]])</f>
        <v/>
      </c>
      <c r="L3049" t="str">
        <f>IF(NOT(J3049),Strutture_cleaned[[#This Row],[Indirizzo di posta elettronica]],Strutture_cleaned[[#This Row],[Indirizzo internet]])</f>
        <v/>
      </c>
    </row>
    <row r="3050" spans="1:12" x14ac:dyDescent="0.2">
      <c r="A3050" t="s">
        <v>8582</v>
      </c>
      <c r="B3050" t="s">
        <v>13858</v>
      </c>
      <c r="C3050" t="s">
        <v>13821</v>
      </c>
      <c r="D3050" t="s">
        <v>13384</v>
      </c>
      <c r="E3050" t="s">
        <v>13384</v>
      </c>
      <c r="F3050" t="s">
        <v>19511</v>
      </c>
      <c r="G3050" t="s">
        <v>19511</v>
      </c>
      <c r="I30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0" s="1" t="b">
        <f t="shared" si="47"/>
        <v>0</v>
      </c>
      <c r="K3050" t="str">
        <f>IF(NOT(J3050),Strutture_cleaned[[#This Row],[Indirizzo internet]],Strutture_cleaned[[#This Row],[Indirizzo di posta elettronica]])</f>
        <v/>
      </c>
      <c r="L3050" t="str">
        <f>IF(NOT(J3050),Strutture_cleaned[[#This Row],[Indirizzo di posta elettronica]],Strutture_cleaned[[#This Row],[Indirizzo internet]])</f>
        <v/>
      </c>
    </row>
    <row r="3051" spans="1:12" x14ac:dyDescent="0.2">
      <c r="A3051" t="s">
        <v>8582</v>
      </c>
      <c r="B3051" t="s">
        <v>13859</v>
      </c>
      <c r="C3051" t="s">
        <v>13845</v>
      </c>
      <c r="D3051" t="s">
        <v>13384</v>
      </c>
      <c r="E3051" t="s">
        <v>13384</v>
      </c>
      <c r="F3051" t="s">
        <v>19511</v>
      </c>
      <c r="G3051" t="s">
        <v>19511</v>
      </c>
      <c r="I305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1" s="1" t="b">
        <f t="shared" si="47"/>
        <v>0</v>
      </c>
      <c r="K3051" t="str">
        <f>IF(NOT(J3051),Strutture_cleaned[[#This Row],[Indirizzo internet]],Strutture_cleaned[[#This Row],[Indirizzo di posta elettronica]])</f>
        <v/>
      </c>
      <c r="L3051" t="str">
        <f>IF(NOT(J3051),Strutture_cleaned[[#This Row],[Indirizzo di posta elettronica]],Strutture_cleaned[[#This Row],[Indirizzo internet]])</f>
        <v/>
      </c>
    </row>
    <row r="3052" spans="1:12" x14ac:dyDescent="0.2">
      <c r="A3052" t="s">
        <v>8582</v>
      </c>
      <c r="B3052" t="s">
        <v>13860</v>
      </c>
      <c r="C3052" t="s">
        <v>13861</v>
      </c>
      <c r="D3052" t="s">
        <v>13384</v>
      </c>
      <c r="E3052" t="s">
        <v>13384</v>
      </c>
      <c r="F3052" t="s">
        <v>19511</v>
      </c>
      <c r="G3052" t="s">
        <v>19511</v>
      </c>
      <c r="I30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2" s="1" t="b">
        <f t="shared" si="47"/>
        <v>0</v>
      </c>
      <c r="K3052" t="str">
        <f>IF(NOT(J3052),Strutture_cleaned[[#This Row],[Indirizzo internet]],Strutture_cleaned[[#This Row],[Indirizzo di posta elettronica]])</f>
        <v/>
      </c>
      <c r="L3052" t="str">
        <f>IF(NOT(J3052),Strutture_cleaned[[#This Row],[Indirizzo di posta elettronica]],Strutture_cleaned[[#This Row],[Indirizzo internet]])</f>
        <v/>
      </c>
    </row>
    <row r="3053" spans="1:12" x14ac:dyDescent="0.2">
      <c r="A3053" t="s">
        <v>8582</v>
      </c>
      <c r="B3053" t="s">
        <v>13862</v>
      </c>
      <c r="C3053" t="s">
        <v>13863</v>
      </c>
      <c r="D3053" t="s">
        <v>13384</v>
      </c>
      <c r="E3053" t="s">
        <v>13384</v>
      </c>
      <c r="F3053" t="s">
        <v>19511</v>
      </c>
      <c r="G3053" t="s">
        <v>19511</v>
      </c>
      <c r="I30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3" s="1" t="b">
        <f t="shared" si="47"/>
        <v>0</v>
      </c>
      <c r="K3053" t="str">
        <f>IF(NOT(J3053),Strutture_cleaned[[#This Row],[Indirizzo internet]],Strutture_cleaned[[#This Row],[Indirizzo di posta elettronica]])</f>
        <v/>
      </c>
      <c r="L3053" t="str">
        <f>IF(NOT(J3053),Strutture_cleaned[[#This Row],[Indirizzo di posta elettronica]],Strutture_cleaned[[#This Row],[Indirizzo internet]])</f>
        <v/>
      </c>
    </row>
    <row r="3054" spans="1:12" x14ac:dyDescent="0.2">
      <c r="A3054" t="s">
        <v>8582</v>
      </c>
      <c r="B3054" t="s">
        <v>13864</v>
      </c>
      <c r="C3054" t="s">
        <v>13843</v>
      </c>
      <c r="D3054" t="s">
        <v>13384</v>
      </c>
      <c r="E3054" t="s">
        <v>13384</v>
      </c>
      <c r="F3054" t="s">
        <v>19511</v>
      </c>
      <c r="G3054" t="s">
        <v>19511</v>
      </c>
      <c r="I30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4" s="1" t="b">
        <f t="shared" si="47"/>
        <v>0</v>
      </c>
      <c r="K3054" t="str">
        <f>IF(NOT(J3054),Strutture_cleaned[[#This Row],[Indirizzo internet]],Strutture_cleaned[[#This Row],[Indirizzo di posta elettronica]])</f>
        <v/>
      </c>
      <c r="L3054" t="str">
        <f>IF(NOT(J3054),Strutture_cleaned[[#This Row],[Indirizzo di posta elettronica]],Strutture_cleaned[[#This Row],[Indirizzo internet]])</f>
        <v/>
      </c>
    </row>
    <row r="3055" spans="1:12" x14ac:dyDescent="0.2">
      <c r="A3055" t="s">
        <v>8582</v>
      </c>
      <c r="B3055" t="s">
        <v>13865</v>
      </c>
      <c r="C3055" t="s">
        <v>13866</v>
      </c>
      <c r="D3055" t="s">
        <v>13384</v>
      </c>
      <c r="E3055" t="s">
        <v>13384</v>
      </c>
      <c r="F3055" t="s">
        <v>19511</v>
      </c>
      <c r="G3055" t="s">
        <v>19511</v>
      </c>
      <c r="I30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5" s="1" t="b">
        <f t="shared" si="47"/>
        <v>0</v>
      </c>
      <c r="K3055" t="str">
        <f>IF(NOT(J3055),Strutture_cleaned[[#This Row],[Indirizzo internet]],Strutture_cleaned[[#This Row],[Indirizzo di posta elettronica]])</f>
        <v/>
      </c>
      <c r="L3055" t="str">
        <f>IF(NOT(J3055),Strutture_cleaned[[#This Row],[Indirizzo di posta elettronica]],Strutture_cleaned[[#This Row],[Indirizzo internet]])</f>
        <v/>
      </c>
    </row>
    <row r="3056" spans="1:12" x14ac:dyDescent="0.2">
      <c r="A3056" t="s">
        <v>8582</v>
      </c>
      <c r="B3056" t="s">
        <v>13867</v>
      </c>
      <c r="C3056" t="s">
        <v>13868</v>
      </c>
      <c r="D3056" t="s">
        <v>13384</v>
      </c>
      <c r="E3056" t="s">
        <v>13384</v>
      </c>
      <c r="F3056" t="s">
        <v>19511</v>
      </c>
      <c r="G3056" t="s">
        <v>19511</v>
      </c>
      <c r="I30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6" s="1" t="b">
        <f t="shared" si="47"/>
        <v>0</v>
      </c>
      <c r="K3056" t="str">
        <f>IF(NOT(J3056),Strutture_cleaned[[#This Row],[Indirizzo internet]],Strutture_cleaned[[#This Row],[Indirizzo di posta elettronica]])</f>
        <v/>
      </c>
      <c r="L3056" t="str">
        <f>IF(NOT(J3056),Strutture_cleaned[[#This Row],[Indirizzo di posta elettronica]],Strutture_cleaned[[#This Row],[Indirizzo internet]])</f>
        <v/>
      </c>
    </row>
    <row r="3057" spans="1:12" x14ac:dyDescent="0.2">
      <c r="A3057" t="s">
        <v>8582</v>
      </c>
      <c r="B3057" t="s">
        <v>13869</v>
      </c>
      <c r="C3057" t="s">
        <v>13845</v>
      </c>
      <c r="D3057" t="s">
        <v>13384</v>
      </c>
      <c r="E3057" t="s">
        <v>13384</v>
      </c>
      <c r="F3057" t="s">
        <v>19511</v>
      </c>
      <c r="G3057" t="s">
        <v>19511</v>
      </c>
      <c r="I30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7" s="1" t="b">
        <f t="shared" si="47"/>
        <v>0</v>
      </c>
      <c r="K3057" t="str">
        <f>IF(NOT(J3057),Strutture_cleaned[[#This Row],[Indirizzo internet]],Strutture_cleaned[[#This Row],[Indirizzo di posta elettronica]])</f>
        <v/>
      </c>
      <c r="L3057" t="str">
        <f>IF(NOT(J3057),Strutture_cleaned[[#This Row],[Indirizzo di posta elettronica]],Strutture_cleaned[[#This Row],[Indirizzo internet]])</f>
        <v/>
      </c>
    </row>
    <row r="3058" spans="1:12" x14ac:dyDescent="0.2">
      <c r="A3058" t="s">
        <v>8582</v>
      </c>
      <c r="B3058" t="s">
        <v>13870</v>
      </c>
      <c r="C3058" t="s">
        <v>13871</v>
      </c>
      <c r="D3058" t="s">
        <v>13384</v>
      </c>
      <c r="E3058" t="s">
        <v>13384</v>
      </c>
      <c r="F3058" t="s">
        <v>4079</v>
      </c>
      <c r="G3058" t="s">
        <v>19511</v>
      </c>
      <c r="I305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58" s="1" t="b">
        <f t="shared" si="47"/>
        <v>1</v>
      </c>
      <c r="K3058" t="str">
        <f>IF(NOT(J3058),Strutture_cleaned[[#This Row],[Indirizzo internet]],Strutture_cleaned[[#This Row],[Indirizzo di posta elettronica]])</f>
        <v/>
      </c>
      <c r="L3058" t="str">
        <f>IF(NOT(J3058),Strutture_cleaned[[#This Row],[Indirizzo di posta elettronica]],Strutture_cleaned[[#This Row],[Indirizzo internet]])</f>
        <v>super3c@libero.it</v>
      </c>
    </row>
    <row r="3059" spans="1:12" x14ac:dyDescent="0.2">
      <c r="A3059" t="s">
        <v>8582</v>
      </c>
      <c r="B3059" t="s">
        <v>13872</v>
      </c>
      <c r="C3059" t="s">
        <v>13873</v>
      </c>
      <c r="D3059" t="s">
        <v>13384</v>
      </c>
      <c r="E3059" t="s">
        <v>13384</v>
      </c>
      <c r="F3059" t="s">
        <v>19511</v>
      </c>
      <c r="G3059" t="s">
        <v>19511</v>
      </c>
      <c r="I30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59" s="1" t="b">
        <f t="shared" si="47"/>
        <v>0</v>
      </c>
      <c r="K3059" t="str">
        <f>IF(NOT(J3059),Strutture_cleaned[[#This Row],[Indirizzo internet]],Strutture_cleaned[[#This Row],[Indirizzo di posta elettronica]])</f>
        <v/>
      </c>
      <c r="L3059" t="str">
        <f>IF(NOT(J3059),Strutture_cleaned[[#This Row],[Indirizzo di posta elettronica]],Strutture_cleaned[[#This Row],[Indirizzo internet]])</f>
        <v/>
      </c>
    </row>
    <row r="3060" spans="1:12" x14ac:dyDescent="0.2">
      <c r="A3060" t="s">
        <v>8582</v>
      </c>
      <c r="B3060" t="s">
        <v>13874</v>
      </c>
      <c r="C3060" t="s">
        <v>13875</v>
      </c>
      <c r="D3060" t="s">
        <v>13384</v>
      </c>
      <c r="E3060" t="s">
        <v>13384</v>
      </c>
      <c r="F3060" t="s">
        <v>4080</v>
      </c>
      <c r="G3060" t="s">
        <v>4081</v>
      </c>
      <c r="I306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60" s="1" t="b">
        <f t="shared" si="47"/>
        <v>1</v>
      </c>
      <c r="K3060" t="str">
        <f>IF(NOT(J3060),Strutture_cleaned[[#This Row],[Indirizzo internet]],Strutture_cleaned[[#This Row],[Indirizzo di posta elettronica]])</f>
        <v>www.bagniblasco.it</v>
      </c>
      <c r="L3060" t="str">
        <f>IF(NOT(J3060),Strutture_cleaned[[#This Row],[Indirizzo di posta elettronica]],Strutture_cleaned[[#This Row],[Indirizzo internet]])</f>
        <v>bagniblasco@bagniblasco.it</v>
      </c>
    </row>
    <row r="3061" spans="1:12" x14ac:dyDescent="0.2">
      <c r="A3061" t="s">
        <v>8582</v>
      </c>
      <c r="B3061" t="s">
        <v>13876</v>
      </c>
      <c r="C3061" t="s">
        <v>13877</v>
      </c>
      <c r="D3061" t="s">
        <v>13384</v>
      </c>
      <c r="E3061" t="s">
        <v>13384</v>
      </c>
      <c r="F3061" t="s">
        <v>19511</v>
      </c>
      <c r="G3061" t="s">
        <v>19511</v>
      </c>
      <c r="I30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1" s="1" t="b">
        <f t="shared" si="47"/>
        <v>0</v>
      </c>
      <c r="K3061" t="str">
        <f>IF(NOT(J3061),Strutture_cleaned[[#This Row],[Indirizzo internet]],Strutture_cleaned[[#This Row],[Indirizzo di posta elettronica]])</f>
        <v/>
      </c>
      <c r="L3061" t="str">
        <f>IF(NOT(J3061),Strutture_cleaned[[#This Row],[Indirizzo di posta elettronica]],Strutture_cleaned[[#This Row],[Indirizzo internet]])</f>
        <v/>
      </c>
    </row>
    <row r="3062" spans="1:12" x14ac:dyDescent="0.2">
      <c r="A3062" t="s">
        <v>8582</v>
      </c>
      <c r="B3062" t="s">
        <v>13878</v>
      </c>
      <c r="C3062" t="s">
        <v>13879</v>
      </c>
      <c r="D3062" t="s">
        <v>13384</v>
      </c>
      <c r="E3062" t="s">
        <v>13384</v>
      </c>
      <c r="F3062" t="s">
        <v>19511</v>
      </c>
      <c r="G3062" t="s">
        <v>19511</v>
      </c>
      <c r="I30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2" s="1" t="b">
        <f t="shared" si="47"/>
        <v>0</v>
      </c>
      <c r="K3062" t="str">
        <f>IF(NOT(J3062),Strutture_cleaned[[#This Row],[Indirizzo internet]],Strutture_cleaned[[#This Row],[Indirizzo di posta elettronica]])</f>
        <v/>
      </c>
      <c r="L3062" t="str">
        <f>IF(NOT(J3062),Strutture_cleaned[[#This Row],[Indirizzo di posta elettronica]],Strutture_cleaned[[#This Row],[Indirizzo internet]])</f>
        <v/>
      </c>
    </row>
    <row r="3063" spans="1:12" x14ac:dyDescent="0.2">
      <c r="A3063" t="s">
        <v>8582</v>
      </c>
      <c r="B3063" t="s">
        <v>13880</v>
      </c>
      <c r="C3063" t="s">
        <v>13845</v>
      </c>
      <c r="D3063" t="s">
        <v>13384</v>
      </c>
      <c r="E3063" t="s">
        <v>13384</v>
      </c>
      <c r="F3063" t="s">
        <v>19511</v>
      </c>
      <c r="G3063" t="s">
        <v>19511</v>
      </c>
      <c r="I30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3" s="1" t="b">
        <f t="shared" si="47"/>
        <v>0</v>
      </c>
      <c r="K3063" t="str">
        <f>IF(NOT(J3063),Strutture_cleaned[[#This Row],[Indirizzo internet]],Strutture_cleaned[[#This Row],[Indirizzo di posta elettronica]])</f>
        <v/>
      </c>
      <c r="L3063" t="str">
        <f>IF(NOT(J3063),Strutture_cleaned[[#This Row],[Indirizzo di posta elettronica]],Strutture_cleaned[[#This Row],[Indirizzo internet]])</f>
        <v/>
      </c>
    </row>
    <row r="3064" spans="1:12" x14ac:dyDescent="0.2">
      <c r="A3064" t="s">
        <v>8582</v>
      </c>
      <c r="B3064" t="s">
        <v>13881</v>
      </c>
      <c r="C3064" t="s">
        <v>13843</v>
      </c>
      <c r="D3064" t="s">
        <v>13384</v>
      </c>
      <c r="E3064" t="s">
        <v>13384</v>
      </c>
      <c r="F3064" t="s">
        <v>19511</v>
      </c>
      <c r="G3064" t="s">
        <v>19511</v>
      </c>
      <c r="I306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4" s="1" t="b">
        <f t="shared" si="47"/>
        <v>0</v>
      </c>
      <c r="K3064" t="str">
        <f>IF(NOT(J3064),Strutture_cleaned[[#This Row],[Indirizzo internet]],Strutture_cleaned[[#This Row],[Indirizzo di posta elettronica]])</f>
        <v/>
      </c>
      <c r="L3064" t="str">
        <f>IF(NOT(J3064),Strutture_cleaned[[#This Row],[Indirizzo di posta elettronica]],Strutture_cleaned[[#This Row],[Indirizzo internet]])</f>
        <v/>
      </c>
    </row>
    <row r="3065" spans="1:12" x14ac:dyDescent="0.2">
      <c r="A3065" t="s">
        <v>8582</v>
      </c>
      <c r="B3065" t="s">
        <v>13882</v>
      </c>
      <c r="C3065" t="s">
        <v>13883</v>
      </c>
      <c r="D3065" t="s">
        <v>13384</v>
      </c>
      <c r="E3065" t="s">
        <v>13384</v>
      </c>
      <c r="F3065" t="s">
        <v>19511</v>
      </c>
      <c r="G3065" t="s">
        <v>19511</v>
      </c>
      <c r="I30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5" s="1" t="b">
        <f t="shared" si="47"/>
        <v>0</v>
      </c>
      <c r="K3065" t="str">
        <f>IF(NOT(J3065),Strutture_cleaned[[#This Row],[Indirizzo internet]],Strutture_cleaned[[#This Row],[Indirizzo di posta elettronica]])</f>
        <v/>
      </c>
      <c r="L3065" t="str">
        <f>IF(NOT(J3065),Strutture_cleaned[[#This Row],[Indirizzo di posta elettronica]],Strutture_cleaned[[#This Row],[Indirizzo internet]])</f>
        <v/>
      </c>
    </row>
    <row r="3066" spans="1:12" x14ac:dyDescent="0.2">
      <c r="A3066" t="s">
        <v>8582</v>
      </c>
      <c r="B3066" t="s">
        <v>13884</v>
      </c>
      <c r="C3066" t="s">
        <v>13885</v>
      </c>
      <c r="D3066" t="s">
        <v>13384</v>
      </c>
      <c r="E3066" t="s">
        <v>13384</v>
      </c>
      <c r="F3066" t="s">
        <v>19511</v>
      </c>
      <c r="G3066" t="s">
        <v>19511</v>
      </c>
      <c r="I30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6" s="1" t="b">
        <f t="shared" si="47"/>
        <v>0</v>
      </c>
      <c r="K3066" t="str">
        <f>IF(NOT(J3066),Strutture_cleaned[[#This Row],[Indirizzo internet]],Strutture_cleaned[[#This Row],[Indirizzo di posta elettronica]])</f>
        <v/>
      </c>
      <c r="L3066" t="str">
        <f>IF(NOT(J3066),Strutture_cleaned[[#This Row],[Indirizzo di posta elettronica]],Strutture_cleaned[[#This Row],[Indirizzo internet]])</f>
        <v/>
      </c>
    </row>
    <row r="3067" spans="1:12" x14ac:dyDescent="0.2">
      <c r="A3067" t="s">
        <v>8582</v>
      </c>
      <c r="B3067" t="s">
        <v>13886</v>
      </c>
      <c r="C3067" t="s">
        <v>13887</v>
      </c>
      <c r="D3067" t="s">
        <v>13384</v>
      </c>
      <c r="E3067" t="s">
        <v>13384</v>
      </c>
      <c r="F3067" t="s">
        <v>4082</v>
      </c>
      <c r="G3067" t="s">
        <v>19511</v>
      </c>
      <c r="I306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67" s="1" t="b">
        <f t="shared" si="47"/>
        <v>1</v>
      </c>
      <c r="K3067" t="str">
        <f>IF(NOT(J3067),Strutture_cleaned[[#This Row],[Indirizzo internet]],Strutture_cleaned[[#This Row],[Indirizzo di posta elettronica]])</f>
        <v/>
      </c>
      <c r="L3067" t="str">
        <f>IF(NOT(J3067),Strutture_cleaned[[#This Row],[Indirizzo di posta elettronica]],Strutture_cleaned[[#This Row],[Indirizzo internet]])</f>
        <v>leonnam@libero.it</v>
      </c>
    </row>
    <row r="3068" spans="1:12" x14ac:dyDescent="0.2">
      <c r="A3068" t="s">
        <v>8582</v>
      </c>
      <c r="B3068" t="s">
        <v>13888</v>
      </c>
      <c r="C3068" t="s">
        <v>13889</v>
      </c>
      <c r="D3068" t="s">
        <v>13384</v>
      </c>
      <c r="E3068" t="s">
        <v>13384</v>
      </c>
      <c r="F3068" t="s">
        <v>19511</v>
      </c>
      <c r="G3068" t="s">
        <v>19511</v>
      </c>
      <c r="I30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8" s="1" t="b">
        <f t="shared" si="47"/>
        <v>0</v>
      </c>
      <c r="K3068" t="str">
        <f>IF(NOT(J3068),Strutture_cleaned[[#This Row],[Indirizzo internet]],Strutture_cleaned[[#This Row],[Indirizzo di posta elettronica]])</f>
        <v/>
      </c>
      <c r="L3068" t="str">
        <f>IF(NOT(J3068),Strutture_cleaned[[#This Row],[Indirizzo di posta elettronica]],Strutture_cleaned[[#This Row],[Indirizzo internet]])</f>
        <v/>
      </c>
    </row>
    <row r="3069" spans="1:12" x14ac:dyDescent="0.2">
      <c r="A3069" t="s">
        <v>8582</v>
      </c>
      <c r="B3069" t="s">
        <v>13890</v>
      </c>
      <c r="C3069" t="s">
        <v>19511</v>
      </c>
      <c r="D3069" t="s">
        <v>13384</v>
      </c>
      <c r="E3069" t="s">
        <v>13384</v>
      </c>
      <c r="F3069" t="s">
        <v>19511</v>
      </c>
      <c r="G3069" t="s">
        <v>19511</v>
      </c>
      <c r="I306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69" s="1" t="b">
        <f t="shared" si="47"/>
        <v>0</v>
      </c>
      <c r="K3069" t="str">
        <f>IF(NOT(J3069),Strutture_cleaned[[#This Row],[Indirizzo internet]],Strutture_cleaned[[#This Row],[Indirizzo di posta elettronica]])</f>
        <v/>
      </c>
      <c r="L3069" t="str">
        <f>IF(NOT(J3069),Strutture_cleaned[[#This Row],[Indirizzo di posta elettronica]],Strutture_cleaned[[#This Row],[Indirizzo internet]])</f>
        <v/>
      </c>
    </row>
    <row r="3070" spans="1:12" x14ac:dyDescent="0.2">
      <c r="A3070" t="s">
        <v>8582</v>
      </c>
      <c r="B3070" t="s">
        <v>13891</v>
      </c>
      <c r="C3070" t="s">
        <v>19511</v>
      </c>
      <c r="D3070" t="s">
        <v>13384</v>
      </c>
      <c r="E3070" t="s">
        <v>13384</v>
      </c>
      <c r="F3070" t="s">
        <v>4083</v>
      </c>
      <c r="G3070" t="s">
        <v>19511</v>
      </c>
      <c r="I307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70" s="1" t="b">
        <f t="shared" si="47"/>
        <v>1</v>
      </c>
      <c r="K3070" t="str">
        <f>IF(NOT(J3070),Strutture_cleaned[[#This Row],[Indirizzo internet]],Strutture_cleaned[[#This Row],[Indirizzo di posta elettronica]])</f>
        <v/>
      </c>
      <c r="L3070" t="str">
        <f>IF(NOT(J3070),Strutture_cleaned[[#This Row],[Indirizzo di posta elettronica]],Strutture_cleaned[[#This Row],[Indirizzo internet]])</f>
        <v>bagnivittoria105@gmail.com</v>
      </c>
    </row>
    <row r="3071" spans="1:12" x14ac:dyDescent="0.2">
      <c r="A3071" t="s">
        <v>8582</v>
      </c>
      <c r="B3071" t="s">
        <v>13892</v>
      </c>
      <c r="C3071" t="s">
        <v>13893</v>
      </c>
      <c r="D3071" t="s">
        <v>13384</v>
      </c>
      <c r="E3071" t="s">
        <v>13384</v>
      </c>
      <c r="F3071" t="s">
        <v>19511</v>
      </c>
      <c r="G3071" t="s">
        <v>19511</v>
      </c>
      <c r="I30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71" s="1" t="b">
        <f t="shared" si="47"/>
        <v>0</v>
      </c>
      <c r="K3071" t="str">
        <f>IF(NOT(J3071),Strutture_cleaned[[#This Row],[Indirizzo internet]],Strutture_cleaned[[#This Row],[Indirizzo di posta elettronica]])</f>
        <v/>
      </c>
      <c r="L3071" t="str">
        <f>IF(NOT(J3071),Strutture_cleaned[[#This Row],[Indirizzo di posta elettronica]],Strutture_cleaned[[#This Row],[Indirizzo internet]])</f>
        <v/>
      </c>
    </row>
    <row r="3072" spans="1:12" x14ac:dyDescent="0.2">
      <c r="A3072" t="s">
        <v>8171</v>
      </c>
      <c r="B3072" t="s">
        <v>13894</v>
      </c>
      <c r="C3072" t="s">
        <v>13895</v>
      </c>
      <c r="D3072" t="s">
        <v>13384</v>
      </c>
      <c r="E3072" t="s">
        <v>13896</v>
      </c>
      <c r="F3072" t="s">
        <v>19511</v>
      </c>
      <c r="G3072" t="s">
        <v>4084</v>
      </c>
      <c r="I30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072" s="1" t="b">
        <f t="shared" si="47"/>
        <v>0</v>
      </c>
      <c r="K3072" t="str">
        <f>IF(NOT(J3072),Strutture_cleaned[[#This Row],[Indirizzo internet]],Strutture_cleaned[[#This Row],[Indirizzo di posta elettronica]])</f>
        <v/>
      </c>
      <c r="L3072" t="str">
        <f>IF(NOT(J3072),Strutture_cleaned[[#This Row],[Indirizzo di posta elettronica]],Strutture_cleaned[[#This Row],[Indirizzo internet]])</f>
        <v>verdemarech@tiscali.it</v>
      </c>
    </row>
    <row r="3073" spans="1:12" x14ac:dyDescent="0.2">
      <c r="A3073" t="s">
        <v>8582</v>
      </c>
      <c r="B3073" t="s">
        <v>13897</v>
      </c>
      <c r="C3073" t="s">
        <v>13898</v>
      </c>
      <c r="D3073" t="s">
        <v>13384</v>
      </c>
      <c r="E3073" t="s">
        <v>13384</v>
      </c>
      <c r="F3073" t="s">
        <v>4085</v>
      </c>
      <c r="G3073" t="s">
        <v>4086</v>
      </c>
      <c r="I307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73" s="1" t="b">
        <f t="shared" si="47"/>
        <v>1</v>
      </c>
      <c r="K3073" t="str">
        <f>IF(NOT(J3073),Strutture_cleaned[[#This Row],[Indirizzo internet]],Strutture_cleaned[[#This Row],[Indirizzo di posta elettronica]])</f>
        <v>www.bagnitommi.it</v>
      </c>
      <c r="L3073" t="str">
        <f>IF(NOT(J3073),Strutture_cleaned[[#This Row],[Indirizzo di posta elettronica]],Strutture_cleaned[[#This Row],[Indirizzo internet]])</f>
        <v>info@bagnitommi.it</v>
      </c>
    </row>
    <row r="3074" spans="1:12" x14ac:dyDescent="0.2">
      <c r="A3074" t="s">
        <v>8582</v>
      </c>
      <c r="B3074" t="s">
        <v>13899</v>
      </c>
      <c r="C3074" t="s">
        <v>13900</v>
      </c>
      <c r="D3074" t="s">
        <v>13384</v>
      </c>
      <c r="E3074" t="s">
        <v>13384</v>
      </c>
      <c r="F3074" t="s">
        <v>19511</v>
      </c>
      <c r="G3074" t="s">
        <v>19511</v>
      </c>
      <c r="I30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74" s="1" t="b">
        <f t="shared" si="47"/>
        <v>0</v>
      </c>
      <c r="K3074" t="str">
        <f>IF(NOT(J3074),Strutture_cleaned[[#This Row],[Indirizzo internet]],Strutture_cleaned[[#This Row],[Indirizzo di posta elettronica]])</f>
        <v/>
      </c>
      <c r="L3074" t="str">
        <f>IF(NOT(J3074),Strutture_cleaned[[#This Row],[Indirizzo di posta elettronica]],Strutture_cleaned[[#This Row],[Indirizzo internet]])</f>
        <v/>
      </c>
    </row>
    <row r="3075" spans="1:12" x14ac:dyDescent="0.2">
      <c r="A3075" t="s">
        <v>8582</v>
      </c>
      <c r="B3075" t="s">
        <v>13901</v>
      </c>
      <c r="C3075" t="s">
        <v>13900</v>
      </c>
      <c r="D3075" t="s">
        <v>13384</v>
      </c>
      <c r="E3075" t="s">
        <v>13384</v>
      </c>
      <c r="F3075" t="s">
        <v>19511</v>
      </c>
      <c r="G3075" t="s">
        <v>19511</v>
      </c>
      <c r="I30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75" s="1" t="b">
        <f t="shared" ref="J3075:J3138" si="48">I3075="invertire email e sito"</f>
        <v>0</v>
      </c>
      <c r="K3075" t="str">
        <f>IF(NOT(J3075),Strutture_cleaned[[#This Row],[Indirizzo internet]],Strutture_cleaned[[#This Row],[Indirizzo di posta elettronica]])</f>
        <v/>
      </c>
      <c r="L3075" t="str">
        <f>IF(NOT(J3075),Strutture_cleaned[[#This Row],[Indirizzo di posta elettronica]],Strutture_cleaned[[#This Row],[Indirizzo internet]])</f>
        <v/>
      </c>
    </row>
    <row r="3076" spans="1:12" x14ac:dyDescent="0.2">
      <c r="A3076" t="s">
        <v>8582</v>
      </c>
      <c r="B3076" t="s">
        <v>13902</v>
      </c>
      <c r="C3076" t="s">
        <v>13900</v>
      </c>
      <c r="D3076" t="s">
        <v>13384</v>
      </c>
      <c r="E3076" t="s">
        <v>13384</v>
      </c>
      <c r="F3076" t="s">
        <v>19511</v>
      </c>
      <c r="G3076" t="s">
        <v>19511</v>
      </c>
      <c r="I30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76" s="1" t="b">
        <f t="shared" si="48"/>
        <v>0</v>
      </c>
      <c r="K3076" t="str">
        <f>IF(NOT(J3076),Strutture_cleaned[[#This Row],[Indirizzo internet]],Strutture_cleaned[[#This Row],[Indirizzo di posta elettronica]])</f>
        <v/>
      </c>
      <c r="L3076" t="str">
        <f>IF(NOT(J3076),Strutture_cleaned[[#This Row],[Indirizzo di posta elettronica]],Strutture_cleaned[[#This Row],[Indirizzo internet]])</f>
        <v/>
      </c>
    </row>
    <row r="3077" spans="1:12" x14ac:dyDescent="0.2">
      <c r="A3077" t="s">
        <v>8582</v>
      </c>
      <c r="B3077" t="s">
        <v>13903</v>
      </c>
      <c r="C3077" t="s">
        <v>13904</v>
      </c>
      <c r="D3077" t="s">
        <v>13384</v>
      </c>
      <c r="E3077" t="s">
        <v>13384</v>
      </c>
      <c r="F3077" t="s">
        <v>19511</v>
      </c>
      <c r="G3077" t="s">
        <v>19511</v>
      </c>
      <c r="I307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77" s="1" t="b">
        <f t="shared" si="48"/>
        <v>0</v>
      </c>
      <c r="K3077" t="str">
        <f>IF(NOT(J3077),Strutture_cleaned[[#This Row],[Indirizzo internet]],Strutture_cleaned[[#This Row],[Indirizzo di posta elettronica]])</f>
        <v/>
      </c>
      <c r="L3077" t="str">
        <f>IF(NOT(J3077),Strutture_cleaned[[#This Row],[Indirizzo di posta elettronica]],Strutture_cleaned[[#This Row],[Indirizzo internet]])</f>
        <v/>
      </c>
    </row>
    <row r="3078" spans="1:12" x14ac:dyDescent="0.2">
      <c r="A3078" t="s">
        <v>8582</v>
      </c>
      <c r="B3078" t="s">
        <v>13905</v>
      </c>
      <c r="C3078" t="s">
        <v>4087</v>
      </c>
      <c r="D3078" t="s">
        <v>13384</v>
      </c>
      <c r="E3078" t="s">
        <v>13384</v>
      </c>
      <c r="F3078" t="s">
        <v>4034</v>
      </c>
      <c r="G3078" t="s">
        <v>4035</v>
      </c>
      <c r="I30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78" s="1" t="b">
        <f t="shared" si="48"/>
        <v>0</v>
      </c>
      <c r="K3078" t="str">
        <f>IF(NOT(J3078),Strutture_cleaned[[#This Row],[Indirizzo internet]],Strutture_cleaned[[#This Row],[Indirizzo di posta elettronica]])</f>
        <v>www.caraibihotel.it</v>
      </c>
      <c r="L3078" t="str">
        <f>IF(NOT(J3078),Strutture_cleaned[[#This Row],[Indirizzo di posta elettronica]],Strutture_cleaned[[#This Row],[Indirizzo internet]])</f>
        <v>info@caraibihotel.it</v>
      </c>
    </row>
    <row r="3079" spans="1:12" x14ac:dyDescent="0.2">
      <c r="A3079" t="s">
        <v>8582</v>
      </c>
      <c r="B3079" t="s">
        <v>13906</v>
      </c>
      <c r="C3079" t="s">
        <v>13907</v>
      </c>
      <c r="D3079" t="s">
        <v>13384</v>
      </c>
      <c r="E3079" t="s">
        <v>13384</v>
      </c>
      <c r="F3079" t="s">
        <v>19511</v>
      </c>
      <c r="G3079" t="s">
        <v>19511</v>
      </c>
      <c r="I30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79" s="1" t="b">
        <f t="shared" si="48"/>
        <v>0</v>
      </c>
      <c r="K3079" t="str">
        <f>IF(NOT(J3079),Strutture_cleaned[[#This Row],[Indirizzo internet]],Strutture_cleaned[[#This Row],[Indirizzo di posta elettronica]])</f>
        <v/>
      </c>
      <c r="L3079" t="str">
        <f>IF(NOT(J3079),Strutture_cleaned[[#This Row],[Indirizzo di posta elettronica]],Strutture_cleaned[[#This Row],[Indirizzo internet]])</f>
        <v/>
      </c>
    </row>
    <row r="3080" spans="1:12" x14ac:dyDescent="0.2">
      <c r="A3080" t="s">
        <v>8582</v>
      </c>
      <c r="B3080" t="s">
        <v>13908</v>
      </c>
      <c r="C3080" t="s">
        <v>13845</v>
      </c>
      <c r="D3080" t="s">
        <v>13384</v>
      </c>
      <c r="E3080" t="s">
        <v>13384</v>
      </c>
      <c r="F3080" t="s">
        <v>19511</v>
      </c>
      <c r="G3080" t="s">
        <v>19511</v>
      </c>
      <c r="I30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80" s="1" t="b">
        <f t="shared" si="48"/>
        <v>0</v>
      </c>
      <c r="K3080" t="str">
        <f>IF(NOT(J3080),Strutture_cleaned[[#This Row],[Indirizzo internet]],Strutture_cleaned[[#This Row],[Indirizzo di posta elettronica]])</f>
        <v/>
      </c>
      <c r="L3080" t="str">
        <f>IF(NOT(J3080),Strutture_cleaned[[#This Row],[Indirizzo di posta elettronica]],Strutture_cleaned[[#This Row],[Indirizzo internet]])</f>
        <v/>
      </c>
    </row>
    <row r="3081" spans="1:12" x14ac:dyDescent="0.2">
      <c r="A3081" t="s">
        <v>8582</v>
      </c>
      <c r="B3081" t="s">
        <v>13909</v>
      </c>
      <c r="C3081" t="s">
        <v>13910</v>
      </c>
      <c r="D3081" t="s">
        <v>13384</v>
      </c>
      <c r="E3081" t="s">
        <v>13384</v>
      </c>
      <c r="F3081" t="s">
        <v>19511</v>
      </c>
      <c r="G3081" t="s">
        <v>19511</v>
      </c>
      <c r="I30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81" s="1" t="b">
        <f t="shared" si="48"/>
        <v>0</v>
      </c>
      <c r="K3081" t="str">
        <f>IF(NOT(J3081),Strutture_cleaned[[#This Row],[Indirizzo internet]],Strutture_cleaned[[#This Row],[Indirizzo di posta elettronica]])</f>
        <v/>
      </c>
      <c r="L3081" t="str">
        <f>IF(NOT(J3081),Strutture_cleaned[[#This Row],[Indirizzo di posta elettronica]],Strutture_cleaned[[#This Row],[Indirizzo internet]])</f>
        <v/>
      </c>
    </row>
    <row r="3082" spans="1:12" x14ac:dyDescent="0.2">
      <c r="A3082" t="s">
        <v>8582</v>
      </c>
      <c r="B3082" t="s">
        <v>13911</v>
      </c>
      <c r="C3082" t="s">
        <v>13912</v>
      </c>
      <c r="D3082" t="s">
        <v>13384</v>
      </c>
      <c r="E3082" t="s">
        <v>13384</v>
      </c>
      <c r="F3082" t="s">
        <v>19511</v>
      </c>
      <c r="G3082" t="s">
        <v>19511</v>
      </c>
      <c r="I30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82" s="1" t="b">
        <f t="shared" si="48"/>
        <v>0</v>
      </c>
      <c r="K3082" t="str">
        <f>IF(NOT(J3082),Strutture_cleaned[[#This Row],[Indirizzo internet]],Strutture_cleaned[[#This Row],[Indirizzo di posta elettronica]])</f>
        <v/>
      </c>
      <c r="L3082" t="str">
        <f>IF(NOT(J3082),Strutture_cleaned[[#This Row],[Indirizzo di posta elettronica]],Strutture_cleaned[[#This Row],[Indirizzo internet]])</f>
        <v/>
      </c>
    </row>
    <row r="3083" spans="1:12" x14ac:dyDescent="0.2">
      <c r="A3083" t="s">
        <v>8582</v>
      </c>
      <c r="B3083" t="s">
        <v>13913</v>
      </c>
      <c r="C3083" t="s">
        <v>13914</v>
      </c>
      <c r="D3083" t="s">
        <v>13384</v>
      </c>
      <c r="E3083" t="s">
        <v>13384</v>
      </c>
      <c r="F3083" t="s">
        <v>19511</v>
      </c>
      <c r="G3083" t="s">
        <v>19511</v>
      </c>
      <c r="I30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83" s="1" t="b">
        <f t="shared" si="48"/>
        <v>0</v>
      </c>
      <c r="K3083" t="str">
        <f>IF(NOT(J3083),Strutture_cleaned[[#This Row],[Indirizzo internet]],Strutture_cleaned[[#This Row],[Indirizzo di posta elettronica]])</f>
        <v/>
      </c>
      <c r="L3083" t="str">
        <f>IF(NOT(J3083),Strutture_cleaned[[#This Row],[Indirizzo di posta elettronica]],Strutture_cleaned[[#This Row],[Indirizzo internet]])</f>
        <v/>
      </c>
    </row>
    <row r="3084" spans="1:12" x14ac:dyDescent="0.2">
      <c r="A3084" t="s">
        <v>8582</v>
      </c>
      <c r="B3084" t="s">
        <v>13915</v>
      </c>
      <c r="C3084" t="s">
        <v>13916</v>
      </c>
      <c r="D3084" t="s">
        <v>13384</v>
      </c>
      <c r="E3084" t="s">
        <v>13384</v>
      </c>
      <c r="F3084" t="s">
        <v>4088</v>
      </c>
      <c r="G3084" t="s">
        <v>4089</v>
      </c>
      <c r="I308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84" s="1" t="b">
        <f t="shared" si="48"/>
        <v>1</v>
      </c>
      <c r="K3084" t="str">
        <f>IF(NOT(J3084),Strutture_cleaned[[#This Row],[Indirizzo internet]],Strutture_cleaned[[#This Row],[Indirizzo di posta elettronica]])</f>
        <v>www.bagnisoleblu.it</v>
      </c>
      <c r="L3084" t="str">
        <f>IF(NOT(J3084),Strutture_cleaned[[#This Row],[Indirizzo di posta elettronica]],Strutture_cleaned[[#This Row],[Indirizzo internet]])</f>
        <v>massimo@bagnisoleblu.it</v>
      </c>
    </row>
    <row r="3085" spans="1:12" x14ac:dyDescent="0.2">
      <c r="A3085" t="s">
        <v>8582</v>
      </c>
      <c r="B3085" t="s">
        <v>13917</v>
      </c>
      <c r="C3085" t="s">
        <v>13918</v>
      </c>
      <c r="D3085" t="s">
        <v>13384</v>
      </c>
      <c r="E3085" t="s">
        <v>13488</v>
      </c>
      <c r="F3085" t="s">
        <v>19511</v>
      </c>
      <c r="G3085" t="s">
        <v>19511</v>
      </c>
      <c r="I30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85" s="1" t="b">
        <f t="shared" si="48"/>
        <v>0</v>
      </c>
      <c r="K3085" t="str">
        <f>IF(NOT(J3085),Strutture_cleaned[[#This Row],[Indirizzo internet]],Strutture_cleaned[[#This Row],[Indirizzo di posta elettronica]])</f>
        <v/>
      </c>
      <c r="L3085" t="str">
        <f>IF(NOT(J3085),Strutture_cleaned[[#This Row],[Indirizzo di posta elettronica]],Strutture_cleaned[[#This Row],[Indirizzo internet]])</f>
        <v/>
      </c>
    </row>
    <row r="3086" spans="1:12" x14ac:dyDescent="0.2">
      <c r="A3086" t="s">
        <v>8582</v>
      </c>
      <c r="B3086" t="s">
        <v>13919</v>
      </c>
      <c r="C3086" t="s">
        <v>13920</v>
      </c>
      <c r="D3086" t="s">
        <v>13384</v>
      </c>
      <c r="E3086" t="s">
        <v>13384</v>
      </c>
      <c r="F3086" t="s">
        <v>19511</v>
      </c>
      <c r="G3086" t="s">
        <v>19511</v>
      </c>
      <c r="I30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86" s="1" t="b">
        <f t="shared" si="48"/>
        <v>0</v>
      </c>
      <c r="K3086" t="str">
        <f>IF(NOT(J3086),Strutture_cleaned[[#This Row],[Indirizzo internet]],Strutture_cleaned[[#This Row],[Indirizzo di posta elettronica]])</f>
        <v/>
      </c>
      <c r="L3086" t="str">
        <f>IF(NOT(J3086),Strutture_cleaned[[#This Row],[Indirizzo di posta elettronica]],Strutture_cleaned[[#This Row],[Indirizzo internet]])</f>
        <v/>
      </c>
    </row>
    <row r="3087" spans="1:12" x14ac:dyDescent="0.2">
      <c r="A3087" t="s">
        <v>8582</v>
      </c>
      <c r="B3087" t="s">
        <v>13921</v>
      </c>
      <c r="C3087" t="s">
        <v>13845</v>
      </c>
      <c r="D3087" t="s">
        <v>13384</v>
      </c>
      <c r="E3087" t="s">
        <v>13384</v>
      </c>
      <c r="F3087" t="s">
        <v>19511</v>
      </c>
      <c r="G3087" t="s">
        <v>19511</v>
      </c>
      <c r="I30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87" s="1" t="b">
        <f t="shared" si="48"/>
        <v>0</v>
      </c>
      <c r="K3087" t="str">
        <f>IF(NOT(J3087),Strutture_cleaned[[#This Row],[Indirizzo internet]],Strutture_cleaned[[#This Row],[Indirizzo di posta elettronica]])</f>
        <v/>
      </c>
      <c r="L3087" t="str">
        <f>IF(NOT(J3087),Strutture_cleaned[[#This Row],[Indirizzo di posta elettronica]],Strutture_cleaned[[#This Row],[Indirizzo internet]])</f>
        <v/>
      </c>
    </row>
    <row r="3088" spans="1:12" x14ac:dyDescent="0.2">
      <c r="A3088" t="s">
        <v>8582</v>
      </c>
      <c r="B3088" t="s">
        <v>13922</v>
      </c>
      <c r="C3088" t="s">
        <v>13821</v>
      </c>
      <c r="D3088" t="s">
        <v>13384</v>
      </c>
      <c r="E3088" t="s">
        <v>3974</v>
      </c>
      <c r="F3088" t="s">
        <v>4090</v>
      </c>
      <c r="G3088" t="s">
        <v>19511</v>
      </c>
      <c r="I308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88" s="1" t="b">
        <f t="shared" si="48"/>
        <v>1</v>
      </c>
      <c r="K3088" t="str">
        <f>IF(NOT(J3088),Strutture_cleaned[[#This Row],[Indirizzo internet]],Strutture_cleaned[[#This Row],[Indirizzo di posta elettronica]])</f>
        <v/>
      </c>
      <c r="L3088" t="str">
        <f>IF(NOT(J3088),Strutture_cleaned[[#This Row],[Indirizzo di posta elettronica]],Strutture_cleaned[[#This Row],[Indirizzo internet]])</f>
        <v>info@hotelrex.tv</v>
      </c>
    </row>
    <row r="3089" spans="1:12" x14ac:dyDescent="0.2">
      <c r="A3089" t="s">
        <v>8582</v>
      </c>
      <c r="B3089" t="s">
        <v>13923</v>
      </c>
      <c r="C3089" t="s">
        <v>13924</v>
      </c>
      <c r="D3089" t="s">
        <v>13384</v>
      </c>
      <c r="E3089" t="s">
        <v>13384</v>
      </c>
      <c r="F3089" t="s">
        <v>3954</v>
      </c>
      <c r="G3089" t="s">
        <v>3953</v>
      </c>
      <c r="I308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89" s="1" t="b">
        <f t="shared" si="48"/>
        <v>1</v>
      </c>
      <c r="K3089" t="str">
        <f>IF(NOT(J3089),Strutture_cleaned[[#This Row],[Indirizzo internet]],Strutture_cleaned[[#This Row],[Indirizzo di posta elettronica]])</f>
        <v>www.hotelsouvenir.it</v>
      </c>
      <c r="L3089" t="str">
        <f>IF(NOT(J3089),Strutture_cleaned[[#This Row],[Indirizzo di posta elettronica]],Strutture_cleaned[[#This Row],[Indirizzo internet]])</f>
        <v>info@hotelsouvenir.it</v>
      </c>
    </row>
    <row r="3090" spans="1:12" x14ac:dyDescent="0.2">
      <c r="A3090" t="s">
        <v>8582</v>
      </c>
      <c r="B3090" t="s">
        <v>13925</v>
      </c>
      <c r="C3090" t="s">
        <v>13926</v>
      </c>
      <c r="D3090" t="s">
        <v>13384</v>
      </c>
      <c r="E3090" t="s">
        <v>13384</v>
      </c>
      <c r="F3090" t="s">
        <v>4091</v>
      </c>
      <c r="G3090" t="s">
        <v>4092</v>
      </c>
      <c r="I30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090" s="1" t="b">
        <f t="shared" si="48"/>
        <v>0</v>
      </c>
      <c r="K3090" t="str">
        <f>IF(NOT(J3090),Strutture_cleaned[[#This Row],[Indirizzo internet]],Strutture_cleaned[[#This Row],[Indirizzo di posta elettronica]])</f>
        <v>maniz@libero.it</v>
      </c>
      <c r="L3090" t="str">
        <f>IF(NOT(J3090),Strutture_cleaned[[#This Row],[Indirizzo di posta elettronica]],Strutture_cleaned[[#This Row],[Indirizzo internet]])</f>
        <v>info@spiaggiasenigallia.it</v>
      </c>
    </row>
    <row r="3091" spans="1:12" x14ac:dyDescent="0.2">
      <c r="A3091" t="s">
        <v>8582</v>
      </c>
      <c r="B3091" t="s">
        <v>13927</v>
      </c>
      <c r="C3091" t="s">
        <v>13843</v>
      </c>
      <c r="D3091" t="s">
        <v>13384</v>
      </c>
      <c r="E3091" t="s">
        <v>13384</v>
      </c>
      <c r="F3091" t="s">
        <v>19511</v>
      </c>
      <c r="G3091" t="s">
        <v>19511</v>
      </c>
      <c r="I30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91" s="1" t="b">
        <f t="shared" si="48"/>
        <v>0</v>
      </c>
      <c r="K3091" t="str">
        <f>IF(NOT(J3091),Strutture_cleaned[[#This Row],[Indirizzo internet]],Strutture_cleaned[[#This Row],[Indirizzo di posta elettronica]])</f>
        <v/>
      </c>
      <c r="L3091" t="str">
        <f>IF(NOT(J3091),Strutture_cleaned[[#This Row],[Indirizzo di posta elettronica]],Strutture_cleaned[[#This Row],[Indirizzo internet]])</f>
        <v/>
      </c>
    </row>
    <row r="3092" spans="1:12" x14ac:dyDescent="0.2">
      <c r="A3092" t="s">
        <v>8582</v>
      </c>
      <c r="B3092" t="s">
        <v>13928</v>
      </c>
      <c r="C3092" t="s">
        <v>13843</v>
      </c>
      <c r="D3092" t="s">
        <v>13384</v>
      </c>
      <c r="E3092" t="s">
        <v>13384</v>
      </c>
      <c r="F3092" t="s">
        <v>19511</v>
      </c>
      <c r="G3092" t="s">
        <v>19511</v>
      </c>
      <c r="I30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92" s="1" t="b">
        <f t="shared" si="48"/>
        <v>0</v>
      </c>
      <c r="K3092" t="str">
        <f>IF(NOT(J3092),Strutture_cleaned[[#This Row],[Indirizzo internet]],Strutture_cleaned[[#This Row],[Indirizzo di posta elettronica]])</f>
        <v/>
      </c>
      <c r="L3092" t="str">
        <f>IF(NOT(J3092),Strutture_cleaned[[#This Row],[Indirizzo di posta elettronica]],Strutture_cleaned[[#This Row],[Indirizzo internet]])</f>
        <v/>
      </c>
    </row>
    <row r="3093" spans="1:12" x14ac:dyDescent="0.2">
      <c r="A3093" t="s">
        <v>8582</v>
      </c>
      <c r="B3093" t="s">
        <v>13929</v>
      </c>
      <c r="C3093" t="s">
        <v>13845</v>
      </c>
      <c r="D3093" t="s">
        <v>13384</v>
      </c>
      <c r="E3093" t="s">
        <v>13384</v>
      </c>
      <c r="F3093" t="s">
        <v>4093</v>
      </c>
      <c r="G3093" t="s">
        <v>4094</v>
      </c>
      <c r="I309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93" s="1" t="b">
        <f t="shared" si="48"/>
        <v>1</v>
      </c>
      <c r="K3093" t="str">
        <f>IF(NOT(J3093),Strutture_cleaned[[#This Row],[Indirizzo internet]],Strutture_cleaned[[#This Row],[Indirizzo di posta elettronica]])</f>
        <v xml:space="preserve"> www.bagnisandra.it</v>
      </c>
      <c r="L3093" t="str">
        <f>IF(NOT(J3093),Strutture_cleaned[[#This Row],[Indirizzo di posta elettronica]],Strutture_cleaned[[#This Row],[Indirizzo internet]])</f>
        <v>info@bagnisandra.it</v>
      </c>
    </row>
    <row r="3094" spans="1:12" x14ac:dyDescent="0.2">
      <c r="A3094" t="s">
        <v>8582</v>
      </c>
      <c r="B3094" t="s">
        <v>13930</v>
      </c>
      <c r="C3094" t="s">
        <v>13931</v>
      </c>
      <c r="D3094" t="s">
        <v>13384</v>
      </c>
      <c r="E3094" t="s">
        <v>13384</v>
      </c>
      <c r="F3094" t="s">
        <v>4095</v>
      </c>
      <c r="G3094" t="s">
        <v>19511</v>
      </c>
      <c r="I309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94" s="1" t="b">
        <f t="shared" si="48"/>
        <v>1</v>
      </c>
      <c r="K3094" t="str">
        <f>IF(NOT(J3094),Strutture_cleaned[[#This Row],[Indirizzo internet]],Strutture_cleaned[[#This Row],[Indirizzo di posta elettronica]])</f>
        <v/>
      </c>
      <c r="L3094" t="str">
        <f>IF(NOT(J3094),Strutture_cleaned[[#This Row],[Indirizzo di posta elettronica]],Strutture_cleaned[[#This Row],[Indirizzo internet]])</f>
        <v>bagninella57@libero.it</v>
      </c>
    </row>
    <row r="3095" spans="1:12" x14ac:dyDescent="0.2">
      <c r="A3095" t="s">
        <v>8582</v>
      </c>
      <c r="B3095" t="s">
        <v>13932</v>
      </c>
      <c r="C3095" t="s">
        <v>13845</v>
      </c>
      <c r="D3095" t="s">
        <v>13384</v>
      </c>
      <c r="E3095" t="s">
        <v>13384</v>
      </c>
      <c r="F3095" t="s">
        <v>19511</v>
      </c>
      <c r="G3095" t="s">
        <v>19511</v>
      </c>
      <c r="I30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95" s="1" t="b">
        <f t="shared" si="48"/>
        <v>0</v>
      </c>
      <c r="K3095" t="str">
        <f>IF(NOT(J3095),Strutture_cleaned[[#This Row],[Indirizzo internet]],Strutture_cleaned[[#This Row],[Indirizzo di posta elettronica]])</f>
        <v/>
      </c>
      <c r="L3095" t="str">
        <f>IF(NOT(J3095),Strutture_cleaned[[#This Row],[Indirizzo di posta elettronica]],Strutture_cleaned[[#This Row],[Indirizzo internet]])</f>
        <v/>
      </c>
    </row>
    <row r="3096" spans="1:12" x14ac:dyDescent="0.2">
      <c r="A3096" t="s">
        <v>8582</v>
      </c>
      <c r="B3096" t="s">
        <v>13933</v>
      </c>
      <c r="C3096" t="s">
        <v>13934</v>
      </c>
      <c r="D3096" t="s">
        <v>13384</v>
      </c>
      <c r="E3096" t="s">
        <v>13384</v>
      </c>
      <c r="F3096" t="s">
        <v>4096</v>
      </c>
      <c r="G3096" t="s">
        <v>3915</v>
      </c>
      <c r="I309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96" s="1" t="b">
        <f t="shared" si="48"/>
        <v>1</v>
      </c>
      <c r="K3096" t="str">
        <f>IF(NOT(J3096),Strutture_cleaned[[#This Row],[Indirizzo internet]],Strutture_cleaned[[#This Row],[Indirizzo di posta elettronica]])</f>
        <v>www.ghe.it</v>
      </c>
      <c r="L3096" t="str">
        <f>IF(NOT(J3096),Strutture_cleaned[[#This Row],[Indirizzo di posta elettronica]],Strutture_cleaned[[#This Row],[Indirizzo internet]])</f>
        <v>ghexcelsior@tin.it</v>
      </c>
    </row>
    <row r="3097" spans="1:12" x14ac:dyDescent="0.2">
      <c r="A3097" t="s">
        <v>8582</v>
      </c>
      <c r="B3097" t="s">
        <v>13935</v>
      </c>
      <c r="C3097" t="s">
        <v>13936</v>
      </c>
      <c r="D3097" t="s">
        <v>13384</v>
      </c>
      <c r="E3097" t="s">
        <v>13384</v>
      </c>
      <c r="F3097" t="s">
        <v>19511</v>
      </c>
      <c r="G3097" t="s">
        <v>19511</v>
      </c>
      <c r="I309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97" s="1" t="b">
        <f t="shared" si="48"/>
        <v>0</v>
      </c>
      <c r="K3097" t="str">
        <f>IF(NOT(J3097),Strutture_cleaned[[#This Row],[Indirizzo internet]],Strutture_cleaned[[#This Row],[Indirizzo di posta elettronica]])</f>
        <v/>
      </c>
      <c r="L3097" t="str">
        <f>IF(NOT(J3097),Strutture_cleaned[[#This Row],[Indirizzo di posta elettronica]],Strutture_cleaned[[#This Row],[Indirizzo internet]])</f>
        <v/>
      </c>
    </row>
    <row r="3098" spans="1:12" x14ac:dyDescent="0.2">
      <c r="A3098" t="s">
        <v>8582</v>
      </c>
      <c r="B3098" t="s">
        <v>13937</v>
      </c>
      <c r="C3098" t="s">
        <v>19511</v>
      </c>
      <c r="D3098" t="s">
        <v>13384</v>
      </c>
      <c r="E3098" t="s">
        <v>13384</v>
      </c>
      <c r="F3098" t="s">
        <v>19511</v>
      </c>
      <c r="G3098" t="s">
        <v>19511</v>
      </c>
      <c r="I30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098" s="1" t="b">
        <f t="shared" si="48"/>
        <v>0</v>
      </c>
      <c r="K3098" t="str">
        <f>IF(NOT(J3098),Strutture_cleaned[[#This Row],[Indirizzo internet]],Strutture_cleaned[[#This Row],[Indirizzo di posta elettronica]])</f>
        <v/>
      </c>
      <c r="L3098" t="str">
        <f>IF(NOT(J3098),Strutture_cleaned[[#This Row],[Indirizzo di posta elettronica]],Strutture_cleaned[[#This Row],[Indirizzo internet]])</f>
        <v/>
      </c>
    </row>
    <row r="3099" spans="1:12" x14ac:dyDescent="0.2">
      <c r="A3099" t="s">
        <v>8582</v>
      </c>
      <c r="B3099" t="s">
        <v>13938</v>
      </c>
      <c r="C3099" t="s">
        <v>13939</v>
      </c>
      <c r="D3099" t="s">
        <v>13384</v>
      </c>
      <c r="E3099" t="s">
        <v>13384</v>
      </c>
      <c r="F3099" t="s">
        <v>3956</v>
      </c>
      <c r="G3099" t="s">
        <v>3955</v>
      </c>
      <c r="I309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099" s="1" t="b">
        <f t="shared" si="48"/>
        <v>1</v>
      </c>
      <c r="K3099" t="str">
        <f>IF(NOT(J3099),Strutture_cleaned[[#This Row],[Indirizzo internet]],Strutture_cleaned[[#This Row],[Indirizzo di posta elettronica]])</f>
        <v>www.hmajestic.com</v>
      </c>
      <c r="L3099" t="str">
        <f>IF(NOT(J3099),Strutture_cleaned[[#This Row],[Indirizzo di posta elettronica]],Strutture_cleaned[[#This Row],[Indirizzo internet]])</f>
        <v>info@hmajestic.com</v>
      </c>
    </row>
    <row r="3100" spans="1:12" x14ac:dyDescent="0.2">
      <c r="A3100" t="s">
        <v>8582</v>
      </c>
      <c r="B3100" t="s">
        <v>13940</v>
      </c>
      <c r="C3100" t="s">
        <v>13941</v>
      </c>
      <c r="D3100" t="s">
        <v>13384</v>
      </c>
      <c r="E3100" t="s">
        <v>13384</v>
      </c>
      <c r="F3100" t="s">
        <v>19511</v>
      </c>
      <c r="G3100" t="s">
        <v>19511</v>
      </c>
      <c r="I31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00" s="1" t="b">
        <f t="shared" si="48"/>
        <v>0</v>
      </c>
      <c r="K3100" t="str">
        <f>IF(NOT(J3100),Strutture_cleaned[[#This Row],[Indirizzo internet]],Strutture_cleaned[[#This Row],[Indirizzo di posta elettronica]])</f>
        <v/>
      </c>
      <c r="L3100" t="str">
        <f>IF(NOT(J3100),Strutture_cleaned[[#This Row],[Indirizzo di posta elettronica]],Strutture_cleaned[[#This Row],[Indirizzo internet]])</f>
        <v/>
      </c>
    </row>
    <row r="3101" spans="1:12" x14ac:dyDescent="0.2">
      <c r="A3101" t="s">
        <v>8171</v>
      </c>
      <c r="B3101" t="s">
        <v>13942</v>
      </c>
      <c r="C3101" t="s">
        <v>13943</v>
      </c>
      <c r="D3101" t="s">
        <v>13384</v>
      </c>
      <c r="E3101" t="s">
        <v>13384</v>
      </c>
      <c r="F3101" t="s">
        <v>19511</v>
      </c>
      <c r="G3101" t="s">
        <v>19511</v>
      </c>
      <c r="I31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01" s="1" t="b">
        <f t="shared" si="48"/>
        <v>0</v>
      </c>
      <c r="K3101" t="str">
        <f>IF(NOT(J3101),Strutture_cleaned[[#This Row],[Indirizzo internet]],Strutture_cleaned[[#This Row],[Indirizzo di posta elettronica]])</f>
        <v/>
      </c>
      <c r="L3101" t="str">
        <f>IF(NOT(J3101),Strutture_cleaned[[#This Row],[Indirizzo di posta elettronica]],Strutture_cleaned[[#This Row],[Indirizzo internet]])</f>
        <v/>
      </c>
    </row>
    <row r="3102" spans="1:12" x14ac:dyDescent="0.2">
      <c r="A3102" t="s">
        <v>8582</v>
      </c>
      <c r="B3102" t="s">
        <v>13944</v>
      </c>
      <c r="C3102" t="s">
        <v>13821</v>
      </c>
      <c r="D3102" t="s">
        <v>13384</v>
      </c>
      <c r="E3102" t="s">
        <v>13384</v>
      </c>
      <c r="F3102" t="s">
        <v>4090</v>
      </c>
      <c r="G3102" t="s">
        <v>19511</v>
      </c>
      <c r="I310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02" s="1" t="b">
        <f t="shared" si="48"/>
        <v>1</v>
      </c>
      <c r="K3102" t="str">
        <f>IF(NOT(J3102),Strutture_cleaned[[#This Row],[Indirizzo internet]],Strutture_cleaned[[#This Row],[Indirizzo di posta elettronica]])</f>
        <v/>
      </c>
      <c r="L3102" t="str">
        <f>IF(NOT(J3102),Strutture_cleaned[[#This Row],[Indirizzo di posta elettronica]],Strutture_cleaned[[#This Row],[Indirizzo internet]])</f>
        <v>info@hotelrex.tv</v>
      </c>
    </row>
    <row r="3103" spans="1:12" x14ac:dyDescent="0.2">
      <c r="A3103" t="s">
        <v>8582</v>
      </c>
      <c r="B3103" t="s">
        <v>13945</v>
      </c>
      <c r="C3103" t="s">
        <v>13900</v>
      </c>
      <c r="D3103" t="s">
        <v>13384</v>
      </c>
      <c r="E3103" t="s">
        <v>13384</v>
      </c>
      <c r="F3103" t="s">
        <v>19511</v>
      </c>
      <c r="G3103" t="s">
        <v>19511</v>
      </c>
      <c r="I310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03" s="1" t="b">
        <f t="shared" si="48"/>
        <v>0</v>
      </c>
      <c r="K3103" t="str">
        <f>IF(NOT(J3103),Strutture_cleaned[[#This Row],[Indirizzo internet]],Strutture_cleaned[[#This Row],[Indirizzo di posta elettronica]])</f>
        <v/>
      </c>
      <c r="L3103" t="str">
        <f>IF(NOT(J3103),Strutture_cleaned[[#This Row],[Indirizzo di posta elettronica]],Strutture_cleaned[[#This Row],[Indirizzo internet]])</f>
        <v/>
      </c>
    </row>
    <row r="3104" spans="1:12" x14ac:dyDescent="0.2">
      <c r="A3104" t="s">
        <v>8582</v>
      </c>
      <c r="B3104" t="s">
        <v>13946</v>
      </c>
      <c r="C3104" t="s">
        <v>13821</v>
      </c>
      <c r="D3104" t="s">
        <v>13384</v>
      </c>
      <c r="E3104" t="s">
        <v>13384</v>
      </c>
      <c r="F3104" t="s">
        <v>19511</v>
      </c>
      <c r="G3104" t="s">
        <v>19511</v>
      </c>
      <c r="I31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04" s="1" t="b">
        <f t="shared" si="48"/>
        <v>0</v>
      </c>
      <c r="K3104" t="str">
        <f>IF(NOT(J3104),Strutture_cleaned[[#This Row],[Indirizzo internet]],Strutture_cleaned[[#This Row],[Indirizzo di posta elettronica]])</f>
        <v/>
      </c>
      <c r="L3104" t="str">
        <f>IF(NOT(J3104),Strutture_cleaned[[#This Row],[Indirizzo di posta elettronica]],Strutture_cleaned[[#This Row],[Indirizzo internet]])</f>
        <v/>
      </c>
    </row>
    <row r="3105" spans="1:12" x14ac:dyDescent="0.2">
      <c r="A3105" t="s">
        <v>8582</v>
      </c>
      <c r="B3105" t="s">
        <v>13947</v>
      </c>
      <c r="C3105" t="s">
        <v>13948</v>
      </c>
      <c r="D3105" t="s">
        <v>13384</v>
      </c>
      <c r="E3105" t="s">
        <v>13384</v>
      </c>
      <c r="F3105" t="s">
        <v>4097</v>
      </c>
      <c r="G3105" t="s">
        <v>19511</v>
      </c>
      <c r="I310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05" s="1" t="b">
        <f t="shared" si="48"/>
        <v>1</v>
      </c>
      <c r="K3105" t="str">
        <f>IF(NOT(J3105),Strutture_cleaned[[#This Row],[Indirizzo internet]],Strutture_cleaned[[#This Row],[Indirizzo di posta elettronica]])</f>
        <v/>
      </c>
      <c r="L3105" t="str">
        <f>IF(NOT(J3105),Strutture_cleaned[[#This Row],[Indirizzo di posta elettronica]],Strutture_cleaned[[#This Row],[Indirizzo internet]])</f>
        <v>sssteambro@hotmail.it</v>
      </c>
    </row>
    <row r="3106" spans="1:12" x14ac:dyDescent="0.2">
      <c r="A3106" t="s">
        <v>8582</v>
      </c>
      <c r="B3106" t="s">
        <v>13949</v>
      </c>
      <c r="C3106" t="s">
        <v>13900</v>
      </c>
      <c r="D3106" t="s">
        <v>13384</v>
      </c>
      <c r="E3106" t="s">
        <v>13384</v>
      </c>
      <c r="F3106" t="s">
        <v>19511</v>
      </c>
      <c r="G3106" t="s">
        <v>19511</v>
      </c>
      <c r="I31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06" s="1" t="b">
        <f t="shared" si="48"/>
        <v>0</v>
      </c>
      <c r="K3106" t="str">
        <f>IF(NOT(J3106),Strutture_cleaned[[#This Row],[Indirizzo internet]],Strutture_cleaned[[#This Row],[Indirizzo di posta elettronica]])</f>
        <v/>
      </c>
      <c r="L3106" t="str">
        <f>IF(NOT(J3106),Strutture_cleaned[[#This Row],[Indirizzo di posta elettronica]],Strutture_cleaned[[#This Row],[Indirizzo internet]])</f>
        <v/>
      </c>
    </row>
    <row r="3107" spans="1:12" x14ac:dyDescent="0.2">
      <c r="A3107" t="s">
        <v>8582</v>
      </c>
      <c r="B3107" t="s">
        <v>13950</v>
      </c>
      <c r="C3107" t="s">
        <v>13845</v>
      </c>
      <c r="D3107" t="s">
        <v>13384</v>
      </c>
      <c r="E3107" t="s">
        <v>13384</v>
      </c>
      <c r="F3107" t="s">
        <v>4017</v>
      </c>
      <c r="G3107" t="s">
        <v>4018</v>
      </c>
      <c r="I31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07" s="1" t="b">
        <f t="shared" si="48"/>
        <v>0</v>
      </c>
      <c r="K3107" t="str">
        <f>IF(NOT(J3107),Strutture_cleaned[[#This Row],[Indirizzo internet]],Strutture_cleaned[[#This Row],[Indirizzo di posta elettronica]])</f>
        <v>www.hotelinternationalsenigallia.com</v>
      </c>
      <c r="L3107" t="str">
        <f>IF(NOT(J3107),Strutture_cleaned[[#This Row],[Indirizzo di posta elettronica]],Strutture_cleaned[[#This Row],[Indirizzo internet]])</f>
        <v>info@hotelinternationalsenigallia.com</v>
      </c>
    </row>
    <row r="3108" spans="1:12" x14ac:dyDescent="0.2">
      <c r="A3108" t="s">
        <v>8582</v>
      </c>
      <c r="B3108" t="s">
        <v>13951</v>
      </c>
      <c r="C3108" t="s">
        <v>13952</v>
      </c>
      <c r="D3108" t="s">
        <v>13384</v>
      </c>
      <c r="E3108" t="s">
        <v>13384</v>
      </c>
      <c r="F3108" t="s">
        <v>19511</v>
      </c>
      <c r="G3108" t="s">
        <v>4098</v>
      </c>
      <c r="I31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108" s="1" t="b">
        <f t="shared" si="48"/>
        <v>0</v>
      </c>
      <c r="K3108" t="str">
        <f>IF(NOT(J3108),Strutture_cleaned[[#This Row],[Indirizzo internet]],Strutture_cleaned[[#This Row],[Indirizzo di posta elettronica]])</f>
        <v/>
      </c>
      <c r="L3108" t="str">
        <f>IF(NOT(J3108),Strutture_cleaned[[#This Row],[Indirizzo di posta elettronica]],Strutture_cleaned[[#This Row],[Indirizzo internet]])</f>
        <v>robyangletti@libero.it</v>
      </c>
    </row>
    <row r="3109" spans="1:12" x14ac:dyDescent="0.2">
      <c r="A3109" t="s">
        <v>8582</v>
      </c>
      <c r="B3109" t="s">
        <v>13953</v>
      </c>
      <c r="C3109" t="s">
        <v>13954</v>
      </c>
      <c r="D3109" t="s">
        <v>13384</v>
      </c>
      <c r="E3109" t="s">
        <v>13384</v>
      </c>
      <c r="F3109" t="s">
        <v>4037</v>
      </c>
      <c r="G3109" t="s">
        <v>4036</v>
      </c>
      <c r="I310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09" s="1" t="b">
        <f t="shared" si="48"/>
        <v>1</v>
      </c>
      <c r="K3109" t="str">
        <f>IF(NOT(J3109),Strutture_cleaned[[#This Row],[Indirizzo internet]],Strutture_cleaned[[#This Row],[Indirizzo di posta elettronica]])</f>
        <v>www.albergoregina.it</v>
      </c>
      <c r="L3109" t="str">
        <f>IF(NOT(J3109),Strutture_cleaned[[#This Row],[Indirizzo di posta elettronica]],Strutture_cleaned[[#This Row],[Indirizzo internet]])</f>
        <v>info@albergoregina.it</v>
      </c>
    </row>
    <row r="3110" spans="1:12" x14ac:dyDescent="0.2">
      <c r="A3110" t="s">
        <v>8582</v>
      </c>
      <c r="B3110" t="s">
        <v>13955</v>
      </c>
      <c r="C3110" t="s">
        <v>13845</v>
      </c>
      <c r="D3110" t="s">
        <v>13384</v>
      </c>
      <c r="E3110" t="s">
        <v>13384</v>
      </c>
      <c r="F3110" t="s">
        <v>19511</v>
      </c>
      <c r="G3110" t="s">
        <v>19511</v>
      </c>
      <c r="I31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10" s="1" t="b">
        <f t="shared" si="48"/>
        <v>0</v>
      </c>
      <c r="K3110" t="str">
        <f>IF(NOT(J3110),Strutture_cleaned[[#This Row],[Indirizzo internet]],Strutture_cleaned[[#This Row],[Indirizzo di posta elettronica]])</f>
        <v/>
      </c>
      <c r="L3110" t="str">
        <f>IF(NOT(J3110),Strutture_cleaned[[#This Row],[Indirizzo di posta elettronica]],Strutture_cleaned[[#This Row],[Indirizzo internet]])</f>
        <v/>
      </c>
    </row>
    <row r="3111" spans="1:12" x14ac:dyDescent="0.2">
      <c r="A3111" t="s">
        <v>8582</v>
      </c>
      <c r="B3111" t="s">
        <v>13956</v>
      </c>
      <c r="C3111" t="s">
        <v>13957</v>
      </c>
      <c r="D3111" t="s">
        <v>13384</v>
      </c>
      <c r="E3111" t="s">
        <v>13384</v>
      </c>
      <c r="F3111" t="s">
        <v>19511</v>
      </c>
      <c r="G3111" t="s">
        <v>19511</v>
      </c>
      <c r="I31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11" s="1" t="b">
        <f t="shared" si="48"/>
        <v>0</v>
      </c>
      <c r="K3111" t="str">
        <f>IF(NOT(J3111),Strutture_cleaned[[#This Row],[Indirizzo internet]],Strutture_cleaned[[#This Row],[Indirizzo di posta elettronica]])</f>
        <v/>
      </c>
      <c r="L3111" t="str">
        <f>IF(NOT(J3111),Strutture_cleaned[[#This Row],[Indirizzo di posta elettronica]],Strutture_cleaned[[#This Row],[Indirizzo internet]])</f>
        <v/>
      </c>
    </row>
    <row r="3112" spans="1:12" x14ac:dyDescent="0.2">
      <c r="A3112" t="s">
        <v>8582</v>
      </c>
      <c r="B3112" t="s">
        <v>13958</v>
      </c>
      <c r="C3112" t="s">
        <v>13845</v>
      </c>
      <c r="D3112" t="s">
        <v>13384</v>
      </c>
      <c r="E3112" t="s">
        <v>13384</v>
      </c>
      <c r="F3112" t="s">
        <v>19511</v>
      </c>
      <c r="G3112" t="s">
        <v>3920</v>
      </c>
      <c r="I31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12" s="1" t="b">
        <f t="shared" si="48"/>
        <v>0</v>
      </c>
      <c r="K3112" t="str">
        <f>IF(NOT(J3112),Strutture_cleaned[[#This Row],[Indirizzo internet]],Strutture_cleaned[[#This Row],[Indirizzo di posta elettronica]])</f>
        <v/>
      </c>
      <c r="L3112" t="str">
        <f>IF(NOT(J3112),Strutture_cleaned[[#This Row],[Indirizzo di posta elettronica]],Strutture_cleaned[[#This Row],[Indirizzo internet]])</f>
        <v>info@hoteluniversal.it</v>
      </c>
    </row>
    <row r="3113" spans="1:12" x14ac:dyDescent="0.2">
      <c r="A3113" t="s">
        <v>8582</v>
      </c>
      <c r="B3113" t="s">
        <v>13959</v>
      </c>
      <c r="C3113" t="s">
        <v>13900</v>
      </c>
      <c r="D3113" t="s">
        <v>13384</v>
      </c>
      <c r="E3113" t="s">
        <v>13384</v>
      </c>
      <c r="F3113" t="s">
        <v>19511</v>
      </c>
      <c r="G3113" t="s">
        <v>19511</v>
      </c>
      <c r="I31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13" s="1" t="b">
        <f t="shared" si="48"/>
        <v>0</v>
      </c>
      <c r="K3113" t="str">
        <f>IF(NOT(J3113),Strutture_cleaned[[#This Row],[Indirizzo internet]],Strutture_cleaned[[#This Row],[Indirizzo di posta elettronica]])</f>
        <v/>
      </c>
      <c r="L3113" t="str">
        <f>IF(NOT(J3113),Strutture_cleaned[[#This Row],[Indirizzo di posta elettronica]],Strutture_cleaned[[#This Row],[Indirizzo internet]])</f>
        <v/>
      </c>
    </row>
    <row r="3114" spans="1:12" x14ac:dyDescent="0.2">
      <c r="A3114" t="s">
        <v>8582</v>
      </c>
      <c r="B3114" t="s">
        <v>13960</v>
      </c>
      <c r="C3114" t="s">
        <v>13961</v>
      </c>
      <c r="D3114" t="s">
        <v>13384</v>
      </c>
      <c r="E3114" t="s">
        <v>13384</v>
      </c>
      <c r="F3114" t="s">
        <v>19511</v>
      </c>
      <c r="G3114" t="s">
        <v>19511</v>
      </c>
      <c r="I31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14" s="1" t="b">
        <f t="shared" si="48"/>
        <v>0</v>
      </c>
      <c r="K3114" t="str">
        <f>IF(NOT(J3114),Strutture_cleaned[[#This Row],[Indirizzo internet]],Strutture_cleaned[[#This Row],[Indirizzo di posta elettronica]])</f>
        <v/>
      </c>
      <c r="L3114" t="str">
        <f>IF(NOT(J3114),Strutture_cleaned[[#This Row],[Indirizzo di posta elettronica]],Strutture_cleaned[[#This Row],[Indirizzo internet]])</f>
        <v/>
      </c>
    </row>
    <row r="3115" spans="1:12" x14ac:dyDescent="0.2">
      <c r="A3115" t="s">
        <v>8582</v>
      </c>
      <c r="B3115" t="s">
        <v>13962</v>
      </c>
      <c r="C3115" t="s">
        <v>13963</v>
      </c>
      <c r="D3115" t="s">
        <v>13384</v>
      </c>
      <c r="E3115" t="s">
        <v>13384</v>
      </c>
      <c r="F3115" t="s">
        <v>19511</v>
      </c>
      <c r="G3115" t="s">
        <v>19511</v>
      </c>
      <c r="I31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15" s="1" t="b">
        <f t="shared" si="48"/>
        <v>0</v>
      </c>
      <c r="K3115" t="str">
        <f>IF(NOT(J3115),Strutture_cleaned[[#This Row],[Indirizzo internet]],Strutture_cleaned[[#This Row],[Indirizzo di posta elettronica]])</f>
        <v/>
      </c>
      <c r="L3115" t="str">
        <f>IF(NOT(J3115),Strutture_cleaned[[#This Row],[Indirizzo di posta elettronica]],Strutture_cleaned[[#This Row],[Indirizzo internet]])</f>
        <v/>
      </c>
    </row>
    <row r="3116" spans="1:12" x14ac:dyDescent="0.2">
      <c r="A3116" t="s">
        <v>8582</v>
      </c>
      <c r="B3116" t="s">
        <v>13964</v>
      </c>
      <c r="C3116" t="s">
        <v>13900</v>
      </c>
      <c r="D3116" t="s">
        <v>13384</v>
      </c>
      <c r="E3116" t="s">
        <v>13384</v>
      </c>
      <c r="F3116" t="s">
        <v>19511</v>
      </c>
      <c r="G3116" t="s">
        <v>4099</v>
      </c>
      <c r="I31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116" s="1" t="b">
        <f t="shared" si="48"/>
        <v>0</v>
      </c>
      <c r="K3116" t="str">
        <f>IF(NOT(J3116),Strutture_cleaned[[#This Row],[Indirizzo internet]],Strutture_cleaned[[#This Row],[Indirizzo di posta elettronica]])</f>
        <v/>
      </c>
      <c r="L3116" t="str">
        <f>IF(NOT(J3116),Strutture_cleaned[[#This Row],[Indirizzo di posta elettronica]],Strutture_cleaned[[#This Row],[Indirizzo internet]])</f>
        <v>g.barucca@uniupn.it</v>
      </c>
    </row>
    <row r="3117" spans="1:12" x14ac:dyDescent="0.2">
      <c r="A3117" t="s">
        <v>8582</v>
      </c>
      <c r="B3117" t="s">
        <v>13965</v>
      </c>
      <c r="C3117" t="s">
        <v>13845</v>
      </c>
      <c r="D3117" t="s">
        <v>13384</v>
      </c>
      <c r="E3117" t="s">
        <v>13384</v>
      </c>
      <c r="F3117" t="s">
        <v>19511</v>
      </c>
      <c r="G3117" t="s">
        <v>4100</v>
      </c>
      <c r="I31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117" s="1" t="b">
        <f t="shared" si="48"/>
        <v>0</v>
      </c>
      <c r="K3117" t="str">
        <f>IF(NOT(J3117),Strutture_cleaned[[#This Row],[Indirizzo internet]],Strutture_cleaned[[#This Row],[Indirizzo di posta elettronica]])</f>
        <v/>
      </c>
      <c r="L3117" t="str">
        <f>IF(NOT(J3117),Strutture_cleaned[[#This Row],[Indirizzo di posta elettronica]],Strutture_cleaned[[#This Row],[Indirizzo internet]])</f>
        <v>infobagnigiallosole@tiscali.it</v>
      </c>
    </row>
    <row r="3118" spans="1:12" x14ac:dyDescent="0.2">
      <c r="A3118" t="s">
        <v>8582</v>
      </c>
      <c r="B3118" t="s">
        <v>13966</v>
      </c>
      <c r="C3118" t="s">
        <v>13967</v>
      </c>
      <c r="D3118" t="s">
        <v>13384</v>
      </c>
      <c r="E3118" t="s">
        <v>13384</v>
      </c>
      <c r="F3118" t="s">
        <v>19511</v>
      </c>
      <c r="G3118" t="s">
        <v>19511</v>
      </c>
      <c r="I31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18" s="1" t="b">
        <f t="shared" si="48"/>
        <v>0</v>
      </c>
      <c r="K3118" t="str">
        <f>IF(NOT(J3118),Strutture_cleaned[[#This Row],[Indirizzo internet]],Strutture_cleaned[[#This Row],[Indirizzo di posta elettronica]])</f>
        <v/>
      </c>
      <c r="L3118" t="str">
        <f>IF(NOT(J3118),Strutture_cleaned[[#This Row],[Indirizzo di posta elettronica]],Strutture_cleaned[[#This Row],[Indirizzo internet]])</f>
        <v/>
      </c>
    </row>
    <row r="3119" spans="1:12" x14ac:dyDescent="0.2">
      <c r="A3119" t="s">
        <v>8582</v>
      </c>
      <c r="B3119" t="s">
        <v>13968</v>
      </c>
      <c r="C3119" t="s">
        <v>13843</v>
      </c>
      <c r="D3119" t="s">
        <v>13384</v>
      </c>
      <c r="E3119" t="s">
        <v>13384</v>
      </c>
      <c r="F3119" t="s">
        <v>19511</v>
      </c>
      <c r="G3119" t="s">
        <v>19511</v>
      </c>
      <c r="I31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19" s="1" t="b">
        <f t="shared" si="48"/>
        <v>0</v>
      </c>
      <c r="K3119" t="str">
        <f>IF(NOT(J3119),Strutture_cleaned[[#This Row],[Indirizzo internet]],Strutture_cleaned[[#This Row],[Indirizzo di posta elettronica]])</f>
        <v/>
      </c>
      <c r="L3119" t="str">
        <f>IF(NOT(J3119),Strutture_cleaned[[#This Row],[Indirizzo di posta elettronica]],Strutture_cleaned[[#This Row],[Indirizzo internet]])</f>
        <v/>
      </c>
    </row>
    <row r="3120" spans="1:12" x14ac:dyDescent="0.2">
      <c r="A3120" t="s">
        <v>8582</v>
      </c>
      <c r="B3120" t="s">
        <v>13969</v>
      </c>
      <c r="C3120" t="s">
        <v>13900</v>
      </c>
      <c r="D3120" t="s">
        <v>13384</v>
      </c>
      <c r="E3120" t="s">
        <v>13384</v>
      </c>
      <c r="F3120" t="s">
        <v>3886</v>
      </c>
      <c r="G3120" t="s">
        <v>3885</v>
      </c>
      <c r="I312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20" s="1" t="b">
        <f t="shared" si="48"/>
        <v>1</v>
      </c>
      <c r="K3120" t="str">
        <f>IF(NOT(J3120),Strutture_cleaned[[#This Row],[Indirizzo internet]],Strutture_cleaned[[#This Row],[Indirizzo di posta elettronica]])</f>
        <v>www.residencelanave.it</v>
      </c>
      <c r="L3120" t="str">
        <f>IF(NOT(J3120),Strutture_cleaned[[#This Row],[Indirizzo di posta elettronica]],Strutture_cleaned[[#This Row],[Indirizzo internet]])</f>
        <v>info@residencelanave.it</v>
      </c>
    </row>
    <row r="3121" spans="1:12" x14ac:dyDescent="0.2">
      <c r="A3121" t="s">
        <v>8582</v>
      </c>
      <c r="B3121" t="s">
        <v>13970</v>
      </c>
      <c r="C3121" t="s">
        <v>13845</v>
      </c>
      <c r="D3121" t="s">
        <v>13384</v>
      </c>
      <c r="E3121" t="s">
        <v>13384</v>
      </c>
      <c r="F3121" t="s">
        <v>19511</v>
      </c>
      <c r="G3121" t="s">
        <v>19511</v>
      </c>
      <c r="I31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1" s="1" t="b">
        <f t="shared" si="48"/>
        <v>0</v>
      </c>
      <c r="K3121" t="str">
        <f>IF(NOT(J3121),Strutture_cleaned[[#This Row],[Indirizzo internet]],Strutture_cleaned[[#This Row],[Indirizzo di posta elettronica]])</f>
        <v/>
      </c>
      <c r="L3121" t="str">
        <f>IF(NOT(J3121),Strutture_cleaned[[#This Row],[Indirizzo di posta elettronica]],Strutture_cleaned[[#This Row],[Indirizzo internet]])</f>
        <v/>
      </c>
    </row>
    <row r="3122" spans="1:12" x14ac:dyDescent="0.2">
      <c r="A3122" t="s">
        <v>8582</v>
      </c>
      <c r="B3122" t="s">
        <v>13971</v>
      </c>
      <c r="C3122" t="s">
        <v>13972</v>
      </c>
      <c r="D3122" t="s">
        <v>13384</v>
      </c>
      <c r="E3122" t="s">
        <v>13384</v>
      </c>
      <c r="F3122" t="s">
        <v>19511</v>
      </c>
      <c r="G3122" t="s">
        <v>19511</v>
      </c>
      <c r="I31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2" s="1" t="b">
        <f t="shared" si="48"/>
        <v>0</v>
      </c>
      <c r="K3122" t="str">
        <f>IF(NOT(J3122),Strutture_cleaned[[#This Row],[Indirizzo internet]],Strutture_cleaned[[#This Row],[Indirizzo di posta elettronica]])</f>
        <v/>
      </c>
      <c r="L3122" t="str">
        <f>IF(NOT(J3122),Strutture_cleaned[[#This Row],[Indirizzo di posta elettronica]],Strutture_cleaned[[#This Row],[Indirizzo internet]])</f>
        <v/>
      </c>
    </row>
    <row r="3123" spans="1:12" x14ac:dyDescent="0.2">
      <c r="A3123" t="s">
        <v>8582</v>
      </c>
      <c r="B3123" t="s">
        <v>13973</v>
      </c>
      <c r="C3123" t="s">
        <v>13845</v>
      </c>
      <c r="D3123" t="s">
        <v>13384</v>
      </c>
      <c r="E3123" t="s">
        <v>13384</v>
      </c>
      <c r="F3123" t="s">
        <v>19511</v>
      </c>
      <c r="G3123" t="s">
        <v>19511</v>
      </c>
      <c r="I31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3" s="1" t="b">
        <f t="shared" si="48"/>
        <v>0</v>
      </c>
      <c r="K3123" t="str">
        <f>IF(NOT(J3123),Strutture_cleaned[[#This Row],[Indirizzo internet]],Strutture_cleaned[[#This Row],[Indirizzo di posta elettronica]])</f>
        <v/>
      </c>
      <c r="L3123" t="str">
        <f>IF(NOT(J3123),Strutture_cleaned[[#This Row],[Indirizzo di posta elettronica]],Strutture_cleaned[[#This Row],[Indirizzo internet]])</f>
        <v/>
      </c>
    </row>
    <row r="3124" spans="1:12" x14ac:dyDescent="0.2">
      <c r="A3124" t="s">
        <v>8582</v>
      </c>
      <c r="B3124" t="s">
        <v>13974</v>
      </c>
      <c r="C3124" t="s">
        <v>13975</v>
      </c>
      <c r="D3124" t="s">
        <v>13384</v>
      </c>
      <c r="E3124" t="s">
        <v>13384</v>
      </c>
      <c r="F3124" t="s">
        <v>19511</v>
      </c>
      <c r="G3124" t="s">
        <v>19511</v>
      </c>
      <c r="I31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4" s="1" t="b">
        <f t="shared" si="48"/>
        <v>0</v>
      </c>
      <c r="K3124" t="str">
        <f>IF(NOT(J3124),Strutture_cleaned[[#This Row],[Indirizzo internet]],Strutture_cleaned[[#This Row],[Indirizzo di posta elettronica]])</f>
        <v/>
      </c>
      <c r="L3124" t="str">
        <f>IF(NOT(J3124),Strutture_cleaned[[#This Row],[Indirizzo di posta elettronica]],Strutture_cleaned[[#This Row],[Indirizzo internet]])</f>
        <v/>
      </c>
    </row>
    <row r="3125" spans="1:12" x14ac:dyDescent="0.2">
      <c r="A3125" t="s">
        <v>8582</v>
      </c>
      <c r="B3125" t="s">
        <v>13976</v>
      </c>
      <c r="C3125" t="s">
        <v>13977</v>
      </c>
      <c r="D3125" t="s">
        <v>13384</v>
      </c>
      <c r="E3125" t="s">
        <v>13384</v>
      </c>
      <c r="F3125" t="s">
        <v>19511</v>
      </c>
      <c r="G3125" t="s">
        <v>19511</v>
      </c>
      <c r="I31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5" s="1" t="b">
        <f t="shared" si="48"/>
        <v>0</v>
      </c>
      <c r="K3125" t="str">
        <f>IF(NOT(J3125),Strutture_cleaned[[#This Row],[Indirizzo internet]],Strutture_cleaned[[#This Row],[Indirizzo di posta elettronica]])</f>
        <v/>
      </c>
      <c r="L3125" t="str">
        <f>IF(NOT(J3125),Strutture_cleaned[[#This Row],[Indirizzo di posta elettronica]],Strutture_cleaned[[#This Row],[Indirizzo internet]])</f>
        <v/>
      </c>
    </row>
    <row r="3126" spans="1:12" x14ac:dyDescent="0.2">
      <c r="A3126" t="s">
        <v>8582</v>
      </c>
      <c r="B3126" t="s">
        <v>13978</v>
      </c>
      <c r="C3126" t="s">
        <v>13845</v>
      </c>
      <c r="D3126" t="s">
        <v>13384</v>
      </c>
      <c r="E3126" t="s">
        <v>13384</v>
      </c>
      <c r="F3126" t="s">
        <v>19511</v>
      </c>
      <c r="G3126" t="s">
        <v>4101</v>
      </c>
      <c r="I31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126" s="1" t="b">
        <f t="shared" si="48"/>
        <v>0</v>
      </c>
      <c r="K3126" t="str">
        <f>IF(NOT(J3126),Strutture_cleaned[[#This Row],[Indirizzo internet]],Strutture_cleaned[[#This Row],[Indirizzo di posta elettronica]])</f>
        <v/>
      </c>
      <c r="L3126" t="str">
        <f>IF(NOT(J3126),Strutture_cleaned[[#This Row],[Indirizzo di posta elettronica]],Strutture_cleaned[[#This Row],[Indirizzo internet]])</f>
        <v>robcur@libero.it</v>
      </c>
    </row>
    <row r="3127" spans="1:12" x14ac:dyDescent="0.2">
      <c r="A3127" t="s">
        <v>8582</v>
      </c>
      <c r="B3127" t="s">
        <v>13979</v>
      </c>
      <c r="C3127" t="s">
        <v>13980</v>
      </c>
      <c r="D3127" t="s">
        <v>13384</v>
      </c>
      <c r="E3127" t="s">
        <v>13384</v>
      </c>
      <c r="F3127" t="s">
        <v>19511</v>
      </c>
      <c r="G3127" t="s">
        <v>19511</v>
      </c>
      <c r="I31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7" s="1" t="b">
        <f t="shared" si="48"/>
        <v>0</v>
      </c>
      <c r="K3127" t="str">
        <f>IF(NOT(J3127),Strutture_cleaned[[#This Row],[Indirizzo internet]],Strutture_cleaned[[#This Row],[Indirizzo di posta elettronica]])</f>
        <v/>
      </c>
      <c r="L3127" t="str">
        <f>IF(NOT(J3127),Strutture_cleaned[[#This Row],[Indirizzo di posta elettronica]],Strutture_cleaned[[#This Row],[Indirizzo internet]])</f>
        <v/>
      </c>
    </row>
    <row r="3128" spans="1:12" x14ac:dyDescent="0.2">
      <c r="A3128" t="s">
        <v>8582</v>
      </c>
      <c r="B3128" t="s">
        <v>13981</v>
      </c>
      <c r="C3128" t="s">
        <v>13845</v>
      </c>
      <c r="D3128" t="s">
        <v>13384</v>
      </c>
      <c r="E3128" t="s">
        <v>13384</v>
      </c>
      <c r="F3128" t="s">
        <v>19511</v>
      </c>
      <c r="G3128" t="s">
        <v>19511</v>
      </c>
      <c r="I31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28" s="1" t="b">
        <f t="shared" si="48"/>
        <v>0</v>
      </c>
      <c r="K3128" t="str">
        <f>IF(NOT(J3128),Strutture_cleaned[[#This Row],[Indirizzo internet]],Strutture_cleaned[[#This Row],[Indirizzo di posta elettronica]])</f>
        <v/>
      </c>
      <c r="L3128" t="str">
        <f>IF(NOT(J3128),Strutture_cleaned[[#This Row],[Indirizzo di posta elettronica]],Strutture_cleaned[[#This Row],[Indirizzo internet]])</f>
        <v/>
      </c>
    </row>
    <row r="3129" spans="1:12" x14ac:dyDescent="0.2">
      <c r="A3129" t="s">
        <v>8582</v>
      </c>
      <c r="B3129" t="s">
        <v>13982</v>
      </c>
      <c r="C3129" t="s">
        <v>13983</v>
      </c>
      <c r="D3129" t="s">
        <v>13384</v>
      </c>
      <c r="E3129" t="s">
        <v>13384</v>
      </c>
      <c r="F3129" t="s">
        <v>4005</v>
      </c>
      <c r="G3129" t="s">
        <v>4004</v>
      </c>
      <c r="I312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29" s="1" t="b">
        <f t="shared" si="48"/>
        <v>1</v>
      </c>
      <c r="K3129" t="str">
        <f>IF(NOT(J3129),Strutture_cleaned[[#This Row],[Indirizzo internet]],Strutture_cleaned[[#This Row],[Indirizzo di posta elettronica]])</f>
        <v>www.hbologna.net</v>
      </c>
      <c r="L3129" t="str">
        <f>IF(NOT(J3129),Strutture_cleaned[[#This Row],[Indirizzo di posta elettronica]],Strutture_cleaned[[#This Row],[Indirizzo internet]])</f>
        <v>info@hbologna.net</v>
      </c>
    </row>
    <row r="3130" spans="1:12" x14ac:dyDescent="0.2">
      <c r="A3130" t="s">
        <v>8582</v>
      </c>
      <c r="B3130" t="s">
        <v>13984</v>
      </c>
      <c r="C3130" t="s">
        <v>13985</v>
      </c>
      <c r="D3130" t="s">
        <v>13384</v>
      </c>
      <c r="E3130" t="s">
        <v>13384</v>
      </c>
      <c r="F3130" t="s">
        <v>19511</v>
      </c>
      <c r="G3130" t="s">
        <v>19511</v>
      </c>
      <c r="I31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30" s="1" t="b">
        <f t="shared" si="48"/>
        <v>0</v>
      </c>
      <c r="K3130" t="str">
        <f>IF(NOT(J3130),Strutture_cleaned[[#This Row],[Indirizzo internet]],Strutture_cleaned[[#This Row],[Indirizzo di posta elettronica]])</f>
        <v/>
      </c>
      <c r="L3130" t="str">
        <f>IF(NOT(J3130),Strutture_cleaned[[#This Row],[Indirizzo di posta elettronica]],Strutture_cleaned[[#This Row],[Indirizzo internet]])</f>
        <v/>
      </c>
    </row>
    <row r="3131" spans="1:12" x14ac:dyDescent="0.2">
      <c r="A3131" t="s">
        <v>8582</v>
      </c>
      <c r="B3131" t="s">
        <v>13986</v>
      </c>
      <c r="C3131" t="s">
        <v>13987</v>
      </c>
      <c r="D3131" t="s">
        <v>13384</v>
      </c>
      <c r="E3131" t="s">
        <v>13384</v>
      </c>
      <c r="F3131" t="s">
        <v>19511</v>
      </c>
      <c r="G3131" t="s">
        <v>19511</v>
      </c>
      <c r="I31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31" s="1" t="b">
        <f t="shared" si="48"/>
        <v>0</v>
      </c>
      <c r="K3131" t="str">
        <f>IF(NOT(J3131),Strutture_cleaned[[#This Row],[Indirizzo internet]],Strutture_cleaned[[#This Row],[Indirizzo di posta elettronica]])</f>
        <v/>
      </c>
      <c r="L3131" t="str">
        <f>IF(NOT(J3131),Strutture_cleaned[[#This Row],[Indirizzo di posta elettronica]],Strutture_cleaned[[#This Row],[Indirizzo internet]])</f>
        <v/>
      </c>
    </row>
    <row r="3132" spans="1:12" x14ac:dyDescent="0.2">
      <c r="A3132" t="s">
        <v>8582</v>
      </c>
      <c r="B3132" t="s">
        <v>13988</v>
      </c>
      <c r="C3132" t="s">
        <v>13845</v>
      </c>
      <c r="D3132" t="s">
        <v>13384</v>
      </c>
      <c r="E3132" t="s">
        <v>13384</v>
      </c>
      <c r="F3132" t="s">
        <v>4102</v>
      </c>
      <c r="G3132" t="s">
        <v>4103</v>
      </c>
      <c r="I313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32" s="1" t="b">
        <f t="shared" si="48"/>
        <v>1</v>
      </c>
      <c r="K3132" t="str">
        <f>IF(NOT(J3132),Strutture_cleaned[[#This Row],[Indirizzo internet]],Strutture_cleaned[[#This Row],[Indirizzo di posta elettronica]])</f>
        <v>www.baiadelfaro.it</v>
      </c>
      <c r="L3132" t="str">
        <f>IF(NOT(J3132),Strutture_cleaned[[#This Row],[Indirizzo di posta elettronica]],Strutture_cleaned[[#This Row],[Indirizzo internet]])</f>
        <v>info@baiadelfaro.it</v>
      </c>
    </row>
    <row r="3133" spans="1:12" x14ac:dyDescent="0.2">
      <c r="A3133" t="s">
        <v>8582</v>
      </c>
      <c r="B3133" t="s">
        <v>13989</v>
      </c>
      <c r="C3133" t="s">
        <v>13990</v>
      </c>
      <c r="D3133" t="s">
        <v>13384</v>
      </c>
      <c r="E3133" t="s">
        <v>13384</v>
      </c>
      <c r="F3133" t="s">
        <v>19511</v>
      </c>
      <c r="G3133" t="s">
        <v>19511</v>
      </c>
      <c r="I31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33" s="1" t="b">
        <f t="shared" si="48"/>
        <v>0</v>
      </c>
      <c r="K3133" t="str">
        <f>IF(NOT(J3133),Strutture_cleaned[[#This Row],[Indirizzo internet]],Strutture_cleaned[[#This Row],[Indirizzo di posta elettronica]])</f>
        <v/>
      </c>
      <c r="L3133" t="str">
        <f>IF(NOT(J3133),Strutture_cleaned[[#This Row],[Indirizzo di posta elettronica]],Strutture_cleaned[[#This Row],[Indirizzo internet]])</f>
        <v/>
      </c>
    </row>
    <row r="3134" spans="1:12" x14ac:dyDescent="0.2">
      <c r="A3134" t="s">
        <v>8582</v>
      </c>
      <c r="B3134" t="s">
        <v>13991</v>
      </c>
      <c r="C3134" t="s">
        <v>13849</v>
      </c>
      <c r="D3134" t="s">
        <v>13384</v>
      </c>
      <c r="E3134" t="s">
        <v>13384</v>
      </c>
      <c r="F3134" t="s">
        <v>19511</v>
      </c>
      <c r="G3134" t="s">
        <v>19511</v>
      </c>
      <c r="I31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34" s="1" t="b">
        <f t="shared" si="48"/>
        <v>0</v>
      </c>
      <c r="K3134" t="str">
        <f>IF(NOT(J3134),Strutture_cleaned[[#This Row],[Indirizzo internet]],Strutture_cleaned[[#This Row],[Indirizzo di posta elettronica]])</f>
        <v/>
      </c>
      <c r="L3134" t="str">
        <f>IF(NOT(J3134),Strutture_cleaned[[#This Row],[Indirizzo di posta elettronica]],Strutture_cleaned[[#This Row],[Indirizzo internet]])</f>
        <v/>
      </c>
    </row>
    <row r="3135" spans="1:12" x14ac:dyDescent="0.2">
      <c r="A3135" t="s">
        <v>8582</v>
      </c>
      <c r="B3135" t="s">
        <v>13992</v>
      </c>
      <c r="C3135" t="s">
        <v>13845</v>
      </c>
      <c r="D3135" t="s">
        <v>13384</v>
      </c>
      <c r="E3135" t="s">
        <v>13384</v>
      </c>
      <c r="F3135" t="s">
        <v>19511</v>
      </c>
      <c r="G3135" t="s">
        <v>19511</v>
      </c>
      <c r="I313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35" s="1" t="b">
        <f t="shared" si="48"/>
        <v>0</v>
      </c>
      <c r="K3135" t="str">
        <f>IF(NOT(J3135),Strutture_cleaned[[#This Row],[Indirizzo internet]],Strutture_cleaned[[#This Row],[Indirizzo di posta elettronica]])</f>
        <v/>
      </c>
      <c r="L3135" t="str">
        <f>IF(NOT(J3135),Strutture_cleaned[[#This Row],[Indirizzo di posta elettronica]],Strutture_cleaned[[#This Row],[Indirizzo internet]])</f>
        <v/>
      </c>
    </row>
    <row r="3136" spans="1:12" x14ac:dyDescent="0.2">
      <c r="A3136" t="s">
        <v>8582</v>
      </c>
      <c r="B3136" t="s">
        <v>13993</v>
      </c>
      <c r="C3136" t="s">
        <v>13900</v>
      </c>
      <c r="D3136" t="s">
        <v>13384</v>
      </c>
      <c r="E3136" t="s">
        <v>13384</v>
      </c>
      <c r="F3136" t="s">
        <v>19511</v>
      </c>
      <c r="G3136" t="s">
        <v>4104</v>
      </c>
      <c r="I31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136" s="1" t="b">
        <f t="shared" si="48"/>
        <v>0</v>
      </c>
      <c r="K3136" t="str">
        <f>IF(NOT(J3136),Strutture_cleaned[[#This Row],[Indirizzo internet]],Strutture_cleaned[[#This Row],[Indirizzo di posta elettronica]])</f>
        <v/>
      </c>
      <c r="L3136" t="str">
        <f>IF(NOT(J3136),Strutture_cleaned[[#This Row],[Indirizzo di posta elettronica]],Strutture_cleaned[[#This Row],[Indirizzo internet]])</f>
        <v>matias81@fastwebnet.it</v>
      </c>
    </row>
    <row r="3137" spans="1:12" x14ac:dyDescent="0.2">
      <c r="A3137" t="s">
        <v>8582</v>
      </c>
      <c r="B3137" t="s">
        <v>13994</v>
      </c>
      <c r="C3137" t="s">
        <v>13995</v>
      </c>
      <c r="D3137" t="s">
        <v>13384</v>
      </c>
      <c r="E3137" t="s">
        <v>13384</v>
      </c>
      <c r="F3137" t="s">
        <v>3978</v>
      </c>
      <c r="G3137" t="s">
        <v>3977</v>
      </c>
      <c r="I313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37" s="1" t="b">
        <f t="shared" si="48"/>
        <v>1</v>
      </c>
      <c r="K3137" t="str">
        <f>IF(NOT(J3137),Strutture_cleaned[[#This Row],[Indirizzo internet]],Strutture_cleaned[[#This Row],[Indirizzo di posta elettronica]])</f>
        <v>www.benvivere.com</v>
      </c>
      <c r="L3137" t="str">
        <f>IF(NOT(J3137),Strutture_cleaned[[#This Row],[Indirizzo di posta elettronica]],Strutture_cleaned[[#This Row],[Indirizzo internet]])</f>
        <v>benvivere@libero.it</v>
      </c>
    </row>
    <row r="3138" spans="1:12" x14ac:dyDescent="0.2">
      <c r="A3138" t="s">
        <v>8582</v>
      </c>
      <c r="B3138" t="s">
        <v>13996</v>
      </c>
      <c r="C3138" t="s">
        <v>13997</v>
      </c>
      <c r="D3138" t="s">
        <v>13384</v>
      </c>
      <c r="E3138" t="s">
        <v>13384</v>
      </c>
      <c r="F3138" t="s">
        <v>3972</v>
      </c>
      <c r="G3138" t="s">
        <v>4105</v>
      </c>
      <c r="I313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38" s="1" t="b">
        <f t="shared" si="48"/>
        <v>1</v>
      </c>
      <c r="K3138" t="str">
        <f>IF(NOT(J3138),Strutture_cleaned[[#This Row],[Indirizzo internet]],Strutture_cleaned[[#This Row],[Indirizzo di posta elettronica]])</f>
        <v>www.campingcortina.net</v>
      </c>
      <c r="L3138" t="str">
        <f>IF(NOT(J3138),Strutture_cleaned[[#This Row],[Indirizzo di posta elettronica]],Strutture_cleaned[[#This Row],[Indirizzo internet]])</f>
        <v>camping.cortina@libero.it</v>
      </c>
    </row>
    <row r="3139" spans="1:12" x14ac:dyDescent="0.2">
      <c r="A3139" t="s">
        <v>8582</v>
      </c>
      <c r="B3139" t="s">
        <v>13998</v>
      </c>
      <c r="C3139" t="s">
        <v>13900</v>
      </c>
      <c r="D3139" t="s">
        <v>13384</v>
      </c>
      <c r="E3139" t="s">
        <v>13384</v>
      </c>
      <c r="F3139" t="s">
        <v>19511</v>
      </c>
      <c r="G3139" t="s">
        <v>19511</v>
      </c>
      <c r="I31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39" s="1" t="b">
        <f t="shared" ref="J3139:J3202" si="49">I3139="invertire email e sito"</f>
        <v>0</v>
      </c>
      <c r="K3139" t="str">
        <f>IF(NOT(J3139),Strutture_cleaned[[#This Row],[Indirizzo internet]],Strutture_cleaned[[#This Row],[Indirizzo di posta elettronica]])</f>
        <v/>
      </c>
      <c r="L3139" t="str">
        <f>IF(NOT(J3139),Strutture_cleaned[[#This Row],[Indirizzo di posta elettronica]],Strutture_cleaned[[#This Row],[Indirizzo internet]])</f>
        <v/>
      </c>
    </row>
    <row r="3140" spans="1:12" x14ac:dyDescent="0.2">
      <c r="A3140" t="s">
        <v>8582</v>
      </c>
      <c r="B3140" t="s">
        <v>13999</v>
      </c>
      <c r="C3140" t="s">
        <v>14000</v>
      </c>
      <c r="D3140" t="s">
        <v>13384</v>
      </c>
      <c r="E3140" t="s">
        <v>13384</v>
      </c>
      <c r="F3140" t="s">
        <v>4106</v>
      </c>
      <c r="G3140" t="s">
        <v>4107</v>
      </c>
      <c r="I314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40" s="1" t="b">
        <f t="shared" si="49"/>
        <v>1</v>
      </c>
      <c r="K3140" t="str">
        <f>IF(NOT(J3140),Strutture_cleaned[[#This Row],[Indirizzo internet]],Strutture_cleaned[[#This Row],[Indirizzo di posta elettronica]])</f>
        <v>www.bagni14.it</v>
      </c>
      <c r="L3140" t="str">
        <f>IF(NOT(J3140),Strutture_cleaned[[#This Row],[Indirizzo di posta elettronica]],Strutture_cleaned[[#This Row],[Indirizzo internet]])</f>
        <v>info@bagni14.it</v>
      </c>
    </row>
    <row r="3141" spans="1:12" x14ac:dyDescent="0.2">
      <c r="A3141" t="s">
        <v>8582</v>
      </c>
      <c r="B3141" t="s">
        <v>14001</v>
      </c>
      <c r="C3141" t="s">
        <v>13900</v>
      </c>
      <c r="D3141" t="s">
        <v>13384</v>
      </c>
      <c r="E3141" t="s">
        <v>13384</v>
      </c>
      <c r="F3141" t="s">
        <v>19511</v>
      </c>
      <c r="G3141" t="s">
        <v>19511</v>
      </c>
      <c r="I31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1" s="1" t="b">
        <f t="shared" si="49"/>
        <v>0</v>
      </c>
      <c r="K3141" t="str">
        <f>IF(NOT(J3141),Strutture_cleaned[[#This Row],[Indirizzo internet]],Strutture_cleaned[[#This Row],[Indirizzo di posta elettronica]])</f>
        <v/>
      </c>
      <c r="L3141" t="str">
        <f>IF(NOT(J3141),Strutture_cleaned[[#This Row],[Indirizzo di posta elettronica]],Strutture_cleaned[[#This Row],[Indirizzo internet]])</f>
        <v/>
      </c>
    </row>
    <row r="3142" spans="1:12" x14ac:dyDescent="0.2">
      <c r="A3142" t="s">
        <v>8582</v>
      </c>
      <c r="B3142" t="s">
        <v>14002</v>
      </c>
      <c r="C3142" t="s">
        <v>13843</v>
      </c>
      <c r="D3142" t="s">
        <v>13384</v>
      </c>
      <c r="E3142" t="s">
        <v>13384</v>
      </c>
      <c r="F3142" t="s">
        <v>19511</v>
      </c>
      <c r="G3142" t="s">
        <v>19511</v>
      </c>
      <c r="I31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2" s="1" t="b">
        <f t="shared" si="49"/>
        <v>0</v>
      </c>
      <c r="K3142" t="str">
        <f>IF(NOT(J3142),Strutture_cleaned[[#This Row],[Indirizzo internet]],Strutture_cleaned[[#This Row],[Indirizzo di posta elettronica]])</f>
        <v/>
      </c>
      <c r="L3142" t="str">
        <f>IF(NOT(J3142),Strutture_cleaned[[#This Row],[Indirizzo di posta elettronica]],Strutture_cleaned[[#This Row],[Indirizzo internet]])</f>
        <v/>
      </c>
    </row>
    <row r="3143" spans="1:12" x14ac:dyDescent="0.2">
      <c r="A3143" t="s">
        <v>8582</v>
      </c>
      <c r="B3143" t="s">
        <v>14003</v>
      </c>
      <c r="C3143" t="s">
        <v>14004</v>
      </c>
      <c r="D3143" t="s">
        <v>13384</v>
      </c>
      <c r="E3143" t="s">
        <v>13384</v>
      </c>
      <c r="F3143" t="s">
        <v>19511</v>
      </c>
      <c r="G3143" t="s">
        <v>19511</v>
      </c>
      <c r="I31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3" s="1" t="b">
        <f t="shared" si="49"/>
        <v>0</v>
      </c>
      <c r="K3143" t="str">
        <f>IF(NOT(J3143),Strutture_cleaned[[#This Row],[Indirizzo internet]],Strutture_cleaned[[#This Row],[Indirizzo di posta elettronica]])</f>
        <v/>
      </c>
      <c r="L3143" t="str">
        <f>IF(NOT(J3143),Strutture_cleaned[[#This Row],[Indirizzo di posta elettronica]],Strutture_cleaned[[#This Row],[Indirizzo internet]])</f>
        <v/>
      </c>
    </row>
    <row r="3144" spans="1:12" x14ac:dyDescent="0.2">
      <c r="A3144" t="s">
        <v>8582</v>
      </c>
      <c r="B3144" t="s">
        <v>14005</v>
      </c>
      <c r="C3144" t="s">
        <v>13900</v>
      </c>
      <c r="D3144" t="s">
        <v>13384</v>
      </c>
      <c r="E3144" t="s">
        <v>13384</v>
      </c>
      <c r="F3144" t="s">
        <v>19511</v>
      </c>
      <c r="G3144" t="s">
        <v>19511</v>
      </c>
      <c r="I31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4" s="1" t="b">
        <f t="shared" si="49"/>
        <v>0</v>
      </c>
      <c r="K3144" t="str">
        <f>IF(NOT(J3144),Strutture_cleaned[[#This Row],[Indirizzo internet]],Strutture_cleaned[[#This Row],[Indirizzo di posta elettronica]])</f>
        <v/>
      </c>
      <c r="L3144" t="str">
        <f>IF(NOT(J3144),Strutture_cleaned[[#This Row],[Indirizzo di posta elettronica]],Strutture_cleaned[[#This Row],[Indirizzo internet]])</f>
        <v/>
      </c>
    </row>
    <row r="3145" spans="1:12" x14ac:dyDescent="0.2">
      <c r="A3145" t="s">
        <v>8582</v>
      </c>
      <c r="B3145" t="s">
        <v>14006</v>
      </c>
      <c r="C3145" t="s">
        <v>14007</v>
      </c>
      <c r="D3145" t="s">
        <v>13384</v>
      </c>
      <c r="E3145" t="s">
        <v>13384</v>
      </c>
      <c r="F3145" t="s">
        <v>19511</v>
      </c>
      <c r="G3145" t="s">
        <v>19511</v>
      </c>
      <c r="I31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5" s="1" t="b">
        <f t="shared" si="49"/>
        <v>0</v>
      </c>
      <c r="K3145" t="str">
        <f>IF(NOT(J3145),Strutture_cleaned[[#This Row],[Indirizzo internet]],Strutture_cleaned[[#This Row],[Indirizzo di posta elettronica]])</f>
        <v/>
      </c>
      <c r="L3145" t="str">
        <f>IF(NOT(J3145),Strutture_cleaned[[#This Row],[Indirizzo di posta elettronica]],Strutture_cleaned[[#This Row],[Indirizzo internet]])</f>
        <v/>
      </c>
    </row>
    <row r="3146" spans="1:12" x14ac:dyDescent="0.2">
      <c r="A3146" t="s">
        <v>8582</v>
      </c>
      <c r="B3146" t="s">
        <v>14008</v>
      </c>
      <c r="C3146" t="s">
        <v>13821</v>
      </c>
      <c r="D3146" t="s">
        <v>13384</v>
      </c>
      <c r="E3146" t="s">
        <v>13384</v>
      </c>
      <c r="F3146" t="s">
        <v>19511</v>
      </c>
      <c r="G3146" t="s">
        <v>19511</v>
      </c>
      <c r="I31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6" s="1" t="b">
        <f t="shared" si="49"/>
        <v>0</v>
      </c>
      <c r="K3146" t="str">
        <f>IF(NOT(J3146),Strutture_cleaned[[#This Row],[Indirizzo internet]],Strutture_cleaned[[#This Row],[Indirizzo di posta elettronica]])</f>
        <v/>
      </c>
      <c r="L3146" t="str">
        <f>IF(NOT(J3146),Strutture_cleaned[[#This Row],[Indirizzo di posta elettronica]],Strutture_cleaned[[#This Row],[Indirizzo internet]])</f>
        <v/>
      </c>
    </row>
    <row r="3147" spans="1:12" x14ac:dyDescent="0.2">
      <c r="A3147" t="s">
        <v>8582</v>
      </c>
      <c r="B3147" t="s">
        <v>14009</v>
      </c>
      <c r="C3147" t="s">
        <v>14010</v>
      </c>
      <c r="D3147" t="s">
        <v>13384</v>
      </c>
      <c r="E3147" t="s">
        <v>13384</v>
      </c>
      <c r="F3147" t="s">
        <v>19511</v>
      </c>
      <c r="G3147" t="s">
        <v>19511</v>
      </c>
      <c r="I31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7" s="1" t="b">
        <f t="shared" si="49"/>
        <v>0</v>
      </c>
      <c r="K3147" t="str">
        <f>IF(NOT(J3147),Strutture_cleaned[[#This Row],[Indirizzo internet]],Strutture_cleaned[[#This Row],[Indirizzo di posta elettronica]])</f>
        <v/>
      </c>
      <c r="L3147" t="str">
        <f>IF(NOT(J3147),Strutture_cleaned[[#This Row],[Indirizzo di posta elettronica]],Strutture_cleaned[[#This Row],[Indirizzo internet]])</f>
        <v/>
      </c>
    </row>
    <row r="3148" spans="1:12" x14ac:dyDescent="0.2">
      <c r="A3148" t="s">
        <v>8582</v>
      </c>
      <c r="B3148" t="s">
        <v>14011</v>
      </c>
      <c r="C3148" t="s">
        <v>13845</v>
      </c>
      <c r="D3148" t="s">
        <v>13384</v>
      </c>
      <c r="E3148" t="s">
        <v>13384</v>
      </c>
      <c r="F3148" t="s">
        <v>19511</v>
      </c>
      <c r="G3148" t="s">
        <v>19511</v>
      </c>
      <c r="I31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8" s="1" t="b">
        <f t="shared" si="49"/>
        <v>0</v>
      </c>
      <c r="K3148" t="str">
        <f>IF(NOT(J3148),Strutture_cleaned[[#This Row],[Indirizzo internet]],Strutture_cleaned[[#This Row],[Indirizzo di posta elettronica]])</f>
        <v/>
      </c>
      <c r="L3148" t="str">
        <f>IF(NOT(J3148),Strutture_cleaned[[#This Row],[Indirizzo di posta elettronica]],Strutture_cleaned[[#This Row],[Indirizzo internet]])</f>
        <v/>
      </c>
    </row>
    <row r="3149" spans="1:12" x14ac:dyDescent="0.2">
      <c r="A3149" t="s">
        <v>8582</v>
      </c>
      <c r="B3149" t="s">
        <v>14012</v>
      </c>
      <c r="C3149" t="s">
        <v>14013</v>
      </c>
      <c r="D3149" t="s">
        <v>13384</v>
      </c>
      <c r="E3149" t="s">
        <v>13384</v>
      </c>
      <c r="F3149" t="s">
        <v>19511</v>
      </c>
      <c r="G3149" t="s">
        <v>19511</v>
      </c>
      <c r="I31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49" s="1" t="b">
        <f t="shared" si="49"/>
        <v>0</v>
      </c>
      <c r="K3149" t="str">
        <f>IF(NOT(J3149),Strutture_cleaned[[#This Row],[Indirizzo internet]],Strutture_cleaned[[#This Row],[Indirizzo di posta elettronica]])</f>
        <v/>
      </c>
      <c r="L3149" t="str">
        <f>IF(NOT(J3149),Strutture_cleaned[[#This Row],[Indirizzo di posta elettronica]],Strutture_cleaned[[#This Row],[Indirizzo internet]])</f>
        <v/>
      </c>
    </row>
    <row r="3150" spans="1:12" x14ac:dyDescent="0.2">
      <c r="A3150" t="s">
        <v>8582</v>
      </c>
      <c r="B3150" t="s">
        <v>14014</v>
      </c>
      <c r="C3150" t="s">
        <v>14015</v>
      </c>
      <c r="D3150" t="s">
        <v>13384</v>
      </c>
      <c r="E3150" t="s">
        <v>13384</v>
      </c>
      <c r="F3150" t="s">
        <v>19511</v>
      </c>
      <c r="G3150" t="s">
        <v>19511</v>
      </c>
      <c r="I31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50" s="1" t="b">
        <f t="shared" si="49"/>
        <v>0</v>
      </c>
      <c r="K3150" t="str">
        <f>IF(NOT(J3150),Strutture_cleaned[[#This Row],[Indirizzo internet]],Strutture_cleaned[[#This Row],[Indirizzo di posta elettronica]])</f>
        <v/>
      </c>
      <c r="L3150" t="str">
        <f>IF(NOT(J3150),Strutture_cleaned[[#This Row],[Indirizzo di posta elettronica]],Strutture_cleaned[[#This Row],[Indirizzo internet]])</f>
        <v/>
      </c>
    </row>
    <row r="3151" spans="1:12" x14ac:dyDescent="0.2">
      <c r="A3151" t="s">
        <v>8582</v>
      </c>
      <c r="B3151" t="s">
        <v>14016</v>
      </c>
      <c r="C3151" t="s">
        <v>13900</v>
      </c>
      <c r="D3151" t="s">
        <v>13384</v>
      </c>
      <c r="E3151" t="s">
        <v>13384</v>
      </c>
      <c r="F3151" t="s">
        <v>19511</v>
      </c>
      <c r="G3151" t="s">
        <v>19511</v>
      </c>
      <c r="I315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51" s="1" t="b">
        <f t="shared" si="49"/>
        <v>0</v>
      </c>
      <c r="K3151" t="str">
        <f>IF(NOT(J3151),Strutture_cleaned[[#This Row],[Indirizzo internet]],Strutture_cleaned[[#This Row],[Indirizzo di posta elettronica]])</f>
        <v/>
      </c>
      <c r="L3151" t="str">
        <f>IF(NOT(J3151),Strutture_cleaned[[#This Row],[Indirizzo di posta elettronica]],Strutture_cleaned[[#This Row],[Indirizzo internet]])</f>
        <v/>
      </c>
    </row>
    <row r="3152" spans="1:12" x14ac:dyDescent="0.2">
      <c r="A3152" t="s">
        <v>8582</v>
      </c>
      <c r="B3152" t="s">
        <v>14017</v>
      </c>
      <c r="C3152" t="s">
        <v>14018</v>
      </c>
      <c r="D3152" t="s">
        <v>13384</v>
      </c>
      <c r="E3152" t="s">
        <v>13384</v>
      </c>
      <c r="F3152" t="s">
        <v>19511</v>
      </c>
      <c r="G3152" t="s">
        <v>4108</v>
      </c>
      <c r="I31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152" s="1" t="b">
        <f t="shared" si="49"/>
        <v>0</v>
      </c>
      <c r="K3152" t="str">
        <f>IF(NOT(J3152),Strutture_cleaned[[#This Row],[Indirizzo internet]],Strutture_cleaned[[#This Row],[Indirizzo di posta elettronica]])</f>
        <v/>
      </c>
      <c r="L3152" t="str">
        <f>IF(NOT(J3152),Strutture_cleaned[[#This Row],[Indirizzo di posta elettronica]],Strutture_cleaned[[#This Row],[Indirizzo internet]])</f>
        <v>simodesa@libero.it</v>
      </c>
    </row>
    <row r="3153" spans="1:12" x14ac:dyDescent="0.2">
      <c r="A3153" t="s">
        <v>8582</v>
      </c>
      <c r="B3153" t="s">
        <v>14019</v>
      </c>
      <c r="C3153" t="s">
        <v>13900</v>
      </c>
      <c r="D3153" t="s">
        <v>13384</v>
      </c>
      <c r="E3153" t="s">
        <v>13384</v>
      </c>
      <c r="F3153" t="s">
        <v>19511</v>
      </c>
      <c r="G3153" t="s">
        <v>19511</v>
      </c>
      <c r="I31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53" s="1" t="b">
        <f t="shared" si="49"/>
        <v>0</v>
      </c>
      <c r="K3153" t="str">
        <f>IF(NOT(J3153),Strutture_cleaned[[#This Row],[Indirizzo internet]],Strutture_cleaned[[#This Row],[Indirizzo di posta elettronica]])</f>
        <v/>
      </c>
      <c r="L3153" t="str">
        <f>IF(NOT(J3153),Strutture_cleaned[[#This Row],[Indirizzo di posta elettronica]],Strutture_cleaned[[#This Row],[Indirizzo internet]])</f>
        <v/>
      </c>
    </row>
    <row r="3154" spans="1:12" x14ac:dyDescent="0.2">
      <c r="A3154" t="s">
        <v>8582</v>
      </c>
      <c r="B3154" t="s">
        <v>14020</v>
      </c>
      <c r="C3154" t="s">
        <v>14021</v>
      </c>
      <c r="D3154" t="s">
        <v>13384</v>
      </c>
      <c r="E3154" t="s">
        <v>13384</v>
      </c>
      <c r="F3154" t="s">
        <v>19511</v>
      </c>
      <c r="G3154" t="s">
        <v>19511</v>
      </c>
      <c r="I31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54" s="1" t="b">
        <f t="shared" si="49"/>
        <v>0</v>
      </c>
      <c r="K3154" t="str">
        <f>IF(NOT(J3154),Strutture_cleaned[[#This Row],[Indirizzo internet]],Strutture_cleaned[[#This Row],[Indirizzo di posta elettronica]])</f>
        <v/>
      </c>
      <c r="L3154" t="str">
        <f>IF(NOT(J3154),Strutture_cleaned[[#This Row],[Indirizzo di posta elettronica]],Strutture_cleaned[[#This Row],[Indirizzo internet]])</f>
        <v/>
      </c>
    </row>
    <row r="3155" spans="1:12" x14ac:dyDescent="0.2">
      <c r="A3155" t="s">
        <v>8582</v>
      </c>
      <c r="B3155" t="s">
        <v>14022</v>
      </c>
      <c r="C3155" t="s">
        <v>13845</v>
      </c>
      <c r="D3155" t="s">
        <v>13384</v>
      </c>
      <c r="E3155" t="s">
        <v>13384</v>
      </c>
      <c r="F3155" t="s">
        <v>19511</v>
      </c>
      <c r="G3155" t="s">
        <v>19511</v>
      </c>
      <c r="I31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55" s="1" t="b">
        <f t="shared" si="49"/>
        <v>0</v>
      </c>
      <c r="K3155" t="str">
        <f>IF(NOT(J3155),Strutture_cleaned[[#This Row],[Indirizzo internet]],Strutture_cleaned[[#This Row],[Indirizzo di posta elettronica]])</f>
        <v/>
      </c>
      <c r="L3155" t="str">
        <f>IF(NOT(J3155),Strutture_cleaned[[#This Row],[Indirizzo di posta elettronica]],Strutture_cleaned[[#This Row],[Indirizzo internet]])</f>
        <v/>
      </c>
    </row>
    <row r="3156" spans="1:12" x14ac:dyDescent="0.2">
      <c r="A3156" t="s">
        <v>8582</v>
      </c>
      <c r="B3156" t="s">
        <v>14023</v>
      </c>
      <c r="C3156" t="s">
        <v>14024</v>
      </c>
      <c r="D3156" t="s">
        <v>13384</v>
      </c>
      <c r="E3156" t="s">
        <v>13384</v>
      </c>
      <c r="F3156" t="s">
        <v>4109</v>
      </c>
      <c r="G3156" t="s">
        <v>4110</v>
      </c>
      <c r="I315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156" s="1" t="b">
        <f t="shared" si="49"/>
        <v>1</v>
      </c>
      <c r="K3156" t="str">
        <f>IF(NOT(J3156),Strutture_cleaned[[#This Row],[Indirizzo internet]],Strutture_cleaned[[#This Row],[Indirizzo di posta elettronica]])</f>
        <v>www.bagni79.it</v>
      </c>
      <c r="L3156" t="str">
        <f>IF(NOT(J3156),Strutture_cleaned[[#This Row],[Indirizzo di posta elettronica]],Strutture_cleaned[[#This Row],[Indirizzo internet]])</f>
        <v>piva@bagni79.it</v>
      </c>
    </row>
    <row r="3157" spans="1:12" x14ac:dyDescent="0.2">
      <c r="A3157" t="s">
        <v>8582</v>
      </c>
      <c r="B3157" t="s">
        <v>14025</v>
      </c>
      <c r="C3157" t="s">
        <v>13900</v>
      </c>
      <c r="D3157" t="s">
        <v>13384</v>
      </c>
      <c r="E3157" t="s">
        <v>13384</v>
      </c>
      <c r="F3157" t="s">
        <v>19511</v>
      </c>
      <c r="G3157" t="s">
        <v>4111</v>
      </c>
      <c r="I31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157" s="1" t="b">
        <f t="shared" si="49"/>
        <v>0</v>
      </c>
      <c r="K3157" t="str">
        <f>IF(NOT(J3157),Strutture_cleaned[[#This Row],[Indirizzo internet]],Strutture_cleaned[[#This Row],[Indirizzo di posta elettronica]])</f>
        <v/>
      </c>
      <c r="L3157" t="str">
        <f>IF(NOT(J3157),Strutture_cleaned[[#This Row],[Indirizzo di posta elettronica]],Strutture_cleaned[[#This Row],[Indirizzo internet]])</f>
        <v>menotti.massimo@alice.it</v>
      </c>
    </row>
    <row r="3158" spans="1:12" x14ac:dyDescent="0.2">
      <c r="A3158" t="s">
        <v>8582</v>
      </c>
      <c r="B3158" t="s">
        <v>14026</v>
      </c>
      <c r="C3158" t="s">
        <v>13845</v>
      </c>
      <c r="D3158" t="s">
        <v>13384</v>
      </c>
      <c r="E3158" t="s">
        <v>13384</v>
      </c>
      <c r="F3158" t="s">
        <v>19511</v>
      </c>
      <c r="G3158" t="s">
        <v>19511</v>
      </c>
      <c r="I31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58" s="1" t="b">
        <f t="shared" si="49"/>
        <v>0</v>
      </c>
      <c r="K3158" t="str">
        <f>IF(NOT(J3158),Strutture_cleaned[[#This Row],[Indirizzo internet]],Strutture_cleaned[[#This Row],[Indirizzo di posta elettronica]])</f>
        <v/>
      </c>
      <c r="L3158" t="str">
        <f>IF(NOT(J3158),Strutture_cleaned[[#This Row],[Indirizzo di posta elettronica]],Strutture_cleaned[[#This Row],[Indirizzo internet]])</f>
        <v/>
      </c>
    </row>
    <row r="3159" spans="1:12" x14ac:dyDescent="0.2">
      <c r="A3159" t="s">
        <v>8582</v>
      </c>
      <c r="B3159" t="s">
        <v>14027</v>
      </c>
      <c r="C3159" t="s">
        <v>14028</v>
      </c>
      <c r="D3159" t="s">
        <v>13384</v>
      </c>
      <c r="E3159" t="s">
        <v>13384</v>
      </c>
      <c r="F3159" t="s">
        <v>19511</v>
      </c>
      <c r="G3159" t="s">
        <v>19511</v>
      </c>
      <c r="I31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59" s="1" t="b">
        <f t="shared" si="49"/>
        <v>0</v>
      </c>
      <c r="K3159" t="str">
        <f>IF(NOT(J3159),Strutture_cleaned[[#This Row],[Indirizzo internet]],Strutture_cleaned[[#This Row],[Indirizzo di posta elettronica]])</f>
        <v/>
      </c>
      <c r="L3159" t="str">
        <f>IF(NOT(J3159),Strutture_cleaned[[#This Row],[Indirizzo di posta elettronica]],Strutture_cleaned[[#This Row],[Indirizzo internet]])</f>
        <v/>
      </c>
    </row>
    <row r="3160" spans="1:12" x14ac:dyDescent="0.2">
      <c r="A3160" t="s">
        <v>8582</v>
      </c>
      <c r="B3160" t="s">
        <v>14029</v>
      </c>
      <c r="C3160" t="s">
        <v>13845</v>
      </c>
      <c r="D3160" t="s">
        <v>13384</v>
      </c>
      <c r="E3160" t="s">
        <v>13384</v>
      </c>
      <c r="F3160" t="s">
        <v>19511</v>
      </c>
      <c r="G3160" t="s">
        <v>19511</v>
      </c>
      <c r="I31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60" s="1" t="b">
        <f t="shared" si="49"/>
        <v>0</v>
      </c>
      <c r="K3160" t="str">
        <f>IF(NOT(J3160),Strutture_cleaned[[#This Row],[Indirizzo internet]],Strutture_cleaned[[#This Row],[Indirizzo di posta elettronica]])</f>
        <v/>
      </c>
      <c r="L3160" t="str">
        <f>IF(NOT(J3160),Strutture_cleaned[[#This Row],[Indirizzo di posta elettronica]],Strutture_cleaned[[#This Row],[Indirizzo internet]])</f>
        <v/>
      </c>
    </row>
    <row r="3161" spans="1:12" x14ac:dyDescent="0.2">
      <c r="A3161" t="s">
        <v>8582</v>
      </c>
      <c r="B3161" t="s">
        <v>14030</v>
      </c>
      <c r="C3161" t="s">
        <v>13845</v>
      </c>
      <c r="D3161" t="s">
        <v>13384</v>
      </c>
      <c r="E3161" t="s">
        <v>13384</v>
      </c>
      <c r="F3161" t="s">
        <v>19511</v>
      </c>
      <c r="G3161" t="s">
        <v>19511</v>
      </c>
      <c r="I31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61" s="1" t="b">
        <f t="shared" si="49"/>
        <v>0</v>
      </c>
      <c r="K3161" t="str">
        <f>IF(NOT(J3161),Strutture_cleaned[[#This Row],[Indirizzo internet]],Strutture_cleaned[[#This Row],[Indirizzo di posta elettronica]])</f>
        <v/>
      </c>
      <c r="L3161" t="str">
        <f>IF(NOT(J3161),Strutture_cleaned[[#This Row],[Indirizzo di posta elettronica]],Strutture_cleaned[[#This Row],[Indirizzo internet]])</f>
        <v/>
      </c>
    </row>
    <row r="3162" spans="1:12" x14ac:dyDescent="0.2">
      <c r="A3162" t="s">
        <v>8582</v>
      </c>
      <c r="B3162" t="s">
        <v>14031</v>
      </c>
      <c r="C3162" t="s">
        <v>14032</v>
      </c>
      <c r="D3162" t="s">
        <v>13384</v>
      </c>
      <c r="E3162" t="s">
        <v>13384</v>
      </c>
      <c r="F3162" t="s">
        <v>19511</v>
      </c>
      <c r="G3162" t="s">
        <v>19511</v>
      </c>
      <c r="I31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62" s="1" t="b">
        <f t="shared" si="49"/>
        <v>0</v>
      </c>
      <c r="K3162" t="str">
        <f>IF(NOT(J3162),Strutture_cleaned[[#This Row],[Indirizzo internet]],Strutture_cleaned[[#This Row],[Indirizzo di posta elettronica]])</f>
        <v/>
      </c>
      <c r="L3162" t="str">
        <f>IF(NOT(J3162),Strutture_cleaned[[#This Row],[Indirizzo di posta elettronica]],Strutture_cleaned[[#This Row],[Indirizzo internet]])</f>
        <v/>
      </c>
    </row>
    <row r="3163" spans="1:12" x14ac:dyDescent="0.2">
      <c r="A3163" t="s">
        <v>8582</v>
      </c>
      <c r="B3163" t="s">
        <v>14033</v>
      </c>
      <c r="C3163" t="s">
        <v>14034</v>
      </c>
      <c r="D3163" t="s">
        <v>13384</v>
      </c>
      <c r="E3163" t="s">
        <v>13384</v>
      </c>
      <c r="F3163" t="s">
        <v>19511</v>
      </c>
      <c r="G3163" t="s">
        <v>19511</v>
      </c>
      <c r="I31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63" s="1" t="b">
        <f t="shared" si="49"/>
        <v>0</v>
      </c>
      <c r="K3163" t="str">
        <f>IF(NOT(J3163),Strutture_cleaned[[#This Row],[Indirizzo internet]],Strutture_cleaned[[#This Row],[Indirizzo di posta elettronica]])</f>
        <v/>
      </c>
      <c r="L3163" t="str">
        <f>IF(NOT(J3163),Strutture_cleaned[[#This Row],[Indirizzo di posta elettronica]],Strutture_cleaned[[#This Row],[Indirizzo internet]])</f>
        <v/>
      </c>
    </row>
    <row r="3164" spans="1:12" x14ac:dyDescent="0.2">
      <c r="A3164" t="s">
        <v>8582</v>
      </c>
      <c r="B3164" t="s">
        <v>14035</v>
      </c>
      <c r="C3164" t="s">
        <v>13843</v>
      </c>
      <c r="D3164" t="s">
        <v>13384</v>
      </c>
      <c r="E3164" t="s">
        <v>13384</v>
      </c>
      <c r="F3164" t="s">
        <v>19511</v>
      </c>
      <c r="G3164" t="s">
        <v>19511</v>
      </c>
      <c r="I316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64" s="1" t="b">
        <f t="shared" si="49"/>
        <v>0</v>
      </c>
      <c r="K3164" t="str">
        <f>IF(NOT(J3164),Strutture_cleaned[[#This Row],[Indirizzo internet]],Strutture_cleaned[[#This Row],[Indirizzo di posta elettronica]])</f>
        <v/>
      </c>
      <c r="L3164" t="str">
        <f>IF(NOT(J3164),Strutture_cleaned[[#This Row],[Indirizzo di posta elettronica]],Strutture_cleaned[[#This Row],[Indirizzo internet]])</f>
        <v/>
      </c>
    </row>
    <row r="3165" spans="1:12" x14ac:dyDescent="0.2">
      <c r="A3165" t="s">
        <v>8582</v>
      </c>
      <c r="B3165" t="s">
        <v>14036</v>
      </c>
      <c r="C3165" t="s">
        <v>13845</v>
      </c>
      <c r="D3165" t="s">
        <v>13384</v>
      </c>
      <c r="E3165" t="s">
        <v>13384</v>
      </c>
      <c r="F3165" t="s">
        <v>19511</v>
      </c>
      <c r="G3165" t="s">
        <v>19511</v>
      </c>
      <c r="I31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65" s="1" t="b">
        <f t="shared" si="49"/>
        <v>0</v>
      </c>
      <c r="K3165" t="str">
        <f>IF(NOT(J3165),Strutture_cleaned[[#This Row],[Indirizzo internet]],Strutture_cleaned[[#This Row],[Indirizzo di posta elettronica]])</f>
        <v/>
      </c>
      <c r="L3165" t="str">
        <f>IF(NOT(J3165),Strutture_cleaned[[#This Row],[Indirizzo di posta elettronica]],Strutture_cleaned[[#This Row],[Indirizzo internet]])</f>
        <v/>
      </c>
    </row>
    <row r="3166" spans="1:12" x14ac:dyDescent="0.2">
      <c r="A3166" t="s">
        <v>8216</v>
      </c>
      <c r="B3166" t="s">
        <v>14037</v>
      </c>
      <c r="C3166" t="s">
        <v>14038</v>
      </c>
      <c r="D3166" t="s">
        <v>14039</v>
      </c>
      <c r="E3166" t="s">
        <v>14039</v>
      </c>
      <c r="F3166" t="s">
        <v>4112</v>
      </c>
      <c r="G3166" t="s">
        <v>4113</v>
      </c>
      <c r="I31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66" s="1" t="b">
        <f t="shared" si="49"/>
        <v>0</v>
      </c>
      <c r="K3166" t="str">
        <f>IF(NOT(J3166),Strutture_cleaned[[#This Row],[Indirizzo internet]],Strutture_cleaned[[#This Row],[Indirizzo di posta elettronica]])</f>
        <v>www.coquusfornacis.it</v>
      </c>
      <c r="L3166" t="str">
        <f>IF(NOT(J3166),Strutture_cleaned[[#This Row],[Indirizzo di posta elettronica]],Strutture_cleaned[[#This Row],[Indirizzo internet]])</f>
        <v>info@coquusfornacis.it</v>
      </c>
    </row>
    <row r="3167" spans="1:12" x14ac:dyDescent="0.2">
      <c r="A3167" t="s">
        <v>8171</v>
      </c>
      <c r="B3167" t="s">
        <v>9825</v>
      </c>
      <c r="C3167" t="s">
        <v>14040</v>
      </c>
      <c r="D3167" t="s">
        <v>14039</v>
      </c>
      <c r="E3167" t="s">
        <v>14039</v>
      </c>
      <c r="F3167" t="s">
        <v>19511</v>
      </c>
      <c r="G3167" t="s">
        <v>4114</v>
      </c>
      <c r="I31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67" s="1" t="b">
        <f t="shared" si="49"/>
        <v>0</v>
      </c>
      <c r="K3167" t="str">
        <f>IF(NOT(J3167),Strutture_cleaned[[#This Row],[Indirizzo internet]],Strutture_cleaned[[#This Row],[Indirizzo di posta elettronica]])</f>
        <v/>
      </c>
      <c r="L3167" t="str">
        <f>IF(NOT(J3167),Strutture_cleaned[[#This Row],[Indirizzo di posta elettronica]],Strutture_cleaned[[#This Row],[Indirizzo internet]])</f>
        <v>info@linfinitocountry.it</v>
      </c>
    </row>
    <row r="3168" spans="1:12" x14ac:dyDescent="0.2">
      <c r="A3168" t="s">
        <v>8186</v>
      </c>
      <c r="B3168" t="s">
        <v>14041</v>
      </c>
      <c r="C3168" t="s">
        <v>14042</v>
      </c>
      <c r="D3168" t="s">
        <v>14039</v>
      </c>
      <c r="E3168" t="s">
        <v>14039</v>
      </c>
      <c r="F3168" t="s">
        <v>19511</v>
      </c>
      <c r="G3168" t="s">
        <v>4115</v>
      </c>
      <c r="I31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168" s="1" t="b">
        <f t="shared" si="49"/>
        <v>0</v>
      </c>
      <c r="K3168" t="str">
        <f>IF(NOT(J3168),Strutture_cleaned[[#This Row],[Indirizzo internet]],Strutture_cleaned[[#This Row],[Indirizzo di posta elettronica]])</f>
        <v/>
      </c>
      <c r="L3168" t="str">
        <f>IF(NOT(J3168),Strutture_cleaned[[#This Row],[Indirizzo di posta elettronica]],Strutture_cleaned[[#This Row],[Indirizzo internet]])</f>
        <v>appartamenti@latanadelghiro.net</v>
      </c>
    </row>
    <row r="3169" spans="1:12" x14ac:dyDescent="0.2">
      <c r="A3169" t="s">
        <v>8186</v>
      </c>
      <c r="B3169" t="s">
        <v>14043</v>
      </c>
      <c r="C3169" t="s">
        <v>4116</v>
      </c>
      <c r="D3169" t="s">
        <v>14039</v>
      </c>
      <c r="E3169" t="s">
        <v>14039</v>
      </c>
      <c r="F3169" t="s">
        <v>4117</v>
      </c>
      <c r="G3169" t="s">
        <v>4118</v>
      </c>
      <c r="I31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169" s="1" t="b">
        <f t="shared" si="49"/>
        <v>0</v>
      </c>
      <c r="K3169" t="str">
        <f>IF(NOT(J3169),Strutture_cleaned[[#This Row],[Indirizzo internet]],Strutture_cleaned[[#This Row],[Indirizzo di posta elettronica]])</f>
        <v>www.agrituristlafonte.it</v>
      </c>
      <c r="L3169" t="str">
        <f>IF(NOT(J3169),Strutture_cleaned[[#This Row],[Indirizzo di posta elettronica]],Strutture_cleaned[[#This Row],[Indirizzo internet]])</f>
        <v>lafonte@agrituristlafonte.it</v>
      </c>
    </row>
    <row r="3170" spans="1:12" x14ac:dyDescent="0.2">
      <c r="A3170" t="s">
        <v>8220</v>
      </c>
      <c r="B3170" t="s">
        <v>8250</v>
      </c>
      <c r="C3170" t="s">
        <v>19511</v>
      </c>
      <c r="D3170" t="s">
        <v>14039</v>
      </c>
      <c r="E3170" t="s">
        <v>19511</v>
      </c>
      <c r="F3170" t="s">
        <v>19511</v>
      </c>
      <c r="G3170" t="s">
        <v>19511</v>
      </c>
      <c r="I317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70" s="1" t="b">
        <f t="shared" si="49"/>
        <v>0</v>
      </c>
      <c r="K3170" t="str">
        <f>IF(NOT(J3170),Strutture_cleaned[[#This Row],[Indirizzo internet]],Strutture_cleaned[[#This Row],[Indirizzo di posta elettronica]])</f>
        <v/>
      </c>
      <c r="L3170" t="str">
        <f>IF(NOT(J3170),Strutture_cleaned[[#This Row],[Indirizzo di posta elettronica]],Strutture_cleaned[[#This Row],[Indirizzo internet]])</f>
        <v/>
      </c>
    </row>
    <row r="3171" spans="1:12" x14ac:dyDescent="0.2">
      <c r="A3171" t="s">
        <v>8183</v>
      </c>
      <c r="B3171" t="s">
        <v>14044</v>
      </c>
      <c r="C3171" t="s">
        <v>14045</v>
      </c>
      <c r="D3171" t="s">
        <v>14039</v>
      </c>
      <c r="E3171" t="s">
        <v>19511</v>
      </c>
      <c r="F3171" t="s">
        <v>4119</v>
      </c>
      <c r="G3171" t="s">
        <v>4120</v>
      </c>
      <c r="I31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171" s="1" t="b">
        <f t="shared" si="49"/>
        <v>0</v>
      </c>
      <c r="K3171" t="str">
        <f>IF(NOT(J3171),Strutture_cleaned[[#This Row],[Indirizzo internet]],Strutture_cleaned[[#This Row],[Indirizzo di posta elettronica]])</f>
        <v>www.bebpalazzodelpodesta.altervista.org</v>
      </c>
      <c r="L3171" t="str">
        <f>IF(NOT(J3171),Strutture_cleaned[[#This Row],[Indirizzo di posta elettronica]],Strutture_cleaned[[#This Row],[Indirizzo internet]])</f>
        <v>federici.ico@gmail.com; federici.ico@libero.it</v>
      </c>
    </row>
    <row r="3172" spans="1:12" x14ac:dyDescent="0.2">
      <c r="A3172" t="s">
        <v>8183</v>
      </c>
      <c r="B3172" t="s">
        <v>14046</v>
      </c>
      <c r="C3172" t="s">
        <v>14047</v>
      </c>
      <c r="D3172" t="s">
        <v>14039</v>
      </c>
      <c r="E3172" t="s">
        <v>19511</v>
      </c>
      <c r="F3172" t="s">
        <v>4121</v>
      </c>
      <c r="G3172" t="s">
        <v>4122</v>
      </c>
      <c r="I31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172" s="1" t="b">
        <f t="shared" si="49"/>
        <v>0</v>
      </c>
      <c r="K3172" t="str">
        <f>IF(NOT(J3172),Strutture_cleaned[[#This Row],[Indirizzo internet]],Strutture_cleaned[[#This Row],[Indirizzo di posta elettronica]])</f>
        <v>www.ilpozzodivivalpa.com</v>
      </c>
      <c r="L3172" t="str">
        <f>IF(NOT(J3172),Strutture_cleaned[[#This Row],[Indirizzo di posta elettronica]],Strutture_cleaned[[#This Row],[Indirizzo internet]])</f>
        <v>vivalpabandb@gmail.com; vito.valente@alice.it</v>
      </c>
    </row>
    <row r="3173" spans="1:12" x14ac:dyDescent="0.2">
      <c r="A3173" t="s">
        <v>8174</v>
      </c>
      <c r="B3173" t="s">
        <v>14048</v>
      </c>
      <c r="C3173" t="s">
        <v>4123</v>
      </c>
      <c r="D3173" t="s">
        <v>14039</v>
      </c>
      <c r="E3173" t="s">
        <v>14039</v>
      </c>
      <c r="F3173" t="s">
        <v>19511</v>
      </c>
      <c r="G3173" t="s">
        <v>4124</v>
      </c>
      <c r="I31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173" s="1" t="b">
        <f t="shared" si="49"/>
        <v>0</v>
      </c>
      <c r="K3173" t="str">
        <f>IF(NOT(J3173),Strutture_cleaned[[#This Row],[Indirizzo internet]],Strutture_cleaned[[#This Row],[Indirizzo di posta elettronica]])</f>
        <v/>
      </c>
      <c r="L3173" t="str">
        <f>IF(NOT(J3173),Strutture_cleaned[[#This Row],[Indirizzo di posta elettronica]],Strutture_cleaned[[#This Row],[Indirizzo internet]])</f>
        <v>a_scarpelli@yahoo.it</v>
      </c>
    </row>
    <row r="3174" spans="1:12" x14ac:dyDescent="0.2">
      <c r="A3174" t="s">
        <v>8186</v>
      </c>
      <c r="B3174" t="s">
        <v>14049</v>
      </c>
      <c r="C3174" t="s">
        <v>4125</v>
      </c>
      <c r="D3174" t="s">
        <v>14039</v>
      </c>
      <c r="E3174" t="s">
        <v>14039</v>
      </c>
      <c r="F3174" t="s">
        <v>4126</v>
      </c>
      <c r="G3174" t="s">
        <v>4127</v>
      </c>
      <c r="I31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74" s="1" t="b">
        <f t="shared" si="49"/>
        <v>0</v>
      </c>
      <c r="K3174" t="str">
        <f>IF(NOT(J3174),Strutture_cleaned[[#This Row],[Indirizzo internet]],Strutture_cleaned[[#This Row],[Indirizzo di posta elettronica]])</f>
        <v>www.agriturismoilpicchioverde.it</v>
      </c>
      <c r="L3174" t="str">
        <f>IF(NOT(J3174),Strutture_cleaned[[#This Row],[Indirizzo di posta elettronica]],Strutture_cleaned[[#This Row],[Indirizzo internet]])</f>
        <v>info@valentinibiomarche.it</v>
      </c>
    </row>
    <row r="3175" spans="1:12" x14ac:dyDescent="0.2">
      <c r="A3175" t="s">
        <v>8216</v>
      </c>
      <c r="B3175" t="s">
        <v>14050</v>
      </c>
      <c r="C3175" t="s">
        <v>14051</v>
      </c>
      <c r="D3175" t="s">
        <v>14039</v>
      </c>
      <c r="E3175" t="s">
        <v>14052</v>
      </c>
      <c r="F3175" t="s">
        <v>4128</v>
      </c>
      <c r="G3175" t="s">
        <v>4129</v>
      </c>
      <c r="I31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175" s="1" t="b">
        <f t="shared" si="49"/>
        <v>0</v>
      </c>
      <c r="K3175" t="str">
        <f>IF(NOT(J3175),Strutture_cleaned[[#This Row],[Indirizzo internet]],Strutture_cleaned[[#This Row],[Indirizzo di posta elettronica]])</f>
        <v>www.borgofarneto.it</v>
      </c>
      <c r="L3175" t="str">
        <f>IF(NOT(J3175),Strutture_cleaned[[#This Row],[Indirizzo di posta elettronica]],Strutture_cleaned[[#This Row],[Indirizzo internet]])</f>
        <v>sabine.telser@virgilio.it</v>
      </c>
    </row>
    <row r="3176" spans="1:12" x14ac:dyDescent="0.2">
      <c r="A3176" t="s">
        <v>8174</v>
      </c>
      <c r="B3176" t="s">
        <v>14053</v>
      </c>
      <c r="C3176" t="s">
        <v>14054</v>
      </c>
      <c r="D3176" t="s">
        <v>14039</v>
      </c>
      <c r="E3176" t="s">
        <v>19511</v>
      </c>
      <c r="F3176" t="s">
        <v>19511</v>
      </c>
      <c r="G3176" t="s">
        <v>4130</v>
      </c>
      <c r="I31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176" s="1" t="b">
        <f t="shared" si="49"/>
        <v>0</v>
      </c>
      <c r="K3176" t="str">
        <f>IF(NOT(J3176),Strutture_cleaned[[#This Row],[Indirizzo internet]],Strutture_cleaned[[#This Row],[Indirizzo di posta elettronica]])</f>
        <v/>
      </c>
      <c r="L3176" t="str">
        <f>IF(NOT(J3176),Strutture_cleaned[[#This Row],[Indirizzo di posta elettronica]],Strutture_cleaned[[#This Row],[Indirizzo internet]])</f>
        <v>lino.giancamilli@libero.it</v>
      </c>
    </row>
    <row r="3177" spans="1:12" x14ac:dyDescent="0.2">
      <c r="A3177" t="s">
        <v>8171</v>
      </c>
      <c r="B3177" t="s">
        <v>14055</v>
      </c>
      <c r="C3177" t="s">
        <v>14056</v>
      </c>
      <c r="D3177" t="s">
        <v>14039</v>
      </c>
      <c r="E3177" t="s">
        <v>19511</v>
      </c>
      <c r="F3177" t="s">
        <v>19511</v>
      </c>
      <c r="G3177" t="s">
        <v>4131</v>
      </c>
      <c r="I31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177" s="1" t="b">
        <f t="shared" si="49"/>
        <v>0</v>
      </c>
      <c r="K3177" t="str">
        <f>IF(NOT(J3177),Strutture_cleaned[[#This Row],[Indirizzo internet]],Strutture_cleaned[[#This Row],[Indirizzo di posta elettronica]])</f>
        <v/>
      </c>
      <c r="L3177" t="str">
        <f>IF(NOT(J3177),Strutture_cleaned[[#This Row],[Indirizzo di posta elettronica]],Strutture_cleaned[[#This Row],[Indirizzo internet]])</f>
        <v>stefania.palazzesi@gmail.com</v>
      </c>
    </row>
    <row r="3178" spans="1:12" x14ac:dyDescent="0.2">
      <c r="A3178" t="s">
        <v>8183</v>
      </c>
      <c r="B3178" t="s">
        <v>14057</v>
      </c>
      <c r="C3178" t="s">
        <v>14058</v>
      </c>
      <c r="D3178" t="s">
        <v>14039</v>
      </c>
      <c r="E3178" t="s">
        <v>19511</v>
      </c>
      <c r="F3178" t="s">
        <v>19511</v>
      </c>
      <c r="G3178" t="s">
        <v>4132</v>
      </c>
      <c r="I31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178" s="1" t="b">
        <f t="shared" si="49"/>
        <v>0</v>
      </c>
      <c r="K3178" t="str">
        <f>IF(NOT(J3178),Strutture_cleaned[[#This Row],[Indirizzo internet]],Strutture_cleaned[[#This Row],[Indirizzo di posta elettronica]])</f>
        <v/>
      </c>
      <c r="L3178" t="str">
        <f>IF(NOT(J3178),Strutture_cleaned[[#This Row],[Indirizzo di posta elettronica]],Strutture_cleaned[[#This Row],[Indirizzo internet]])</f>
        <v>lestanzedelchiostro@gmail.com</v>
      </c>
    </row>
    <row r="3179" spans="1:12" x14ac:dyDescent="0.2">
      <c r="A3179" t="s">
        <v>8183</v>
      </c>
      <c r="B3179" t="s">
        <v>14059</v>
      </c>
      <c r="C3179" t="s">
        <v>14060</v>
      </c>
      <c r="D3179" t="s">
        <v>14061</v>
      </c>
      <c r="E3179" t="s">
        <v>14062</v>
      </c>
      <c r="F3179" t="s">
        <v>19511</v>
      </c>
      <c r="G3179" t="s">
        <v>4133</v>
      </c>
      <c r="I31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79" s="1" t="b">
        <f t="shared" si="49"/>
        <v>0</v>
      </c>
      <c r="K3179" t="str">
        <f>IF(NOT(J3179),Strutture_cleaned[[#This Row],[Indirizzo internet]],Strutture_cleaned[[#This Row],[Indirizzo di posta elettronica]])</f>
        <v/>
      </c>
      <c r="L3179" t="str">
        <f>IF(NOT(J3179),Strutture_cleaned[[#This Row],[Indirizzo di posta elettronica]],Strutture_cleaned[[#This Row],[Indirizzo internet]])</f>
        <v>info@abbaziasantelena.com</v>
      </c>
    </row>
    <row r="3180" spans="1:12" x14ac:dyDescent="0.2">
      <c r="A3180" t="s">
        <v>8171</v>
      </c>
      <c r="B3180" t="s">
        <v>14063</v>
      </c>
      <c r="C3180" t="s">
        <v>14064</v>
      </c>
      <c r="D3180" t="s">
        <v>14061</v>
      </c>
      <c r="E3180" t="s">
        <v>19511</v>
      </c>
      <c r="F3180" t="s">
        <v>4134</v>
      </c>
      <c r="G3180" t="s">
        <v>4135</v>
      </c>
      <c r="I31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80" s="1" t="b">
        <f t="shared" si="49"/>
        <v>0</v>
      </c>
      <c r="K3180" t="str">
        <f>IF(NOT(J3180),Strutture_cleaned[[#This Row],[Indirizzo internet]],Strutture_cleaned[[#This Row],[Indirizzo di posta elettronica]])</f>
        <v>www.countryhouselegrazie.it</v>
      </c>
      <c r="L3180" t="str">
        <f>IF(NOT(J3180),Strutture_cleaned[[#This Row],[Indirizzo di posta elettronica]],Strutture_cleaned[[#This Row],[Indirizzo internet]])</f>
        <v>info@countryhouselegrazie.it</v>
      </c>
    </row>
    <row r="3181" spans="1:12" x14ac:dyDescent="0.2">
      <c r="A3181" t="s">
        <v>8183</v>
      </c>
      <c r="B3181" t="s">
        <v>14065</v>
      </c>
      <c r="C3181" t="s">
        <v>14066</v>
      </c>
      <c r="D3181" t="s">
        <v>14061</v>
      </c>
      <c r="E3181" t="s">
        <v>19511</v>
      </c>
      <c r="F3181" t="s">
        <v>19511</v>
      </c>
      <c r="G3181" t="s">
        <v>4136</v>
      </c>
      <c r="I31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181" s="1" t="b">
        <f t="shared" si="49"/>
        <v>0</v>
      </c>
      <c r="K3181" t="str">
        <f>IF(NOT(J3181),Strutture_cleaned[[#This Row],[Indirizzo internet]],Strutture_cleaned[[#This Row],[Indirizzo di posta elettronica]])</f>
        <v/>
      </c>
      <c r="L3181" t="str">
        <f>IF(NOT(J3181),Strutture_cleaned[[#This Row],[Indirizzo di posta elettronica]],Strutture_cleaned[[#This Row],[Indirizzo internet]])</f>
        <v>gilberto.sorci@libero.it</v>
      </c>
    </row>
    <row r="3182" spans="1:12" x14ac:dyDescent="0.2">
      <c r="A3182" t="s">
        <v>8183</v>
      </c>
      <c r="B3182" t="s">
        <v>14067</v>
      </c>
      <c r="C3182" t="s">
        <v>14068</v>
      </c>
      <c r="D3182" t="s">
        <v>14061</v>
      </c>
      <c r="E3182" t="s">
        <v>14061</v>
      </c>
      <c r="F3182" t="s">
        <v>19511</v>
      </c>
      <c r="G3182" t="s">
        <v>19511</v>
      </c>
      <c r="I31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82" s="1" t="b">
        <f t="shared" si="49"/>
        <v>0</v>
      </c>
      <c r="K3182" t="str">
        <f>IF(NOT(J3182),Strutture_cleaned[[#This Row],[Indirizzo internet]],Strutture_cleaned[[#This Row],[Indirizzo di posta elettronica]])</f>
        <v/>
      </c>
      <c r="L3182" t="str">
        <f>IF(NOT(J3182),Strutture_cleaned[[#This Row],[Indirizzo di posta elettronica]],Strutture_cleaned[[#This Row],[Indirizzo internet]])</f>
        <v/>
      </c>
    </row>
    <row r="3183" spans="1:12" x14ac:dyDescent="0.2">
      <c r="A3183" t="s">
        <v>8174</v>
      </c>
      <c r="B3183" t="s">
        <v>14069</v>
      </c>
      <c r="C3183" t="s">
        <v>4137</v>
      </c>
      <c r="D3183" t="s">
        <v>14061</v>
      </c>
      <c r="E3183" t="s">
        <v>14061</v>
      </c>
      <c r="F3183" t="s">
        <v>19511</v>
      </c>
      <c r="G3183" t="s">
        <v>4136</v>
      </c>
      <c r="I31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183" s="1" t="b">
        <f t="shared" si="49"/>
        <v>0</v>
      </c>
      <c r="K3183" t="str">
        <f>IF(NOT(J3183),Strutture_cleaned[[#This Row],[Indirizzo internet]],Strutture_cleaned[[#This Row],[Indirizzo di posta elettronica]])</f>
        <v/>
      </c>
      <c r="L3183" t="str">
        <f>IF(NOT(J3183),Strutture_cleaned[[#This Row],[Indirizzo di posta elettronica]],Strutture_cleaned[[#This Row],[Indirizzo internet]])</f>
        <v>gilberto.sorci@libero.it</v>
      </c>
    </row>
    <row r="3184" spans="1:12" x14ac:dyDescent="0.2">
      <c r="A3184" t="s">
        <v>8186</v>
      </c>
      <c r="B3184" t="s">
        <v>14070</v>
      </c>
      <c r="C3184" t="s">
        <v>4138</v>
      </c>
      <c r="D3184" t="s">
        <v>14061</v>
      </c>
      <c r="E3184" t="s">
        <v>14071</v>
      </c>
      <c r="F3184" t="s">
        <v>4139</v>
      </c>
      <c r="G3184" t="s">
        <v>4140</v>
      </c>
      <c r="I31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84" s="1" t="b">
        <f t="shared" si="49"/>
        <v>0</v>
      </c>
      <c r="K3184" t="str">
        <f>IF(NOT(J3184),Strutture_cleaned[[#This Row],[Indirizzo internet]],Strutture_cleaned[[#This Row],[Indirizzo di posta elettronica]])</f>
        <v>www.martelletto.it</v>
      </c>
      <c r="L3184" t="str">
        <f>IF(NOT(J3184),Strutture_cleaned[[#This Row],[Indirizzo di posta elettronica]],Strutture_cleaned[[#This Row],[Indirizzo internet]])</f>
        <v>info@martelletto.it</v>
      </c>
    </row>
    <row r="3185" spans="1:12" x14ac:dyDescent="0.2">
      <c r="A3185" t="s">
        <v>8220</v>
      </c>
      <c r="B3185" t="s">
        <v>8250</v>
      </c>
      <c r="C3185" t="s">
        <v>19511</v>
      </c>
      <c r="D3185" t="s">
        <v>14061</v>
      </c>
      <c r="E3185" t="s">
        <v>14072</v>
      </c>
      <c r="F3185" t="s">
        <v>19511</v>
      </c>
      <c r="G3185" t="s">
        <v>19511</v>
      </c>
      <c r="I31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85" s="1" t="b">
        <f t="shared" si="49"/>
        <v>0</v>
      </c>
      <c r="K3185" t="str">
        <f>IF(NOT(J3185),Strutture_cleaned[[#This Row],[Indirizzo internet]],Strutture_cleaned[[#This Row],[Indirizzo di posta elettronica]])</f>
        <v/>
      </c>
      <c r="L3185" t="str">
        <f>IF(NOT(J3185),Strutture_cleaned[[#This Row],[Indirizzo di posta elettronica]],Strutture_cleaned[[#This Row],[Indirizzo internet]])</f>
        <v/>
      </c>
    </row>
    <row r="3186" spans="1:12" x14ac:dyDescent="0.2">
      <c r="A3186" t="s">
        <v>8183</v>
      </c>
      <c r="B3186" t="s">
        <v>14073</v>
      </c>
      <c r="C3186" t="s">
        <v>2641</v>
      </c>
      <c r="D3186" t="s">
        <v>14061</v>
      </c>
      <c r="E3186" t="s">
        <v>19511</v>
      </c>
      <c r="F3186" t="s">
        <v>4141</v>
      </c>
      <c r="G3186" t="s">
        <v>4142</v>
      </c>
      <c r="I31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186" s="1" t="b">
        <f t="shared" si="49"/>
        <v>0</v>
      </c>
      <c r="K3186" t="str">
        <f>IF(NOT(J3186),Strutture_cleaned[[#This Row],[Indirizzo internet]],Strutture_cleaned[[#This Row],[Indirizzo di posta elettronica]])</f>
        <v>www.fontecorona.it</v>
      </c>
      <c r="L3186" t="str">
        <f>IF(NOT(J3186),Strutture_cleaned[[#This Row],[Indirizzo di posta elettronica]],Strutture_cleaned[[#This Row],[Indirizzo internet]])</f>
        <v>loretta.cantiani@gmail.com</v>
      </c>
    </row>
    <row r="3187" spans="1:12" x14ac:dyDescent="0.2">
      <c r="A3187" t="s">
        <v>8285</v>
      </c>
      <c r="B3187" t="s">
        <v>14074</v>
      </c>
      <c r="C3187" t="s">
        <v>6840</v>
      </c>
      <c r="D3187" t="s">
        <v>14061</v>
      </c>
      <c r="E3187" t="s">
        <v>14061</v>
      </c>
      <c r="F3187" t="s">
        <v>4143</v>
      </c>
      <c r="G3187" t="s">
        <v>4144</v>
      </c>
      <c r="I31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3187" s="1" t="b">
        <f t="shared" si="49"/>
        <v>0</v>
      </c>
      <c r="K3187" t="str">
        <f>IF(NOT(J3187),Strutture_cleaned[[#This Row],[Indirizzo internet]],Strutture_cleaned[[#This Row],[Indirizzo di posta elettronica]])</f>
        <v>www.teatrogiovani.eu</v>
      </c>
      <c r="L3187" t="str">
        <f>IF(NOT(J3187),Strutture_cleaned[[#This Row],[Indirizzo di posta elettronica]],Strutture_cleaned[[#This Row],[Indirizzo internet]])</f>
        <v>atg@teatrogiovani.com</v>
      </c>
    </row>
    <row r="3188" spans="1:12" x14ac:dyDescent="0.2">
      <c r="A3188" t="s">
        <v>8183</v>
      </c>
      <c r="B3188" t="s">
        <v>14075</v>
      </c>
      <c r="C3188" t="s">
        <v>14076</v>
      </c>
      <c r="D3188" t="s">
        <v>14061</v>
      </c>
      <c r="E3188" t="s">
        <v>19511</v>
      </c>
      <c r="F3188" t="s">
        <v>4145</v>
      </c>
      <c r="G3188" t="s">
        <v>4146</v>
      </c>
      <c r="I31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188" s="1" t="b">
        <f t="shared" si="49"/>
        <v>0</v>
      </c>
      <c r="K3188" t="str">
        <f>IF(NOT(J3188),Strutture_cleaned[[#This Row],[Indirizzo internet]],Strutture_cleaned[[#This Row],[Indirizzo di posta elettronica]])</f>
        <v>www.lemarcheaserra.it</v>
      </c>
      <c r="L3188" t="str">
        <f>IF(NOT(J3188),Strutture_cleaned[[#This Row],[Indirizzo di posta elettronica]],Strutture_cleaned[[#This Row],[Indirizzo internet]])</f>
        <v>neri_tonino@yahoo.it</v>
      </c>
    </row>
    <row r="3189" spans="1:12" x14ac:dyDescent="0.2">
      <c r="A3189" t="s">
        <v>8183</v>
      </c>
      <c r="B3189" t="s">
        <v>14077</v>
      </c>
      <c r="C3189" t="s">
        <v>14078</v>
      </c>
      <c r="D3189" t="s">
        <v>14061</v>
      </c>
      <c r="E3189" t="s">
        <v>19511</v>
      </c>
      <c r="F3189" t="s">
        <v>4147</v>
      </c>
      <c r="G3189" t="s">
        <v>4148</v>
      </c>
      <c r="I31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89" s="1" t="b">
        <f t="shared" si="49"/>
        <v>0</v>
      </c>
      <c r="K3189" t="str">
        <f>IF(NOT(J3189),Strutture_cleaned[[#This Row],[Indirizzo internet]],Strutture_cleaned[[#This Row],[Indirizzo di posta elettronica]])</f>
        <v>www.tuttaterra.it</v>
      </c>
      <c r="L3189" t="str">
        <f>IF(NOT(J3189),Strutture_cleaned[[#This Row],[Indirizzo di posta elettronica]],Strutture_cleaned[[#This Row],[Indirizzo internet]])</f>
        <v>info@tuttaterra.it</v>
      </c>
    </row>
    <row r="3190" spans="1:12" x14ac:dyDescent="0.2">
      <c r="A3190" t="s">
        <v>8183</v>
      </c>
      <c r="B3190" t="s">
        <v>14079</v>
      </c>
      <c r="C3190" t="s">
        <v>14080</v>
      </c>
      <c r="D3190" t="s">
        <v>14061</v>
      </c>
      <c r="E3190" t="s">
        <v>19511</v>
      </c>
      <c r="F3190" t="s">
        <v>4149</v>
      </c>
      <c r="G3190" t="s">
        <v>4150</v>
      </c>
      <c r="I31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90" s="1" t="b">
        <f t="shared" si="49"/>
        <v>0</v>
      </c>
      <c r="K3190" t="str">
        <f>IF(NOT(J3190),Strutture_cleaned[[#This Row],[Indirizzo internet]],Strutture_cleaned[[#This Row],[Indirizzo di posta elettronica]])</f>
        <v>www.casavalfiorita.it</v>
      </c>
      <c r="L3190" t="str">
        <f>IF(NOT(J3190),Strutture_cleaned[[#This Row],[Indirizzo di posta elettronica]],Strutture_cleaned[[#This Row],[Indirizzo internet]])</f>
        <v>info@casavalfiorita.it</v>
      </c>
    </row>
    <row r="3191" spans="1:12" x14ac:dyDescent="0.2">
      <c r="A3191" t="s">
        <v>8186</v>
      </c>
      <c r="B3191" t="s">
        <v>14081</v>
      </c>
      <c r="C3191" t="s">
        <v>14082</v>
      </c>
      <c r="D3191" t="s">
        <v>14061</v>
      </c>
      <c r="E3191" t="s">
        <v>19511</v>
      </c>
      <c r="F3191" t="s">
        <v>19511</v>
      </c>
      <c r="G3191" t="s">
        <v>4151</v>
      </c>
      <c r="I31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191" s="1" t="b">
        <f t="shared" si="49"/>
        <v>0</v>
      </c>
      <c r="K3191" t="str">
        <f>IF(NOT(J3191),Strutture_cleaned[[#This Row],[Indirizzo internet]],Strutture_cleaned[[#This Row],[Indirizzo di posta elettronica]])</f>
        <v/>
      </c>
      <c r="L3191" t="str">
        <f>IF(NOT(J3191),Strutture_cleaned[[#This Row],[Indirizzo di posta elettronica]],Strutture_cleaned[[#This Row],[Indirizzo internet]])</f>
        <v>terreboneagricola@gmail.com</v>
      </c>
    </row>
    <row r="3192" spans="1:12" x14ac:dyDescent="0.2">
      <c r="A3192" t="s">
        <v>8216</v>
      </c>
      <c r="B3192" t="s">
        <v>14083</v>
      </c>
      <c r="C3192" t="s">
        <v>14084</v>
      </c>
      <c r="D3192" t="s">
        <v>14061</v>
      </c>
      <c r="E3192" t="s">
        <v>19511</v>
      </c>
      <c r="F3192" t="s">
        <v>4152</v>
      </c>
      <c r="G3192" t="s">
        <v>4153</v>
      </c>
      <c r="I31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92" s="1" t="b">
        <f t="shared" si="49"/>
        <v>0</v>
      </c>
      <c r="K3192" t="str">
        <f>IF(NOT(J3192),Strutture_cleaned[[#This Row],[Indirizzo internet]],Strutture_cleaned[[#This Row],[Indirizzo di posta elettronica]])</f>
        <v>www.lecopertelle.com</v>
      </c>
      <c r="L3192" t="str">
        <f>IF(NOT(J3192),Strutture_cleaned[[#This Row],[Indirizzo di posta elettronica]],Strutture_cleaned[[#This Row],[Indirizzo internet]])</f>
        <v>info@lecopertelle.com</v>
      </c>
    </row>
    <row r="3193" spans="1:12" x14ac:dyDescent="0.2">
      <c r="A3193" t="s">
        <v>8186</v>
      </c>
      <c r="B3193" t="s">
        <v>14085</v>
      </c>
      <c r="C3193" t="s">
        <v>14086</v>
      </c>
      <c r="D3193" t="s">
        <v>14061</v>
      </c>
      <c r="E3193" t="s">
        <v>14061</v>
      </c>
      <c r="F3193" t="s">
        <v>4154</v>
      </c>
      <c r="G3193" t="s">
        <v>4155</v>
      </c>
      <c r="I31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193" s="1" t="b">
        <f t="shared" si="49"/>
        <v>0</v>
      </c>
      <c r="K3193" t="str">
        <f>IF(NOT(J3193),Strutture_cleaned[[#This Row],[Indirizzo internet]],Strutture_cleaned[[#This Row],[Indirizzo di posta elettronica]])</f>
        <v>www.lalboretosalvatico.com</v>
      </c>
      <c r="L3193" t="str">
        <f>IF(NOT(J3193),Strutture_cleaned[[#This Row],[Indirizzo di posta elettronica]],Strutture_cleaned[[#This Row],[Indirizzo internet]])</f>
        <v>merciaiait@hotmail.it</v>
      </c>
    </row>
    <row r="3194" spans="1:12" x14ac:dyDescent="0.2">
      <c r="A3194" t="s">
        <v>8186</v>
      </c>
      <c r="B3194" t="s">
        <v>14087</v>
      </c>
      <c r="C3194" t="s">
        <v>14088</v>
      </c>
      <c r="D3194" t="s">
        <v>14061</v>
      </c>
      <c r="E3194" t="s">
        <v>14061</v>
      </c>
      <c r="F3194" t="s">
        <v>4156</v>
      </c>
      <c r="G3194" t="s">
        <v>4157</v>
      </c>
      <c r="I31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194" s="1" t="b">
        <f t="shared" si="49"/>
        <v>0</v>
      </c>
      <c r="K3194" t="str">
        <f>IF(NOT(J3194),Strutture_cleaned[[#This Row],[Indirizzo internet]],Strutture_cleaned[[#This Row],[Indirizzo di posta elettronica]])</f>
        <v>www.fattoriafontegeloni.it</v>
      </c>
      <c r="L3194" t="str">
        <f>IF(NOT(J3194),Strutture_cleaned[[#This Row],[Indirizzo di posta elettronica]],Strutture_cleaned[[#This Row],[Indirizzo internet]])</f>
        <v>fattoria.fontegeloni@virgilio.it</v>
      </c>
    </row>
    <row r="3195" spans="1:12" x14ac:dyDescent="0.2">
      <c r="A3195" t="s">
        <v>8186</v>
      </c>
      <c r="B3195" t="s">
        <v>14089</v>
      </c>
      <c r="C3195" t="s">
        <v>14090</v>
      </c>
      <c r="D3195" t="s">
        <v>14061</v>
      </c>
      <c r="E3195" t="s">
        <v>14091</v>
      </c>
      <c r="F3195" t="s">
        <v>4158</v>
      </c>
      <c r="G3195" t="s">
        <v>4159</v>
      </c>
      <c r="I31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195" s="1" t="b">
        <f t="shared" si="49"/>
        <v>0</v>
      </c>
      <c r="K3195" t="str">
        <f>IF(NOT(J3195),Strutture_cleaned[[#This Row],[Indirizzo internet]],Strutture_cleaned[[#This Row],[Indirizzo di posta elettronica]])</f>
        <v>www.becerca.it</v>
      </c>
      <c r="L3195" t="str">
        <f>IF(NOT(J3195),Strutture_cleaned[[#This Row],[Indirizzo di posta elettronica]],Strutture_cleaned[[#This Row],[Indirizzo internet]])</f>
        <v>becerca@becerca.it</v>
      </c>
    </row>
    <row r="3196" spans="1:12" x14ac:dyDescent="0.2">
      <c r="A3196" t="s">
        <v>8282</v>
      </c>
      <c r="B3196" t="s">
        <v>14092</v>
      </c>
      <c r="C3196" t="s">
        <v>3604</v>
      </c>
      <c r="D3196" t="s">
        <v>14061</v>
      </c>
      <c r="E3196" t="s">
        <v>14061</v>
      </c>
      <c r="F3196" t="s">
        <v>4160</v>
      </c>
      <c r="G3196" t="s">
        <v>19511</v>
      </c>
      <c r="I31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196" s="1" t="b">
        <f t="shared" si="49"/>
        <v>0</v>
      </c>
      <c r="K3196" t="str">
        <f>IF(NOT(J3196),Strutture_cleaned[[#This Row],[Indirizzo internet]],Strutture_cleaned[[#This Row],[Indirizzo di posta elettronica]])</f>
        <v>www.casacruciani.com</v>
      </c>
      <c r="L3196" t="str">
        <f>IF(NOT(J3196),Strutture_cleaned[[#This Row],[Indirizzo di posta elettronica]],Strutture_cleaned[[#This Row],[Indirizzo internet]])</f>
        <v/>
      </c>
    </row>
    <row r="3197" spans="1:12" x14ac:dyDescent="0.2">
      <c r="A3197" t="s">
        <v>8186</v>
      </c>
      <c r="B3197" t="s">
        <v>14093</v>
      </c>
      <c r="C3197" t="s">
        <v>14094</v>
      </c>
      <c r="D3197" t="s">
        <v>14061</v>
      </c>
      <c r="E3197" t="s">
        <v>14061</v>
      </c>
      <c r="F3197" t="s">
        <v>19511</v>
      </c>
      <c r="G3197" t="s">
        <v>4161</v>
      </c>
      <c r="I31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197" s="1" t="b">
        <f t="shared" si="49"/>
        <v>0</v>
      </c>
      <c r="K3197" t="str">
        <f>IF(NOT(J3197),Strutture_cleaned[[#This Row],[Indirizzo internet]],Strutture_cleaned[[#This Row],[Indirizzo di posta elettronica]])</f>
        <v/>
      </c>
      <c r="L3197" t="str">
        <f>IF(NOT(J3197),Strutture_cleaned[[#This Row],[Indirizzo di posta elettronica]],Strutture_cleaned[[#This Row],[Indirizzo internet]])</f>
        <v>arnaldo.micciarelli@libero.it</v>
      </c>
    </row>
    <row r="3198" spans="1:12" x14ac:dyDescent="0.2">
      <c r="A3198" t="s">
        <v>8186</v>
      </c>
      <c r="B3198" t="s">
        <v>14095</v>
      </c>
      <c r="C3198" t="s">
        <v>14096</v>
      </c>
      <c r="D3198" t="s">
        <v>14061</v>
      </c>
      <c r="E3198" t="s">
        <v>14061</v>
      </c>
      <c r="F3198" t="s">
        <v>4162</v>
      </c>
      <c r="G3198" t="s">
        <v>4163</v>
      </c>
      <c r="I31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198" s="1" t="b">
        <f t="shared" si="49"/>
        <v>0</v>
      </c>
      <c r="K3198" t="str">
        <f>IF(NOT(J3198),Strutture_cleaned[[#This Row],[Indirizzo internet]],Strutture_cleaned[[#This Row],[Indirizzo di posta elettronica]])</f>
        <v>www.latanadellele.com</v>
      </c>
      <c r="L3198" t="str">
        <f>IF(NOT(J3198),Strutture_cleaned[[#This Row],[Indirizzo di posta elettronica]],Strutture_cleaned[[#This Row],[Indirizzo internet]])</f>
        <v>latanadellele@alice.it</v>
      </c>
    </row>
    <row r="3199" spans="1:12" x14ac:dyDescent="0.2">
      <c r="A3199" t="s">
        <v>8186</v>
      </c>
      <c r="B3199" t="s">
        <v>9305</v>
      </c>
      <c r="C3199" t="s">
        <v>14097</v>
      </c>
      <c r="D3199" t="s">
        <v>14061</v>
      </c>
      <c r="E3199" t="s">
        <v>14061</v>
      </c>
      <c r="F3199" t="s">
        <v>4164</v>
      </c>
      <c r="G3199" t="s">
        <v>4165</v>
      </c>
      <c r="I31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199" s="1" t="b">
        <f t="shared" si="49"/>
        <v>0</v>
      </c>
      <c r="K3199" t="str">
        <f>IF(NOT(J3199),Strutture_cleaned[[#This Row],[Indirizzo internet]],Strutture_cleaned[[#This Row],[Indirizzo di posta elettronica]])</f>
        <v>www.agriturismolequerce.it</v>
      </c>
      <c r="L3199" t="str">
        <f>IF(NOT(J3199),Strutture_cleaned[[#This Row],[Indirizzo di posta elettronica]],Strutture_cleaned[[#This Row],[Indirizzo internet]])</f>
        <v>info@agriturismolequerce.it</v>
      </c>
    </row>
    <row r="3200" spans="1:12" x14ac:dyDescent="0.2">
      <c r="A3200" t="s">
        <v>8186</v>
      </c>
      <c r="B3200" t="s">
        <v>14098</v>
      </c>
      <c r="C3200" t="s">
        <v>14099</v>
      </c>
      <c r="D3200" t="s">
        <v>14061</v>
      </c>
      <c r="E3200" t="s">
        <v>14061</v>
      </c>
      <c r="F3200" t="s">
        <v>19511</v>
      </c>
      <c r="G3200" t="s">
        <v>4166</v>
      </c>
      <c r="I32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200" s="1" t="b">
        <f t="shared" si="49"/>
        <v>0</v>
      </c>
      <c r="K3200" t="str">
        <f>IF(NOT(J3200),Strutture_cleaned[[#This Row],[Indirizzo internet]],Strutture_cleaned[[#This Row],[Indirizzo di posta elettronica]])</f>
        <v/>
      </c>
      <c r="L3200" t="str">
        <f>IF(NOT(J3200),Strutture_cleaned[[#This Row],[Indirizzo di posta elettronica]],Strutture_cleaned[[#This Row],[Indirizzo internet]])</f>
        <v>agritur.chiaraluce@alice.it</v>
      </c>
    </row>
    <row r="3201" spans="1:12" x14ac:dyDescent="0.2">
      <c r="A3201" t="s">
        <v>8183</v>
      </c>
      <c r="B3201" t="s">
        <v>14100</v>
      </c>
      <c r="C3201" t="s">
        <v>14101</v>
      </c>
      <c r="D3201" t="s">
        <v>14061</v>
      </c>
      <c r="E3201" t="s">
        <v>14061</v>
      </c>
      <c r="F3201" t="s">
        <v>19511</v>
      </c>
      <c r="G3201" t="s">
        <v>4167</v>
      </c>
      <c r="I32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201" s="1" t="b">
        <f t="shared" si="49"/>
        <v>0</v>
      </c>
      <c r="K3201" t="str">
        <f>IF(NOT(J3201),Strutture_cleaned[[#This Row],[Indirizzo internet]],Strutture_cleaned[[#This Row],[Indirizzo di posta elettronica]])</f>
        <v/>
      </c>
      <c r="L3201" t="str">
        <f>IF(NOT(J3201),Strutture_cleaned[[#This Row],[Indirizzo di posta elettronica]],Strutture_cleaned[[#This Row],[Indirizzo internet]])</f>
        <v>lamansueta@gmail.com</v>
      </c>
    </row>
    <row r="3202" spans="1:12" x14ac:dyDescent="0.2">
      <c r="A3202" t="s">
        <v>8183</v>
      </c>
      <c r="B3202" t="s">
        <v>14102</v>
      </c>
      <c r="C3202" t="s">
        <v>14103</v>
      </c>
      <c r="D3202" t="s">
        <v>14061</v>
      </c>
      <c r="E3202" t="s">
        <v>14061</v>
      </c>
      <c r="F3202" t="s">
        <v>4168</v>
      </c>
      <c r="G3202" t="s">
        <v>4169</v>
      </c>
      <c r="I32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202" s="1" t="b">
        <f t="shared" si="49"/>
        <v>0</v>
      </c>
      <c r="K3202" t="str">
        <f>IF(NOT(J3202),Strutture_cleaned[[#This Row],[Indirizzo internet]],Strutture_cleaned[[#This Row],[Indirizzo di posta elettronica]])</f>
        <v>www.bblacalanca.it</v>
      </c>
      <c r="L3202" t="str">
        <f>IF(NOT(J3202),Strutture_cleaned[[#This Row],[Indirizzo di posta elettronica]],Strutture_cleaned[[#This Row],[Indirizzo internet]])</f>
        <v>lacalanca@libero.it</v>
      </c>
    </row>
    <row r="3203" spans="1:12" x14ac:dyDescent="0.2">
      <c r="A3203" t="s">
        <v>8183</v>
      </c>
      <c r="B3203" t="s">
        <v>14104</v>
      </c>
      <c r="C3203" t="s">
        <v>14105</v>
      </c>
      <c r="D3203" t="s">
        <v>14061</v>
      </c>
      <c r="E3203" t="s">
        <v>14061</v>
      </c>
      <c r="F3203" t="s">
        <v>4170</v>
      </c>
      <c r="G3203" t="s">
        <v>4171</v>
      </c>
      <c r="I32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03" s="1" t="b">
        <f t="shared" ref="J3203:J3266" si="50">I3203="invertire email e sito"</f>
        <v>0</v>
      </c>
      <c r="K3203" t="str">
        <f>IF(NOT(J3203),Strutture_cleaned[[#This Row],[Indirizzo internet]],Strutture_cleaned[[#This Row],[Indirizzo di posta elettronica]])</f>
        <v>www.ilcollebb.it</v>
      </c>
      <c r="L3203" t="str">
        <f>IF(NOT(J3203),Strutture_cleaned[[#This Row],[Indirizzo di posta elettronica]],Strutture_cleaned[[#This Row],[Indirizzo internet]])</f>
        <v>info@ilcollebb.it</v>
      </c>
    </row>
    <row r="3204" spans="1:12" x14ac:dyDescent="0.2">
      <c r="A3204" t="s">
        <v>8582</v>
      </c>
      <c r="B3204" t="s">
        <v>14106</v>
      </c>
      <c r="C3204" t="s">
        <v>14107</v>
      </c>
      <c r="D3204" t="s">
        <v>4229</v>
      </c>
      <c r="E3204" t="s">
        <v>4172</v>
      </c>
      <c r="F3204" t="s">
        <v>4173</v>
      </c>
      <c r="G3204" t="s">
        <v>4174</v>
      </c>
      <c r="I320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204" s="1" t="b">
        <f t="shared" si="50"/>
        <v>1</v>
      </c>
      <c r="K3204" t="str">
        <f>IF(NOT(J3204),Strutture_cleaned[[#This Row],[Indirizzo internet]],Strutture_cleaned[[#This Row],[Indirizzo di posta elettronica]])</f>
        <v>www.arturoresidencesirolo.com</v>
      </c>
      <c r="L3204" t="str">
        <f>IF(NOT(J3204),Strutture_cleaned[[#This Row],[Indirizzo di posta elettronica]],Strutture_cleaned[[#This Row],[Indirizzo internet]])</f>
        <v>arturoresidence@hotmail.it</v>
      </c>
    </row>
    <row r="3205" spans="1:12" x14ac:dyDescent="0.2">
      <c r="A3205" t="s">
        <v>8582</v>
      </c>
      <c r="B3205" t="s">
        <v>14108</v>
      </c>
      <c r="C3205" t="s">
        <v>14109</v>
      </c>
      <c r="D3205" t="s">
        <v>4229</v>
      </c>
      <c r="E3205" t="s">
        <v>4229</v>
      </c>
      <c r="F3205" t="s">
        <v>19511</v>
      </c>
      <c r="G3205" t="s">
        <v>19511</v>
      </c>
      <c r="I32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05" s="1" t="b">
        <f t="shared" si="50"/>
        <v>0</v>
      </c>
      <c r="K3205" t="str">
        <f>IF(NOT(J3205),Strutture_cleaned[[#This Row],[Indirizzo internet]],Strutture_cleaned[[#This Row],[Indirizzo di posta elettronica]])</f>
        <v/>
      </c>
      <c r="L3205" t="str">
        <f>IF(NOT(J3205),Strutture_cleaned[[#This Row],[Indirizzo di posta elettronica]],Strutture_cleaned[[#This Row],[Indirizzo internet]])</f>
        <v/>
      </c>
    </row>
    <row r="3206" spans="1:12" x14ac:dyDescent="0.2">
      <c r="A3206" t="s">
        <v>8582</v>
      </c>
      <c r="B3206" t="s">
        <v>14110</v>
      </c>
      <c r="C3206" t="s">
        <v>14111</v>
      </c>
      <c r="D3206" t="s">
        <v>4229</v>
      </c>
      <c r="E3206" t="s">
        <v>4229</v>
      </c>
      <c r="F3206" t="s">
        <v>19511</v>
      </c>
      <c r="G3206" t="s">
        <v>19511</v>
      </c>
      <c r="I32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06" s="1" t="b">
        <f t="shared" si="50"/>
        <v>0</v>
      </c>
      <c r="K3206" t="str">
        <f>IF(NOT(J3206),Strutture_cleaned[[#This Row],[Indirizzo internet]],Strutture_cleaned[[#This Row],[Indirizzo di posta elettronica]])</f>
        <v/>
      </c>
      <c r="L3206" t="str">
        <f>IF(NOT(J3206),Strutture_cleaned[[#This Row],[Indirizzo di posta elettronica]],Strutture_cleaned[[#This Row],[Indirizzo internet]])</f>
        <v/>
      </c>
    </row>
    <row r="3207" spans="1:12" x14ac:dyDescent="0.2">
      <c r="A3207" t="s">
        <v>8582</v>
      </c>
      <c r="B3207" t="s">
        <v>9258</v>
      </c>
      <c r="C3207" t="s">
        <v>19511</v>
      </c>
      <c r="D3207" t="s">
        <v>4229</v>
      </c>
      <c r="E3207" t="s">
        <v>19511</v>
      </c>
      <c r="F3207" t="s">
        <v>19511</v>
      </c>
      <c r="G3207" t="s">
        <v>4175</v>
      </c>
      <c r="I32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207" s="1" t="b">
        <f t="shared" si="50"/>
        <v>0</v>
      </c>
      <c r="K3207" t="str">
        <f>IF(NOT(J3207),Strutture_cleaned[[#This Row],[Indirizzo internet]],Strutture_cleaned[[#This Row],[Indirizzo di posta elettronica]])</f>
        <v/>
      </c>
      <c r="L3207" t="str">
        <f>IF(NOT(J3207),Strutture_cleaned[[#This Row],[Indirizzo di posta elettronica]],Strutture_cleaned[[#This Row],[Indirizzo internet]])</f>
        <v>polo.anna@alice.it</v>
      </c>
    </row>
    <row r="3208" spans="1:12" x14ac:dyDescent="0.2">
      <c r="A3208" t="s">
        <v>8582</v>
      </c>
      <c r="B3208" t="s">
        <v>14112</v>
      </c>
      <c r="C3208" t="s">
        <v>19511</v>
      </c>
      <c r="D3208" t="s">
        <v>4229</v>
      </c>
      <c r="E3208" t="s">
        <v>19511</v>
      </c>
      <c r="F3208" t="s">
        <v>19511</v>
      </c>
      <c r="G3208" t="s">
        <v>19511</v>
      </c>
      <c r="I32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08" s="1" t="b">
        <f t="shared" si="50"/>
        <v>0</v>
      </c>
      <c r="K3208" t="str">
        <f>IF(NOT(J3208),Strutture_cleaned[[#This Row],[Indirizzo internet]],Strutture_cleaned[[#This Row],[Indirizzo di posta elettronica]])</f>
        <v/>
      </c>
      <c r="L3208" t="str">
        <f>IF(NOT(J3208),Strutture_cleaned[[#This Row],[Indirizzo di posta elettronica]],Strutture_cleaned[[#This Row],[Indirizzo internet]])</f>
        <v/>
      </c>
    </row>
    <row r="3209" spans="1:12" x14ac:dyDescent="0.2">
      <c r="A3209" t="s">
        <v>8582</v>
      </c>
      <c r="B3209" t="s">
        <v>14113</v>
      </c>
      <c r="C3209" t="s">
        <v>14114</v>
      </c>
      <c r="D3209" t="s">
        <v>4229</v>
      </c>
      <c r="E3209" t="s">
        <v>14115</v>
      </c>
      <c r="F3209" t="s">
        <v>4176</v>
      </c>
      <c r="G3209" t="s">
        <v>4177</v>
      </c>
      <c r="I320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209" s="1" t="b">
        <f t="shared" si="50"/>
        <v>1</v>
      </c>
      <c r="K3209" t="str">
        <f>IF(NOT(J3209),Strutture_cleaned[[#This Row],[Indirizzo internet]],Strutture_cleaned[[#This Row],[Indirizzo di posta elettronica]])</f>
        <v>www.stabilimentobalnearedasilvio.it</v>
      </c>
      <c r="L3209" t="str">
        <f>IF(NOT(J3209),Strutture_cleaned[[#This Row],[Indirizzo di posta elettronica]],Strutture_cleaned[[#This Row],[Indirizzo internet]])</f>
        <v>info@stabilimentobalnearedasilvio.it</v>
      </c>
    </row>
    <row r="3210" spans="1:12" x14ac:dyDescent="0.2">
      <c r="A3210" t="s">
        <v>8216</v>
      </c>
      <c r="B3210" t="s">
        <v>14116</v>
      </c>
      <c r="C3210" t="s">
        <v>14117</v>
      </c>
      <c r="D3210" t="s">
        <v>4229</v>
      </c>
      <c r="E3210" t="s">
        <v>4229</v>
      </c>
      <c r="F3210" t="s">
        <v>19511</v>
      </c>
      <c r="G3210" t="s">
        <v>19511</v>
      </c>
      <c r="I32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10" s="1" t="b">
        <f t="shared" si="50"/>
        <v>0</v>
      </c>
      <c r="K3210" t="str">
        <f>IF(NOT(J3210),Strutture_cleaned[[#This Row],[Indirizzo internet]],Strutture_cleaned[[#This Row],[Indirizzo di posta elettronica]])</f>
        <v/>
      </c>
      <c r="L3210" t="str">
        <f>IF(NOT(J3210),Strutture_cleaned[[#This Row],[Indirizzo di posta elettronica]],Strutture_cleaned[[#This Row],[Indirizzo internet]])</f>
        <v/>
      </c>
    </row>
    <row r="3211" spans="1:12" x14ac:dyDescent="0.2">
      <c r="A3211" t="s">
        <v>8183</v>
      </c>
      <c r="B3211" t="s">
        <v>14118</v>
      </c>
      <c r="C3211" t="s">
        <v>14119</v>
      </c>
      <c r="D3211" t="s">
        <v>4229</v>
      </c>
      <c r="E3211" t="s">
        <v>4229</v>
      </c>
      <c r="F3211" t="s">
        <v>4178</v>
      </c>
      <c r="G3211" t="s">
        <v>4179</v>
      </c>
      <c r="I32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11" s="1" t="b">
        <f t="shared" si="50"/>
        <v>0</v>
      </c>
      <c r="K3211" t="str">
        <f>IF(NOT(J3211),Strutture_cleaned[[#This Row],[Indirizzo internet]],Strutture_cleaned[[#This Row],[Indirizzo di posta elettronica]])</f>
        <v>www.zaratan.it</v>
      </c>
      <c r="L3211" t="str">
        <f>IF(NOT(J3211),Strutture_cleaned[[#This Row],[Indirizzo di posta elettronica]],Strutture_cleaned[[#This Row],[Indirizzo internet]])</f>
        <v>info@zaratan.it</v>
      </c>
    </row>
    <row r="3212" spans="1:12" x14ac:dyDescent="0.2">
      <c r="A3212" t="s">
        <v>8171</v>
      </c>
      <c r="B3212" t="s">
        <v>14120</v>
      </c>
      <c r="C3212" t="s">
        <v>14121</v>
      </c>
      <c r="D3212" t="s">
        <v>4229</v>
      </c>
      <c r="E3212" t="s">
        <v>4229</v>
      </c>
      <c r="F3212" t="s">
        <v>19511</v>
      </c>
      <c r="G3212" t="s">
        <v>4180</v>
      </c>
      <c r="I32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12" s="1" t="b">
        <f t="shared" si="50"/>
        <v>0</v>
      </c>
      <c r="K3212" t="str">
        <f>IF(NOT(J3212),Strutture_cleaned[[#This Row],[Indirizzo internet]],Strutture_cleaned[[#This Row],[Indirizzo di posta elettronica]])</f>
        <v/>
      </c>
      <c r="L3212" t="str">
        <f>IF(NOT(J3212),Strutture_cleaned[[#This Row],[Indirizzo di posta elettronica]],Strutture_cleaned[[#This Row],[Indirizzo internet]])</f>
        <v>info@villa-clelia.it</v>
      </c>
    </row>
    <row r="3213" spans="1:12" x14ac:dyDescent="0.2">
      <c r="A3213" t="s">
        <v>8216</v>
      </c>
      <c r="B3213" t="s">
        <v>14122</v>
      </c>
      <c r="C3213" t="s">
        <v>14123</v>
      </c>
      <c r="D3213" t="s">
        <v>4229</v>
      </c>
      <c r="E3213" t="s">
        <v>4229</v>
      </c>
      <c r="F3213" t="s">
        <v>4181</v>
      </c>
      <c r="G3213" t="s">
        <v>4182</v>
      </c>
      <c r="I32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13" s="1" t="b">
        <f t="shared" si="50"/>
        <v>0</v>
      </c>
      <c r="K3213" t="str">
        <f>IF(NOT(J3213),Strutture_cleaned[[#This Row],[Indirizzo internet]],Strutture_cleaned[[#This Row],[Indirizzo di posta elettronica]])</f>
        <v>www.hotelemiliana.it</v>
      </c>
      <c r="L3213" t="str">
        <f>IF(NOT(J3213),Strutture_cleaned[[#This Row],[Indirizzo di posta elettronica]],Strutture_cleaned[[#This Row],[Indirizzo internet]])</f>
        <v>info@hotelemiliana.it</v>
      </c>
    </row>
    <row r="3214" spans="1:12" x14ac:dyDescent="0.2">
      <c r="A3214" t="s">
        <v>8177</v>
      </c>
      <c r="B3214" t="s">
        <v>14124</v>
      </c>
      <c r="C3214" t="s">
        <v>14125</v>
      </c>
      <c r="D3214" t="s">
        <v>4229</v>
      </c>
      <c r="E3214" t="s">
        <v>19511</v>
      </c>
      <c r="F3214" t="s">
        <v>4183</v>
      </c>
      <c r="G3214" t="s">
        <v>4184</v>
      </c>
      <c r="I32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14" s="1" t="b">
        <f t="shared" si="50"/>
        <v>0</v>
      </c>
      <c r="K3214" t="str">
        <f>IF(NOT(J3214),Strutture_cleaned[[#This Row],[Indirizzo internet]],Strutture_cleaned[[#This Row],[Indirizzo di posta elettronica]])</f>
        <v>www.valcastagno.it</v>
      </c>
      <c r="L3214" t="str">
        <f>IF(NOT(J3214),Strutture_cleaned[[#This Row],[Indirizzo di posta elettronica]],Strutture_cleaned[[#This Row],[Indirizzo internet]])</f>
        <v>info@valcastagno.it</v>
      </c>
    </row>
    <row r="3215" spans="1:12" x14ac:dyDescent="0.2">
      <c r="A3215" t="s">
        <v>8216</v>
      </c>
      <c r="B3215" t="s">
        <v>14126</v>
      </c>
      <c r="C3215" t="s">
        <v>14127</v>
      </c>
      <c r="D3215" t="s">
        <v>4229</v>
      </c>
      <c r="E3215" t="s">
        <v>4229</v>
      </c>
      <c r="F3215" t="s">
        <v>19511</v>
      </c>
      <c r="G3215" t="s">
        <v>4185</v>
      </c>
      <c r="I32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215" s="1" t="b">
        <f t="shared" si="50"/>
        <v>0</v>
      </c>
      <c r="K3215" t="str">
        <f>IF(NOT(J3215),Strutture_cleaned[[#This Row],[Indirizzo internet]],Strutture_cleaned[[#This Row],[Indirizzo di posta elettronica]])</f>
        <v/>
      </c>
      <c r="L3215" t="str">
        <f>IF(NOT(J3215),Strutture_cleaned[[#This Row],[Indirizzo di posta elettronica]],Strutture_cleaned[[#This Row],[Indirizzo internet]])</f>
        <v>arracamere@gmail.com</v>
      </c>
    </row>
    <row r="3216" spans="1:12" x14ac:dyDescent="0.2">
      <c r="A3216" t="s">
        <v>8177</v>
      </c>
      <c r="B3216" t="s">
        <v>14128</v>
      </c>
      <c r="C3216" t="s">
        <v>14129</v>
      </c>
      <c r="D3216" t="s">
        <v>4229</v>
      </c>
      <c r="E3216" t="s">
        <v>4229</v>
      </c>
      <c r="F3216" t="s">
        <v>19511</v>
      </c>
      <c r="G3216" t="s">
        <v>4186</v>
      </c>
      <c r="I32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16" s="1" t="b">
        <f t="shared" si="50"/>
        <v>0</v>
      </c>
      <c r="K3216" t="str">
        <f>IF(NOT(J3216),Strutture_cleaned[[#This Row],[Indirizzo internet]],Strutture_cleaned[[#This Row],[Indirizzo di posta elettronica]])</f>
        <v/>
      </c>
      <c r="L3216" t="str">
        <f>IF(NOT(J3216),Strutture_cleaned[[#This Row],[Indirizzo di posta elettronica]],Strutture_cleaned[[#This Row],[Indirizzo internet]])</f>
        <v>info@le-cave.it</v>
      </c>
    </row>
    <row r="3217" spans="1:12" x14ac:dyDescent="0.2">
      <c r="A3217" t="s">
        <v>8177</v>
      </c>
      <c r="B3217" t="s">
        <v>14130</v>
      </c>
      <c r="C3217" t="s">
        <v>14131</v>
      </c>
      <c r="D3217" t="s">
        <v>4229</v>
      </c>
      <c r="E3217" t="s">
        <v>4229</v>
      </c>
      <c r="F3217" t="s">
        <v>4187</v>
      </c>
      <c r="G3217" t="s">
        <v>4188</v>
      </c>
      <c r="I32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17" s="1" t="b">
        <f t="shared" si="50"/>
        <v>0</v>
      </c>
      <c r="K3217" t="str">
        <f>IF(NOT(J3217),Strutture_cleaned[[#This Row],[Indirizzo internet]],Strutture_cleaned[[#This Row],[Indirizzo di posta elettronica]])</f>
        <v>www.conchigliaverde.it</v>
      </c>
      <c r="L3217" t="str">
        <f>IF(NOT(J3217),Strutture_cleaned[[#This Row],[Indirizzo di posta elettronica]],Strutture_cleaned[[#This Row],[Indirizzo internet]])</f>
        <v>info@conchigliaverde.it</v>
      </c>
    </row>
    <row r="3218" spans="1:12" x14ac:dyDescent="0.2">
      <c r="A3218" t="s">
        <v>8177</v>
      </c>
      <c r="B3218" t="s">
        <v>14132</v>
      </c>
      <c r="C3218" t="s">
        <v>14133</v>
      </c>
      <c r="D3218" t="s">
        <v>4229</v>
      </c>
      <c r="E3218" t="s">
        <v>4229</v>
      </c>
      <c r="F3218" t="s">
        <v>4181</v>
      </c>
      <c r="G3218" t="s">
        <v>4182</v>
      </c>
      <c r="I32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18" s="1" t="b">
        <f t="shared" si="50"/>
        <v>0</v>
      </c>
      <c r="K3218" t="str">
        <f>IF(NOT(J3218),Strutture_cleaned[[#This Row],[Indirizzo internet]],Strutture_cleaned[[#This Row],[Indirizzo di posta elettronica]])</f>
        <v>www.hotelemiliana.it</v>
      </c>
      <c r="L3218" t="str">
        <f>IF(NOT(J3218),Strutture_cleaned[[#This Row],[Indirizzo di posta elettronica]],Strutture_cleaned[[#This Row],[Indirizzo internet]])</f>
        <v>info@hotelemiliana.it</v>
      </c>
    </row>
    <row r="3219" spans="1:12" x14ac:dyDescent="0.2">
      <c r="A3219" t="s">
        <v>8177</v>
      </c>
      <c r="B3219" t="s">
        <v>14106</v>
      </c>
      <c r="C3219" t="s">
        <v>14134</v>
      </c>
      <c r="D3219" t="s">
        <v>4229</v>
      </c>
      <c r="E3219" t="s">
        <v>4229</v>
      </c>
      <c r="F3219" t="s">
        <v>4174</v>
      </c>
      <c r="G3219" t="s">
        <v>4173</v>
      </c>
      <c r="I32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219" s="1" t="b">
        <f t="shared" si="50"/>
        <v>0</v>
      </c>
      <c r="K3219" t="str">
        <f>IF(NOT(J3219),Strutture_cleaned[[#This Row],[Indirizzo internet]],Strutture_cleaned[[#This Row],[Indirizzo di posta elettronica]])</f>
        <v>www.arturoresidencesirolo.com</v>
      </c>
      <c r="L3219" t="str">
        <f>IF(NOT(J3219),Strutture_cleaned[[#This Row],[Indirizzo di posta elettronica]],Strutture_cleaned[[#This Row],[Indirizzo internet]])</f>
        <v>arturoresidence@hotmail.it</v>
      </c>
    </row>
    <row r="3220" spans="1:12" x14ac:dyDescent="0.2">
      <c r="A3220" t="s">
        <v>8177</v>
      </c>
      <c r="B3220" t="s">
        <v>14135</v>
      </c>
      <c r="C3220" t="s">
        <v>14136</v>
      </c>
      <c r="D3220" t="s">
        <v>4229</v>
      </c>
      <c r="E3220" t="s">
        <v>4229</v>
      </c>
      <c r="F3220" t="s">
        <v>4189</v>
      </c>
      <c r="G3220" t="s">
        <v>4190</v>
      </c>
      <c r="I32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0" s="1" t="b">
        <f t="shared" si="50"/>
        <v>0</v>
      </c>
      <c r="K3220" t="str">
        <f>IF(NOT(J3220),Strutture_cleaned[[#This Row],[Indirizzo internet]],Strutture_cleaned[[#This Row],[Indirizzo di posta elettronica]])</f>
        <v>www.beatricehotel.it</v>
      </c>
      <c r="L3220" t="str">
        <f>IF(NOT(J3220),Strutture_cleaned[[#This Row],[Indirizzo di posta elettronica]],Strutture_cleaned[[#This Row],[Indirizzo internet]])</f>
        <v>info@beatricehotel.it</v>
      </c>
    </row>
    <row r="3221" spans="1:12" x14ac:dyDescent="0.2">
      <c r="A3221" t="s">
        <v>8177</v>
      </c>
      <c r="B3221" t="s">
        <v>14137</v>
      </c>
      <c r="C3221" t="s">
        <v>14138</v>
      </c>
      <c r="D3221" t="s">
        <v>4229</v>
      </c>
      <c r="E3221" t="s">
        <v>4229</v>
      </c>
      <c r="F3221" t="s">
        <v>4191</v>
      </c>
      <c r="G3221" t="s">
        <v>4192</v>
      </c>
      <c r="I32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1" s="1" t="b">
        <f t="shared" si="50"/>
        <v>0</v>
      </c>
      <c r="K3221" t="str">
        <f>IF(NOT(J3221),Strutture_cleaned[[#This Row],[Indirizzo internet]],Strutture_cleaned[[#This Row],[Indirizzo di posta elettronica]])</f>
        <v>www.hotelilparco.it</v>
      </c>
      <c r="L3221" t="str">
        <f>IF(NOT(J3221),Strutture_cleaned[[#This Row],[Indirizzo di posta elettronica]],Strutture_cleaned[[#This Row],[Indirizzo internet]])</f>
        <v>info@hotelilparco.it</v>
      </c>
    </row>
    <row r="3222" spans="1:12" x14ac:dyDescent="0.2">
      <c r="A3222" t="s">
        <v>8177</v>
      </c>
      <c r="B3222" t="s">
        <v>14139</v>
      </c>
      <c r="C3222" t="s">
        <v>14140</v>
      </c>
      <c r="D3222" t="s">
        <v>4229</v>
      </c>
      <c r="E3222" t="s">
        <v>4229</v>
      </c>
      <c r="F3222" t="s">
        <v>4193</v>
      </c>
      <c r="G3222" t="s">
        <v>4194</v>
      </c>
      <c r="I32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2" s="1" t="b">
        <f t="shared" si="50"/>
        <v>0</v>
      </c>
      <c r="K3222" t="str">
        <f>IF(NOT(J3222),Strutture_cleaned[[#This Row],[Indirizzo internet]],Strutture_cleaned[[#This Row],[Indirizzo di posta elettronica]])</f>
        <v>www.stellahotel.it</v>
      </c>
      <c r="L3222" t="str">
        <f>IF(NOT(J3222),Strutture_cleaned[[#This Row],[Indirizzo di posta elettronica]],Strutture_cleaned[[#This Row],[Indirizzo internet]])</f>
        <v>info@stellahotel.it</v>
      </c>
    </row>
    <row r="3223" spans="1:12" x14ac:dyDescent="0.2">
      <c r="A3223" t="s">
        <v>8177</v>
      </c>
      <c r="B3223" t="s">
        <v>14141</v>
      </c>
      <c r="C3223" t="s">
        <v>14142</v>
      </c>
      <c r="D3223" t="s">
        <v>4229</v>
      </c>
      <c r="E3223" t="s">
        <v>4229</v>
      </c>
      <c r="F3223" t="s">
        <v>4195</v>
      </c>
      <c r="G3223" t="s">
        <v>4196</v>
      </c>
      <c r="I32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3" s="1" t="b">
        <f t="shared" si="50"/>
        <v>0</v>
      </c>
      <c r="K3223" t="str">
        <f>IF(NOT(J3223),Strutture_cleaned[[#This Row],[Indirizzo internet]],Strutture_cleaned[[#This Row],[Indirizzo di posta elettronica]])</f>
        <v>www.locandarocco.it</v>
      </c>
      <c r="L3223" t="str">
        <f>IF(NOT(J3223),Strutture_cleaned[[#This Row],[Indirizzo di posta elettronica]],Strutture_cleaned[[#This Row],[Indirizzo internet]])</f>
        <v>info@locandarocco.it</v>
      </c>
    </row>
    <row r="3224" spans="1:12" x14ac:dyDescent="0.2">
      <c r="A3224" t="s">
        <v>8177</v>
      </c>
      <c r="B3224" t="s">
        <v>14143</v>
      </c>
      <c r="C3224" t="s">
        <v>14144</v>
      </c>
      <c r="D3224" t="s">
        <v>4229</v>
      </c>
      <c r="E3224" t="s">
        <v>4229</v>
      </c>
      <c r="F3224" t="s">
        <v>4197</v>
      </c>
      <c r="G3224" t="s">
        <v>4198</v>
      </c>
      <c r="I32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4" s="1" t="b">
        <f t="shared" si="50"/>
        <v>0</v>
      </c>
      <c r="K3224" t="str">
        <f>IF(NOT(J3224),Strutture_cleaned[[#This Row],[Indirizzo internet]],Strutture_cleaned[[#This Row],[Indirizzo di posta elettronica]])</f>
        <v>www.hotelmonteconero.it</v>
      </c>
      <c r="L3224" t="str">
        <f>IF(NOT(J3224),Strutture_cleaned[[#This Row],[Indirizzo di posta elettronica]],Strutture_cleaned[[#This Row],[Indirizzo internet]])</f>
        <v>info@hotelmonteconero.it</v>
      </c>
    </row>
    <row r="3225" spans="1:12" x14ac:dyDescent="0.2">
      <c r="A3225" t="s">
        <v>8186</v>
      </c>
      <c r="B3225" t="s">
        <v>14145</v>
      </c>
      <c r="C3225" t="s">
        <v>14146</v>
      </c>
      <c r="D3225" t="s">
        <v>4229</v>
      </c>
      <c r="E3225" t="s">
        <v>4229</v>
      </c>
      <c r="F3225" t="s">
        <v>4199</v>
      </c>
      <c r="G3225" t="s">
        <v>4200</v>
      </c>
      <c r="I32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5" s="1" t="b">
        <f t="shared" si="50"/>
        <v>0</v>
      </c>
      <c r="K3225" t="str">
        <f>IF(NOT(J3225),Strutture_cleaned[[#This Row],[Indirizzo internet]],Strutture_cleaned[[#This Row],[Indirizzo di posta elettronica]])</f>
        <v>www.ilritorno.com</v>
      </c>
      <c r="L3225" t="str">
        <f>IF(NOT(J3225),Strutture_cleaned[[#This Row],[Indirizzo di posta elettronica]],Strutture_cleaned[[#This Row],[Indirizzo internet]])</f>
        <v>info@ilritorno.com</v>
      </c>
    </row>
    <row r="3226" spans="1:12" x14ac:dyDescent="0.2">
      <c r="A3226" t="s">
        <v>8186</v>
      </c>
      <c r="B3226" t="s">
        <v>14147</v>
      </c>
      <c r="C3226" t="s">
        <v>14148</v>
      </c>
      <c r="D3226" t="s">
        <v>4229</v>
      </c>
      <c r="E3226" t="s">
        <v>14149</v>
      </c>
      <c r="F3226" t="s">
        <v>19511</v>
      </c>
      <c r="G3226" t="s">
        <v>4201</v>
      </c>
      <c r="I32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226" s="1" t="b">
        <f t="shared" si="50"/>
        <v>0</v>
      </c>
      <c r="K3226" t="str">
        <f>IF(NOT(J3226),Strutture_cleaned[[#This Row],[Indirizzo internet]],Strutture_cleaned[[#This Row],[Indirizzo di posta elettronica]])</f>
        <v/>
      </c>
      <c r="L3226" t="str">
        <f>IF(NOT(J3226),Strutture_cleaned[[#This Row],[Indirizzo di posta elettronica]],Strutture_cleaned[[#This Row],[Indirizzo internet]])</f>
        <v>roberto.camilletti@alice.it</v>
      </c>
    </row>
    <row r="3227" spans="1:12" x14ac:dyDescent="0.2">
      <c r="A3227" t="s">
        <v>8216</v>
      </c>
      <c r="B3227" t="s">
        <v>14150</v>
      </c>
      <c r="C3227" t="s">
        <v>4202</v>
      </c>
      <c r="D3227" t="s">
        <v>4229</v>
      </c>
      <c r="E3227" t="s">
        <v>4229</v>
      </c>
      <c r="F3227" t="s">
        <v>19511</v>
      </c>
      <c r="G3227" t="s">
        <v>4203</v>
      </c>
      <c r="I32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7" s="1" t="b">
        <f t="shared" si="50"/>
        <v>0</v>
      </c>
      <c r="K3227" t="str">
        <f>IF(NOT(J3227),Strutture_cleaned[[#This Row],[Indirizzo internet]],Strutture_cleaned[[#This Row],[Indirizzo di posta elettronica]])</f>
        <v/>
      </c>
      <c r="L3227" t="str">
        <f>IF(NOT(J3227),Strutture_cleaned[[#This Row],[Indirizzo di posta elettronica]],Strutture_cleaned[[#This Row],[Indirizzo internet]])</f>
        <v>info@campingreno.eu</v>
      </c>
    </row>
    <row r="3228" spans="1:12" x14ac:dyDescent="0.2">
      <c r="A3228" t="s">
        <v>8216</v>
      </c>
      <c r="B3228" t="s">
        <v>14151</v>
      </c>
      <c r="C3228" t="s">
        <v>14152</v>
      </c>
      <c r="D3228" t="s">
        <v>4229</v>
      </c>
      <c r="E3228" t="s">
        <v>4229</v>
      </c>
      <c r="F3228" t="s">
        <v>4204</v>
      </c>
      <c r="G3228" t="s">
        <v>4205</v>
      </c>
      <c r="I32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28" s="1" t="b">
        <f t="shared" si="50"/>
        <v>0</v>
      </c>
      <c r="K3228" t="str">
        <f>IF(NOT(J3228),Strutture_cleaned[[#This Row],[Indirizzo internet]],Strutture_cleaned[[#This Row],[Indirizzo di posta elettronica]])</f>
        <v>www.zimmersirolo.it</v>
      </c>
      <c r="L3228" t="str">
        <f>IF(NOT(J3228),Strutture_cleaned[[#This Row],[Indirizzo di posta elettronica]],Strutture_cleaned[[#This Row],[Indirizzo internet]])</f>
        <v>info@zimmersirolo.it</v>
      </c>
    </row>
    <row r="3229" spans="1:12" x14ac:dyDescent="0.2">
      <c r="A3229" t="s">
        <v>8216</v>
      </c>
      <c r="B3229" t="s">
        <v>14153</v>
      </c>
      <c r="C3229" t="s">
        <v>14154</v>
      </c>
      <c r="D3229" t="s">
        <v>4229</v>
      </c>
      <c r="E3229" t="s">
        <v>4229</v>
      </c>
      <c r="F3229" t="s">
        <v>4206</v>
      </c>
      <c r="G3229" t="s">
        <v>4207</v>
      </c>
      <c r="I32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229" s="1" t="b">
        <f t="shared" si="50"/>
        <v>0</v>
      </c>
      <c r="K3229" t="str">
        <f>IF(NOT(J3229),Strutture_cleaned[[#This Row],[Indirizzo internet]],Strutture_cleaned[[#This Row],[Indirizzo di posta elettronica]])</f>
        <v>www.daaldo.it</v>
      </c>
      <c r="L3229" t="str">
        <f>IF(NOT(J3229),Strutture_cleaned[[#This Row],[Indirizzo di posta elettronica]],Strutture_cleaned[[#This Row],[Indirizzo internet]])</f>
        <v>aldo.camere@libero.it</v>
      </c>
    </row>
    <row r="3230" spans="1:12" x14ac:dyDescent="0.2">
      <c r="A3230" t="s">
        <v>8216</v>
      </c>
      <c r="B3230" t="s">
        <v>14155</v>
      </c>
      <c r="C3230" t="s">
        <v>14156</v>
      </c>
      <c r="D3230" t="s">
        <v>4229</v>
      </c>
      <c r="E3230" t="s">
        <v>4229</v>
      </c>
      <c r="F3230" t="s">
        <v>19511</v>
      </c>
      <c r="G3230" t="s">
        <v>4208</v>
      </c>
      <c r="I32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230" s="1" t="b">
        <f t="shared" si="50"/>
        <v>0</v>
      </c>
      <c r="K3230" t="str">
        <f>IF(NOT(J3230),Strutture_cleaned[[#This Row],[Indirizzo internet]],Strutture_cleaned[[#This Row],[Indirizzo di posta elettronica]])</f>
        <v/>
      </c>
      <c r="L3230" t="str">
        <f>IF(NOT(J3230),Strutture_cleaned[[#This Row],[Indirizzo di posta elettronica]],Strutture_cleaned[[#This Row],[Indirizzo internet]])</f>
        <v>camerelafonte.sirolo@alice.it</v>
      </c>
    </row>
    <row r="3231" spans="1:12" x14ac:dyDescent="0.2">
      <c r="A3231" t="s">
        <v>8523</v>
      </c>
      <c r="B3231" t="s">
        <v>14157</v>
      </c>
      <c r="C3231" t="s">
        <v>14158</v>
      </c>
      <c r="D3231" t="s">
        <v>4229</v>
      </c>
      <c r="E3231" t="s">
        <v>4229</v>
      </c>
      <c r="F3231" t="s">
        <v>19511</v>
      </c>
      <c r="G3231" t="s">
        <v>4203</v>
      </c>
      <c r="I32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1" s="1" t="b">
        <f t="shared" si="50"/>
        <v>0</v>
      </c>
      <c r="K3231" t="str">
        <f>IF(NOT(J3231),Strutture_cleaned[[#This Row],[Indirizzo internet]],Strutture_cleaned[[#This Row],[Indirizzo di posta elettronica]])</f>
        <v/>
      </c>
      <c r="L3231" t="str">
        <f>IF(NOT(J3231),Strutture_cleaned[[#This Row],[Indirizzo di posta elettronica]],Strutture_cleaned[[#This Row],[Indirizzo internet]])</f>
        <v>info@campingreno.eu</v>
      </c>
    </row>
    <row r="3232" spans="1:12" x14ac:dyDescent="0.2">
      <c r="A3232" t="s">
        <v>8216</v>
      </c>
      <c r="B3232" t="s">
        <v>14159</v>
      </c>
      <c r="C3232" t="s">
        <v>14160</v>
      </c>
      <c r="D3232" t="s">
        <v>4229</v>
      </c>
      <c r="E3232" t="s">
        <v>4229</v>
      </c>
      <c r="F3232" t="s">
        <v>4183</v>
      </c>
      <c r="G3232" t="s">
        <v>4184</v>
      </c>
      <c r="I32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2" s="1" t="b">
        <f t="shared" si="50"/>
        <v>0</v>
      </c>
      <c r="K3232" t="str">
        <f>IF(NOT(J3232),Strutture_cleaned[[#This Row],[Indirizzo internet]],Strutture_cleaned[[#This Row],[Indirizzo di posta elettronica]])</f>
        <v>www.valcastagno.it</v>
      </c>
      <c r="L3232" t="str">
        <f>IF(NOT(J3232),Strutture_cleaned[[#This Row],[Indirizzo di posta elettronica]],Strutture_cleaned[[#This Row],[Indirizzo internet]])</f>
        <v>info@valcastagno.it</v>
      </c>
    </row>
    <row r="3233" spans="1:12" x14ac:dyDescent="0.2">
      <c r="A3233" t="s">
        <v>8216</v>
      </c>
      <c r="B3233" t="s">
        <v>14161</v>
      </c>
      <c r="C3233" t="s">
        <v>14162</v>
      </c>
      <c r="D3233" t="s">
        <v>4229</v>
      </c>
      <c r="E3233" t="s">
        <v>4229</v>
      </c>
      <c r="F3233" t="s">
        <v>4209</v>
      </c>
      <c r="G3233" t="s">
        <v>4203</v>
      </c>
      <c r="I32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3" s="1" t="b">
        <f t="shared" si="50"/>
        <v>0</v>
      </c>
      <c r="K3233" t="str">
        <f>IF(NOT(J3233),Strutture_cleaned[[#This Row],[Indirizzo internet]],Strutture_cleaned[[#This Row],[Indirizzo di posta elettronica]])</f>
        <v>www.campingreno.eu</v>
      </c>
      <c r="L3233" t="str">
        <f>IF(NOT(J3233),Strutture_cleaned[[#This Row],[Indirizzo di posta elettronica]],Strutture_cleaned[[#This Row],[Indirizzo internet]])</f>
        <v>info@campingreno.eu</v>
      </c>
    </row>
    <row r="3234" spans="1:12" x14ac:dyDescent="0.2">
      <c r="A3234" t="s">
        <v>8523</v>
      </c>
      <c r="B3234" t="s">
        <v>14163</v>
      </c>
      <c r="C3234" t="s">
        <v>14164</v>
      </c>
      <c r="D3234" t="s">
        <v>4229</v>
      </c>
      <c r="E3234" t="s">
        <v>4229</v>
      </c>
      <c r="F3234" t="s">
        <v>4210</v>
      </c>
      <c r="G3234" t="s">
        <v>4211</v>
      </c>
      <c r="I32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4" s="1" t="b">
        <f t="shared" si="50"/>
        <v>0</v>
      </c>
      <c r="K3234" t="str">
        <f>IF(NOT(J3234),Strutture_cleaned[[#This Row],[Indirizzo internet]],Strutture_cleaned[[#This Row],[Indirizzo di posta elettronica]])</f>
        <v>www.campinginternazionale.com</v>
      </c>
      <c r="L3234" t="str">
        <f>IF(NOT(J3234),Strutture_cleaned[[#This Row],[Indirizzo di posta elettronica]],Strutture_cleaned[[#This Row],[Indirizzo internet]])</f>
        <v>info@campinginternazionale.com</v>
      </c>
    </row>
    <row r="3235" spans="1:12" x14ac:dyDescent="0.2">
      <c r="A3235" t="s">
        <v>8183</v>
      </c>
      <c r="B3235" t="s">
        <v>14165</v>
      </c>
      <c r="C3235" t="s">
        <v>14166</v>
      </c>
      <c r="D3235" t="s">
        <v>4229</v>
      </c>
      <c r="E3235" t="s">
        <v>5832</v>
      </c>
      <c r="F3235" t="s">
        <v>4212</v>
      </c>
      <c r="G3235" t="s">
        <v>4213</v>
      </c>
      <c r="I32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5" s="1" t="b">
        <f t="shared" si="50"/>
        <v>0</v>
      </c>
      <c r="K3235" t="str">
        <f>IF(NOT(J3235),Strutture_cleaned[[#This Row],[Indirizzo internet]],Strutture_cleaned[[#This Row],[Indirizzo di posta elettronica]])</f>
        <v>www.lafabula.it</v>
      </c>
      <c r="L3235" t="str">
        <f>IF(NOT(J3235),Strutture_cleaned[[#This Row],[Indirizzo di posta elettronica]],Strutture_cleaned[[#This Row],[Indirizzo internet]])</f>
        <v>info@lafabula.it</v>
      </c>
    </row>
    <row r="3236" spans="1:12" x14ac:dyDescent="0.2">
      <c r="A3236" t="s">
        <v>8216</v>
      </c>
      <c r="B3236" t="s">
        <v>14167</v>
      </c>
      <c r="C3236" t="s">
        <v>14168</v>
      </c>
      <c r="D3236" t="s">
        <v>4229</v>
      </c>
      <c r="E3236" t="s">
        <v>4229</v>
      </c>
      <c r="F3236" t="s">
        <v>4214</v>
      </c>
      <c r="G3236" t="s">
        <v>4215</v>
      </c>
      <c r="I32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6" s="1" t="b">
        <f t="shared" si="50"/>
        <v>0</v>
      </c>
      <c r="K3236" t="str">
        <f>IF(NOT(J3236),Strutture_cleaned[[#This Row],[Indirizzo internet]],Strutture_cleaned[[#This Row],[Indirizzo di posta elettronica]])</f>
        <v>www.cameresirolo.com</v>
      </c>
      <c r="L3236" t="str">
        <f>IF(NOT(J3236),Strutture_cleaned[[#This Row],[Indirizzo di posta elettronica]],Strutture_cleaned[[#This Row],[Indirizzo internet]])</f>
        <v>info@cameresirolo.com</v>
      </c>
    </row>
    <row r="3237" spans="1:12" x14ac:dyDescent="0.2">
      <c r="A3237" t="s">
        <v>8183</v>
      </c>
      <c r="B3237" t="s">
        <v>14169</v>
      </c>
      <c r="C3237" t="s">
        <v>14170</v>
      </c>
      <c r="D3237" t="s">
        <v>4229</v>
      </c>
      <c r="E3237" t="s">
        <v>4229</v>
      </c>
      <c r="F3237" t="s">
        <v>19511</v>
      </c>
      <c r="G3237" t="s">
        <v>4216</v>
      </c>
      <c r="I32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237" s="1" t="b">
        <f t="shared" si="50"/>
        <v>0</v>
      </c>
      <c r="K3237" t="str">
        <f>IF(NOT(J3237),Strutture_cleaned[[#This Row],[Indirizzo internet]],Strutture_cleaned[[#This Row],[Indirizzo di posta elettronica]])</f>
        <v/>
      </c>
      <c r="L3237" t="str">
        <f>IF(NOT(J3237),Strutture_cleaned[[#This Row],[Indirizzo di posta elettronica]],Strutture_cleaned[[#This Row],[Indirizzo internet]])</f>
        <v>luigi.giampieri@virgilio.it</v>
      </c>
    </row>
    <row r="3238" spans="1:12" x14ac:dyDescent="0.2">
      <c r="A3238" t="s">
        <v>8183</v>
      </c>
      <c r="B3238" t="s">
        <v>14171</v>
      </c>
      <c r="C3238" t="s">
        <v>14172</v>
      </c>
      <c r="D3238" t="s">
        <v>4229</v>
      </c>
      <c r="E3238" t="s">
        <v>4229</v>
      </c>
      <c r="F3238" t="s">
        <v>4217</v>
      </c>
      <c r="G3238" t="s">
        <v>4218</v>
      </c>
      <c r="I32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8" s="1" t="b">
        <f t="shared" si="50"/>
        <v>0</v>
      </c>
      <c r="K3238" t="str">
        <f>IF(NOT(J3238),Strutture_cleaned[[#This Row],[Indirizzo internet]],Strutture_cleaned[[#This Row],[Indirizzo di posta elettronica]])</f>
        <v>www.bb-infinito.com</v>
      </c>
      <c r="L3238" t="str">
        <f>IF(NOT(J3238),Strutture_cleaned[[#This Row],[Indirizzo di posta elettronica]],Strutture_cleaned[[#This Row],[Indirizzo internet]])</f>
        <v>info@bb-infinito.com</v>
      </c>
    </row>
    <row r="3239" spans="1:12" x14ac:dyDescent="0.2">
      <c r="A3239" t="s">
        <v>8216</v>
      </c>
      <c r="B3239" t="s">
        <v>14173</v>
      </c>
      <c r="C3239" t="s">
        <v>14174</v>
      </c>
      <c r="D3239" t="s">
        <v>4229</v>
      </c>
      <c r="E3239" t="s">
        <v>4229</v>
      </c>
      <c r="F3239" t="s">
        <v>4191</v>
      </c>
      <c r="G3239" t="s">
        <v>4192</v>
      </c>
      <c r="I32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39" s="1" t="b">
        <f t="shared" si="50"/>
        <v>0</v>
      </c>
      <c r="K3239" t="str">
        <f>IF(NOT(J3239),Strutture_cleaned[[#This Row],[Indirizzo internet]],Strutture_cleaned[[#This Row],[Indirizzo di posta elettronica]])</f>
        <v>www.hotelilparco.it</v>
      </c>
      <c r="L3239" t="str">
        <f>IF(NOT(J3239),Strutture_cleaned[[#This Row],[Indirizzo di posta elettronica]],Strutture_cleaned[[#This Row],[Indirizzo internet]])</f>
        <v>info@hotelilparco.it</v>
      </c>
    </row>
    <row r="3240" spans="1:12" x14ac:dyDescent="0.2">
      <c r="A3240" t="s">
        <v>8183</v>
      </c>
      <c r="B3240" t="s">
        <v>14175</v>
      </c>
      <c r="C3240" t="s">
        <v>14176</v>
      </c>
      <c r="D3240" t="s">
        <v>4229</v>
      </c>
      <c r="E3240" t="s">
        <v>4229</v>
      </c>
      <c r="F3240" t="s">
        <v>19511</v>
      </c>
      <c r="G3240" t="s">
        <v>4219</v>
      </c>
      <c r="I32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40" s="1" t="b">
        <f t="shared" si="50"/>
        <v>0</v>
      </c>
      <c r="K3240" t="str">
        <f>IF(NOT(J3240),Strutture_cleaned[[#This Row],[Indirizzo internet]],Strutture_cleaned[[#This Row],[Indirizzo di posta elettronica]])</f>
        <v/>
      </c>
      <c r="L3240" t="str">
        <f>IF(NOT(J3240),Strutture_cleaned[[#This Row],[Indirizzo di posta elettronica]],Strutture_cleaned[[#This Row],[Indirizzo internet]])</f>
        <v>info@plarossi.it</v>
      </c>
    </row>
    <row r="3241" spans="1:12" x14ac:dyDescent="0.2">
      <c r="A3241" t="s">
        <v>8183</v>
      </c>
      <c r="B3241" t="s">
        <v>14177</v>
      </c>
      <c r="C3241" t="s">
        <v>14178</v>
      </c>
      <c r="D3241" t="s">
        <v>4229</v>
      </c>
      <c r="E3241" t="s">
        <v>4229</v>
      </c>
      <c r="F3241" t="s">
        <v>4220</v>
      </c>
      <c r="G3241" t="s">
        <v>4221</v>
      </c>
      <c r="I32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41" s="1" t="b">
        <f t="shared" si="50"/>
        <v>0</v>
      </c>
      <c r="K3241" t="str">
        <f>IF(NOT(J3241),Strutture_cleaned[[#This Row],[Indirizzo internet]],Strutture_cleaned[[#This Row],[Indirizzo di posta elettronica]])</f>
        <v>www.seaview.it</v>
      </c>
      <c r="L3241" t="str">
        <f>IF(NOT(J3241),Strutture_cleaned[[#This Row],[Indirizzo di posta elettronica]],Strutture_cleaned[[#This Row],[Indirizzo internet]])</f>
        <v>info@seaview.it</v>
      </c>
    </row>
    <row r="3242" spans="1:12" x14ac:dyDescent="0.2">
      <c r="A3242" t="s">
        <v>8171</v>
      </c>
      <c r="B3242" t="s">
        <v>14179</v>
      </c>
      <c r="C3242" t="s">
        <v>14180</v>
      </c>
      <c r="D3242" t="s">
        <v>4229</v>
      </c>
      <c r="E3242" t="s">
        <v>4229</v>
      </c>
      <c r="F3242" t="s">
        <v>4222</v>
      </c>
      <c r="G3242" t="s">
        <v>4223</v>
      </c>
      <c r="I32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42" s="1" t="b">
        <f t="shared" si="50"/>
        <v>0</v>
      </c>
      <c r="K3242" t="str">
        <f>IF(NOT(J3242),Strutture_cleaned[[#This Row],[Indirizzo internet]],Strutture_cleaned[[#This Row],[Indirizzo di posta elettronica]])</f>
        <v>www.acantocountryhouse.com</v>
      </c>
      <c r="L3242" t="str">
        <f>IF(NOT(J3242),Strutture_cleaned[[#This Row],[Indirizzo di posta elettronica]],Strutture_cleaned[[#This Row],[Indirizzo internet]])</f>
        <v>info@acantocountryhouse.com</v>
      </c>
    </row>
    <row r="3243" spans="1:12" x14ac:dyDescent="0.2">
      <c r="A3243" t="s">
        <v>8171</v>
      </c>
      <c r="B3243" t="s">
        <v>14181</v>
      </c>
      <c r="C3243" t="s">
        <v>14182</v>
      </c>
      <c r="D3243" t="s">
        <v>4229</v>
      </c>
      <c r="E3243" t="s">
        <v>4229</v>
      </c>
      <c r="F3243" t="s">
        <v>4224</v>
      </c>
      <c r="G3243" t="s">
        <v>4225</v>
      </c>
      <c r="I32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243" s="1" t="b">
        <f t="shared" si="50"/>
        <v>0</v>
      </c>
      <c r="K3243" t="str">
        <f>IF(NOT(J3243),Strutture_cleaned[[#This Row],[Indirizzo internet]],Strutture_cleaned[[#This Row],[Indirizzo di posta elettronica]])</f>
        <v>www.countryhousesirolo.it</v>
      </c>
      <c r="L3243" t="str">
        <f>IF(NOT(J3243),Strutture_cleaned[[#This Row],[Indirizzo di posta elettronica]],Strutture_cleaned[[#This Row],[Indirizzo internet]])</f>
        <v>borgorosso@fioranelli.com</v>
      </c>
    </row>
    <row r="3244" spans="1:12" x14ac:dyDescent="0.2">
      <c r="A3244" t="s">
        <v>8177</v>
      </c>
      <c r="B3244" t="s">
        <v>14183</v>
      </c>
      <c r="C3244" t="s">
        <v>14184</v>
      </c>
      <c r="D3244" t="s">
        <v>4229</v>
      </c>
      <c r="E3244" t="s">
        <v>4229</v>
      </c>
      <c r="F3244" t="s">
        <v>4226</v>
      </c>
      <c r="G3244" t="s">
        <v>4227</v>
      </c>
      <c r="I32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44" s="1" t="b">
        <f t="shared" si="50"/>
        <v>0</v>
      </c>
      <c r="K3244" t="str">
        <f>IF(NOT(J3244),Strutture_cleaned[[#This Row],[Indirizzo internet]],Strutture_cleaned[[#This Row],[Indirizzo di posta elettronica]])</f>
        <v>www.hotel-sirolo.eu</v>
      </c>
      <c r="L3244" t="str">
        <f>IF(NOT(J3244),Strutture_cleaned[[#This Row],[Indirizzo di posta elettronica]],Strutture_cleaned[[#This Row],[Indirizzo internet]])</f>
        <v>info@hotel-sirolo.eu</v>
      </c>
    </row>
    <row r="3245" spans="1:12" x14ac:dyDescent="0.2">
      <c r="A3245" t="s">
        <v>8216</v>
      </c>
      <c r="B3245" t="s">
        <v>14185</v>
      </c>
      <c r="C3245" t="s">
        <v>14186</v>
      </c>
      <c r="D3245" t="s">
        <v>4229</v>
      </c>
      <c r="E3245" t="s">
        <v>19511</v>
      </c>
      <c r="F3245" t="s">
        <v>19511</v>
      </c>
      <c r="G3245" t="s">
        <v>4228</v>
      </c>
      <c r="I32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45" s="1" t="b">
        <f t="shared" si="50"/>
        <v>0</v>
      </c>
      <c r="K3245" t="str">
        <f>IF(NOT(J3245),Strutture_cleaned[[#This Row],[Indirizzo internet]],Strutture_cleaned[[#This Row],[Indirizzo di posta elettronica]])</f>
        <v/>
      </c>
      <c r="L3245" t="str">
        <f>IF(NOT(J3245),Strutture_cleaned[[#This Row],[Indirizzo di posta elettronica]],Strutture_cleaned[[#This Row],[Indirizzo internet]])</f>
        <v>info@villagigli.it</v>
      </c>
    </row>
    <row r="3246" spans="1:12" x14ac:dyDescent="0.2">
      <c r="A3246" t="s">
        <v>8216</v>
      </c>
      <c r="B3246" t="s">
        <v>14187</v>
      </c>
      <c r="C3246" t="s">
        <v>14188</v>
      </c>
      <c r="D3246" t="s">
        <v>4229</v>
      </c>
      <c r="E3246" t="s">
        <v>4229</v>
      </c>
      <c r="F3246" t="s">
        <v>19511</v>
      </c>
      <c r="G3246" t="s">
        <v>4230</v>
      </c>
      <c r="I32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246" s="1" t="b">
        <f t="shared" si="50"/>
        <v>0</v>
      </c>
      <c r="K3246" t="str">
        <f>IF(NOT(J3246),Strutture_cleaned[[#This Row],[Indirizzo internet]],Strutture_cleaned[[#This Row],[Indirizzo di posta elettronica]])</f>
        <v/>
      </c>
      <c r="L3246" t="str">
        <f>IF(NOT(J3246),Strutture_cleaned[[#This Row],[Indirizzo di posta elettronica]],Strutture_cleaned[[#This Row],[Indirizzo internet]])</f>
        <v>angelacamere@libero.it</v>
      </c>
    </row>
    <row r="3247" spans="1:12" x14ac:dyDescent="0.2">
      <c r="A3247" t="s">
        <v>8177</v>
      </c>
      <c r="B3247" t="s">
        <v>14189</v>
      </c>
      <c r="C3247" t="s">
        <v>14190</v>
      </c>
      <c r="D3247" t="s">
        <v>4229</v>
      </c>
      <c r="E3247" t="s">
        <v>19511</v>
      </c>
      <c r="F3247" t="s">
        <v>19511</v>
      </c>
      <c r="G3247" t="s">
        <v>4231</v>
      </c>
      <c r="I32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247" s="1" t="b">
        <f t="shared" si="50"/>
        <v>0</v>
      </c>
      <c r="K3247" t="str">
        <f>IF(NOT(J3247),Strutture_cleaned[[#This Row],[Indirizzo internet]],Strutture_cleaned[[#This Row],[Indirizzo di posta elettronica]])</f>
        <v/>
      </c>
      <c r="L3247" t="str">
        <f>IF(NOT(J3247),Strutture_cleaned[[#This Row],[Indirizzo di posta elettronica]],Strutture_cleaned[[#This Row],[Indirizzo internet]])</f>
        <v>terrazzamare.sirolo@libero.it</v>
      </c>
    </row>
    <row r="3248" spans="1:12" x14ac:dyDescent="0.2">
      <c r="A3248" t="s">
        <v>8216</v>
      </c>
      <c r="B3248" t="s">
        <v>14191</v>
      </c>
      <c r="C3248" t="s">
        <v>14192</v>
      </c>
      <c r="D3248" t="s">
        <v>4229</v>
      </c>
      <c r="E3248" t="s">
        <v>19511</v>
      </c>
      <c r="F3248" t="s">
        <v>19511</v>
      </c>
      <c r="G3248" t="s">
        <v>4232</v>
      </c>
      <c r="I32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48" s="1" t="b">
        <f t="shared" si="50"/>
        <v>0</v>
      </c>
      <c r="K3248" t="str">
        <f>IF(NOT(J3248),Strutture_cleaned[[#This Row],[Indirizzo internet]],Strutture_cleaned[[#This Row],[Indirizzo di posta elettronica]])</f>
        <v/>
      </c>
      <c r="L3248" t="str">
        <f>IF(NOT(J3248),Strutture_cleaned[[#This Row],[Indirizzo di posta elettronica]],Strutture_cleaned[[#This Row],[Indirizzo internet]])</f>
        <v>info@maresirolo.it</v>
      </c>
    </row>
    <row r="3249" spans="1:12" x14ac:dyDescent="0.2">
      <c r="A3249" t="s">
        <v>8216</v>
      </c>
      <c r="B3249" t="s">
        <v>14193</v>
      </c>
      <c r="C3249" t="s">
        <v>14194</v>
      </c>
      <c r="D3249" t="s">
        <v>4229</v>
      </c>
      <c r="E3249" t="s">
        <v>19511</v>
      </c>
      <c r="F3249" t="s">
        <v>4233</v>
      </c>
      <c r="G3249" t="s">
        <v>4234</v>
      </c>
      <c r="I32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49" s="1" t="b">
        <f t="shared" si="50"/>
        <v>0</v>
      </c>
      <c r="K3249" t="str">
        <f>IF(NOT(J3249),Strutture_cleaned[[#This Row],[Indirizzo internet]],Strutture_cleaned[[#This Row],[Indirizzo di posta elettronica]])</f>
        <v>www.sottovocesirolo.it</v>
      </c>
      <c r="L3249" t="str">
        <f>IF(NOT(J3249),Strutture_cleaned[[#This Row],[Indirizzo di posta elettronica]],Strutture_cleaned[[#This Row],[Indirizzo internet]])</f>
        <v>info@sottovocesirolo.it</v>
      </c>
    </row>
    <row r="3250" spans="1:12" x14ac:dyDescent="0.2">
      <c r="A3250" t="s">
        <v>8216</v>
      </c>
      <c r="B3250" t="s">
        <v>14195</v>
      </c>
      <c r="C3250" t="s">
        <v>14190</v>
      </c>
      <c r="D3250" t="s">
        <v>4229</v>
      </c>
      <c r="E3250" t="s">
        <v>19511</v>
      </c>
      <c r="F3250" t="s">
        <v>19511</v>
      </c>
      <c r="G3250" t="s">
        <v>4207</v>
      </c>
      <c r="I32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250" s="1" t="b">
        <f t="shared" si="50"/>
        <v>0</v>
      </c>
      <c r="K3250" t="str">
        <f>IF(NOT(J3250),Strutture_cleaned[[#This Row],[Indirizzo internet]],Strutture_cleaned[[#This Row],[Indirizzo di posta elettronica]])</f>
        <v/>
      </c>
      <c r="L3250" t="str">
        <f>IF(NOT(J3250),Strutture_cleaned[[#This Row],[Indirizzo di posta elettronica]],Strutture_cleaned[[#This Row],[Indirizzo internet]])</f>
        <v>aldo.camere@libero.it</v>
      </c>
    </row>
    <row r="3251" spans="1:12" x14ac:dyDescent="0.2">
      <c r="A3251" t="s">
        <v>8216</v>
      </c>
      <c r="B3251" t="s">
        <v>14196</v>
      </c>
      <c r="C3251" t="s">
        <v>14197</v>
      </c>
      <c r="D3251" t="s">
        <v>4229</v>
      </c>
      <c r="E3251" t="s">
        <v>19511</v>
      </c>
      <c r="F3251" t="s">
        <v>4235</v>
      </c>
      <c r="G3251" t="s">
        <v>4236</v>
      </c>
      <c r="I32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51" s="1" t="b">
        <f t="shared" si="50"/>
        <v>0</v>
      </c>
      <c r="K3251" t="str">
        <f>IF(NOT(J3251),Strutture_cleaned[[#This Row],[Indirizzo internet]],Strutture_cleaned[[#This Row],[Indirizzo di posta elettronica]])</f>
        <v>www.ilvicolosirolo.it</v>
      </c>
      <c r="L3251" t="str">
        <f>IF(NOT(J3251),Strutture_cleaned[[#This Row],[Indirizzo di posta elettronica]],Strutture_cleaned[[#This Row],[Indirizzo internet]])</f>
        <v>info@ilvicolosirolo.it</v>
      </c>
    </row>
    <row r="3252" spans="1:12" x14ac:dyDescent="0.2">
      <c r="A3252" t="s">
        <v>8523</v>
      </c>
      <c r="B3252" t="s">
        <v>14198</v>
      </c>
      <c r="C3252" t="s">
        <v>14199</v>
      </c>
      <c r="D3252" t="s">
        <v>4229</v>
      </c>
      <c r="E3252" t="s">
        <v>19511</v>
      </c>
      <c r="F3252" t="s">
        <v>19511</v>
      </c>
      <c r="G3252" t="s">
        <v>4237</v>
      </c>
      <c r="I32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252" s="1" t="b">
        <f t="shared" si="50"/>
        <v>0</v>
      </c>
      <c r="K3252" t="str">
        <f>IF(NOT(J3252),Strutture_cleaned[[#This Row],[Indirizzo internet]],Strutture_cleaned[[#This Row],[Indirizzo di posta elettronica]])</f>
        <v/>
      </c>
      <c r="L3252" t="str">
        <f>IF(NOT(J3252),Strutture_cleaned[[#This Row],[Indirizzo di posta elettronica]],Strutture_cleaned[[#This Row],[Indirizzo internet]])</f>
        <v>claudfelix47@yahoo.it</v>
      </c>
    </row>
    <row r="3253" spans="1:12" x14ac:dyDescent="0.2">
      <c r="A3253" t="s">
        <v>8183</v>
      </c>
      <c r="B3253" t="s">
        <v>14200</v>
      </c>
      <c r="C3253" t="s">
        <v>14201</v>
      </c>
      <c r="D3253" t="s">
        <v>4229</v>
      </c>
      <c r="E3253" t="s">
        <v>14202</v>
      </c>
      <c r="F3253" t="s">
        <v>4238</v>
      </c>
      <c r="G3253" t="s">
        <v>4239</v>
      </c>
      <c r="I32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53" s="1" t="b">
        <f t="shared" si="50"/>
        <v>0</v>
      </c>
      <c r="K3253" t="str">
        <f>IF(NOT(J3253),Strutture_cleaned[[#This Row],[Indirizzo internet]],Strutture_cleaned[[#This Row],[Indirizzo di posta elettronica]])</f>
        <v>www.colledelsolesirolo.it</v>
      </c>
      <c r="L3253" t="str">
        <f>IF(NOT(J3253),Strutture_cleaned[[#This Row],[Indirizzo di posta elettronica]],Strutture_cleaned[[#This Row],[Indirizzo internet]])</f>
        <v>info@colledelsolesirolo.it</v>
      </c>
    </row>
    <row r="3254" spans="1:12" x14ac:dyDescent="0.2">
      <c r="A3254" t="s">
        <v>8183</v>
      </c>
      <c r="B3254" t="s">
        <v>14203</v>
      </c>
      <c r="C3254" t="s">
        <v>14204</v>
      </c>
      <c r="D3254" t="s">
        <v>4229</v>
      </c>
      <c r="E3254" t="s">
        <v>14205</v>
      </c>
      <c r="F3254" t="s">
        <v>4240</v>
      </c>
      <c r="G3254" t="s">
        <v>4241</v>
      </c>
      <c r="I32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54" s="1" t="b">
        <f t="shared" si="50"/>
        <v>0</v>
      </c>
      <c r="K3254" t="str">
        <f>IF(NOT(J3254),Strutture_cleaned[[#This Row],[Indirizzo internet]],Strutture_cleaned[[#This Row],[Indirizzo di posta elettronica]])</f>
        <v>www.ilconcio.it</v>
      </c>
      <c r="L3254" t="str">
        <f>IF(NOT(J3254),Strutture_cleaned[[#This Row],[Indirizzo di posta elettronica]],Strutture_cleaned[[#This Row],[Indirizzo internet]])</f>
        <v>info@ilconcio.it</v>
      </c>
    </row>
    <row r="3255" spans="1:12" x14ac:dyDescent="0.2">
      <c r="A3255" t="s">
        <v>8186</v>
      </c>
      <c r="B3255" t="s">
        <v>14206</v>
      </c>
      <c r="C3255" t="s">
        <v>14207</v>
      </c>
      <c r="D3255" t="s">
        <v>4229</v>
      </c>
      <c r="E3255" t="s">
        <v>19511</v>
      </c>
      <c r="F3255" t="s">
        <v>19511</v>
      </c>
      <c r="G3255" t="s">
        <v>4242</v>
      </c>
      <c r="I32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255" s="1" t="b">
        <f t="shared" si="50"/>
        <v>0</v>
      </c>
      <c r="K3255" t="str">
        <f>IF(NOT(J3255),Strutture_cleaned[[#This Row],[Indirizzo internet]],Strutture_cleaned[[#This Row],[Indirizzo di posta elettronica]])</f>
        <v/>
      </c>
      <c r="L3255" t="str">
        <f>IF(NOT(J3255),Strutture_cleaned[[#This Row],[Indirizzo di posta elettronica]],Strutture_cleaned[[#This Row],[Indirizzo internet]])</f>
        <v>roberta.raffaelli@tiscali.it</v>
      </c>
    </row>
    <row r="3256" spans="1:12" x14ac:dyDescent="0.2">
      <c r="A3256" t="s">
        <v>8183</v>
      </c>
      <c r="B3256" t="s">
        <v>14208</v>
      </c>
      <c r="C3256" t="s">
        <v>4243</v>
      </c>
      <c r="D3256" t="s">
        <v>4229</v>
      </c>
      <c r="E3256" t="s">
        <v>5832</v>
      </c>
      <c r="F3256" t="s">
        <v>4244</v>
      </c>
      <c r="G3256" t="s">
        <v>4245</v>
      </c>
      <c r="I32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256" s="1" t="b">
        <f t="shared" si="50"/>
        <v>0</v>
      </c>
      <c r="K3256" t="str">
        <f>IF(NOT(J3256),Strutture_cleaned[[#This Row],[Indirizzo internet]],Strutture_cleaned[[#This Row],[Indirizzo di posta elettronica]])</f>
        <v>facebook casamici b&amp;b</v>
      </c>
      <c r="L3256" t="str">
        <f>IF(NOT(J3256),Strutture_cleaned[[#This Row],[Indirizzo di posta elettronica]],Strutture_cleaned[[#This Row],[Indirizzo internet]])</f>
        <v>casamicisirolo@gmail.com</v>
      </c>
    </row>
    <row r="3257" spans="1:12" x14ac:dyDescent="0.2">
      <c r="A3257" t="s">
        <v>8183</v>
      </c>
      <c r="B3257" t="s">
        <v>14209</v>
      </c>
      <c r="C3257" t="s">
        <v>14210</v>
      </c>
      <c r="D3257" t="s">
        <v>4229</v>
      </c>
      <c r="E3257" t="s">
        <v>6095</v>
      </c>
      <c r="F3257" t="s">
        <v>4246</v>
      </c>
      <c r="G3257" t="s">
        <v>4247</v>
      </c>
      <c r="I32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57" s="1" t="b">
        <f t="shared" si="50"/>
        <v>0</v>
      </c>
      <c r="K3257" t="str">
        <f>IF(NOT(J3257),Strutture_cleaned[[#This Row],[Indirizzo internet]],Strutture_cleaned[[#This Row],[Indirizzo di posta elettronica]])</f>
        <v>www.lenereidisirolo.com</v>
      </c>
      <c r="L3257" t="str">
        <f>IF(NOT(J3257),Strutture_cleaned[[#This Row],[Indirizzo di posta elettronica]],Strutture_cleaned[[#This Row],[Indirizzo internet]])</f>
        <v>info@lenereidisirolo.com</v>
      </c>
    </row>
    <row r="3258" spans="1:12" x14ac:dyDescent="0.2">
      <c r="A3258" t="s">
        <v>8186</v>
      </c>
      <c r="B3258" t="s">
        <v>11955</v>
      </c>
      <c r="C3258" t="s">
        <v>14211</v>
      </c>
      <c r="D3258" t="s">
        <v>4229</v>
      </c>
      <c r="E3258" t="s">
        <v>19511</v>
      </c>
      <c r="F3258" t="s">
        <v>2542</v>
      </c>
      <c r="G3258" t="s">
        <v>2543</v>
      </c>
      <c r="I32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258" s="1" t="b">
        <f t="shared" si="50"/>
        <v>0</v>
      </c>
      <c r="K3258" t="str">
        <f>IF(NOT(J3258),Strutture_cleaned[[#This Row],[Indirizzo internet]],Strutture_cleaned[[#This Row],[Indirizzo di posta elettronica]])</f>
        <v>www.cordusio.org</v>
      </c>
      <c r="L3258" t="str">
        <f>IF(NOT(J3258),Strutture_cleaned[[#This Row],[Indirizzo di posta elettronica]],Strutture_cleaned[[#This Row],[Indirizzo internet]])</f>
        <v>sentierodellefiabe@hotmail.it</v>
      </c>
    </row>
    <row r="3259" spans="1:12" x14ac:dyDescent="0.2">
      <c r="A3259" t="s">
        <v>8183</v>
      </c>
      <c r="B3259" t="s">
        <v>14212</v>
      </c>
      <c r="C3259" t="s">
        <v>14213</v>
      </c>
      <c r="D3259" t="s">
        <v>4229</v>
      </c>
      <c r="E3259" t="s">
        <v>19511</v>
      </c>
      <c r="F3259" t="s">
        <v>4248</v>
      </c>
      <c r="G3259" t="s">
        <v>3383</v>
      </c>
      <c r="I32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59" s="1" t="b">
        <f t="shared" si="50"/>
        <v>0</v>
      </c>
      <c r="K3259" t="str">
        <f>IF(NOT(J3259),Strutture_cleaned[[#This Row],[Indirizzo internet]],Strutture_cleaned[[#This Row],[Indirizzo di posta elettronica]])</f>
        <v>www.immobiliaresirolo.it/camere</v>
      </c>
      <c r="L3259" t="str">
        <f>IF(NOT(J3259),Strutture_cleaned[[#This Row],[Indirizzo di posta elettronica]],Strutture_cleaned[[#This Row],[Indirizzo internet]])</f>
        <v>info@fuedimmobiliare.it</v>
      </c>
    </row>
    <row r="3260" spans="1:12" x14ac:dyDescent="0.2">
      <c r="A3260" t="s">
        <v>8183</v>
      </c>
      <c r="B3260" t="s">
        <v>14214</v>
      </c>
      <c r="C3260" t="s">
        <v>4249</v>
      </c>
      <c r="D3260" t="s">
        <v>4229</v>
      </c>
      <c r="E3260" t="s">
        <v>19511</v>
      </c>
      <c r="F3260" t="s">
        <v>4250</v>
      </c>
      <c r="G3260" t="s">
        <v>4251</v>
      </c>
      <c r="I32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260" s="1" t="b">
        <f t="shared" si="50"/>
        <v>0</v>
      </c>
      <c r="K3260" t="str">
        <f>IF(NOT(J3260),Strutture_cleaned[[#This Row],[Indirizzo internet]],Strutture_cleaned[[#This Row],[Indirizzo di posta elettronica]])</f>
        <v>www.lalibelluladelconero.com</v>
      </c>
      <c r="L3260" t="str">
        <f>IF(NOT(J3260),Strutture_cleaned[[#This Row],[Indirizzo di posta elettronica]],Strutture_cleaned[[#This Row],[Indirizzo internet]])</f>
        <v>aledaina@live.it</v>
      </c>
    </row>
    <row r="3261" spans="1:12" x14ac:dyDescent="0.2">
      <c r="A3261" t="s">
        <v>8183</v>
      </c>
      <c r="B3261" t="s">
        <v>14215</v>
      </c>
      <c r="C3261" t="s">
        <v>4252</v>
      </c>
      <c r="D3261" t="s">
        <v>4229</v>
      </c>
      <c r="E3261" t="s">
        <v>4229</v>
      </c>
      <c r="F3261" t="s">
        <v>4253</v>
      </c>
      <c r="G3261" t="s">
        <v>4254</v>
      </c>
      <c r="I32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61" s="1" t="b">
        <f t="shared" si="50"/>
        <v>0</v>
      </c>
      <c r="K3261" t="str">
        <f>IF(NOT(J3261),Strutture_cleaned[[#This Row],[Indirizzo internet]],Strutture_cleaned[[#This Row],[Indirizzo di posta elettronica]])</f>
        <v>www.alcoppo.com</v>
      </c>
      <c r="L3261" t="str">
        <f>IF(NOT(J3261),Strutture_cleaned[[#This Row],[Indirizzo di posta elettronica]],Strutture_cleaned[[#This Row],[Indirizzo internet]])</f>
        <v>info@alcoppo.com</v>
      </c>
    </row>
    <row r="3262" spans="1:12" x14ac:dyDescent="0.2">
      <c r="A3262" t="s">
        <v>8183</v>
      </c>
      <c r="B3262" t="s">
        <v>14216</v>
      </c>
      <c r="C3262" t="s">
        <v>14217</v>
      </c>
      <c r="D3262" t="s">
        <v>4229</v>
      </c>
      <c r="E3262" t="s">
        <v>2261</v>
      </c>
      <c r="F3262" t="s">
        <v>19511</v>
      </c>
      <c r="G3262" t="s">
        <v>4255</v>
      </c>
      <c r="I32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262" s="1" t="b">
        <f t="shared" si="50"/>
        <v>0</v>
      </c>
      <c r="K3262" t="str">
        <f>IF(NOT(J3262),Strutture_cleaned[[#This Row],[Indirizzo internet]],Strutture_cleaned[[#This Row],[Indirizzo di posta elettronica]])</f>
        <v/>
      </c>
      <c r="L3262" t="str">
        <f>IF(NOT(J3262),Strutture_cleaned[[#This Row],[Indirizzo di posta elettronica]],Strutture_cleaned[[#This Row],[Indirizzo internet]])</f>
        <v>lestanzedigio@libero.it</v>
      </c>
    </row>
    <row r="3263" spans="1:12" x14ac:dyDescent="0.2">
      <c r="A3263" t="s">
        <v>8183</v>
      </c>
      <c r="B3263" t="s">
        <v>14218</v>
      </c>
      <c r="C3263" t="s">
        <v>14213</v>
      </c>
      <c r="D3263" t="s">
        <v>4229</v>
      </c>
      <c r="E3263" t="s">
        <v>19511</v>
      </c>
      <c r="F3263" t="s">
        <v>4256</v>
      </c>
      <c r="G3263" t="s">
        <v>4257</v>
      </c>
      <c r="I32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63" s="1" t="b">
        <f t="shared" si="50"/>
        <v>0</v>
      </c>
      <c r="K3263" t="str">
        <f>IF(NOT(J3263),Strutture_cleaned[[#This Row],[Indirizzo internet]],Strutture_cleaned[[#This Row],[Indirizzo di posta elettronica]])</f>
        <v>www.conerobedandbreakfast.it</v>
      </c>
      <c r="L3263" t="str">
        <f>IF(NOT(J3263),Strutture_cleaned[[#This Row],[Indirizzo di posta elettronica]],Strutture_cleaned[[#This Row],[Indirizzo internet]])</f>
        <v>info@allependicidelconero.it</v>
      </c>
    </row>
    <row r="3264" spans="1:12" x14ac:dyDescent="0.2">
      <c r="A3264" t="s">
        <v>8216</v>
      </c>
      <c r="B3264" t="s">
        <v>14219</v>
      </c>
      <c r="C3264" t="s">
        <v>14220</v>
      </c>
      <c r="D3264" t="s">
        <v>4229</v>
      </c>
      <c r="E3264" t="s">
        <v>19511</v>
      </c>
      <c r="F3264" t="s">
        <v>19511</v>
      </c>
      <c r="G3264" t="s">
        <v>4258</v>
      </c>
      <c r="I32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264" s="1" t="b">
        <f t="shared" si="50"/>
        <v>0</v>
      </c>
      <c r="K3264" t="str">
        <f>IF(NOT(J3264),Strutture_cleaned[[#This Row],[Indirizzo internet]],Strutture_cleaned[[#This Row],[Indirizzo di posta elettronica]])</f>
        <v/>
      </c>
      <c r="L3264" t="str">
        <f>IF(NOT(J3264),Strutture_cleaned[[#This Row],[Indirizzo di posta elettronica]],Strutture_cleaned[[#This Row],[Indirizzo internet]])</f>
        <v>rosanna.nicoletti@gmail.com</v>
      </c>
    </row>
    <row r="3265" spans="1:12" x14ac:dyDescent="0.2">
      <c r="A3265" t="s">
        <v>8183</v>
      </c>
      <c r="B3265" t="s">
        <v>12790</v>
      </c>
      <c r="C3265" t="s">
        <v>14221</v>
      </c>
      <c r="D3265" t="s">
        <v>4229</v>
      </c>
      <c r="E3265" t="s">
        <v>19511</v>
      </c>
      <c r="F3265" t="s">
        <v>19511</v>
      </c>
      <c r="G3265" t="s">
        <v>4259</v>
      </c>
      <c r="I32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265" s="1" t="b">
        <f t="shared" si="50"/>
        <v>0</v>
      </c>
      <c r="K3265" t="str">
        <f>IF(NOT(J3265),Strutture_cleaned[[#This Row],[Indirizzo internet]],Strutture_cleaned[[#This Row],[Indirizzo di posta elettronica]])</f>
        <v/>
      </c>
      <c r="L3265" t="str">
        <f>IF(NOT(J3265),Strutture_cleaned[[#This Row],[Indirizzo di posta elettronica]],Strutture_cleaned[[#This Row],[Indirizzo internet]])</f>
        <v>pieroantonucci@libero.it</v>
      </c>
    </row>
    <row r="3266" spans="1:12" x14ac:dyDescent="0.2">
      <c r="A3266" t="s">
        <v>8216</v>
      </c>
      <c r="B3266" t="s">
        <v>14222</v>
      </c>
      <c r="C3266" t="s">
        <v>14223</v>
      </c>
      <c r="D3266" t="s">
        <v>4229</v>
      </c>
      <c r="E3266" t="s">
        <v>19511</v>
      </c>
      <c r="F3266" t="s">
        <v>19511</v>
      </c>
      <c r="G3266" t="s">
        <v>4260</v>
      </c>
      <c r="I32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66" s="1" t="b">
        <f t="shared" si="50"/>
        <v>0</v>
      </c>
      <c r="K3266" t="str">
        <f>IF(NOT(J3266),Strutture_cleaned[[#This Row],[Indirizzo internet]],Strutture_cleaned[[#This Row],[Indirizzo di posta elettronica]])</f>
        <v/>
      </c>
      <c r="L3266" t="str">
        <f>IF(NOT(J3266),Strutture_cleaned[[#This Row],[Indirizzo di posta elettronica]],Strutture_cleaned[[#This Row],[Indirizzo internet]])</f>
        <v>info@affittacamereletresorelle.it</v>
      </c>
    </row>
    <row r="3267" spans="1:12" x14ac:dyDescent="0.2">
      <c r="A3267" t="s">
        <v>8171</v>
      </c>
      <c r="B3267" t="s">
        <v>14224</v>
      </c>
      <c r="C3267" t="s">
        <v>14225</v>
      </c>
      <c r="D3267" t="s">
        <v>4229</v>
      </c>
      <c r="E3267" t="s">
        <v>19511</v>
      </c>
      <c r="F3267" t="s">
        <v>4261</v>
      </c>
      <c r="G3267" t="s">
        <v>4262</v>
      </c>
      <c r="I32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67" s="1" t="b">
        <f t="shared" ref="J3267:J3330" si="51">I3267="invertire email e sito"</f>
        <v>0</v>
      </c>
      <c r="K3267" t="str">
        <f>IF(NOT(J3267),Strutture_cleaned[[#This Row],[Indirizzo internet]],Strutture_cleaned[[#This Row],[Indirizzo di posta elettronica]])</f>
        <v>www.novecamere.it</v>
      </c>
      <c r="L3267" t="str">
        <f>IF(NOT(J3267),Strutture_cleaned[[#This Row],[Indirizzo di posta elettronica]],Strutture_cleaned[[#This Row],[Indirizzo internet]])</f>
        <v>info@novecamere.it</v>
      </c>
    </row>
    <row r="3268" spans="1:12" x14ac:dyDescent="0.2">
      <c r="A3268" t="s">
        <v>8171</v>
      </c>
      <c r="B3268" t="s">
        <v>14226</v>
      </c>
      <c r="C3268" t="s">
        <v>14227</v>
      </c>
      <c r="D3268" t="s">
        <v>4229</v>
      </c>
      <c r="E3268" t="s">
        <v>19511</v>
      </c>
      <c r="F3268" t="s">
        <v>4263</v>
      </c>
      <c r="G3268" t="s">
        <v>4264</v>
      </c>
      <c r="I32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68" s="1" t="b">
        <f t="shared" si="51"/>
        <v>0</v>
      </c>
      <c r="K3268" t="str">
        <f>IF(NOT(J3268),Strutture_cleaned[[#This Row],[Indirizzo internet]],Strutture_cleaned[[#This Row],[Indirizzo di posta elettronica]])</f>
        <v>www.lanticomulino.it</v>
      </c>
      <c r="L3268" t="str">
        <f>IF(NOT(J3268),Strutture_cleaned[[#This Row],[Indirizzo di posta elettronica]],Strutture_cleaned[[#This Row],[Indirizzo internet]])</f>
        <v>info@lanticomulino.it</v>
      </c>
    </row>
    <row r="3269" spans="1:12" x14ac:dyDescent="0.2">
      <c r="A3269" t="s">
        <v>8216</v>
      </c>
      <c r="B3269" t="s">
        <v>14228</v>
      </c>
      <c r="C3269" t="s">
        <v>14229</v>
      </c>
      <c r="D3269" t="s">
        <v>4229</v>
      </c>
      <c r="E3269" t="s">
        <v>19511</v>
      </c>
      <c r="F3269" t="s">
        <v>4265</v>
      </c>
      <c r="G3269" t="s">
        <v>4266</v>
      </c>
      <c r="I32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69" s="1" t="b">
        <f t="shared" si="51"/>
        <v>0</v>
      </c>
      <c r="K3269" t="str">
        <f>IF(NOT(J3269),Strutture_cleaned[[#This Row],[Indirizzo internet]],Strutture_cleaned[[#This Row],[Indirizzo di posta elettronica]])</f>
        <v>www.conero.it</v>
      </c>
      <c r="L3269" t="str">
        <f>IF(NOT(J3269),Strutture_cleaned[[#This Row],[Indirizzo di posta elettronica]],Strutture_cleaned[[#This Row],[Indirizzo internet]])</f>
        <v>info@danielacameresirolo.it</v>
      </c>
    </row>
    <row r="3270" spans="1:12" x14ac:dyDescent="0.2">
      <c r="A3270" t="s">
        <v>8216</v>
      </c>
      <c r="B3270" t="s">
        <v>14230</v>
      </c>
      <c r="C3270" t="s">
        <v>14231</v>
      </c>
      <c r="D3270" t="s">
        <v>4229</v>
      </c>
      <c r="E3270" t="s">
        <v>19511</v>
      </c>
      <c r="F3270" t="s">
        <v>3272</v>
      </c>
      <c r="G3270" t="s">
        <v>4267</v>
      </c>
      <c r="I32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70" s="1" t="b">
        <f t="shared" si="51"/>
        <v>0</v>
      </c>
      <c r="K3270" t="str">
        <f>IF(NOT(J3270),Strutture_cleaned[[#This Row],[Indirizzo internet]],Strutture_cleaned[[#This Row],[Indirizzo di posta elettronica]])</f>
        <v>www.ilcasaledigiulia.it</v>
      </c>
      <c r="L3270" t="str">
        <f>IF(NOT(J3270),Strutture_cleaned[[#This Row],[Indirizzo di posta elettronica]],Strutture_cleaned[[#This Row],[Indirizzo internet]])</f>
        <v>info@ilcasaledigiulia.it</v>
      </c>
    </row>
    <row r="3271" spans="1:12" x14ac:dyDescent="0.2">
      <c r="A3271" t="s">
        <v>11789</v>
      </c>
      <c r="B3271" t="s">
        <v>14232</v>
      </c>
      <c r="C3271" t="s">
        <v>14233</v>
      </c>
      <c r="D3271" t="s">
        <v>4229</v>
      </c>
      <c r="E3271" t="s">
        <v>4229</v>
      </c>
      <c r="F3271" t="s">
        <v>4268</v>
      </c>
      <c r="G3271" t="s">
        <v>4269</v>
      </c>
      <c r="I32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71" s="1" t="b">
        <f t="shared" si="51"/>
        <v>0</v>
      </c>
      <c r="K3271" t="str">
        <f>IF(NOT(J3271),Strutture_cleaned[[#This Row],[Indirizzo internet]],Strutture_cleaned[[#This Row],[Indirizzo di posta elettronica]])</f>
        <v>www.greengardencamping.it</v>
      </c>
      <c r="L3271" t="str">
        <f>IF(NOT(J3271),Strutture_cleaned[[#This Row],[Indirizzo di posta elettronica]],Strutture_cleaned[[#This Row],[Indirizzo internet]])</f>
        <v>info@greengardencamping.it</v>
      </c>
    </row>
    <row r="3272" spans="1:12" x14ac:dyDescent="0.2">
      <c r="A3272" t="s">
        <v>8183</v>
      </c>
      <c r="B3272" t="s">
        <v>14234</v>
      </c>
      <c r="C3272" t="s">
        <v>14235</v>
      </c>
      <c r="D3272" t="s">
        <v>4229</v>
      </c>
      <c r="E3272" t="s">
        <v>4229</v>
      </c>
      <c r="F3272" t="s">
        <v>19511</v>
      </c>
      <c r="G3272" t="s">
        <v>4270</v>
      </c>
      <c r="I32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272" s="1" t="b">
        <f t="shared" si="51"/>
        <v>0</v>
      </c>
      <c r="K3272" t="str">
        <f>IF(NOT(J3272),Strutture_cleaned[[#This Row],[Indirizzo internet]],Strutture_cleaned[[#This Row],[Indirizzo di posta elettronica]])</f>
        <v/>
      </c>
      <c r="L3272" t="str">
        <f>IF(NOT(J3272),Strutture_cleaned[[#This Row],[Indirizzo di posta elettronica]],Strutture_cleaned[[#This Row],[Indirizzo internet]])</f>
        <v>marcosimo-email@libero.it</v>
      </c>
    </row>
    <row r="3273" spans="1:12" x14ac:dyDescent="0.2">
      <c r="A3273" t="s">
        <v>8183</v>
      </c>
      <c r="B3273" t="s">
        <v>14236</v>
      </c>
      <c r="C3273" t="s">
        <v>14237</v>
      </c>
      <c r="D3273" t="s">
        <v>4229</v>
      </c>
      <c r="E3273" t="s">
        <v>4229</v>
      </c>
      <c r="F3273" t="s">
        <v>19511</v>
      </c>
      <c r="G3273" t="s">
        <v>4271</v>
      </c>
      <c r="I32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273" s="1" t="b">
        <f t="shared" si="51"/>
        <v>0</v>
      </c>
      <c r="K3273" t="str">
        <f>IF(NOT(J3273),Strutture_cleaned[[#This Row],[Indirizzo internet]],Strutture_cleaned[[#This Row],[Indirizzo di posta elettronica]])</f>
        <v/>
      </c>
      <c r="L3273" t="str">
        <f>IF(NOT(J3273),Strutture_cleaned[[#This Row],[Indirizzo di posta elettronica]],Strutture_cleaned[[#This Row],[Indirizzo internet]])</f>
        <v>appartamentosummer@gmail.com</v>
      </c>
    </row>
    <row r="3274" spans="1:12" x14ac:dyDescent="0.2">
      <c r="A3274" t="s">
        <v>8216</v>
      </c>
      <c r="B3274" t="s">
        <v>14238</v>
      </c>
      <c r="C3274" t="s">
        <v>4272</v>
      </c>
      <c r="D3274" t="s">
        <v>4229</v>
      </c>
      <c r="E3274" t="s">
        <v>4229</v>
      </c>
      <c r="F3274" t="s">
        <v>19511</v>
      </c>
      <c r="G3274" t="s">
        <v>3383</v>
      </c>
      <c r="I32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74" s="1" t="b">
        <f t="shared" si="51"/>
        <v>0</v>
      </c>
      <c r="K3274" t="str">
        <f>IF(NOT(J3274),Strutture_cleaned[[#This Row],[Indirizzo internet]],Strutture_cleaned[[#This Row],[Indirizzo di posta elettronica]])</f>
        <v/>
      </c>
      <c r="L3274" t="str">
        <f>IF(NOT(J3274),Strutture_cleaned[[#This Row],[Indirizzo di posta elettronica]],Strutture_cleaned[[#This Row],[Indirizzo internet]])</f>
        <v>info@fuedimmobiliare.it</v>
      </c>
    </row>
    <row r="3275" spans="1:12" x14ac:dyDescent="0.2">
      <c r="A3275" t="s">
        <v>8174</v>
      </c>
      <c r="B3275" t="s">
        <v>14239</v>
      </c>
      <c r="C3275" t="s">
        <v>14240</v>
      </c>
      <c r="D3275" t="s">
        <v>4229</v>
      </c>
      <c r="E3275" t="s">
        <v>19511</v>
      </c>
      <c r="F3275" t="s">
        <v>19511</v>
      </c>
      <c r="G3275" t="s">
        <v>4273</v>
      </c>
      <c r="I32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275" s="1" t="b">
        <f t="shared" si="51"/>
        <v>0</v>
      </c>
      <c r="K3275" t="str">
        <f>IF(NOT(J3275),Strutture_cleaned[[#This Row],[Indirizzo internet]],Strutture_cleaned[[#This Row],[Indirizzo di posta elettronica]])</f>
        <v/>
      </c>
      <c r="L3275" t="str">
        <f>IF(NOT(J3275),Strutture_cleaned[[#This Row],[Indirizzo di posta elettronica]],Strutture_cleaned[[#This Row],[Indirizzo internet]])</f>
        <v>massibargi@libero.it</v>
      </c>
    </row>
    <row r="3276" spans="1:12" x14ac:dyDescent="0.2">
      <c r="A3276" t="s">
        <v>8183</v>
      </c>
      <c r="B3276" t="s">
        <v>14241</v>
      </c>
      <c r="C3276" t="s">
        <v>14242</v>
      </c>
      <c r="D3276" t="s">
        <v>4229</v>
      </c>
      <c r="E3276" t="s">
        <v>4229</v>
      </c>
      <c r="F3276" t="s">
        <v>4274</v>
      </c>
      <c r="G3276" t="s">
        <v>4275</v>
      </c>
      <c r="I32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76" s="1" t="b">
        <f t="shared" si="51"/>
        <v>0</v>
      </c>
      <c r="K3276" t="str">
        <f>IF(NOT(J3276),Strutture_cleaned[[#This Row],[Indirizzo internet]],Strutture_cleaned[[#This Row],[Indirizzo di posta elettronica]])</f>
        <v>www.lerosesirolo.it</v>
      </c>
      <c r="L3276" t="str">
        <f>IF(NOT(J3276),Strutture_cleaned[[#This Row],[Indirizzo di posta elettronica]],Strutture_cleaned[[#This Row],[Indirizzo internet]])</f>
        <v>info@lerosesirolo.it</v>
      </c>
    </row>
    <row r="3277" spans="1:12" x14ac:dyDescent="0.2">
      <c r="A3277" t="s">
        <v>8183</v>
      </c>
      <c r="B3277" t="s">
        <v>14243</v>
      </c>
      <c r="C3277" t="s">
        <v>14244</v>
      </c>
      <c r="D3277" t="s">
        <v>4229</v>
      </c>
      <c r="E3277" t="s">
        <v>4229</v>
      </c>
      <c r="F3277" t="s">
        <v>19511</v>
      </c>
      <c r="G3277" t="s">
        <v>4276</v>
      </c>
      <c r="I32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277" s="1" t="b">
        <f t="shared" si="51"/>
        <v>0</v>
      </c>
      <c r="K3277" t="str">
        <f>IF(NOT(J3277),Strutture_cleaned[[#This Row],[Indirizzo internet]],Strutture_cleaned[[#This Row],[Indirizzo di posta elettronica]])</f>
        <v/>
      </c>
      <c r="L3277" t="str">
        <f>IF(NOT(J3277),Strutture_cleaned[[#This Row],[Indirizzo di posta elettronica]],Strutture_cleaned[[#This Row],[Indirizzo internet]])</f>
        <v>lalavandadelborgo@libero.it</v>
      </c>
    </row>
    <row r="3278" spans="1:12" x14ac:dyDescent="0.2">
      <c r="A3278" t="s">
        <v>8183</v>
      </c>
      <c r="B3278" t="s">
        <v>14245</v>
      </c>
      <c r="C3278" t="s">
        <v>4277</v>
      </c>
      <c r="D3278" t="s">
        <v>4229</v>
      </c>
      <c r="E3278" t="s">
        <v>4229</v>
      </c>
      <c r="F3278" t="s">
        <v>4278</v>
      </c>
      <c r="G3278" t="s">
        <v>4279</v>
      </c>
      <c r="I32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78" s="1" t="b">
        <f t="shared" si="51"/>
        <v>0</v>
      </c>
      <c r="K3278" t="str">
        <f>IF(NOT(J3278),Strutture_cleaned[[#This Row],[Indirizzo internet]],Strutture_cleaned[[#This Row],[Indirizzo di posta elettronica]])</f>
        <v>www.fioridolmo.it</v>
      </c>
      <c r="L3278" t="str">
        <f>IF(NOT(J3278),Strutture_cleaned[[#This Row],[Indirizzo di posta elettronica]],Strutture_cleaned[[#This Row],[Indirizzo internet]])</f>
        <v>info@fioridolmo.it</v>
      </c>
    </row>
    <row r="3279" spans="1:12" x14ac:dyDescent="0.2">
      <c r="A3279" t="s">
        <v>8183</v>
      </c>
      <c r="B3279" t="s">
        <v>14246</v>
      </c>
      <c r="C3279" t="s">
        <v>4280</v>
      </c>
      <c r="D3279" t="s">
        <v>4229</v>
      </c>
      <c r="E3279" t="s">
        <v>4229</v>
      </c>
      <c r="F3279" t="s">
        <v>19511</v>
      </c>
      <c r="G3279" t="s">
        <v>4281</v>
      </c>
      <c r="I32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79" s="1" t="b">
        <f t="shared" si="51"/>
        <v>0</v>
      </c>
      <c r="K3279" t="str">
        <f>IF(NOT(J3279),Strutture_cleaned[[#This Row],[Indirizzo internet]],Strutture_cleaned[[#This Row],[Indirizzo di posta elettronica]])</f>
        <v/>
      </c>
      <c r="L3279" t="str">
        <f>IF(NOT(J3279),Strutture_cleaned[[#This Row],[Indirizzo di posta elettronica]],Strutture_cleaned[[#This Row],[Indirizzo internet]])</f>
        <v>info@alvecchioolmo.it</v>
      </c>
    </row>
    <row r="3280" spans="1:12" x14ac:dyDescent="0.2">
      <c r="A3280" t="s">
        <v>8186</v>
      </c>
      <c r="B3280" t="s">
        <v>14247</v>
      </c>
      <c r="C3280" t="s">
        <v>14248</v>
      </c>
      <c r="D3280" t="s">
        <v>4229</v>
      </c>
      <c r="E3280" t="s">
        <v>4229</v>
      </c>
      <c r="F3280" t="s">
        <v>19511</v>
      </c>
      <c r="G3280" t="s">
        <v>4282</v>
      </c>
      <c r="I32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280" s="1" t="b">
        <f t="shared" si="51"/>
        <v>0</v>
      </c>
      <c r="K3280" t="str">
        <f>IF(NOT(J3280),Strutture_cleaned[[#This Row],[Indirizzo internet]],Strutture_cleaned[[#This Row],[Indirizzo di posta elettronica]])</f>
        <v/>
      </c>
      <c r="L3280" t="str">
        <f>IF(NOT(J3280),Strutture_cleaned[[#This Row],[Indirizzo di posta elettronica]],Strutture_cleaned[[#This Row],[Indirizzo internet]])</f>
        <v>ida.donninelli@virgilio.it</v>
      </c>
    </row>
    <row r="3281" spans="1:12" x14ac:dyDescent="0.2">
      <c r="A3281" t="s">
        <v>8183</v>
      </c>
      <c r="B3281" t="s">
        <v>8189</v>
      </c>
      <c r="C3281" t="s">
        <v>14249</v>
      </c>
      <c r="D3281" t="s">
        <v>4229</v>
      </c>
      <c r="E3281" t="s">
        <v>19511</v>
      </c>
      <c r="F3281" t="s">
        <v>4283</v>
      </c>
      <c r="G3281" t="s">
        <v>4284</v>
      </c>
      <c r="I32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281" s="1" t="b">
        <f t="shared" si="51"/>
        <v>0</v>
      </c>
      <c r="K3281" t="str">
        <f>IF(NOT(J3281),Strutture_cleaned[[#This Row],[Indirizzo internet]],Strutture_cleaned[[#This Row],[Indirizzo di posta elettronica]])</f>
        <v>www.laginestrasirolo.it</v>
      </c>
      <c r="L3281" t="str">
        <f>IF(NOT(J3281),Strutture_cleaned[[#This Row],[Indirizzo di posta elettronica]],Strutture_cleaned[[#This Row],[Indirizzo internet]])</f>
        <v>direzione@laginestrasirolo.it</v>
      </c>
    </row>
    <row r="3282" spans="1:12" x14ac:dyDescent="0.2">
      <c r="A3282" t="s">
        <v>8183</v>
      </c>
      <c r="B3282" t="s">
        <v>11114</v>
      </c>
      <c r="C3282" t="s">
        <v>4285</v>
      </c>
      <c r="D3282" t="s">
        <v>4229</v>
      </c>
      <c r="E3282" t="s">
        <v>4229</v>
      </c>
      <c r="F3282" t="s">
        <v>19511</v>
      </c>
      <c r="G3282" t="s">
        <v>4286</v>
      </c>
      <c r="I32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282" s="1" t="b">
        <f t="shared" si="51"/>
        <v>0</v>
      </c>
      <c r="K3282" t="str">
        <f>IF(NOT(J3282),Strutture_cleaned[[#This Row],[Indirizzo internet]],Strutture_cleaned[[#This Row],[Indirizzo di posta elettronica]])</f>
        <v/>
      </c>
      <c r="L3282" t="str">
        <f>IF(NOT(J3282),Strutture_cleaned[[#This Row],[Indirizzo di posta elettronica]],Strutture_cleaned[[#This Row],[Indirizzo internet]])</f>
        <v>lucia.pigliapoco@gmail.com</v>
      </c>
    </row>
    <row r="3283" spans="1:12" x14ac:dyDescent="0.2">
      <c r="A3283" t="s">
        <v>8216</v>
      </c>
      <c r="B3283" t="s">
        <v>14250</v>
      </c>
      <c r="C3283" t="s">
        <v>14251</v>
      </c>
      <c r="D3283" t="s">
        <v>4229</v>
      </c>
      <c r="E3283" t="s">
        <v>4229</v>
      </c>
      <c r="F3283" t="s">
        <v>19511</v>
      </c>
      <c r="G3283" t="s">
        <v>4287</v>
      </c>
      <c r="I32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3283" s="1" t="b">
        <f t="shared" si="51"/>
        <v>0</v>
      </c>
      <c r="K3283" t="str">
        <f>IF(NOT(J3283),Strutture_cleaned[[#This Row],[Indirizzo internet]],Strutture_cleaned[[#This Row],[Indirizzo di posta elettronica]])</f>
        <v/>
      </c>
      <c r="L3283" t="str">
        <f>IF(NOT(J3283),Strutture_cleaned[[#This Row],[Indirizzo di posta elettronica]],Strutture_cleaned[[#This Row],[Indirizzo internet]])</f>
        <v>vaselli.roberto.sirolo@tin.it</v>
      </c>
    </row>
    <row r="3284" spans="1:12" x14ac:dyDescent="0.2">
      <c r="A3284" t="s">
        <v>8183</v>
      </c>
      <c r="B3284" t="s">
        <v>14252</v>
      </c>
      <c r="C3284" t="s">
        <v>14253</v>
      </c>
      <c r="D3284" t="s">
        <v>4229</v>
      </c>
      <c r="E3284" t="s">
        <v>4229</v>
      </c>
      <c r="F3284" t="s">
        <v>4288</v>
      </c>
      <c r="G3284" t="s">
        <v>4289</v>
      </c>
      <c r="I32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84" s="1" t="b">
        <f t="shared" si="51"/>
        <v>0</v>
      </c>
      <c r="K3284" t="str">
        <f>IF(NOT(J3284),Strutture_cleaned[[#This Row],[Indirizzo internet]],Strutture_cleaned[[#This Row],[Indirizzo di posta elettronica]])</f>
        <v>www.leduepalmesirolo.it</v>
      </c>
      <c r="L3284" t="str">
        <f>IF(NOT(J3284),Strutture_cleaned[[#This Row],[Indirizzo di posta elettronica]],Strutture_cleaned[[#This Row],[Indirizzo internet]])</f>
        <v>info@leduepalmesirolo.it</v>
      </c>
    </row>
    <row r="3285" spans="1:12" x14ac:dyDescent="0.2">
      <c r="A3285" t="s">
        <v>8183</v>
      </c>
      <c r="B3285" t="s">
        <v>14254</v>
      </c>
      <c r="C3285" t="s">
        <v>14255</v>
      </c>
      <c r="D3285" t="s">
        <v>4229</v>
      </c>
      <c r="E3285" t="s">
        <v>19511</v>
      </c>
      <c r="F3285" t="s">
        <v>19511</v>
      </c>
      <c r="G3285" t="s">
        <v>4276</v>
      </c>
      <c r="I32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285" s="1" t="b">
        <f t="shared" si="51"/>
        <v>0</v>
      </c>
      <c r="K3285" t="str">
        <f>IF(NOT(J3285),Strutture_cleaned[[#This Row],[Indirizzo internet]],Strutture_cleaned[[#This Row],[Indirizzo di posta elettronica]])</f>
        <v/>
      </c>
      <c r="L3285" t="str">
        <f>IF(NOT(J3285),Strutture_cleaned[[#This Row],[Indirizzo di posta elettronica]],Strutture_cleaned[[#This Row],[Indirizzo internet]])</f>
        <v>lalavandadelborgo@libero.it</v>
      </c>
    </row>
    <row r="3286" spans="1:12" x14ac:dyDescent="0.2">
      <c r="A3286" t="s">
        <v>8183</v>
      </c>
      <c r="B3286" t="s">
        <v>14256</v>
      </c>
      <c r="C3286" t="s">
        <v>14257</v>
      </c>
      <c r="D3286" t="s">
        <v>4229</v>
      </c>
      <c r="E3286" t="s">
        <v>19511</v>
      </c>
      <c r="F3286" t="s">
        <v>4290</v>
      </c>
      <c r="G3286" t="s">
        <v>4291</v>
      </c>
      <c r="I32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286" s="1" t="b">
        <f t="shared" si="51"/>
        <v>0</v>
      </c>
      <c r="K3286" t="str">
        <f>IF(NOT(J3286),Strutture_cleaned[[#This Row],[Indirizzo internet]],Strutture_cleaned[[#This Row],[Indirizzo di posta elettronica]])</f>
        <v>www.villaghirardelli.it</v>
      </c>
      <c r="L3286" t="str">
        <f>IF(NOT(J3286),Strutture_cleaned[[#This Row],[Indirizzo di posta elettronica]],Strutture_cleaned[[#This Row],[Indirizzo internet]])</f>
        <v>villaghirardelli@gmail.com</v>
      </c>
    </row>
    <row r="3287" spans="1:12" x14ac:dyDescent="0.2">
      <c r="A3287" t="s">
        <v>8177</v>
      </c>
      <c r="B3287" t="s">
        <v>14258</v>
      </c>
      <c r="C3287" t="s">
        <v>14259</v>
      </c>
      <c r="D3287" t="s">
        <v>4229</v>
      </c>
      <c r="E3287" t="s">
        <v>19511</v>
      </c>
      <c r="F3287" t="s">
        <v>4292</v>
      </c>
      <c r="G3287" t="s">
        <v>4293</v>
      </c>
      <c r="I32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87" s="1" t="b">
        <f t="shared" si="51"/>
        <v>0</v>
      </c>
      <c r="K3287" t="str">
        <f>IF(NOT(J3287),Strutture_cleaned[[#This Row],[Indirizzo internet]],Strutture_cleaned[[#This Row],[Indirizzo di posta elettronica]])</f>
        <v>www.conerocamere.com</v>
      </c>
      <c r="L3287" t="str">
        <f>IF(NOT(J3287),Strutture_cleaned[[#This Row],[Indirizzo di posta elettronica]],Strutture_cleaned[[#This Row],[Indirizzo internet]])</f>
        <v>info@conerocamere.com</v>
      </c>
    </row>
    <row r="3288" spans="1:12" x14ac:dyDescent="0.2">
      <c r="A3288" t="s">
        <v>8183</v>
      </c>
      <c r="B3288" t="s">
        <v>14260</v>
      </c>
      <c r="C3288" t="s">
        <v>4294</v>
      </c>
      <c r="D3288" t="s">
        <v>4229</v>
      </c>
      <c r="E3288" t="s">
        <v>4229</v>
      </c>
      <c r="F3288" t="s">
        <v>19511</v>
      </c>
      <c r="G3288" t="s">
        <v>4295</v>
      </c>
      <c r="I32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288" s="1" t="b">
        <f t="shared" si="51"/>
        <v>0</v>
      </c>
      <c r="K3288" t="str">
        <f>IF(NOT(J3288),Strutture_cleaned[[#This Row],[Indirizzo internet]],Strutture_cleaned[[#This Row],[Indirizzo di posta elettronica]])</f>
        <v/>
      </c>
      <c r="L3288" t="str">
        <f>IF(NOT(J3288),Strutture_cleaned[[#This Row],[Indirizzo di posta elettronica]],Strutture_cleaned[[#This Row],[Indirizzo internet]])</f>
        <v>paolapucci5@libero.it</v>
      </c>
    </row>
    <row r="3289" spans="1:12" x14ac:dyDescent="0.2">
      <c r="A3289" t="s">
        <v>8177</v>
      </c>
      <c r="B3289" t="s">
        <v>14261</v>
      </c>
      <c r="C3289" t="s">
        <v>14262</v>
      </c>
      <c r="D3289" t="s">
        <v>14263</v>
      </c>
      <c r="E3289" t="s">
        <v>14263</v>
      </c>
      <c r="F3289" t="s">
        <v>4296</v>
      </c>
      <c r="G3289" t="s">
        <v>4297</v>
      </c>
      <c r="I32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89" s="1" t="b">
        <f t="shared" si="51"/>
        <v>0</v>
      </c>
      <c r="K3289" t="str">
        <f>IF(NOT(J3289),Strutture_cleaned[[#This Row],[Indirizzo internet]],Strutture_cleaned[[#This Row],[Indirizzo di posta elettronica]])</f>
        <v>www.relaisdelborgo.com</v>
      </c>
      <c r="L3289" t="str">
        <f>IF(NOT(J3289),Strutture_cleaned[[#This Row],[Indirizzo di posta elettronica]],Strutture_cleaned[[#This Row],[Indirizzo internet]])</f>
        <v>info@relaisdelborgo.it</v>
      </c>
    </row>
    <row r="3290" spans="1:12" x14ac:dyDescent="0.2">
      <c r="A3290" t="s">
        <v>8220</v>
      </c>
      <c r="B3290" t="s">
        <v>8250</v>
      </c>
      <c r="C3290" t="s">
        <v>19511</v>
      </c>
      <c r="D3290" t="s">
        <v>14263</v>
      </c>
      <c r="E3290" t="s">
        <v>19511</v>
      </c>
      <c r="F3290" t="s">
        <v>19511</v>
      </c>
      <c r="G3290" t="s">
        <v>19511</v>
      </c>
      <c r="I32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90" s="1" t="b">
        <f t="shared" si="51"/>
        <v>0</v>
      </c>
      <c r="K3290" t="str">
        <f>IF(NOT(J3290),Strutture_cleaned[[#This Row],[Indirizzo internet]],Strutture_cleaned[[#This Row],[Indirizzo di posta elettronica]])</f>
        <v/>
      </c>
      <c r="L3290" t="str">
        <f>IF(NOT(J3290),Strutture_cleaned[[#This Row],[Indirizzo di posta elettronica]],Strutture_cleaned[[#This Row],[Indirizzo internet]])</f>
        <v/>
      </c>
    </row>
    <row r="3291" spans="1:12" x14ac:dyDescent="0.2">
      <c r="A3291" t="s">
        <v>8183</v>
      </c>
      <c r="B3291" t="s">
        <v>14264</v>
      </c>
      <c r="C3291" t="s">
        <v>4298</v>
      </c>
      <c r="D3291" t="s">
        <v>14263</v>
      </c>
      <c r="E3291" t="s">
        <v>14263</v>
      </c>
      <c r="F3291" t="s">
        <v>4299</v>
      </c>
      <c r="G3291" t="s">
        <v>4300</v>
      </c>
      <c r="I32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91" s="1" t="b">
        <f t="shared" si="51"/>
        <v>0</v>
      </c>
      <c r="K3291" t="str">
        <f>IF(NOT(J3291),Strutture_cleaned[[#This Row],[Indirizzo internet]],Strutture_cleaned[[#This Row],[Indirizzo di posta elettronica]])</f>
        <v>www.ilcasaledellerondini.it</v>
      </c>
      <c r="L3291" t="str">
        <f>IF(NOT(J3291),Strutture_cleaned[[#This Row],[Indirizzo di posta elettronica]],Strutture_cleaned[[#This Row],[Indirizzo internet]])</f>
        <v>info@ilcasaledellerondini.it</v>
      </c>
    </row>
    <row r="3292" spans="1:12" x14ac:dyDescent="0.2">
      <c r="A3292" t="s">
        <v>8183</v>
      </c>
      <c r="B3292" t="s">
        <v>14265</v>
      </c>
      <c r="C3292" t="s">
        <v>14266</v>
      </c>
      <c r="D3292" t="s">
        <v>14263</v>
      </c>
      <c r="E3292" t="s">
        <v>14263</v>
      </c>
      <c r="F3292" t="s">
        <v>4301</v>
      </c>
      <c r="G3292" t="s">
        <v>4302</v>
      </c>
      <c r="I32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3292" s="1" t="b">
        <f t="shared" si="51"/>
        <v>0</v>
      </c>
      <c r="K3292" t="str">
        <f>IF(NOT(J3292),Strutture_cleaned[[#This Row],[Indirizzo internet]],Strutture_cleaned[[#This Row],[Indirizzo di posta elettronica]])</f>
        <v>www.cadelcardo.com</v>
      </c>
      <c r="L3292" t="str">
        <f>IF(NOT(J3292),Strutture_cleaned[[#This Row],[Indirizzo di posta elettronica]],Strutture_cleaned[[#This Row],[Indirizzo internet]])</f>
        <v>cardo@cadelcardo.it; cardo@cadelcardo.com</v>
      </c>
    </row>
    <row r="3293" spans="1:12" x14ac:dyDescent="0.2">
      <c r="A3293" t="s">
        <v>8186</v>
      </c>
      <c r="B3293" t="s">
        <v>14267</v>
      </c>
      <c r="C3293" t="s">
        <v>14268</v>
      </c>
      <c r="D3293" t="s">
        <v>14263</v>
      </c>
      <c r="E3293" t="s">
        <v>19511</v>
      </c>
      <c r="F3293" t="s">
        <v>4303</v>
      </c>
      <c r="G3293" t="s">
        <v>19511</v>
      </c>
      <c r="I329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293" s="1" t="b">
        <f t="shared" si="51"/>
        <v>1</v>
      </c>
      <c r="K3293" t="str">
        <f>IF(NOT(J3293),Strutture_cleaned[[#This Row],[Indirizzo internet]],Strutture_cleaned[[#This Row],[Indirizzo di posta elettronica]])</f>
        <v/>
      </c>
      <c r="L3293" t="str">
        <f>IF(NOT(J3293),Strutture_cleaned[[#This Row],[Indirizzo di posta elettronica]],Strutture_cleaned[[#This Row],[Indirizzo internet]])</f>
        <v>info@zaccagnini.it; amministrazione@zaccagnini.it</v>
      </c>
    </row>
    <row r="3294" spans="1:12" x14ac:dyDescent="0.2">
      <c r="A3294" t="s">
        <v>8171</v>
      </c>
      <c r="B3294" t="s">
        <v>14269</v>
      </c>
      <c r="C3294" t="s">
        <v>14270</v>
      </c>
      <c r="D3294" t="s">
        <v>14263</v>
      </c>
      <c r="E3294" t="s">
        <v>14263</v>
      </c>
      <c r="F3294" t="s">
        <v>4304</v>
      </c>
      <c r="G3294" t="s">
        <v>4305</v>
      </c>
      <c r="I32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94" s="1" t="b">
        <f t="shared" si="51"/>
        <v>0</v>
      </c>
      <c r="K3294" t="str">
        <f>IF(NOT(J3294),Strutture_cleaned[[#This Row],[Indirizzo internet]],Strutture_cleaned[[#This Row],[Indirizzo di posta elettronica]])</f>
        <v>www.laciminiera.it</v>
      </c>
      <c r="L3294" t="str">
        <f>IF(NOT(J3294),Strutture_cleaned[[#This Row],[Indirizzo di posta elettronica]],Strutture_cleaned[[#This Row],[Indirizzo internet]])</f>
        <v>info@laciminiera.it</v>
      </c>
    </row>
    <row r="3295" spans="1:12" x14ac:dyDescent="0.2">
      <c r="A3295" t="s">
        <v>8177</v>
      </c>
      <c r="B3295" t="s">
        <v>14271</v>
      </c>
      <c r="C3295" t="s">
        <v>14272</v>
      </c>
      <c r="D3295" t="s">
        <v>14263</v>
      </c>
      <c r="E3295" t="s">
        <v>14263</v>
      </c>
      <c r="F3295" t="s">
        <v>4306</v>
      </c>
      <c r="G3295" t="s">
        <v>4307</v>
      </c>
      <c r="I32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95" s="1" t="b">
        <f t="shared" si="51"/>
        <v>0</v>
      </c>
      <c r="K3295" t="str">
        <f>IF(NOT(J3295),Strutture_cleaned[[#This Row],[Indirizzo internet]],Strutture_cleaned[[#This Row],[Indirizzo di posta elettronica]])</f>
        <v>www.giubbi.com</v>
      </c>
      <c r="L3295" t="str">
        <f>IF(NOT(J3295),Strutture_cleaned[[#This Row],[Indirizzo di posta elettronica]],Strutture_cleaned[[#This Row],[Indirizzo internet]])</f>
        <v>info@giubbi.com</v>
      </c>
    </row>
    <row r="3296" spans="1:12" x14ac:dyDescent="0.2">
      <c r="A3296" t="s">
        <v>8186</v>
      </c>
      <c r="B3296" t="s">
        <v>14273</v>
      </c>
      <c r="C3296" t="s">
        <v>14274</v>
      </c>
      <c r="D3296" t="s">
        <v>14263</v>
      </c>
      <c r="E3296" t="s">
        <v>14263</v>
      </c>
      <c r="F3296" t="s">
        <v>19511</v>
      </c>
      <c r="G3296" t="s">
        <v>19511</v>
      </c>
      <c r="I32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296" s="1" t="b">
        <f t="shared" si="51"/>
        <v>0</v>
      </c>
      <c r="K3296" t="str">
        <f>IF(NOT(J3296),Strutture_cleaned[[#This Row],[Indirizzo internet]],Strutture_cleaned[[#This Row],[Indirizzo di posta elettronica]])</f>
        <v/>
      </c>
      <c r="L3296" t="str">
        <f>IF(NOT(J3296),Strutture_cleaned[[#This Row],[Indirizzo di posta elettronica]],Strutture_cleaned[[#This Row],[Indirizzo internet]])</f>
        <v/>
      </c>
    </row>
    <row r="3297" spans="1:12" x14ac:dyDescent="0.2">
      <c r="A3297" t="s">
        <v>8417</v>
      </c>
      <c r="B3297" t="s">
        <v>14275</v>
      </c>
      <c r="C3297" t="s">
        <v>14276</v>
      </c>
      <c r="D3297" t="s">
        <v>14263</v>
      </c>
      <c r="E3297" t="s">
        <v>14277</v>
      </c>
      <c r="F3297" t="s">
        <v>4308</v>
      </c>
      <c r="G3297" t="s">
        <v>4309</v>
      </c>
      <c r="I32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297" s="1" t="b">
        <f t="shared" si="51"/>
        <v>0</v>
      </c>
      <c r="K3297" t="str">
        <f>IF(NOT(J3297),Strutture_cleaned[[#This Row],[Indirizzo internet]],Strutture_cleaned[[#This Row],[Indirizzo di posta elettronica]])</f>
        <v>www.oasistaffolo.it</v>
      </c>
      <c r="L3297" t="str">
        <f>IF(NOT(J3297),Strutture_cleaned[[#This Row],[Indirizzo di posta elettronica]],Strutture_cleaned[[#This Row],[Indirizzo internet]])</f>
        <v>oasi.srl@libero.it</v>
      </c>
    </row>
    <row r="3298" spans="1:12" x14ac:dyDescent="0.2">
      <c r="A3298" t="s">
        <v>8177</v>
      </c>
      <c r="B3298" t="s">
        <v>14278</v>
      </c>
      <c r="C3298" t="s">
        <v>14279</v>
      </c>
      <c r="D3298" t="s">
        <v>14280</v>
      </c>
      <c r="E3298" t="s">
        <v>14281</v>
      </c>
      <c r="F3298" t="s">
        <v>4310</v>
      </c>
      <c r="G3298" t="s">
        <v>4311</v>
      </c>
      <c r="I32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298" s="1" t="b">
        <f t="shared" si="51"/>
        <v>0</v>
      </c>
      <c r="K3298" t="str">
        <f>IF(NOT(J3298),Strutture_cleaned[[#This Row],[Indirizzo internet]],Strutture_cleaned[[#This Row],[Indirizzo di posta elettronica]])</f>
        <v>www.ilgiogo.it</v>
      </c>
      <c r="L3298" t="str">
        <f>IF(NOT(J3298),Strutture_cleaned[[#This Row],[Indirizzo di posta elettronica]],Strutture_cleaned[[#This Row],[Indirizzo internet]])</f>
        <v>info@ilgiogo.it</v>
      </c>
    </row>
    <row r="3299" spans="1:12" x14ac:dyDescent="0.2">
      <c r="A3299" t="s">
        <v>8183</v>
      </c>
      <c r="B3299" t="s">
        <v>14282</v>
      </c>
      <c r="C3299" t="s">
        <v>14283</v>
      </c>
      <c r="D3299" t="s">
        <v>14280</v>
      </c>
      <c r="E3299" t="s">
        <v>19511</v>
      </c>
      <c r="F3299" t="s">
        <v>4312</v>
      </c>
      <c r="G3299" t="s">
        <v>4313</v>
      </c>
      <c r="I32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299" s="1" t="b">
        <f t="shared" si="51"/>
        <v>0</v>
      </c>
      <c r="K3299" t="str">
        <f>IF(NOT(J3299),Strutture_cleaned[[#This Row],[Indirizzo internet]],Strutture_cleaned[[#This Row],[Indirizzo di posta elettronica]])</f>
        <v>www.lacasadegliulivi.eu</v>
      </c>
      <c r="L3299" t="str">
        <f>IF(NOT(J3299),Strutture_cleaned[[#This Row],[Indirizzo di posta elettronica]],Strutture_cleaned[[#This Row],[Indirizzo internet]])</f>
        <v>ipermanyer@yahoo.it</v>
      </c>
    </row>
    <row r="3300" spans="1:12" x14ac:dyDescent="0.2">
      <c r="A3300" t="s">
        <v>8183</v>
      </c>
      <c r="B3300" t="s">
        <v>14284</v>
      </c>
      <c r="C3300" t="s">
        <v>4314</v>
      </c>
      <c r="D3300" t="s">
        <v>14280</v>
      </c>
      <c r="E3300" t="s">
        <v>14285</v>
      </c>
      <c r="F3300" t="s">
        <v>4315</v>
      </c>
      <c r="G3300" t="s">
        <v>4316</v>
      </c>
      <c r="I33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00" s="1" t="b">
        <f t="shared" si="51"/>
        <v>0</v>
      </c>
      <c r="K3300" t="str">
        <f>IF(NOT(J3300),Strutture_cleaned[[#This Row],[Indirizzo internet]],Strutture_cleaned[[#This Row],[Indirizzo di posta elettronica]])</f>
        <v>www.bandbsenigallia.it</v>
      </c>
      <c r="L3300" t="str">
        <f>IF(NOT(J3300),Strutture_cleaned[[#This Row],[Indirizzo di posta elettronica]],Strutture_cleaned[[#This Row],[Indirizzo internet]])</f>
        <v>info@bandbsenigallia.it</v>
      </c>
    </row>
    <row r="3301" spans="1:12" x14ac:dyDescent="0.2">
      <c r="A3301" t="s">
        <v>8183</v>
      </c>
      <c r="B3301" t="s">
        <v>14286</v>
      </c>
      <c r="C3301" t="s">
        <v>14287</v>
      </c>
      <c r="D3301" t="s">
        <v>14280</v>
      </c>
      <c r="E3301" t="s">
        <v>14288</v>
      </c>
      <c r="F3301" t="s">
        <v>4317</v>
      </c>
      <c r="G3301" t="s">
        <v>4318</v>
      </c>
      <c r="I33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301" s="1" t="b">
        <f t="shared" si="51"/>
        <v>0</v>
      </c>
      <c r="K3301" t="str">
        <f>IF(NOT(J3301),Strutture_cleaned[[#This Row],[Indirizzo internet]],Strutture_cleaned[[#This Row],[Indirizzo di posta elettronica]])</f>
        <v>www.ilpiccioneviaggiatore.eu</v>
      </c>
      <c r="L3301" t="str">
        <f>IF(NOT(J3301),Strutture_cleaned[[#This Row],[Indirizzo di posta elettronica]],Strutture_cleaned[[#This Row],[Indirizzo internet]])</f>
        <v>campagna@ilpiccioneviaggiatore.eu</v>
      </c>
    </row>
    <row r="3302" spans="1:12" x14ac:dyDescent="0.2">
      <c r="A3302" t="s">
        <v>8183</v>
      </c>
      <c r="B3302" t="s">
        <v>14289</v>
      </c>
      <c r="C3302" t="s">
        <v>14290</v>
      </c>
      <c r="D3302" t="s">
        <v>14280</v>
      </c>
      <c r="E3302" t="s">
        <v>14291</v>
      </c>
      <c r="F3302" t="s">
        <v>4319</v>
      </c>
      <c r="G3302" t="s">
        <v>4320</v>
      </c>
      <c r="I33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02" s="1" t="b">
        <f t="shared" si="51"/>
        <v>0</v>
      </c>
      <c r="K3302" t="str">
        <f>IF(NOT(J3302),Strutture_cleaned[[#This Row],[Indirizzo internet]],Strutture_cleaned[[#This Row],[Indirizzo di posta elettronica]])</f>
        <v>www.castellodimonterado.it</v>
      </c>
      <c r="L3302" t="str">
        <f>IF(NOT(J3302),Strutture_cleaned[[#This Row],[Indirizzo di posta elettronica]],Strutture_cleaned[[#This Row],[Indirizzo internet]])</f>
        <v>info@castellodimonterado.it</v>
      </c>
    </row>
    <row r="3303" spans="1:12" x14ac:dyDescent="0.2">
      <c r="A3303" t="s">
        <v>8186</v>
      </c>
      <c r="B3303" t="s">
        <v>14292</v>
      </c>
      <c r="C3303" t="s">
        <v>14293</v>
      </c>
      <c r="D3303" t="s">
        <v>14280</v>
      </c>
      <c r="E3303" t="s">
        <v>10108</v>
      </c>
      <c r="F3303" t="s">
        <v>4321</v>
      </c>
      <c r="G3303" t="s">
        <v>4322</v>
      </c>
      <c r="I33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03" s="1" t="b">
        <f t="shared" si="51"/>
        <v>0</v>
      </c>
      <c r="K3303" t="str">
        <f>IF(NOT(J3303),Strutture_cleaned[[#This Row],[Indirizzo internet]],Strutture_cleaned[[#This Row],[Indirizzo di posta elettronica]])</f>
        <v>www.agriturismo-ilprato.com</v>
      </c>
      <c r="L3303" t="str">
        <f>IF(NOT(J3303),Strutture_cleaned[[#This Row],[Indirizzo di posta elettronica]],Strutture_cleaned[[#This Row],[Indirizzo internet]])</f>
        <v>info@agriturismo-ilprato.com</v>
      </c>
    </row>
    <row r="3304" spans="1:12" x14ac:dyDescent="0.2">
      <c r="A3304" t="s">
        <v>8186</v>
      </c>
      <c r="B3304" t="s">
        <v>14294</v>
      </c>
      <c r="C3304" t="s">
        <v>14295</v>
      </c>
      <c r="D3304" t="s">
        <v>14280</v>
      </c>
      <c r="E3304" t="s">
        <v>19511</v>
      </c>
      <c r="F3304" t="s">
        <v>19511</v>
      </c>
      <c r="G3304" t="s">
        <v>4323</v>
      </c>
      <c r="I33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304" s="1" t="b">
        <f t="shared" si="51"/>
        <v>0</v>
      </c>
      <c r="K3304" t="str">
        <f>IF(NOT(J3304),Strutture_cleaned[[#This Row],[Indirizzo internet]],Strutture_cleaned[[#This Row],[Indirizzo di posta elettronica]])</f>
        <v/>
      </c>
      <c r="L3304" t="str">
        <f>IF(NOT(J3304),Strutture_cleaned[[#This Row],[Indirizzo di posta elettronica]],Strutture_cleaned[[#This Row],[Indirizzo internet]])</f>
        <v>agrituristlulivo@hotmail.it</v>
      </c>
    </row>
    <row r="3305" spans="1:12" x14ac:dyDescent="0.2">
      <c r="A3305" t="s">
        <v>8183</v>
      </c>
      <c r="B3305" t="s">
        <v>14296</v>
      </c>
      <c r="C3305" t="s">
        <v>4324</v>
      </c>
      <c r="D3305" t="s">
        <v>14280</v>
      </c>
      <c r="E3305" t="s">
        <v>4325</v>
      </c>
      <c r="F3305" t="s">
        <v>4326</v>
      </c>
      <c r="G3305" t="s">
        <v>4327</v>
      </c>
      <c r="I33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05" s="1" t="b">
        <f t="shared" si="51"/>
        <v>0</v>
      </c>
      <c r="K3305" t="str">
        <f>IF(NOT(J3305),Strutture_cleaned[[#This Row],[Indirizzo internet]],Strutture_cleaned[[#This Row],[Indirizzo di posta elettronica]])</f>
        <v>www.bblunabianca.it</v>
      </c>
      <c r="L3305" t="str">
        <f>IF(NOT(J3305),Strutture_cleaned[[#This Row],[Indirizzo di posta elettronica]],Strutture_cleaned[[#This Row],[Indirizzo internet]])</f>
        <v>info@bblunabianca.it</v>
      </c>
    </row>
    <row r="3306" spans="1:12" x14ac:dyDescent="0.2">
      <c r="A3306" t="s">
        <v>8183</v>
      </c>
      <c r="B3306" t="s">
        <v>14297</v>
      </c>
      <c r="C3306" t="s">
        <v>14298</v>
      </c>
      <c r="D3306" t="s">
        <v>14280</v>
      </c>
      <c r="E3306" t="s">
        <v>10108</v>
      </c>
      <c r="F3306" t="s">
        <v>4328</v>
      </c>
      <c r="G3306" t="s">
        <v>4329</v>
      </c>
      <c r="I33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06" s="1" t="b">
        <f t="shared" si="51"/>
        <v>0</v>
      </c>
      <c r="K3306" t="str">
        <f>IF(NOT(J3306),Strutture_cleaned[[#This Row],[Indirizzo internet]],Strutture_cleaned[[#This Row],[Indirizzo di posta elettronica]])</f>
        <v>www.viasanmoro.org</v>
      </c>
      <c r="L3306" t="str">
        <f>IF(NOT(J3306),Strutture_cleaned[[#This Row],[Indirizzo di posta elettronica]],Strutture_cleaned[[#This Row],[Indirizzo internet]])</f>
        <v>info@viasanmoro.org; zanzara97@libero.it</v>
      </c>
    </row>
    <row r="3307" spans="1:12" x14ac:dyDescent="0.2">
      <c r="A3307" t="s">
        <v>8183</v>
      </c>
      <c r="B3307" t="s">
        <v>14299</v>
      </c>
      <c r="C3307" t="s">
        <v>14300</v>
      </c>
      <c r="D3307" t="s">
        <v>14280</v>
      </c>
      <c r="E3307" t="s">
        <v>10108</v>
      </c>
      <c r="F3307" t="s">
        <v>4330</v>
      </c>
      <c r="G3307" t="s">
        <v>4331</v>
      </c>
      <c r="I33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307" s="1" t="b">
        <f t="shared" si="51"/>
        <v>0</v>
      </c>
      <c r="K3307" t="str">
        <f>IF(NOT(J3307),Strutture_cleaned[[#This Row],[Indirizzo internet]],Strutture_cleaned[[#This Row],[Indirizzo di posta elettronica]])</f>
        <v>www.villadelleprincipesse.com</v>
      </c>
      <c r="L3307" t="str">
        <f>IF(NOT(J3307),Strutture_cleaned[[#This Row],[Indirizzo di posta elettronica]],Strutture_cleaned[[#This Row],[Indirizzo internet]])</f>
        <v>perini.francesco96@gmail.com</v>
      </c>
    </row>
    <row r="3308" spans="1:12" x14ac:dyDescent="0.2">
      <c r="A3308" t="s">
        <v>8171</v>
      </c>
      <c r="B3308" t="s">
        <v>14301</v>
      </c>
      <c r="C3308" t="s">
        <v>14302</v>
      </c>
      <c r="D3308" t="s">
        <v>14280</v>
      </c>
      <c r="E3308" t="s">
        <v>10108</v>
      </c>
      <c r="F3308" t="s">
        <v>4332</v>
      </c>
      <c r="G3308" t="s">
        <v>4333</v>
      </c>
      <c r="I33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08" s="1" t="b">
        <f t="shared" si="51"/>
        <v>0</v>
      </c>
      <c r="K3308" t="str">
        <f>IF(NOT(J3308),Strutture_cleaned[[#This Row],[Indirizzo internet]],Strutture_cleaned[[#This Row],[Indirizzo di posta elettronica]])</f>
        <v>www.soleahotel.com</v>
      </c>
      <c r="L3308" t="str">
        <f>IF(NOT(J3308),Strutture_cleaned[[#This Row],[Indirizzo di posta elettronica]],Strutture_cleaned[[#This Row],[Indirizzo internet]])</f>
        <v>info@soleahotel.com</v>
      </c>
    </row>
    <row r="3309" spans="1:12" x14ac:dyDescent="0.2">
      <c r="A3309" t="s">
        <v>8186</v>
      </c>
      <c r="B3309" t="s">
        <v>14303</v>
      </c>
      <c r="C3309" t="s">
        <v>14304</v>
      </c>
      <c r="D3309" t="s">
        <v>14280</v>
      </c>
      <c r="E3309" t="s">
        <v>14305</v>
      </c>
      <c r="F3309" t="s">
        <v>19511</v>
      </c>
      <c r="G3309" t="s">
        <v>4334</v>
      </c>
      <c r="I33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309" s="1" t="b">
        <f t="shared" si="51"/>
        <v>0</v>
      </c>
      <c r="K3309" t="str">
        <f>IF(NOT(J3309),Strutture_cleaned[[#This Row],[Indirizzo internet]],Strutture_cleaned[[#This Row],[Indirizzo di posta elettronica]])</f>
        <v/>
      </c>
      <c r="L3309" t="str">
        <f>IF(NOT(J3309),Strutture_cleaned[[#This Row],[Indirizzo di posta elettronica]],Strutture_cleaned[[#This Row],[Indirizzo internet]])</f>
        <v>canoba@libero.it</v>
      </c>
    </row>
    <row r="3310" spans="1:12" x14ac:dyDescent="0.2">
      <c r="A3310" t="s">
        <v>8183</v>
      </c>
      <c r="B3310" t="s">
        <v>14306</v>
      </c>
      <c r="C3310" t="s">
        <v>14307</v>
      </c>
      <c r="D3310" t="s">
        <v>14280</v>
      </c>
      <c r="E3310" t="s">
        <v>14308</v>
      </c>
      <c r="F3310" t="s">
        <v>19511</v>
      </c>
      <c r="G3310" t="s">
        <v>4335</v>
      </c>
      <c r="I33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310" s="1" t="b">
        <f t="shared" si="51"/>
        <v>0</v>
      </c>
      <c r="K3310" t="str">
        <f>IF(NOT(J3310),Strutture_cleaned[[#This Row],[Indirizzo internet]],Strutture_cleaned[[#This Row],[Indirizzo di posta elettronica]])</f>
        <v/>
      </c>
      <c r="L3310" t="str">
        <f>IF(NOT(J3310),Strutture_cleaned[[#This Row],[Indirizzo di posta elettronica]],Strutture_cleaned[[#This Row],[Indirizzo internet]])</f>
        <v>daniele.pierfederici@tiscali.it</v>
      </c>
    </row>
    <row r="3311" spans="1:12" x14ac:dyDescent="0.2">
      <c r="A3311" t="s">
        <v>8183</v>
      </c>
      <c r="B3311" t="s">
        <v>14309</v>
      </c>
      <c r="C3311" t="s">
        <v>14186</v>
      </c>
      <c r="D3311" t="s">
        <v>14280</v>
      </c>
      <c r="E3311" t="s">
        <v>19511</v>
      </c>
      <c r="F3311" t="s">
        <v>19511</v>
      </c>
      <c r="G3311" t="s">
        <v>4336</v>
      </c>
      <c r="I33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11" s="1" t="b">
        <f t="shared" si="51"/>
        <v>0</v>
      </c>
      <c r="K3311" t="str">
        <f>IF(NOT(J3311),Strutture_cleaned[[#This Row],[Indirizzo internet]],Strutture_cleaned[[#This Row],[Indirizzo di posta elettronica]])</f>
        <v/>
      </c>
      <c r="L3311" t="str">
        <f>IF(NOT(J3311),Strutture_cleaned[[#This Row],[Indirizzo di posta elettronica]],Strutture_cleaned[[#This Row],[Indirizzo internet]])</f>
        <v>info@nidosullecolline.eu</v>
      </c>
    </row>
    <row r="3312" spans="1:12" x14ac:dyDescent="0.2">
      <c r="A3312" t="s">
        <v>8183</v>
      </c>
      <c r="B3312" t="s">
        <v>14310</v>
      </c>
      <c r="C3312" t="s">
        <v>14311</v>
      </c>
      <c r="D3312" t="s">
        <v>14280</v>
      </c>
      <c r="E3312" t="s">
        <v>14312</v>
      </c>
      <c r="F3312" t="s">
        <v>4337</v>
      </c>
      <c r="G3312" t="s">
        <v>4338</v>
      </c>
      <c r="I33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312" s="1" t="b">
        <f t="shared" si="51"/>
        <v>0</v>
      </c>
      <c r="K3312" t="str">
        <f>IF(NOT(J3312),Strutture_cleaned[[#This Row],[Indirizzo internet]],Strutture_cleaned[[#This Row],[Indirizzo di posta elettronica]])</f>
        <v>www.casachiara.ue</v>
      </c>
      <c r="L3312" t="str">
        <f>IF(NOT(J3312),Strutture_cleaned[[#This Row],[Indirizzo di posta elettronica]],Strutture_cleaned[[#This Row],[Indirizzo internet]])</f>
        <v>sylvia@casachiara.eu</v>
      </c>
    </row>
    <row r="3313" spans="1:12" x14ac:dyDescent="0.2">
      <c r="A3313" t="s">
        <v>8174</v>
      </c>
      <c r="B3313" t="s">
        <v>14313</v>
      </c>
      <c r="C3313" t="s">
        <v>14314</v>
      </c>
      <c r="D3313" t="s">
        <v>14280</v>
      </c>
      <c r="E3313" t="s">
        <v>14280</v>
      </c>
      <c r="F3313" t="s">
        <v>19511</v>
      </c>
      <c r="G3313" t="s">
        <v>4339</v>
      </c>
      <c r="I33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313" s="1" t="b">
        <f t="shared" si="51"/>
        <v>0</v>
      </c>
      <c r="K3313" t="str">
        <f>IF(NOT(J3313),Strutture_cleaned[[#This Row],[Indirizzo internet]],Strutture_cleaned[[#This Row],[Indirizzo di posta elettronica]])</f>
        <v/>
      </c>
      <c r="L3313" t="str">
        <f>IF(NOT(J3313),Strutture_cleaned[[#This Row],[Indirizzo di posta elettronica]],Strutture_cleaned[[#This Row],[Indirizzo internet]])</f>
        <v>broccoligianluca@libero.it</v>
      </c>
    </row>
    <row r="3314" spans="1:12" x14ac:dyDescent="0.2">
      <c r="A3314" t="s">
        <v>8174</v>
      </c>
      <c r="B3314" t="s">
        <v>14315</v>
      </c>
      <c r="C3314" t="s">
        <v>4340</v>
      </c>
      <c r="D3314" t="s">
        <v>14280</v>
      </c>
      <c r="E3314" t="s">
        <v>14316</v>
      </c>
      <c r="F3314" t="s">
        <v>4341</v>
      </c>
      <c r="G3314" t="s">
        <v>4342</v>
      </c>
      <c r="I33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14" s="1" t="b">
        <f t="shared" si="51"/>
        <v>0</v>
      </c>
      <c r="K3314" t="str">
        <f>IF(NOT(J3314),Strutture_cleaned[[#This Row],[Indirizzo internet]],Strutture_cleaned[[#This Row],[Indirizzo di posta elettronica]])</f>
        <v>www.villapedossa.it</v>
      </c>
      <c r="L3314" t="str">
        <f>IF(NOT(J3314),Strutture_cleaned[[#This Row],[Indirizzo di posta elettronica]],Strutture_cleaned[[#This Row],[Indirizzo internet]])</f>
        <v>info@villapedossa.it</v>
      </c>
    </row>
    <row r="3315" spans="1:12" x14ac:dyDescent="0.2">
      <c r="A3315" t="s">
        <v>8220</v>
      </c>
      <c r="B3315" t="s">
        <v>9701</v>
      </c>
      <c r="C3315" t="s">
        <v>19511</v>
      </c>
      <c r="D3315" t="s">
        <v>14317</v>
      </c>
      <c r="E3315" t="s">
        <v>14318</v>
      </c>
      <c r="F3315" t="s">
        <v>19511</v>
      </c>
      <c r="G3315" t="s">
        <v>4343</v>
      </c>
      <c r="I33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315" s="1" t="b">
        <f t="shared" si="51"/>
        <v>0</v>
      </c>
      <c r="K3315" t="str">
        <f>IF(NOT(J3315),Strutture_cleaned[[#This Row],[Indirizzo internet]],Strutture_cleaned[[#This Row],[Indirizzo di posta elettronica]])</f>
        <v/>
      </c>
      <c r="L3315" t="str">
        <f>IF(NOT(J3315),Strutture_cleaned[[#This Row],[Indirizzo di posta elettronica]],Strutture_cleaned[[#This Row],[Indirizzo internet]])</f>
        <v>ale.pagliuca60@tin.it</v>
      </c>
    </row>
    <row r="3316" spans="1:12" x14ac:dyDescent="0.2">
      <c r="A3316" t="s">
        <v>8186</v>
      </c>
      <c r="B3316" t="s">
        <v>14319</v>
      </c>
      <c r="C3316" t="s">
        <v>14320</v>
      </c>
      <c r="D3316" t="s">
        <v>14317</v>
      </c>
      <c r="E3316" t="s">
        <v>19511</v>
      </c>
      <c r="F3316" t="s">
        <v>4344</v>
      </c>
      <c r="G3316" t="s">
        <v>4345</v>
      </c>
      <c r="I33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316" s="1" t="b">
        <f t="shared" si="51"/>
        <v>0</v>
      </c>
      <c r="K3316" t="str">
        <f>IF(NOT(J3316),Strutture_cleaned[[#This Row],[Indirizzo internet]],Strutture_cleaned[[#This Row],[Indirizzo di posta elettronica]])</f>
        <v>www.agriturismovillaarsicci.it</v>
      </c>
      <c r="L3316" t="str">
        <f>IF(NOT(J3316),Strutture_cleaned[[#This Row],[Indirizzo di posta elettronica]],Strutture_cleaned[[#This Row],[Indirizzo internet]])</f>
        <v>primuccisargenti@libero.it</v>
      </c>
    </row>
    <row r="3317" spans="1:12" x14ac:dyDescent="0.2">
      <c r="A3317" t="s">
        <v>8186</v>
      </c>
      <c r="B3317" t="s">
        <v>14321</v>
      </c>
      <c r="C3317" t="s">
        <v>14322</v>
      </c>
      <c r="D3317" t="s">
        <v>14317</v>
      </c>
      <c r="E3317" t="s">
        <v>19511</v>
      </c>
      <c r="F3317" t="s">
        <v>19511</v>
      </c>
      <c r="G3317" t="s">
        <v>4346</v>
      </c>
      <c r="I33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317" s="1" t="b">
        <f t="shared" si="51"/>
        <v>0</v>
      </c>
      <c r="K3317" t="str">
        <f>IF(NOT(J3317),Strutture_cleaned[[#This Row],[Indirizzo internet]],Strutture_cleaned[[#This Row],[Indirizzo di posta elettronica]])</f>
        <v/>
      </c>
      <c r="L3317" t="str">
        <f>IF(NOT(J3317),Strutture_cleaned[[#This Row],[Indirizzo di posta elettronica]],Strutture_cleaned[[#This Row],[Indirizzo internet]])</f>
        <v>zyxgian@gmail.com</v>
      </c>
    </row>
    <row r="3318" spans="1:12" x14ac:dyDescent="0.2">
      <c r="A3318" t="s">
        <v>8183</v>
      </c>
      <c r="B3318" t="s">
        <v>14323</v>
      </c>
      <c r="C3318" t="s">
        <v>14324</v>
      </c>
      <c r="D3318" t="s">
        <v>14317</v>
      </c>
      <c r="E3318" t="s">
        <v>14325</v>
      </c>
      <c r="F3318" t="s">
        <v>4347</v>
      </c>
      <c r="G3318" t="s">
        <v>4348</v>
      </c>
      <c r="I33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318" s="1" t="b">
        <f t="shared" si="51"/>
        <v>0</v>
      </c>
      <c r="K3318" t="str">
        <f>IF(NOT(J3318),Strutture_cleaned[[#This Row],[Indirizzo internet]],Strutture_cleaned[[#This Row],[Indirizzo di posta elettronica]])</f>
        <v>www.lupusinfabula-bed-breakfast.it</v>
      </c>
      <c r="L3318" t="str">
        <f>IF(NOT(J3318),Strutture_cleaned[[#This Row],[Indirizzo di posta elettronica]],Strutture_cleaned[[#This Row],[Indirizzo internet]])</f>
        <v>ale.pagliuca@tin.it</v>
      </c>
    </row>
    <row r="3319" spans="1:12" x14ac:dyDescent="0.2">
      <c r="A3319" t="s">
        <v>8183</v>
      </c>
      <c r="B3319" t="s">
        <v>14326</v>
      </c>
      <c r="C3319" t="s">
        <v>14327</v>
      </c>
      <c r="D3319" t="s">
        <v>14317</v>
      </c>
      <c r="E3319" t="s">
        <v>14328</v>
      </c>
      <c r="F3319" t="s">
        <v>19511</v>
      </c>
      <c r="G3319" t="s">
        <v>4349</v>
      </c>
      <c r="I33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319" s="1" t="b">
        <f t="shared" si="51"/>
        <v>0</v>
      </c>
      <c r="K3319" t="str">
        <f>IF(NOT(J3319),Strutture_cleaned[[#This Row],[Indirizzo internet]],Strutture_cleaned[[#This Row],[Indirizzo di posta elettronica]])</f>
        <v/>
      </c>
      <c r="L3319" t="str">
        <f>IF(NOT(J3319),Strutture_cleaned[[#This Row],[Indirizzo di posta elettronica]],Strutture_cleaned[[#This Row],[Indirizzo internet]])</f>
        <v>veraluce@libero.it</v>
      </c>
    </row>
    <row r="3320" spans="1:12" x14ac:dyDescent="0.2">
      <c r="A3320" t="s">
        <v>8177</v>
      </c>
      <c r="B3320" t="s">
        <v>14329</v>
      </c>
      <c r="C3320" t="s">
        <v>14330</v>
      </c>
      <c r="D3320" t="s">
        <v>14317</v>
      </c>
      <c r="E3320" t="s">
        <v>14317</v>
      </c>
      <c r="F3320" t="s">
        <v>4350</v>
      </c>
      <c r="G3320" t="s">
        <v>4351</v>
      </c>
      <c r="I33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20" s="1" t="b">
        <f t="shared" si="51"/>
        <v>0</v>
      </c>
      <c r="K3320" t="str">
        <f>IF(NOT(J3320),Strutture_cleaned[[#This Row],[Indirizzo internet]],Strutture_cleaned[[#This Row],[Indirizzo di posta elettronica]])</f>
        <v>www.miro-hotel.it</v>
      </c>
      <c r="L3320" t="str">
        <f>IF(NOT(J3320),Strutture_cleaned[[#This Row],[Indirizzo di posta elettronica]],Strutture_cleaned[[#This Row],[Indirizzo internet]])</f>
        <v>info@miro-hotel.it</v>
      </c>
    </row>
    <row r="3321" spans="1:12" x14ac:dyDescent="0.2">
      <c r="A3321" t="s">
        <v>8171</v>
      </c>
      <c r="B3321" t="s">
        <v>14331</v>
      </c>
      <c r="C3321" t="s">
        <v>14332</v>
      </c>
      <c r="D3321" t="s">
        <v>14317</v>
      </c>
      <c r="E3321" t="s">
        <v>14317</v>
      </c>
      <c r="F3321" t="s">
        <v>4352</v>
      </c>
      <c r="G3321" t="s">
        <v>4353</v>
      </c>
      <c r="I33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321" s="1" t="b">
        <f t="shared" si="51"/>
        <v>0</v>
      </c>
      <c r="K3321" t="str">
        <f>IF(NOT(J3321),Strutture_cleaned[[#This Row],[Indirizzo internet]],Strutture_cleaned[[#This Row],[Indirizzo di posta elettronica]])</f>
        <v>www.abbaziasanturbano.it</v>
      </c>
      <c r="L3321" t="str">
        <f>IF(NOT(J3321),Strutture_cleaned[[#This Row],[Indirizzo di posta elettronica]],Strutture_cleaned[[#This Row],[Indirizzo internet]])</f>
        <v>abbaziasanturbano@libero.it</v>
      </c>
    </row>
    <row r="3322" spans="1:12" x14ac:dyDescent="0.2">
      <c r="A3322" t="s">
        <v>8186</v>
      </c>
      <c r="B3322" t="s">
        <v>14333</v>
      </c>
      <c r="C3322" t="s">
        <v>14334</v>
      </c>
      <c r="D3322" t="s">
        <v>14317</v>
      </c>
      <c r="E3322" t="s">
        <v>14317</v>
      </c>
      <c r="F3322" t="s">
        <v>4354</v>
      </c>
      <c r="G3322" t="s">
        <v>4355</v>
      </c>
      <c r="I33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322" s="1" t="b">
        <f t="shared" si="51"/>
        <v>0</v>
      </c>
      <c r="K3322" t="str">
        <f>IF(NOT(J3322),Strutture_cleaned[[#This Row],[Indirizzo internet]],Strutture_cleaned[[#This Row],[Indirizzo di posta elettronica]])</f>
        <v>www.agriturismocolleverde.eu</v>
      </c>
      <c r="L3322" t="str">
        <f>IF(NOT(J3322),Strutture_cleaned[[#This Row],[Indirizzo di posta elettronica]],Strutture_cleaned[[#This Row],[Indirizzo internet]])</f>
        <v>paolo.ferrucci@virgilio.it</v>
      </c>
    </row>
    <row r="3323" spans="1:12" x14ac:dyDescent="0.2">
      <c r="A3323" t="s">
        <v>8186</v>
      </c>
      <c r="B3323" t="s">
        <v>14335</v>
      </c>
      <c r="C3323" t="s">
        <v>14336</v>
      </c>
      <c r="D3323" t="s">
        <v>14317</v>
      </c>
      <c r="E3323" t="s">
        <v>14317</v>
      </c>
      <c r="F3323" t="s">
        <v>4356</v>
      </c>
      <c r="G3323" t="s">
        <v>4357</v>
      </c>
      <c r="I33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323" s="1" t="b">
        <f t="shared" si="51"/>
        <v>0</v>
      </c>
      <c r="K3323" t="str">
        <f>IF(NOT(J3323),Strutture_cleaned[[#This Row],[Indirizzo internet]],Strutture_cleaned[[#This Row],[Indirizzo di posta elettronica]])</f>
        <v>www.agriturismonellemarche.it</v>
      </c>
      <c r="L3323" t="str">
        <f>IF(NOT(J3323),Strutture_cleaned[[#This Row],[Indirizzo di posta elettronica]],Strutture_cleaned[[#This Row],[Indirizzo internet]])</f>
        <v>deluca_rosanna@virgilio.it</v>
      </c>
    </row>
    <row r="3324" spans="1:12" x14ac:dyDescent="0.2">
      <c r="A3324" t="s">
        <v>8186</v>
      </c>
      <c r="B3324" t="s">
        <v>14337</v>
      </c>
      <c r="C3324" t="s">
        <v>14338</v>
      </c>
      <c r="D3324" t="s">
        <v>14317</v>
      </c>
      <c r="E3324" t="s">
        <v>14317</v>
      </c>
      <c r="F3324" t="s">
        <v>4358</v>
      </c>
      <c r="G3324" t="s">
        <v>4359</v>
      </c>
      <c r="I33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324" s="1" t="b">
        <f t="shared" si="51"/>
        <v>0</v>
      </c>
      <c r="K3324" t="str">
        <f>IF(NOT(J3324),Strutture_cleaned[[#This Row],[Indirizzo internet]],Strutture_cleaned[[#This Row],[Indirizzo di posta elettronica]])</f>
        <v>www.santamariadelgallo.it</v>
      </c>
      <c r="L3324" t="str">
        <f>IF(NOT(J3324),Strutture_cleaned[[#This Row],[Indirizzo di posta elettronica]],Strutture_cleaned[[#This Row],[Indirizzo internet]])</f>
        <v>mimmo.gallo@tiscali.it</v>
      </c>
    </row>
    <row r="3325" spans="1:12" x14ac:dyDescent="0.2">
      <c r="A3325" t="s">
        <v>8177</v>
      </c>
      <c r="B3325" t="s">
        <v>14339</v>
      </c>
      <c r="C3325" t="s">
        <v>14340</v>
      </c>
      <c r="D3325" t="s">
        <v>14341</v>
      </c>
      <c r="E3325" t="s">
        <v>14341</v>
      </c>
      <c r="F3325" t="s">
        <v>4360</v>
      </c>
      <c r="G3325" t="s">
        <v>4361</v>
      </c>
      <c r="I33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25" s="1" t="b">
        <f t="shared" si="51"/>
        <v>0</v>
      </c>
      <c r="K3325" t="str">
        <f>IF(NOT(J3325),Strutture_cleaned[[#This Row],[Indirizzo internet]],Strutture_cleaned[[#This Row],[Indirizzo di posta elettronica]])</f>
        <v>www.villaverdefiore.it</v>
      </c>
      <c r="L3325" t="str">
        <f>IF(NOT(J3325),Strutture_cleaned[[#This Row],[Indirizzo di posta elettronica]],Strutture_cleaned[[#This Row],[Indirizzo internet]])</f>
        <v>info@villaverdefiore.it</v>
      </c>
    </row>
    <row r="3326" spans="1:12" x14ac:dyDescent="0.2">
      <c r="A3326" t="s">
        <v>8171</v>
      </c>
      <c r="B3326" t="s">
        <v>14342</v>
      </c>
      <c r="C3326" t="s">
        <v>14343</v>
      </c>
      <c r="D3326" t="s">
        <v>14341</v>
      </c>
      <c r="E3326" t="s">
        <v>14341</v>
      </c>
      <c r="F3326" t="s">
        <v>4362</v>
      </c>
      <c r="G3326" t="s">
        <v>4363</v>
      </c>
      <c r="I33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26" s="1" t="b">
        <f t="shared" si="51"/>
        <v>0</v>
      </c>
      <c r="K3326" t="str">
        <f>IF(NOT(J3326),Strutture_cleaned[[#This Row],[Indirizzo internet]],Strutture_cleaned[[#This Row],[Indirizzo di posta elettronica]])</f>
        <v>www.osteriadeisegreti.com</v>
      </c>
      <c r="L3326" t="str">
        <f>IF(NOT(J3326),Strutture_cleaned[[#This Row],[Indirizzo di posta elettronica]],Strutture_cleaned[[#This Row],[Indirizzo internet]])</f>
        <v>info@osteriadeisegreti.com</v>
      </c>
    </row>
    <row r="3327" spans="1:12" x14ac:dyDescent="0.2">
      <c r="A3327" t="s">
        <v>8171</v>
      </c>
      <c r="B3327" t="s">
        <v>14344</v>
      </c>
      <c r="C3327" t="s">
        <v>14345</v>
      </c>
      <c r="D3327" t="s">
        <v>14341</v>
      </c>
      <c r="E3327" t="s">
        <v>14341</v>
      </c>
      <c r="F3327" t="s">
        <v>4364</v>
      </c>
      <c r="G3327" t="s">
        <v>4365</v>
      </c>
      <c r="I33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27" s="1" t="b">
        <f t="shared" si="51"/>
        <v>0</v>
      </c>
      <c r="K3327" t="str">
        <f>IF(NOT(J3327),Strutture_cleaned[[#This Row],[Indirizzo internet]],Strutture_cleaned[[#This Row],[Indirizzo di posta elettronica]])</f>
        <v>www.algiardinodegliulivi.it</v>
      </c>
      <c r="L3327" t="str">
        <f>IF(NOT(J3327),Strutture_cleaned[[#This Row],[Indirizzo di posta elettronica]],Strutture_cleaned[[#This Row],[Indirizzo internet]])</f>
        <v>info@algiardinodegliulivi.it</v>
      </c>
    </row>
    <row r="3328" spans="1:12" x14ac:dyDescent="0.2">
      <c r="A3328" t="s">
        <v>8171</v>
      </c>
      <c r="B3328" t="s">
        <v>14346</v>
      </c>
      <c r="C3328" t="s">
        <v>14347</v>
      </c>
      <c r="D3328" t="s">
        <v>14341</v>
      </c>
      <c r="E3328" t="s">
        <v>19511</v>
      </c>
      <c r="F3328" t="s">
        <v>4366</v>
      </c>
      <c r="G3328" t="s">
        <v>4367</v>
      </c>
      <c r="I33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28" s="1" t="b">
        <f t="shared" si="51"/>
        <v>0</v>
      </c>
      <c r="K3328" t="str">
        <f>IF(NOT(J3328),Strutture_cleaned[[#This Row],[Indirizzo internet]],Strutture_cleaned[[#This Row],[Indirizzo di posta elettronica]])</f>
        <v>www.la-colombaia.it</v>
      </c>
      <c r="L3328" t="str">
        <f>IF(NOT(J3328),Strutture_cleaned[[#This Row],[Indirizzo di posta elettronica]],Strutture_cleaned[[#This Row],[Indirizzo internet]])</f>
        <v>info@la-colombaia.it</v>
      </c>
    </row>
    <row r="3329" spans="1:12" x14ac:dyDescent="0.2">
      <c r="A3329" t="s">
        <v>8220</v>
      </c>
      <c r="B3329" t="s">
        <v>8250</v>
      </c>
      <c r="C3329" t="s">
        <v>19511</v>
      </c>
      <c r="D3329" t="s">
        <v>14341</v>
      </c>
      <c r="E3329" t="s">
        <v>19511</v>
      </c>
      <c r="F3329" t="s">
        <v>19511</v>
      </c>
      <c r="G3329" t="s">
        <v>19511</v>
      </c>
      <c r="I33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29" s="1" t="b">
        <f t="shared" si="51"/>
        <v>0</v>
      </c>
      <c r="K3329" t="str">
        <f>IF(NOT(J3329),Strutture_cleaned[[#This Row],[Indirizzo internet]],Strutture_cleaned[[#This Row],[Indirizzo di posta elettronica]])</f>
        <v/>
      </c>
      <c r="L3329" t="str">
        <f>IF(NOT(J3329),Strutture_cleaned[[#This Row],[Indirizzo di posta elettronica]],Strutture_cleaned[[#This Row],[Indirizzo internet]])</f>
        <v/>
      </c>
    </row>
    <row r="3330" spans="1:12" x14ac:dyDescent="0.2">
      <c r="A3330" t="s">
        <v>8186</v>
      </c>
      <c r="B3330" t="s">
        <v>14348</v>
      </c>
      <c r="C3330" t="s">
        <v>14349</v>
      </c>
      <c r="D3330" t="s">
        <v>14341</v>
      </c>
      <c r="E3330" t="s">
        <v>14341</v>
      </c>
      <c r="F3330" t="s">
        <v>4368</v>
      </c>
      <c r="G3330" t="s">
        <v>4369</v>
      </c>
      <c r="I33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330" s="1" t="b">
        <f t="shared" si="51"/>
        <v>0</v>
      </c>
      <c r="K3330" t="str">
        <f>IF(NOT(J3330),Strutture_cleaned[[#This Row],[Indirizzo internet]],Strutture_cleaned[[#This Row],[Indirizzo di posta elettronica]])</f>
        <v>www.fattoriaforano.it</v>
      </c>
      <c r="L3330" t="str">
        <f>IF(NOT(J3330),Strutture_cleaned[[#This Row],[Indirizzo di posta elettronica]],Strutture_cleaned[[#This Row],[Indirizzo internet]])</f>
        <v>agriturismoforano@yahoo.it</v>
      </c>
    </row>
    <row r="3331" spans="1:12" x14ac:dyDescent="0.2">
      <c r="A3331" t="s">
        <v>8183</v>
      </c>
      <c r="B3331" t="s">
        <v>14350</v>
      </c>
      <c r="C3331" t="s">
        <v>14351</v>
      </c>
      <c r="D3331" t="s">
        <v>14341</v>
      </c>
      <c r="E3331" t="s">
        <v>14341</v>
      </c>
      <c r="F3331" t="s">
        <v>19511</v>
      </c>
      <c r="G3331" t="s">
        <v>4370</v>
      </c>
      <c r="I33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331" s="1" t="b">
        <f t="shared" ref="J3331:J3394" si="52">I3331="invertire email e sito"</f>
        <v>0</v>
      </c>
      <c r="K3331" t="str">
        <f>IF(NOT(J3331),Strutture_cleaned[[#This Row],[Indirizzo internet]],Strutture_cleaned[[#This Row],[Indirizzo di posta elettronica]])</f>
        <v/>
      </c>
      <c r="L3331" t="str">
        <f>IF(NOT(J3331),Strutture_cleaned[[#This Row],[Indirizzo di posta elettronica]],Strutture_cleaned[[#This Row],[Indirizzo internet]])</f>
        <v>bbdolcedimora@gmail.com</v>
      </c>
    </row>
    <row r="3332" spans="1:12" x14ac:dyDescent="0.2">
      <c r="A3332" t="s">
        <v>8186</v>
      </c>
      <c r="B3332" t="s">
        <v>14352</v>
      </c>
      <c r="C3332" t="s">
        <v>4371</v>
      </c>
      <c r="D3332" t="s">
        <v>14353</v>
      </c>
      <c r="E3332" t="s">
        <v>10004</v>
      </c>
      <c r="F3332" t="s">
        <v>19511</v>
      </c>
      <c r="G3332" t="s">
        <v>4372</v>
      </c>
      <c r="I33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332" s="1" t="b">
        <f t="shared" si="52"/>
        <v>0</v>
      </c>
      <c r="K3332" t="str">
        <f>IF(NOT(J3332),Strutture_cleaned[[#This Row],[Indirizzo internet]],Strutture_cleaned[[#This Row],[Indirizzo di posta elettronica]])</f>
        <v/>
      </c>
      <c r="L3332" t="str">
        <f>IF(NOT(J3332),Strutture_cleaned[[#This Row],[Indirizzo di posta elettronica]],Strutture_cleaned[[#This Row],[Indirizzo internet]])</f>
        <v>patrizio.scarpacci@geopec.it</v>
      </c>
    </row>
    <row r="3333" spans="1:12" x14ac:dyDescent="0.2">
      <c r="A3333" t="s">
        <v>8183</v>
      </c>
      <c r="B3333" t="s">
        <v>14354</v>
      </c>
      <c r="C3333" t="s">
        <v>14355</v>
      </c>
      <c r="D3333" t="s">
        <v>14353</v>
      </c>
      <c r="E3333" t="s">
        <v>14353</v>
      </c>
      <c r="F3333" t="s">
        <v>19511</v>
      </c>
      <c r="G3333" t="s">
        <v>4373</v>
      </c>
      <c r="I33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333" s="1" t="b">
        <f t="shared" si="52"/>
        <v>0</v>
      </c>
      <c r="K3333" t="str">
        <f>IF(NOT(J3333),Strutture_cleaned[[#This Row],[Indirizzo internet]],Strutture_cleaned[[#This Row],[Indirizzo di posta elettronica]])</f>
        <v/>
      </c>
      <c r="L3333" t="str">
        <f>IF(NOT(J3333),Strutture_cleaned[[#This Row],[Indirizzo di posta elettronica]],Strutture_cleaned[[#This Row],[Indirizzo internet]])</f>
        <v>tamaracapradossi@gmail.com</v>
      </c>
    </row>
    <row r="3334" spans="1:12" x14ac:dyDescent="0.2">
      <c r="A3334" t="s">
        <v>8186</v>
      </c>
      <c r="B3334" t="s">
        <v>14356</v>
      </c>
      <c r="C3334" t="s">
        <v>14357</v>
      </c>
      <c r="D3334" t="s">
        <v>14353</v>
      </c>
      <c r="E3334" t="s">
        <v>14353</v>
      </c>
      <c r="F3334" t="s">
        <v>4374</v>
      </c>
      <c r="G3334" t="s">
        <v>4375</v>
      </c>
      <c r="I33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34" s="1" t="b">
        <f t="shared" si="52"/>
        <v>0</v>
      </c>
      <c r="K3334" t="str">
        <f>IF(NOT(J3334),Strutture_cleaned[[#This Row],[Indirizzo internet]],Strutture_cleaned[[#This Row],[Indirizzo di posta elettronica]])</f>
        <v>www.fornacisabine.com</v>
      </c>
      <c r="L3334" t="str">
        <f>IF(NOT(J3334),Strutture_cleaned[[#This Row],[Indirizzo di posta elettronica]],Strutture_cleaned[[#This Row],[Indirizzo internet]])</f>
        <v>info@fornacisabine.com</v>
      </c>
    </row>
    <row r="3335" spans="1:12" x14ac:dyDescent="0.2">
      <c r="A3335" t="s">
        <v>8183</v>
      </c>
      <c r="B3335" t="s">
        <v>14358</v>
      </c>
      <c r="C3335" t="s">
        <v>14359</v>
      </c>
      <c r="D3335" t="s">
        <v>14353</v>
      </c>
      <c r="E3335" t="s">
        <v>19511</v>
      </c>
      <c r="F3335" t="s">
        <v>4376</v>
      </c>
      <c r="G3335" t="s">
        <v>4377</v>
      </c>
      <c r="I33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35" s="1" t="b">
        <f t="shared" si="52"/>
        <v>0</v>
      </c>
      <c r="K3335" t="str">
        <f>IF(NOT(J3335),Strutture_cleaned[[#This Row],[Indirizzo internet]],Strutture_cleaned[[#This Row],[Indirizzo di posta elettronica]])</f>
        <v>www.lapinturetta.com</v>
      </c>
      <c r="L3335" t="str">
        <f>IF(NOT(J3335),Strutture_cleaned[[#This Row],[Indirizzo di posta elettronica]],Strutture_cleaned[[#This Row],[Indirizzo internet]])</f>
        <v>info@lapinturetta.com</v>
      </c>
    </row>
    <row r="3336" spans="1:12" x14ac:dyDescent="0.2">
      <c r="A3336" t="s">
        <v>8174</v>
      </c>
      <c r="B3336" t="s">
        <v>14360</v>
      </c>
      <c r="C3336" t="s">
        <v>14361</v>
      </c>
      <c r="D3336" t="s">
        <v>14353</v>
      </c>
      <c r="E3336" t="s">
        <v>14353</v>
      </c>
      <c r="F3336" t="s">
        <v>19511</v>
      </c>
      <c r="G3336" t="s">
        <v>19511</v>
      </c>
      <c r="I33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36" s="1" t="b">
        <f t="shared" si="52"/>
        <v>0</v>
      </c>
      <c r="K3336" t="str">
        <f>IF(NOT(J3336),Strutture_cleaned[[#This Row],[Indirizzo internet]],Strutture_cleaned[[#This Row],[Indirizzo di posta elettronica]])</f>
        <v/>
      </c>
      <c r="L3336" t="str">
        <f>IF(NOT(J3336),Strutture_cleaned[[#This Row],[Indirizzo di posta elettronica]],Strutture_cleaned[[#This Row],[Indirizzo internet]])</f>
        <v/>
      </c>
    </row>
    <row r="3337" spans="1:12" x14ac:dyDescent="0.2">
      <c r="A3337" t="s">
        <v>8171</v>
      </c>
      <c r="B3337" t="s">
        <v>14362</v>
      </c>
      <c r="C3337" t="s">
        <v>19511</v>
      </c>
      <c r="D3337" t="s">
        <v>14353</v>
      </c>
      <c r="E3337" t="s">
        <v>6095</v>
      </c>
      <c r="F3337" t="s">
        <v>4378</v>
      </c>
      <c r="G3337" t="s">
        <v>4379</v>
      </c>
      <c r="I33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337" s="1" t="b">
        <f t="shared" si="52"/>
        <v>0</v>
      </c>
      <c r="K3337" t="str">
        <f>IF(NOT(J3337),Strutture_cleaned[[#This Row],[Indirizzo internet]],Strutture_cleaned[[#This Row],[Indirizzo di posta elettronica]])</f>
        <v>www.palazzobonfranceschi.it</v>
      </c>
      <c r="L3337" t="str">
        <f>IF(NOT(J3337),Strutture_cleaned[[#This Row],[Indirizzo di posta elettronica]],Strutture_cleaned[[#This Row],[Indirizzo internet]])</f>
        <v>palazzobonfranceschi@gmail.com</v>
      </c>
    </row>
    <row r="3338" spans="1:12" x14ac:dyDescent="0.2">
      <c r="A3338" t="s">
        <v>8216</v>
      </c>
      <c r="B3338" t="s">
        <v>14363</v>
      </c>
      <c r="C3338" t="s">
        <v>14364</v>
      </c>
      <c r="D3338" t="s">
        <v>14353</v>
      </c>
      <c r="E3338" t="s">
        <v>19511</v>
      </c>
      <c r="F3338" t="s">
        <v>4380</v>
      </c>
      <c r="G3338" t="s">
        <v>4381</v>
      </c>
      <c r="I33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38" s="1" t="b">
        <f t="shared" si="52"/>
        <v>0</v>
      </c>
      <c r="K3338" t="str">
        <f>IF(NOT(J3338),Strutture_cleaned[[#This Row],[Indirizzo internet]],Strutture_cleaned[[#This Row],[Indirizzo di posta elettronica]])</f>
        <v>www.agriturismocoroncina.it</v>
      </c>
      <c r="L3338" t="str">
        <f>IF(NOT(J3338),Strutture_cleaned[[#This Row],[Indirizzo di posta elettronica]],Strutture_cleaned[[#This Row],[Indirizzo internet]])</f>
        <v>info@agriturismocoroncina.it</v>
      </c>
    </row>
    <row r="3339" spans="1:12" x14ac:dyDescent="0.2">
      <c r="A3339" t="s">
        <v>8183</v>
      </c>
      <c r="B3339" t="s">
        <v>14365</v>
      </c>
      <c r="C3339" t="s">
        <v>14366</v>
      </c>
      <c r="D3339" t="s">
        <v>14353</v>
      </c>
      <c r="E3339" t="s">
        <v>19511</v>
      </c>
      <c r="F3339" t="s">
        <v>4382</v>
      </c>
      <c r="G3339" t="s">
        <v>4383</v>
      </c>
      <c r="I33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339" s="1" t="b">
        <f t="shared" si="52"/>
        <v>0</v>
      </c>
      <c r="K3339" t="str">
        <f>IF(NOT(J3339),Strutture_cleaned[[#This Row],[Indirizzo internet]],Strutture_cleaned[[#This Row],[Indirizzo di posta elettronica]])</f>
        <v>www.bbantegiano.com</v>
      </c>
      <c r="L3339" t="str">
        <f>IF(NOT(J3339),Strutture_cleaned[[#This Row],[Indirizzo di posta elettronica]],Strutture_cleaned[[#This Row],[Indirizzo internet]])</f>
        <v>v.leonangeli@alice.it</v>
      </c>
    </row>
    <row r="3340" spans="1:12" x14ac:dyDescent="0.2">
      <c r="A3340" t="s">
        <v>8186</v>
      </c>
      <c r="B3340" t="s">
        <v>14367</v>
      </c>
      <c r="C3340" t="s">
        <v>14368</v>
      </c>
      <c r="D3340" t="s">
        <v>14353</v>
      </c>
      <c r="E3340" t="s">
        <v>14353</v>
      </c>
      <c r="F3340" t="s">
        <v>4384</v>
      </c>
      <c r="G3340" t="s">
        <v>19511</v>
      </c>
      <c r="I33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40" s="1" t="b">
        <f t="shared" si="52"/>
        <v>0</v>
      </c>
      <c r="K3340" t="str">
        <f>IF(NOT(J3340),Strutture_cleaned[[#This Row],[Indirizzo internet]],Strutture_cleaned[[#This Row],[Indirizzo di posta elettronica]])</f>
        <v>www.la-fonte.it</v>
      </c>
      <c r="L3340" t="str">
        <f>IF(NOT(J3340),Strutture_cleaned[[#This Row],[Indirizzo di posta elettronica]],Strutture_cleaned[[#This Row],[Indirizzo internet]])</f>
        <v/>
      </c>
    </row>
    <row r="3341" spans="1:12" x14ac:dyDescent="0.2">
      <c r="A3341" t="s">
        <v>8183</v>
      </c>
      <c r="B3341" t="s">
        <v>14369</v>
      </c>
      <c r="C3341" t="s">
        <v>14370</v>
      </c>
      <c r="D3341" t="s">
        <v>14353</v>
      </c>
      <c r="E3341" t="s">
        <v>14353</v>
      </c>
      <c r="F3341" t="s">
        <v>4385</v>
      </c>
      <c r="G3341" t="s">
        <v>4386</v>
      </c>
      <c r="I33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41" s="1" t="b">
        <f t="shared" si="52"/>
        <v>0</v>
      </c>
      <c r="K3341" t="str">
        <f>IF(NOT(J3341),Strutture_cleaned[[#This Row],[Indirizzo internet]],Strutture_cleaned[[#This Row],[Indirizzo di posta elettronica]])</f>
        <v>www.il-villino.com/contattaci</v>
      </c>
      <c r="L3341" t="str">
        <f>IF(NOT(J3341),Strutture_cleaned[[#This Row],[Indirizzo di posta elettronica]],Strutture_cleaned[[#This Row],[Indirizzo internet]])</f>
        <v>info@il-villino.com</v>
      </c>
    </row>
    <row r="3342" spans="1:12" x14ac:dyDescent="0.2">
      <c r="A3342" t="s">
        <v>8177</v>
      </c>
      <c r="B3342" t="s">
        <v>14371</v>
      </c>
      <c r="C3342" t="s">
        <v>14372</v>
      </c>
      <c r="D3342" t="s">
        <v>14373</v>
      </c>
      <c r="E3342" t="s">
        <v>14374</v>
      </c>
      <c r="F3342" t="s">
        <v>19511</v>
      </c>
      <c r="G3342" t="s">
        <v>19511</v>
      </c>
      <c r="I33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42" s="1" t="b">
        <f t="shared" si="52"/>
        <v>0</v>
      </c>
      <c r="K3342" t="str">
        <f>IF(NOT(J3342),Strutture_cleaned[[#This Row],[Indirizzo internet]],Strutture_cleaned[[#This Row],[Indirizzo di posta elettronica]])</f>
        <v/>
      </c>
      <c r="L3342" t="str">
        <f>IF(NOT(J3342),Strutture_cleaned[[#This Row],[Indirizzo di posta elettronica]],Strutture_cleaned[[#This Row],[Indirizzo internet]])</f>
        <v/>
      </c>
    </row>
    <row r="3343" spans="1:12" x14ac:dyDescent="0.2">
      <c r="A3343" t="s">
        <v>8177</v>
      </c>
      <c r="B3343" t="s">
        <v>14375</v>
      </c>
      <c r="C3343" t="s">
        <v>14376</v>
      </c>
      <c r="D3343" t="s">
        <v>14373</v>
      </c>
      <c r="E3343" t="s">
        <v>14374</v>
      </c>
      <c r="F3343" t="s">
        <v>19511</v>
      </c>
      <c r="G3343" t="s">
        <v>4387</v>
      </c>
      <c r="I33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343" s="1" t="b">
        <f t="shared" si="52"/>
        <v>0</v>
      </c>
      <c r="K3343" t="str">
        <f>IF(NOT(J3343),Strutture_cleaned[[#This Row],[Indirizzo internet]],Strutture_cleaned[[#This Row],[Indirizzo di posta elettronica]])</f>
        <v/>
      </c>
      <c r="L3343" t="str">
        <f>IF(NOT(J3343),Strutture_cleaned[[#This Row],[Indirizzo di posta elettronica]],Strutture_cleaned[[#This Row],[Indirizzo internet]])</f>
        <v>mariodalesio@hotmail.com</v>
      </c>
    </row>
    <row r="3344" spans="1:12" x14ac:dyDescent="0.2">
      <c r="A3344" t="s">
        <v>8183</v>
      </c>
      <c r="B3344" t="s">
        <v>14377</v>
      </c>
      <c r="C3344" t="s">
        <v>14378</v>
      </c>
      <c r="D3344" t="s">
        <v>14373</v>
      </c>
      <c r="E3344" t="s">
        <v>14373</v>
      </c>
      <c r="F3344" t="s">
        <v>19511</v>
      </c>
      <c r="G3344" t="s">
        <v>4388</v>
      </c>
      <c r="I33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344" s="1" t="b">
        <f t="shared" si="52"/>
        <v>0</v>
      </c>
      <c r="K3344" t="str">
        <f>IF(NOT(J3344),Strutture_cleaned[[#This Row],[Indirizzo internet]],Strutture_cleaned[[#This Row],[Indirizzo di posta elettronica]])</f>
        <v/>
      </c>
      <c r="L3344" t="str">
        <f>IF(NOT(J3344),Strutture_cleaned[[#This Row],[Indirizzo di posta elettronica]],Strutture_cleaned[[#This Row],[Indirizzo internet]])</f>
        <v>gabriella_maggi@ibero.it</v>
      </c>
    </row>
    <row r="3345" spans="1:12" x14ac:dyDescent="0.2">
      <c r="A3345" t="s">
        <v>8174</v>
      </c>
      <c r="B3345" t="s">
        <v>14379</v>
      </c>
      <c r="C3345" t="s">
        <v>14378</v>
      </c>
      <c r="D3345" t="s">
        <v>14373</v>
      </c>
      <c r="E3345" t="s">
        <v>14373</v>
      </c>
      <c r="F3345" t="s">
        <v>19511</v>
      </c>
      <c r="G3345" t="s">
        <v>4389</v>
      </c>
      <c r="I33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345" s="1" t="b">
        <f t="shared" si="52"/>
        <v>0</v>
      </c>
      <c r="K3345" t="str">
        <f>IF(NOT(J3345),Strutture_cleaned[[#This Row],[Indirizzo internet]],Strutture_cleaned[[#This Row],[Indirizzo di posta elettronica]])</f>
        <v/>
      </c>
      <c r="L3345" t="str">
        <f>IF(NOT(J3345),Strutture_cleaned[[#This Row],[Indirizzo di posta elettronica]],Strutture_cleaned[[#This Row],[Indirizzo internet]])</f>
        <v>biscontileonardo@yahoo.it</v>
      </c>
    </row>
    <row r="3346" spans="1:12" x14ac:dyDescent="0.2">
      <c r="A3346" t="s">
        <v>8186</v>
      </c>
      <c r="B3346" t="s">
        <v>14380</v>
      </c>
      <c r="C3346" t="s">
        <v>19511</v>
      </c>
      <c r="D3346" t="s">
        <v>14381</v>
      </c>
      <c r="E3346" t="s">
        <v>14381</v>
      </c>
      <c r="F3346" t="s">
        <v>4390</v>
      </c>
      <c r="G3346" t="s">
        <v>4391</v>
      </c>
      <c r="I33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46" s="1" t="b">
        <f t="shared" si="52"/>
        <v>0</v>
      </c>
      <c r="K3346" t="str">
        <f>IF(NOT(J3346),Strutture_cleaned[[#This Row],[Indirizzo internet]],Strutture_cleaned[[#This Row],[Indirizzo di posta elettronica]])</f>
        <v>www.agriturismocollecasinicortesi.it</v>
      </c>
      <c r="L3346" t="str">
        <f>IF(NOT(J3346),Strutture_cleaned[[#This Row],[Indirizzo di posta elettronica]],Strutture_cleaned[[#This Row],[Indirizzo internet]])</f>
        <v>info@agriturismocollecasinicortesi.it</v>
      </c>
    </row>
    <row r="3347" spans="1:12" x14ac:dyDescent="0.2">
      <c r="A3347" t="s">
        <v>8183</v>
      </c>
      <c r="B3347" t="s">
        <v>14382</v>
      </c>
      <c r="C3347" t="s">
        <v>14383</v>
      </c>
      <c r="D3347" t="s">
        <v>14381</v>
      </c>
      <c r="E3347" t="s">
        <v>14384</v>
      </c>
      <c r="F3347" t="s">
        <v>4392</v>
      </c>
      <c r="G3347" t="s">
        <v>4393</v>
      </c>
      <c r="I33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347" s="1" t="b">
        <f t="shared" si="52"/>
        <v>0</v>
      </c>
      <c r="K3347" t="str">
        <f>IF(NOT(J3347),Strutture_cleaned[[#This Row],[Indirizzo internet]],Strutture_cleaned[[#This Row],[Indirizzo di posta elettronica]])</f>
        <v>www.mazzamurello.it</v>
      </c>
      <c r="L3347" t="str">
        <f>IF(NOT(J3347),Strutture_cleaned[[#This Row],[Indirizzo di posta elettronica]],Strutture_cleaned[[#This Row],[Indirizzo internet]])</f>
        <v>gaortali@gmail.com</v>
      </c>
    </row>
    <row r="3348" spans="1:12" x14ac:dyDescent="0.2">
      <c r="A3348" t="s">
        <v>8174</v>
      </c>
      <c r="B3348" t="s">
        <v>14385</v>
      </c>
      <c r="C3348" t="s">
        <v>4394</v>
      </c>
      <c r="D3348" t="s">
        <v>14381</v>
      </c>
      <c r="E3348" t="s">
        <v>14381</v>
      </c>
      <c r="F3348" t="s">
        <v>19511</v>
      </c>
      <c r="G3348" t="s">
        <v>4395</v>
      </c>
      <c r="I33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348" s="1" t="b">
        <f t="shared" si="52"/>
        <v>0</v>
      </c>
      <c r="K3348" t="str">
        <f>IF(NOT(J3348),Strutture_cleaned[[#This Row],[Indirizzo internet]],Strutture_cleaned[[#This Row],[Indirizzo di posta elettronica]])</f>
        <v/>
      </c>
      <c r="L3348" t="str">
        <f>IF(NOT(J3348),Strutture_cleaned[[#This Row],[Indirizzo di posta elettronica]],Strutture_cleaned[[#This Row],[Indirizzo internet]])</f>
        <v>beatrice@segalarenzo.it</v>
      </c>
    </row>
    <row r="3349" spans="1:12" x14ac:dyDescent="0.2">
      <c r="A3349" t="s">
        <v>8183</v>
      </c>
      <c r="B3349" t="s">
        <v>14386</v>
      </c>
      <c r="C3349" t="s">
        <v>4394</v>
      </c>
      <c r="D3349" t="s">
        <v>14381</v>
      </c>
      <c r="E3349" t="s">
        <v>14381</v>
      </c>
      <c r="F3349" t="s">
        <v>19511</v>
      </c>
      <c r="G3349" t="s">
        <v>4396</v>
      </c>
      <c r="I33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349" s="1" t="b">
        <f t="shared" si="52"/>
        <v>0</v>
      </c>
      <c r="K3349" t="str">
        <f>IF(NOT(J3349),Strutture_cleaned[[#This Row],[Indirizzo internet]],Strutture_cleaned[[#This Row],[Indirizzo di posta elettronica]])</f>
        <v/>
      </c>
      <c r="L3349" t="str">
        <f>IF(NOT(J3349),Strutture_cleaned[[#This Row],[Indirizzo di posta elettronica]],Strutture_cleaned[[#This Row],[Indirizzo internet]])</f>
        <v>beavillabea@gmail.com</v>
      </c>
    </row>
    <row r="3350" spans="1:12" x14ac:dyDescent="0.2">
      <c r="A3350" t="s">
        <v>8186</v>
      </c>
      <c r="B3350" t="s">
        <v>14387</v>
      </c>
      <c r="C3350" t="s">
        <v>14388</v>
      </c>
      <c r="D3350" t="s">
        <v>14381</v>
      </c>
      <c r="E3350" t="s">
        <v>19511</v>
      </c>
      <c r="F3350" t="s">
        <v>4397</v>
      </c>
      <c r="G3350" t="s">
        <v>4398</v>
      </c>
      <c r="I33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3350" s="1" t="b">
        <f t="shared" si="52"/>
        <v>0</v>
      </c>
      <c r="K3350" t="str">
        <f>IF(NOT(J3350),Strutture_cleaned[[#This Row],[Indirizzo internet]],Strutture_cleaned[[#This Row],[Indirizzo di posta elettronica]])</f>
        <v>www.villaninetta.com</v>
      </c>
      <c r="L3350" t="str">
        <f>IF(NOT(J3350),Strutture_cleaned[[#This Row],[Indirizzo di posta elettronica]],Strutture_cleaned[[#This Row],[Indirizzo internet]])</f>
        <v>agriturismovillaninetta@gmail.com</v>
      </c>
    </row>
    <row r="3351" spans="1:12" x14ac:dyDescent="0.2">
      <c r="A3351" t="s">
        <v>8177</v>
      </c>
      <c r="B3351" t="s">
        <v>14389</v>
      </c>
      <c r="C3351" t="s">
        <v>14390</v>
      </c>
      <c r="D3351" t="s">
        <v>14381</v>
      </c>
      <c r="E3351" t="s">
        <v>14381</v>
      </c>
      <c r="F3351" t="s">
        <v>4399</v>
      </c>
      <c r="G3351" t="s">
        <v>4400</v>
      </c>
      <c r="I33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51" s="1" t="b">
        <f t="shared" si="52"/>
        <v>0</v>
      </c>
      <c r="K3351" t="str">
        <f>IF(NOT(J3351),Strutture_cleaned[[#This Row],[Indirizzo internet]],Strutture_cleaned[[#This Row],[Indirizzo di posta elettronica]])</f>
        <v>www.hoteltesoro.it</v>
      </c>
      <c r="L3351" t="str">
        <f>IF(NOT(J3351),Strutture_cleaned[[#This Row],[Indirizzo di posta elettronica]],Strutture_cleaned[[#This Row],[Indirizzo internet]])</f>
        <v>info@hoteltesoro.it</v>
      </c>
    </row>
    <row r="3352" spans="1:12" x14ac:dyDescent="0.2">
      <c r="A3352" t="s">
        <v>8186</v>
      </c>
      <c r="B3352" t="s">
        <v>14391</v>
      </c>
      <c r="C3352" t="s">
        <v>14383</v>
      </c>
      <c r="D3352" t="s">
        <v>14381</v>
      </c>
      <c r="E3352" t="s">
        <v>14381</v>
      </c>
      <c r="F3352" t="s">
        <v>4401</v>
      </c>
      <c r="G3352" t="s">
        <v>4402</v>
      </c>
      <c r="I33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52" s="1" t="b">
        <f t="shared" si="52"/>
        <v>0</v>
      </c>
      <c r="K3352" t="str">
        <f>IF(NOT(J3352),Strutture_cleaned[[#This Row],[Indirizzo internet]],Strutture_cleaned[[#This Row],[Indirizzo di posta elettronica]])</f>
        <v>www.frutteto.info</v>
      </c>
      <c r="L3352" t="str">
        <f>IF(NOT(J3352),Strutture_cleaned[[#This Row],[Indirizzo di posta elettronica]],Strutture_cleaned[[#This Row],[Indirizzo internet]])</f>
        <v>info@frutteto.info</v>
      </c>
    </row>
    <row r="3353" spans="1:12" x14ac:dyDescent="0.2">
      <c r="A3353" t="s">
        <v>8183</v>
      </c>
      <c r="B3353" t="s">
        <v>14392</v>
      </c>
      <c r="C3353" t="s">
        <v>14393</v>
      </c>
      <c r="D3353" t="s">
        <v>14381</v>
      </c>
      <c r="E3353" t="s">
        <v>14381</v>
      </c>
      <c r="F3353" t="s">
        <v>4403</v>
      </c>
      <c r="G3353" t="s">
        <v>4404</v>
      </c>
      <c r="I33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353" s="1" t="b">
        <f t="shared" si="52"/>
        <v>0</v>
      </c>
      <c r="K3353" t="str">
        <f>IF(NOT(J3353),Strutture_cleaned[[#This Row],[Indirizzo internet]],Strutture_cleaned[[#This Row],[Indirizzo di posta elettronica]])</f>
        <v>www.ilnidodelcuculo.it</v>
      </c>
      <c r="L3353" t="str">
        <f>IF(NOT(J3353),Strutture_cleaned[[#This Row],[Indirizzo di posta elettronica]],Strutture_cleaned[[#This Row],[Indirizzo internet]])</f>
        <v>susannafab@tiscali.it</v>
      </c>
    </row>
    <row r="3354" spans="1:12" x14ac:dyDescent="0.2">
      <c r="A3354" t="s">
        <v>8220</v>
      </c>
      <c r="B3354" t="s">
        <v>8250</v>
      </c>
      <c r="C3354" t="s">
        <v>19511</v>
      </c>
      <c r="D3354" t="s">
        <v>14381</v>
      </c>
      <c r="E3354" t="s">
        <v>19511</v>
      </c>
      <c r="F3354" t="s">
        <v>19511</v>
      </c>
      <c r="G3354" t="s">
        <v>19511</v>
      </c>
      <c r="I33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54" s="1" t="b">
        <f t="shared" si="52"/>
        <v>0</v>
      </c>
      <c r="K3354" t="str">
        <f>IF(NOT(J3354),Strutture_cleaned[[#This Row],[Indirizzo internet]],Strutture_cleaned[[#This Row],[Indirizzo di posta elettronica]])</f>
        <v/>
      </c>
      <c r="L3354" t="str">
        <f>IF(NOT(J3354),Strutture_cleaned[[#This Row],[Indirizzo di posta elettronica]],Strutture_cleaned[[#This Row],[Indirizzo internet]])</f>
        <v/>
      </c>
    </row>
    <row r="3355" spans="1:12" x14ac:dyDescent="0.2">
      <c r="A3355" t="s">
        <v>8216</v>
      </c>
      <c r="B3355" t="s">
        <v>14394</v>
      </c>
      <c r="C3355" t="s">
        <v>14395</v>
      </c>
      <c r="D3355" t="s">
        <v>14381</v>
      </c>
      <c r="E3355" t="s">
        <v>14381</v>
      </c>
      <c r="F3355" t="s">
        <v>19511</v>
      </c>
      <c r="G3355" t="s">
        <v>4405</v>
      </c>
      <c r="I33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355" s="1" t="b">
        <f t="shared" si="52"/>
        <v>0</v>
      </c>
      <c r="K3355" t="str">
        <f>IF(NOT(J3355),Strutture_cleaned[[#This Row],[Indirizzo internet]],Strutture_cleaned[[#This Row],[Indirizzo di posta elettronica]])</f>
        <v/>
      </c>
      <c r="L3355" t="str">
        <f>IF(NOT(J3355),Strutture_cleaned[[#This Row],[Indirizzo di posta elettronica]],Strutture_cleaned[[#This Row],[Indirizzo internet]])</f>
        <v>vacancaldarola@calde2958.it</v>
      </c>
    </row>
    <row r="3356" spans="1:12" x14ac:dyDescent="0.2">
      <c r="A3356" t="s">
        <v>8183</v>
      </c>
      <c r="B3356" t="s">
        <v>14396</v>
      </c>
      <c r="C3356" t="s">
        <v>19511</v>
      </c>
      <c r="D3356" t="s">
        <v>14381</v>
      </c>
      <c r="E3356" t="s">
        <v>19511</v>
      </c>
      <c r="F3356" t="s">
        <v>19511</v>
      </c>
      <c r="G3356" t="s">
        <v>19511</v>
      </c>
      <c r="I33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56" s="1" t="b">
        <f t="shared" si="52"/>
        <v>0</v>
      </c>
      <c r="K3356" t="str">
        <f>IF(NOT(J3356),Strutture_cleaned[[#This Row],[Indirizzo internet]],Strutture_cleaned[[#This Row],[Indirizzo di posta elettronica]])</f>
        <v/>
      </c>
      <c r="L3356" t="str">
        <f>IF(NOT(J3356),Strutture_cleaned[[#This Row],[Indirizzo di posta elettronica]],Strutture_cleaned[[#This Row],[Indirizzo internet]])</f>
        <v/>
      </c>
    </row>
    <row r="3357" spans="1:12" x14ac:dyDescent="0.2">
      <c r="A3357" t="s">
        <v>8183</v>
      </c>
      <c r="B3357" t="s">
        <v>14397</v>
      </c>
      <c r="C3357" t="s">
        <v>14398</v>
      </c>
      <c r="D3357" t="s">
        <v>14399</v>
      </c>
      <c r="E3357" t="s">
        <v>14399</v>
      </c>
      <c r="F3357" t="s">
        <v>19511</v>
      </c>
      <c r="G3357" t="s">
        <v>4406</v>
      </c>
      <c r="I33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357" s="1" t="b">
        <f t="shared" si="52"/>
        <v>0</v>
      </c>
      <c r="K3357" t="str">
        <f>IF(NOT(J3357),Strutture_cleaned[[#This Row],[Indirizzo internet]],Strutture_cleaned[[#This Row],[Indirizzo di posta elettronica]])</f>
        <v/>
      </c>
      <c r="L3357" t="str">
        <f>IF(NOT(J3357),Strutture_cleaned[[#This Row],[Indirizzo di posta elettronica]],Strutture_cleaned[[#This Row],[Indirizzo internet]])</f>
        <v>annazampetti@hotmail.it</v>
      </c>
    </row>
    <row r="3358" spans="1:12" x14ac:dyDescent="0.2">
      <c r="A3358" t="s">
        <v>8183</v>
      </c>
      <c r="B3358" t="s">
        <v>14400</v>
      </c>
      <c r="C3358" t="s">
        <v>14401</v>
      </c>
      <c r="D3358" t="s">
        <v>14399</v>
      </c>
      <c r="E3358" t="s">
        <v>14399</v>
      </c>
      <c r="F3358" t="s">
        <v>19511</v>
      </c>
      <c r="G3358" t="s">
        <v>19511</v>
      </c>
      <c r="I33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58" s="1" t="b">
        <f t="shared" si="52"/>
        <v>0</v>
      </c>
      <c r="K3358" t="str">
        <f>IF(NOT(J3358),Strutture_cleaned[[#This Row],[Indirizzo internet]],Strutture_cleaned[[#This Row],[Indirizzo di posta elettronica]])</f>
        <v/>
      </c>
      <c r="L3358" t="str">
        <f>IF(NOT(J3358),Strutture_cleaned[[#This Row],[Indirizzo di posta elettronica]],Strutture_cleaned[[#This Row],[Indirizzo internet]])</f>
        <v/>
      </c>
    </row>
    <row r="3359" spans="1:12" x14ac:dyDescent="0.2">
      <c r="A3359" t="s">
        <v>8183</v>
      </c>
      <c r="B3359" t="s">
        <v>14402</v>
      </c>
      <c r="C3359" t="s">
        <v>14403</v>
      </c>
      <c r="D3359" t="s">
        <v>14399</v>
      </c>
      <c r="E3359" t="s">
        <v>14399</v>
      </c>
      <c r="F3359" t="s">
        <v>19511</v>
      </c>
      <c r="G3359" t="s">
        <v>4407</v>
      </c>
      <c r="I33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359" s="1" t="b">
        <f t="shared" si="52"/>
        <v>0</v>
      </c>
      <c r="K3359" t="str">
        <f>IF(NOT(J3359),Strutture_cleaned[[#This Row],[Indirizzo internet]],Strutture_cleaned[[#This Row],[Indirizzo di posta elettronica]])</f>
        <v/>
      </c>
      <c r="L3359" t="str">
        <f>IF(NOT(J3359),Strutture_cleaned[[#This Row],[Indirizzo di posta elettronica]],Strutture_cleaned[[#This Row],[Indirizzo internet]])</f>
        <v>simonettafonseca@virgilio.it</v>
      </c>
    </row>
    <row r="3360" spans="1:12" x14ac:dyDescent="0.2">
      <c r="A3360" t="s">
        <v>8186</v>
      </c>
      <c r="B3360" t="s">
        <v>14404</v>
      </c>
      <c r="C3360" t="s">
        <v>14405</v>
      </c>
      <c r="D3360" t="s">
        <v>14399</v>
      </c>
      <c r="E3360" t="s">
        <v>14406</v>
      </c>
      <c r="F3360" t="s">
        <v>4408</v>
      </c>
      <c r="G3360" t="s">
        <v>4409</v>
      </c>
      <c r="I33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60" s="1" t="b">
        <f t="shared" si="52"/>
        <v>0</v>
      </c>
      <c r="K3360" t="str">
        <f>IF(NOT(J3360),Strutture_cleaned[[#This Row],[Indirizzo internet]],Strutture_cleaned[[#This Row],[Indirizzo di posta elettronica]])</f>
        <v>www.agriturismolaloggia.com</v>
      </c>
      <c r="L3360" t="str">
        <f>IF(NOT(J3360),Strutture_cleaned[[#This Row],[Indirizzo di posta elettronica]],Strutture_cleaned[[#This Row],[Indirizzo internet]])</f>
        <v>info@agriturismolaloggia.com</v>
      </c>
    </row>
    <row r="3361" spans="1:12" x14ac:dyDescent="0.2">
      <c r="A3361" t="s">
        <v>8183</v>
      </c>
      <c r="B3361" t="s">
        <v>14407</v>
      </c>
      <c r="C3361" t="s">
        <v>14408</v>
      </c>
      <c r="D3361" t="s">
        <v>14399</v>
      </c>
      <c r="E3361" t="s">
        <v>14399</v>
      </c>
      <c r="F3361" t="s">
        <v>19511</v>
      </c>
      <c r="G3361" t="s">
        <v>4410</v>
      </c>
      <c r="I33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361" s="1" t="b">
        <f t="shared" si="52"/>
        <v>0</v>
      </c>
      <c r="K3361" t="str">
        <f>IF(NOT(J3361),Strutture_cleaned[[#This Row],[Indirizzo internet]],Strutture_cleaned[[#This Row],[Indirizzo di posta elettronica]])</f>
        <v/>
      </c>
      <c r="L3361" t="str">
        <f>IF(NOT(J3361),Strutture_cleaned[[#This Row],[Indirizzo di posta elettronica]],Strutture_cleaned[[#This Row],[Indirizzo internet]])</f>
        <v>ilvialedeitigli@libero.it</v>
      </c>
    </row>
    <row r="3362" spans="1:12" x14ac:dyDescent="0.2">
      <c r="A3362" t="s">
        <v>8171</v>
      </c>
      <c r="B3362" t="s">
        <v>14409</v>
      </c>
      <c r="C3362" t="s">
        <v>14410</v>
      </c>
      <c r="D3362" t="s">
        <v>14399</v>
      </c>
      <c r="E3362" t="s">
        <v>14399</v>
      </c>
      <c r="F3362" t="s">
        <v>4411</v>
      </c>
      <c r="G3362" t="s">
        <v>4412</v>
      </c>
      <c r="I33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62" s="1" t="b">
        <f t="shared" si="52"/>
        <v>0</v>
      </c>
      <c r="K3362" t="str">
        <f>IF(NOT(J3362),Strutture_cleaned[[#This Row],[Indirizzo internet]],Strutture_cleaned[[#This Row],[Indirizzo di posta elettronica]])</f>
        <v>www.locandadellistrice.it</v>
      </c>
      <c r="L3362" t="str">
        <f>IF(NOT(J3362),Strutture_cleaned[[#This Row],[Indirizzo di posta elettronica]],Strutture_cleaned[[#This Row],[Indirizzo internet]])</f>
        <v>info@locandadellistrice.it</v>
      </c>
    </row>
    <row r="3363" spans="1:12" x14ac:dyDescent="0.2">
      <c r="A3363" t="s">
        <v>8171</v>
      </c>
      <c r="B3363" t="s">
        <v>14411</v>
      </c>
      <c r="C3363" t="s">
        <v>14412</v>
      </c>
      <c r="D3363" t="s">
        <v>14399</v>
      </c>
      <c r="E3363" t="s">
        <v>14399</v>
      </c>
      <c r="F3363" t="s">
        <v>4413</v>
      </c>
      <c r="G3363" t="s">
        <v>4414</v>
      </c>
      <c r="I33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63" s="1" t="b">
        <f t="shared" si="52"/>
        <v>0</v>
      </c>
      <c r="K3363" t="str">
        <f>IF(NOT(J3363),Strutture_cleaned[[#This Row],[Indirizzo internet]],Strutture_cleaned[[#This Row],[Indirizzo di posta elettronica]])</f>
        <v>www.villafornari.it</v>
      </c>
      <c r="L3363" t="str">
        <f>IF(NOT(J3363),Strutture_cleaned[[#This Row],[Indirizzo di posta elettronica]],Strutture_cleaned[[#This Row],[Indirizzo internet]])</f>
        <v>info@villafornari.it</v>
      </c>
    </row>
    <row r="3364" spans="1:12" x14ac:dyDescent="0.2">
      <c r="A3364" t="s">
        <v>8171</v>
      </c>
      <c r="B3364" t="s">
        <v>14413</v>
      </c>
      <c r="C3364" t="s">
        <v>14412</v>
      </c>
      <c r="D3364" t="s">
        <v>14399</v>
      </c>
      <c r="E3364" t="s">
        <v>14399</v>
      </c>
      <c r="F3364" t="s">
        <v>4415</v>
      </c>
      <c r="G3364" t="s">
        <v>4416</v>
      </c>
      <c r="I33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64" s="1" t="b">
        <f t="shared" si="52"/>
        <v>0</v>
      </c>
      <c r="K3364" t="str">
        <f>IF(NOT(J3364),Strutture_cleaned[[#This Row],[Indirizzo internet]],Strutture_cleaned[[#This Row],[Indirizzo di posta elettronica]])</f>
        <v>www.lecalvie.it</v>
      </c>
      <c r="L3364" t="str">
        <f>IF(NOT(J3364),Strutture_cleaned[[#This Row],[Indirizzo di posta elettronica]],Strutture_cleaned[[#This Row],[Indirizzo internet]])</f>
        <v>info@lecalvie.it</v>
      </c>
    </row>
    <row r="3365" spans="1:12" x14ac:dyDescent="0.2">
      <c r="A3365" t="s">
        <v>8220</v>
      </c>
      <c r="B3365" t="s">
        <v>14414</v>
      </c>
      <c r="C3365" t="s">
        <v>19511</v>
      </c>
      <c r="D3365" t="s">
        <v>14399</v>
      </c>
      <c r="E3365" t="s">
        <v>14399</v>
      </c>
      <c r="F3365" t="s">
        <v>4417</v>
      </c>
      <c r="G3365" t="s">
        <v>4418</v>
      </c>
      <c r="I33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365" s="1" t="b">
        <f t="shared" si="52"/>
        <v>0</v>
      </c>
      <c r="K3365" t="str">
        <f>IF(NOT(J3365),Strutture_cleaned[[#This Row],[Indirizzo internet]],Strutture_cleaned[[#This Row],[Indirizzo di posta elettronica]])</f>
        <v>www.comune.camerino.mc.net</v>
      </c>
      <c r="L3365" t="str">
        <f>IF(NOT(J3365),Strutture_cleaned[[#This Row],[Indirizzo di posta elettronica]],Strutture_cleaned[[#This Row],[Indirizzo internet]])</f>
        <v>gianfranco.carimini@camerino.sinp.net</v>
      </c>
    </row>
    <row r="3366" spans="1:12" x14ac:dyDescent="0.2">
      <c r="A3366" t="s">
        <v>8183</v>
      </c>
      <c r="B3366" t="s">
        <v>14415</v>
      </c>
      <c r="C3366" t="s">
        <v>14416</v>
      </c>
      <c r="D3366" t="s">
        <v>14399</v>
      </c>
      <c r="E3366" t="s">
        <v>14417</v>
      </c>
      <c r="F3366" t="s">
        <v>4419</v>
      </c>
      <c r="G3366" t="s">
        <v>4420</v>
      </c>
      <c r="I33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66" s="1" t="b">
        <f t="shared" si="52"/>
        <v>0</v>
      </c>
      <c r="K3366" t="str">
        <f>IF(NOT(J3366),Strutture_cleaned[[#This Row],[Indirizzo internet]],Strutture_cleaned[[#This Row],[Indirizzo di posta elettronica]])</f>
        <v>www.bbcollepiano.com</v>
      </c>
      <c r="L3366" t="str">
        <f>IF(NOT(J3366),Strutture_cleaned[[#This Row],[Indirizzo di posta elettronica]],Strutture_cleaned[[#This Row],[Indirizzo internet]])</f>
        <v>info@bbcollepiano.com</v>
      </c>
    </row>
    <row r="3367" spans="1:12" x14ac:dyDescent="0.2">
      <c r="A3367" t="s">
        <v>8171</v>
      </c>
      <c r="B3367" t="s">
        <v>14418</v>
      </c>
      <c r="C3367" t="s">
        <v>14419</v>
      </c>
      <c r="D3367" t="s">
        <v>14399</v>
      </c>
      <c r="E3367" t="s">
        <v>14399</v>
      </c>
      <c r="F3367" t="s">
        <v>4421</v>
      </c>
      <c r="G3367" t="s">
        <v>4422</v>
      </c>
      <c r="I33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367" s="1" t="b">
        <f t="shared" si="52"/>
        <v>0</v>
      </c>
      <c r="K3367" t="str">
        <f>IF(NOT(J3367),Strutture_cleaned[[#This Row],[Indirizzo internet]],Strutture_cleaned[[#This Row],[Indirizzo di posta elettronica]])</f>
        <v>www.varanocountryhouse.com</v>
      </c>
      <c r="L3367" t="str">
        <f>IF(NOT(J3367),Strutture_cleaned[[#This Row],[Indirizzo di posta elettronica]],Strutture_cleaned[[#This Row],[Indirizzo internet]])</f>
        <v>agasnc@libero.it</v>
      </c>
    </row>
    <row r="3368" spans="1:12" x14ac:dyDescent="0.2">
      <c r="A3368" t="s">
        <v>8285</v>
      </c>
      <c r="B3368" t="s">
        <v>14420</v>
      </c>
      <c r="C3368" t="s">
        <v>14421</v>
      </c>
      <c r="D3368" t="s">
        <v>14399</v>
      </c>
      <c r="E3368" t="s">
        <v>14399</v>
      </c>
      <c r="F3368" t="s">
        <v>19511</v>
      </c>
      <c r="G3368" t="s">
        <v>4423</v>
      </c>
      <c r="I33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368" s="1" t="b">
        <f t="shared" si="52"/>
        <v>0</v>
      </c>
      <c r="K3368" t="str">
        <f>IF(NOT(J3368),Strutture_cleaned[[#This Row],[Indirizzo internet]],Strutture_cleaned[[#This Row],[Indirizzo di posta elettronica]])</f>
        <v/>
      </c>
      <c r="L3368" t="str">
        <f>IF(NOT(J3368),Strutture_cleaned[[#This Row],[Indirizzo di posta elettronica]],Strutture_cleaned[[#This Row],[Indirizzo internet]])</f>
        <v>cdgorac@yahoo.it</v>
      </c>
    </row>
    <row r="3369" spans="1:12" x14ac:dyDescent="0.2">
      <c r="A3369" t="s">
        <v>8186</v>
      </c>
      <c r="B3369" t="s">
        <v>14422</v>
      </c>
      <c r="C3369" t="s">
        <v>14423</v>
      </c>
      <c r="D3369" t="s">
        <v>14399</v>
      </c>
      <c r="E3369" t="s">
        <v>14399</v>
      </c>
      <c r="F3369" t="s">
        <v>19511</v>
      </c>
      <c r="G3369" t="s">
        <v>19511</v>
      </c>
      <c r="I336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69" s="1" t="b">
        <f t="shared" si="52"/>
        <v>0</v>
      </c>
      <c r="K3369" t="str">
        <f>IF(NOT(J3369),Strutture_cleaned[[#This Row],[Indirizzo internet]],Strutture_cleaned[[#This Row],[Indirizzo di posta elettronica]])</f>
        <v/>
      </c>
      <c r="L3369" t="str">
        <f>IF(NOT(J3369),Strutture_cleaned[[#This Row],[Indirizzo di posta elettronica]],Strutture_cleaned[[#This Row],[Indirizzo internet]])</f>
        <v/>
      </c>
    </row>
    <row r="3370" spans="1:12" x14ac:dyDescent="0.2">
      <c r="A3370" t="s">
        <v>8174</v>
      </c>
      <c r="B3370" t="s">
        <v>14424</v>
      </c>
      <c r="C3370" t="s">
        <v>14425</v>
      </c>
      <c r="D3370" t="s">
        <v>14399</v>
      </c>
      <c r="E3370" t="s">
        <v>14399</v>
      </c>
      <c r="F3370" t="s">
        <v>19511</v>
      </c>
      <c r="G3370" t="s">
        <v>4424</v>
      </c>
      <c r="I33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3370" s="1" t="b">
        <f t="shared" si="52"/>
        <v>0</v>
      </c>
      <c r="K3370" t="str">
        <f>IF(NOT(J3370),Strutture_cleaned[[#This Row],[Indirizzo internet]],Strutture_cleaned[[#This Row],[Indirizzo di posta elettronica]])</f>
        <v/>
      </c>
      <c r="L3370" t="str">
        <f>IF(NOT(J3370),Strutture_cleaned[[#This Row],[Indirizzo di posta elettronica]],Strutture_cleaned[[#This Row],[Indirizzo internet]])</f>
        <v>borgo@belvederi.com</v>
      </c>
    </row>
    <row r="3371" spans="1:12" x14ac:dyDescent="0.2">
      <c r="A3371" t="s">
        <v>8183</v>
      </c>
      <c r="B3371" t="s">
        <v>14426</v>
      </c>
      <c r="C3371" t="s">
        <v>14427</v>
      </c>
      <c r="D3371" t="s">
        <v>14399</v>
      </c>
      <c r="E3371" t="s">
        <v>14428</v>
      </c>
      <c r="F3371" t="s">
        <v>19511</v>
      </c>
      <c r="G3371" t="s">
        <v>4425</v>
      </c>
      <c r="I33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371" s="1" t="b">
        <f t="shared" si="52"/>
        <v>0</v>
      </c>
      <c r="K3371" t="str">
        <f>IF(NOT(J3371),Strutture_cleaned[[#This Row],[Indirizzo internet]],Strutture_cleaned[[#This Row],[Indirizzo di posta elettronica]])</f>
        <v/>
      </c>
      <c r="L3371" t="str">
        <f>IF(NOT(J3371),Strutture_cleaned[[#This Row],[Indirizzo di posta elettronica]],Strutture_cleaned[[#This Row],[Indirizzo internet]])</f>
        <v>b_bprimaopoi@libero.it</v>
      </c>
    </row>
    <row r="3372" spans="1:12" x14ac:dyDescent="0.2">
      <c r="A3372" t="s">
        <v>8285</v>
      </c>
      <c r="B3372" t="s">
        <v>14429</v>
      </c>
      <c r="C3372" t="s">
        <v>14430</v>
      </c>
      <c r="D3372" t="s">
        <v>14399</v>
      </c>
      <c r="E3372" t="s">
        <v>14399</v>
      </c>
      <c r="F3372" t="s">
        <v>19511</v>
      </c>
      <c r="G3372" t="s">
        <v>19511</v>
      </c>
      <c r="I33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72" s="1" t="b">
        <f t="shared" si="52"/>
        <v>0</v>
      </c>
      <c r="K3372" t="str">
        <f>IF(NOT(J3372),Strutture_cleaned[[#This Row],[Indirizzo internet]],Strutture_cleaned[[#This Row],[Indirizzo di posta elettronica]])</f>
        <v/>
      </c>
      <c r="L3372" t="str">
        <f>IF(NOT(J3372),Strutture_cleaned[[#This Row],[Indirizzo di posta elettronica]],Strutture_cleaned[[#This Row],[Indirizzo internet]])</f>
        <v/>
      </c>
    </row>
    <row r="3373" spans="1:12" x14ac:dyDescent="0.2">
      <c r="A3373" t="s">
        <v>8183</v>
      </c>
      <c r="B3373" t="s">
        <v>14431</v>
      </c>
      <c r="C3373" t="s">
        <v>14432</v>
      </c>
      <c r="D3373" t="s">
        <v>14399</v>
      </c>
      <c r="E3373" t="s">
        <v>14433</v>
      </c>
      <c r="F3373" t="s">
        <v>4426</v>
      </c>
      <c r="G3373" t="s">
        <v>4427</v>
      </c>
      <c r="I33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373" s="1" t="b">
        <f t="shared" si="52"/>
        <v>0</v>
      </c>
      <c r="K3373" t="str">
        <f>IF(NOT(J3373),Strutture_cleaned[[#This Row],[Indirizzo internet]],Strutture_cleaned[[#This Row],[Indirizzo di posta elettronica]])</f>
        <v>www.acantogarden.com</v>
      </c>
      <c r="L3373" t="str">
        <f>IF(NOT(J3373),Strutture_cleaned[[#This Row],[Indirizzo di posta elettronica]],Strutture_cleaned[[#This Row],[Indirizzo internet]])</f>
        <v>emanuelataccari@gmail.com</v>
      </c>
    </row>
    <row r="3374" spans="1:12" x14ac:dyDescent="0.2">
      <c r="A3374" t="s">
        <v>8183</v>
      </c>
      <c r="B3374" t="s">
        <v>14434</v>
      </c>
      <c r="C3374" t="s">
        <v>14435</v>
      </c>
      <c r="D3374" t="s">
        <v>14399</v>
      </c>
      <c r="E3374" t="s">
        <v>14436</v>
      </c>
      <c r="F3374" t="s">
        <v>19511</v>
      </c>
      <c r="G3374" t="s">
        <v>4428</v>
      </c>
      <c r="I33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74" s="1" t="b">
        <f t="shared" si="52"/>
        <v>0</v>
      </c>
      <c r="K3374" t="str">
        <f>IF(NOT(J3374),Strutture_cleaned[[#This Row],[Indirizzo internet]],Strutture_cleaned[[#This Row],[Indirizzo di posta elettronica]])</f>
        <v/>
      </c>
      <c r="L3374" t="str">
        <f>IF(NOT(J3374),Strutture_cleaned[[#This Row],[Indirizzo di posta elettronica]],Strutture_cleaned[[#This Row],[Indirizzo internet]])</f>
        <v>info@happyhouses.it</v>
      </c>
    </row>
    <row r="3375" spans="1:12" x14ac:dyDescent="0.2">
      <c r="A3375" t="s">
        <v>8183</v>
      </c>
      <c r="B3375" t="s">
        <v>14437</v>
      </c>
      <c r="C3375" t="s">
        <v>14438</v>
      </c>
      <c r="D3375" t="s">
        <v>14399</v>
      </c>
      <c r="E3375" t="s">
        <v>19511</v>
      </c>
      <c r="F3375" t="s">
        <v>19511</v>
      </c>
      <c r="G3375" t="s">
        <v>4429</v>
      </c>
      <c r="I33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75" s="1" t="b">
        <f t="shared" si="52"/>
        <v>0</v>
      </c>
      <c r="K3375" t="str">
        <f>IF(NOT(J3375),Strutture_cleaned[[#This Row],[Indirizzo internet]],Strutture_cleaned[[#This Row],[Indirizzo di posta elettronica]])</f>
        <v/>
      </c>
      <c r="L3375" t="str">
        <f>IF(NOT(J3375),Strutture_cleaned[[#This Row],[Indirizzo di posta elettronica]],Strutture_cleaned[[#This Row],[Indirizzo internet]])</f>
        <v>info@b&amp;bcollepiano.com</v>
      </c>
    </row>
    <row r="3376" spans="1:12" x14ac:dyDescent="0.2">
      <c r="A3376" t="s">
        <v>8216</v>
      </c>
      <c r="B3376" t="s">
        <v>14439</v>
      </c>
      <c r="C3376" t="s">
        <v>14440</v>
      </c>
      <c r="D3376" t="s">
        <v>14399</v>
      </c>
      <c r="E3376" t="s">
        <v>19511</v>
      </c>
      <c r="F3376" t="s">
        <v>19511</v>
      </c>
      <c r="G3376" t="s">
        <v>4430</v>
      </c>
      <c r="I33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376" s="1" t="b">
        <f t="shared" si="52"/>
        <v>0</v>
      </c>
      <c r="K3376" t="str">
        <f>IF(NOT(J3376),Strutture_cleaned[[#This Row],[Indirizzo internet]],Strutture_cleaned[[#This Row],[Indirizzo di posta elettronica]])</f>
        <v/>
      </c>
      <c r="L3376" t="str">
        <f>IF(NOT(J3376),Strutture_cleaned[[#This Row],[Indirizzo di posta elettronica]],Strutture_cleaned[[#This Row],[Indirizzo internet]])</f>
        <v>artigianedilsrl@legalmail.it</v>
      </c>
    </row>
    <row r="3377" spans="1:12" x14ac:dyDescent="0.2">
      <c r="A3377" t="s">
        <v>8183</v>
      </c>
      <c r="B3377" t="s">
        <v>14441</v>
      </c>
      <c r="C3377" t="s">
        <v>14442</v>
      </c>
      <c r="D3377" t="s">
        <v>14399</v>
      </c>
      <c r="E3377" t="s">
        <v>4431</v>
      </c>
      <c r="F3377" t="s">
        <v>19511</v>
      </c>
      <c r="G3377" t="s">
        <v>4432</v>
      </c>
      <c r="I33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377" s="1" t="b">
        <f t="shared" si="52"/>
        <v>0</v>
      </c>
      <c r="K3377" t="str">
        <f>IF(NOT(J3377),Strutture_cleaned[[#This Row],[Indirizzo internet]],Strutture_cleaned[[#This Row],[Indirizzo di posta elettronica]])</f>
        <v/>
      </c>
      <c r="L3377" t="str">
        <f>IF(NOT(J3377),Strutture_cleaned[[#This Row],[Indirizzo di posta elettronica]],Strutture_cleaned[[#This Row],[Indirizzo internet]])</f>
        <v>as.gorgiano@gmail.com</v>
      </c>
    </row>
    <row r="3378" spans="1:12" x14ac:dyDescent="0.2">
      <c r="A3378" t="s">
        <v>8186</v>
      </c>
      <c r="B3378" t="s">
        <v>14443</v>
      </c>
      <c r="C3378" t="s">
        <v>14444</v>
      </c>
      <c r="D3378" t="s">
        <v>14399</v>
      </c>
      <c r="E3378" t="s">
        <v>14445</v>
      </c>
      <c r="F3378" t="s">
        <v>19511</v>
      </c>
      <c r="G3378" t="s">
        <v>19511</v>
      </c>
      <c r="I33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78" s="1" t="b">
        <f t="shared" si="52"/>
        <v>0</v>
      </c>
      <c r="K3378" t="str">
        <f>IF(NOT(J3378),Strutture_cleaned[[#This Row],[Indirizzo internet]],Strutture_cleaned[[#This Row],[Indirizzo di posta elettronica]])</f>
        <v/>
      </c>
      <c r="L3378" t="str">
        <f>IF(NOT(J3378),Strutture_cleaned[[#This Row],[Indirizzo di posta elettronica]],Strutture_cleaned[[#This Row],[Indirizzo internet]])</f>
        <v/>
      </c>
    </row>
    <row r="3379" spans="1:12" x14ac:dyDescent="0.2">
      <c r="A3379" t="s">
        <v>8183</v>
      </c>
      <c r="B3379" t="s">
        <v>14446</v>
      </c>
      <c r="C3379" t="s">
        <v>14447</v>
      </c>
      <c r="D3379" t="s">
        <v>14399</v>
      </c>
      <c r="E3379" t="s">
        <v>14399</v>
      </c>
      <c r="F3379" t="s">
        <v>19511</v>
      </c>
      <c r="G3379" t="s">
        <v>19511</v>
      </c>
      <c r="I33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79" s="1" t="b">
        <f t="shared" si="52"/>
        <v>0</v>
      </c>
      <c r="K3379" t="str">
        <f>IF(NOT(J3379),Strutture_cleaned[[#This Row],[Indirizzo internet]],Strutture_cleaned[[#This Row],[Indirizzo di posta elettronica]])</f>
        <v/>
      </c>
      <c r="L3379" t="str">
        <f>IF(NOT(J3379),Strutture_cleaned[[#This Row],[Indirizzo di posta elettronica]],Strutture_cleaned[[#This Row],[Indirizzo internet]])</f>
        <v/>
      </c>
    </row>
    <row r="3380" spans="1:12" x14ac:dyDescent="0.2">
      <c r="A3380" t="s">
        <v>8186</v>
      </c>
      <c r="B3380" t="s">
        <v>14448</v>
      </c>
      <c r="C3380" t="s">
        <v>14449</v>
      </c>
      <c r="D3380" t="s">
        <v>14399</v>
      </c>
      <c r="E3380" t="s">
        <v>14399</v>
      </c>
      <c r="F3380" t="s">
        <v>4433</v>
      </c>
      <c r="G3380" t="s">
        <v>4434</v>
      </c>
      <c r="I33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80" s="1" t="b">
        <f t="shared" si="52"/>
        <v>0</v>
      </c>
      <c r="K3380" t="str">
        <f>IF(NOT(J3380),Strutture_cleaned[[#This Row],[Indirizzo internet]],Strutture_cleaned[[#This Row],[Indirizzo di posta elettronica]])</f>
        <v>www.lecortine.com</v>
      </c>
      <c r="L3380" t="str">
        <f>IF(NOT(J3380),Strutture_cleaned[[#This Row],[Indirizzo di posta elettronica]],Strutture_cleaned[[#This Row],[Indirizzo internet]])</f>
        <v>info@lecortine.com</v>
      </c>
    </row>
    <row r="3381" spans="1:12" x14ac:dyDescent="0.2">
      <c r="A3381" t="s">
        <v>8186</v>
      </c>
      <c r="B3381" t="s">
        <v>14450</v>
      </c>
      <c r="C3381" t="s">
        <v>14451</v>
      </c>
      <c r="D3381" t="s">
        <v>14399</v>
      </c>
      <c r="E3381" t="s">
        <v>14399</v>
      </c>
      <c r="F3381" t="s">
        <v>4435</v>
      </c>
      <c r="G3381" t="s">
        <v>4436</v>
      </c>
      <c r="I33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381" s="1" t="b">
        <f t="shared" si="52"/>
        <v>0</v>
      </c>
      <c r="K3381" t="str">
        <f>IF(NOT(J3381),Strutture_cleaned[[#This Row],[Indirizzo internet]],Strutture_cleaned[[#This Row],[Indirizzo di posta elettronica]])</f>
        <v>www.agriturismolamarca.com</v>
      </c>
      <c r="L3381" t="str">
        <f>IF(NOT(J3381),Strutture_cleaned[[#This Row],[Indirizzo di posta elettronica]],Strutture_cleaned[[#This Row],[Indirizzo internet]])</f>
        <v>aglamarca@libero.it</v>
      </c>
    </row>
    <row r="3382" spans="1:12" x14ac:dyDescent="0.2">
      <c r="A3382" t="s">
        <v>8186</v>
      </c>
      <c r="B3382" t="s">
        <v>14452</v>
      </c>
      <c r="C3382" t="s">
        <v>14453</v>
      </c>
      <c r="D3382" t="s">
        <v>14399</v>
      </c>
      <c r="E3382" t="s">
        <v>14399</v>
      </c>
      <c r="F3382" t="s">
        <v>4437</v>
      </c>
      <c r="G3382" t="s">
        <v>4438</v>
      </c>
      <c r="I33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82" s="1" t="b">
        <f t="shared" si="52"/>
        <v>0</v>
      </c>
      <c r="K3382" t="str">
        <f>IF(NOT(J3382),Strutture_cleaned[[#This Row],[Indirizzo internet]],Strutture_cleaned[[#This Row],[Indirizzo di posta elettronica]])</f>
        <v>www.agriturismo-dragoncello.com</v>
      </c>
      <c r="L3382" t="str">
        <f>IF(NOT(J3382),Strutture_cleaned[[#This Row],[Indirizzo di posta elettronica]],Strutture_cleaned[[#This Row],[Indirizzo internet]])</f>
        <v>info@agriturismo-dragoncello.com</v>
      </c>
    </row>
    <row r="3383" spans="1:12" x14ac:dyDescent="0.2">
      <c r="A3383" t="s">
        <v>8186</v>
      </c>
      <c r="B3383" t="s">
        <v>14454</v>
      </c>
      <c r="C3383" t="s">
        <v>14455</v>
      </c>
      <c r="D3383" t="s">
        <v>14399</v>
      </c>
      <c r="E3383" t="s">
        <v>14399</v>
      </c>
      <c r="F3383" t="s">
        <v>4439</v>
      </c>
      <c r="G3383" t="s">
        <v>4440</v>
      </c>
      <c r="I33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383" s="1" t="b">
        <f t="shared" si="52"/>
        <v>0</v>
      </c>
      <c r="K3383" t="str">
        <f>IF(NOT(J3383),Strutture_cleaned[[#This Row],[Indirizzo internet]],Strutture_cleaned[[#This Row],[Indirizzo di posta elettronica]])</f>
        <v>www.arcatedisantangelo.it</v>
      </c>
      <c r="L3383" t="str">
        <f>IF(NOT(J3383),Strutture_cleaned[[#This Row],[Indirizzo di posta elettronica]],Strutture_cleaned[[#This Row],[Indirizzo internet]])</f>
        <v>learcatedisantangelo@libero.it</v>
      </c>
    </row>
    <row r="3384" spans="1:12" x14ac:dyDescent="0.2">
      <c r="A3384" t="s">
        <v>8171</v>
      </c>
      <c r="B3384" t="s">
        <v>14456</v>
      </c>
      <c r="C3384" t="s">
        <v>14457</v>
      </c>
      <c r="D3384" t="s">
        <v>14399</v>
      </c>
      <c r="E3384" t="s">
        <v>14399</v>
      </c>
      <c r="F3384" t="s">
        <v>19511</v>
      </c>
      <c r="G3384" t="s">
        <v>19511</v>
      </c>
      <c r="I33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84" s="1" t="b">
        <f t="shared" si="52"/>
        <v>0</v>
      </c>
      <c r="K3384" t="str">
        <f>IF(NOT(J3384),Strutture_cleaned[[#This Row],[Indirizzo internet]],Strutture_cleaned[[#This Row],[Indirizzo di posta elettronica]])</f>
        <v/>
      </c>
      <c r="L3384" t="str">
        <f>IF(NOT(J3384),Strutture_cleaned[[#This Row],[Indirizzo di posta elettronica]],Strutture_cleaned[[#This Row],[Indirizzo internet]])</f>
        <v/>
      </c>
    </row>
    <row r="3385" spans="1:12" x14ac:dyDescent="0.2">
      <c r="A3385" t="s">
        <v>8183</v>
      </c>
      <c r="B3385" t="s">
        <v>14458</v>
      </c>
      <c r="C3385" t="s">
        <v>14459</v>
      </c>
      <c r="D3385" t="s">
        <v>14399</v>
      </c>
      <c r="E3385" t="s">
        <v>14460</v>
      </c>
      <c r="F3385" t="s">
        <v>4441</v>
      </c>
      <c r="G3385" t="s">
        <v>4442</v>
      </c>
      <c r="I33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85" s="1" t="b">
        <f t="shared" si="52"/>
        <v>0</v>
      </c>
      <c r="K3385" t="str">
        <f>IF(NOT(J3385),Strutture_cleaned[[#This Row],[Indirizzo internet]],Strutture_cleaned[[#This Row],[Indirizzo di posta elettronica]])</f>
        <v>www.palomba.it</v>
      </c>
      <c r="L3385" t="str">
        <f>IF(NOT(J3385),Strutture_cleaned[[#This Row],[Indirizzo di posta elettronica]],Strutture_cleaned[[#This Row],[Indirizzo internet]])</f>
        <v>info@palomba.it</v>
      </c>
    </row>
    <row r="3386" spans="1:12" x14ac:dyDescent="0.2">
      <c r="A3386" t="s">
        <v>8183</v>
      </c>
      <c r="B3386" t="s">
        <v>14461</v>
      </c>
      <c r="C3386" t="s">
        <v>14462</v>
      </c>
      <c r="D3386" t="s">
        <v>14399</v>
      </c>
      <c r="E3386" t="s">
        <v>14399</v>
      </c>
      <c r="F3386" t="s">
        <v>4443</v>
      </c>
      <c r="G3386" t="s">
        <v>4444</v>
      </c>
      <c r="I33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386" s="1" t="b">
        <f t="shared" si="52"/>
        <v>0</v>
      </c>
      <c r="K3386" t="str">
        <f>IF(NOT(J3386),Strutture_cleaned[[#This Row],[Indirizzo internet]],Strutture_cleaned[[#This Row],[Indirizzo di posta elettronica]])</f>
        <v>www.costasansevero.it</v>
      </c>
      <c r="L3386" t="str">
        <f>IF(NOT(J3386),Strutture_cleaned[[#This Row],[Indirizzo di posta elettronica]],Strutture_cleaned[[#This Row],[Indirizzo internet]])</f>
        <v>ulimary@costasansevero.com</v>
      </c>
    </row>
    <row r="3387" spans="1:12" x14ac:dyDescent="0.2">
      <c r="A3387" t="s">
        <v>8183</v>
      </c>
      <c r="B3387" t="s">
        <v>14463</v>
      </c>
      <c r="C3387" t="s">
        <v>14464</v>
      </c>
      <c r="D3387" t="s">
        <v>14399</v>
      </c>
      <c r="E3387" t="s">
        <v>14399</v>
      </c>
      <c r="F3387" t="s">
        <v>4445</v>
      </c>
      <c r="G3387" t="s">
        <v>4446</v>
      </c>
      <c r="I33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87" s="1" t="b">
        <f t="shared" si="52"/>
        <v>0</v>
      </c>
      <c r="K3387" t="str">
        <f>IF(NOT(J3387),Strutture_cleaned[[#This Row],[Indirizzo internet]],Strutture_cleaned[[#This Row],[Indirizzo di posta elettronica]])</f>
        <v>www.camerino-caselunghe.it</v>
      </c>
      <c r="L3387" t="str">
        <f>IF(NOT(J3387),Strutture_cleaned[[#This Row],[Indirizzo di posta elettronica]],Strutture_cleaned[[#This Row],[Indirizzo internet]])</f>
        <v>info@camerino-caselunghe.it</v>
      </c>
    </row>
    <row r="3388" spans="1:12" x14ac:dyDescent="0.2">
      <c r="A3388" t="s">
        <v>8177</v>
      </c>
      <c r="B3388" t="s">
        <v>14465</v>
      </c>
      <c r="C3388" t="s">
        <v>14466</v>
      </c>
      <c r="D3388" t="s">
        <v>14399</v>
      </c>
      <c r="E3388" t="s">
        <v>14399</v>
      </c>
      <c r="F3388" t="s">
        <v>4447</v>
      </c>
      <c r="G3388" t="s">
        <v>4448</v>
      </c>
      <c r="I33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88" s="1" t="b">
        <f t="shared" si="52"/>
        <v>0</v>
      </c>
      <c r="K3388" t="str">
        <f>IF(NOT(J3388),Strutture_cleaned[[#This Row],[Indirizzo internet]],Strutture_cleaned[[#This Row],[Indirizzo di posta elettronica]])</f>
        <v>www.hoteliduchi.com</v>
      </c>
      <c r="L3388" t="str">
        <f>IF(NOT(J3388),Strutture_cleaned[[#This Row],[Indirizzo di posta elettronica]],Strutture_cleaned[[#This Row],[Indirizzo internet]])</f>
        <v>info@hoteliduchi.com</v>
      </c>
    </row>
    <row r="3389" spans="1:12" x14ac:dyDescent="0.2">
      <c r="A3389" t="s">
        <v>8177</v>
      </c>
      <c r="B3389" t="s">
        <v>13757</v>
      </c>
      <c r="C3389" t="s">
        <v>14467</v>
      </c>
      <c r="D3389" t="s">
        <v>14399</v>
      </c>
      <c r="E3389" t="s">
        <v>14399</v>
      </c>
      <c r="F3389" t="s">
        <v>19511</v>
      </c>
      <c r="G3389" t="s">
        <v>19511</v>
      </c>
      <c r="I33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89" s="1" t="b">
        <f t="shared" si="52"/>
        <v>0</v>
      </c>
      <c r="K3389" t="str">
        <f>IF(NOT(J3389),Strutture_cleaned[[#This Row],[Indirizzo internet]],Strutture_cleaned[[#This Row],[Indirizzo di posta elettronica]])</f>
        <v/>
      </c>
      <c r="L3389" t="str">
        <f>IF(NOT(J3389),Strutture_cleaned[[#This Row],[Indirizzo di posta elettronica]],Strutture_cleaned[[#This Row],[Indirizzo internet]])</f>
        <v/>
      </c>
    </row>
    <row r="3390" spans="1:12" x14ac:dyDescent="0.2">
      <c r="A3390" t="s">
        <v>8177</v>
      </c>
      <c r="B3390" t="s">
        <v>14468</v>
      </c>
      <c r="C3390" t="s">
        <v>14469</v>
      </c>
      <c r="D3390" t="s">
        <v>14399</v>
      </c>
      <c r="E3390" t="s">
        <v>14399</v>
      </c>
      <c r="F3390" t="s">
        <v>4449</v>
      </c>
      <c r="G3390" t="s">
        <v>4450</v>
      </c>
      <c r="I33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90" s="1" t="b">
        <f t="shared" si="52"/>
        <v>0</v>
      </c>
      <c r="K3390" t="str">
        <f>IF(NOT(J3390),Strutture_cleaned[[#This Row],[Indirizzo internet]],Strutture_cleaned[[#This Row],[Indirizzo di posta elettronica]])</f>
        <v>www.hotelilcavaliere.com</v>
      </c>
      <c r="L3390" t="str">
        <f>IF(NOT(J3390),Strutture_cleaned[[#This Row],[Indirizzo di posta elettronica]],Strutture_cleaned[[#This Row],[Indirizzo internet]])</f>
        <v>info@hotelilcavaliere.com</v>
      </c>
    </row>
    <row r="3391" spans="1:12" x14ac:dyDescent="0.2">
      <c r="A3391" t="s">
        <v>8177</v>
      </c>
      <c r="B3391" t="s">
        <v>13685</v>
      </c>
      <c r="C3391" t="s">
        <v>14470</v>
      </c>
      <c r="D3391" t="s">
        <v>14399</v>
      </c>
      <c r="E3391" t="s">
        <v>14399</v>
      </c>
      <c r="F3391" t="s">
        <v>19511</v>
      </c>
      <c r="G3391" t="s">
        <v>19511</v>
      </c>
      <c r="I33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91" s="1" t="b">
        <f t="shared" si="52"/>
        <v>0</v>
      </c>
      <c r="K3391" t="str">
        <f>IF(NOT(J3391),Strutture_cleaned[[#This Row],[Indirizzo internet]],Strutture_cleaned[[#This Row],[Indirizzo di posta elettronica]])</f>
        <v/>
      </c>
      <c r="L3391" t="str">
        <f>IF(NOT(J3391),Strutture_cleaned[[#This Row],[Indirizzo di posta elettronica]],Strutture_cleaned[[#This Row],[Indirizzo internet]])</f>
        <v/>
      </c>
    </row>
    <row r="3392" spans="1:12" x14ac:dyDescent="0.2">
      <c r="A3392" t="s">
        <v>8183</v>
      </c>
      <c r="B3392" t="s">
        <v>14471</v>
      </c>
      <c r="C3392" t="s">
        <v>14472</v>
      </c>
      <c r="D3392" t="s">
        <v>14399</v>
      </c>
      <c r="E3392" t="s">
        <v>14399</v>
      </c>
      <c r="F3392" t="s">
        <v>19511</v>
      </c>
      <c r="G3392" t="s">
        <v>4451</v>
      </c>
      <c r="I33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392" s="1" t="b">
        <f t="shared" si="52"/>
        <v>0</v>
      </c>
      <c r="K3392" t="str">
        <f>IF(NOT(J3392),Strutture_cleaned[[#This Row],[Indirizzo internet]],Strutture_cleaned[[#This Row],[Indirizzo di posta elettronica]])</f>
        <v/>
      </c>
      <c r="L3392" t="str">
        <f>IF(NOT(J3392),Strutture_cleaned[[#This Row],[Indirizzo di posta elettronica]],Strutture_cleaned[[#This Row],[Indirizzo internet]])</f>
        <v>mmseri@virgilio.it</v>
      </c>
    </row>
    <row r="3393" spans="1:12" x14ac:dyDescent="0.2">
      <c r="A3393" t="s">
        <v>8186</v>
      </c>
      <c r="B3393" t="s">
        <v>14473</v>
      </c>
      <c r="C3393" t="s">
        <v>14474</v>
      </c>
      <c r="D3393" t="s">
        <v>14399</v>
      </c>
      <c r="E3393" t="s">
        <v>14399</v>
      </c>
      <c r="F3393" t="s">
        <v>4452</v>
      </c>
      <c r="G3393" t="s">
        <v>4453</v>
      </c>
      <c r="I33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3393" s="1" t="b">
        <f t="shared" si="52"/>
        <v>0</v>
      </c>
      <c r="K3393" t="str">
        <f>IF(NOT(J3393),Strutture_cleaned[[#This Row],[Indirizzo internet]],Strutture_cleaned[[#This Row],[Indirizzo di posta elettronica]])</f>
        <v>www.lacavallina.it</v>
      </c>
      <c r="L3393" t="str">
        <f>IF(NOT(J3393),Strutture_cleaned[[#This Row],[Indirizzo di posta elettronica]],Strutture_cleaned[[#This Row],[Indirizzo internet]])</f>
        <v>agriturismo.lacavallina@gmail.com</v>
      </c>
    </row>
    <row r="3394" spans="1:12" x14ac:dyDescent="0.2">
      <c r="A3394" t="s">
        <v>8186</v>
      </c>
      <c r="B3394" t="s">
        <v>14475</v>
      </c>
      <c r="C3394" t="s">
        <v>14476</v>
      </c>
      <c r="D3394" t="s">
        <v>14399</v>
      </c>
      <c r="E3394" t="s">
        <v>14399</v>
      </c>
      <c r="F3394" t="s">
        <v>19511</v>
      </c>
      <c r="G3394" t="s">
        <v>19511</v>
      </c>
      <c r="I33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94" s="1" t="b">
        <f t="shared" si="52"/>
        <v>0</v>
      </c>
      <c r="K3394" t="str">
        <f>IF(NOT(J3394),Strutture_cleaned[[#This Row],[Indirizzo internet]],Strutture_cleaned[[#This Row],[Indirizzo di posta elettronica]])</f>
        <v/>
      </c>
      <c r="L3394" t="str">
        <f>IF(NOT(J3394),Strutture_cleaned[[#This Row],[Indirizzo di posta elettronica]],Strutture_cleaned[[#This Row],[Indirizzo internet]])</f>
        <v/>
      </c>
    </row>
    <row r="3395" spans="1:12" x14ac:dyDescent="0.2">
      <c r="A3395" t="s">
        <v>8216</v>
      </c>
      <c r="B3395" t="s">
        <v>14477</v>
      </c>
      <c r="C3395" t="s">
        <v>14478</v>
      </c>
      <c r="D3395" t="s">
        <v>14399</v>
      </c>
      <c r="E3395" t="s">
        <v>14399</v>
      </c>
      <c r="F3395" t="s">
        <v>19511</v>
      </c>
      <c r="G3395" t="s">
        <v>19511</v>
      </c>
      <c r="I33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95" s="1" t="b">
        <f t="shared" ref="J3395:J3458" si="53">I3395="invertire email e sito"</f>
        <v>0</v>
      </c>
      <c r="K3395" t="str">
        <f>IF(NOT(J3395),Strutture_cleaned[[#This Row],[Indirizzo internet]],Strutture_cleaned[[#This Row],[Indirizzo di posta elettronica]])</f>
        <v/>
      </c>
      <c r="L3395" t="str">
        <f>IF(NOT(J3395),Strutture_cleaned[[#This Row],[Indirizzo di posta elettronica]],Strutture_cleaned[[#This Row],[Indirizzo internet]])</f>
        <v/>
      </c>
    </row>
    <row r="3396" spans="1:12" x14ac:dyDescent="0.2">
      <c r="A3396" t="s">
        <v>8216</v>
      </c>
      <c r="B3396" t="s">
        <v>14479</v>
      </c>
      <c r="C3396" t="s">
        <v>14480</v>
      </c>
      <c r="D3396" t="s">
        <v>14399</v>
      </c>
      <c r="E3396" t="s">
        <v>14399</v>
      </c>
      <c r="F3396" t="s">
        <v>19511</v>
      </c>
      <c r="G3396" t="s">
        <v>4454</v>
      </c>
      <c r="I33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396" s="1" t="b">
        <f t="shared" si="53"/>
        <v>0</v>
      </c>
      <c r="K3396" t="str">
        <f>IF(NOT(J3396),Strutture_cleaned[[#This Row],[Indirizzo internet]],Strutture_cleaned[[#This Row],[Indirizzo di posta elettronica]])</f>
        <v/>
      </c>
      <c r="L3396" t="str">
        <f>IF(NOT(J3396),Strutture_cleaned[[#This Row],[Indirizzo di posta elettronica]],Strutture_cleaned[[#This Row],[Indirizzo internet]])</f>
        <v>silvanocasaroli@libero.it</v>
      </c>
    </row>
    <row r="3397" spans="1:12" x14ac:dyDescent="0.2">
      <c r="A3397" t="s">
        <v>8285</v>
      </c>
      <c r="B3397" t="s">
        <v>14481</v>
      </c>
      <c r="C3397" t="s">
        <v>14482</v>
      </c>
      <c r="D3397" t="s">
        <v>14399</v>
      </c>
      <c r="E3397" t="s">
        <v>14399</v>
      </c>
      <c r="F3397" t="s">
        <v>4455</v>
      </c>
      <c r="G3397" t="s">
        <v>4456</v>
      </c>
      <c r="I33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97" s="1" t="b">
        <f t="shared" si="53"/>
        <v>0</v>
      </c>
      <c r="K3397" t="str">
        <f>IF(NOT(J3397),Strutture_cleaned[[#This Row],[Indirizzo internet]],Strutture_cleaned[[#This Row],[Indirizzo di posta elettronica]])</f>
        <v>www.collegiobongiovanni.it</v>
      </c>
      <c r="L3397" t="str">
        <f>IF(NOT(J3397),Strutture_cleaned[[#This Row],[Indirizzo di posta elettronica]],Strutture_cleaned[[#This Row],[Indirizzo internet]])</f>
        <v>info@collegiobongiovanni.it</v>
      </c>
    </row>
    <row r="3398" spans="1:12" x14ac:dyDescent="0.2">
      <c r="A3398" t="s">
        <v>8285</v>
      </c>
      <c r="B3398" t="s">
        <v>14483</v>
      </c>
      <c r="C3398" t="s">
        <v>19511</v>
      </c>
      <c r="D3398" t="s">
        <v>14399</v>
      </c>
      <c r="E3398" t="s">
        <v>14399</v>
      </c>
      <c r="F3398" t="s">
        <v>19511</v>
      </c>
      <c r="G3398" t="s">
        <v>19511</v>
      </c>
      <c r="I33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398" s="1" t="b">
        <f t="shared" si="53"/>
        <v>0</v>
      </c>
      <c r="K3398" t="str">
        <f>IF(NOT(J3398),Strutture_cleaned[[#This Row],[Indirizzo internet]],Strutture_cleaned[[#This Row],[Indirizzo di posta elettronica]])</f>
        <v/>
      </c>
      <c r="L3398" t="str">
        <f>IF(NOT(J3398),Strutture_cleaned[[#This Row],[Indirizzo di posta elettronica]],Strutture_cleaned[[#This Row],[Indirizzo internet]])</f>
        <v/>
      </c>
    </row>
    <row r="3399" spans="1:12" x14ac:dyDescent="0.2">
      <c r="A3399" t="s">
        <v>8183</v>
      </c>
      <c r="B3399" t="s">
        <v>14484</v>
      </c>
      <c r="C3399" t="s">
        <v>14485</v>
      </c>
      <c r="D3399" t="s">
        <v>14399</v>
      </c>
      <c r="E3399" t="s">
        <v>19511</v>
      </c>
      <c r="F3399" t="s">
        <v>4457</v>
      </c>
      <c r="G3399" t="s">
        <v>4458</v>
      </c>
      <c r="I33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399" s="1" t="b">
        <f t="shared" si="53"/>
        <v>0</v>
      </c>
      <c r="K3399" t="str">
        <f>IF(NOT(J3399),Strutture_cleaned[[#This Row],[Indirizzo internet]],Strutture_cleaned[[#This Row],[Indirizzo di posta elettronica]])</f>
        <v>www.dainonni.it</v>
      </c>
      <c r="L3399" t="str">
        <f>IF(NOT(J3399),Strutture_cleaned[[#This Row],[Indirizzo di posta elettronica]],Strutture_cleaned[[#This Row],[Indirizzo internet]])</f>
        <v>info@dainonni.it</v>
      </c>
    </row>
    <row r="3400" spans="1:12" x14ac:dyDescent="0.2">
      <c r="A3400" t="s">
        <v>8216</v>
      </c>
      <c r="B3400" t="s">
        <v>14486</v>
      </c>
      <c r="C3400" t="s">
        <v>14487</v>
      </c>
      <c r="D3400" t="s">
        <v>14399</v>
      </c>
      <c r="E3400" t="s">
        <v>14399</v>
      </c>
      <c r="F3400" t="s">
        <v>4459</v>
      </c>
      <c r="G3400" t="s">
        <v>4460</v>
      </c>
      <c r="I34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00" s="1" t="b">
        <f t="shared" si="53"/>
        <v>0</v>
      </c>
      <c r="K3400" t="str">
        <f>IF(NOT(J3400),Strutture_cleaned[[#This Row],[Indirizzo internet]],Strutture_cleaned[[#This Row],[Indirizzo di posta elettronica]])</f>
        <v>www.residenceigirasoli.it</v>
      </c>
      <c r="L3400" t="str">
        <f>IF(NOT(J3400),Strutture_cleaned[[#This Row],[Indirizzo di posta elettronica]],Strutture_cleaned[[#This Row],[Indirizzo internet]])</f>
        <v>info@residenceigirasoli.it</v>
      </c>
    </row>
    <row r="3401" spans="1:12" x14ac:dyDescent="0.2">
      <c r="A3401" t="s">
        <v>8216</v>
      </c>
      <c r="B3401" t="s">
        <v>14488</v>
      </c>
      <c r="C3401" t="s">
        <v>14489</v>
      </c>
      <c r="D3401" t="s">
        <v>14399</v>
      </c>
      <c r="E3401" t="s">
        <v>19511</v>
      </c>
      <c r="F3401" t="s">
        <v>4461</v>
      </c>
      <c r="G3401" t="s">
        <v>4462</v>
      </c>
      <c r="I34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01" s="1" t="b">
        <f t="shared" si="53"/>
        <v>0</v>
      </c>
      <c r="K3401" t="str">
        <f>IF(NOT(J3401),Strutture_cleaned[[#This Row],[Indirizzo internet]],Strutture_cleaned[[#This Row],[Indirizzo di posta elettronica]])</f>
        <v>www.intowncamerino.com</v>
      </c>
      <c r="L3401" t="str">
        <f>IF(NOT(J3401),Strutture_cleaned[[#This Row],[Indirizzo di posta elettronica]],Strutture_cleaned[[#This Row],[Indirizzo internet]])</f>
        <v>info@intowncamerino.com</v>
      </c>
    </row>
    <row r="3402" spans="1:12" x14ac:dyDescent="0.2">
      <c r="A3402" t="s">
        <v>8183</v>
      </c>
      <c r="B3402" t="s">
        <v>14490</v>
      </c>
      <c r="C3402" t="s">
        <v>14491</v>
      </c>
      <c r="D3402" t="s">
        <v>14399</v>
      </c>
      <c r="E3402" t="s">
        <v>19511</v>
      </c>
      <c r="F3402" t="s">
        <v>19511</v>
      </c>
      <c r="G3402" t="s">
        <v>4463</v>
      </c>
      <c r="I34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402" s="1" t="b">
        <f t="shared" si="53"/>
        <v>0</v>
      </c>
      <c r="K3402" t="str">
        <f>IF(NOT(J3402),Strutture_cleaned[[#This Row],[Indirizzo internet]],Strutture_cleaned[[#This Row],[Indirizzo di posta elettronica]])</f>
        <v/>
      </c>
      <c r="L3402" t="str">
        <f>IF(NOT(J3402),Strutture_cleaned[[#This Row],[Indirizzo di posta elettronica]],Strutture_cleaned[[#This Row],[Indirizzo internet]])</f>
        <v>restoquibeb@gmail.com</v>
      </c>
    </row>
    <row r="3403" spans="1:12" x14ac:dyDescent="0.2">
      <c r="A3403" t="s">
        <v>8216</v>
      </c>
      <c r="B3403" t="s">
        <v>14492</v>
      </c>
      <c r="C3403" t="s">
        <v>14493</v>
      </c>
      <c r="D3403" t="s">
        <v>14399</v>
      </c>
      <c r="E3403" t="s">
        <v>19511</v>
      </c>
      <c r="F3403" t="s">
        <v>4464</v>
      </c>
      <c r="G3403" t="s">
        <v>4465</v>
      </c>
      <c r="I34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403" s="1" t="b">
        <f t="shared" si="53"/>
        <v>0</v>
      </c>
      <c r="K3403" t="str">
        <f>IF(NOT(J3403),Strutture_cleaned[[#This Row],[Indirizzo internet]],Strutture_cleaned[[#This Row],[Indirizzo di posta elettronica]])</f>
        <v>www.allascopertadellemarche.it</v>
      </c>
      <c r="L3403" t="str">
        <f>IF(NOT(J3403),Strutture_cleaned[[#This Row],[Indirizzo di posta elettronica]],Strutture_cleaned[[#This Row],[Indirizzo internet]])</f>
        <v>sctacchi@libero.it</v>
      </c>
    </row>
    <row r="3404" spans="1:12" x14ac:dyDescent="0.2">
      <c r="A3404" t="s">
        <v>8171</v>
      </c>
      <c r="B3404" t="s">
        <v>14494</v>
      </c>
      <c r="C3404" t="s">
        <v>4466</v>
      </c>
      <c r="D3404" t="s">
        <v>14399</v>
      </c>
      <c r="E3404" t="s">
        <v>14495</v>
      </c>
      <c r="F3404" t="s">
        <v>4467</v>
      </c>
      <c r="G3404" t="s">
        <v>4468</v>
      </c>
      <c r="I34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404" s="1" t="b">
        <f t="shared" si="53"/>
        <v>0</v>
      </c>
      <c r="K3404" t="str">
        <f>IF(NOT(J3404),Strutture_cleaned[[#This Row],[Indirizzo internet]],Strutture_cleaned[[#This Row],[Indirizzo di posta elettronica]])</f>
        <v>www.villaclaudi.it</v>
      </c>
      <c r="L3404" t="str">
        <f>IF(NOT(J3404),Strutture_cleaned[[#This Row],[Indirizzo di posta elettronica]],Strutture_cleaned[[#This Row],[Indirizzo internet]])</f>
        <v>giovannaclaudi@gmail.com</v>
      </c>
    </row>
    <row r="3405" spans="1:12" x14ac:dyDescent="0.2">
      <c r="A3405" t="s">
        <v>8183</v>
      </c>
      <c r="B3405" t="s">
        <v>14496</v>
      </c>
      <c r="C3405" t="s">
        <v>14497</v>
      </c>
      <c r="D3405" t="s">
        <v>14399</v>
      </c>
      <c r="E3405" t="s">
        <v>14399</v>
      </c>
      <c r="F3405" t="s">
        <v>19511</v>
      </c>
      <c r="G3405" t="s">
        <v>4469</v>
      </c>
      <c r="I34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405" s="1" t="b">
        <f t="shared" si="53"/>
        <v>0</v>
      </c>
      <c r="K3405" t="str">
        <f>IF(NOT(J3405),Strutture_cleaned[[#This Row],[Indirizzo internet]],Strutture_cleaned[[#This Row],[Indirizzo di posta elettronica]])</f>
        <v/>
      </c>
      <c r="L3405" t="str">
        <f>IF(NOT(J3405),Strutture_cleaned[[#This Row],[Indirizzo di posta elettronica]],Strutture_cleaned[[#This Row],[Indirizzo internet]])</f>
        <v>ladimoradellarciere@gmail.com</v>
      </c>
    </row>
    <row r="3406" spans="1:12" x14ac:dyDescent="0.2">
      <c r="A3406" t="s">
        <v>8216</v>
      </c>
      <c r="B3406" t="s">
        <v>14498</v>
      </c>
      <c r="C3406" t="s">
        <v>4470</v>
      </c>
      <c r="D3406" t="s">
        <v>14399</v>
      </c>
      <c r="E3406" t="s">
        <v>19511</v>
      </c>
      <c r="F3406" t="s">
        <v>19511</v>
      </c>
      <c r="G3406" t="s">
        <v>4471</v>
      </c>
      <c r="I34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406" s="1" t="b">
        <f t="shared" si="53"/>
        <v>0</v>
      </c>
      <c r="K3406" t="str">
        <f>IF(NOT(J3406),Strutture_cleaned[[#This Row],[Indirizzo internet]],Strutture_cleaned[[#This Row],[Indirizzo di posta elettronica]])</f>
        <v/>
      </c>
      <c r="L3406" t="str">
        <f>IF(NOT(J3406),Strutture_cleaned[[#This Row],[Indirizzo di posta elettronica]],Strutture_cleaned[[#This Row],[Indirizzo internet]])</f>
        <v>amministrazone@6tour.com</v>
      </c>
    </row>
    <row r="3407" spans="1:12" x14ac:dyDescent="0.2">
      <c r="A3407" t="s">
        <v>8171</v>
      </c>
      <c r="B3407" t="s">
        <v>14499</v>
      </c>
      <c r="C3407" t="s">
        <v>14500</v>
      </c>
      <c r="D3407" t="s">
        <v>14399</v>
      </c>
      <c r="E3407" t="s">
        <v>14501</v>
      </c>
      <c r="F3407" t="s">
        <v>19511</v>
      </c>
      <c r="G3407" t="s">
        <v>4472</v>
      </c>
      <c r="I34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07" s="1" t="b">
        <f t="shared" si="53"/>
        <v>0</v>
      </c>
      <c r="K3407" t="str">
        <f>IF(NOT(J3407),Strutture_cleaned[[#This Row],[Indirizzo internet]],Strutture_cleaned[[#This Row],[Indirizzo di posta elettronica]])</f>
        <v/>
      </c>
      <c r="L3407" t="str">
        <f>IF(NOT(J3407),Strutture_cleaned[[#This Row],[Indirizzo di posta elettronica]],Strutture_cleaned[[#This Row],[Indirizzo internet]])</f>
        <v>info@colleridente.it</v>
      </c>
    </row>
    <row r="3408" spans="1:12" x14ac:dyDescent="0.2">
      <c r="A3408" t="s">
        <v>8216</v>
      </c>
      <c r="B3408" t="s">
        <v>14502</v>
      </c>
      <c r="C3408" t="s">
        <v>14503</v>
      </c>
      <c r="D3408" t="s">
        <v>14399</v>
      </c>
      <c r="E3408" t="s">
        <v>14399</v>
      </c>
      <c r="F3408" t="s">
        <v>19511</v>
      </c>
      <c r="G3408" t="s">
        <v>4473</v>
      </c>
      <c r="I34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08" s="1" t="b">
        <f t="shared" si="53"/>
        <v>0</v>
      </c>
      <c r="K3408" t="str">
        <f>IF(NOT(J3408),Strutture_cleaned[[#This Row],[Indirizzo internet]],Strutture_cleaned[[#This Row],[Indirizzo di posta elettronica]])</f>
        <v/>
      </c>
      <c r="L3408" t="str">
        <f>IF(NOT(J3408),Strutture_cleaned[[#This Row],[Indirizzo di posta elettronica]],Strutture_cleaned[[#This Row],[Indirizzo internet]])</f>
        <v>amministrazione@6tour.com</v>
      </c>
    </row>
    <row r="3409" spans="1:12" x14ac:dyDescent="0.2">
      <c r="A3409" t="s">
        <v>8186</v>
      </c>
      <c r="B3409" t="s">
        <v>14504</v>
      </c>
      <c r="C3409" t="s">
        <v>4474</v>
      </c>
      <c r="D3409" t="s">
        <v>14505</v>
      </c>
      <c r="E3409" t="s">
        <v>14505</v>
      </c>
      <c r="F3409" t="s">
        <v>4475</v>
      </c>
      <c r="G3409" t="s">
        <v>4476</v>
      </c>
      <c r="I34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09" s="1" t="b">
        <f t="shared" si="53"/>
        <v>0</v>
      </c>
      <c r="K3409" t="str">
        <f>IF(NOT(J3409),Strutture_cleaned[[#This Row],[Indirizzo internet]],Strutture_cleaned[[#This Row],[Indirizzo di posta elettronica]])</f>
        <v>www.alrespironelbosco.it</v>
      </c>
      <c r="L3409" t="str">
        <f>IF(NOT(J3409),Strutture_cleaned[[#This Row],[Indirizzo di posta elettronica]],Strutture_cleaned[[#This Row],[Indirizzo internet]])</f>
        <v>lucaematilde@alrespironelbosco.it</v>
      </c>
    </row>
    <row r="3410" spans="1:12" x14ac:dyDescent="0.2">
      <c r="A3410" t="s">
        <v>8186</v>
      </c>
      <c r="B3410" t="s">
        <v>14506</v>
      </c>
      <c r="C3410" t="s">
        <v>14507</v>
      </c>
      <c r="D3410" t="s">
        <v>14505</v>
      </c>
      <c r="E3410" t="s">
        <v>14505</v>
      </c>
      <c r="F3410" t="s">
        <v>19511</v>
      </c>
      <c r="G3410" t="s">
        <v>4477</v>
      </c>
      <c r="I34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3410" s="1" t="b">
        <f t="shared" si="53"/>
        <v>0</v>
      </c>
      <c r="K3410" t="str">
        <f>IF(NOT(J3410),Strutture_cleaned[[#This Row],[Indirizzo internet]],Strutture_cleaned[[#This Row],[Indirizzo di posta elettronica]])</f>
        <v/>
      </c>
      <c r="L3410" t="str">
        <f>IF(NOT(J3410),Strutture_cleaned[[#This Row],[Indirizzo di posta elettronica]],Strutture_cleaned[[#This Row],[Indirizzo internet]])</f>
        <v>yaspo@mail.ru</v>
      </c>
    </row>
    <row r="3411" spans="1:12" x14ac:dyDescent="0.2">
      <c r="A3411" t="s">
        <v>8282</v>
      </c>
      <c r="B3411" t="s">
        <v>14508</v>
      </c>
      <c r="C3411" t="s">
        <v>14509</v>
      </c>
      <c r="D3411" t="s">
        <v>14505</v>
      </c>
      <c r="E3411" t="s">
        <v>19511</v>
      </c>
      <c r="F3411" t="s">
        <v>19511</v>
      </c>
      <c r="G3411" t="s">
        <v>4478</v>
      </c>
      <c r="I34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411" s="1" t="b">
        <f t="shared" si="53"/>
        <v>0</v>
      </c>
      <c r="K3411" t="str">
        <f>IF(NOT(J3411),Strutture_cleaned[[#This Row],[Indirizzo internet]],Strutture_cleaned[[#This Row],[Indirizzo di posta elettronica]])</f>
        <v/>
      </c>
      <c r="L3411" t="str">
        <f>IF(NOT(J3411),Strutture_cleaned[[#This Row],[Indirizzo di posta elettronica]],Strutture_cleaned[[#This Row],[Indirizzo internet]])</f>
        <v>sindaco@camporotondo.sinp.net</v>
      </c>
    </row>
    <row r="3412" spans="1:12" x14ac:dyDescent="0.2">
      <c r="A3412" t="s">
        <v>8174</v>
      </c>
      <c r="B3412" t="s">
        <v>14510</v>
      </c>
      <c r="C3412" t="s">
        <v>14511</v>
      </c>
      <c r="D3412" t="s">
        <v>14505</v>
      </c>
      <c r="E3412" t="s">
        <v>19511</v>
      </c>
      <c r="F3412" t="s">
        <v>19511</v>
      </c>
      <c r="G3412" t="s">
        <v>4479</v>
      </c>
      <c r="I34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412" s="1" t="b">
        <f t="shared" si="53"/>
        <v>0</v>
      </c>
      <c r="K3412" t="str">
        <f>IF(NOT(J3412),Strutture_cleaned[[#This Row],[Indirizzo internet]],Strutture_cleaned[[#This Row],[Indirizzo di posta elettronica]])</f>
        <v/>
      </c>
      <c r="L3412" t="str">
        <f>IF(NOT(J3412),Strutture_cleaned[[#This Row],[Indirizzo di posta elettronica]],Strutture_cleaned[[#This Row],[Indirizzo internet]])</f>
        <v>aloisa89@libero.it; annarita.bocci55@libero.it</v>
      </c>
    </row>
    <row r="3413" spans="1:12" x14ac:dyDescent="0.2">
      <c r="A3413" t="s">
        <v>8183</v>
      </c>
      <c r="B3413" t="s">
        <v>14512</v>
      </c>
      <c r="C3413" t="s">
        <v>4474</v>
      </c>
      <c r="D3413" t="s">
        <v>14505</v>
      </c>
      <c r="E3413" t="s">
        <v>14505</v>
      </c>
      <c r="F3413" t="s">
        <v>4475</v>
      </c>
      <c r="G3413" t="s">
        <v>4476</v>
      </c>
      <c r="I34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13" s="1" t="b">
        <f t="shared" si="53"/>
        <v>0</v>
      </c>
      <c r="K3413" t="str">
        <f>IF(NOT(J3413),Strutture_cleaned[[#This Row],[Indirizzo internet]],Strutture_cleaned[[#This Row],[Indirizzo di posta elettronica]])</f>
        <v>www.alrespironelbosco.it</v>
      </c>
      <c r="L3413" t="str">
        <f>IF(NOT(J3413),Strutture_cleaned[[#This Row],[Indirizzo di posta elettronica]],Strutture_cleaned[[#This Row],[Indirizzo internet]])</f>
        <v>lucaematilde@alrespironelbosco.it</v>
      </c>
    </row>
    <row r="3414" spans="1:12" x14ac:dyDescent="0.2">
      <c r="A3414" t="s">
        <v>8183</v>
      </c>
      <c r="B3414" t="s">
        <v>14513</v>
      </c>
      <c r="C3414" t="s">
        <v>14514</v>
      </c>
      <c r="D3414" t="s">
        <v>14505</v>
      </c>
      <c r="E3414" t="s">
        <v>14505</v>
      </c>
      <c r="F3414" t="s">
        <v>4480</v>
      </c>
      <c r="G3414" t="s">
        <v>4481</v>
      </c>
      <c r="I34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14" s="1" t="b">
        <f t="shared" si="53"/>
        <v>0</v>
      </c>
      <c r="K3414" t="str">
        <f>IF(NOT(J3414),Strutture_cleaned[[#This Row],[Indirizzo internet]],Strutture_cleaned[[#This Row],[Indirizzo di posta elettronica]])</f>
        <v>www.ilvolodelfalco.com</v>
      </c>
      <c r="L3414" t="str">
        <f>IF(NOT(J3414),Strutture_cleaned[[#This Row],[Indirizzo di posta elettronica]],Strutture_cleaned[[#This Row],[Indirizzo internet]])</f>
        <v>cristianobibini@hotmail.it</v>
      </c>
    </row>
    <row r="3415" spans="1:12" x14ac:dyDescent="0.2">
      <c r="A3415" t="s">
        <v>8171</v>
      </c>
      <c r="B3415" t="s">
        <v>14515</v>
      </c>
      <c r="C3415" t="s">
        <v>14516</v>
      </c>
      <c r="D3415" t="s">
        <v>4494</v>
      </c>
      <c r="E3415" t="s">
        <v>4494</v>
      </c>
      <c r="F3415" t="s">
        <v>4482</v>
      </c>
      <c r="G3415" t="s">
        <v>4483</v>
      </c>
      <c r="I34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15" s="1" t="b">
        <f t="shared" si="53"/>
        <v>0</v>
      </c>
      <c r="K3415" t="str">
        <f>IF(NOT(J3415),Strutture_cleaned[[#This Row],[Indirizzo internet]],Strutture_cleaned[[#This Row],[Indirizzo di posta elettronica]])</f>
        <v>www.villacasabianca1573.it</v>
      </c>
      <c r="L3415" t="str">
        <f>IF(NOT(J3415),Strutture_cleaned[[#This Row],[Indirizzo di posta elettronica]],Strutture_cleaned[[#This Row],[Indirizzo internet]])</f>
        <v>info@villacasabianca1573.it</v>
      </c>
    </row>
    <row r="3416" spans="1:12" x14ac:dyDescent="0.2">
      <c r="A3416" t="s">
        <v>8186</v>
      </c>
      <c r="B3416" t="s">
        <v>14517</v>
      </c>
      <c r="C3416" t="s">
        <v>14518</v>
      </c>
      <c r="D3416" t="s">
        <v>4494</v>
      </c>
      <c r="E3416" t="s">
        <v>4494</v>
      </c>
      <c r="F3416" t="s">
        <v>4484</v>
      </c>
      <c r="G3416" t="s">
        <v>4485</v>
      </c>
      <c r="I34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16" s="1" t="b">
        <f t="shared" si="53"/>
        <v>0</v>
      </c>
      <c r="K3416" t="str">
        <f>IF(NOT(J3416),Strutture_cleaned[[#This Row],[Indirizzo internet]],Strutture_cleaned[[#This Row],[Indirizzo di posta elettronica]])</f>
        <v>www.rotabella.it</v>
      </c>
      <c r="L3416" t="str">
        <f>IF(NOT(J3416),Strutture_cleaned[[#This Row],[Indirizzo di posta elettronica]],Strutture_cleaned[[#This Row],[Indirizzo internet]])</f>
        <v>stefanobonifazi@hotmail.it</v>
      </c>
    </row>
    <row r="3417" spans="1:12" x14ac:dyDescent="0.2">
      <c r="A3417" t="s">
        <v>8186</v>
      </c>
      <c r="B3417" t="s">
        <v>14519</v>
      </c>
      <c r="C3417" t="s">
        <v>4486</v>
      </c>
      <c r="D3417" t="s">
        <v>4494</v>
      </c>
      <c r="E3417" t="s">
        <v>14520</v>
      </c>
      <c r="F3417" t="s">
        <v>4487</v>
      </c>
      <c r="G3417" t="s">
        <v>4488</v>
      </c>
      <c r="I34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17" s="1" t="b">
        <f t="shared" si="53"/>
        <v>0</v>
      </c>
      <c r="K3417" t="str">
        <f>IF(NOT(J3417),Strutture_cleaned[[#This Row],[Indirizzo internet]],Strutture_cleaned[[#This Row],[Indirizzo di posta elettronica]])</f>
        <v>www.pietramaula.it</v>
      </c>
      <c r="L3417" t="str">
        <f>IF(NOT(J3417),Strutture_cleaned[[#This Row],[Indirizzo di posta elettronica]],Strutture_cleaned[[#This Row],[Indirizzo internet]])</f>
        <v>info@pietramaula.it</v>
      </c>
    </row>
    <row r="3418" spans="1:12" x14ac:dyDescent="0.2">
      <c r="A3418" t="s">
        <v>8216</v>
      </c>
      <c r="B3418" t="s">
        <v>14521</v>
      </c>
      <c r="C3418" t="s">
        <v>14522</v>
      </c>
      <c r="D3418" t="s">
        <v>4494</v>
      </c>
      <c r="E3418" t="s">
        <v>19511</v>
      </c>
      <c r="F3418" t="s">
        <v>4489</v>
      </c>
      <c r="G3418" t="s">
        <v>19511</v>
      </c>
      <c r="I34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18" s="1" t="b">
        <f t="shared" si="53"/>
        <v>0</v>
      </c>
      <c r="K3418" t="str">
        <f>IF(NOT(J3418),Strutture_cleaned[[#This Row],[Indirizzo internet]],Strutture_cleaned[[#This Row],[Indirizzo di posta elettronica]])</f>
        <v>www.residenzalemagnolie.it</v>
      </c>
      <c r="L3418" t="str">
        <f>IF(NOT(J3418),Strutture_cleaned[[#This Row],[Indirizzo di posta elettronica]],Strutture_cleaned[[#This Row],[Indirizzo internet]])</f>
        <v/>
      </c>
    </row>
    <row r="3419" spans="1:12" x14ac:dyDescent="0.2">
      <c r="A3419" t="s">
        <v>8216</v>
      </c>
      <c r="B3419" t="s">
        <v>14523</v>
      </c>
      <c r="C3419" t="s">
        <v>14524</v>
      </c>
      <c r="D3419" t="s">
        <v>4494</v>
      </c>
      <c r="E3419" t="s">
        <v>19511</v>
      </c>
      <c r="F3419" t="s">
        <v>4490</v>
      </c>
      <c r="G3419" t="s">
        <v>4491</v>
      </c>
      <c r="I34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419" s="1" t="b">
        <f t="shared" si="53"/>
        <v>0</v>
      </c>
      <c r="K3419" t="str">
        <f>IF(NOT(J3419),Strutture_cleaned[[#This Row],[Indirizzo internet]],Strutture_cleaned[[#This Row],[Indirizzo di posta elettronica]])</f>
        <v>http://letrequerce.wordpress.com/</v>
      </c>
      <c r="L3419" t="str">
        <f>IF(NOT(J3419),Strutture_cleaned[[#This Row],[Indirizzo di posta elettronica]],Strutture_cleaned[[#This Row],[Indirizzo internet]])</f>
        <v>gmassei@gmail.com</v>
      </c>
    </row>
    <row r="3420" spans="1:12" x14ac:dyDescent="0.2">
      <c r="A3420" t="s">
        <v>8183</v>
      </c>
      <c r="B3420" t="s">
        <v>14525</v>
      </c>
      <c r="C3420" t="s">
        <v>14526</v>
      </c>
      <c r="D3420" t="s">
        <v>4494</v>
      </c>
      <c r="E3420" t="s">
        <v>19511</v>
      </c>
      <c r="F3420" t="s">
        <v>4492</v>
      </c>
      <c r="G3420" t="s">
        <v>4493</v>
      </c>
      <c r="I34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20" s="1" t="b">
        <f t="shared" si="53"/>
        <v>0</v>
      </c>
      <c r="K3420" t="str">
        <f>IF(NOT(J3420),Strutture_cleaned[[#This Row],[Indirizzo internet]],Strutture_cleaned[[#This Row],[Indirizzo di posta elettronica]])</f>
        <v>www.casabelveder.it</v>
      </c>
      <c r="L3420" t="str">
        <f>IF(NOT(J3420),Strutture_cleaned[[#This Row],[Indirizzo di posta elettronica]],Strutture_cleaned[[#This Row],[Indirizzo internet]])</f>
        <v>info@casabelveder.it</v>
      </c>
    </row>
    <row r="3421" spans="1:12" x14ac:dyDescent="0.2">
      <c r="A3421" t="s">
        <v>8186</v>
      </c>
      <c r="B3421" t="s">
        <v>14527</v>
      </c>
      <c r="C3421" t="s">
        <v>14528</v>
      </c>
      <c r="D3421" t="s">
        <v>4494</v>
      </c>
      <c r="E3421" t="s">
        <v>4494</v>
      </c>
      <c r="F3421" t="s">
        <v>19511</v>
      </c>
      <c r="G3421" t="s">
        <v>4495</v>
      </c>
      <c r="I34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21" s="1" t="b">
        <f t="shared" si="53"/>
        <v>0</v>
      </c>
      <c r="K3421" t="str">
        <f>IF(NOT(J3421),Strutture_cleaned[[#This Row],[Indirizzo internet]],Strutture_cleaned[[#This Row],[Indirizzo di posta elettronica]])</f>
        <v/>
      </c>
      <c r="L3421" t="str">
        <f>IF(NOT(J3421),Strutture_cleaned[[#This Row],[Indirizzo di posta elettronica]],Strutture_cleaned[[#This Row],[Indirizzo internet]])</f>
        <v>albertoroversi2@virgilio.it</v>
      </c>
    </row>
    <row r="3422" spans="1:12" x14ac:dyDescent="0.2">
      <c r="A3422" t="s">
        <v>8186</v>
      </c>
      <c r="B3422" t="s">
        <v>14344</v>
      </c>
      <c r="C3422" t="s">
        <v>14529</v>
      </c>
      <c r="D3422" t="s">
        <v>4494</v>
      </c>
      <c r="E3422" t="s">
        <v>4494</v>
      </c>
      <c r="F3422" t="s">
        <v>4496</v>
      </c>
      <c r="G3422" t="s">
        <v>4497</v>
      </c>
      <c r="I34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22" s="1" t="b">
        <f t="shared" si="53"/>
        <v>0</v>
      </c>
      <c r="K3422" t="str">
        <f>IF(NOT(J3422),Strutture_cleaned[[#This Row],[Indirizzo internet]],Strutture_cleaned[[#This Row],[Indirizzo di posta elettronica]])</f>
        <v>www.ilgiardinodegliulivi.com</v>
      </c>
      <c r="L3422" t="str">
        <f>IF(NOT(J3422),Strutture_cleaned[[#This Row],[Indirizzo di posta elettronica]],Strutture_cleaned[[#This Row],[Indirizzo internet]])</f>
        <v>info@ilgiardinodegliulivi.com</v>
      </c>
    </row>
    <row r="3423" spans="1:12" x14ac:dyDescent="0.2">
      <c r="A3423" t="s">
        <v>8186</v>
      </c>
      <c r="B3423" t="s">
        <v>14530</v>
      </c>
      <c r="C3423" t="s">
        <v>14531</v>
      </c>
      <c r="D3423" t="s">
        <v>4494</v>
      </c>
      <c r="E3423" t="s">
        <v>4494</v>
      </c>
      <c r="F3423" t="s">
        <v>4498</v>
      </c>
      <c r="G3423" t="s">
        <v>4499</v>
      </c>
      <c r="I34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23" s="1" t="b">
        <f t="shared" si="53"/>
        <v>0</v>
      </c>
      <c r="K3423" t="str">
        <f>IF(NOT(J3423),Strutture_cleaned[[#This Row],[Indirizzo internet]],Strutture_cleaned[[#This Row],[Indirizzo di posta elettronica]])</f>
        <v>www.agriturismoilcasato.it</v>
      </c>
      <c r="L3423" t="str">
        <f>IF(NOT(J3423),Strutture_cleaned[[#This Row],[Indirizzo di posta elettronica]],Strutture_cleaned[[#This Row],[Indirizzo internet]])</f>
        <v>info@agriturismoilcasato.it</v>
      </c>
    </row>
    <row r="3424" spans="1:12" x14ac:dyDescent="0.2">
      <c r="A3424" t="s">
        <v>8177</v>
      </c>
      <c r="B3424" t="s">
        <v>9483</v>
      </c>
      <c r="C3424" t="s">
        <v>14532</v>
      </c>
      <c r="D3424" t="s">
        <v>4494</v>
      </c>
      <c r="E3424" t="s">
        <v>4494</v>
      </c>
      <c r="F3424" t="s">
        <v>4500</v>
      </c>
      <c r="G3424" t="s">
        <v>4501</v>
      </c>
      <c r="I34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3424" s="1" t="b">
        <f t="shared" si="53"/>
        <v>0</v>
      </c>
      <c r="K3424" t="str">
        <f>IF(NOT(J3424),Strutture_cleaned[[#This Row],[Indirizzo internet]],Strutture_cleaned[[#This Row],[Indirizzo di posta elettronica]])</f>
        <v>www.hotelbellavista.info</v>
      </c>
      <c r="L3424" t="str">
        <f>IF(NOT(J3424),Strutture_cleaned[[#This Row],[Indirizzo di posta elettronica]],Strutture_cleaned[[#This Row],[Indirizzo internet]])</f>
        <v>posta@hotelbellavista.info</v>
      </c>
    </row>
    <row r="3425" spans="1:12" x14ac:dyDescent="0.2">
      <c r="A3425" t="s">
        <v>8177</v>
      </c>
      <c r="B3425" t="s">
        <v>10437</v>
      </c>
      <c r="C3425" t="s">
        <v>14533</v>
      </c>
      <c r="D3425" t="s">
        <v>4494</v>
      </c>
      <c r="E3425" t="s">
        <v>14534</v>
      </c>
      <c r="F3425" t="s">
        <v>19511</v>
      </c>
      <c r="G3425" t="s">
        <v>4502</v>
      </c>
      <c r="I34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425" s="1" t="b">
        <f t="shared" si="53"/>
        <v>0</v>
      </c>
      <c r="K3425" t="str">
        <f>IF(NOT(J3425),Strutture_cleaned[[#This Row],[Indirizzo internet]],Strutture_cleaned[[#This Row],[Indirizzo di posta elettronica]])</f>
        <v/>
      </c>
      <c r="L3425" t="str">
        <f>IF(NOT(J3425),Strutture_cleaned[[#This Row],[Indirizzo di posta elettronica]],Strutture_cleaned[[#This Row],[Indirizzo internet]])</f>
        <v>hotelpanorama2006@libero.it; panorama81@libero.it</v>
      </c>
    </row>
    <row r="3426" spans="1:12" x14ac:dyDescent="0.2">
      <c r="A3426" t="s">
        <v>8186</v>
      </c>
      <c r="B3426" t="s">
        <v>14535</v>
      </c>
      <c r="C3426" t="s">
        <v>14536</v>
      </c>
      <c r="D3426" t="s">
        <v>4494</v>
      </c>
      <c r="E3426" t="s">
        <v>14537</v>
      </c>
      <c r="F3426" t="s">
        <v>19511</v>
      </c>
      <c r="G3426" t="s">
        <v>4503</v>
      </c>
      <c r="I34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426" s="1" t="b">
        <f t="shared" si="53"/>
        <v>0</v>
      </c>
      <c r="K3426" t="str">
        <f>IF(NOT(J3426),Strutture_cleaned[[#This Row],[Indirizzo internet]],Strutture_cleaned[[#This Row],[Indirizzo di posta elettronica]])</f>
        <v/>
      </c>
      <c r="L3426" t="str">
        <f>IF(NOT(J3426),Strutture_cleaned[[#This Row],[Indirizzo di posta elettronica]],Strutture_cleaned[[#This Row],[Indirizzo internet]])</f>
        <v>ssvbpc@tin.it</v>
      </c>
    </row>
    <row r="3427" spans="1:12" x14ac:dyDescent="0.2">
      <c r="A3427" t="s">
        <v>8171</v>
      </c>
      <c r="B3427" t="s">
        <v>14538</v>
      </c>
      <c r="C3427" t="s">
        <v>14539</v>
      </c>
      <c r="D3427" t="s">
        <v>4494</v>
      </c>
      <c r="E3427" t="s">
        <v>14540</v>
      </c>
      <c r="F3427" t="s">
        <v>4504</v>
      </c>
      <c r="G3427" t="s">
        <v>4505</v>
      </c>
      <c r="I34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27" s="1" t="b">
        <f t="shared" si="53"/>
        <v>0</v>
      </c>
      <c r="K3427" t="str">
        <f>IF(NOT(J3427),Strutture_cleaned[[#This Row],[Indirizzo internet]],Strutture_cleaned[[#This Row],[Indirizzo di posta elettronica]])</f>
        <v>www.selvicolle.com</v>
      </c>
      <c r="L3427" t="str">
        <f>IF(NOT(J3427),Strutture_cleaned[[#This Row],[Indirizzo di posta elettronica]],Strutture_cleaned[[#This Row],[Indirizzo internet]])</f>
        <v>info@selvicolle.com</v>
      </c>
    </row>
    <row r="3428" spans="1:12" x14ac:dyDescent="0.2">
      <c r="A3428" t="s">
        <v>8183</v>
      </c>
      <c r="B3428" t="s">
        <v>14541</v>
      </c>
      <c r="C3428" t="s">
        <v>14542</v>
      </c>
      <c r="D3428" t="s">
        <v>4494</v>
      </c>
      <c r="E3428" t="s">
        <v>4494</v>
      </c>
      <c r="F3428" t="s">
        <v>19511</v>
      </c>
      <c r="G3428" t="s">
        <v>4506</v>
      </c>
      <c r="I34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428" s="1" t="b">
        <f t="shared" si="53"/>
        <v>0</v>
      </c>
      <c r="K3428" t="str">
        <f>IF(NOT(J3428),Strutture_cleaned[[#This Row],[Indirizzo internet]],Strutture_cleaned[[#This Row],[Indirizzo di posta elettronica]])</f>
        <v/>
      </c>
      <c r="L3428" t="str">
        <f>IF(NOT(J3428),Strutture_cleaned[[#This Row],[Indirizzo di posta elettronica]],Strutture_cleaned[[#This Row],[Indirizzo internet]])</f>
        <v>federico.bovetti@gmail.com</v>
      </c>
    </row>
    <row r="3429" spans="1:12" x14ac:dyDescent="0.2">
      <c r="A3429" t="s">
        <v>8177</v>
      </c>
      <c r="B3429" t="s">
        <v>14543</v>
      </c>
      <c r="C3429" t="s">
        <v>14544</v>
      </c>
      <c r="D3429" t="s">
        <v>4494</v>
      </c>
      <c r="E3429" t="s">
        <v>4494</v>
      </c>
      <c r="F3429" t="s">
        <v>4507</v>
      </c>
      <c r="G3429" t="s">
        <v>4508</v>
      </c>
      <c r="I34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29" s="1" t="b">
        <f t="shared" si="53"/>
        <v>0</v>
      </c>
      <c r="K3429" t="str">
        <f>IF(NOT(J3429),Strutture_cleaned[[#This Row],[Indirizzo internet]],Strutture_cleaned[[#This Row],[Indirizzo di posta elettronica]])</f>
        <v>www.borgolanciano.it</v>
      </c>
      <c r="L3429" t="str">
        <f>IF(NOT(J3429),Strutture_cleaned[[#This Row],[Indirizzo di posta elettronica]],Strutture_cleaned[[#This Row],[Indirizzo internet]])</f>
        <v>info@borgolanciano.it</v>
      </c>
    </row>
    <row r="3430" spans="1:12" x14ac:dyDescent="0.2">
      <c r="A3430" t="s">
        <v>8183</v>
      </c>
      <c r="B3430" t="s">
        <v>14545</v>
      </c>
      <c r="C3430" t="s">
        <v>14546</v>
      </c>
      <c r="D3430" t="s">
        <v>14547</v>
      </c>
      <c r="E3430" t="s">
        <v>13260</v>
      </c>
      <c r="F3430" t="s">
        <v>19511</v>
      </c>
      <c r="G3430" t="s">
        <v>19511</v>
      </c>
      <c r="I34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30" s="1" t="b">
        <f t="shared" si="53"/>
        <v>0</v>
      </c>
      <c r="K3430" t="str">
        <f>IF(NOT(J3430),Strutture_cleaned[[#This Row],[Indirizzo internet]],Strutture_cleaned[[#This Row],[Indirizzo di posta elettronica]])</f>
        <v/>
      </c>
      <c r="L3430" t="str">
        <f>IF(NOT(J3430),Strutture_cleaned[[#This Row],[Indirizzo di posta elettronica]],Strutture_cleaned[[#This Row],[Indirizzo internet]])</f>
        <v/>
      </c>
    </row>
    <row r="3431" spans="1:12" x14ac:dyDescent="0.2">
      <c r="A3431" t="s">
        <v>8177</v>
      </c>
      <c r="B3431" t="s">
        <v>14548</v>
      </c>
      <c r="C3431" t="s">
        <v>14549</v>
      </c>
      <c r="D3431" t="s">
        <v>14547</v>
      </c>
      <c r="E3431" t="s">
        <v>14547</v>
      </c>
      <c r="F3431" t="s">
        <v>19511</v>
      </c>
      <c r="G3431" t="s">
        <v>19511</v>
      </c>
      <c r="I34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31" s="1" t="b">
        <f t="shared" si="53"/>
        <v>0</v>
      </c>
      <c r="K3431" t="str">
        <f>IF(NOT(J3431),Strutture_cleaned[[#This Row],[Indirizzo internet]],Strutture_cleaned[[#This Row],[Indirizzo di posta elettronica]])</f>
        <v/>
      </c>
      <c r="L3431" t="str">
        <f>IF(NOT(J3431),Strutture_cleaned[[#This Row],[Indirizzo di posta elettronica]],Strutture_cleaned[[#This Row],[Indirizzo internet]])</f>
        <v/>
      </c>
    </row>
    <row r="3432" spans="1:12" x14ac:dyDescent="0.2">
      <c r="A3432" t="s">
        <v>8177</v>
      </c>
      <c r="B3432" t="s">
        <v>14550</v>
      </c>
      <c r="C3432" t="s">
        <v>14551</v>
      </c>
      <c r="D3432" t="s">
        <v>14547</v>
      </c>
      <c r="E3432" t="s">
        <v>14547</v>
      </c>
      <c r="F3432" t="s">
        <v>19511</v>
      </c>
      <c r="G3432" t="s">
        <v>19511</v>
      </c>
      <c r="I34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32" s="1" t="b">
        <f t="shared" si="53"/>
        <v>0</v>
      </c>
      <c r="K3432" t="str">
        <f>IF(NOT(J3432),Strutture_cleaned[[#This Row],[Indirizzo internet]],Strutture_cleaned[[#This Row],[Indirizzo di posta elettronica]])</f>
        <v/>
      </c>
      <c r="L3432" t="str">
        <f>IF(NOT(J3432),Strutture_cleaned[[#This Row],[Indirizzo di posta elettronica]],Strutture_cleaned[[#This Row],[Indirizzo internet]])</f>
        <v/>
      </c>
    </row>
    <row r="3433" spans="1:12" x14ac:dyDescent="0.2">
      <c r="A3433" t="s">
        <v>8186</v>
      </c>
      <c r="B3433" t="s">
        <v>9319</v>
      </c>
      <c r="C3433" t="s">
        <v>14552</v>
      </c>
      <c r="D3433" t="s">
        <v>14547</v>
      </c>
      <c r="E3433" t="s">
        <v>14547</v>
      </c>
      <c r="F3433" t="s">
        <v>19511</v>
      </c>
      <c r="G3433" t="s">
        <v>19511</v>
      </c>
      <c r="I34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33" s="1" t="b">
        <f t="shared" si="53"/>
        <v>0</v>
      </c>
      <c r="K3433" t="str">
        <f>IF(NOT(J3433),Strutture_cleaned[[#This Row],[Indirizzo internet]],Strutture_cleaned[[#This Row],[Indirizzo di posta elettronica]])</f>
        <v/>
      </c>
      <c r="L3433" t="str">
        <f>IF(NOT(J3433),Strutture_cleaned[[#This Row],[Indirizzo di posta elettronica]],Strutture_cleaned[[#This Row],[Indirizzo internet]])</f>
        <v/>
      </c>
    </row>
    <row r="3434" spans="1:12" x14ac:dyDescent="0.2">
      <c r="A3434" t="s">
        <v>8523</v>
      </c>
      <c r="B3434" t="s">
        <v>14553</v>
      </c>
      <c r="C3434" t="s">
        <v>19511</v>
      </c>
      <c r="D3434" t="s">
        <v>14547</v>
      </c>
      <c r="E3434" t="s">
        <v>14554</v>
      </c>
      <c r="F3434" t="s">
        <v>4509</v>
      </c>
      <c r="G3434" t="s">
        <v>4510</v>
      </c>
      <c r="I34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34" s="1" t="b">
        <f t="shared" si="53"/>
        <v>0</v>
      </c>
      <c r="K3434" t="str">
        <f>IF(NOT(J3434),Strutture_cleaned[[#This Row],[Indirizzo internet]],Strutture_cleaned[[#This Row],[Indirizzo di posta elettronica]])</f>
        <v>www.campingmonteprata.it</v>
      </c>
      <c r="L3434" t="str">
        <f>IF(NOT(J3434),Strutture_cleaned[[#This Row],[Indirizzo di posta elettronica]],Strutture_cleaned[[#This Row],[Indirizzo internet]])</f>
        <v>info@campingmonteprata.it</v>
      </c>
    </row>
    <row r="3435" spans="1:12" x14ac:dyDescent="0.2">
      <c r="A3435" t="s">
        <v>8285</v>
      </c>
      <c r="B3435" t="s">
        <v>14555</v>
      </c>
      <c r="C3435" t="s">
        <v>14556</v>
      </c>
      <c r="D3435" t="s">
        <v>14547</v>
      </c>
      <c r="E3435" t="s">
        <v>19511</v>
      </c>
      <c r="F3435" t="s">
        <v>19511</v>
      </c>
      <c r="G3435" t="s">
        <v>4511</v>
      </c>
      <c r="I34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35" s="1" t="b">
        <f t="shared" si="53"/>
        <v>0</v>
      </c>
      <c r="K3435" t="str">
        <f>IF(NOT(J3435),Strutture_cleaned[[#This Row],[Indirizzo internet]],Strutture_cleaned[[#This Row],[Indirizzo di posta elettronica]])</f>
        <v/>
      </c>
      <c r="L3435" t="str">
        <f>IF(NOT(J3435),Strutture_cleaned[[#This Row],[Indirizzo di posta elettronica]],Strutture_cleaned[[#This Row],[Indirizzo internet]])</f>
        <v>sbp.castello@yahoo.it</v>
      </c>
    </row>
    <row r="3436" spans="1:12" x14ac:dyDescent="0.2">
      <c r="A3436" t="s">
        <v>8183</v>
      </c>
      <c r="B3436" t="s">
        <v>14557</v>
      </c>
      <c r="C3436" t="s">
        <v>14558</v>
      </c>
      <c r="D3436" t="s">
        <v>14547</v>
      </c>
      <c r="E3436" t="s">
        <v>19511</v>
      </c>
      <c r="F3436" t="s">
        <v>19511</v>
      </c>
      <c r="G3436" t="s">
        <v>4512</v>
      </c>
      <c r="I34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36" s="1" t="b">
        <f t="shared" si="53"/>
        <v>0</v>
      </c>
      <c r="K3436" t="str">
        <f>IF(NOT(J3436),Strutture_cleaned[[#This Row],[Indirizzo internet]],Strutture_cleaned[[#This Row],[Indirizzo di posta elettronica]])</f>
        <v/>
      </c>
      <c r="L3436" t="str">
        <f>IF(NOT(J3436),Strutture_cleaned[[#This Row],[Indirizzo di posta elettronica]],Strutture_cleaned[[#This Row],[Indirizzo internet]])</f>
        <v>info@lestanzedellefate.it</v>
      </c>
    </row>
    <row r="3437" spans="1:12" x14ac:dyDescent="0.2">
      <c r="A3437" t="s">
        <v>8183</v>
      </c>
      <c r="B3437" t="s">
        <v>14559</v>
      </c>
      <c r="C3437" t="s">
        <v>14560</v>
      </c>
      <c r="D3437" t="s">
        <v>14547</v>
      </c>
      <c r="E3437" t="s">
        <v>14561</v>
      </c>
      <c r="F3437" t="s">
        <v>19511</v>
      </c>
      <c r="G3437" t="s">
        <v>4513</v>
      </c>
      <c r="I34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37" s="1" t="b">
        <f t="shared" si="53"/>
        <v>0</v>
      </c>
      <c r="K3437" t="str">
        <f>IF(NOT(J3437),Strutture_cleaned[[#This Row],[Indirizzo internet]],Strutture_cleaned[[#This Row],[Indirizzo di posta elettronica]])</f>
        <v/>
      </c>
      <c r="L3437" t="str">
        <f>IF(NOT(J3437),Strutture_cleaned[[#This Row],[Indirizzo di posta elettronica]],Strutture_cleaned[[#This Row],[Indirizzo internet]])</f>
        <v>stefaniaservili@gmail.com</v>
      </c>
    </row>
    <row r="3438" spans="1:12" x14ac:dyDescent="0.2">
      <c r="A3438" t="s">
        <v>8220</v>
      </c>
      <c r="B3438" t="s">
        <v>14562</v>
      </c>
      <c r="C3438" t="s">
        <v>19511</v>
      </c>
      <c r="D3438" t="s">
        <v>14547</v>
      </c>
      <c r="E3438" t="s">
        <v>14563</v>
      </c>
      <c r="F3438" t="s">
        <v>19511</v>
      </c>
      <c r="G3438" t="s">
        <v>4514</v>
      </c>
      <c r="I34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438" s="1" t="b">
        <f t="shared" si="53"/>
        <v>0</v>
      </c>
      <c r="K3438" t="str">
        <f>IF(NOT(J3438),Strutture_cleaned[[#This Row],[Indirizzo internet]],Strutture_cleaned[[#This Row],[Indirizzo di posta elettronica]])</f>
        <v/>
      </c>
      <c r="L3438" t="str">
        <f>IF(NOT(J3438),Strutture_cleaned[[#This Row],[Indirizzo di posta elettronica]],Strutture_cleaned[[#This Row],[Indirizzo internet]])</f>
        <v>segreteria@castelsantangelo.sinp.net</v>
      </c>
    </row>
    <row r="3439" spans="1:12" x14ac:dyDescent="0.2">
      <c r="A3439" t="s">
        <v>8183</v>
      </c>
      <c r="B3439" t="s">
        <v>14564</v>
      </c>
      <c r="C3439" t="s">
        <v>14565</v>
      </c>
      <c r="D3439" t="s">
        <v>14547</v>
      </c>
      <c r="E3439" t="s">
        <v>14547</v>
      </c>
      <c r="F3439" t="s">
        <v>19511</v>
      </c>
      <c r="G3439" t="s">
        <v>19511</v>
      </c>
      <c r="I34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39" s="1" t="b">
        <f t="shared" si="53"/>
        <v>0</v>
      </c>
      <c r="K3439" t="str">
        <f>IF(NOT(J3439),Strutture_cleaned[[#This Row],[Indirizzo internet]],Strutture_cleaned[[#This Row],[Indirizzo di posta elettronica]])</f>
        <v/>
      </c>
      <c r="L3439" t="str">
        <f>IF(NOT(J3439),Strutture_cleaned[[#This Row],[Indirizzo di posta elettronica]],Strutture_cleaned[[#This Row],[Indirizzo internet]])</f>
        <v/>
      </c>
    </row>
    <row r="3440" spans="1:12" x14ac:dyDescent="0.2">
      <c r="A3440" t="s">
        <v>8183</v>
      </c>
      <c r="B3440" t="s">
        <v>14566</v>
      </c>
      <c r="C3440" t="s">
        <v>14567</v>
      </c>
      <c r="D3440" t="s">
        <v>14547</v>
      </c>
      <c r="E3440" t="s">
        <v>14547</v>
      </c>
      <c r="F3440" t="s">
        <v>19511</v>
      </c>
      <c r="G3440" t="s">
        <v>19511</v>
      </c>
      <c r="I34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40" s="1" t="b">
        <f t="shared" si="53"/>
        <v>0</v>
      </c>
      <c r="K3440" t="str">
        <f>IF(NOT(J3440),Strutture_cleaned[[#This Row],[Indirizzo internet]],Strutture_cleaned[[#This Row],[Indirizzo di posta elettronica]])</f>
        <v/>
      </c>
      <c r="L3440" t="str">
        <f>IF(NOT(J3440),Strutture_cleaned[[#This Row],[Indirizzo di posta elettronica]],Strutture_cleaned[[#This Row],[Indirizzo internet]])</f>
        <v/>
      </c>
    </row>
    <row r="3441" spans="1:12" x14ac:dyDescent="0.2">
      <c r="A3441" t="s">
        <v>8183</v>
      </c>
      <c r="B3441" t="s">
        <v>14568</v>
      </c>
      <c r="C3441" t="s">
        <v>14567</v>
      </c>
      <c r="D3441" t="s">
        <v>14547</v>
      </c>
      <c r="E3441" t="s">
        <v>14547</v>
      </c>
      <c r="F3441" t="s">
        <v>4515</v>
      </c>
      <c r="G3441" t="s">
        <v>4516</v>
      </c>
      <c r="I34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41" s="1" t="b">
        <f t="shared" si="53"/>
        <v>0</v>
      </c>
      <c r="K3441" t="str">
        <f>IF(NOT(J3441),Strutture_cleaned[[#This Row],[Indirizzo internet]],Strutture_cleaned[[#This Row],[Indirizzo di posta elettronica]])</f>
        <v>www.fontedellangelo.it</v>
      </c>
      <c r="L3441" t="str">
        <f>IF(NOT(J3441),Strutture_cleaned[[#This Row],[Indirizzo di posta elettronica]],Strutture_cleaned[[#This Row],[Indirizzo internet]])</f>
        <v>fontedellangelo@gmail.com</v>
      </c>
    </row>
    <row r="3442" spans="1:12" x14ac:dyDescent="0.2">
      <c r="A3442" t="s">
        <v>8171</v>
      </c>
      <c r="B3442" t="s">
        <v>14569</v>
      </c>
      <c r="C3442" t="s">
        <v>14570</v>
      </c>
      <c r="D3442" t="s">
        <v>14571</v>
      </c>
      <c r="E3442" t="s">
        <v>14571</v>
      </c>
      <c r="F3442" t="s">
        <v>4517</v>
      </c>
      <c r="G3442" t="s">
        <v>4518</v>
      </c>
      <c r="I34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42" s="1" t="b">
        <f t="shared" si="53"/>
        <v>0</v>
      </c>
      <c r="K3442" t="str">
        <f>IF(NOT(J3442),Strutture_cleaned[[#This Row],[Indirizzo internet]],Strutture_cleaned[[#This Row],[Indirizzo di posta elettronica]])</f>
        <v>www.palazzosimonelli.it</v>
      </c>
      <c r="L3442" t="str">
        <f>IF(NOT(J3442),Strutture_cleaned[[#This Row],[Indirizzo di posta elettronica]],Strutture_cleaned[[#This Row],[Indirizzo internet]])</f>
        <v>info@palazzosimonelli.it</v>
      </c>
    </row>
    <row r="3443" spans="1:12" x14ac:dyDescent="0.2">
      <c r="A3443" t="s">
        <v>8186</v>
      </c>
      <c r="B3443" t="s">
        <v>14572</v>
      </c>
      <c r="C3443" t="s">
        <v>19511</v>
      </c>
      <c r="D3443" t="s">
        <v>14571</v>
      </c>
      <c r="E3443" t="s">
        <v>19511</v>
      </c>
      <c r="F3443" t="s">
        <v>4519</v>
      </c>
      <c r="G3443" t="s">
        <v>19511</v>
      </c>
      <c r="I34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43" s="1" t="b">
        <f t="shared" si="53"/>
        <v>0</v>
      </c>
      <c r="K3443" t="str">
        <f>IF(NOT(J3443),Strutture_cleaned[[#This Row],[Indirizzo internet]],Strutture_cleaned[[#This Row],[Indirizzo di posta elettronica]])</f>
        <v>www.incantodeisibillini.it</v>
      </c>
      <c r="L3443" t="str">
        <f>IF(NOT(J3443),Strutture_cleaned[[#This Row],[Indirizzo di posta elettronica]],Strutture_cleaned[[#This Row],[Indirizzo internet]])</f>
        <v/>
      </c>
    </row>
    <row r="3444" spans="1:12" x14ac:dyDescent="0.2">
      <c r="A3444" t="s">
        <v>8171</v>
      </c>
      <c r="B3444" t="s">
        <v>14573</v>
      </c>
      <c r="C3444" t="s">
        <v>19511</v>
      </c>
      <c r="D3444" t="s">
        <v>14571</v>
      </c>
      <c r="E3444" t="s">
        <v>14574</v>
      </c>
      <c r="F3444" t="s">
        <v>4519</v>
      </c>
      <c r="G3444" t="s">
        <v>19511</v>
      </c>
      <c r="I34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44" s="1" t="b">
        <f t="shared" si="53"/>
        <v>0</v>
      </c>
      <c r="K3444" t="str">
        <f>IF(NOT(J3444),Strutture_cleaned[[#This Row],[Indirizzo internet]],Strutture_cleaned[[#This Row],[Indirizzo di posta elettronica]])</f>
        <v>www.incantodeisibillini.it</v>
      </c>
      <c r="L3444" t="str">
        <f>IF(NOT(J3444),Strutture_cleaned[[#This Row],[Indirizzo di posta elettronica]],Strutture_cleaned[[#This Row],[Indirizzo internet]])</f>
        <v/>
      </c>
    </row>
    <row r="3445" spans="1:12" x14ac:dyDescent="0.2">
      <c r="A3445" t="s">
        <v>8186</v>
      </c>
      <c r="B3445" t="s">
        <v>14575</v>
      </c>
      <c r="C3445" t="s">
        <v>14576</v>
      </c>
      <c r="D3445" t="s">
        <v>14571</v>
      </c>
      <c r="E3445" t="s">
        <v>14571</v>
      </c>
      <c r="F3445" t="s">
        <v>4520</v>
      </c>
      <c r="G3445" t="s">
        <v>4521</v>
      </c>
      <c r="I34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445" s="1" t="b">
        <f t="shared" si="53"/>
        <v>0</v>
      </c>
      <c r="K3445" t="str">
        <f>IF(NOT(J3445),Strutture_cleaned[[#This Row],[Indirizzo internet]],Strutture_cleaned[[#This Row],[Indirizzo di posta elettronica]])</f>
        <v>www.coldipietra.com</v>
      </c>
      <c r="L3445" t="str">
        <f>IF(NOT(J3445),Strutture_cleaned[[#This Row],[Indirizzo di posta elettronica]],Strutture_cleaned[[#This Row],[Indirizzo internet]])</f>
        <v>coldipietra@coldipietra.com</v>
      </c>
    </row>
    <row r="3446" spans="1:12" x14ac:dyDescent="0.2">
      <c r="A3446" t="s">
        <v>8174</v>
      </c>
      <c r="B3446" t="s">
        <v>14577</v>
      </c>
      <c r="C3446" t="s">
        <v>19511</v>
      </c>
      <c r="D3446" t="s">
        <v>14571</v>
      </c>
      <c r="E3446" t="s">
        <v>19511</v>
      </c>
      <c r="F3446" t="s">
        <v>19511</v>
      </c>
      <c r="G3446" t="s">
        <v>19511</v>
      </c>
      <c r="I34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46" s="1" t="b">
        <f t="shared" si="53"/>
        <v>0</v>
      </c>
      <c r="K3446" t="str">
        <f>IF(NOT(J3446),Strutture_cleaned[[#This Row],[Indirizzo internet]],Strutture_cleaned[[#This Row],[Indirizzo di posta elettronica]])</f>
        <v/>
      </c>
      <c r="L3446" t="str">
        <f>IF(NOT(J3446),Strutture_cleaned[[#This Row],[Indirizzo di posta elettronica]],Strutture_cleaned[[#This Row],[Indirizzo internet]])</f>
        <v/>
      </c>
    </row>
    <row r="3447" spans="1:12" x14ac:dyDescent="0.2">
      <c r="A3447" t="s">
        <v>8186</v>
      </c>
      <c r="B3447" t="s">
        <v>14578</v>
      </c>
      <c r="C3447" t="s">
        <v>14579</v>
      </c>
      <c r="D3447" t="s">
        <v>14571</v>
      </c>
      <c r="E3447" t="s">
        <v>19511</v>
      </c>
      <c r="F3447" t="s">
        <v>19511</v>
      </c>
      <c r="G3447" t="s">
        <v>4522</v>
      </c>
      <c r="I34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447" s="1" t="b">
        <f t="shared" si="53"/>
        <v>0</v>
      </c>
      <c r="K3447" t="str">
        <f>IF(NOT(J3447),Strutture_cleaned[[#This Row],[Indirizzo internet]],Strutture_cleaned[[#This Row],[Indirizzo di posta elettronica]])</f>
        <v/>
      </c>
      <c r="L3447" t="str">
        <f>IF(NOT(J3447),Strutture_cleaned[[#This Row],[Indirizzo di posta elettronica]],Strutture_cleaned[[#This Row],[Indirizzo internet]])</f>
        <v>luca.ansovini@libero.it</v>
      </c>
    </row>
    <row r="3448" spans="1:12" x14ac:dyDescent="0.2">
      <c r="A3448" t="s">
        <v>8174</v>
      </c>
      <c r="B3448" t="s">
        <v>14580</v>
      </c>
      <c r="C3448" t="s">
        <v>14581</v>
      </c>
      <c r="D3448" t="s">
        <v>14571</v>
      </c>
      <c r="E3448" t="s">
        <v>19511</v>
      </c>
      <c r="F3448" t="s">
        <v>19511</v>
      </c>
      <c r="G3448" t="s">
        <v>4523</v>
      </c>
      <c r="I34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48" s="1" t="b">
        <f t="shared" si="53"/>
        <v>0</v>
      </c>
      <c r="K3448" t="str">
        <f>IF(NOT(J3448),Strutture_cleaned[[#This Row],[Indirizzo internet]],Strutture_cleaned[[#This Row],[Indirizzo di posta elettronica]])</f>
        <v/>
      </c>
      <c r="L3448" t="str">
        <f>IF(NOT(J3448),Strutture_cleaned[[#This Row],[Indirizzo di posta elettronica]],Strutture_cleaned[[#This Row],[Indirizzo internet]])</f>
        <v>colclough_italy@yahoo.co.uk</v>
      </c>
    </row>
    <row r="3449" spans="1:12" x14ac:dyDescent="0.2">
      <c r="A3449" t="s">
        <v>8186</v>
      </c>
      <c r="B3449" t="s">
        <v>14582</v>
      </c>
      <c r="C3449" t="s">
        <v>14583</v>
      </c>
      <c r="D3449" t="s">
        <v>14571</v>
      </c>
      <c r="E3449" t="s">
        <v>14571</v>
      </c>
      <c r="F3449" t="s">
        <v>19511</v>
      </c>
      <c r="G3449" t="s">
        <v>19511</v>
      </c>
      <c r="I34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49" s="1" t="b">
        <f t="shared" si="53"/>
        <v>0</v>
      </c>
      <c r="K3449" t="str">
        <f>IF(NOT(J3449),Strutture_cleaned[[#This Row],[Indirizzo internet]],Strutture_cleaned[[#This Row],[Indirizzo di posta elettronica]])</f>
        <v/>
      </c>
      <c r="L3449" t="str">
        <f>IF(NOT(J3449),Strutture_cleaned[[#This Row],[Indirizzo di posta elettronica]],Strutture_cleaned[[#This Row],[Indirizzo internet]])</f>
        <v/>
      </c>
    </row>
    <row r="3450" spans="1:12" x14ac:dyDescent="0.2">
      <c r="A3450" t="s">
        <v>8186</v>
      </c>
      <c r="B3450" t="s">
        <v>14584</v>
      </c>
      <c r="C3450" t="s">
        <v>19511</v>
      </c>
      <c r="D3450" t="s">
        <v>14571</v>
      </c>
      <c r="E3450" t="s">
        <v>14585</v>
      </c>
      <c r="F3450" t="s">
        <v>19511</v>
      </c>
      <c r="G3450" t="s">
        <v>4524</v>
      </c>
      <c r="I34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450" s="1" t="b">
        <f t="shared" si="53"/>
        <v>0</v>
      </c>
      <c r="K3450" t="str">
        <f>IF(NOT(J3450),Strutture_cleaned[[#This Row],[Indirizzo internet]],Strutture_cleaned[[#This Row],[Indirizzo di posta elettronica]])</f>
        <v/>
      </c>
      <c r="L3450" t="str">
        <f>IF(NOT(J3450),Strutture_cleaned[[#This Row],[Indirizzo di posta elettronica]],Strutture_cleaned[[#This Row],[Indirizzo internet]])</f>
        <v>ilcarbonaio@alice.it</v>
      </c>
    </row>
    <row r="3451" spans="1:12" x14ac:dyDescent="0.2">
      <c r="A3451" t="s">
        <v>8186</v>
      </c>
      <c r="B3451" t="s">
        <v>14586</v>
      </c>
      <c r="C3451" t="s">
        <v>14587</v>
      </c>
      <c r="D3451" t="s">
        <v>14571</v>
      </c>
      <c r="E3451" t="s">
        <v>14571</v>
      </c>
      <c r="F3451" t="s">
        <v>19511</v>
      </c>
      <c r="G3451" t="s">
        <v>4525</v>
      </c>
      <c r="I34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51" s="1" t="b">
        <f t="shared" si="53"/>
        <v>0</v>
      </c>
      <c r="K3451" t="str">
        <f>IF(NOT(J3451),Strutture_cleaned[[#This Row],[Indirizzo internet]],Strutture_cleaned[[#This Row],[Indirizzo di posta elettronica]])</f>
        <v/>
      </c>
      <c r="L3451" t="str">
        <f>IF(NOT(J3451),Strutture_cleaned[[#This Row],[Indirizzo di posta elettronica]],Strutture_cleaned[[#This Row],[Indirizzo internet]])</f>
        <v>go.studioottavi@yahoo.it</v>
      </c>
    </row>
    <row r="3452" spans="1:12" x14ac:dyDescent="0.2">
      <c r="A3452" t="s">
        <v>8186</v>
      </c>
      <c r="B3452" t="s">
        <v>14588</v>
      </c>
      <c r="C3452" t="s">
        <v>19511</v>
      </c>
      <c r="D3452" t="s">
        <v>14571</v>
      </c>
      <c r="E3452" t="s">
        <v>14589</v>
      </c>
      <c r="F3452" t="s">
        <v>19511</v>
      </c>
      <c r="G3452" t="s">
        <v>4526</v>
      </c>
      <c r="I34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452" s="1" t="b">
        <f t="shared" si="53"/>
        <v>0</v>
      </c>
      <c r="K3452" t="str">
        <f>IF(NOT(J3452),Strutture_cleaned[[#This Row],[Indirizzo internet]],Strutture_cleaned[[#This Row],[Indirizzo di posta elettronica]])</f>
        <v/>
      </c>
      <c r="L3452" t="str">
        <f>IF(NOT(J3452),Strutture_cleaned[[#This Row],[Indirizzo di posta elettronica]],Strutture_cleaned[[#This Row],[Indirizzo internet]])</f>
        <v>aurelioborroni@alice.it</v>
      </c>
    </row>
    <row r="3453" spans="1:12" x14ac:dyDescent="0.2">
      <c r="A3453" t="s">
        <v>8186</v>
      </c>
      <c r="B3453" t="s">
        <v>14590</v>
      </c>
      <c r="C3453" t="s">
        <v>14591</v>
      </c>
      <c r="D3453" t="s">
        <v>14571</v>
      </c>
      <c r="E3453" t="s">
        <v>14574</v>
      </c>
      <c r="F3453" t="s">
        <v>4527</v>
      </c>
      <c r="G3453" t="s">
        <v>4528</v>
      </c>
      <c r="I34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53" s="1" t="b">
        <f t="shared" si="53"/>
        <v>0</v>
      </c>
      <c r="K3453" t="str">
        <f>IF(NOT(J3453),Strutture_cleaned[[#This Row],[Indirizzo internet]],Strutture_cleaned[[#This Row],[Indirizzo di posta elettronica]])</f>
        <v>www.olmodicasigliano.it</v>
      </c>
      <c r="L3453" t="str">
        <f>IF(NOT(J3453),Strutture_cleaned[[#This Row],[Indirizzo di posta elettronica]],Strutture_cleaned[[#This Row],[Indirizzo internet]])</f>
        <v>info@olmodicasigliano.it</v>
      </c>
    </row>
    <row r="3454" spans="1:12" x14ac:dyDescent="0.2">
      <c r="A3454" t="s">
        <v>8186</v>
      </c>
      <c r="B3454" t="s">
        <v>14592</v>
      </c>
      <c r="C3454" t="s">
        <v>14593</v>
      </c>
      <c r="D3454" t="s">
        <v>14594</v>
      </c>
      <c r="E3454" t="s">
        <v>14594</v>
      </c>
      <c r="F3454" t="s">
        <v>4529</v>
      </c>
      <c r="G3454" t="s">
        <v>4530</v>
      </c>
      <c r="I34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54" s="1" t="b">
        <f t="shared" si="53"/>
        <v>0</v>
      </c>
      <c r="K3454" t="str">
        <f>IF(NOT(J3454),Strutture_cleaned[[#This Row],[Indirizzo internet]],Strutture_cleaned[[#This Row],[Indirizzo di posta elettronica]])</f>
        <v>www.lacortesullago.it</v>
      </c>
      <c r="L3454" t="str">
        <f>IF(NOT(J3454),Strutture_cleaned[[#This Row],[Indirizzo di posta elettronica]],Strutture_cleaned[[#This Row],[Indirizzo internet]])</f>
        <v>info@lacortesullago.it</v>
      </c>
    </row>
    <row r="3455" spans="1:12" x14ac:dyDescent="0.2">
      <c r="A3455" t="s">
        <v>8183</v>
      </c>
      <c r="B3455" t="s">
        <v>14595</v>
      </c>
      <c r="C3455" t="s">
        <v>14596</v>
      </c>
      <c r="D3455" t="s">
        <v>14594</v>
      </c>
      <c r="E3455" t="s">
        <v>14594</v>
      </c>
      <c r="F3455" t="s">
        <v>19511</v>
      </c>
      <c r="G3455" t="s">
        <v>19511</v>
      </c>
      <c r="I34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55" s="1" t="b">
        <f t="shared" si="53"/>
        <v>0</v>
      </c>
      <c r="K3455" t="str">
        <f>IF(NOT(J3455),Strutture_cleaned[[#This Row],[Indirizzo internet]],Strutture_cleaned[[#This Row],[Indirizzo di posta elettronica]])</f>
        <v/>
      </c>
      <c r="L3455" t="str">
        <f>IF(NOT(J3455),Strutture_cleaned[[#This Row],[Indirizzo di posta elettronica]],Strutture_cleaned[[#This Row],[Indirizzo internet]])</f>
        <v/>
      </c>
    </row>
    <row r="3456" spans="1:12" x14ac:dyDescent="0.2">
      <c r="A3456" t="s">
        <v>8171</v>
      </c>
      <c r="B3456" t="s">
        <v>14597</v>
      </c>
      <c r="C3456" t="s">
        <v>14598</v>
      </c>
      <c r="D3456" t="s">
        <v>14594</v>
      </c>
      <c r="E3456" t="s">
        <v>14594</v>
      </c>
      <c r="F3456" t="s">
        <v>4531</v>
      </c>
      <c r="G3456" t="s">
        <v>4532</v>
      </c>
      <c r="I34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56" s="1" t="b">
        <f t="shared" si="53"/>
        <v>0</v>
      </c>
      <c r="K3456" t="str">
        <f>IF(NOT(J3456),Strutture_cleaned[[#This Row],[Indirizzo internet]],Strutture_cleaned[[#This Row],[Indirizzo di posta elettronica]])</f>
        <v>www.imori.net</v>
      </c>
      <c r="L3456" t="str">
        <f>IF(NOT(J3456),Strutture_cleaned[[#This Row],[Indirizzo di posta elettronica]],Strutture_cleaned[[#This Row],[Indirizzo internet]])</f>
        <v>info@imori.net</v>
      </c>
    </row>
    <row r="3457" spans="1:12" x14ac:dyDescent="0.2">
      <c r="A3457" t="s">
        <v>8171</v>
      </c>
      <c r="B3457" t="s">
        <v>14599</v>
      </c>
      <c r="C3457" t="s">
        <v>14600</v>
      </c>
      <c r="D3457" t="s">
        <v>14594</v>
      </c>
      <c r="E3457" t="s">
        <v>14594</v>
      </c>
      <c r="F3457" t="s">
        <v>19511</v>
      </c>
      <c r="G3457" t="s">
        <v>4533</v>
      </c>
      <c r="I34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457" s="1" t="b">
        <f t="shared" si="53"/>
        <v>0</v>
      </c>
      <c r="K3457" t="str">
        <f>IF(NOT(J3457),Strutture_cleaned[[#This Row],[Indirizzo internet]],Strutture_cleaned[[#This Row],[Indirizzo di posta elettronica]])</f>
        <v/>
      </c>
      <c r="L3457" t="str">
        <f>IF(NOT(J3457),Strutture_cleaned[[#This Row],[Indirizzo di posta elettronica]],Strutture_cleaned[[#This Row],[Indirizzo internet]])</f>
        <v>santori.giuseppe@tiscali.it</v>
      </c>
    </row>
    <row r="3458" spans="1:12" x14ac:dyDescent="0.2">
      <c r="A3458" t="s">
        <v>8171</v>
      </c>
      <c r="B3458" t="s">
        <v>14601</v>
      </c>
      <c r="C3458" t="s">
        <v>14602</v>
      </c>
      <c r="D3458" t="s">
        <v>14594</v>
      </c>
      <c r="E3458" t="s">
        <v>14594</v>
      </c>
      <c r="F3458" t="s">
        <v>19511</v>
      </c>
      <c r="G3458" t="s">
        <v>4534</v>
      </c>
      <c r="I34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458" s="1" t="b">
        <f t="shared" si="53"/>
        <v>0</v>
      </c>
      <c r="K3458" t="str">
        <f>IF(NOT(J3458),Strutture_cleaned[[#This Row],[Indirizzo internet]],Strutture_cleaned[[#This Row],[Indirizzo di posta elettronica]])</f>
        <v/>
      </c>
      <c r="L3458" t="str">
        <f>IF(NOT(J3458),Strutture_cleaned[[#This Row],[Indirizzo di posta elettronica]],Strutture_cleaned[[#This Row],[Indirizzo internet]])</f>
        <v>countryhousebinnella@gmail.com</v>
      </c>
    </row>
    <row r="3459" spans="1:12" x14ac:dyDescent="0.2">
      <c r="A3459" t="s">
        <v>8171</v>
      </c>
      <c r="B3459" t="s">
        <v>14603</v>
      </c>
      <c r="C3459" t="s">
        <v>8850</v>
      </c>
      <c r="D3459" t="s">
        <v>14594</v>
      </c>
      <c r="E3459" t="s">
        <v>14594</v>
      </c>
      <c r="F3459" t="s">
        <v>19511</v>
      </c>
      <c r="G3459" t="s">
        <v>4535</v>
      </c>
      <c r="I34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59" s="1" t="b">
        <f t="shared" ref="J3459:J3522" si="54">I3459="invertire email e sito"</f>
        <v>0</v>
      </c>
      <c r="K3459" t="str">
        <f>IF(NOT(J3459),Strutture_cleaned[[#This Row],[Indirizzo internet]],Strutture_cleaned[[#This Row],[Indirizzo di posta elettronica]])</f>
        <v/>
      </c>
      <c r="L3459" t="str">
        <f>IF(NOT(J3459),Strutture_cleaned[[#This Row],[Indirizzo di posta elettronica]],Strutture_cleaned[[#This Row],[Indirizzo internet]])</f>
        <v>paolozanconi@gmail.com</v>
      </c>
    </row>
    <row r="3460" spans="1:12" x14ac:dyDescent="0.2">
      <c r="A3460" t="s">
        <v>8171</v>
      </c>
      <c r="B3460" t="s">
        <v>14604</v>
      </c>
      <c r="C3460" t="s">
        <v>14605</v>
      </c>
      <c r="D3460" t="s">
        <v>14594</v>
      </c>
      <c r="E3460" t="s">
        <v>14594</v>
      </c>
      <c r="F3460" t="s">
        <v>4536</v>
      </c>
      <c r="G3460" t="s">
        <v>4537</v>
      </c>
      <c r="I34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60" s="1" t="b">
        <f t="shared" si="54"/>
        <v>0</v>
      </c>
      <c r="K3460" t="str">
        <f>IF(NOT(J3460),Strutture_cleaned[[#This Row],[Indirizzo internet]],Strutture_cleaned[[#This Row],[Indirizzo di posta elettronica]])</f>
        <v>www.latanadellalepre.com</v>
      </c>
      <c r="L3460" t="str">
        <f>IF(NOT(J3460),Strutture_cleaned[[#This Row],[Indirizzo di posta elettronica]],Strutture_cleaned[[#This Row],[Indirizzo internet]])</f>
        <v>info@latanadellalepre.com</v>
      </c>
    </row>
    <row r="3461" spans="1:12" x14ac:dyDescent="0.2">
      <c r="A3461" t="s">
        <v>8186</v>
      </c>
      <c r="B3461" t="s">
        <v>14606</v>
      </c>
      <c r="C3461" t="s">
        <v>14607</v>
      </c>
      <c r="D3461" t="s">
        <v>14594</v>
      </c>
      <c r="E3461" t="s">
        <v>14594</v>
      </c>
      <c r="F3461" t="s">
        <v>19511</v>
      </c>
      <c r="G3461" t="s">
        <v>4538</v>
      </c>
      <c r="I34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461" s="1" t="b">
        <f t="shared" si="54"/>
        <v>0</v>
      </c>
      <c r="K3461" t="str">
        <f>IF(NOT(J3461),Strutture_cleaned[[#This Row],[Indirizzo internet]],Strutture_cleaned[[#This Row],[Indirizzo di posta elettronica]])</f>
        <v/>
      </c>
      <c r="L3461" t="str">
        <f>IF(NOT(J3461),Strutture_cleaned[[#This Row],[Indirizzo di posta elettronica]],Strutture_cleaned[[#This Row],[Indirizzo internet]])</f>
        <v>pina.c2013@libero.it</v>
      </c>
    </row>
    <row r="3462" spans="1:12" x14ac:dyDescent="0.2">
      <c r="A3462" t="s">
        <v>8186</v>
      </c>
      <c r="B3462" t="s">
        <v>14608</v>
      </c>
      <c r="C3462" t="s">
        <v>14609</v>
      </c>
      <c r="D3462" t="s">
        <v>14594</v>
      </c>
      <c r="E3462" t="s">
        <v>14594</v>
      </c>
      <c r="F3462" t="s">
        <v>4539</v>
      </c>
      <c r="G3462" t="s">
        <v>4540</v>
      </c>
      <c r="I34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62" s="1" t="b">
        <f t="shared" si="54"/>
        <v>0</v>
      </c>
      <c r="K3462" t="str">
        <f>IF(NOT(J3462),Strutture_cleaned[[#This Row],[Indirizzo internet]],Strutture_cleaned[[#This Row],[Indirizzo di posta elettronica]])</f>
        <v>www.agriturismofontepennici.it</v>
      </c>
      <c r="L3462" t="str">
        <f>IF(NOT(J3462),Strutture_cleaned[[#This Row],[Indirizzo di posta elettronica]],Strutture_cleaned[[#This Row],[Indirizzo internet]])</f>
        <v>info@agriturismofontepennici.it</v>
      </c>
    </row>
    <row r="3463" spans="1:12" x14ac:dyDescent="0.2">
      <c r="A3463" t="s">
        <v>8186</v>
      </c>
      <c r="B3463" t="s">
        <v>14610</v>
      </c>
      <c r="C3463" t="s">
        <v>14611</v>
      </c>
      <c r="D3463" t="s">
        <v>14594</v>
      </c>
      <c r="E3463" t="s">
        <v>14594</v>
      </c>
      <c r="F3463" t="s">
        <v>4541</v>
      </c>
      <c r="G3463" t="s">
        <v>4542</v>
      </c>
      <c r="I34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463" s="1" t="b">
        <f t="shared" si="54"/>
        <v>0</v>
      </c>
      <c r="K3463" t="str">
        <f>IF(NOT(J3463),Strutture_cleaned[[#This Row],[Indirizzo internet]],Strutture_cleaned[[#This Row],[Indirizzo di posta elettronica]])</f>
        <v>www.gli-ulivi.it</v>
      </c>
      <c r="L3463" t="str">
        <f>IF(NOT(J3463),Strutture_cleaned[[#This Row],[Indirizzo di posta elettronica]],Strutture_cleaned[[#This Row],[Indirizzo internet]])</f>
        <v>gliulivig@libero.it</v>
      </c>
    </row>
    <row r="3464" spans="1:12" x14ac:dyDescent="0.2">
      <c r="A3464" t="s">
        <v>8186</v>
      </c>
      <c r="B3464" t="s">
        <v>14612</v>
      </c>
      <c r="C3464" t="s">
        <v>14613</v>
      </c>
      <c r="D3464" t="s">
        <v>14594</v>
      </c>
      <c r="E3464" t="s">
        <v>14594</v>
      </c>
      <c r="F3464" t="s">
        <v>19511</v>
      </c>
      <c r="G3464" t="s">
        <v>4543</v>
      </c>
      <c r="I34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464" s="1" t="b">
        <f t="shared" si="54"/>
        <v>0</v>
      </c>
      <c r="K3464" t="str">
        <f>IF(NOT(J3464),Strutture_cleaned[[#This Row],[Indirizzo internet]],Strutture_cleaned[[#This Row],[Indirizzo di posta elettronica]])</f>
        <v/>
      </c>
      <c r="L3464" t="str">
        <f>IF(NOT(J3464),Strutture_cleaned[[#This Row],[Indirizzo di posta elettronica]],Strutture_cleaned[[#This Row],[Indirizzo internet]])</f>
        <v>infolavineria@gmail.com</v>
      </c>
    </row>
    <row r="3465" spans="1:12" x14ac:dyDescent="0.2">
      <c r="A3465" t="s">
        <v>8183</v>
      </c>
      <c r="B3465" t="s">
        <v>14614</v>
      </c>
      <c r="C3465" t="s">
        <v>14615</v>
      </c>
      <c r="D3465" t="s">
        <v>14594</v>
      </c>
      <c r="E3465" t="s">
        <v>14594</v>
      </c>
      <c r="F3465" t="s">
        <v>19511</v>
      </c>
      <c r="G3465" t="s">
        <v>19511</v>
      </c>
      <c r="I34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65" s="1" t="b">
        <f t="shared" si="54"/>
        <v>0</v>
      </c>
      <c r="K3465" t="str">
        <f>IF(NOT(J3465),Strutture_cleaned[[#This Row],[Indirizzo internet]],Strutture_cleaned[[#This Row],[Indirizzo di posta elettronica]])</f>
        <v/>
      </c>
      <c r="L3465" t="str">
        <f>IF(NOT(J3465),Strutture_cleaned[[#This Row],[Indirizzo di posta elettronica]],Strutture_cleaned[[#This Row],[Indirizzo internet]])</f>
        <v/>
      </c>
    </row>
    <row r="3466" spans="1:12" x14ac:dyDescent="0.2">
      <c r="A3466" t="s">
        <v>8183</v>
      </c>
      <c r="B3466" t="s">
        <v>14616</v>
      </c>
      <c r="C3466" t="s">
        <v>14617</v>
      </c>
      <c r="D3466" t="s">
        <v>14594</v>
      </c>
      <c r="E3466" t="s">
        <v>14594</v>
      </c>
      <c r="F3466" t="s">
        <v>4544</v>
      </c>
      <c r="G3466" t="s">
        <v>4545</v>
      </c>
      <c r="I34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466" s="1" t="b">
        <f t="shared" si="54"/>
        <v>0</v>
      </c>
      <c r="K3466" t="str">
        <f>IF(NOT(J3466),Strutture_cleaned[[#This Row],[Indirizzo internet]],Strutture_cleaned[[#This Row],[Indirizzo di posta elettronica]])</f>
        <v>www.cimadellestelle.com</v>
      </c>
      <c r="L3466" t="str">
        <f>IF(NOT(J3466),Strutture_cleaned[[#This Row],[Indirizzo di posta elettronica]],Strutture_cleaned[[#This Row],[Indirizzo internet]])</f>
        <v>battagliacorrado@libero.it</v>
      </c>
    </row>
    <row r="3467" spans="1:12" x14ac:dyDescent="0.2">
      <c r="A3467" t="s">
        <v>8183</v>
      </c>
      <c r="B3467" t="s">
        <v>14618</v>
      </c>
      <c r="C3467" t="s">
        <v>14619</v>
      </c>
      <c r="D3467" t="s">
        <v>14594</v>
      </c>
      <c r="E3467" t="s">
        <v>14594</v>
      </c>
      <c r="F3467" t="s">
        <v>4546</v>
      </c>
      <c r="G3467" t="s">
        <v>4547</v>
      </c>
      <c r="I34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467" s="1" t="b">
        <f t="shared" si="54"/>
        <v>0</v>
      </c>
      <c r="K3467" t="str">
        <f>IF(NOT(J3467),Strutture_cleaned[[#This Row],[Indirizzo internet]],Strutture_cleaned[[#This Row],[Indirizzo di posta elettronica]])</f>
        <v>www.ziamelia.it</v>
      </c>
      <c r="L3467" t="str">
        <f>IF(NOT(J3467),Strutture_cleaned[[#This Row],[Indirizzo di posta elettronica]],Strutture_cleaned[[#This Row],[Indirizzo internet]])</f>
        <v>daniela@ziamelia.it</v>
      </c>
    </row>
    <row r="3468" spans="1:12" x14ac:dyDescent="0.2">
      <c r="A3468" t="s">
        <v>8183</v>
      </c>
      <c r="B3468" t="s">
        <v>14620</v>
      </c>
      <c r="C3468" t="s">
        <v>14621</v>
      </c>
      <c r="D3468" t="s">
        <v>14594</v>
      </c>
      <c r="E3468" t="s">
        <v>14594</v>
      </c>
      <c r="F3468" t="s">
        <v>4548</v>
      </c>
      <c r="G3468" t="s">
        <v>4549</v>
      </c>
      <c r="I34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468" s="1" t="b">
        <f t="shared" si="54"/>
        <v>0</v>
      </c>
      <c r="K3468" t="str">
        <f>IF(NOT(J3468),Strutture_cleaned[[#This Row],[Indirizzo internet]],Strutture_cleaned[[#This Row],[Indirizzo di posta elettronica]])</f>
        <v>www.cingolibeb.it</v>
      </c>
      <c r="L3468" t="str">
        <f>IF(NOT(J3468),Strutture_cleaned[[#This Row],[Indirizzo di posta elettronica]],Strutture_cleaned[[#This Row],[Indirizzo internet]])</f>
        <v>luigi.ciattaglia@alice.it</v>
      </c>
    </row>
    <row r="3469" spans="1:12" x14ac:dyDescent="0.2">
      <c r="A3469" t="s">
        <v>8183</v>
      </c>
      <c r="B3469" t="s">
        <v>14622</v>
      </c>
      <c r="C3469" t="s">
        <v>14623</v>
      </c>
      <c r="D3469" t="s">
        <v>14594</v>
      </c>
      <c r="E3469" t="s">
        <v>14594</v>
      </c>
      <c r="F3469" t="s">
        <v>4550</v>
      </c>
      <c r="G3469" t="s">
        <v>4551</v>
      </c>
      <c r="I34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469" s="1" t="b">
        <f t="shared" si="54"/>
        <v>0</v>
      </c>
      <c r="K3469" t="str">
        <f>IF(NOT(J3469),Strutture_cleaned[[#This Row],[Indirizzo internet]],Strutture_cleaned[[#This Row],[Indirizzo di posta elettronica]])</f>
        <v>www.bebcasasilvestri.com</v>
      </c>
      <c r="L3469" t="str">
        <f>IF(NOT(J3469),Strutture_cleaned[[#This Row],[Indirizzo di posta elettronica]],Strutture_cleaned[[#This Row],[Indirizzo internet]])</f>
        <v>pieroalfei@gmail.com</v>
      </c>
    </row>
    <row r="3470" spans="1:12" x14ac:dyDescent="0.2">
      <c r="A3470" t="s">
        <v>8183</v>
      </c>
      <c r="B3470" t="s">
        <v>14624</v>
      </c>
      <c r="C3470" t="s">
        <v>14625</v>
      </c>
      <c r="D3470" t="s">
        <v>14594</v>
      </c>
      <c r="E3470" t="s">
        <v>14594</v>
      </c>
      <c r="F3470" t="s">
        <v>4552</v>
      </c>
      <c r="G3470" t="s">
        <v>4553</v>
      </c>
      <c r="I34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70" s="1" t="b">
        <f t="shared" si="54"/>
        <v>0</v>
      </c>
      <c r="K3470" t="str">
        <f>IF(NOT(J3470),Strutture_cleaned[[#This Row],[Indirizzo internet]],Strutture_cleaned[[#This Row],[Indirizzo di posta elettronica]])</f>
        <v>www.magoranch.com</v>
      </c>
      <c r="L3470" t="str">
        <f>IF(NOT(J3470),Strutture_cleaned[[#This Row],[Indirizzo di posta elettronica]],Strutture_cleaned[[#This Row],[Indirizzo internet]])</f>
        <v>info@magoranch.com</v>
      </c>
    </row>
    <row r="3471" spans="1:12" x14ac:dyDescent="0.2">
      <c r="A3471" t="s">
        <v>8177</v>
      </c>
      <c r="B3471" t="s">
        <v>14626</v>
      </c>
      <c r="C3471" t="s">
        <v>14627</v>
      </c>
      <c r="D3471" t="s">
        <v>14594</v>
      </c>
      <c r="E3471" t="s">
        <v>14594</v>
      </c>
      <c r="F3471" t="s">
        <v>4554</v>
      </c>
      <c r="G3471" t="s">
        <v>4555</v>
      </c>
      <c r="I34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71" s="1" t="b">
        <f t="shared" si="54"/>
        <v>0</v>
      </c>
      <c r="K3471" t="str">
        <f>IF(NOT(J3471),Strutture_cleaned[[#This Row],[Indirizzo internet]],Strutture_cleaned[[#This Row],[Indirizzo di posta elettronica]])</f>
        <v>www.verdeazzurro.it</v>
      </c>
      <c r="L3471" t="str">
        <f>IF(NOT(J3471),Strutture_cleaned[[#This Row],[Indirizzo di posta elettronica]],Strutture_cleaned[[#This Row],[Indirizzo internet]])</f>
        <v>info@verdeazzurro.it</v>
      </c>
    </row>
    <row r="3472" spans="1:12" x14ac:dyDescent="0.2">
      <c r="A3472" t="s">
        <v>8177</v>
      </c>
      <c r="B3472" t="s">
        <v>14628</v>
      </c>
      <c r="C3472" t="s">
        <v>14629</v>
      </c>
      <c r="D3472" t="s">
        <v>14594</v>
      </c>
      <c r="E3472" t="s">
        <v>14594</v>
      </c>
      <c r="F3472" t="s">
        <v>4556</v>
      </c>
      <c r="G3472" t="s">
        <v>4557</v>
      </c>
      <c r="I34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472" s="1" t="b">
        <f t="shared" si="54"/>
        <v>0</v>
      </c>
      <c r="K3472" t="str">
        <f>IF(NOT(J3472),Strutture_cleaned[[#This Row],[Indirizzo internet]],Strutture_cleaned[[#This Row],[Indirizzo di posta elettronica]])</f>
        <v>www.villaugolini.it</v>
      </c>
      <c r="L3472" t="str">
        <f>IF(NOT(J3472),Strutture_cleaned[[#This Row],[Indirizzo di posta elettronica]],Strutture_cleaned[[#This Row],[Indirizzo internet]])</f>
        <v>raffaela.rango@tiscali.it</v>
      </c>
    </row>
    <row r="3473" spans="1:12" x14ac:dyDescent="0.2">
      <c r="A3473" t="s">
        <v>8177</v>
      </c>
      <c r="B3473" t="s">
        <v>14630</v>
      </c>
      <c r="C3473" t="s">
        <v>14631</v>
      </c>
      <c r="D3473" t="s">
        <v>14594</v>
      </c>
      <c r="E3473" t="s">
        <v>14632</v>
      </c>
      <c r="F3473" t="s">
        <v>19511</v>
      </c>
      <c r="G3473" t="s">
        <v>4558</v>
      </c>
      <c r="I34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73" s="1" t="b">
        <f t="shared" si="54"/>
        <v>0</v>
      </c>
      <c r="K3473" t="str">
        <f>IF(NOT(J3473),Strutture_cleaned[[#This Row],[Indirizzo internet]],Strutture_cleaned[[#This Row],[Indirizzo di posta elettronica]])</f>
        <v/>
      </c>
      <c r="L3473" t="str">
        <f>IF(NOT(J3473),Strutture_cleaned[[#This Row],[Indirizzo di posta elettronica]],Strutture_cleaned[[#This Row],[Indirizzo internet]])</f>
        <v>lapineta2006@libero.it</v>
      </c>
    </row>
    <row r="3474" spans="1:12" x14ac:dyDescent="0.2">
      <c r="A3474" t="s">
        <v>8177</v>
      </c>
      <c r="B3474" t="s">
        <v>14633</v>
      </c>
      <c r="C3474" t="s">
        <v>14634</v>
      </c>
      <c r="D3474" t="s">
        <v>14594</v>
      </c>
      <c r="E3474" t="s">
        <v>14594</v>
      </c>
      <c r="F3474" t="s">
        <v>4559</v>
      </c>
      <c r="G3474" t="s">
        <v>4560</v>
      </c>
      <c r="I34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474" s="1" t="b">
        <f t="shared" si="54"/>
        <v>0</v>
      </c>
      <c r="K3474" t="str">
        <f>IF(NOT(J3474),Strutture_cleaned[[#This Row],[Indirizzo internet]],Strutture_cleaned[[#This Row],[Indirizzo di posta elettronica]])</f>
        <v>www.tavernaallaselva.it</v>
      </c>
      <c r="L3474" t="str">
        <f>IF(NOT(J3474),Strutture_cleaned[[#This Row],[Indirizzo di posta elettronica]],Strutture_cleaned[[#This Row],[Indirizzo internet]])</f>
        <v>tavernaallaselva@gmail.com</v>
      </c>
    </row>
    <row r="3475" spans="1:12" x14ac:dyDescent="0.2">
      <c r="A3475" t="s">
        <v>8177</v>
      </c>
      <c r="B3475" t="s">
        <v>14635</v>
      </c>
      <c r="C3475" t="s">
        <v>14636</v>
      </c>
      <c r="D3475" t="s">
        <v>14594</v>
      </c>
      <c r="E3475" t="s">
        <v>14594</v>
      </c>
      <c r="F3475" t="s">
        <v>4561</v>
      </c>
      <c r="G3475" t="s">
        <v>4562</v>
      </c>
      <c r="I34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75" s="1" t="b">
        <f t="shared" si="54"/>
        <v>0</v>
      </c>
      <c r="K3475" t="str">
        <f>IF(NOT(J3475),Strutture_cleaned[[#This Row],[Indirizzo internet]],Strutture_cleaned[[#This Row],[Indirizzo di posta elettronica]])</f>
        <v>www.hoteltettodellemarche.it</v>
      </c>
      <c r="L3475" t="str">
        <f>IF(NOT(J3475),Strutture_cleaned[[#This Row],[Indirizzo di posta elettronica]],Strutture_cleaned[[#This Row],[Indirizzo internet]])</f>
        <v>info@hoteltettodellemarche.it</v>
      </c>
    </row>
    <row r="3476" spans="1:12" x14ac:dyDescent="0.2">
      <c r="A3476" t="s">
        <v>8174</v>
      </c>
      <c r="B3476" t="s">
        <v>14637</v>
      </c>
      <c r="C3476" t="s">
        <v>14638</v>
      </c>
      <c r="D3476" t="s">
        <v>14594</v>
      </c>
      <c r="E3476" t="s">
        <v>19511</v>
      </c>
      <c r="F3476" t="s">
        <v>19511</v>
      </c>
      <c r="G3476" t="s">
        <v>4547</v>
      </c>
      <c r="I34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476" s="1" t="b">
        <f t="shared" si="54"/>
        <v>0</v>
      </c>
      <c r="K3476" t="str">
        <f>IF(NOT(J3476),Strutture_cleaned[[#This Row],[Indirizzo internet]],Strutture_cleaned[[#This Row],[Indirizzo di posta elettronica]])</f>
        <v/>
      </c>
      <c r="L3476" t="str">
        <f>IF(NOT(J3476),Strutture_cleaned[[#This Row],[Indirizzo di posta elettronica]],Strutture_cleaned[[#This Row],[Indirizzo internet]])</f>
        <v>daniela@ziamelia.it</v>
      </c>
    </row>
    <row r="3477" spans="1:12" x14ac:dyDescent="0.2">
      <c r="A3477" t="s">
        <v>8171</v>
      </c>
      <c r="B3477" t="s">
        <v>14639</v>
      </c>
      <c r="C3477" t="s">
        <v>14640</v>
      </c>
      <c r="D3477" t="s">
        <v>14594</v>
      </c>
      <c r="E3477" t="s">
        <v>14641</v>
      </c>
      <c r="F3477" t="s">
        <v>4563</v>
      </c>
      <c r="G3477" t="s">
        <v>4564</v>
      </c>
      <c r="I34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477" s="1" t="b">
        <f t="shared" si="54"/>
        <v>0</v>
      </c>
      <c r="K3477" t="str">
        <f>IF(NOT(J3477),Strutture_cleaned[[#This Row],[Indirizzo internet]],Strutture_cleaned[[#This Row],[Indirizzo di posta elettronica]])</f>
        <v>www.laquerciacingoli.com</v>
      </c>
      <c r="L3477" t="str">
        <f>IF(NOT(J3477),Strutture_cleaned[[#This Row],[Indirizzo di posta elettronica]],Strutture_cleaned[[#This Row],[Indirizzo internet]])</f>
        <v>lucaman69@mail.com</v>
      </c>
    </row>
    <row r="3478" spans="1:12" x14ac:dyDescent="0.2">
      <c r="A3478" t="s">
        <v>8183</v>
      </c>
      <c r="B3478" t="s">
        <v>14642</v>
      </c>
      <c r="C3478" t="s">
        <v>14643</v>
      </c>
      <c r="D3478" t="s">
        <v>14594</v>
      </c>
      <c r="E3478" t="s">
        <v>19511</v>
      </c>
      <c r="F3478" t="s">
        <v>19511</v>
      </c>
      <c r="G3478" t="s">
        <v>19511</v>
      </c>
      <c r="I34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78" s="1" t="b">
        <f t="shared" si="54"/>
        <v>0</v>
      </c>
      <c r="K3478" t="str">
        <f>IF(NOT(J3478),Strutture_cleaned[[#This Row],[Indirizzo internet]],Strutture_cleaned[[#This Row],[Indirizzo di posta elettronica]])</f>
        <v/>
      </c>
      <c r="L3478" t="str">
        <f>IF(NOT(J3478),Strutture_cleaned[[#This Row],[Indirizzo di posta elettronica]],Strutture_cleaned[[#This Row],[Indirizzo internet]])</f>
        <v/>
      </c>
    </row>
    <row r="3479" spans="1:12" x14ac:dyDescent="0.2">
      <c r="A3479" t="s">
        <v>8220</v>
      </c>
      <c r="B3479" t="s">
        <v>14644</v>
      </c>
      <c r="C3479" t="s">
        <v>19511</v>
      </c>
      <c r="D3479" t="s">
        <v>14594</v>
      </c>
      <c r="E3479" t="s">
        <v>14645</v>
      </c>
      <c r="F3479" t="s">
        <v>19511</v>
      </c>
      <c r="G3479" t="s">
        <v>4565</v>
      </c>
      <c r="I34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479" s="1" t="b">
        <f t="shared" si="54"/>
        <v>0</v>
      </c>
      <c r="K3479" t="str">
        <f>IF(NOT(J3479),Strutture_cleaned[[#This Row],[Indirizzo internet]],Strutture_cleaned[[#This Row],[Indirizzo di posta elettronica]])</f>
        <v/>
      </c>
      <c r="L3479" t="str">
        <f>IF(NOT(J3479),Strutture_cleaned[[#This Row],[Indirizzo di posta elettronica]],Strutture_cleaned[[#This Row],[Indirizzo internet]])</f>
        <v>atcprolococingoli@gmail.com</v>
      </c>
    </row>
    <row r="3480" spans="1:12" x14ac:dyDescent="0.2">
      <c r="A3480" t="s">
        <v>8174</v>
      </c>
      <c r="B3480" t="s">
        <v>14646</v>
      </c>
      <c r="C3480" t="s">
        <v>14647</v>
      </c>
      <c r="D3480" t="s">
        <v>14594</v>
      </c>
      <c r="E3480" t="s">
        <v>4566</v>
      </c>
      <c r="F3480" t="s">
        <v>4567</v>
      </c>
      <c r="G3480" t="s">
        <v>4568</v>
      </c>
      <c r="I34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80" s="1" t="b">
        <f t="shared" si="54"/>
        <v>0</v>
      </c>
      <c r="K3480" t="str">
        <f>IF(NOT(J3480),Strutture_cleaned[[#This Row],[Indirizzo internet]],Strutture_cleaned[[#This Row],[Indirizzo di posta elettronica]])</f>
        <v>www.casalba.it</v>
      </c>
      <c r="L3480" t="str">
        <f>IF(NOT(J3480),Strutture_cleaned[[#This Row],[Indirizzo di posta elettronica]],Strutture_cleaned[[#This Row],[Indirizzo internet]])</f>
        <v>info@casalba.it</v>
      </c>
    </row>
    <row r="3481" spans="1:12" x14ac:dyDescent="0.2">
      <c r="A3481" t="s">
        <v>8183</v>
      </c>
      <c r="B3481" t="s">
        <v>14648</v>
      </c>
      <c r="C3481" t="s">
        <v>14649</v>
      </c>
      <c r="D3481" t="s">
        <v>14594</v>
      </c>
      <c r="E3481" t="s">
        <v>19511</v>
      </c>
      <c r="F3481" t="s">
        <v>4569</v>
      </c>
      <c r="G3481" t="s">
        <v>4570</v>
      </c>
      <c r="I34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81" s="1" t="b">
        <f t="shared" si="54"/>
        <v>0</v>
      </c>
      <c r="K3481" t="str">
        <f>IF(NOT(J3481),Strutture_cleaned[[#This Row],[Indirizzo internet]],Strutture_cleaned[[#This Row],[Indirizzo di posta elettronica]])</f>
        <v>www.pettovallone.it</v>
      </c>
      <c r="L3481" t="str">
        <f>IF(NOT(J3481),Strutture_cleaned[[#This Row],[Indirizzo di posta elettronica]],Strutture_cleaned[[#This Row],[Indirizzo internet]])</f>
        <v>pettovallone@gmail.com</v>
      </c>
    </row>
    <row r="3482" spans="1:12" x14ac:dyDescent="0.2">
      <c r="A3482" t="s">
        <v>8186</v>
      </c>
      <c r="B3482" t="s">
        <v>14650</v>
      </c>
      <c r="C3482" t="s">
        <v>14651</v>
      </c>
      <c r="D3482" t="s">
        <v>14594</v>
      </c>
      <c r="E3482" t="s">
        <v>19511</v>
      </c>
      <c r="F3482" t="s">
        <v>4571</v>
      </c>
      <c r="G3482" t="s">
        <v>4572</v>
      </c>
      <c r="I34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82" s="1" t="b">
        <f t="shared" si="54"/>
        <v>0</v>
      </c>
      <c r="K3482" t="str">
        <f>IF(NOT(J3482),Strutture_cleaned[[#This Row],[Indirizzo internet]],Strutture_cleaned[[#This Row],[Indirizzo di posta elettronica]])</f>
        <v>http://collesullago.com</v>
      </c>
      <c r="L3482" t="str">
        <f>IF(NOT(J3482),Strutture_cleaned[[#This Row],[Indirizzo di posta elettronica]],Strutture_cleaned[[#This Row],[Indirizzo internet]])</f>
        <v>info@collesullago.com</v>
      </c>
    </row>
    <row r="3483" spans="1:12" x14ac:dyDescent="0.2">
      <c r="A3483" t="s">
        <v>8186</v>
      </c>
      <c r="B3483" t="s">
        <v>14652</v>
      </c>
      <c r="C3483" t="s">
        <v>14653</v>
      </c>
      <c r="D3483" t="s">
        <v>14594</v>
      </c>
      <c r="E3483" t="s">
        <v>4573</v>
      </c>
      <c r="F3483" t="s">
        <v>4531</v>
      </c>
      <c r="G3483" t="s">
        <v>4532</v>
      </c>
      <c r="I34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83" s="1" t="b">
        <f t="shared" si="54"/>
        <v>0</v>
      </c>
      <c r="K3483" t="str">
        <f>IF(NOT(J3483),Strutture_cleaned[[#This Row],[Indirizzo internet]],Strutture_cleaned[[#This Row],[Indirizzo di posta elettronica]])</f>
        <v>www.imori.net</v>
      </c>
      <c r="L3483" t="str">
        <f>IF(NOT(J3483),Strutture_cleaned[[#This Row],[Indirizzo di posta elettronica]],Strutture_cleaned[[#This Row],[Indirizzo internet]])</f>
        <v>info@imori.net</v>
      </c>
    </row>
    <row r="3484" spans="1:12" x14ac:dyDescent="0.2">
      <c r="A3484" t="s">
        <v>8183</v>
      </c>
      <c r="B3484" t="s">
        <v>14654</v>
      </c>
      <c r="C3484" t="s">
        <v>14655</v>
      </c>
      <c r="D3484" t="s">
        <v>14594</v>
      </c>
      <c r="E3484" t="s">
        <v>14594</v>
      </c>
      <c r="F3484" t="s">
        <v>4574</v>
      </c>
      <c r="G3484" t="s">
        <v>4575</v>
      </c>
      <c r="I34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84" s="1" t="b">
        <f t="shared" si="54"/>
        <v>0</v>
      </c>
      <c r="K3484" t="str">
        <f>IF(NOT(J3484),Strutture_cleaned[[#This Row],[Indirizzo internet]],Strutture_cleaned[[#This Row],[Indirizzo di posta elettronica]])</f>
        <v>www.ilfocolarecingoli.it</v>
      </c>
      <c r="L3484" t="str">
        <f>IF(NOT(J3484),Strutture_cleaned[[#This Row],[Indirizzo di posta elettronica]],Strutture_cleaned[[#This Row],[Indirizzo internet]])</f>
        <v>info@ilfocolarecingoli.it</v>
      </c>
    </row>
    <row r="3485" spans="1:12" x14ac:dyDescent="0.2">
      <c r="A3485" t="s">
        <v>8285</v>
      </c>
      <c r="B3485" t="s">
        <v>14656</v>
      </c>
      <c r="C3485" t="s">
        <v>14657</v>
      </c>
      <c r="D3485" t="s">
        <v>14594</v>
      </c>
      <c r="E3485" t="s">
        <v>14594</v>
      </c>
      <c r="F3485" t="s">
        <v>19511</v>
      </c>
      <c r="G3485" t="s">
        <v>4576</v>
      </c>
      <c r="I34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485" s="1" t="b">
        <f t="shared" si="54"/>
        <v>0</v>
      </c>
      <c r="K3485" t="str">
        <f>IF(NOT(J3485),Strutture_cleaned[[#This Row],[Indirizzo internet]],Strutture_cleaned[[#This Row],[Indirizzo di posta elettronica]])</f>
        <v/>
      </c>
      <c r="L3485" t="str">
        <f>IF(NOT(J3485),Strutture_cleaned[[#This Row],[Indirizzo di posta elettronica]],Strutture_cleaned[[#This Row],[Indirizzo internet]])</f>
        <v>salvuccis@libero.it</v>
      </c>
    </row>
    <row r="3486" spans="1:12" x14ac:dyDescent="0.2">
      <c r="A3486" t="s">
        <v>8216</v>
      </c>
      <c r="B3486" t="s">
        <v>14658</v>
      </c>
      <c r="C3486" t="s">
        <v>14659</v>
      </c>
      <c r="D3486" t="s">
        <v>14594</v>
      </c>
      <c r="E3486" t="s">
        <v>14594</v>
      </c>
      <c r="F3486" t="s">
        <v>4574</v>
      </c>
      <c r="G3486" t="s">
        <v>4575</v>
      </c>
      <c r="I34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86" s="1" t="b">
        <f t="shared" si="54"/>
        <v>0</v>
      </c>
      <c r="K3486" t="str">
        <f>IF(NOT(J3486),Strutture_cleaned[[#This Row],[Indirizzo internet]],Strutture_cleaned[[#This Row],[Indirizzo di posta elettronica]])</f>
        <v>www.ilfocolarecingoli.it</v>
      </c>
      <c r="L3486" t="str">
        <f>IF(NOT(J3486),Strutture_cleaned[[#This Row],[Indirizzo di posta elettronica]],Strutture_cleaned[[#This Row],[Indirizzo internet]])</f>
        <v>info@ilfocolarecingoli.it</v>
      </c>
    </row>
    <row r="3487" spans="1:12" x14ac:dyDescent="0.2">
      <c r="A3487" t="s">
        <v>8183</v>
      </c>
      <c r="B3487" t="s">
        <v>14660</v>
      </c>
      <c r="C3487" t="s">
        <v>14661</v>
      </c>
      <c r="D3487" t="s">
        <v>14594</v>
      </c>
      <c r="E3487" t="s">
        <v>14594</v>
      </c>
      <c r="F3487" t="s">
        <v>4577</v>
      </c>
      <c r="G3487" t="s">
        <v>4578</v>
      </c>
      <c r="I34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87" s="1" t="b">
        <f t="shared" si="54"/>
        <v>0</v>
      </c>
      <c r="K3487" t="str">
        <f>IF(NOT(J3487),Strutture_cleaned[[#This Row],[Indirizzo internet]],Strutture_cleaned[[#This Row],[Indirizzo di posta elettronica]])</f>
        <v>www.sanpaterniano.com</v>
      </c>
      <c r="L3487" t="str">
        <f>IF(NOT(J3487),Strutture_cleaned[[#This Row],[Indirizzo di posta elettronica]],Strutture_cleaned[[#This Row],[Indirizzo internet]])</f>
        <v>info@sanpaterniano.com</v>
      </c>
    </row>
    <row r="3488" spans="1:12" x14ac:dyDescent="0.2">
      <c r="A3488" t="s">
        <v>8171</v>
      </c>
      <c r="B3488" t="s">
        <v>14662</v>
      </c>
      <c r="C3488" t="s">
        <v>14663</v>
      </c>
      <c r="D3488" t="s">
        <v>14594</v>
      </c>
      <c r="E3488" t="s">
        <v>14594</v>
      </c>
      <c r="F3488" t="s">
        <v>4579</v>
      </c>
      <c r="G3488" t="s">
        <v>4580</v>
      </c>
      <c r="I34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88" s="1" t="b">
        <f t="shared" si="54"/>
        <v>0</v>
      </c>
      <c r="K3488" t="str">
        <f>IF(NOT(J3488),Strutture_cleaned[[#This Row],[Indirizzo internet]],Strutture_cleaned[[#This Row],[Indirizzo di posta elettronica]])</f>
        <v>www.postiglionecountryhouse.com</v>
      </c>
      <c r="L3488" t="str">
        <f>IF(NOT(J3488),Strutture_cleaned[[#This Row],[Indirizzo di posta elettronica]],Strutture_cleaned[[#This Row],[Indirizzo internet]])</f>
        <v>postiglionec@email.it</v>
      </c>
    </row>
    <row r="3489" spans="1:12" x14ac:dyDescent="0.2">
      <c r="A3489" t="s">
        <v>8171</v>
      </c>
      <c r="B3489" t="s">
        <v>14664</v>
      </c>
      <c r="C3489" t="s">
        <v>14665</v>
      </c>
      <c r="D3489" t="s">
        <v>14594</v>
      </c>
      <c r="E3489" t="s">
        <v>14594</v>
      </c>
      <c r="F3489" t="s">
        <v>4581</v>
      </c>
      <c r="G3489" t="s">
        <v>4582</v>
      </c>
      <c r="I34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89" s="1" t="b">
        <f t="shared" si="54"/>
        <v>0</v>
      </c>
      <c r="K3489" t="str">
        <f>IF(NOT(J3489),Strutture_cleaned[[#This Row],[Indirizzo internet]],Strutture_cleaned[[#This Row],[Indirizzo di posta elettronica]])</f>
        <v>www.casalefabrizi.it</v>
      </c>
      <c r="L3489" t="str">
        <f>IF(NOT(J3489),Strutture_cleaned[[#This Row],[Indirizzo di posta elettronica]],Strutture_cleaned[[#This Row],[Indirizzo internet]])</f>
        <v>info@casalefabrizi.it</v>
      </c>
    </row>
    <row r="3490" spans="1:12" x14ac:dyDescent="0.2">
      <c r="A3490" t="s">
        <v>8183</v>
      </c>
      <c r="B3490" t="s">
        <v>14666</v>
      </c>
      <c r="C3490" t="s">
        <v>4583</v>
      </c>
      <c r="D3490" t="s">
        <v>14594</v>
      </c>
      <c r="E3490" t="s">
        <v>14594</v>
      </c>
      <c r="F3490" t="s">
        <v>4584</v>
      </c>
      <c r="G3490" t="s">
        <v>4585</v>
      </c>
      <c r="I34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90" s="1" t="b">
        <f t="shared" si="54"/>
        <v>0</v>
      </c>
      <c r="K3490" t="str">
        <f>IF(NOT(J3490),Strutture_cleaned[[#This Row],[Indirizzo internet]],Strutture_cleaned[[#This Row],[Indirizzo di posta elettronica]])</f>
        <v>www.coldiluna.com</v>
      </c>
      <c r="L3490" t="str">
        <f>IF(NOT(J3490),Strutture_cleaned[[#This Row],[Indirizzo di posta elettronica]],Strutture_cleaned[[#This Row],[Indirizzo internet]])</f>
        <v>info@coldiluna.com</v>
      </c>
    </row>
    <row r="3491" spans="1:12" x14ac:dyDescent="0.2">
      <c r="A3491" t="s">
        <v>8183</v>
      </c>
      <c r="B3491" t="s">
        <v>14667</v>
      </c>
      <c r="C3491" t="s">
        <v>14668</v>
      </c>
      <c r="D3491" t="s">
        <v>14594</v>
      </c>
      <c r="E3491" t="s">
        <v>14594</v>
      </c>
      <c r="F3491" t="s">
        <v>19511</v>
      </c>
      <c r="G3491" t="s">
        <v>19511</v>
      </c>
      <c r="I34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491" s="1" t="b">
        <f t="shared" si="54"/>
        <v>0</v>
      </c>
      <c r="K3491" t="str">
        <f>IF(NOT(J3491),Strutture_cleaned[[#This Row],[Indirizzo internet]],Strutture_cleaned[[#This Row],[Indirizzo di posta elettronica]])</f>
        <v/>
      </c>
      <c r="L3491" t="str">
        <f>IF(NOT(J3491),Strutture_cleaned[[#This Row],[Indirizzo di posta elettronica]],Strutture_cleaned[[#This Row],[Indirizzo internet]])</f>
        <v/>
      </c>
    </row>
    <row r="3492" spans="1:12" x14ac:dyDescent="0.2">
      <c r="A3492" t="s">
        <v>8186</v>
      </c>
      <c r="B3492" t="s">
        <v>14669</v>
      </c>
      <c r="C3492" t="s">
        <v>14670</v>
      </c>
      <c r="D3492" t="s">
        <v>14594</v>
      </c>
      <c r="E3492" t="s">
        <v>14671</v>
      </c>
      <c r="F3492" t="s">
        <v>4539</v>
      </c>
      <c r="G3492" t="s">
        <v>4586</v>
      </c>
      <c r="I34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92" s="1" t="b">
        <f t="shared" si="54"/>
        <v>0</v>
      </c>
      <c r="K3492" t="str">
        <f>IF(NOT(J3492),Strutture_cleaned[[#This Row],[Indirizzo internet]],Strutture_cleaned[[#This Row],[Indirizzo di posta elettronica]])</f>
        <v>www.agriturismofontepennici.it</v>
      </c>
      <c r="L3492" t="str">
        <f>IF(NOT(J3492),Strutture_cleaned[[#This Row],[Indirizzo di posta elettronica]],Strutture_cleaned[[#This Row],[Indirizzo internet]])</f>
        <v>info@agriturismofonteppenici.it</v>
      </c>
    </row>
    <row r="3493" spans="1:12" x14ac:dyDescent="0.2">
      <c r="A3493" t="s">
        <v>8183</v>
      </c>
      <c r="B3493" t="s">
        <v>14672</v>
      </c>
      <c r="C3493" t="s">
        <v>14673</v>
      </c>
      <c r="D3493" t="s">
        <v>14594</v>
      </c>
      <c r="E3493" t="s">
        <v>14594</v>
      </c>
      <c r="F3493" t="s">
        <v>4587</v>
      </c>
      <c r="G3493" t="s">
        <v>4588</v>
      </c>
      <c r="I34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493" s="1" t="b">
        <f t="shared" si="54"/>
        <v>0</v>
      </c>
      <c r="K3493" t="str">
        <f>IF(NOT(J3493),Strutture_cleaned[[#This Row],[Indirizzo internet]],Strutture_cleaned[[#This Row],[Indirizzo di posta elettronica]])</f>
        <v>www.peritalia.com</v>
      </c>
      <c r="L3493" t="str">
        <f>IF(NOT(J3493),Strutture_cleaned[[#This Row],[Indirizzo di posta elettronica]],Strutture_cleaned[[#This Row],[Indirizzo internet]])</f>
        <v>gregoryperry@libero.it</v>
      </c>
    </row>
    <row r="3494" spans="1:12" x14ac:dyDescent="0.2">
      <c r="A3494" t="s">
        <v>8183</v>
      </c>
      <c r="B3494" t="s">
        <v>14674</v>
      </c>
      <c r="C3494" t="s">
        <v>14675</v>
      </c>
      <c r="D3494" t="s">
        <v>14594</v>
      </c>
      <c r="E3494" t="s">
        <v>14594</v>
      </c>
      <c r="F3494" t="s">
        <v>19511</v>
      </c>
      <c r="G3494" t="s">
        <v>4589</v>
      </c>
      <c r="I34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494" s="1" t="b">
        <f t="shared" si="54"/>
        <v>0</v>
      </c>
      <c r="K3494" t="str">
        <f>IF(NOT(J3494),Strutture_cleaned[[#This Row],[Indirizzo internet]],Strutture_cleaned[[#This Row],[Indirizzo di posta elettronica]])</f>
        <v/>
      </c>
      <c r="L3494" t="str">
        <f>IF(NOT(J3494),Strutture_cleaned[[#This Row],[Indirizzo di posta elettronica]],Strutture_cleaned[[#This Row],[Indirizzo internet]])</f>
        <v>ilnidodellerondini@gmail.com</v>
      </c>
    </row>
    <row r="3495" spans="1:12" x14ac:dyDescent="0.2">
      <c r="A3495" t="s">
        <v>8183</v>
      </c>
      <c r="B3495" t="s">
        <v>14676</v>
      </c>
      <c r="C3495" t="s">
        <v>14677</v>
      </c>
      <c r="D3495" t="s">
        <v>14594</v>
      </c>
      <c r="E3495" t="s">
        <v>14594</v>
      </c>
      <c r="F3495" t="s">
        <v>4590</v>
      </c>
      <c r="G3495" t="s">
        <v>4591</v>
      </c>
      <c r="I34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495" s="1" t="b">
        <f t="shared" si="54"/>
        <v>0</v>
      </c>
      <c r="K3495" t="str">
        <f>IF(NOT(J3495),Strutture_cleaned[[#This Row],[Indirizzo internet]],Strutture_cleaned[[#This Row],[Indirizzo di posta elettronica]])</f>
        <v>www.beblachioca.it</v>
      </c>
      <c r="L3495" t="str">
        <f>IF(NOT(J3495),Strutture_cleaned[[#This Row],[Indirizzo di posta elettronica]],Strutture_cleaned[[#This Row],[Indirizzo internet]])</f>
        <v>michelec87@alice.it</v>
      </c>
    </row>
    <row r="3496" spans="1:12" x14ac:dyDescent="0.2">
      <c r="A3496" t="s">
        <v>8523</v>
      </c>
      <c r="B3496" t="s">
        <v>14678</v>
      </c>
      <c r="C3496" t="s">
        <v>19511</v>
      </c>
      <c r="D3496" t="s">
        <v>14594</v>
      </c>
      <c r="E3496" t="s">
        <v>19511</v>
      </c>
      <c r="F3496" t="s">
        <v>19511</v>
      </c>
      <c r="G3496" t="s">
        <v>4592</v>
      </c>
      <c r="I34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496" s="1" t="b">
        <f t="shared" si="54"/>
        <v>0</v>
      </c>
      <c r="K3496" t="str">
        <f>IF(NOT(J3496),Strutture_cleaned[[#This Row],[Indirizzo internet]],Strutture_cleaned[[#This Row],[Indirizzo di posta elettronica]])</f>
        <v/>
      </c>
      <c r="L3496" t="str">
        <f>IF(NOT(J3496),Strutture_cleaned[[#This Row],[Indirizzo di posta elettronica]],Strutture_cleaned[[#This Row],[Indirizzo internet]])</f>
        <v>campingsparaceto@libero.it</v>
      </c>
    </row>
    <row r="3497" spans="1:12" x14ac:dyDescent="0.2">
      <c r="A3497" t="s">
        <v>8183</v>
      </c>
      <c r="B3497" t="s">
        <v>14679</v>
      </c>
      <c r="C3497" t="s">
        <v>14680</v>
      </c>
      <c r="D3497" t="s">
        <v>14594</v>
      </c>
      <c r="E3497" t="s">
        <v>14681</v>
      </c>
      <c r="F3497" t="s">
        <v>19511</v>
      </c>
      <c r="G3497" t="s">
        <v>4593</v>
      </c>
      <c r="I34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497" s="1" t="b">
        <f t="shared" si="54"/>
        <v>0</v>
      </c>
      <c r="K3497" t="str">
        <f>IF(NOT(J3497),Strutture_cleaned[[#This Row],[Indirizzo internet]],Strutture_cleaned[[#This Row],[Indirizzo di posta elettronica]])</f>
        <v/>
      </c>
      <c r="L3497" t="str">
        <f>IF(NOT(J3497),Strutture_cleaned[[#This Row],[Indirizzo di posta elettronica]],Strutture_cleaned[[#This Row],[Indirizzo internet]])</f>
        <v>monica.tronconi@tronconi.it</v>
      </c>
    </row>
    <row r="3498" spans="1:12" x14ac:dyDescent="0.2">
      <c r="A3498" t="s">
        <v>8183</v>
      </c>
      <c r="B3498" t="s">
        <v>14682</v>
      </c>
      <c r="C3498" t="s">
        <v>14683</v>
      </c>
      <c r="D3498" t="s">
        <v>14594</v>
      </c>
      <c r="E3498" t="s">
        <v>14684</v>
      </c>
      <c r="F3498" t="s">
        <v>19511</v>
      </c>
      <c r="G3498" t="s">
        <v>4594</v>
      </c>
      <c r="I34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498" s="1" t="b">
        <f t="shared" si="54"/>
        <v>0</v>
      </c>
      <c r="K3498" t="str">
        <f>IF(NOT(J3498),Strutture_cleaned[[#This Row],[Indirizzo internet]],Strutture_cleaned[[#This Row],[Indirizzo di posta elettronica]])</f>
        <v/>
      </c>
      <c r="L3498" t="str">
        <f>IF(NOT(J3498),Strutture_cleaned[[#This Row],[Indirizzo di posta elettronica]],Strutture_cleaned[[#This Row],[Indirizzo internet]])</f>
        <v>info@lemarchelettings.it</v>
      </c>
    </row>
    <row r="3499" spans="1:12" x14ac:dyDescent="0.2">
      <c r="A3499" t="s">
        <v>8183</v>
      </c>
      <c r="B3499" t="s">
        <v>14685</v>
      </c>
      <c r="C3499" t="s">
        <v>14686</v>
      </c>
      <c r="D3499" t="s">
        <v>14594</v>
      </c>
      <c r="E3499" t="s">
        <v>14684</v>
      </c>
      <c r="F3499" t="s">
        <v>4594</v>
      </c>
      <c r="G3499" t="s">
        <v>19511</v>
      </c>
      <c r="I349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499" s="1" t="b">
        <f t="shared" si="54"/>
        <v>1</v>
      </c>
      <c r="K3499" t="str">
        <f>IF(NOT(J3499),Strutture_cleaned[[#This Row],[Indirizzo internet]],Strutture_cleaned[[#This Row],[Indirizzo di posta elettronica]])</f>
        <v/>
      </c>
      <c r="L3499" t="str">
        <f>IF(NOT(J3499),Strutture_cleaned[[#This Row],[Indirizzo di posta elettronica]],Strutture_cleaned[[#This Row],[Indirizzo internet]])</f>
        <v>info@lemarchelettings.it</v>
      </c>
    </row>
    <row r="3500" spans="1:12" x14ac:dyDescent="0.2">
      <c r="A3500" t="s">
        <v>8183</v>
      </c>
      <c r="B3500" t="s">
        <v>14687</v>
      </c>
      <c r="C3500" t="s">
        <v>14688</v>
      </c>
      <c r="D3500" t="s">
        <v>14594</v>
      </c>
      <c r="E3500" t="s">
        <v>14594</v>
      </c>
      <c r="F3500" t="s">
        <v>19511</v>
      </c>
      <c r="G3500" t="s">
        <v>4595</v>
      </c>
      <c r="I35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00" s="1" t="b">
        <f t="shared" si="54"/>
        <v>0</v>
      </c>
      <c r="K3500" t="str">
        <f>IF(NOT(J3500),Strutture_cleaned[[#This Row],[Indirizzo internet]],Strutture_cleaned[[#This Row],[Indirizzo di posta elettronica]])</f>
        <v/>
      </c>
      <c r="L3500" t="str">
        <f>IF(NOT(J3500),Strutture_cleaned[[#This Row],[Indirizzo di posta elettronica]],Strutture_cleaned[[#This Row],[Indirizzo internet]])</f>
        <v>info@villacastelletta.com</v>
      </c>
    </row>
    <row r="3501" spans="1:12" x14ac:dyDescent="0.2">
      <c r="A3501" t="s">
        <v>8183</v>
      </c>
      <c r="B3501" t="s">
        <v>14689</v>
      </c>
      <c r="C3501" t="s">
        <v>14690</v>
      </c>
      <c r="D3501" t="s">
        <v>14594</v>
      </c>
      <c r="E3501" t="s">
        <v>14594</v>
      </c>
      <c r="F3501" t="s">
        <v>4596</v>
      </c>
      <c r="G3501" t="s">
        <v>4597</v>
      </c>
      <c r="I35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501" s="1" t="b">
        <f t="shared" si="54"/>
        <v>0</v>
      </c>
      <c r="K3501" t="str">
        <f>IF(NOT(J3501),Strutture_cleaned[[#This Row],[Indirizzo internet]],Strutture_cleaned[[#This Row],[Indirizzo di posta elettronica]])</f>
        <v>www.ristorantelosmeraldo.it</v>
      </c>
      <c r="L3501" t="str">
        <f>IF(NOT(J3501),Strutture_cleaned[[#This Row],[Indirizzo di posta elettronica]],Strutture_cleaned[[#This Row],[Indirizzo internet]])</f>
        <v>claudiasmeraldo@alice.it</v>
      </c>
    </row>
    <row r="3502" spans="1:12" x14ac:dyDescent="0.2">
      <c r="A3502" t="s">
        <v>8171</v>
      </c>
      <c r="B3502" t="s">
        <v>14691</v>
      </c>
      <c r="C3502" t="s">
        <v>14692</v>
      </c>
      <c r="D3502" t="s">
        <v>14594</v>
      </c>
      <c r="E3502" t="s">
        <v>14594</v>
      </c>
      <c r="F3502" t="s">
        <v>19511</v>
      </c>
      <c r="G3502" t="s">
        <v>19511</v>
      </c>
      <c r="I35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02" s="1" t="b">
        <f t="shared" si="54"/>
        <v>0</v>
      </c>
      <c r="K3502" t="str">
        <f>IF(NOT(J3502),Strutture_cleaned[[#This Row],[Indirizzo internet]],Strutture_cleaned[[#This Row],[Indirizzo di posta elettronica]])</f>
        <v/>
      </c>
      <c r="L3502" t="str">
        <f>IF(NOT(J3502),Strutture_cleaned[[#This Row],[Indirizzo di posta elettronica]],Strutture_cleaned[[#This Row],[Indirizzo internet]])</f>
        <v/>
      </c>
    </row>
    <row r="3503" spans="1:12" x14ac:dyDescent="0.2">
      <c r="A3503" t="s">
        <v>8171</v>
      </c>
      <c r="B3503" t="s">
        <v>14693</v>
      </c>
      <c r="C3503" t="s">
        <v>14694</v>
      </c>
      <c r="D3503" t="s">
        <v>14594</v>
      </c>
      <c r="E3503" t="s">
        <v>14594</v>
      </c>
      <c r="F3503" t="s">
        <v>4598</v>
      </c>
      <c r="G3503" t="s">
        <v>4599</v>
      </c>
      <c r="I35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503" s="1" t="b">
        <f t="shared" si="54"/>
        <v>0</v>
      </c>
      <c r="K3503" t="str">
        <f>IF(NOT(J3503),Strutture_cleaned[[#This Row],[Indirizzo internet]],Strutture_cleaned[[#This Row],[Indirizzo di posta elettronica]])</f>
        <v>www.numero7.eu</v>
      </c>
      <c r="L3503" t="str">
        <f>IF(NOT(J3503),Strutture_cleaned[[#This Row],[Indirizzo di posta elettronica]],Strutture_cleaned[[#This Row],[Indirizzo internet]])</f>
        <v>numero7.cingoli@hotmail.com</v>
      </c>
    </row>
    <row r="3504" spans="1:12" x14ac:dyDescent="0.2">
      <c r="A3504" t="s">
        <v>8216</v>
      </c>
      <c r="B3504" t="s">
        <v>14695</v>
      </c>
      <c r="C3504" t="s">
        <v>4600</v>
      </c>
      <c r="D3504" t="s">
        <v>14594</v>
      </c>
      <c r="E3504" t="s">
        <v>14696</v>
      </c>
      <c r="F3504" t="s">
        <v>19511</v>
      </c>
      <c r="G3504" t="s">
        <v>19511</v>
      </c>
      <c r="I35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04" s="1" t="b">
        <f t="shared" si="54"/>
        <v>0</v>
      </c>
      <c r="K3504" t="str">
        <f>IF(NOT(J3504),Strutture_cleaned[[#This Row],[Indirizzo internet]],Strutture_cleaned[[#This Row],[Indirizzo di posta elettronica]])</f>
        <v/>
      </c>
      <c r="L3504" t="str">
        <f>IF(NOT(J3504),Strutture_cleaned[[#This Row],[Indirizzo di posta elettronica]],Strutture_cleaned[[#This Row],[Indirizzo internet]])</f>
        <v/>
      </c>
    </row>
    <row r="3505" spans="1:12" x14ac:dyDescent="0.2">
      <c r="A3505" t="s">
        <v>8183</v>
      </c>
      <c r="B3505" t="s">
        <v>14697</v>
      </c>
      <c r="C3505" t="s">
        <v>4601</v>
      </c>
      <c r="D3505" t="s">
        <v>14594</v>
      </c>
      <c r="E3505" t="s">
        <v>14594</v>
      </c>
      <c r="F3505" t="s">
        <v>19511</v>
      </c>
      <c r="G3505" t="s">
        <v>19511</v>
      </c>
      <c r="I35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05" s="1" t="b">
        <f t="shared" si="54"/>
        <v>0</v>
      </c>
      <c r="K3505" t="str">
        <f>IF(NOT(J3505),Strutture_cleaned[[#This Row],[Indirizzo internet]],Strutture_cleaned[[#This Row],[Indirizzo di posta elettronica]])</f>
        <v/>
      </c>
      <c r="L3505" t="str">
        <f>IF(NOT(J3505),Strutture_cleaned[[#This Row],[Indirizzo di posta elettronica]],Strutture_cleaned[[#This Row],[Indirizzo internet]])</f>
        <v/>
      </c>
    </row>
    <row r="3506" spans="1:12" x14ac:dyDescent="0.2">
      <c r="A3506" t="s">
        <v>8183</v>
      </c>
      <c r="B3506" t="s">
        <v>14698</v>
      </c>
      <c r="C3506" t="s">
        <v>14699</v>
      </c>
      <c r="D3506" t="s">
        <v>14594</v>
      </c>
      <c r="E3506" t="s">
        <v>14700</v>
      </c>
      <c r="F3506" t="s">
        <v>19511</v>
      </c>
      <c r="G3506" t="s">
        <v>4602</v>
      </c>
      <c r="I35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506" s="1" t="b">
        <f t="shared" si="54"/>
        <v>0</v>
      </c>
      <c r="K3506" t="str">
        <f>IF(NOT(J3506),Strutture_cleaned[[#This Row],[Indirizzo internet]],Strutture_cleaned[[#This Row],[Indirizzo di posta elettronica]])</f>
        <v/>
      </c>
      <c r="L3506" t="str">
        <f>IF(NOT(J3506),Strutture_cleaned[[#This Row],[Indirizzo di posta elettronica]],Strutture_cleaned[[#This Row],[Indirizzo internet]])</f>
        <v>logiudice_alessandra@hotmail.it</v>
      </c>
    </row>
    <row r="3507" spans="1:12" x14ac:dyDescent="0.2">
      <c r="A3507" t="s">
        <v>8183</v>
      </c>
      <c r="B3507" t="s">
        <v>14701</v>
      </c>
      <c r="C3507" t="s">
        <v>14702</v>
      </c>
      <c r="D3507" t="s">
        <v>14594</v>
      </c>
      <c r="E3507" t="s">
        <v>14594</v>
      </c>
      <c r="F3507" t="s">
        <v>19511</v>
      </c>
      <c r="G3507" t="s">
        <v>4603</v>
      </c>
      <c r="I35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07" s="1" t="b">
        <f t="shared" si="54"/>
        <v>0</v>
      </c>
      <c r="K3507" t="str">
        <f>IF(NOT(J3507),Strutture_cleaned[[#This Row],[Indirizzo internet]],Strutture_cleaned[[#This Row],[Indirizzo di posta elettronica]])</f>
        <v/>
      </c>
      <c r="L3507" t="str">
        <f>IF(NOT(J3507),Strutture_cleaned[[#This Row],[Indirizzo di posta elettronica]],Strutture_cleaned[[#This Row],[Indirizzo internet]])</f>
        <v>p.paciarotti@alice.it</v>
      </c>
    </row>
    <row r="3508" spans="1:12" x14ac:dyDescent="0.2">
      <c r="A3508" t="s">
        <v>8174</v>
      </c>
      <c r="B3508" t="s">
        <v>14703</v>
      </c>
      <c r="C3508" t="s">
        <v>14704</v>
      </c>
      <c r="D3508" t="s">
        <v>4608</v>
      </c>
      <c r="E3508" t="s">
        <v>4608</v>
      </c>
      <c r="F3508" t="s">
        <v>19511</v>
      </c>
      <c r="G3508" t="s">
        <v>4604</v>
      </c>
      <c r="I35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08" s="1" t="b">
        <f t="shared" si="54"/>
        <v>0</v>
      </c>
      <c r="K3508" t="str">
        <f>IF(NOT(J3508),Strutture_cleaned[[#This Row],[Indirizzo internet]],Strutture_cleaned[[#This Row],[Indirizzo di posta elettronica]])</f>
        <v/>
      </c>
      <c r="L3508" t="str">
        <f>IF(NOT(J3508),Strutture_cleaned[[#This Row],[Indirizzo di posta elettronica]],Strutture_cleaned[[#This Row],[Indirizzo internet]])</f>
        <v>enzobagalini@tiscali.it</v>
      </c>
    </row>
    <row r="3509" spans="1:12" x14ac:dyDescent="0.2">
      <c r="A3509" t="s">
        <v>8216</v>
      </c>
      <c r="B3509" t="s">
        <v>14705</v>
      </c>
      <c r="C3509" t="s">
        <v>14706</v>
      </c>
      <c r="D3509" t="s">
        <v>4608</v>
      </c>
      <c r="E3509" t="s">
        <v>19511</v>
      </c>
      <c r="F3509" t="s">
        <v>19511</v>
      </c>
      <c r="G3509" t="s">
        <v>4605</v>
      </c>
      <c r="I35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509" s="1" t="b">
        <f t="shared" si="54"/>
        <v>0</v>
      </c>
      <c r="K3509" t="str">
        <f>IF(NOT(J3509),Strutture_cleaned[[#This Row],[Indirizzo internet]],Strutture_cleaned[[#This Row],[Indirizzo di posta elettronica]])</f>
        <v/>
      </c>
      <c r="L3509" t="str">
        <f>IF(NOT(J3509),Strutture_cleaned[[#This Row],[Indirizzo di posta elettronica]],Strutture_cleaned[[#This Row],[Indirizzo internet]])</f>
        <v>mauriziomacellari64@gmail.com</v>
      </c>
    </row>
    <row r="3510" spans="1:12" x14ac:dyDescent="0.2">
      <c r="A3510" t="s">
        <v>8183</v>
      </c>
      <c r="B3510" t="s">
        <v>14707</v>
      </c>
      <c r="C3510" t="s">
        <v>14708</v>
      </c>
      <c r="D3510" t="s">
        <v>4608</v>
      </c>
      <c r="E3510" t="s">
        <v>4608</v>
      </c>
      <c r="F3510" t="s">
        <v>4606</v>
      </c>
      <c r="G3510" t="s">
        <v>4607</v>
      </c>
      <c r="I35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10" s="1" t="b">
        <f t="shared" si="54"/>
        <v>0</v>
      </c>
      <c r="K3510" t="str">
        <f>IF(NOT(J3510),Strutture_cleaned[[#This Row],[Indirizzo internet]],Strutture_cleaned[[#This Row],[Indirizzo di posta elettronica]])</f>
        <v>www.beblairone.it</v>
      </c>
      <c r="L3510" t="str">
        <f>IF(NOT(J3510),Strutture_cleaned[[#This Row],[Indirizzo di posta elettronica]],Strutture_cleaned[[#This Row],[Indirizzo internet]])</f>
        <v>info@beblairone.it</v>
      </c>
    </row>
    <row r="3511" spans="1:12" x14ac:dyDescent="0.2">
      <c r="A3511" t="s">
        <v>8183</v>
      </c>
      <c r="B3511" t="s">
        <v>14709</v>
      </c>
      <c r="C3511" t="s">
        <v>14710</v>
      </c>
      <c r="D3511" t="s">
        <v>4608</v>
      </c>
      <c r="E3511" t="s">
        <v>4608</v>
      </c>
      <c r="F3511" t="s">
        <v>4609</v>
      </c>
      <c r="G3511" t="s">
        <v>4610</v>
      </c>
      <c r="I35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511" s="1" t="b">
        <f t="shared" si="54"/>
        <v>0</v>
      </c>
      <c r="K3511" t="str">
        <f>IF(NOT(J3511),Strutture_cleaned[[#This Row],[Indirizzo internet]],Strutture_cleaned[[#This Row],[Indirizzo di posta elettronica]])</f>
        <v>http://latorrebbcivitanov.wix.com/torre</v>
      </c>
      <c r="L3511" t="str">
        <f>IF(NOT(J3511),Strutture_cleaned[[#This Row],[Indirizzo di posta elettronica]],Strutture_cleaned[[#This Row],[Indirizzo internet]])</f>
        <v>latorrebbcivitanova@gmail.com</v>
      </c>
    </row>
    <row r="3512" spans="1:12" x14ac:dyDescent="0.2">
      <c r="A3512" t="s">
        <v>8183</v>
      </c>
      <c r="B3512" t="s">
        <v>14711</v>
      </c>
      <c r="C3512" t="s">
        <v>14712</v>
      </c>
      <c r="D3512" t="s">
        <v>4608</v>
      </c>
      <c r="E3512" t="s">
        <v>19511</v>
      </c>
      <c r="F3512" t="s">
        <v>4611</v>
      </c>
      <c r="G3512" t="s">
        <v>4612</v>
      </c>
      <c r="I35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12" s="1" t="b">
        <f t="shared" si="54"/>
        <v>0</v>
      </c>
      <c r="K3512" t="str">
        <f>IF(NOT(J3512),Strutture_cleaned[[#This Row],[Indirizzo internet]],Strutture_cleaned[[#This Row],[Indirizzo di posta elettronica]])</f>
        <v>www.villasilvio.com</v>
      </c>
      <c r="L3512" t="str">
        <f>IF(NOT(J3512),Strutture_cleaned[[#This Row],[Indirizzo di posta elettronica]],Strutture_cleaned[[#This Row],[Indirizzo internet]])</f>
        <v>info@villasilvio.com</v>
      </c>
    </row>
    <row r="3513" spans="1:12" x14ac:dyDescent="0.2">
      <c r="A3513" t="s">
        <v>8183</v>
      </c>
      <c r="B3513" t="s">
        <v>14713</v>
      </c>
      <c r="C3513" t="s">
        <v>14714</v>
      </c>
      <c r="D3513" t="s">
        <v>4608</v>
      </c>
      <c r="E3513" t="s">
        <v>4613</v>
      </c>
      <c r="F3513" t="s">
        <v>4614</v>
      </c>
      <c r="G3513" t="s">
        <v>4615</v>
      </c>
      <c r="I35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13" s="1" t="b">
        <f t="shared" si="54"/>
        <v>0</v>
      </c>
      <c r="K3513" t="str">
        <f>IF(NOT(J3513),Strutture_cleaned[[#This Row],[Indirizzo internet]],Strutture_cleaned[[#This Row],[Indirizzo di posta elettronica]])</f>
        <v>www.ilmandorlobb.it</v>
      </c>
      <c r="L3513" t="str">
        <f>IF(NOT(J3513),Strutture_cleaned[[#This Row],[Indirizzo di posta elettronica]],Strutture_cleaned[[#This Row],[Indirizzo internet]])</f>
        <v>info@ilmandorlobb.it</v>
      </c>
    </row>
    <row r="3514" spans="1:12" x14ac:dyDescent="0.2">
      <c r="A3514" t="s">
        <v>8183</v>
      </c>
      <c r="B3514" t="s">
        <v>14715</v>
      </c>
      <c r="C3514" t="s">
        <v>14716</v>
      </c>
      <c r="D3514" t="s">
        <v>4608</v>
      </c>
      <c r="E3514" t="s">
        <v>4616</v>
      </c>
      <c r="F3514" t="s">
        <v>4617</v>
      </c>
      <c r="G3514" t="s">
        <v>4618</v>
      </c>
      <c r="I35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14" s="1" t="b">
        <f t="shared" si="54"/>
        <v>0</v>
      </c>
      <c r="K3514" t="str">
        <f>IF(NOT(J3514),Strutture_cleaned[[#This Row],[Indirizzo internet]],Strutture_cleaned[[#This Row],[Indirizzo di posta elettronica]])</f>
        <v>www.bebfontegiulia.com</v>
      </c>
      <c r="L3514" t="str">
        <f>IF(NOT(J3514),Strutture_cleaned[[#This Row],[Indirizzo di posta elettronica]],Strutture_cleaned[[#This Row],[Indirizzo internet]])</f>
        <v>info@bebfontegiulia.com</v>
      </c>
    </row>
    <row r="3515" spans="1:12" x14ac:dyDescent="0.2">
      <c r="A3515" t="s">
        <v>8582</v>
      </c>
      <c r="B3515" t="s">
        <v>14717</v>
      </c>
      <c r="C3515" t="s">
        <v>4807</v>
      </c>
      <c r="D3515" t="s">
        <v>4608</v>
      </c>
      <c r="E3515" t="s">
        <v>19511</v>
      </c>
      <c r="F3515" t="s">
        <v>19511</v>
      </c>
      <c r="G3515" t="s">
        <v>4619</v>
      </c>
      <c r="I35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515" s="1" t="b">
        <f t="shared" si="54"/>
        <v>0</v>
      </c>
      <c r="K3515" t="str">
        <f>IF(NOT(J3515),Strutture_cleaned[[#This Row],[Indirizzo internet]],Strutture_cleaned[[#This Row],[Indirizzo di posta elettronica]])</f>
        <v/>
      </c>
      <c r="L3515" t="str">
        <f>IF(NOT(J3515),Strutture_cleaned[[#This Row],[Indirizzo di posta elettronica]],Strutture_cleaned[[#This Row],[Indirizzo internet]])</f>
        <v>acruciani@new-system.it</v>
      </c>
    </row>
    <row r="3516" spans="1:12" x14ac:dyDescent="0.2">
      <c r="A3516" t="s">
        <v>8183</v>
      </c>
      <c r="B3516" t="s">
        <v>14718</v>
      </c>
      <c r="C3516" t="s">
        <v>14719</v>
      </c>
      <c r="D3516" t="s">
        <v>4608</v>
      </c>
      <c r="E3516" t="s">
        <v>19511</v>
      </c>
      <c r="F3516" t="s">
        <v>19511</v>
      </c>
      <c r="G3516" t="s">
        <v>4620</v>
      </c>
      <c r="I35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516" s="1" t="b">
        <f t="shared" si="54"/>
        <v>0</v>
      </c>
      <c r="K3516" t="str">
        <f>IF(NOT(J3516),Strutture_cleaned[[#This Row],[Indirizzo internet]],Strutture_cleaned[[#This Row],[Indirizzo di posta elettronica]])</f>
        <v/>
      </c>
      <c r="L3516" t="str">
        <f>IF(NOT(J3516),Strutture_cleaned[[#This Row],[Indirizzo di posta elettronica]],Strutture_cleaned[[#This Row],[Indirizzo internet]])</f>
        <v>rosatilula@gmail.it</v>
      </c>
    </row>
    <row r="3517" spans="1:12" x14ac:dyDescent="0.2">
      <c r="A3517" t="s">
        <v>8216</v>
      </c>
      <c r="B3517" t="s">
        <v>14720</v>
      </c>
      <c r="C3517" t="s">
        <v>14721</v>
      </c>
      <c r="D3517" t="s">
        <v>4608</v>
      </c>
      <c r="E3517" t="s">
        <v>4608</v>
      </c>
      <c r="F3517" t="s">
        <v>19511</v>
      </c>
      <c r="G3517" t="s">
        <v>4621</v>
      </c>
      <c r="I35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517" s="1" t="b">
        <f t="shared" si="54"/>
        <v>0</v>
      </c>
      <c r="K3517" t="str">
        <f>IF(NOT(J3517),Strutture_cleaned[[#This Row],[Indirizzo internet]],Strutture_cleaned[[#This Row],[Indirizzo di posta elettronica]])</f>
        <v/>
      </c>
      <c r="L3517" t="str">
        <f>IF(NOT(J3517),Strutture_cleaned[[#This Row],[Indirizzo di posta elettronica]],Strutture_cleaned[[#This Row],[Indirizzo internet]])</f>
        <v>ciontea@tiscali.it</v>
      </c>
    </row>
    <row r="3518" spans="1:12" x14ac:dyDescent="0.2">
      <c r="A3518" t="s">
        <v>8216</v>
      </c>
      <c r="B3518" t="s">
        <v>14722</v>
      </c>
      <c r="C3518" t="s">
        <v>14723</v>
      </c>
      <c r="D3518" t="s">
        <v>4608</v>
      </c>
      <c r="E3518" t="s">
        <v>19511</v>
      </c>
      <c r="F3518" t="s">
        <v>19511</v>
      </c>
      <c r="G3518" t="s">
        <v>4622</v>
      </c>
      <c r="I35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518" s="1" t="b">
        <f t="shared" si="54"/>
        <v>0</v>
      </c>
      <c r="K3518" t="str">
        <f>IF(NOT(J3518),Strutture_cleaned[[#This Row],[Indirizzo internet]],Strutture_cleaned[[#This Row],[Indirizzo di posta elettronica]])</f>
        <v/>
      </c>
      <c r="L3518" t="str">
        <f>IF(NOT(J3518),Strutture_cleaned[[#This Row],[Indirizzo di posta elettronica]],Strutture_cleaned[[#This Row],[Indirizzo internet]])</f>
        <v>samuelastak@libero.it</v>
      </c>
    </row>
    <row r="3519" spans="1:12" x14ac:dyDescent="0.2">
      <c r="A3519" t="s">
        <v>8183</v>
      </c>
      <c r="B3519" t="s">
        <v>14724</v>
      </c>
      <c r="C3519" t="s">
        <v>14725</v>
      </c>
      <c r="D3519" t="s">
        <v>4608</v>
      </c>
      <c r="E3519" t="s">
        <v>19511</v>
      </c>
      <c r="F3519" t="s">
        <v>19511</v>
      </c>
      <c r="G3519" t="s">
        <v>4623</v>
      </c>
      <c r="I35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519" s="1" t="b">
        <f t="shared" si="54"/>
        <v>0</v>
      </c>
      <c r="K3519" t="str">
        <f>IF(NOT(J3519),Strutture_cleaned[[#This Row],[Indirizzo internet]],Strutture_cleaned[[#This Row],[Indirizzo di posta elettronica]])</f>
        <v/>
      </c>
      <c r="L3519" t="str">
        <f>IF(NOT(J3519),Strutture_cleaned[[#This Row],[Indirizzo di posta elettronica]],Strutture_cleaned[[#This Row],[Indirizzo internet]])</f>
        <v>beblarosacivitanova@gmail.com</v>
      </c>
    </row>
    <row r="3520" spans="1:12" x14ac:dyDescent="0.2">
      <c r="A3520" t="s">
        <v>8171</v>
      </c>
      <c r="B3520" t="s">
        <v>14726</v>
      </c>
      <c r="C3520" t="s">
        <v>14727</v>
      </c>
      <c r="D3520" t="s">
        <v>4608</v>
      </c>
      <c r="E3520" t="s">
        <v>4608</v>
      </c>
      <c r="F3520" t="s">
        <v>4624</v>
      </c>
      <c r="G3520" t="s">
        <v>4625</v>
      </c>
      <c r="I35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3520" s="1" t="b">
        <f t="shared" si="54"/>
        <v>0</v>
      </c>
      <c r="K3520" t="str">
        <f>IF(NOT(J3520),Strutture_cleaned[[#This Row],[Indirizzo internet]],Strutture_cleaned[[#This Row],[Indirizzo di posta elettronica]])</f>
        <v>www.moretticountryhouse.com</v>
      </c>
      <c r="L3520" t="str">
        <f>IF(NOT(J3520),Strutture_cleaned[[#This Row],[Indirizzo di posta elettronica]],Strutture_cleaned[[#This Row],[Indirizzo internet]])</f>
        <v>agata@moretticountryhouse.com</v>
      </c>
    </row>
    <row r="3521" spans="1:12" x14ac:dyDescent="0.2">
      <c r="A3521" t="s">
        <v>8183</v>
      </c>
      <c r="B3521" t="s">
        <v>14728</v>
      </c>
      <c r="C3521" t="s">
        <v>14729</v>
      </c>
      <c r="D3521" t="s">
        <v>4608</v>
      </c>
      <c r="E3521" t="s">
        <v>19511</v>
      </c>
      <c r="F3521" t="s">
        <v>19511</v>
      </c>
      <c r="G3521" t="s">
        <v>4626</v>
      </c>
      <c r="I35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21" s="1" t="b">
        <f t="shared" si="54"/>
        <v>0</v>
      </c>
      <c r="K3521" t="str">
        <f>IF(NOT(J3521),Strutture_cleaned[[#This Row],[Indirizzo internet]],Strutture_cleaned[[#This Row],[Indirizzo di posta elettronica]])</f>
        <v/>
      </c>
      <c r="L3521" t="str">
        <f>IF(NOT(J3521),Strutture_cleaned[[#This Row],[Indirizzo di posta elettronica]],Strutture_cleaned[[#This Row],[Indirizzo internet]])</f>
        <v>rogante.ambra@gmail.com</v>
      </c>
    </row>
    <row r="3522" spans="1:12" x14ac:dyDescent="0.2">
      <c r="A3522" t="s">
        <v>8183</v>
      </c>
      <c r="B3522" t="s">
        <v>14730</v>
      </c>
      <c r="C3522" t="s">
        <v>14731</v>
      </c>
      <c r="D3522" t="s">
        <v>4608</v>
      </c>
      <c r="E3522" t="s">
        <v>19511</v>
      </c>
      <c r="F3522" t="s">
        <v>4627</v>
      </c>
      <c r="G3522" t="s">
        <v>4628</v>
      </c>
      <c r="I35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3522" s="1" t="b">
        <f t="shared" si="54"/>
        <v>0</v>
      </c>
      <c r="K3522" t="str">
        <f>IF(NOT(J3522),Strutture_cleaned[[#This Row],[Indirizzo internet]],Strutture_cleaned[[#This Row],[Indirizzo di posta elettronica]])</f>
        <v>orchideacivitanova.wix.com/orchideahouse</v>
      </c>
      <c r="L3522" t="str">
        <f>IF(NOT(J3522),Strutture_cleaned[[#This Row],[Indirizzo di posta elettronica]],Strutture_cleaned[[#This Row],[Indirizzo internet]])</f>
        <v>orchideahousecivitanova@gmail.com</v>
      </c>
    </row>
    <row r="3523" spans="1:12" x14ac:dyDescent="0.2">
      <c r="A3523" t="s">
        <v>8183</v>
      </c>
      <c r="B3523" t="s">
        <v>14732</v>
      </c>
      <c r="C3523" t="s">
        <v>14733</v>
      </c>
      <c r="D3523" t="s">
        <v>4608</v>
      </c>
      <c r="E3523" t="s">
        <v>19511</v>
      </c>
      <c r="F3523" t="s">
        <v>19511</v>
      </c>
      <c r="G3523" t="s">
        <v>4629</v>
      </c>
      <c r="I35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23" s="1" t="b">
        <f t="shared" ref="J3523:J3586" si="55">I3523="invertire email e sito"</f>
        <v>0</v>
      </c>
      <c r="K3523" t="str">
        <f>IF(NOT(J3523),Strutture_cleaned[[#This Row],[Indirizzo internet]],Strutture_cleaned[[#This Row],[Indirizzo di posta elettronica]])</f>
        <v/>
      </c>
      <c r="L3523" t="str">
        <f>IF(NOT(J3523),Strutture_cleaned[[#This Row],[Indirizzo di posta elettronica]],Strutture_cleaned[[#This Row],[Indirizzo internet]])</f>
        <v>bandbacasatua@gmail.com</v>
      </c>
    </row>
    <row r="3524" spans="1:12" x14ac:dyDescent="0.2">
      <c r="A3524" t="s">
        <v>8183</v>
      </c>
      <c r="B3524" t="s">
        <v>14734</v>
      </c>
      <c r="C3524" t="s">
        <v>14735</v>
      </c>
      <c r="D3524" t="s">
        <v>4608</v>
      </c>
      <c r="E3524" t="s">
        <v>19511</v>
      </c>
      <c r="F3524" t="s">
        <v>19511</v>
      </c>
      <c r="G3524" t="s">
        <v>4630</v>
      </c>
      <c r="I35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524" s="1" t="b">
        <f t="shared" si="55"/>
        <v>0</v>
      </c>
      <c r="K3524" t="str">
        <f>IF(NOT(J3524),Strutture_cleaned[[#This Row],[Indirizzo internet]],Strutture_cleaned[[#This Row],[Indirizzo di posta elettronica]])</f>
        <v/>
      </c>
      <c r="L3524" t="str">
        <f>IF(NOT(J3524),Strutture_cleaned[[#This Row],[Indirizzo di posta elettronica]],Strutture_cleaned[[#This Row],[Indirizzo internet]])</f>
        <v>peretti5@alice.it</v>
      </c>
    </row>
    <row r="3525" spans="1:12" x14ac:dyDescent="0.2">
      <c r="A3525" t="s">
        <v>8183</v>
      </c>
      <c r="B3525" t="s">
        <v>14736</v>
      </c>
      <c r="C3525" t="s">
        <v>14737</v>
      </c>
      <c r="D3525" t="s">
        <v>4608</v>
      </c>
      <c r="E3525" t="s">
        <v>4608</v>
      </c>
      <c r="F3525" t="s">
        <v>19511</v>
      </c>
      <c r="G3525" t="s">
        <v>4631</v>
      </c>
      <c r="I35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525" s="1" t="b">
        <f t="shared" si="55"/>
        <v>0</v>
      </c>
      <c r="K3525" t="str">
        <f>IF(NOT(J3525),Strutture_cleaned[[#This Row],[Indirizzo internet]],Strutture_cleaned[[#This Row],[Indirizzo di posta elettronica]])</f>
        <v/>
      </c>
      <c r="L3525" t="str">
        <f>IF(NOT(J3525),Strutture_cleaned[[#This Row],[Indirizzo di posta elettronica]],Strutture_cleaned[[#This Row],[Indirizzo internet]])</f>
        <v>airis.bnb@gmail.com</v>
      </c>
    </row>
    <row r="3526" spans="1:12" x14ac:dyDescent="0.2">
      <c r="A3526" t="s">
        <v>8216</v>
      </c>
      <c r="B3526" t="s">
        <v>14738</v>
      </c>
      <c r="C3526" t="s">
        <v>14739</v>
      </c>
      <c r="D3526" t="s">
        <v>4608</v>
      </c>
      <c r="E3526" t="s">
        <v>4608</v>
      </c>
      <c r="F3526" t="s">
        <v>19511</v>
      </c>
      <c r="G3526" t="s">
        <v>4632</v>
      </c>
      <c r="I35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26" s="1" t="b">
        <f t="shared" si="55"/>
        <v>0</v>
      </c>
      <c r="K3526" t="str">
        <f>IF(NOT(J3526),Strutture_cleaned[[#This Row],[Indirizzo internet]],Strutture_cleaned[[#This Row],[Indirizzo di posta elettronica]])</f>
        <v/>
      </c>
      <c r="L3526" t="str">
        <f>IF(NOT(J3526),Strutture_cleaned[[#This Row],[Indirizzo di posta elettronica]],Strutture_cleaned[[#This Row],[Indirizzo internet]])</f>
        <v>la.lamparasnc@legalmail.it</v>
      </c>
    </row>
    <row r="3527" spans="1:12" x14ac:dyDescent="0.2">
      <c r="A3527" t="s">
        <v>8183</v>
      </c>
      <c r="B3527" t="s">
        <v>14740</v>
      </c>
      <c r="C3527" t="s">
        <v>14741</v>
      </c>
      <c r="D3527" t="s">
        <v>4608</v>
      </c>
      <c r="E3527" t="s">
        <v>19511</v>
      </c>
      <c r="F3527" t="s">
        <v>19511</v>
      </c>
      <c r="G3527" t="s">
        <v>4633</v>
      </c>
      <c r="I35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527" s="1" t="b">
        <f t="shared" si="55"/>
        <v>0</v>
      </c>
      <c r="K3527" t="str">
        <f>IF(NOT(J3527),Strutture_cleaned[[#This Row],[Indirizzo internet]],Strutture_cleaned[[#This Row],[Indirizzo di posta elettronica]])</f>
        <v/>
      </c>
      <c r="L3527" t="str">
        <f>IF(NOT(J3527),Strutture_cleaned[[#This Row],[Indirizzo di posta elettronica]],Strutture_cleaned[[#This Row],[Indirizzo internet]])</f>
        <v>vincenzo.vigilia@libero.it</v>
      </c>
    </row>
    <row r="3528" spans="1:12" x14ac:dyDescent="0.2">
      <c r="A3528" t="s">
        <v>8183</v>
      </c>
      <c r="B3528" t="s">
        <v>14742</v>
      </c>
      <c r="C3528" t="s">
        <v>14743</v>
      </c>
      <c r="D3528" t="s">
        <v>4608</v>
      </c>
      <c r="E3528" t="s">
        <v>19511</v>
      </c>
      <c r="F3528" t="s">
        <v>19511</v>
      </c>
      <c r="G3528" t="s">
        <v>4634</v>
      </c>
      <c r="I35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528" s="1" t="b">
        <f t="shared" si="55"/>
        <v>0</v>
      </c>
      <c r="K3528" t="str">
        <f>IF(NOT(J3528),Strutture_cleaned[[#This Row],[Indirizzo internet]],Strutture_cleaned[[#This Row],[Indirizzo di posta elettronica]])</f>
        <v/>
      </c>
      <c r="L3528" t="str">
        <f>IF(NOT(J3528),Strutture_cleaned[[#This Row],[Indirizzo di posta elettronica]],Strutture_cleaned[[#This Row],[Indirizzo internet]])</f>
        <v>calipso2016@libero.it</v>
      </c>
    </row>
    <row r="3529" spans="1:12" x14ac:dyDescent="0.2">
      <c r="A3529" t="s">
        <v>8183</v>
      </c>
      <c r="B3529" t="s">
        <v>14744</v>
      </c>
      <c r="C3529" t="s">
        <v>14745</v>
      </c>
      <c r="D3529" t="s">
        <v>4608</v>
      </c>
      <c r="E3529" t="s">
        <v>4608</v>
      </c>
      <c r="F3529" t="s">
        <v>19511</v>
      </c>
      <c r="G3529" t="s">
        <v>4635</v>
      </c>
      <c r="I35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529" s="1" t="b">
        <f t="shared" si="55"/>
        <v>0</v>
      </c>
      <c r="K3529" t="str">
        <f>IF(NOT(J3529),Strutture_cleaned[[#This Row],[Indirizzo internet]],Strutture_cleaned[[#This Row],[Indirizzo di posta elettronica]])</f>
        <v/>
      </c>
      <c r="L3529" t="str">
        <f>IF(NOT(J3529),Strutture_cleaned[[#This Row],[Indirizzo di posta elettronica]],Strutture_cleaned[[#This Row],[Indirizzo internet]])</f>
        <v>lasuitecivitanova@gmail.com</v>
      </c>
    </row>
    <row r="3530" spans="1:12" x14ac:dyDescent="0.2">
      <c r="A3530" t="s">
        <v>8183</v>
      </c>
      <c r="B3530" t="s">
        <v>14746</v>
      </c>
      <c r="C3530" t="s">
        <v>14747</v>
      </c>
      <c r="D3530" t="s">
        <v>4608</v>
      </c>
      <c r="E3530" t="s">
        <v>4608</v>
      </c>
      <c r="F3530" t="s">
        <v>19511</v>
      </c>
      <c r="G3530" t="s">
        <v>4636</v>
      </c>
      <c r="I35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30" s="1" t="b">
        <f t="shared" si="55"/>
        <v>0</v>
      </c>
      <c r="K3530" t="str">
        <f>IF(NOT(J3530),Strutture_cleaned[[#This Row],[Indirizzo internet]],Strutture_cleaned[[#This Row],[Indirizzo di posta elettronica]])</f>
        <v/>
      </c>
      <c r="L3530" t="str">
        <f>IF(NOT(J3530),Strutture_cleaned[[#This Row],[Indirizzo di posta elettronica]],Strutture_cleaned[[#This Row],[Indirizzo internet]])</f>
        <v>pietro.forani@virgilio.it</v>
      </c>
    </row>
    <row r="3531" spans="1:12" x14ac:dyDescent="0.2">
      <c r="A3531" t="s">
        <v>8183</v>
      </c>
      <c r="B3531" t="s">
        <v>14748</v>
      </c>
      <c r="C3531" t="s">
        <v>14749</v>
      </c>
      <c r="D3531" t="s">
        <v>4608</v>
      </c>
      <c r="E3531" t="s">
        <v>4608</v>
      </c>
      <c r="F3531" t="s">
        <v>19511</v>
      </c>
      <c r="G3531" t="s">
        <v>4637</v>
      </c>
      <c r="I35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531" s="1" t="b">
        <f t="shared" si="55"/>
        <v>0</v>
      </c>
      <c r="K3531" t="str">
        <f>IF(NOT(J3531),Strutture_cleaned[[#This Row],[Indirizzo internet]],Strutture_cleaned[[#This Row],[Indirizzo di posta elettronica]])</f>
        <v/>
      </c>
      <c r="L3531" t="str">
        <f>IF(NOT(J3531),Strutture_cleaned[[#This Row],[Indirizzo di posta elettronica]],Strutture_cleaned[[#This Row],[Indirizzo internet]])</f>
        <v>lacasadititti20@gmail.com</v>
      </c>
    </row>
    <row r="3532" spans="1:12" x14ac:dyDescent="0.2">
      <c r="A3532" t="s">
        <v>8183</v>
      </c>
      <c r="B3532" t="s">
        <v>14750</v>
      </c>
      <c r="C3532" t="s">
        <v>14751</v>
      </c>
      <c r="D3532" t="s">
        <v>4608</v>
      </c>
      <c r="E3532" t="s">
        <v>4608</v>
      </c>
      <c r="F3532" t="s">
        <v>19511</v>
      </c>
      <c r="G3532" t="s">
        <v>4638</v>
      </c>
      <c r="I35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32" s="1" t="b">
        <f t="shared" si="55"/>
        <v>0</v>
      </c>
      <c r="K3532" t="str">
        <f>IF(NOT(J3532),Strutture_cleaned[[#This Row],[Indirizzo internet]],Strutture_cleaned[[#This Row],[Indirizzo di posta elettronica]])</f>
        <v/>
      </c>
      <c r="L3532" t="str">
        <f>IF(NOT(J3532),Strutture_cleaned[[#This Row],[Indirizzo di posta elettronica]],Strutture_cleaned[[#This Row],[Indirizzo internet]])</f>
        <v>ilsestantebb@gmail.com</v>
      </c>
    </row>
    <row r="3533" spans="1:12" x14ac:dyDescent="0.2">
      <c r="A3533" t="s">
        <v>8183</v>
      </c>
      <c r="B3533" t="s">
        <v>14752</v>
      </c>
      <c r="C3533" t="s">
        <v>14753</v>
      </c>
      <c r="D3533" t="s">
        <v>4608</v>
      </c>
      <c r="E3533" t="s">
        <v>4608</v>
      </c>
      <c r="F3533" t="s">
        <v>19511</v>
      </c>
      <c r="G3533" t="s">
        <v>19511</v>
      </c>
      <c r="I35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33" s="1" t="b">
        <f t="shared" si="55"/>
        <v>0</v>
      </c>
      <c r="K3533" t="str">
        <f>IF(NOT(J3533),Strutture_cleaned[[#This Row],[Indirizzo internet]],Strutture_cleaned[[#This Row],[Indirizzo di posta elettronica]])</f>
        <v/>
      </c>
      <c r="L3533" t="str">
        <f>IF(NOT(J3533),Strutture_cleaned[[#This Row],[Indirizzo di posta elettronica]],Strutture_cleaned[[#This Row],[Indirizzo internet]])</f>
        <v/>
      </c>
    </row>
    <row r="3534" spans="1:12" x14ac:dyDescent="0.2">
      <c r="A3534" t="s">
        <v>8183</v>
      </c>
      <c r="B3534" t="s">
        <v>10956</v>
      </c>
      <c r="C3534" t="s">
        <v>4639</v>
      </c>
      <c r="D3534" t="s">
        <v>4608</v>
      </c>
      <c r="E3534" t="s">
        <v>4608</v>
      </c>
      <c r="F3534" t="s">
        <v>4640</v>
      </c>
      <c r="G3534" t="s">
        <v>4641</v>
      </c>
      <c r="I35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34" s="1" t="b">
        <f t="shared" si="55"/>
        <v>0</v>
      </c>
      <c r="K3534" t="str">
        <f>IF(NOT(J3534),Strutture_cleaned[[#This Row],[Indirizzo internet]],Strutture_cleaned[[#This Row],[Indirizzo di posta elettronica]])</f>
        <v>www.ilpoggetto-bedbreakfast.it</v>
      </c>
      <c r="L3534" t="str">
        <f>IF(NOT(J3534),Strutture_cleaned[[#This Row],[Indirizzo di posta elettronica]],Strutture_cleaned[[#This Row],[Indirizzo internet]])</f>
        <v>ilpoggettobb@gmail.com</v>
      </c>
    </row>
    <row r="3535" spans="1:12" x14ac:dyDescent="0.2">
      <c r="A3535" t="s">
        <v>8183</v>
      </c>
      <c r="B3535" t="s">
        <v>14754</v>
      </c>
      <c r="C3535" t="s">
        <v>14751</v>
      </c>
      <c r="D3535" t="s">
        <v>4608</v>
      </c>
      <c r="E3535" t="s">
        <v>4608</v>
      </c>
      <c r="F3535" t="s">
        <v>19511</v>
      </c>
      <c r="G3535" t="s">
        <v>4642</v>
      </c>
      <c r="I35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35" s="1" t="b">
        <f t="shared" si="55"/>
        <v>0</v>
      </c>
      <c r="K3535" t="str">
        <f>IF(NOT(J3535),Strutture_cleaned[[#This Row],[Indirizzo internet]],Strutture_cleaned[[#This Row],[Indirizzo di posta elettronica]])</f>
        <v/>
      </c>
      <c r="L3535" t="str">
        <f>IF(NOT(J3535),Strutture_cleaned[[#This Row],[Indirizzo di posta elettronica]],Strutture_cleaned[[#This Row],[Indirizzo internet]])</f>
        <v>alloromarino@gmail.com</v>
      </c>
    </row>
    <row r="3536" spans="1:12" x14ac:dyDescent="0.2">
      <c r="A3536" t="s">
        <v>8216</v>
      </c>
      <c r="B3536" t="s">
        <v>14755</v>
      </c>
      <c r="C3536" t="s">
        <v>4643</v>
      </c>
      <c r="D3536" t="s">
        <v>4608</v>
      </c>
      <c r="E3536" t="s">
        <v>4608</v>
      </c>
      <c r="F3536" t="s">
        <v>19511</v>
      </c>
      <c r="G3536" t="s">
        <v>4644</v>
      </c>
      <c r="I35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3536" s="1" t="b">
        <f t="shared" si="55"/>
        <v>0</v>
      </c>
      <c r="K3536" t="str">
        <f>IF(NOT(J3536),Strutture_cleaned[[#This Row],[Indirizzo internet]],Strutture_cleaned[[#This Row],[Indirizzo di posta elettronica]])</f>
        <v/>
      </c>
      <c r="L3536" t="str">
        <f>IF(NOT(J3536),Strutture_cleaned[[#This Row],[Indirizzo di posta elettronica]],Strutture_cleaned[[#This Row],[Indirizzo internet]])</f>
        <v>dolcedormirecivitanova@pec.it</v>
      </c>
    </row>
    <row r="3537" spans="1:12" x14ac:dyDescent="0.2">
      <c r="A3537" t="s">
        <v>8216</v>
      </c>
      <c r="B3537" t="s">
        <v>14756</v>
      </c>
      <c r="C3537" t="s">
        <v>4645</v>
      </c>
      <c r="D3537" t="s">
        <v>4608</v>
      </c>
      <c r="E3537" t="s">
        <v>4608</v>
      </c>
      <c r="F3537" t="s">
        <v>19511</v>
      </c>
      <c r="G3537" t="s">
        <v>4646</v>
      </c>
      <c r="I35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537" s="1" t="b">
        <f t="shared" si="55"/>
        <v>0</v>
      </c>
      <c r="K3537" t="str">
        <f>IF(NOT(J3537),Strutture_cleaned[[#This Row],[Indirizzo internet]],Strutture_cleaned[[#This Row],[Indirizzo di posta elettronica]])</f>
        <v/>
      </c>
      <c r="L3537" t="str">
        <f>IF(NOT(J3537),Strutture_cleaned[[#This Row],[Indirizzo di posta elettronica]],Strutture_cleaned[[#This Row],[Indirizzo internet]])</f>
        <v>marturt@libero.it</v>
      </c>
    </row>
    <row r="3538" spans="1:12" x14ac:dyDescent="0.2">
      <c r="A3538" t="s">
        <v>8183</v>
      </c>
      <c r="B3538" t="s">
        <v>14757</v>
      </c>
      <c r="C3538" t="s">
        <v>4647</v>
      </c>
      <c r="D3538" t="s">
        <v>4608</v>
      </c>
      <c r="E3538" t="s">
        <v>4608</v>
      </c>
      <c r="F3538" t="s">
        <v>19511</v>
      </c>
      <c r="G3538" t="s">
        <v>4648</v>
      </c>
      <c r="I35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538" s="1" t="b">
        <f t="shared" si="55"/>
        <v>0</v>
      </c>
      <c r="K3538" t="str">
        <f>IF(NOT(J3538),Strutture_cleaned[[#This Row],[Indirizzo internet]],Strutture_cleaned[[#This Row],[Indirizzo di posta elettronica]])</f>
        <v/>
      </c>
      <c r="L3538" t="str">
        <f>IF(NOT(J3538),Strutture_cleaned[[#This Row],[Indirizzo di posta elettronica]],Strutture_cleaned[[#This Row],[Indirizzo internet]])</f>
        <v>lauramalaccari@libero.it</v>
      </c>
    </row>
    <row r="3539" spans="1:12" x14ac:dyDescent="0.2">
      <c r="A3539" t="s">
        <v>8183</v>
      </c>
      <c r="B3539" t="s">
        <v>12022</v>
      </c>
      <c r="C3539" t="s">
        <v>4649</v>
      </c>
      <c r="D3539" t="s">
        <v>4608</v>
      </c>
      <c r="E3539" t="s">
        <v>14758</v>
      </c>
      <c r="F3539" t="s">
        <v>4650</v>
      </c>
      <c r="G3539" t="s">
        <v>4651</v>
      </c>
      <c r="I35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39" s="1" t="b">
        <f t="shared" si="55"/>
        <v>0</v>
      </c>
      <c r="K3539" t="str">
        <f>IF(NOT(J3539),Strutture_cleaned[[#This Row],[Indirizzo internet]],Strutture_cleaned[[#This Row],[Indirizzo di posta elettronica]])</f>
        <v>www.lemagnolie.bb.it</v>
      </c>
      <c r="L3539" t="str">
        <f>IF(NOT(J3539),Strutture_cleaned[[#This Row],[Indirizzo di posta elettronica]],Strutture_cleaned[[#This Row],[Indirizzo internet]])</f>
        <v>info@lemagnolie-bb.it</v>
      </c>
    </row>
    <row r="3540" spans="1:12" x14ac:dyDescent="0.2">
      <c r="A3540" t="s">
        <v>8183</v>
      </c>
      <c r="B3540" t="s">
        <v>14759</v>
      </c>
      <c r="C3540" t="s">
        <v>4652</v>
      </c>
      <c r="D3540" t="s">
        <v>4608</v>
      </c>
      <c r="E3540" t="s">
        <v>4608</v>
      </c>
      <c r="F3540" t="s">
        <v>19511</v>
      </c>
      <c r="G3540" t="s">
        <v>4653</v>
      </c>
      <c r="I35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540" s="1" t="b">
        <f t="shared" si="55"/>
        <v>0</v>
      </c>
      <c r="K3540" t="str">
        <f>IF(NOT(J3540),Strutture_cleaned[[#This Row],[Indirizzo internet]],Strutture_cleaned[[#This Row],[Indirizzo di posta elettronica]])</f>
        <v/>
      </c>
      <c r="L3540" t="str">
        <f>IF(NOT(J3540),Strutture_cleaned[[#This Row],[Indirizzo di posta elettronica]],Strutture_cleaned[[#This Row],[Indirizzo internet]])</f>
        <v>antonellilaura15@gmail.com</v>
      </c>
    </row>
    <row r="3541" spans="1:12" x14ac:dyDescent="0.2">
      <c r="A3541" t="s">
        <v>8216</v>
      </c>
      <c r="B3541" t="s">
        <v>14760</v>
      </c>
      <c r="C3541" t="s">
        <v>14761</v>
      </c>
      <c r="D3541" t="s">
        <v>4608</v>
      </c>
      <c r="E3541" t="s">
        <v>4608</v>
      </c>
      <c r="F3541" t="s">
        <v>19511</v>
      </c>
      <c r="G3541" t="s">
        <v>4654</v>
      </c>
      <c r="I35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541" s="1" t="b">
        <f t="shared" si="55"/>
        <v>0</v>
      </c>
      <c r="K3541" t="str">
        <f>IF(NOT(J3541),Strutture_cleaned[[#This Row],[Indirizzo internet]],Strutture_cleaned[[#This Row],[Indirizzo di posta elettronica]])</f>
        <v/>
      </c>
      <c r="L3541" t="str">
        <f>IF(NOT(J3541),Strutture_cleaned[[#This Row],[Indirizzo di posta elettronica]],Strutture_cleaned[[#This Row],[Indirizzo internet]])</f>
        <v>stefynar@gmail.com</v>
      </c>
    </row>
    <row r="3542" spans="1:12" x14ac:dyDescent="0.2">
      <c r="A3542" t="s">
        <v>8183</v>
      </c>
      <c r="B3542" t="s">
        <v>14171</v>
      </c>
      <c r="C3542" t="s">
        <v>14762</v>
      </c>
      <c r="D3542" t="s">
        <v>4608</v>
      </c>
      <c r="E3542" t="s">
        <v>4608</v>
      </c>
      <c r="F3542" t="s">
        <v>4655</v>
      </c>
      <c r="G3542" t="s">
        <v>4656</v>
      </c>
      <c r="I35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542" s="1" t="b">
        <f t="shared" si="55"/>
        <v>0</v>
      </c>
      <c r="K3542" t="str">
        <f>IF(NOT(J3542),Strutture_cleaned[[#This Row],[Indirizzo internet]],Strutture_cleaned[[#This Row],[Indirizzo di posta elettronica]])</f>
        <v>www.bbinfinito.it</v>
      </c>
      <c r="L3542" t="str">
        <f>IF(NOT(J3542),Strutture_cleaned[[#This Row],[Indirizzo di posta elettronica]],Strutture_cleaned[[#This Row],[Indirizzo internet]])</f>
        <v>bb.infinito@yahoo.it</v>
      </c>
    </row>
    <row r="3543" spans="1:12" x14ac:dyDescent="0.2">
      <c r="A3543" t="s">
        <v>8183</v>
      </c>
      <c r="B3543" t="s">
        <v>14763</v>
      </c>
      <c r="C3543" t="s">
        <v>14764</v>
      </c>
      <c r="D3543" t="s">
        <v>4608</v>
      </c>
      <c r="E3543" t="s">
        <v>4608</v>
      </c>
      <c r="F3543" t="s">
        <v>4657</v>
      </c>
      <c r="G3543" t="s">
        <v>4658</v>
      </c>
      <c r="I35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43" s="1" t="b">
        <f t="shared" si="55"/>
        <v>0</v>
      </c>
      <c r="K3543" t="str">
        <f>IF(NOT(J3543),Strutture_cleaned[[#This Row],[Indirizzo internet]],Strutture_cleaned[[#This Row],[Indirizzo di posta elettronica]])</f>
        <v>www.viviilcentro.wordpress.com</v>
      </c>
      <c r="L3543" t="str">
        <f>IF(NOT(J3543),Strutture_cleaned[[#This Row],[Indirizzo di posta elettronica]],Strutture_cleaned[[#This Row],[Indirizzo internet]])</f>
        <v>studioforesi@tiscali.it</v>
      </c>
    </row>
    <row r="3544" spans="1:12" x14ac:dyDescent="0.2">
      <c r="A3544" t="s">
        <v>8186</v>
      </c>
      <c r="B3544" t="s">
        <v>14765</v>
      </c>
      <c r="C3544" t="s">
        <v>14766</v>
      </c>
      <c r="D3544" t="s">
        <v>4608</v>
      </c>
      <c r="E3544" t="s">
        <v>4608</v>
      </c>
      <c r="F3544" t="s">
        <v>4659</v>
      </c>
      <c r="G3544" t="s">
        <v>4660</v>
      </c>
      <c r="I35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44" s="1" t="b">
        <f t="shared" si="55"/>
        <v>0</v>
      </c>
      <c r="K3544" t="str">
        <f>IF(NOT(J3544),Strutture_cleaned[[#This Row],[Indirizzo internet]],Strutture_cleaned[[#This Row],[Indirizzo di posta elettronica]])</f>
        <v>www.locandafontezoppa.com</v>
      </c>
      <c r="L3544" t="str">
        <f>IF(NOT(J3544),Strutture_cleaned[[#This Row],[Indirizzo di posta elettronica]],Strutture_cleaned[[#This Row],[Indirizzo internet]])</f>
        <v>info@locandafontezoppa.com</v>
      </c>
    </row>
    <row r="3545" spans="1:12" x14ac:dyDescent="0.2">
      <c r="A3545" t="s">
        <v>8183</v>
      </c>
      <c r="B3545" t="s">
        <v>14767</v>
      </c>
      <c r="C3545" t="s">
        <v>14768</v>
      </c>
      <c r="D3545" t="s">
        <v>4608</v>
      </c>
      <c r="E3545" t="s">
        <v>14769</v>
      </c>
      <c r="F3545" t="s">
        <v>4661</v>
      </c>
      <c r="G3545" t="s">
        <v>19511</v>
      </c>
      <c r="I35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45" s="1" t="b">
        <f t="shared" si="55"/>
        <v>0</v>
      </c>
      <c r="K3545" t="str">
        <f>IF(NOT(J3545),Strutture_cleaned[[#This Row],[Indirizzo internet]],Strutture_cleaned[[#This Row],[Indirizzo di posta elettronica]])</f>
        <v>www.bellemarchebb.it</v>
      </c>
      <c r="L3545" t="str">
        <f>IF(NOT(J3545),Strutture_cleaned[[#This Row],[Indirizzo di posta elettronica]],Strutture_cleaned[[#This Row],[Indirizzo internet]])</f>
        <v/>
      </c>
    </row>
    <row r="3546" spans="1:12" x14ac:dyDescent="0.2">
      <c r="A3546" t="s">
        <v>8171</v>
      </c>
      <c r="B3546" t="s">
        <v>14770</v>
      </c>
      <c r="C3546" t="s">
        <v>14771</v>
      </c>
      <c r="D3546" t="s">
        <v>4608</v>
      </c>
      <c r="E3546" t="s">
        <v>4608</v>
      </c>
      <c r="F3546" t="s">
        <v>4662</v>
      </c>
      <c r="G3546" t="s">
        <v>4663</v>
      </c>
      <c r="I35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46" s="1" t="b">
        <f t="shared" si="55"/>
        <v>0</v>
      </c>
      <c r="K3546" t="str">
        <f>IF(NOT(J3546),Strutture_cleaned[[#This Row],[Indirizzo internet]],Strutture_cleaned[[#This Row],[Indirizzo di posta elettronica]])</f>
        <v>www.laceleste.it</v>
      </c>
      <c r="L3546" t="str">
        <f>IF(NOT(J3546),Strutture_cleaned[[#This Row],[Indirizzo di posta elettronica]],Strutture_cleaned[[#This Row],[Indirizzo internet]])</f>
        <v>info@laceleste.it</v>
      </c>
    </row>
    <row r="3547" spans="1:12" x14ac:dyDescent="0.2">
      <c r="A3547" t="s">
        <v>8216</v>
      </c>
      <c r="B3547" t="s">
        <v>10129</v>
      </c>
      <c r="C3547" t="s">
        <v>14772</v>
      </c>
      <c r="D3547" t="s">
        <v>4608</v>
      </c>
      <c r="E3547" t="s">
        <v>4608</v>
      </c>
      <c r="F3547" t="s">
        <v>4664</v>
      </c>
      <c r="G3547" t="s">
        <v>4665</v>
      </c>
      <c r="I35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47" s="1" t="b">
        <f t="shared" si="55"/>
        <v>0</v>
      </c>
      <c r="K3547" t="str">
        <f>IF(NOT(J3547),Strutture_cleaned[[#This Row],[Indirizzo internet]],Strutture_cleaned[[#This Row],[Indirizzo di posta elettronica]])</f>
        <v>www.villamarietta.net</v>
      </c>
      <c r="L3547" t="str">
        <f>IF(NOT(J3547),Strutture_cleaned[[#This Row],[Indirizzo di posta elettronica]],Strutture_cleaned[[#This Row],[Indirizzo internet]])</f>
        <v>info@villamarietta.net</v>
      </c>
    </row>
    <row r="3548" spans="1:12" x14ac:dyDescent="0.2">
      <c r="A3548" t="s">
        <v>8183</v>
      </c>
      <c r="B3548" t="s">
        <v>14773</v>
      </c>
      <c r="C3548" t="s">
        <v>14774</v>
      </c>
      <c r="D3548" t="s">
        <v>4608</v>
      </c>
      <c r="E3548" t="s">
        <v>4608</v>
      </c>
      <c r="F3548" t="s">
        <v>19511</v>
      </c>
      <c r="G3548" t="s">
        <v>4666</v>
      </c>
      <c r="I35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548" s="1" t="b">
        <f t="shared" si="55"/>
        <v>0</v>
      </c>
      <c r="K3548" t="str">
        <f>IF(NOT(J3548),Strutture_cleaned[[#This Row],[Indirizzo internet]],Strutture_cleaned[[#This Row],[Indirizzo di posta elettronica]])</f>
        <v/>
      </c>
      <c r="L3548" t="str">
        <f>IF(NOT(J3548),Strutture_cleaned[[#This Row],[Indirizzo di posta elettronica]],Strutture_cleaned[[#This Row],[Indirizzo internet]])</f>
        <v>dirire@alice.it</v>
      </c>
    </row>
    <row r="3549" spans="1:12" x14ac:dyDescent="0.2">
      <c r="A3549" t="s">
        <v>8183</v>
      </c>
      <c r="B3549" t="s">
        <v>10888</v>
      </c>
      <c r="C3549" t="s">
        <v>14775</v>
      </c>
      <c r="D3549" t="s">
        <v>4608</v>
      </c>
      <c r="E3549" t="s">
        <v>4608</v>
      </c>
      <c r="F3549" t="s">
        <v>4667</v>
      </c>
      <c r="G3549" t="s">
        <v>4668</v>
      </c>
      <c r="I35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49" s="1" t="b">
        <f t="shared" si="55"/>
        <v>0</v>
      </c>
      <c r="K3549" t="str">
        <f>IF(NOT(J3549),Strutture_cleaned[[#This Row],[Indirizzo internet]],Strutture_cleaned[[#This Row],[Indirizzo di posta elettronica]])</f>
        <v>www.artbb.info</v>
      </c>
      <c r="L3549" t="str">
        <f>IF(NOT(J3549),Strutture_cleaned[[#This Row],[Indirizzo di posta elettronica]],Strutture_cleaned[[#This Row],[Indirizzo internet]])</f>
        <v>art.bb.cinzia@gmail.com</v>
      </c>
    </row>
    <row r="3550" spans="1:12" x14ac:dyDescent="0.2">
      <c r="A3550" t="s">
        <v>8177</v>
      </c>
      <c r="B3550" t="s">
        <v>14776</v>
      </c>
      <c r="C3550" t="s">
        <v>14777</v>
      </c>
      <c r="D3550" t="s">
        <v>4608</v>
      </c>
      <c r="E3550" t="s">
        <v>4608</v>
      </c>
      <c r="F3550" t="s">
        <v>4669</v>
      </c>
      <c r="G3550" t="s">
        <v>4670</v>
      </c>
      <c r="I35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50" s="1" t="b">
        <f t="shared" si="55"/>
        <v>0</v>
      </c>
      <c r="K3550" t="str">
        <f>IF(NOT(J3550),Strutture_cleaned[[#This Row],[Indirizzo internet]],Strutture_cleaned[[#This Row],[Indirizzo di posta elettronica]])</f>
        <v>www.cosmobusinesshotel.it</v>
      </c>
      <c r="L3550" t="str">
        <f>IF(NOT(J3550),Strutture_cleaned[[#This Row],[Indirizzo di posta elettronica]],Strutture_cleaned[[#This Row],[Indirizzo internet]])</f>
        <v>info@cosmobusinesshotel.it</v>
      </c>
    </row>
    <row r="3551" spans="1:12" x14ac:dyDescent="0.2">
      <c r="A3551" t="s">
        <v>8183</v>
      </c>
      <c r="B3551" t="s">
        <v>14778</v>
      </c>
      <c r="C3551" t="s">
        <v>14779</v>
      </c>
      <c r="D3551" t="s">
        <v>4608</v>
      </c>
      <c r="E3551" t="s">
        <v>4608</v>
      </c>
      <c r="F3551" t="s">
        <v>4671</v>
      </c>
      <c r="G3551" t="s">
        <v>4672</v>
      </c>
      <c r="I35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551" s="1" t="b">
        <f t="shared" si="55"/>
        <v>0</v>
      </c>
      <c r="K3551" t="str">
        <f>IF(NOT(J3551),Strutture_cleaned[[#This Row],[Indirizzo internet]],Strutture_cleaned[[#This Row],[Indirizzo di posta elettronica]])</f>
        <v>www.bbmilu.it</v>
      </c>
      <c r="L3551" t="str">
        <f>IF(NOT(J3551),Strutture_cleaned[[#This Row],[Indirizzo di posta elettronica]],Strutture_cleaned[[#This Row],[Indirizzo internet]])</f>
        <v>bbmilu@gmail.it</v>
      </c>
    </row>
    <row r="3552" spans="1:12" x14ac:dyDescent="0.2">
      <c r="A3552" t="s">
        <v>8183</v>
      </c>
      <c r="B3552" t="s">
        <v>14780</v>
      </c>
      <c r="C3552" t="s">
        <v>14781</v>
      </c>
      <c r="D3552" t="s">
        <v>4608</v>
      </c>
      <c r="E3552" t="s">
        <v>4608</v>
      </c>
      <c r="F3552" t="s">
        <v>19511</v>
      </c>
      <c r="G3552" t="s">
        <v>4673</v>
      </c>
      <c r="I35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552" s="1" t="b">
        <f t="shared" si="55"/>
        <v>0</v>
      </c>
      <c r="K3552" t="str">
        <f>IF(NOT(J3552),Strutture_cleaned[[#This Row],[Indirizzo internet]],Strutture_cleaned[[#This Row],[Indirizzo di posta elettronica]])</f>
        <v/>
      </c>
      <c r="L3552" t="str">
        <f>IF(NOT(J3552),Strutture_cleaned[[#This Row],[Indirizzo di posta elettronica]],Strutture_cleaned[[#This Row],[Indirizzo internet]])</f>
        <v>ilgiglio.bb@gmail.com</v>
      </c>
    </row>
    <row r="3553" spans="1:12" x14ac:dyDescent="0.2">
      <c r="A3553" t="s">
        <v>8183</v>
      </c>
      <c r="B3553" t="s">
        <v>14782</v>
      </c>
      <c r="C3553" t="s">
        <v>14783</v>
      </c>
      <c r="D3553" t="s">
        <v>4608</v>
      </c>
      <c r="E3553" t="s">
        <v>14758</v>
      </c>
      <c r="F3553" t="s">
        <v>4674</v>
      </c>
      <c r="G3553" t="s">
        <v>4675</v>
      </c>
      <c r="I35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553" s="1" t="b">
        <f t="shared" si="55"/>
        <v>0</v>
      </c>
      <c r="K3553" t="str">
        <f>IF(NOT(J3553),Strutture_cleaned[[#This Row],[Indirizzo internet]],Strutture_cleaned[[#This Row],[Indirizzo di posta elettronica]])</f>
        <v>http://www.naturecolorsbedandbreakfast.com/</v>
      </c>
      <c r="L3553" t="str">
        <f>IF(NOT(J3553),Strutture_cleaned[[#This Row],[Indirizzo di posta elettronica]],Strutture_cleaned[[#This Row],[Indirizzo internet]])</f>
        <v>naturecolorsbb@gmail.com</v>
      </c>
    </row>
    <row r="3554" spans="1:12" x14ac:dyDescent="0.2">
      <c r="A3554" t="s">
        <v>8186</v>
      </c>
      <c r="B3554" t="s">
        <v>14784</v>
      </c>
      <c r="C3554" t="s">
        <v>14785</v>
      </c>
      <c r="D3554" t="s">
        <v>4608</v>
      </c>
      <c r="E3554" t="s">
        <v>19511</v>
      </c>
      <c r="F3554" t="s">
        <v>19511</v>
      </c>
      <c r="G3554" t="s">
        <v>4676</v>
      </c>
      <c r="I35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554" s="1" t="b">
        <f t="shared" si="55"/>
        <v>0</v>
      </c>
      <c r="K3554" t="str">
        <f>IF(NOT(J3554),Strutture_cleaned[[#This Row],[Indirizzo internet]],Strutture_cleaned[[#This Row],[Indirizzo di posta elettronica]])</f>
        <v/>
      </c>
      <c r="L3554" t="str">
        <f>IF(NOT(J3554),Strutture_cleaned[[#This Row],[Indirizzo di posta elettronica]],Strutture_cleaned[[#This Row],[Indirizzo internet]])</f>
        <v>chiaramarchionni@virgilio.it</v>
      </c>
    </row>
    <row r="3555" spans="1:12" x14ac:dyDescent="0.2">
      <c r="A3555" t="s">
        <v>8183</v>
      </c>
      <c r="B3555" t="s">
        <v>14786</v>
      </c>
      <c r="C3555" t="s">
        <v>14787</v>
      </c>
      <c r="D3555" t="s">
        <v>4608</v>
      </c>
      <c r="E3555" t="s">
        <v>4608</v>
      </c>
      <c r="F3555" t="s">
        <v>19511</v>
      </c>
      <c r="G3555" t="s">
        <v>4677</v>
      </c>
      <c r="I35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555" s="1" t="b">
        <f t="shared" si="55"/>
        <v>0</v>
      </c>
      <c r="K3555" t="str">
        <f>IF(NOT(J3555),Strutture_cleaned[[#This Row],[Indirizzo internet]],Strutture_cleaned[[#This Row],[Indirizzo di posta elettronica]])</f>
        <v/>
      </c>
      <c r="L3555" t="str">
        <f>IF(NOT(J3555),Strutture_cleaned[[#This Row],[Indirizzo di posta elettronica]],Strutture_cleaned[[#This Row],[Indirizzo internet]])</f>
        <v>bebprofumodimagnolia@libero.it</v>
      </c>
    </row>
    <row r="3556" spans="1:12" x14ac:dyDescent="0.2">
      <c r="A3556" t="s">
        <v>8183</v>
      </c>
      <c r="B3556" t="s">
        <v>14788</v>
      </c>
      <c r="C3556" t="s">
        <v>4678</v>
      </c>
      <c r="D3556" t="s">
        <v>4608</v>
      </c>
      <c r="E3556" t="s">
        <v>19511</v>
      </c>
      <c r="F3556" t="s">
        <v>4679</v>
      </c>
      <c r="G3556" t="s">
        <v>4680</v>
      </c>
      <c r="I35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56" s="1" t="b">
        <f t="shared" si="55"/>
        <v>0</v>
      </c>
      <c r="K3556" t="str">
        <f>IF(NOT(J3556),Strutture_cleaned[[#This Row],[Indirizzo internet]],Strutture_cleaned[[#This Row],[Indirizzo di posta elettronica]])</f>
        <v>www.santomaro.com</v>
      </c>
      <c r="L3556" t="str">
        <f>IF(NOT(J3556),Strutture_cleaned[[#This Row],[Indirizzo di posta elettronica]],Strutture_cleaned[[#This Row],[Indirizzo internet]])</f>
        <v>info@santomaro.com</v>
      </c>
    </row>
    <row r="3557" spans="1:12" x14ac:dyDescent="0.2">
      <c r="A3557" t="s">
        <v>8183</v>
      </c>
      <c r="B3557" t="s">
        <v>14789</v>
      </c>
      <c r="C3557" t="s">
        <v>19511</v>
      </c>
      <c r="D3557" t="s">
        <v>4608</v>
      </c>
      <c r="E3557" t="s">
        <v>19511</v>
      </c>
      <c r="F3557" t="s">
        <v>19511</v>
      </c>
      <c r="G3557" t="s">
        <v>4681</v>
      </c>
      <c r="I35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57" s="1" t="b">
        <f t="shared" si="55"/>
        <v>0</v>
      </c>
      <c r="K3557" t="str">
        <f>IF(NOT(J3557),Strutture_cleaned[[#This Row],[Indirizzo internet]],Strutture_cleaned[[#This Row],[Indirizzo di posta elettronica]])</f>
        <v/>
      </c>
      <c r="L3557" t="str">
        <f>IF(NOT(J3557),Strutture_cleaned[[#This Row],[Indirizzo di posta elettronica]],Strutture_cleaned[[#This Row],[Indirizzo internet]])</f>
        <v>eduardodiaco@hotmail.com</v>
      </c>
    </row>
    <row r="3558" spans="1:12" x14ac:dyDescent="0.2">
      <c r="A3558" t="s">
        <v>8183</v>
      </c>
      <c r="B3558" t="s">
        <v>14790</v>
      </c>
      <c r="C3558" t="s">
        <v>14791</v>
      </c>
      <c r="D3558" t="s">
        <v>4608</v>
      </c>
      <c r="E3558" t="s">
        <v>4608</v>
      </c>
      <c r="F3558" t="s">
        <v>19511</v>
      </c>
      <c r="G3558" t="s">
        <v>4681</v>
      </c>
      <c r="I35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58" s="1" t="b">
        <f t="shared" si="55"/>
        <v>0</v>
      </c>
      <c r="K3558" t="str">
        <f>IF(NOT(J3558),Strutture_cleaned[[#This Row],[Indirizzo internet]],Strutture_cleaned[[#This Row],[Indirizzo di posta elettronica]])</f>
        <v/>
      </c>
      <c r="L3558" t="str">
        <f>IF(NOT(J3558),Strutture_cleaned[[#This Row],[Indirizzo di posta elettronica]],Strutture_cleaned[[#This Row],[Indirizzo internet]])</f>
        <v>eduardodiaco@hotmail.com</v>
      </c>
    </row>
    <row r="3559" spans="1:12" x14ac:dyDescent="0.2">
      <c r="A3559" t="s">
        <v>8183</v>
      </c>
      <c r="B3559" t="s">
        <v>14792</v>
      </c>
      <c r="C3559" t="s">
        <v>14793</v>
      </c>
      <c r="D3559" t="s">
        <v>4608</v>
      </c>
      <c r="E3559" t="s">
        <v>4608</v>
      </c>
      <c r="F3559" t="s">
        <v>19511</v>
      </c>
      <c r="G3559" t="s">
        <v>4682</v>
      </c>
      <c r="I35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559" s="1" t="b">
        <f t="shared" si="55"/>
        <v>0</v>
      </c>
      <c r="K3559" t="str">
        <f>IF(NOT(J3559),Strutture_cleaned[[#This Row],[Indirizzo internet]],Strutture_cleaned[[#This Row],[Indirizzo di posta elettronica]])</f>
        <v/>
      </c>
      <c r="L3559" t="str">
        <f>IF(NOT(J3559),Strutture_cleaned[[#This Row],[Indirizzo di posta elettronica]],Strutture_cleaned[[#This Row],[Indirizzo internet]])</f>
        <v>leombrunitermoidra@gmail.com</v>
      </c>
    </row>
    <row r="3560" spans="1:12" x14ac:dyDescent="0.2">
      <c r="A3560" t="s">
        <v>8183</v>
      </c>
      <c r="B3560" t="s">
        <v>14794</v>
      </c>
      <c r="C3560" t="s">
        <v>14795</v>
      </c>
      <c r="D3560" t="s">
        <v>4608</v>
      </c>
      <c r="E3560" t="s">
        <v>4608</v>
      </c>
      <c r="F3560" t="s">
        <v>19511</v>
      </c>
      <c r="G3560" t="s">
        <v>4683</v>
      </c>
      <c r="I35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560" s="1" t="b">
        <f t="shared" si="55"/>
        <v>0</v>
      </c>
      <c r="K3560" t="str">
        <f>IF(NOT(J3560),Strutture_cleaned[[#This Row],[Indirizzo internet]],Strutture_cleaned[[#This Row],[Indirizzo di posta elettronica]])</f>
        <v/>
      </c>
      <c r="L3560" t="str">
        <f>IF(NOT(J3560),Strutture_cleaned[[#This Row],[Indirizzo di posta elettronica]],Strutture_cleaned[[#This Row],[Indirizzo internet]])</f>
        <v>bbilbaiocco@hotmail.it</v>
      </c>
    </row>
    <row r="3561" spans="1:12" x14ac:dyDescent="0.2">
      <c r="A3561" t="s">
        <v>8183</v>
      </c>
      <c r="B3561" t="s">
        <v>14796</v>
      </c>
      <c r="C3561" t="s">
        <v>14797</v>
      </c>
      <c r="D3561" t="s">
        <v>4608</v>
      </c>
      <c r="E3561" t="s">
        <v>4608</v>
      </c>
      <c r="F3561" t="s">
        <v>19511</v>
      </c>
      <c r="G3561" t="s">
        <v>4684</v>
      </c>
      <c r="I35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561" s="1" t="b">
        <f t="shared" si="55"/>
        <v>0</v>
      </c>
      <c r="K3561" t="str">
        <f>IF(NOT(J3561),Strutture_cleaned[[#This Row],[Indirizzo internet]],Strutture_cleaned[[#This Row],[Indirizzo di posta elettronica]])</f>
        <v/>
      </c>
      <c r="L3561" t="str">
        <f>IF(NOT(J3561),Strutture_cleaned[[#This Row],[Indirizzo di posta elettronica]],Strutture_cleaned[[#This Row],[Indirizzo internet]])</f>
        <v>acciarriantiquariato@gmail.com</v>
      </c>
    </row>
    <row r="3562" spans="1:12" x14ac:dyDescent="0.2">
      <c r="A3562" t="s">
        <v>8216</v>
      </c>
      <c r="B3562" t="s">
        <v>14798</v>
      </c>
      <c r="C3562" t="s">
        <v>14799</v>
      </c>
      <c r="D3562" t="s">
        <v>4608</v>
      </c>
      <c r="E3562" t="s">
        <v>4608</v>
      </c>
      <c r="F3562" t="s">
        <v>19511</v>
      </c>
      <c r="G3562" t="s">
        <v>4685</v>
      </c>
      <c r="I35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62" s="1" t="b">
        <f t="shared" si="55"/>
        <v>0</v>
      </c>
      <c r="K3562" t="str">
        <f>IF(NOT(J3562),Strutture_cleaned[[#This Row],[Indirizzo internet]],Strutture_cleaned[[#This Row],[Indirizzo di posta elettronica]])</f>
        <v/>
      </c>
      <c r="L3562" t="str">
        <f>IF(NOT(J3562),Strutture_cleaned[[#This Row],[Indirizzo di posta elettronica]],Strutture_cleaned[[#This Row],[Indirizzo internet]])</f>
        <v>ugo.broccolo@alice.it</v>
      </c>
    </row>
    <row r="3563" spans="1:12" x14ac:dyDescent="0.2">
      <c r="A3563" t="s">
        <v>8183</v>
      </c>
      <c r="B3563" t="s">
        <v>14800</v>
      </c>
      <c r="C3563" t="s">
        <v>14801</v>
      </c>
      <c r="D3563" t="s">
        <v>4608</v>
      </c>
      <c r="E3563" t="s">
        <v>4608</v>
      </c>
      <c r="F3563" t="s">
        <v>19511</v>
      </c>
      <c r="G3563" t="s">
        <v>4686</v>
      </c>
      <c r="I35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563" s="1" t="b">
        <f t="shared" si="55"/>
        <v>0</v>
      </c>
      <c r="K3563" t="str">
        <f>IF(NOT(J3563),Strutture_cleaned[[#This Row],[Indirizzo internet]],Strutture_cleaned[[#This Row],[Indirizzo di posta elettronica]])</f>
        <v/>
      </c>
      <c r="L3563" t="str">
        <f>IF(NOT(J3563),Strutture_cleaned[[#This Row],[Indirizzo di posta elettronica]],Strutture_cleaned[[#This Row],[Indirizzo internet]])</f>
        <v>bbverdeazzurro@libero.it</v>
      </c>
    </row>
    <row r="3564" spans="1:12" x14ac:dyDescent="0.2">
      <c r="A3564" t="s">
        <v>8183</v>
      </c>
      <c r="B3564" t="s">
        <v>14802</v>
      </c>
      <c r="C3564" t="s">
        <v>14803</v>
      </c>
      <c r="D3564" t="s">
        <v>4608</v>
      </c>
      <c r="E3564" t="s">
        <v>4608</v>
      </c>
      <c r="F3564" t="s">
        <v>4687</v>
      </c>
      <c r="G3564" t="s">
        <v>4688</v>
      </c>
      <c r="I35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64" s="1" t="b">
        <f t="shared" si="55"/>
        <v>0</v>
      </c>
      <c r="K3564" t="str">
        <f>IF(NOT(J3564),Strutture_cleaned[[#This Row],[Indirizzo internet]],Strutture_cleaned[[#This Row],[Indirizzo di posta elettronica]])</f>
        <v>www.bebalsole.it</v>
      </c>
      <c r="L3564" t="str">
        <f>IF(NOT(J3564),Strutture_cleaned[[#This Row],[Indirizzo di posta elettronica]],Strutture_cleaned[[#This Row],[Indirizzo internet]])</f>
        <v>info@bebalsole.it</v>
      </c>
    </row>
    <row r="3565" spans="1:12" x14ac:dyDescent="0.2">
      <c r="A3565" t="s">
        <v>8183</v>
      </c>
      <c r="B3565" t="s">
        <v>11114</v>
      </c>
      <c r="C3565" t="s">
        <v>14804</v>
      </c>
      <c r="D3565" t="s">
        <v>4608</v>
      </c>
      <c r="E3565" t="s">
        <v>4608</v>
      </c>
      <c r="F3565" t="s">
        <v>19511</v>
      </c>
      <c r="G3565" t="s">
        <v>19511</v>
      </c>
      <c r="I35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65" s="1" t="b">
        <f t="shared" si="55"/>
        <v>0</v>
      </c>
      <c r="K3565" t="str">
        <f>IF(NOT(J3565),Strutture_cleaned[[#This Row],[Indirizzo internet]],Strutture_cleaned[[#This Row],[Indirizzo di posta elettronica]])</f>
        <v/>
      </c>
      <c r="L3565" t="str">
        <f>IF(NOT(J3565),Strutture_cleaned[[#This Row],[Indirizzo di posta elettronica]],Strutture_cleaned[[#This Row],[Indirizzo internet]])</f>
        <v/>
      </c>
    </row>
    <row r="3566" spans="1:12" x14ac:dyDescent="0.2">
      <c r="A3566" t="s">
        <v>8582</v>
      </c>
      <c r="B3566" t="s">
        <v>14805</v>
      </c>
      <c r="C3566" t="s">
        <v>14806</v>
      </c>
      <c r="D3566" t="s">
        <v>4608</v>
      </c>
      <c r="E3566" t="s">
        <v>19511</v>
      </c>
      <c r="F3566" t="s">
        <v>19511</v>
      </c>
      <c r="G3566" t="s">
        <v>4689</v>
      </c>
      <c r="I35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566" s="1" t="b">
        <f t="shared" si="55"/>
        <v>0</v>
      </c>
      <c r="K3566" t="str">
        <f>IF(NOT(J3566),Strutture_cleaned[[#This Row],[Indirizzo internet]],Strutture_cleaned[[#This Row],[Indirizzo di posta elettronica]])</f>
        <v/>
      </c>
      <c r="L3566" t="str">
        <f>IF(NOT(J3566),Strutture_cleaned[[#This Row],[Indirizzo di posta elettronica]],Strutture_cleaned[[#This Row],[Indirizzo internet]])</f>
        <v>balneare.antonio@alice.it</v>
      </c>
    </row>
    <row r="3567" spans="1:12" x14ac:dyDescent="0.2">
      <c r="A3567" t="s">
        <v>8582</v>
      </c>
      <c r="B3567" t="s">
        <v>14807</v>
      </c>
      <c r="C3567" t="s">
        <v>19511</v>
      </c>
      <c r="D3567" t="s">
        <v>4608</v>
      </c>
      <c r="E3567" t="s">
        <v>19511</v>
      </c>
      <c r="F3567" t="s">
        <v>19511</v>
      </c>
      <c r="G3567" t="s">
        <v>19511</v>
      </c>
      <c r="I35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67" s="1" t="b">
        <f t="shared" si="55"/>
        <v>0</v>
      </c>
      <c r="K3567" t="str">
        <f>IF(NOT(J3567),Strutture_cleaned[[#This Row],[Indirizzo internet]],Strutture_cleaned[[#This Row],[Indirizzo di posta elettronica]])</f>
        <v/>
      </c>
      <c r="L3567" t="str">
        <f>IF(NOT(J3567),Strutture_cleaned[[#This Row],[Indirizzo di posta elettronica]],Strutture_cleaned[[#This Row],[Indirizzo internet]])</f>
        <v/>
      </c>
    </row>
    <row r="3568" spans="1:12" x14ac:dyDescent="0.2">
      <c r="A3568" t="s">
        <v>8183</v>
      </c>
      <c r="B3568" t="s">
        <v>14808</v>
      </c>
      <c r="C3568" t="s">
        <v>14809</v>
      </c>
      <c r="D3568" t="s">
        <v>4608</v>
      </c>
      <c r="E3568" t="s">
        <v>4608</v>
      </c>
      <c r="F3568" t="s">
        <v>4690</v>
      </c>
      <c r="G3568" t="s">
        <v>4691</v>
      </c>
      <c r="I35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68" s="1" t="b">
        <f t="shared" si="55"/>
        <v>0</v>
      </c>
      <c r="K3568" t="str">
        <f>IF(NOT(J3568),Strutture_cleaned[[#This Row],[Indirizzo internet]],Strutture_cleaned[[#This Row],[Indirizzo di posta elettronica]])</f>
        <v>www.arcobaleno-bb.com</v>
      </c>
      <c r="L3568" t="str">
        <f>IF(NOT(J3568),Strutture_cleaned[[#This Row],[Indirizzo di posta elettronica]],Strutture_cleaned[[#This Row],[Indirizzo internet]])</f>
        <v>info@arcobaleno-bb.com</v>
      </c>
    </row>
    <row r="3569" spans="1:12" x14ac:dyDescent="0.2">
      <c r="A3569" t="s">
        <v>8183</v>
      </c>
      <c r="B3569" t="s">
        <v>14810</v>
      </c>
      <c r="C3569" t="s">
        <v>14811</v>
      </c>
      <c r="D3569" t="s">
        <v>4608</v>
      </c>
      <c r="E3569" t="s">
        <v>4608</v>
      </c>
      <c r="F3569" t="s">
        <v>4692</v>
      </c>
      <c r="G3569" t="s">
        <v>4693</v>
      </c>
      <c r="I35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569" s="1" t="b">
        <f t="shared" si="55"/>
        <v>0</v>
      </c>
      <c r="K3569" t="str">
        <f>IF(NOT(J3569),Strutture_cleaned[[#This Row],[Indirizzo internet]],Strutture_cleaned[[#This Row],[Indirizzo di posta elettronica]])</f>
        <v>www.bed-and-breakfast.it/pagina.cfm?ID=12618&amp;IDregion</v>
      </c>
      <c r="L3569" t="str">
        <f>IF(NOT(J3569),Strutture_cleaned[[#This Row],[Indirizzo di posta elettronica]],Strutture_cleaned[[#This Row],[Indirizzo internet]])</f>
        <v>serenella.pistilli@gmail.com</v>
      </c>
    </row>
    <row r="3570" spans="1:12" x14ac:dyDescent="0.2">
      <c r="A3570" t="s">
        <v>8183</v>
      </c>
      <c r="B3570" t="s">
        <v>14812</v>
      </c>
      <c r="C3570" t="s">
        <v>14781</v>
      </c>
      <c r="D3570" t="s">
        <v>4608</v>
      </c>
      <c r="E3570" t="s">
        <v>4608</v>
      </c>
      <c r="F3570" t="s">
        <v>4694</v>
      </c>
      <c r="G3570" t="s">
        <v>4695</v>
      </c>
      <c r="I35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0" s="1" t="b">
        <f t="shared" si="55"/>
        <v>0</v>
      </c>
      <c r="K3570" t="str">
        <f>IF(NOT(J3570),Strutture_cleaned[[#This Row],[Indirizzo internet]],Strutture_cleaned[[#This Row],[Indirizzo di posta elettronica]])</f>
        <v>www.bbindipendenza.it</v>
      </c>
      <c r="L3570" t="str">
        <f>IF(NOT(J3570),Strutture_cleaned[[#This Row],[Indirizzo di posta elettronica]],Strutture_cleaned[[#This Row],[Indirizzo internet]])</f>
        <v>info@bbindipendenza.it</v>
      </c>
    </row>
    <row r="3571" spans="1:12" x14ac:dyDescent="0.2">
      <c r="A3571" t="s">
        <v>8183</v>
      </c>
      <c r="B3571" t="s">
        <v>14813</v>
      </c>
      <c r="C3571" t="s">
        <v>14814</v>
      </c>
      <c r="D3571" t="s">
        <v>4608</v>
      </c>
      <c r="E3571" t="s">
        <v>4608</v>
      </c>
      <c r="F3571" t="s">
        <v>4696</v>
      </c>
      <c r="G3571" t="s">
        <v>4697</v>
      </c>
      <c r="I35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1" s="1" t="b">
        <f t="shared" si="55"/>
        <v>0</v>
      </c>
      <c r="K3571" t="str">
        <f>IF(NOT(J3571),Strutture_cleaned[[#This Row],[Indirizzo internet]],Strutture_cleaned[[#This Row],[Indirizzo di posta elettronica]])</f>
        <v>www.latartarugabb.it</v>
      </c>
      <c r="L3571" t="str">
        <f>IF(NOT(J3571),Strutture_cleaned[[#This Row],[Indirizzo di posta elettronica]],Strutture_cleaned[[#This Row],[Indirizzo internet]])</f>
        <v>info@latartarugabb.it</v>
      </c>
    </row>
    <row r="3572" spans="1:12" x14ac:dyDescent="0.2">
      <c r="A3572" t="s">
        <v>8171</v>
      </c>
      <c r="B3572" t="s">
        <v>14815</v>
      </c>
      <c r="C3572" t="s">
        <v>14816</v>
      </c>
      <c r="D3572" t="s">
        <v>4608</v>
      </c>
      <c r="E3572" t="s">
        <v>4608</v>
      </c>
      <c r="F3572" t="s">
        <v>4698</v>
      </c>
      <c r="G3572" t="s">
        <v>4699</v>
      </c>
      <c r="I35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2" s="1" t="b">
        <f t="shared" si="55"/>
        <v>0</v>
      </c>
      <c r="K3572" t="str">
        <f>IF(NOT(J3572),Strutture_cleaned[[#This Row],[Indirizzo internet]],Strutture_cleaned[[#This Row],[Indirizzo di posta elettronica]])</f>
        <v>www.hotellaradice.it</v>
      </c>
      <c r="L3572" t="str">
        <f>IF(NOT(J3572),Strutture_cleaned[[#This Row],[Indirizzo di posta elettronica]],Strutture_cleaned[[#This Row],[Indirizzo internet]])</f>
        <v>info@hotellaradice.it</v>
      </c>
    </row>
    <row r="3573" spans="1:12" x14ac:dyDescent="0.2">
      <c r="A3573" t="s">
        <v>8183</v>
      </c>
      <c r="B3573" t="s">
        <v>14817</v>
      </c>
      <c r="C3573" t="s">
        <v>14818</v>
      </c>
      <c r="D3573" t="s">
        <v>4608</v>
      </c>
      <c r="E3573" t="s">
        <v>19511</v>
      </c>
      <c r="F3573" t="s">
        <v>19511</v>
      </c>
      <c r="G3573" t="s">
        <v>4700</v>
      </c>
      <c r="I35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3" s="1" t="b">
        <f t="shared" si="55"/>
        <v>0</v>
      </c>
      <c r="K3573" t="str">
        <f>IF(NOT(J3573),Strutture_cleaned[[#This Row],[Indirizzo internet]],Strutture_cleaned[[#This Row],[Indirizzo di posta elettronica]])</f>
        <v/>
      </c>
      <c r="L3573" t="str">
        <f>IF(NOT(J3573),Strutture_cleaned[[#This Row],[Indirizzo di posta elettronica]],Strutture_cleaned[[#This Row],[Indirizzo internet]])</f>
        <v>info@ilcantastorie.it</v>
      </c>
    </row>
    <row r="3574" spans="1:12" x14ac:dyDescent="0.2">
      <c r="A3574" t="s">
        <v>8183</v>
      </c>
      <c r="B3574" t="s">
        <v>14819</v>
      </c>
      <c r="C3574" t="s">
        <v>14820</v>
      </c>
      <c r="D3574" t="s">
        <v>4608</v>
      </c>
      <c r="E3574" t="s">
        <v>19511</v>
      </c>
      <c r="F3574" t="s">
        <v>19511</v>
      </c>
      <c r="G3574" t="s">
        <v>4701</v>
      </c>
      <c r="I35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74" s="1" t="b">
        <f t="shared" si="55"/>
        <v>0</v>
      </c>
      <c r="K3574" t="str">
        <f>IF(NOT(J3574),Strutture_cleaned[[#This Row],[Indirizzo internet]],Strutture_cleaned[[#This Row],[Indirizzo di posta elettronica]])</f>
        <v/>
      </c>
      <c r="L3574" t="str">
        <f>IF(NOT(J3574),Strutture_cleaned[[#This Row],[Indirizzo di posta elettronica]],Strutture_cleaned[[#This Row],[Indirizzo internet]])</f>
        <v>horizonte.bb@gmail.com</v>
      </c>
    </row>
    <row r="3575" spans="1:12" x14ac:dyDescent="0.2">
      <c r="A3575" t="s">
        <v>8183</v>
      </c>
      <c r="B3575" t="s">
        <v>14821</v>
      </c>
      <c r="C3575" t="s">
        <v>14822</v>
      </c>
      <c r="D3575" t="s">
        <v>4608</v>
      </c>
      <c r="E3575" t="s">
        <v>6892</v>
      </c>
      <c r="F3575" t="s">
        <v>4702</v>
      </c>
      <c r="G3575" t="s">
        <v>4703</v>
      </c>
      <c r="I35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75" s="1" t="b">
        <f t="shared" si="55"/>
        <v>0</v>
      </c>
      <c r="K3575" t="str">
        <f>IF(NOT(J3575),Strutture_cleaned[[#This Row],[Indirizzo internet]],Strutture_cleaned[[#This Row],[Indirizzo di posta elettronica]])</f>
        <v>www.bandbcivitanovamarche.it</v>
      </c>
      <c r="L3575" t="str">
        <f>IF(NOT(J3575),Strutture_cleaned[[#This Row],[Indirizzo di posta elettronica]],Strutture_cleaned[[#This Row],[Indirizzo internet]])</f>
        <v>orchideabandb@gmail.com</v>
      </c>
    </row>
    <row r="3576" spans="1:12" x14ac:dyDescent="0.2">
      <c r="A3576" t="s">
        <v>8171</v>
      </c>
      <c r="B3576" t="s">
        <v>14823</v>
      </c>
      <c r="C3576" t="s">
        <v>14824</v>
      </c>
      <c r="D3576" t="s">
        <v>4608</v>
      </c>
      <c r="E3576" t="s">
        <v>19511</v>
      </c>
      <c r="F3576" t="s">
        <v>4704</v>
      </c>
      <c r="G3576" t="s">
        <v>4705</v>
      </c>
      <c r="I35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6" s="1" t="b">
        <f t="shared" si="55"/>
        <v>0</v>
      </c>
      <c r="K3576" t="str">
        <f>IF(NOT(J3576),Strutture_cleaned[[#This Row],[Indirizzo internet]],Strutture_cleaned[[#This Row],[Indirizzo di posta elettronica]])</f>
        <v>http://www.casaledelchienti.it</v>
      </c>
      <c r="L3576" t="str">
        <f>IF(NOT(J3576),Strutture_cleaned[[#This Row],[Indirizzo di posta elettronica]],Strutture_cleaned[[#This Row],[Indirizzo internet]])</f>
        <v>info@casaledelchienti.it</v>
      </c>
    </row>
    <row r="3577" spans="1:12" x14ac:dyDescent="0.2">
      <c r="A3577" t="s">
        <v>8183</v>
      </c>
      <c r="B3577" t="s">
        <v>11667</v>
      </c>
      <c r="C3577" t="s">
        <v>14825</v>
      </c>
      <c r="D3577" t="s">
        <v>4608</v>
      </c>
      <c r="E3577" t="s">
        <v>19511</v>
      </c>
      <c r="F3577" t="s">
        <v>4706</v>
      </c>
      <c r="G3577" t="s">
        <v>4707</v>
      </c>
      <c r="I35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7" s="1" t="b">
        <f t="shared" si="55"/>
        <v>0</v>
      </c>
      <c r="K3577" t="str">
        <f>IF(NOT(J3577),Strutture_cleaned[[#This Row],[Indirizzo internet]],Strutture_cleaned[[#This Row],[Indirizzo di posta elettronica]])</f>
        <v>www.glicine.eu</v>
      </c>
      <c r="L3577" t="str">
        <f>IF(NOT(J3577),Strutture_cleaned[[#This Row],[Indirizzo di posta elettronica]],Strutture_cleaned[[#This Row],[Indirizzo internet]])</f>
        <v>info@glicine.eu</v>
      </c>
    </row>
    <row r="3578" spans="1:12" x14ac:dyDescent="0.2">
      <c r="A3578" t="s">
        <v>8183</v>
      </c>
      <c r="B3578" t="s">
        <v>14826</v>
      </c>
      <c r="C3578" t="s">
        <v>14827</v>
      </c>
      <c r="D3578" t="s">
        <v>4608</v>
      </c>
      <c r="E3578" t="s">
        <v>19511</v>
      </c>
      <c r="F3578" t="s">
        <v>4708</v>
      </c>
      <c r="G3578" t="s">
        <v>4709</v>
      </c>
      <c r="I35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8" s="1" t="b">
        <f t="shared" si="55"/>
        <v>0</v>
      </c>
      <c r="K3578" t="str">
        <f>IF(NOT(J3578),Strutture_cleaned[[#This Row],[Indirizzo internet]],Strutture_cleaned[[#This Row],[Indirizzo di posta elettronica]])</f>
        <v>www.dormidanoi.it</v>
      </c>
      <c r="L3578" t="str">
        <f>IF(NOT(J3578),Strutture_cleaned[[#This Row],[Indirizzo di posta elettronica]],Strutture_cleaned[[#This Row],[Indirizzo internet]])</f>
        <v>info@dormidanoi.it</v>
      </c>
    </row>
    <row r="3579" spans="1:12" x14ac:dyDescent="0.2">
      <c r="A3579" t="s">
        <v>8183</v>
      </c>
      <c r="B3579" t="s">
        <v>14828</v>
      </c>
      <c r="C3579" t="s">
        <v>4710</v>
      </c>
      <c r="D3579" t="s">
        <v>4608</v>
      </c>
      <c r="E3579" t="s">
        <v>19511</v>
      </c>
      <c r="F3579" t="s">
        <v>19511</v>
      </c>
      <c r="G3579" t="s">
        <v>4711</v>
      </c>
      <c r="I35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79" s="1" t="b">
        <f t="shared" si="55"/>
        <v>0</v>
      </c>
      <c r="K3579" t="str">
        <f>IF(NOT(J3579),Strutture_cleaned[[#This Row],[Indirizzo internet]],Strutture_cleaned[[#This Row],[Indirizzo di posta elettronica]])</f>
        <v/>
      </c>
      <c r="L3579" t="str">
        <f>IF(NOT(J3579),Strutture_cleaned[[#This Row],[Indirizzo di posta elettronica]],Strutture_cleaned[[#This Row],[Indirizzo internet]])</f>
        <v>info@standardbnb.com</v>
      </c>
    </row>
    <row r="3580" spans="1:12" x14ac:dyDescent="0.2">
      <c r="A3580" t="s">
        <v>8183</v>
      </c>
      <c r="B3580" t="s">
        <v>14829</v>
      </c>
      <c r="C3580" t="s">
        <v>14830</v>
      </c>
      <c r="D3580" t="s">
        <v>4608</v>
      </c>
      <c r="E3580" t="s">
        <v>19511</v>
      </c>
      <c r="F3580" t="s">
        <v>4712</v>
      </c>
      <c r="G3580" t="s">
        <v>4713</v>
      </c>
      <c r="I35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580" s="1" t="b">
        <f t="shared" si="55"/>
        <v>0</v>
      </c>
      <c r="K3580" t="str">
        <f>IF(NOT(J3580),Strutture_cleaned[[#This Row],[Indirizzo internet]],Strutture_cleaned[[#This Row],[Indirizzo di posta elettronica]])</f>
        <v>www.pinomarittimo.com</v>
      </c>
      <c r="L3580" t="str">
        <f>IF(NOT(J3580),Strutture_cleaned[[#This Row],[Indirizzo di posta elettronica]],Strutture_cleaned[[#This Row],[Indirizzo internet]])</f>
        <v>vincenzosquadroni@libero.it</v>
      </c>
    </row>
    <row r="3581" spans="1:12" x14ac:dyDescent="0.2">
      <c r="A3581" t="s">
        <v>8183</v>
      </c>
      <c r="B3581" t="s">
        <v>14831</v>
      </c>
      <c r="C3581" t="s">
        <v>14832</v>
      </c>
      <c r="D3581" t="s">
        <v>4608</v>
      </c>
      <c r="E3581" t="s">
        <v>4714</v>
      </c>
      <c r="F3581" t="s">
        <v>4715</v>
      </c>
      <c r="G3581" t="s">
        <v>4716</v>
      </c>
      <c r="I35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581" s="1" t="b">
        <f t="shared" si="55"/>
        <v>0</v>
      </c>
      <c r="K3581" t="str">
        <f>IF(NOT(J3581),Strutture_cleaned[[#This Row],[Indirizzo internet]],Strutture_cleaned[[#This Row],[Indirizzo di posta elettronica]])</f>
        <v>www.villapini.eu</v>
      </c>
      <c r="L3581" t="str">
        <f>IF(NOT(J3581),Strutture_cleaned[[#This Row],[Indirizzo di posta elettronica]],Strutture_cleaned[[#This Row],[Indirizzo internet]])</f>
        <v>info.bbvillapini@gmail.com</v>
      </c>
    </row>
    <row r="3582" spans="1:12" x14ac:dyDescent="0.2">
      <c r="A3582" t="s">
        <v>8183</v>
      </c>
      <c r="B3582" t="s">
        <v>14833</v>
      </c>
      <c r="C3582" t="s">
        <v>14834</v>
      </c>
      <c r="D3582" t="s">
        <v>4608</v>
      </c>
      <c r="E3582" t="s">
        <v>19511</v>
      </c>
      <c r="F3582" t="s">
        <v>4717</v>
      </c>
      <c r="G3582" t="s">
        <v>4718</v>
      </c>
      <c r="I35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82" s="1" t="b">
        <f t="shared" si="55"/>
        <v>0</v>
      </c>
      <c r="K3582" t="str">
        <f>IF(NOT(J3582),Strutture_cleaned[[#This Row],[Indirizzo internet]],Strutture_cleaned[[#This Row],[Indirizzo di posta elettronica]])</f>
        <v>www.lastelladoro.it</v>
      </c>
      <c r="L3582" t="str">
        <f>IF(NOT(J3582),Strutture_cleaned[[#This Row],[Indirizzo di posta elettronica]],Strutture_cleaned[[#This Row],[Indirizzo internet]])</f>
        <v>info@lastelladoro.it</v>
      </c>
    </row>
    <row r="3583" spans="1:12" x14ac:dyDescent="0.2">
      <c r="A3583" t="s">
        <v>8183</v>
      </c>
      <c r="B3583" t="s">
        <v>14835</v>
      </c>
      <c r="C3583" t="s">
        <v>14836</v>
      </c>
      <c r="D3583" t="s">
        <v>4608</v>
      </c>
      <c r="E3583" t="s">
        <v>4608</v>
      </c>
      <c r="F3583" t="s">
        <v>19511</v>
      </c>
      <c r="G3583" t="s">
        <v>4719</v>
      </c>
      <c r="I35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583" s="1" t="b">
        <f t="shared" si="55"/>
        <v>0</v>
      </c>
      <c r="K3583" t="str">
        <f>IF(NOT(J3583),Strutture_cleaned[[#This Row],[Indirizzo internet]],Strutture_cleaned[[#This Row],[Indirizzo di posta elettronica]])</f>
        <v/>
      </c>
      <c r="L3583" t="str">
        <f>IF(NOT(J3583),Strutture_cleaned[[#This Row],[Indirizzo di posta elettronica]],Strutture_cleaned[[#This Row],[Indirizzo internet]])</f>
        <v>stefania7101@yahoo.it</v>
      </c>
    </row>
    <row r="3584" spans="1:12" x14ac:dyDescent="0.2">
      <c r="A3584" t="s">
        <v>8183</v>
      </c>
      <c r="B3584" t="s">
        <v>14837</v>
      </c>
      <c r="C3584" t="s">
        <v>14838</v>
      </c>
      <c r="D3584" t="s">
        <v>4608</v>
      </c>
      <c r="E3584" t="s">
        <v>19511</v>
      </c>
      <c r="F3584" t="s">
        <v>19511</v>
      </c>
      <c r="G3584" t="s">
        <v>4720</v>
      </c>
      <c r="I35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584" s="1" t="b">
        <f t="shared" si="55"/>
        <v>0</v>
      </c>
      <c r="K3584" t="str">
        <f>IF(NOT(J3584),Strutture_cleaned[[#This Row],[Indirizzo internet]],Strutture_cleaned[[#This Row],[Indirizzo di posta elettronica]])</f>
        <v/>
      </c>
      <c r="L3584" t="str">
        <f>IF(NOT(J3584),Strutture_cleaned[[#This Row],[Indirizzo di posta elettronica]],Strutture_cleaned[[#This Row],[Indirizzo internet]])</f>
        <v>tetano70@live.it</v>
      </c>
    </row>
    <row r="3585" spans="1:12" x14ac:dyDescent="0.2">
      <c r="A3585" t="s">
        <v>8183</v>
      </c>
      <c r="B3585" t="s">
        <v>14839</v>
      </c>
      <c r="C3585" t="s">
        <v>14840</v>
      </c>
      <c r="D3585" t="s">
        <v>4608</v>
      </c>
      <c r="E3585" t="s">
        <v>4608</v>
      </c>
      <c r="F3585" t="s">
        <v>4721</v>
      </c>
      <c r="G3585" t="s">
        <v>4722</v>
      </c>
      <c r="I35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85" s="1" t="b">
        <f t="shared" si="55"/>
        <v>0</v>
      </c>
      <c r="K3585" t="str">
        <f>IF(NOT(J3585),Strutture_cleaned[[#This Row],[Indirizzo internet]],Strutture_cleaned[[#This Row],[Indirizzo di posta elettronica]])</f>
        <v>www.wittoriahouse.it</v>
      </c>
      <c r="L3585" t="str">
        <f>IF(NOT(J3585),Strutture_cleaned[[#This Row],[Indirizzo di posta elettronica]],Strutture_cleaned[[#This Row],[Indirizzo internet]])</f>
        <v>info@wittoriahouse.it</v>
      </c>
    </row>
    <row r="3586" spans="1:12" x14ac:dyDescent="0.2">
      <c r="A3586" t="s">
        <v>8183</v>
      </c>
      <c r="B3586" t="s">
        <v>14841</v>
      </c>
      <c r="C3586" t="s">
        <v>4723</v>
      </c>
      <c r="D3586" t="s">
        <v>4608</v>
      </c>
      <c r="E3586" t="s">
        <v>19511</v>
      </c>
      <c r="F3586" t="s">
        <v>19511</v>
      </c>
      <c r="G3586" t="s">
        <v>19511</v>
      </c>
      <c r="I35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586" s="1" t="b">
        <f t="shared" si="55"/>
        <v>0</v>
      </c>
      <c r="K3586" t="str">
        <f>IF(NOT(J3586),Strutture_cleaned[[#This Row],[Indirizzo internet]],Strutture_cleaned[[#This Row],[Indirizzo di posta elettronica]])</f>
        <v/>
      </c>
      <c r="L3586" t="str">
        <f>IF(NOT(J3586),Strutture_cleaned[[#This Row],[Indirizzo di posta elettronica]],Strutture_cleaned[[#This Row],[Indirizzo internet]])</f>
        <v/>
      </c>
    </row>
    <row r="3587" spans="1:12" x14ac:dyDescent="0.2">
      <c r="A3587" t="s">
        <v>8183</v>
      </c>
      <c r="B3587" t="s">
        <v>14842</v>
      </c>
      <c r="C3587" t="s">
        <v>14843</v>
      </c>
      <c r="D3587" t="s">
        <v>4608</v>
      </c>
      <c r="E3587" t="s">
        <v>19511</v>
      </c>
      <c r="F3587" t="s">
        <v>19511</v>
      </c>
      <c r="G3587" t="s">
        <v>4724</v>
      </c>
      <c r="I35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587" s="1" t="b">
        <f t="shared" ref="J3587:J3650" si="56">I3587="invertire email e sito"</f>
        <v>0</v>
      </c>
      <c r="K3587" t="str">
        <f>IF(NOT(J3587),Strutture_cleaned[[#This Row],[Indirizzo internet]],Strutture_cleaned[[#This Row],[Indirizzo di posta elettronica]])</f>
        <v/>
      </c>
      <c r="L3587" t="str">
        <f>IF(NOT(J3587),Strutture_cleaned[[#This Row],[Indirizzo di posta elettronica]],Strutture_cleaned[[#This Row],[Indirizzo internet]])</f>
        <v>bbcasavittoria@gmail.com</v>
      </c>
    </row>
    <row r="3588" spans="1:12" x14ac:dyDescent="0.2">
      <c r="A3588" t="s">
        <v>8183</v>
      </c>
      <c r="B3588" t="s">
        <v>14844</v>
      </c>
      <c r="C3588" t="s">
        <v>14845</v>
      </c>
      <c r="D3588" t="s">
        <v>4608</v>
      </c>
      <c r="E3588" t="s">
        <v>19511</v>
      </c>
      <c r="F3588" t="s">
        <v>4725</v>
      </c>
      <c r="G3588" t="s">
        <v>4726</v>
      </c>
      <c r="I35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88" s="1" t="b">
        <f t="shared" si="56"/>
        <v>0</v>
      </c>
      <c r="K3588" t="str">
        <f>IF(NOT(J3588),Strutture_cleaned[[#This Row],[Indirizzo internet]],Strutture_cleaned[[#This Row],[Indirizzo di posta elettronica]])</f>
        <v>www.invillabb.it</v>
      </c>
      <c r="L3588" t="str">
        <f>IF(NOT(J3588),Strutture_cleaned[[#This Row],[Indirizzo di posta elettronica]],Strutture_cleaned[[#This Row],[Indirizzo internet]])</f>
        <v>info@invillabb.it</v>
      </c>
    </row>
    <row r="3589" spans="1:12" x14ac:dyDescent="0.2">
      <c r="A3589" t="s">
        <v>8183</v>
      </c>
      <c r="B3589" t="s">
        <v>14846</v>
      </c>
      <c r="C3589" t="s">
        <v>14847</v>
      </c>
      <c r="D3589" t="s">
        <v>4608</v>
      </c>
      <c r="E3589" t="s">
        <v>19511</v>
      </c>
      <c r="F3589" t="s">
        <v>4727</v>
      </c>
      <c r="G3589" t="s">
        <v>4728</v>
      </c>
      <c r="I35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89" s="1" t="b">
        <f t="shared" si="56"/>
        <v>0</v>
      </c>
      <c r="K3589" t="str">
        <f>IF(NOT(J3589),Strutture_cleaned[[#This Row],[Indirizzo internet]],Strutture_cleaned[[#This Row],[Indirizzo di posta elettronica]])</f>
        <v>www.sognidoro.info</v>
      </c>
      <c r="L3589" t="str">
        <f>IF(NOT(J3589),Strutture_cleaned[[#This Row],[Indirizzo di posta elettronica]],Strutture_cleaned[[#This Row],[Indirizzo internet]])</f>
        <v>info@sognidoro.info</v>
      </c>
    </row>
    <row r="3590" spans="1:12" x14ac:dyDescent="0.2">
      <c r="A3590" t="s">
        <v>8417</v>
      </c>
      <c r="B3590" t="s">
        <v>14848</v>
      </c>
      <c r="C3590" t="s">
        <v>14849</v>
      </c>
      <c r="D3590" t="s">
        <v>4608</v>
      </c>
      <c r="E3590" t="s">
        <v>19511</v>
      </c>
      <c r="F3590" t="s">
        <v>4729</v>
      </c>
      <c r="G3590" t="s">
        <v>4730</v>
      </c>
      <c r="I35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90" s="1" t="b">
        <f t="shared" si="56"/>
        <v>0</v>
      </c>
      <c r="K3590" t="str">
        <f>IF(NOT(J3590),Strutture_cleaned[[#This Row],[Indirizzo internet]],Strutture_cleaned[[#This Row],[Indirizzo di posta elettronica]])</f>
        <v>www.hoteldimorae.it</v>
      </c>
      <c r="L3590" t="str">
        <f>IF(NOT(J3590),Strutture_cleaned[[#This Row],[Indirizzo di posta elettronica]],Strutture_cleaned[[#This Row],[Indirizzo internet]])</f>
        <v>info@hoteldimorae.it</v>
      </c>
    </row>
    <row r="3591" spans="1:12" x14ac:dyDescent="0.2">
      <c r="A3591" t="s">
        <v>8183</v>
      </c>
      <c r="B3591" t="s">
        <v>14850</v>
      </c>
      <c r="C3591" t="s">
        <v>14851</v>
      </c>
      <c r="D3591" t="s">
        <v>4608</v>
      </c>
      <c r="E3591" t="s">
        <v>19511</v>
      </c>
      <c r="F3591" t="s">
        <v>19511</v>
      </c>
      <c r="G3591" t="s">
        <v>4731</v>
      </c>
      <c r="I35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91" s="1" t="b">
        <f t="shared" si="56"/>
        <v>0</v>
      </c>
      <c r="K3591" t="str">
        <f>IF(NOT(J3591),Strutture_cleaned[[#This Row],[Indirizzo internet]],Strutture_cleaned[[#This Row],[Indirizzo di posta elettronica]])</f>
        <v/>
      </c>
      <c r="L3591" t="str">
        <f>IF(NOT(J3591),Strutture_cleaned[[#This Row],[Indirizzo di posta elettronica]],Strutture_cleaned[[#This Row],[Indirizzo internet]])</f>
        <v>bbcentroemare@gmail.com</v>
      </c>
    </row>
    <row r="3592" spans="1:12" x14ac:dyDescent="0.2">
      <c r="A3592" t="s">
        <v>8183</v>
      </c>
      <c r="B3592" t="s">
        <v>14852</v>
      </c>
      <c r="C3592" t="s">
        <v>14843</v>
      </c>
      <c r="D3592" t="s">
        <v>4608</v>
      </c>
      <c r="E3592" t="s">
        <v>19511</v>
      </c>
      <c r="F3592" t="s">
        <v>4732</v>
      </c>
      <c r="G3592" t="s">
        <v>4733</v>
      </c>
      <c r="I35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92" s="1" t="b">
        <f t="shared" si="56"/>
        <v>0</v>
      </c>
      <c r="K3592" t="str">
        <f>IF(NOT(J3592),Strutture_cleaned[[#This Row],[Indirizzo internet]],Strutture_cleaned[[#This Row],[Indirizzo di posta elettronica]])</f>
        <v>www.vittoriahouse.it</v>
      </c>
      <c r="L3592" t="str">
        <f>IF(NOT(J3592),Strutture_cleaned[[#This Row],[Indirizzo di posta elettronica]],Strutture_cleaned[[#This Row],[Indirizzo internet]])</f>
        <v>info@vittoriahouse.it</v>
      </c>
    </row>
    <row r="3593" spans="1:12" x14ac:dyDescent="0.2">
      <c r="A3593" t="s">
        <v>8186</v>
      </c>
      <c r="B3593" t="s">
        <v>14853</v>
      </c>
      <c r="C3593" t="s">
        <v>14854</v>
      </c>
      <c r="D3593" t="s">
        <v>4608</v>
      </c>
      <c r="E3593" t="s">
        <v>19511</v>
      </c>
      <c r="F3593" t="s">
        <v>19511</v>
      </c>
      <c r="G3593" t="s">
        <v>4734</v>
      </c>
      <c r="I35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26</v>
      </c>
      <c r="J3593" s="1" t="b">
        <f t="shared" si="56"/>
        <v>0</v>
      </c>
      <c r="K3593" t="str">
        <f>IF(NOT(J3593),Strutture_cleaned[[#This Row],[Indirizzo internet]],Strutture_cleaned[[#This Row],[Indirizzo di posta elettronica]])</f>
        <v/>
      </c>
      <c r="L3593" t="str">
        <f>IF(NOT(J3593),Strutture_cleaned[[#This Row],[Indirizzo di posta elettronica]],Strutture_cleaned[[#This Row],[Indirizzo internet]])</f>
        <v>agriturismo.antichisapori@hotmail.it</v>
      </c>
    </row>
    <row r="3594" spans="1:12" x14ac:dyDescent="0.2">
      <c r="A3594" t="s">
        <v>8183</v>
      </c>
      <c r="B3594" t="s">
        <v>13120</v>
      </c>
      <c r="C3594" t="s">
        <v>14855</v>
      </c>
      <c r="D3594" t="s">
        <v>4608</v>
      </c>
      <c r="E3594" t="s">
        <v>19511</v>
      </c>
      <c r="F3594" t="s">
        <v>19511</v>
      </c>
      <c r="G3594" t="s">
        <v>4735</v>
      </c>
      <c r="I35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594" s="1" t="b">
        <f t="shared" si="56"/>
        <v>0</v>
      </c>
      <c r="K3594" t="str">
        <f>IF(NOT(J3594),Strutture_cleaned[[#This Row],[Indirizzo internet]],Strutture_cleaned[[#This Row],[Indirizzo di posta elettronica]])</f>
        <v/>
      </c>
      <c r="L3594" t="str">
        <f>IF(NOT(J3594),Strutture_cleaned[[#This Row],[Indirizzo di posta elettronica]],Strutture_cleaned[[#This Row],[Indirizzo internet]])</f>
        <v>remoroma24@hotmail.it</v>
      </c>
    </row>
    <row r="3595" spans="1:12" x14ac:dyDescent="0.2">
      <c r="A3595" t="s">
        <v>8183</v>
      </c>
      <c r="B3595" t="s">
        <v>14856</v>
      </c>
      <c r="C3595" t="s">
        <v>14857</v>
      </c>
      <c r="D3595" t="s">
        <v>4608</v>
      </c>
      <c r="E3595" t="s">
        <v>19511</v>
      </c>
      <c r="F3595" t="s">
        <v>19511</v>
      </c>
      <c r="G3595" t="s">
        <v>4736</v>
      </c>
      <c r="I35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595" s="1" t="b">
        <f t="shared" si="56"/>
        <v>0</v>
      </c>
      <c r="K3595" t="str">
        <f>IF(NOT(J3595),Strutture_cleaned[[#This Row],[Indirizzo internet]],Strutture_cleaned[[#This Row],[Indirizzo di posta elettronica]])</f>
        <v/>
      </c>
      <c r="L3595" t="str">
        <f>IF(NOT(J3595),Strutture_cleaned[[#This Row],[Indirizzo di posta elettronica]],Strutture_cleaned[[#This Row],[Indirizzo internet]])</f>
        <v>francescociccale@alice.it</v>
      </c>
    </row>
    <row r="3596" spans="1:12" x14ac:dyDescent="0.2">
      <c r="A3596" t="s">
        <v>8183</v>
      </c>
      <c r="B3596" t="s">
        <v>14858</v>
      </c>
      <c r="C3596" t="s">
        <v>14859</v>
      </c>
      <c r="D3596" t="s">
        <v>4608</v>
      </c>
      <c r="E3596" t="s">
        <v>19511</v>
      </c>
      <c r="F3596" t="s">
        <v>19511</v>
      </c>
      <c r="G3596" t="s">
        <v>4737</v>
      </c>
      <c r="I35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596" s="1" t="b">
        <f t="shared" si="56"/>
        <v>0</v>
      </c>
      <c r="K3596" t="str">
        <f>IF(NOT(J3596),Strutture_cleaned[[#This Row],[Indirizzo internet]],Strutture_cleaned[[#This Row],[Indirizzo di posta elettronica]])</f>
        <v/>
      </c>
      <c r="L3596" t="str">
        <f>IF(NOT(J3596),Strutture_cleaned[[#This Row],[Indirizzo di posta elettronica]],Strutture_cleaned[[#This Row],[Indirizzo internet]])</f>
        <v>raniericatia1@gmail.com</v>
      </c>
    </row>
    <row r="3597" spans="1:12" x14ac:dyDescent="0.2">
      <c r="A3597" t="s">
        <v>8183</v>
      </c>
      <c r="B3597" t="s">
        <v>14860</v>
      </c>
      <c r="C3597" t="s">
        <v>14861</v>
      </c>
      <c r="D3597" t="s">
        <v>4608</v>
      </c>
      <c r="E3597" t="s">
        <v>4608</v>
      </c>
      <c r="F3597" t="s">
        <v>4738</v>
      </c>
      <c r="G3597" t="s">
        <v>4739</v>
      </c>
      <c r="I35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597" s="1" t="b">
        <f t="shared" si="56"/>
        <v>0</v>
      </c>
      <c r="K3597" t="str">
        <f>IF(NOT(J3597),Strutture_cleaned[[#This Row],[Indirizzo internet]],Strutture_cleaned[[#This Row],[Indirizzo di posta elettronica]])</f>
        <v>www.bebildormiglione.it</v>
      </c>
      <c r="L3597" t="str">
        <f>IF(NOT(J3597),Strutture_cleaned[[#This Row],[Indirizzo di posta elettronica]],Strutture_cleaned[[#This Row],[Indirizzo internet]])</f>
        <v>lucianaverdini@hotmail.it</v>
      </c>
    </row>
    <row r="3598" spans="1:12" x14ac:dyDescent="0.2">
      <c r="A3598" t="s">
        <v>8177</v>
      </c>
      <c r="B3598" t="s">
        <v>14862</v>
      </c>
      <c r="C3598" t="s">
        <v>14863</v>
      </c>
      <c r="D3598" t="s">
        <v>4608</v>
      </c>
      <c r="E3598" t="s">
        <v>4608</v>
      </c>
      <c r="F3598" t="s">
        <v>4740</v>
      </c>
      <c r="G3598" t="s">
        <v>4741</v>
      </c>
      <c r="I35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598" s="1" t="b">
        <f t="shared" si="56"/>
        <v>0</v>
      </c>
      <c r="K3598" t="str">
        <f>IF(NOT(J3598),Strutture_cleaned[[#This Row],[Indirizzo internet]],Strutture_cleaned[[#This Row],[Indirizzo di posta elettronica]])</f>
        <v>www.hotelristorantegirasole.com</v>
      </c>
      <c r="L3598" t="str">
        <f>IF(NOT(J3598),Strutture_cleaned[[#This Row],[Indirizzo di posta elettronica]],Strutture_cleaned[[#This Row],[Indirizzo internet]])</f>
        <v>info@hotelristorantegirasole.com</v>
      </c>
    </row>
    <row r="3599" spans="1:12" x14ac:dyDescent="0.2">
      <c r="A3599" t="s">
        <v>8177</v>
      </c>
      <c r="B3599" t="s">
        <v>14864</v>
      </c>
      <c r="C3599" t="s">
        <v>14865</v>
      </c>
      <c r="D3599" t="s">
        <v>4608</v>
      </c>
      <c r="E3599" t="s">
        <v>4608</v>
      </c>
      <c r="F3599" t="s">
        <v>4742</v>
      </c>
      <c r="G3599" t="s">
        <v>4743</v>
      </c>
      <c r="I35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599" s="1" t="b">
        <f t="shared" si="56"/>
        <v>0</v>
      </c>
      <c r="K3599" t="str">
        <f>IF(NOT(J3599),Strutture_cleaned[[#This Row],[Indirizzo internet]],Strutture_cleaned[[#This Row],[Indirizzo di posta elettronica]])</f>
        <v>www.royalre.it</v>
      </c>
      <c r="L3599" t="str">
        <f>IF(NOT(J3599),Strutture_cleaned[[#This Row],[Indirizzo di posta elettronica]],Strutture_cleaned[[#This Row],[Indirizzo internet]])</f>
        <v>palace@royalre.it</v>
      </c>
    </row>
    <row r="3600" spans="1:12" x14ac:dyDescent="0.2">
      <c r="A3600" t="s">
        <v>8177</v>
      </c>
      <c r="B3600" t="s">
        <v>14866</v>
      </c>
      <c r="C3600" t="s">
        <v>14867</v>
      </c>
      <c r="D3600" t="s">
        <v>4608</v>
      </c>
      <c r="E3600" t="s">
        <v>4608</v>
      </c>
      <c r="F3600" t="s">
        <v>4744</v>
      </c>
      <c r="G3600" t="s">
        <v>4745</v>
      </c>
      <c r="I36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00" s="1" t="b">
        <f t="shared" si="56"/>
        <v>0</v>
      </c>
      <c r="K3600" t="str">
        <f>IF(NOT(J3600),Strutture_cleaned[[#This Row],[Indirizzo internet]],Strutture_cleaned[[#This Row],[Indirizzo di posta elettronica]])</f>
        <v>www.hotelchiaraluna.it</v>
      </c>
      <c r="L3600" t="str">
        <f>IF(NOT(J3600),Strutture_cleaned[[#This Row],[Indirizzo di posta elettronica]],Strutture_cleaned[[#This Row],[Indirizzo internet]])</f>
        <v>info@hotelchiaraluna.it</v>
      </c>
    </row>
    <row r="3601" spans="1:12" x14ac:dyDescent="0.2">
      <c r="A3601" t="s">
        <v>8177</v>
      </c>
      <c r="B3601" t="s">
        <v>9534</v>
      </c>
      <c r="C3601" t="s">
        <v>14868</v>
      </c>
      <c r="D3601" t="s">
        <v>4608</v>
      </c>
      <c r="E3601" t="s">
        <v>4608</v>
      </c>
      <c r="F3601" t="s">
        <v>4746</v>
      </c>
      <c r="G3601" t="s">
        <v>4747</v>
      </c>
      <c r="I36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01" s="1" t="b">
        <f t="shared" si="56"/>
        <v>0</v>
      </c>
      <c r="K3601" t="str">
        <f>IF(NOT(J3601),Strutture_cleaned[[#This Row],[Indirizzo internet]],Strutture_cleaned[[#This Row],[Indirizzo di posta elettronica]])</f>
        <v>www.miramarecivitanova.com</v>
      </c>
      <c r="L3601" t="str">
        <f>IF(NOT(J3601),Strutture_cleaned[[#This Row],[Indirizzo di posta elettronica]],Strutture_cleaned[[#This Row],[Indirizzo internet]])</f>
        <v>info@miramarecivitanova.com</v>
      </c>
    </row>
    <row r="3602" spans="1:12" x14ac:dyDescent="0.2">
      <c r="A3602" t="s">
        <v>8177</v>
      </c>
      <c r="B3602" t="s">
        <v>14869</v>
      </c>
      <c r="C3602" t="s">
        <v>14870</v>
      </c>
      <c r="D3602" t="s">
        <v>4608</v>
      </c>
      <c r="E3602" t="s">
        <v>4608</v>
      </c>
      <c r="F3602" t="s">
        <v>4748</v>
      </c>
      <c r="G3602" t="s">
        <v>4749</v>
      </c>
      <c r="I36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02" s="1" t="b">
        <f t="shared" si="56"/>
        <v>0</v>
      </c>
      <c r="K3602" t="str">
        <f>IF(NOT(J3602),Strutture_cleaned[[#This Row],[Indirizzo internet]],Strutture_cleaned[[#This Row],[Indirizzo di posta elettronica]])</f>
        <v>www.hotelaquamarina.it</v>
      </c>
      <c r="L3602" t="str">
        <f>IF(NOT(J3602),Strutture_cleaned[[#This Row],[Indirizzo di posta elettronica]],Strutture_cleaned[[#This Row],[Indirizzo internet]])</f>
        <v>info@hotelaquamarina.it</v>
      </c>
    </row>
    <row r="3603" spans="1:12" x14ac:dyDescent="0.2">
      <c r="A3603" t="s">
        <v>8177</v>
      </c>
      <c r="B3603" t="s">
        <v>14871</v>
      </c>
      <c r="C3603" t="s">
        <v>14872</v>
      </c>
      <c r="D3603" t="s">
        <v>4608</v>
      </c>
      <c r="E3603" t="s">
        <v>4608</v>
      </c>
      <c r="F3603" t="s">
        <v>4750</v>
      </c>
      <c r="G3603" t="s">
        <v>4751</v>
      </c>
      <c r="I36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603" s="1" t="b">
        <f t="shared" si="56"/>
        <v>0</v>
      </c>
      <c r="K3603" t="str">
        <f>IF(NOT(J3603),Strutture_cleaned[[#This Row],[Indirizzo internet]],Strutture_cleaned[[#This Row],[Indirizzo di posta elettronica]])</f>
        <v>http://www.hotelbirilli.it/</v>
      </c>
      <c r="L3603" t="str">
        <f>IF(NOT(J3603),Strutture_cleaned[[#This Row],[Indirizzo di posta elettronica]],Strutture_cleaned[[#This Row],[Indirizzo internet]])</f>
        <v>direzione@hotelbirilli.it</v>
      </c>
    </row>
    <row r="3604" spans="1:12" x14ac:dyDescent="0.2">
      <c r="A3604" t="s">
        <v>8177</v>
      </c>
      <c r="B3604" t="s">
        <v>14873</v>
      </c>
      <c r="C3604" t="s">
        <v>14874</v>
      </c>
      <c r="D3604" t="s">
        <v>4608</v>
      </c>
      <c r="E3604" t="s">
        <v>4608</v>
      </c>
      <c r="F3604" t="s">
        <v>4752</v>
      </c>
      <c r="G3604" t="s">
        <v>4753</v>
      </c>
      <c r="I36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604" s="1" t="b">
        <f t="shared" si="56"/>
        <v>0</v>
      </c>
      <c r="K3604" t="str">
        <f>IF(NOT(J3604),Strutture_cleaned[[#This Row],[Indirizzo internet]],Strutture_cleaned[[#This Row],[Indirizzo di posta elettronica]])</f>
        <v>www.hotelsolarium.com</v>
      </c>
      <c r="L3604" t="str">
        <f>IF(NOT(J3604),Strutture_cleaned[[#This Row],[Indirizzo di posta elettronica]],Strutture_cleaned[[#This Row],[Indirizzo internet]])</f>
        <v>hotelsolarium@hotelsolarium.com</v>
      </c>
    </row>
    <row r="3605" spans="1:12" x14ac:dyDescent="0.2">
      <c r="A3605" t="s">
        <v>8177</v>
      </c>
      <c r="B3605" t="s">
        <v>13677</v>
      </c>
      <c r="C3605" t="s">
        <v>14875</v>
      </c>
      <c r="D3605" t="s">
        <v>4608</v>
      </c>
      <c r="E3605" t="s">
        <v>4608</v>
      </c>
      <c r="F3605" t="s">
        <v>19511</v>
      </c>
      <c r="G3605" t="s">
        <v>4754</v>
      </c>
      <c r="I36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05" s="1" t="b">
        <f t="shared" si="56"/>
        <v>0</v>
      </c>
      <c r="K3605" t="str">
        <f>IF(NOT(J3605),Strutture_cleaned[[#This Row],[Indirizzo internet]],Strutture_cleaned[[#This Row],[Indirizzo di posta elettronica]])</f>
        <v/>
      </c>
      <c r="L3605" t="str">
        <f>IF(NOT(J3605),Strutture_cleaned[[#This Row],[Indirizzo di posta elettronica]],Strutture_cleaned[[#This Row],[Indirizzo internet]])</f>
        <v>info@gabbianohotelcivitanova.it</v>
      </c>
    </row>
    <row r="3606" spans="1:12" x14ac:dyDescent="0.2">
      <c r="A3606" t="s">
        <v>8177</v>
      </c>
      <c r="B3606" t="s">
        <v>14876</v>
      </c>
      <c r="C3606" t="s">
        <v>14877</v>
      </c>
      <c r="D3606" t="s">
        <v>4608</v>
      </c>
      <c r="E3606" t="s">
        <v>4608</v>
      </c>
      <c r="F3606" t="s">
        <v>4755</v>
      </c>
      <c r="G3606" t="s">
        <v>4756</v>
      </c>
      <c r="I36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06" s="1" t="b">
        <f t="shared" si="56"/>
        <v>0</v>
      </c>
      <c r="K3606" t="str">
        <f>IF(NOT(J3606),Strutture_cleaned[[#This Row],[Indirizzo internet]],Strutture_cleaned[[#This Row],[Indirizzo di posta elettronica]])</f>
        <v>www.hotelvelus.it</v>
      </c>
      <c r="L3606" t="str">
        <f>IF(NOT(J3606),Strutture_cleaned[[#This Row],[Indirizzo di posta elettronica]],Strutture_cleaned[[#This Row],[Indirizzo internet]])</f>
        <v>info@hotelvelus.it</v>
      </c>
    </row>
    <row r="3607" spans="1:12" x14ac:dyDescent="0.2">
      <c r="A3607" t="s">
        <v>8183</v>
      </c>
      <c r="B3607" t="s">
        <v>4757</v>
      </c>
      <c r="C3607" t="s">
        <v>14878</v>
      </c>
      <c r="D3607" t="s">
        <v>4608</v>
      </c>
      <c r="E3607" t="s">
        <v>4608</v>
      </c>
      <c r="F3607" t="s">
        <v>19511</v>
      </c>
      <c r="G3607" t="s">
        <v>4758</v>
      </c>
      <c r="I36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607" s="1" t="b">
        <f t="shared" si="56"/>
        <v>0</v>
      </c>
      <c r="K3607" t="str">
        <f>IF(NOT(J3607),Strutture_cleaned[[#This Row],[Indirizzo internet]],Strutture_cleaned[[#This Row],[Indirizzo di posta elettronica]])</f>
        <v/>
      </c>
      <c r="L3607" t="str">
        <f>IF(NOT(J3607),Strutture_cleaned[[#This Row],[Indirizzo di posta elettronica]],Strutture_cleaned[[#This Row],[Indirizzo internet]])</f>
        <v>biancucci.franco@gmail.com</v>
      </c>
    </row>
    <row r="3608" spans="1:12" x14ac:dyDescent="0.2">
      <c r="A3608" t="s">
        <v>8186</v>
      </c>
      <c r="B3608" t="s">
        <v>14879</v>
      </c>
      <c r="C3608" t="s">
        <v>14880</v>
      </c>
      <c r="D3608" t="s">
        <v>4608</v>
      </c>
      <c r="E3608" t="s">
        <v>4608</v>
      </c>
      <c r="F3608" t="s">
        <v>19511</v>
      </c>
      <c r="G3608" t="s">
        <v>4759</v>
      </c>
      <c r="I36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608" s="1" t="b">
        <f t="shared" si="56"/>
        <v>0</v>
      </c>
      <c r="K3608" t="str">
        <f>IF(NOT(J3608),Strutture_cleaned[[#This Row],[Indirizzo internet]],Strutture_cleaned[[#This Row],[Indirizzo di posta elettronica]])</f>
        <v/>
      </c>
      <c r="L3608" t="str">
        <f>IF(NOT(J3608),Strutture_cleaned[[#This Row],[Indirizzo di posta elettronica]],Strutture_cleaned[[#This Row],[Indirizzo internet]])</f>
        <v>cescam@libero.it</v>
      </c>
    </row>
    <row r="3609" spans="1:12" x14ac:dyDescent="0.2">
      <c r="A3609" t="s">
        <v>8523</v>
      </c>
      <c r="B3609" t="s">
        <v>14881</v>
      </c>
      <c r="C3609" t="s">
        <v>14882</v>
      </c>
      <c r="D3609" t="s">
        <v>4608</v>
      </c>
      <c r="E3609" t="s">
        <v>14883</v>
      </c>
      <c r="F3609" t="s">
        <v>4760</v>
      </c>
      <c r="G3609" t="s">
        <v>4761</v>
      </c>
      <c r="I36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09" s="1" t="b">
        <f t="shared" si="56"/>
        <v>0</v>
      </c>
      <c r="K3609" t="str">
        <f>IF(NOT(J3609),Strutture_cleaned[[#This Row],[Indirizzo internet]],Strutture_cleaned[[#This Row],[Indirizzo di posta elettronica]])</f>
        <v>www.campingbelvedere.net</v>
      </c>
      <c r="L3609" t="str">
        <f>IF(NOT(J3609),Strutture_cleaned[[#This Row],[Indirizzo di posta elettronica]],Strutture_cleaned[[#This Row],[Indirizzo internet]])</f>
        <v>info@campingbelvedere.net</v>
      </c>
    </row>
    <row r="3610" spans="1:12" x14ac:dyDescent="0.2">
      <c r="A3610" t="s">
        <v>8582</v>
      </c>
      <c r="B3610" t="s">
        <v>14884</v>
      </c>
      <c r="C3610" t="s">
        <v>14885</v>
      </c>
      <c r="D3610" t="s">
        <v>4608</v>
      </c>
      <c r="E3610" t="s">
        <v>19511</v>
      </c>
      <c r="F3610" t="s">
        <v>4762</v>
      </c>
      <c r="G3610" t="s">
        <v>4763</v>
      </c>
      <c r="I361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10" s="1" t="b">
        <f t="shared" si="56"/>
        <v>1</v>
      </c>
      <c r="K3610" t="str">
        <f>IF(NOT(J3610),Strutture_cleaned[[#This Row],[Indirizzo internet]],Strutture_cleaned[[#This Row],[Indirizzo di posta elettronica]])</f>
        <v>www.raphaelbeach.com</v>
      </c>
      <c r="L3610" t="str">
        <f>IF(NOT(J3610),Strutture_cleaned[[#This Row],[Indirizzo di posta elettronica]],Strutture_cleaned[[#This Row],[Indirizzo internet]])</f>
        <v>info@raphaelbeach.com</v>
      </c>
    </row>
    <row r="3611" spans="1:12" x14ac:dyDescent="0.2">
      <c r="A3611" t="s">
        <v>8582</v>
      </c>
      <c r="B3611" t="s">
        <v>14886</v>
      </c>
      <c r="C3611" t="s">
        <v>14887</v>
      </c>
      <c r="D3611" t="s">
        <v>4608</v>
      </c>
      <c r="E3611" t="s">
        <v>4608</v>
      </c>
      <c r="F3611" t="s">
        <v>19511</v>
      </c>
      <c r="G3611" t="s">
        <v>19511</v>
      </c>
      <c r="I36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1" s="1" t="b">
        <f t="shared" si="56"/>
        <v>0</v>
      </c>
      <c r="K3611" t="str">
        <f>IF(NOT(J3611),Strutture_cleaned[[#This Row],[Indirizzo internet]],Strutture_cleaned[[#This Row],[Indirizzo di posta elettronica]])</f>
        <v/>
      </c>
      <c r="L3611" t="str">
        <f>IF(NOT(J3611),Strutture_cleaned[[#This Row],[Indirizzo di posta elettronica]],Strutture_cleaned[[#This Row],[Indirizzo internet]])</f>
        <v/>
      </c>
    </row>
    <row r="3612" spans="1:12" x14ac:dyDescent="0.2">
      <c r="A3612" t="s">
        <v>8582</v>
      </c>
      <c r="B3612" t="s">
        <v>14888</v>
      </c>
      <c r="C3612" t="s">
        <v>4764</v>
      </c>
      <c r="D3612" t="s">
        <v>4608</v>
      </c>
      <c r="E3612" t="s">
        <v>4608</v>
      </c>
      <c r="F3612" t="s">
        <v>19511</v>
      </c>
      <c r="G3612" t="s">
        <v>19511</v>
      </c>
      <c r="I36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2" s="1" t="b">
        <f t="shared" si="56"/>
        <v>0</v>
      </c>
      <c r="K3612" t="str">
        <f>IF(NOT(J3612),Strutture_cleaned[[#This Row],[Indirizzo internet]],Strutture_cleaned[[#This Row],[Indirizzo di posta elettronica]])</f>
        <v/>
      </c>
      <c r="L3612" t="str">
        <f>IF(NOT(J3612),Strutture_cleaned[[#This Row],[Indirizzo di posta elettronica]],Strutture_cleaned[[#This Row],[Indirizzo internet]])</f>
        <v/>
      </c>
    </row>
    <row r="3613" spans="1:12" x14ac:dyDescent="0.2">
      <c r="A3613" t="s">
        <v>8582</v>
      </c>
      <c r="B3613" t="s">
        <v>14889</v>
      </c>
      <c r="C3613" t="s">
        <v>4765</v>
      </c>
      <c r="D3613" t="s">
        <v>4608</v>
      </c>
      <c r="E3613" t="s">
        <v>4608</v>
      </c>
      <c r="F3613" t="s">
        <v>19511</v>
      </c>
      <c r="G3613" t="s">
        <v>19511</v>
      </c>
      <c r="I36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3" s="1" t="b">
        <f t="shared" si="56"/>
        <v>0</v>
      </c>
      <c r="K3613" t="str">
        <f>IF(NOT(J3613),Strutture_cleaned[[#This Row],[Indirizzo internet]],Strutture_cleaned[[#This Row],[Indirizzo di posta elettronica]])</f>
        <v/>
      </c>
      <c r="L3613" t="str">
        <f>IF(NOT(J3613),Strutture_cleaned[[#This Row],[Indirizzo di posta elettronica]],Strutture_cleaned[[#This Row],[Indirizzo internet]])</f>
        <v/>
      </c>
    </row>
    <row r="3614" spans="1:12" x14ac:dyDescent="0.2">
      <c r="A3614" t="s">
        <v>8582</v>
      </c>
      <c r="B3614" t="s">
        <v>14890</v>
      </c>
      <c r="C3614" t="s">
        <v>4766</v>
      </c>
      <c r="D3614" t="s">
        <v>4608</v>
      </c>
      <c r="E3614" t="s">
        <v>4608</v>
      </c>
      <c r="F3614" t="s">
        <v>19511</v>
      </c>
      <c r="G3614" t="s">
        <v>19511</v>
      </c>
      <c r="I36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4" s="1" t="b">
        <f t="shared" si="56"/>
        <v>0</v>
      </c>
      <c r="K3614" t="str">
        <f>IF(NOT(J3614),Strutture_cleaned[[#This Row],[Indirizzo internet]],Strutture_cleaned[[#This Row],[Indirizzo di posta elettronica]])</f>
        <v/>
      </c>
      <c r="L3614" t="str">
        <f>IF(NOT(J3614),Strutture_cleaned[[#This Row],[Indirizzo di posta elettronica]],Strutture_cleaned[[#This Row],[Indirizzo internet]])</f>
        <v/>
      </c>
    </row>
    <row r="3615" spans="1:12" x14ac:dyDescent="0.2">
      <c r="A3615" t="s">
        <v>8582</v>
      </c>
      <c r="B3615" t="s">
        <v>14891</v>
      </c>
      <c r="C3615" t="s">
        <v>4767</v>
      </c>
      <c r="D3615" t="s">
        <v>4608</v>
      </c>
      <c r="E3615" t="s">
        <v>4608</v>
      </c>
      <c r="F3615" t="s">
        <v>19511</v>
      </c>
      <c r="G3615" t="s">
        <v>19511</v>
      </c>
      <c r="I36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5" s="1" t="b">
        <f t="shared" si="56"/>
        <v>0</v>
      </c>
      <c r="K3615" t="str">
        <f>IF(NOT(J3615),Strutture_cleaned[[#This Row],[Indirizzo internet]],Strutture_cleaned[[#This Row],[Indirizzo di posta elettronica]])</f>
        <v/>
      </c>
      <c r="L3615" t="str">
        <f>IF(NOT(J3615),Strutture_cleaned[[#This Row],[Indirizzo di posta elettronica]],Strutture_cleaned[[#This Row],[Indirizzo internet]])</f>
        <v/>
      </c>
    </row>
    <row r="3616" spans="1:12" x14ac:dyDescent="0.2">
      <c r="A3616" t="s">
        <v>8582</v>
      </c>
      <c r="B3616" t="s">
        <v>13733</v>
      </c>
      <c r="C3616" t="s">
        <v>4768</v>
      </c>
      <c r="D3616" t="s">
        <v>4608</v>
      </c>
      <c r="E3616" t="s">
        <v>4608</v>
      </c>
      <c r="F3616" t="s">
        <v>19511</v>
      </c>
      <c r="G3616" t="s">
        <v>19511</v>
      </c>
      <c r="I36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6" s="1" t="b">
        <f t="shared" si="56"/>
        <v>0</v>
      </c>
      <c r="K3616" t="str">
        <f>IF(NOT(J3616),Strutture_cleaned[[#This Row],[Indirizzo internet]],Strutture_cleaned[[#This Row],[Indirizzo di posta elettronica]])</f>
        <v/>
      </c>
      <c r="L3616" t="str">
        <f>IF(NOT(J3616),Strutture_cleaned[[#This Row],[Indirizzo di posta elettronica]],Strutture_cleaned[[#This Row],[Indirizzo internet]])</f>
        <v/>
      </c>
    </row>
    <row r="3617" spans="1:12" x14ac:dyDescent="0.2">
      <c r="A3617" t="s">
        <v>8582</v>
      </c>
      <c r="B3617" t="s">
        <v>14892</v>
      </c>
      <c r="C3617" t="s">
        <v>4769</v>
      </c>
      <c r="D3617" t="s">
        <v>4608</v>
      </c>
      <c r="E3617" t="s">
        <v>4608</v>
      </c>
      <c r="F3617" t="s">
        <v>4770</v>
      </c>
      <c r="G3617" t="s">
        <v>19511</v>
      </c>
      <c r="I361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17" s="1" t="b">
        <f t="shared" si="56"/>
        <v>1</v>
      </c>
      <c r="K3617" t="str">
        <f>IF(NOT(J3617),Strutture_cleaned[[#This Row],[Indirizzo internet]],Strutture_cleaned[[#This Row],[Indirizzo di posta elettronica]])</f>
        <v/>
      </c>
      <c r="L3617" t="str">
        <f>IF(NOT(J3617),Strutture_cleaned[[#This Row],[Indirizzo di posta elettronica]],Strutture_cleaned[[#This Row],[Indirizzo internet]])</f>
        <v>albacardelli@libero.it</v>
      </c>
    </row>
    <row r="3618" spans="1:12" x14ac:dyDescent="0.2">
      <c r="A3618" t="s">
        <v>8582</v>
      </c>
      <c r="B3618" t="s">
        <v>14893</v>
      </c>
      <c r="C3618" t="s">
        <v>4771</v>
      </c>
      <c r="D3618" t="s">
        <v>4608</v>
      </c>
      <c r="E3618" t="s">
        <v>4608</v>
      </c>
      <c r="F3618" t="s">
        <v>19511</v>
      </c>
      <c r="G3618" t="s">
        <v>19511</v>
      </c>
      <c r="I36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8" s="1" t="b">
        <f t="shared" si="56"/>
        <v>0</v>
      </c>
      <c r="K3618" t="str">
        <f>IF(NOT(J3618),Strutture_cleaned[[#This Row],[Indirizzo internet]],Strutture_cleaned[[#This Row],[Indirizzo di posta elettronica]])</f>
        <v/>
      </c>
      <c r="L3618" t="str">
        <f>IF(NOT(J3618),Strutture_cleaned[[#This Row],[Indirizzo di posta elettronica]],Strutture_cleaned[[#This Row],[Indirizzo internet]])</f>
        <v/>
      </c>
    </row>
    <row r="3619" spans="1:12" x14ac:dyDescent="0.2">
      <c r="A3619" t="s">
        <v>8582</v>
      </c>
      <c r="B3619" t="s">
        <v>14894</v>
      </c>
      <c r="C3619" t="s">
        <v>4772</v>
      </c>
      <c r="D3619" t="s">
        <v>4608</v>
      </c>
      <c r="E3619" t="s">
        <v>4608</v>
      </c>
      <c r="F3619" t="s">
        <v>19511</v>
      </c>
      <c r="G3619" t="s">
        <v>19511</v>
      </c>
      <c r="I36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19" s="1" t="b">
        <f t="shared" si="56"/>
        <v>0</v>
      </c>
      <c r="K3619" t="str">
        <f>IF(NOT(J3619),Strutture_cleaned[[#This Row],[Indirizzo internet]],Strutture_cleaned[[#This Row],[Indirizzo di posta elettronica]])</f>
        <v/>
      </c>
      <c r="L3619" t="str">
        <f>IF(NOT(J3619),Strutture_cleaned[[#This Row],[Indirizzo di posta elettronica]],Strutture_cleaned[[#This Row],[Indirizzo internet]])</f>
        <v/>
      </c>
    </row>
    <row r="3620" spans="1:12" x14ac:dyDescent="0.2">
      <c r="A3620" t="s">
        <v>8582</v>
      </c>
      <c r="B3620" t="s">
        <v>14895</v>
      </c>
      <c r="C3620" t="s">
        <v>14896</v>
      </c>
      <c r="D3620" t="s">
        <v>4608</v>
      </c>
      <c r="E3620" t="s">
        <v>4608</v>
      </c>
      <c r="F3620" t="s">
        <v>19511</v>
      </c>
      <c r="G3620" t="s">
        <v>19511</v>
      </c>
      <c r="I36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20" s="1" t="b">
        <f t="shared" si="56"/>
        <v>0</v>
      </c>
      <c r="K3620" t="str">
        <f>IF(NOT(J3620),Strutture_cleaned[[#This Row],[Indirizzo internet]],Strutture_cleaned[[#This Row],[Indirizzo di posta elettronica]])</f>
        <v/>
      </c>
      <c r="L3620" t="str">
        <f>IF(NOT(J3620),Strutture_cleaned[[#This Row],[Indirizzo di posta elettronica]],Strutture_cleaned[[#This Row],[Indirizzo internet]])</f>
        <v/>
      </c>
    </row>
    <row r="3621" spans="1:12" x14ac:dyDescent="0.2">
      <c r="A3621" t="s">
        <v>8582</v>
      </c>
      <c r="B3621" t="s">
        <v>14897</v>
      </c>
      <c r="C3621" t="s">
        <v>14898</v>
      </c>
      <c r="D3621" t="s">
        <v>4608</v>
      </c>
      <c r="E3621" t="s">
        <v>4608</v>
      </c>
      <c r="F3621" t="s">
        <v>4773</v>
      </c>
      <c r="G3621" t="s">
        <v>19511</v>
      </c>
      <c r="I362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21" s="1" t="b">
        <f t="shared" si="56"/>
        <v>1</v>
      </c>
      <c r="K3621" t="str">
        <f>IF(NOT(J3621),Strutture_cleaned[[#This Row],[Indirizzo internet]],Strutture_cleaned[[#This Row],[Indirizzo di posta elettronica]])</f>
        <v/>
      </c>
      <c r="L3621" t="str">
        <f>IF(NOT(J3621),Strutture_cleaned[[#This Row],[Indirizzo di posta elettronica]],Strutture_cleaned[[#This Row],[Indirizzo internet]])</f>
        <v>caribean@alice.it</v>
      </c>
    </row>
    <row r="3622" spans="1:12" x14ac:dyDescent="0.2">
      <c r="A3622" t="s">
        <v>8582</v>
      </c>
      <c r="B3622" t="s">
        <v>14899</v>
      </c>
      <c r="C3622" t="s">
        <v>14900</v>
      </c>
      <c r="D3622" t="s">
        <v>4608</v>
      </c>
      <c r="E3622" t="s">
        <v>4608</v>
      </c>
      <c r="F3622" t="s">
        <v>19511</v>
      </c>
      <c r="G3622" t="s">
        <v>19511</v>
      </c>
      <c r="I36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22" s="1" t="b">
        <f t="shared" si="56"/>
        <v>0</v>
      </c>
      <c r="K3622" t="str">
        <f>IF(NOT(J3622),Strutture_cleaned[[#This Row],[Indirizzo internet]],Strutture_cleaned[[#This Row],[Indirizzo di posta elettronica]])</f>
        <v/>
      </c>
      <c r="L3622" t="str">
        <f>IF(NOT(J3622),Strutture_cleaned[[#This Row],[Indirizzo di posta elettronica]],Strutture_cleaned[[#This Row],[Indirizzo internet]])</f>
        <v/>
      </c>
    </row>
    <row r="3623" spans="1:12" x14ac:dyDescent="0.2">
      <c r="A3623" t="s">
        <v>8582</v>
      </c>
      <c r="B3623" t="s">
        <v>12984</v>
      </c>
      <c r="C3623" t="s">
        <v>14901</v>
      </c>
      <c r="D3623" t="s">
        <v>4608</v>
      </c>
      <c r="E3623" t="s">
        <v>4608</v>
      </c>
      <c r="F3623" t="s">
        <v>19511</v>
      </c>
      <c r="G3623" t="s">
        <v>19511</v>
      </c>
      <c r="I36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23" s="1" t="b">
        <f t="shared" si="56"/>
        <v>0</v>
      </c>
      <c r="K3623" t="str">
        <f>IF(NOT(J3623),Strutture_cleaned[[#This Row],[Indirizzo internet]],Strutture_cleaned[[#This Row],[Indirizzo di posta elettronica]])</f>
        <v/>
      </c>
      <c r="L3623" t="str">
        <f>IF(NOT(J3623),Strutture_cleaned[[#This Row],[Indirizzo di posta elettronica]],Strutture_cleaned[[#This Row],[Indirizzo internet]])</f>
        <v/>
      </c>
    </row>
    <row r="3624" spans="1:12" x14ac:dyDescent="0.2">
      <c r="A3624" t="s">
        <v>8582</v>
      </c>
      <c r="B3624" t="s">
        <v>14902</v>
      </c>
      <c r="C3624" t="s">
        <v>14903</v>
      </c>
      <c r="D3624" t="s">
        <v>4608</v>
      </c>
      <c r="E3624" t="s">
        <v>4608</v>
      </c>
      <c r="F3624" t="s">
        <v>19511</v>
      </c>
      <c r="G3624" t="s">
        <v>19511</v>
      </c>
      <c r="I36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24" s="1" t="b">
        <f t="shared" si="56"/>
        <v>0</v>
      </c>
      <c r="K3624" t="str">
        <f>IF(NOT(J3624),Strutture_cleaned[[#This Row],[Indirizzo internet]],Strutture_cleaned[[#This Row],[Indirizzo di posta elettronica]])</f>
        <v/>
      </c>
      <c r="L3624" t="str">
        <f>IF(NOT(J3624),Strutture_cleaned[[#This Row],[Indirizzo di posta elettronica]],Strutture_cleaned[[#This Row],[Indirizzo internet]])</f>
        <v/>
      </c>
    </row>
    <row r="3625" spans="1:12" x14ac:dyDescent="0.2">
      <c r="A3625" t="s">
        <v>8582</v>
      </c>
      <c r="B3625" t="s">
        <v>14904</v>
      </c>
      <c r="C3625" t="s">
        <v>14901</v>
      </c>
      <c r="D3625" t="s">
        <v>4608</v>
      </c>
      <c r="E3625" t="s">
        <v>4608</v>
      </c>
      <c r="F3625" t="s">
        <v>4774</v>
      </c>
      <c r="G3625" t="s">
        <v>19511</v>
      </c>
      <c r="I362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25" s="1" t="b">
        <f t="shared" si="56"/>
        <v>1</v>
      </c>
      <c r="K3625" t="str">
        <f>IF(NOT(J3625),Strutture_cleaned[[#This Row],[Indirizzo internet]],Strutture_cleaned[[#This Row],[Indirizzo di posta elettronica]])</f>
        <v/>
      </c>
      <c r="L3625" t="str">
        <f>IF(NOT(J3625),Strutture_cleaned[[#This Row],[Indirizzo di posta elettronica]],Strutture_cleaned[[#This Row],[Indirizzo internet]])</f>
        <v>balnearealoha@gmail.com</v>
      </c>
    </row>
    <row r="3626" spans="1:12" x14ac:dyDescent="0.2">
      <c r="A3626" t="s">
        <v>8582</v>
      </c>
      <c r="B3626" t="s">
        <v>14905</v>
      </c>
      <c r="C3626" t="s">
        <v>4775</v>
      </c>
      <c r="D3626" t="s">
        <v>4608</v>
      </c>
      <c r="E3626" t="s">
        <v>4608</v>
      </c>
      <c r="F3626" t="s">
        <v>4776</v>
      </c>
      <c r="G3626" t="s">
        <v>4777</v>
      </c>
      <c r="I362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26" s="1" t="b">
        <f t="shared" si="56"/>
        <v>1</v>
      </c>
      <c r="K3626" t="str">
        <f>IF(NOT(J3626),Strutture_cleaned[[#This Row],[Indirizzo internet]],Strutture_cleaned[[#This Row],[Indirizzo di posta elettronica]])</f>
        <v>https://www.facebook.com/Ristorante.Giovanni.e.Ann</v>
      </c>
      <c r="L3626" t="str">
        <f>IF(NOT(J3626),Strutture_cleaned[[#This Row],[Indirizzo di posta elettronica]],Strutture_cleaned[[#This Row],[Indirizzo internet]])</f>
        <v>catia.bigoni@fastwebnet.it</v>
      </c>
    </row>
    <row r="3627" spans="1:12" x14ac:dyDescent="0.2">
      <c r="A3627" t="s">
        <v>8582</v>
      </c>
      <c r="B3627" t="s">
        <v>14906</v>
      </c>
      <c r="C3627" t="s">
        <v>4778</v>
      </c>
      <c r="D3627" t="s">
        <v>4608</v>
      </c>
      <c r="E3627" t="s">
        <v>4608</v>
      </c>
      <c r="F3627" t="s">
        <v>4779</v>
      </c>
      <c r="G3627" t="s">
        <v>19511</v>
      </c>
      <c r="I362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27" s="1" t="b">
        <f t="shared" si="56"/>
        <v>1</v>
      </c>
      <c r="K3627" t="str">
        <f>IF(NOT(J3627),Strutture_cleaned[[#This Row],[Indirizzo internet]],Strutture_cleaned[[#This Row],[Indirizzo di posta elettronica]])</f>
        <v/>
      </c>
      <c r="L3627" t="str">
        <f>IF(NOT(J3627),Strutture_cleaned[[#This Row],[Indirizzo di posta elettronica]],Strutture_cleaned[[#This Row],[Indirizzo internet]])</f>
        <v>infoavallone@studioavallone.it</v>
      </c>
    </row>
    <row r="3628" spans="1:12" x14ac:dyDescent="0.2">
      <c r="A3628" t="s">
        <v>8582</v>
      </c>
      <c r="B3628" t="s">
        <v>14907</v>
      </c>
      <c r="C3628" t="s">
        <v>14908</v>
      </c>
      <c r="D3628" t="s">
        <v>4608</v>
      </c>
      <c r="E3628" t="s">
        <v>4608</v>
      </c>
      <c r="F3628" t="s">
        <v>19511</v>
      </c>
      <c r="G3628" t="s">
        <v>19511</v>
      </c>
      <c r="I36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28" s="1" t="b">
        <f t="shared" si="56"/>
        <v>0</v>
      </c>
      <c r="K3628" t="str">
        <f>IF(NOT(J3628),Strutture_cleaned[[#This Row],[Indirizzo internet]],Strutture_cleaned[[#This Row],[Indirizzo di posta elettronica]])</f>
        <v/>
      </c>
      <c r="L3628" t="str">
        <f>IF(NOT(J3628),Strutture_cleaned[[#This Row],[Indirizzo di posta elettronica]],Strutture_cleaned[[#This Row],[Indirizzo internet]])</f>
        <v/>
      </c>
    </row>
    <row r="3629" spans="1:12" x14ac:dyDescent="0.2">
      <c r="A3629" t="s">
        <v>8582</v>
      </c>
      <c r="B3629" t="s">
        <v>14909</v>
      </c>
      <c r="C3629" t="s">
        <v>4780</v>
      </c>
      <c r="D3629" t="s">
        <v>4608</v>
      </c>
      <c r="E3629" t="s">
        <v>4608</v>
      </c>
      <c r="F3629" t="s">
        <v>19511</v>
      </c>
      <c r="G3629" t="s">
        <v>19511</v>
      </c>
      <c r="I36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29" s="1" t="b">
        <f t="shared" si="56"/>
        <v>0</v>
      </c>
      <c r="K3629" t="str">
        <f>IF(NOT(J3629),Strutture_cleaned[[#This Row],[Indirizzo internet]],Strutture_cleaned[[#This Row],[Indirizzo di posta elettronica]])</f>
        <v/>
      </c>
      <c r="L3629" t="str">
        <f>IF(NOT(J3629),Strutture_cleaned[[#This Row],[Indirizzo di posta elettronica]],Strutture_cleaned[[#This Row],[Indirizzo internet]])</f>
        <v/>
      </c>
    </row>
    <row r="3630" spans="1:12" x14ac:dyDescent="0.2">
      <c r="A3630" t="s">
        <v>8582</v>
      </c>
      <c r="B3630" t="s">
        <v>14910</v>
      </c>
      <c r="C3630" t="s">
        <v>4781</v>
      </c>
      <c r="D3630" t="s">
        <v>4608</v>
      </c>
      <c r="E3630" t="s">
        <v>4608</v>
      </c>
      <c r="F3630" t="s">
        <v>4782</v>
      </c>
      <c r="G3630" t="s">
        <v>4783</v>
      </c>
      <c r="I363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30" s="1" t="b">
        <f t="shared" si="56"/>
        <v>1</v>
      </c>
      <c r="K3630" t="str">
        <f>IF(NOT(J3630),Strutture_cleaned[[#This Row],[Indirizzo internet]],Strutture_cleaned[[#This Row],[Indirizzo di posta elettronica]])</f>
        <v>www.attilio.it</v>
      </c>
      <c r="L3630" t="str">
        <f>IF(NOT(J3630),Strutture_cleaned[[#This Row],[Indirizzo di posta elettronica]],Strutture_cleaned[[#This Row],[Indirizzo internet]])</f>
        <v>lucia.montanari@fastwebnet.it</v>
      </c>
    </row>
    <row r="3631" spans="1:12" x14ac:dyDescent="0.2">
      <c r="A3631" t="s">
        <v>8582</v>
      </c>
      <c r="B3631" t="s">
        <v>14911</v>
      </c>
      <c r="C3631" t="s">
        <v>14912</v>
      </c>
      <c r="D3631" t="s">
        <v>4608</v>
      </c>
      <c r="E3631" t="s">
        <v>4608</v>
      </c>
      <c r="F3631" t="s">
        <v>19511</v>
      </c>
      <c r="G3631" t="s">
        <v>19511</v>
      </c>
      <c r="I36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31" s="1" t="b">
        <f t="shared" si="56"/>
        <v>0</v>
      </c>
      <c r="K3631" t="str">
        <f>IF(NOT(J3631),Strutture_cleaned[[#This Row],[Indirizzo internet]],Strutture_cleaned[[#This Row],[Indirizzo di posta elettronica]])</f>
        <v/>
      </c>
      <c r="L3631" t="str">
        <f>IF(NOT(J3631),Strutture_cleaned[[#This Row],[Indirizzo di posta elettronica]],Strutture_cleaned[[#This Row],[Indirizzo internet]])</f>
        <v/>
      </c>
    </row>
    <row r="3632" spans="1:12" x14ac:dyDescent="0.2">
      <c r="A3632" t="s">
        <v>8582</v>
      </c>
      <c r="B3632" t="s">
        <v>14913</v>
      </c>
      <c r="C3632" t="s">
        <v>14914</v>
      </c>
      <c r="D3632" t="s">
        <v>4608</v>
      </c>
      <c r="E3632" t="s">
        <v>4608</v>
      </c>
      <c r="F3632" t="s">
        <v>19511</v>
      </c>
      <c r="G3632" t="s">
        <v>19511</v>
      </c>
      <c r="I36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32" s="1" t="b">
        <f t="shared" si="56"/>
        <v>0</v>
      </c>
      <c r="K3632" t="str">
        <f>IF(NOT(J3632),Strutture_cleaned[[#This Row],[Indirizzo internet]],Strutture_cleaned[[#This Row],[Indirizzo di posta elettronica]])</f>
        <v/>
      </c>
      <c r="L3632" t="str">
        <f>IF(NOT(J3632),Strutture_cleaned[[#This Row],[Indirizzo di posta elettronica]],Strutture_cleaned[[#This Row],[Indirizzo internet]])</f>
        <v/>
      </c>
    </row>
    <row r="3633" spans="1:12" x14ac:dyDescent="0.2">
      <c r="A3633" t="s">
        <v>8582</v>
      </c>
      <c r="B3633" t="s">
        <v>14915</v>
      </c>
      <c r="C3633" t="s">
        <v>14916</v>
      </c>
      <c r="D3633" t="s">
        <v>4608</v>
      </c>
      <c r="E3633" t="s">
        <v>4608</v>
      </c>
      <c r="F3633" t="s">
        <v>19511</v>
      </c>
      <c r="G3633" t="s">
        <v>4685</v>
      </c>
      <c r="I36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633" s="1" t="b">
        <f t="shared" si="56"/>
        <v>0</v>
      </c>
      <c r="K3633" t="str">
        <f>IF(NOT(J3633),Strutture_cleaned[[#This Row],[Indirizzo internet]],Strutture_cleaned[[#This Row],[Indirizzo di posta elettronica]])</f>
        <v/>
      </c>
      <c r="L3633" t="str">
        <f>IF(NOT(J3633),Strutture_cleaned[[#This Row],[Indirizzo di posta elettronica]],Strutture_cleaned[[#This Row],[Indirizzo internet]])</f>
        <v>ugo.broccolo@alice.it</v>
      </c>
    </row>
    <row r="3634" spans="1:12" x14ac:dyDescent="0.2">
      <c r="A3634" t="s">
        <v>8582</v>
      </c>
      <c r="B3634" t="s">
        <v>9568</v>
      </c>
      <c r="C3634" t="s">
        <v>14917</v>
      </c>
      <c r="D3634" t="s">
        <v>4608</v>
      </c>
      <c r="E3634" t="s">
        <v>4608</v>
      </c>
      <c r="F3634" t="s">
        <v>19511</v>
      </c>
      <c r="G3634" t="s">
        <v>19511</v>
      </c>
      <c r="I36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34" s="1" t="b">
        <f t="shared" si="56"/>
        <v>0</v>
      </c>
      <c r="K3634" t="str">
        <f>IF(NOT(J3634),Strutture_cleaned[[#This Row],[Indirizzo internet]],Strutture_cleaned[[#This Row],[Indirizzo di posta elettronica]])</f>
        <v/>
      </c>
      <c r="L3634" t="str">
        <f>IF(NOT(J3634),Strutture_cleaned[[#This Row],[Indirizzo di posta elettronica]],Strutture_cleaned[[#This Row],[Indirizzo internet]])</f>
        <v/>
      </c>
    </row>
    <row r="3635" spans="1:12" x14ac:dyDescent="0.2">
      <c r="A3635" t="s">
        <v>8582</v>
      </c>
      <c r="B3635" t="s">
        <v>14918</v>
      </c>
      <c r="C3635" t="s">
        <v>4784</v>
      </c>
      <c r="D3635" t="s">
        <v>4608</v>
      </c>
      <c r="E3635" t="s">
        <v>4608</v>
      </c>
      <c r="F3635" t="s">
        <v>19511</v>
      </c>
      <c r="G3635" t="s">
        <v>4689</v>
      </c>
      <c r="I36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635" s="1" t="b">
        <f t="shared" si="56"/>
        <v>0</v>
      </c>
      <c r="K3635" t="str">
        <f>IF(NOT(J3635),Strutture_cleaned[[#This Row],[Indirizzo internet]],Strutture_cleaned[[#This Row],[Indirizzo di posta elettronica]])</f>
        <v/>
      </c>
      <c r="L3635" t="str">
        <f>IF(NOT(J3635),Strutture_cleaned[[#This Row],[Indirizzo di posta elettronica]],Strutture_cleaned[[#This Row],[Indirizzo internet]])</f>
        <v>balneare.antonio@alice.it</v>
      </c>
    </row>
    <row r="3636" spans="1:12" x14ac:dyDescent="0.2">
      <c r="A3636" t="s">
        <v>8582</v>
      </c>
      <c r="B3636" t="s">
        <v>14919</v>
      </c>
      <c r="C3636" t="s">
        <v>4785</v>
      </c>
      <c r="D3636" t="s">
        <v>4608</v>
      </c>
      <c r="E3636" t="s">
        <v>4608</v>
      </c>
      <c r="F3636" t="s">
        <v>19511</v>
      </c>
      <c r="G3636" t="s">
        <v>19511</v>
      </c>
      <c r="I36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36" s="1" t="b">
        <f t="shared" si="56"/>
        <v>0</v>
      </c>
      <c r="K3636" t="str">
        <f>IF(NOT(J3636),Strutture_cleaned[[#This Row],[Indirizzo internet]],Strutture_cleaned[[#This Row],[Indirizzo di posta elettronica]])</f>
        <v/>
      </c>
      <c r="L3636" t="str">
        <f>IF(NOT(J3636),Strutture_cleaned[[#This Row],[Indirizzo di posta elettronica]],Strutture_cleaned[[#This Row],[Indirizzo internet]])</f>
        <v/>
      </c>
    </row>
    <row r="3637" spans="1:12" x14ac:dyDescent="0.2">
      <c r="A3637" t="s">
        <v>8582</v>
      </c>
      <c r="B3637" t="s">
        <v>14920</v>
      </c>
      <c r="C3637" t="s">
        <v>4786</v>
      </c>
      <c r="D3637" t="s">
        <v>4608</v>
      </c>
      <c r="E3637" t="s">
        <v>4608</v>
      </c>
      <c r="F3637" t="s">
        <v>19511</v>
      </c>
      <c r="G3637" t="s">
        <v>19511</v>
      </c>
      <c r="I36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37" s="1" t="b">
        <f t="shared" si="56"/>
        <v>0</v>
      </c>
      <c r="K3637" t="str">
        <f>IF(NOT(J3637),Strutture_cleaned[[#This Row],[Indirizzo internet]],Strutture_cleaned[[#This Row],[Indirizzo di posta elettronica]])</f>
        <v/>
      </c>
      <c r="L3637" t="str">
        <f>IF(NOT(J3637),Strutture_cleaned[[#This Row],[Indirizzo di posta elettronica]],Strutture_cleaned[[#This Row],[Indirizzo internet]])</f>
        <v/>
      </c>
    </row>
    <row r="3638" spans="1:12" x14ac:dyDescent="0.2">
      <c r="A3638" t="s">
        <v>8582</v>
      </c>
      <c r="B3638" t="s">
        <v>14921</v>
      </c>
      <c r="C3638" t="s">
        <v>4787</v>
      </c>
      <c r="D3638" t="s">
        <v>4608</v>
      </c>
      <c r="E3638" t="s">
        <v>4608</v>
      </c>
      <c r="F3638" t="s">
        <v>19511</v>
      </c>
      <c r="G3638" t="s">
        <v>19511</v>
      </c>
      <c r="I36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38" s="1" t="b">
        <f t="shared" si="56"/>
        <v>0</v>
      </c>
      <c r="K3638" t="str">
        <f>IF(NOT(J3638),Strutture_cleaned[[#This Row],[Indirizzo internet]],Strutture_cleaned[[#This Row],[Indirizzo di posta elettronica]])</f>
        <v/>
      </c>
      <c r="L3638" t="str">
        <f>IF(NOT(J3638),Strutture_cleaned[[#This Row],[Indirizzo di posta elettronica]],Strutture_cleaned[[#This Row],[Indirizzo internet]])</f>
        <v/>
      </c>
    </row>
    <row r="3639" spans="1:12" x14ac:dyDescent="0.2">
      <c r="A3639" t="s">
        <v>8582</v>
      </c>
      <c r="B3639" t="s">
        <v>14922</v>
      </c>
      <c r="C3639" t="s">
        <v>14901</v>
      </c>
      <c r="D3639" t="s">
        <v>4608</v>
      </c>
      <c r="E3639" t="s">
        <v>4608</v>
      </c>
      <c r="F3639" t="s">
        <v>19511</v>
      </c>
      <c r="G3639" t="s">
        <v>19511</v>
      </c>
      <c r="I36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39" s="1" t="b">
        <f t="shared" si="56"/>
        <v>0</v>
      </c>
      <c r="K3639" t="str">
        <f>IF(NOT(J3639),Strutture_cleaned[[#This Row],[Indirizzo internet]],Strutture_cleaned[[#This Row],[Indirizzo di posta elettronica]])</f>
        <v/>
      </c>
      <c r="L3639" t="str">
        <f>IF(NOT(J3639),Strutture_cleaned[[#This Row],[Indirizzo di posta elettronica]],Strutture_cleaned[[#This Row],[Indirizzo internet]])</f>
        <v/>
      </c>
    </row>
    <row r="3640" spans="1:12" x14ac:dyDescent="0.2">
      <c r="A3640" t="s">
        <v>8582</v>
      </c>
      <c r="B3640" t="s">
        <v>14923</v>
      </c>
      <c r="C3640" t="s">
        <v>14924</v>
      </c>
      <c r="D3640" t="s">
        <v>4608</v>
      </c>
      <c r="E3640" t="s">
        <v>4608</v>
      </c>
      <c r="F3640" t="s">
        <v>4788</v>
      </c>
      <c r="G3640" t="s">
        <v>19511</v>
      </c>
      <c r="I364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40" s="1" t="b">
        <f t="shared" si="56"/>
        <v>1</v>
      </c>
      <c r="K3640" t="str">
        <f>IF(NOT(J3640),Strutture_cleaned[[#This Row],[Indirizzo internet]],Strutture_cleaned[[#This Row],[Indirizzo di posta elettronica]])</f>
        <v/>
      </c>
      <c r="L3640" t="str">
        <f>IF(NOT(J3640),Strutture_cleaned[[#This Row],[Indirizzo di posta elettronica]],Strutture_cleaned[[#This Row],[Indirizzo internet]])</f>
        <v>mizio0503@libero.it</v>
      </c>
    </row>
    <row r="3641" spans="1:12" x14ac:dyDescent="0.2">
      <c r="A3641" t="s">
        <v>8582</v>
      </c>
      <c r="B3641" t="s">
        <v>14925</v>
      </c>
      <c r="C3641" t="s">
        <v>14901</v>
      </c>
      <c r="D3641" t="s">
        <v>4608</v>
      </c>
      <c r="E3641" t="s">
        <v>4608</v>
      </c>
      <c r="F3641" t="s">
        <v>19511</v>
      </c>
      <c r="G3641" t="s">
        <v>19511</v>
      </c>
      <c r="I36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41" s="1" t="b">
        <f t="shared" si="56"/>
        <v>0</v>
      </c>
      <c r="K3641" t="str">
        <f>IF(NOT(J3641),Strutture_cleaned[[#This Row],[Indirizzo internet]],Strutture_cleaned[[#This Row],[Indirizzo di posta elettronica]])</f>
        <v/>
      </c>
      <c r="L3641" t="str">
        <f>IF(NOT(J3641),Strutture_cleaned[[#This Row],[Indirizzo di posta elettronica]],Strutture_cleaned[[#This Row],[Indirizzo internet]])</f>
        <v/>
      </c>
    </row>
    <row r="3642" spans="1:12" x14ac:dyDescent="0.2">
      <c r="A3642" t="s">
        <v>8582</v>
      </c>
      <c r="B3642" t="s">
        <v>12969</v>
      </c>
      <c r="C3642" t="s">
        <v>14926</v>
      </c>
      <c r="D3642" t="s">
        <v>4608</v>
      </c>
      <c r="E3642" t="s">
        <v>4608</v>
      </c>
      <c r="F3642" t="s">
        <v>19511</v>
      </c>
      <c r="G3642" t="s">
        <v>19511</v>
      </c>
      <c r="I36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42" s="1" t="b">
        <f t="shared" si="56"/>
        <v>0</v>
      </c>
      <c r="K3642" t="str">
        <f>IF(NOT(J3642),Strutture_cleaned[[#This Row],[Indirizzo internet]],Strutture_cleaned[[#This Row],[Indirizzo di posta elettronica]])</f>
        <v/>
      </c>
      <c r="L3642" t="str">
        <f>IF(NOT(J3642),Strutture_cleaned[[#This Row],[Indirizzo di posta elettronica]],Strutture_cleaned[[#This Row],[Indirizzo internet]])</f>
        <v/>
      </c>
    </row>
    <row r="3643" spans="1:12" x14ac:dyDescent="0.2">
      <c r="A3643" t="s">
        <v>8582</v>
      </c>
      <c r="B3643" t="s">
        <v>14927</v>
      </c>
      <c r="C3643" t="s">
        <v>4789</v>
      </c>
      <c r="D3643" t="s">
        <v>4608</v>
      </c>
      <c r="E3643" t="s">
        <v>4608</v>
      </c>
      <c r="F3643" t="s">
        <v>19511</v>
      </c>
      <c r="G3643" t="s">
        <v>19511</v>
      </c>
      <c r="I36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43" s="1" t="b">
        <f t="shared" si="56"/>
        <v>0</v>
      </c>
      <c r="K3643" t="str">
        <f>IF(NOT(J3643),Strutture_cleaned[[#This Row],[Indirizzo internet]],Strutture_cleaned[[#This Row],[Indirizzo di posta elettronica]])</f>
        <v/>
      </c>
      <c r="L3643" t="str">
        <f>IF(NOT(J3643),Strutture_cleaned[[#This Row],[Indirizzo di posta elettronica]],Strutture_cleaned[[#This Row],[Indirizzo internet]])</f>
        <v/>
      </c>
    </row>
    <row r="3644" spans="1:12" x14ac:dyDescent="0.2">
      <c r="A3644" t="s">
        <v>8582</v>
      </c>
      <c r="B3644" t="s">
        <v>14928</v>
      </c>
      <c r="C3644" t="s">
        <v>4790</v>
      </c>
      <c r="D3644" t="s">
        <v>4608</v>
      </c>
      <c r="E3644" t="s">
        <v>4608</v>
      </c>
      <c r="F3644" t="s">
        <v>4791</v>
      </c>
      <c r="G3644" t="s">
        <v>4792</v>
      </c>
      <c r="I364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44" s="1" t="b">
        <f t="shared" si="56"/>
        <v>1</v>
      </c>
      <c r="K3644" t="str">
        <f>IF(NOT(J3644),Strutture_cleaned[[#This Row],[Indirizzo internet]],Strutture_cleaned[[#This Row],[Indirizzo di posta elettronica]])</f>
        <v>www.hosvi.it</v>
      </c>
      <c r="L3644" t="str">
        <f>IF(NOT(J3644),Strutture_cleaned[[#This Row],[Indirizzo di posta elettronica]],Strutture_cleaned[[#This Row],[Indirizzo internet]])</f>
        <v>info@hosvi.it</v>
      </c>
    </row>
    <row r="3645" spans="1:12" x14ac:dyDescent="0.2">
      <c r="A3645" t="s">
        <v>8216</v>
      </c>
      <c r="B3645" t="s">
        <v>14929</v>
      </c>
      <c r="C3645" t="s">
        <v>14771</v>
      </c>
      <c r="D3645" t="s">
        <v>4608</v>
      </c>
      <c r="E3645" t="s">
        <v>4608</v>
      </c>
      <c r="F3645" t="s">
        <v>4662</v>
      </c>
      <c r="G3645" t="s">
        <v>4663</v>
      </c>
      <c r="I36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45" s="1" t="b">
        <f t="shared" si="56"/>
        <v>0</v>
      </c>
      <c r="K3645" t="str">
        <f>IF(NOT(J3645),Strutture_cleaned[[#This Row],[Indirizzo internet]],Strutture_cleaned[[#This Row],[Indirizzo di posta elettronica]])</f>
        <v>www.laceleste.it</v>
      </c>
      <c r="L3645" t="str">
        <f>IF(NOT(J3645),Strutture_cleaned[[#This Row],[Indirizzo di posta elettronica]],Strutture_cleaned[[#This Row],[Indirizzo internet]])</f>
        <v>info@laceleste.it</v>
      </c>
    </row>
    <row r="3646" spans="1:12" x14ac:dyDescent="0.2">
      <c r="A3646" t="s">
        <v>8171</v>
      </c>
      <c r="B3646" t="s">
        <v>14930</v>
      </c>
      <c r="C3646" t="s">
        <v>14931</v>
      </c>
      <c r="D3646" t="s">
        <v>4608</v>
      </c>
      <c r="E3646" t="s">
        <v>4608</v>
      </c>
      <c r="F3646" t="s">
        <v>4793</v>
      </c>
      <c r="G3646" t="s">
        <v>4794</v>
      </c>
      <c r="I36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646" s="1" t="b">
        <f t="shared" si="56"/>
        <v>0</v>
      </c>
      <c r="K3646" t="str">
        <f>IF(NOT(J3646),Strutture_cleaned[[#This Row],[Indirizzo internet]],Strutture_cleaned[[#This Row],[Indirizzo di posta elettronica]])</f>
        <v>www.locandadeicavalieri.com</v>
      </c>
      <c r="L3646" t="str">
        <f>IF(NOT(J3646),Strutture_cleaned[[#This Row],[Indirizzo di posta elettronica]],Strutture_cleaned[[#This Row],[Indirizzo internet]])</f>
        <v>locandadeicavalieri@yahoo.it</v>
      </c>
    </row>
    <row r="3647" spans="1:12" x14ac:dyDescent="0.2">
      <c r="A3647" t="s">
        <v>8186</v>
      </c>
      <c r="B3647" t="s">
        <v>14932</v>
      </c>
      <c r="C3647" t="s">
        <v>14933</v>
      </c>
      <c r="D3647" t="s">
        <v>4608</v>
      </c>
      <c r="E3647" t="s">
        <v>4608</v>
      </c>
      <c r="F3647" t="s">
        <v>4795</v>
      </c>
      <c r="G3647" t="s">
        <v>4796</v>
      </c>
      <c r="I36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647" s="1" t="b">
        <f t="shared" si="56"/>
        <v>0</v>
      </c>
      <c r="K3647" t="str">
        <f>IF(NOT(J3647),Strutture_cleaned[[#This Row],[Indirizzo internet]],Strutture_cleaned[[#This Row],[Indirizzo di posta elettronica]])</f>
        <v>www.agriturismoparisi@libero.it</v>
      </c>
      <c r="L3647" t="str">
        <f>IF(NOT(J3647),Strutture_cleaned[[#This Row],[Indirizzo di posta elettronica]],Strutture_cleaned[[#This Row],[Indirizzo internet]])</f>
        <v>agriturismoparisi@libero.it</v>
      </c>
    </row>
    <row r="3648" spans="1:12" x14ac:dyDescent="0.2">
      <c r="A3648" t="s">
        <v>8183</v>
      </c>
      <c r="B3648" t="s">
        <v>14934</v>
      </c>
      <c r="C3648" t="s">
        <v>14935</v>
      </c>
      <c r="D3648" t="s">
        <v>4608</v>
      </c>
      <c r="E3648" t="s">
        <v>4608</v>
      </c>
      <c r="F3648" t="s">
        <v>4797</v>
      </c>
      <c r="G3648" t="s">
        <v>4798</v>
      </c>
      <c r="I36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648" s="1" t="b">
        <f t="shared" si="56"/>
        <v>0</v>
      </c>
      <c r="K3648" t="str">
        <f>IF(NOT(J3648),Strutture_cleaned[[#This Row],[Indirizzo internet]],Strutture_cleaned[[#This Row],[Indirizzo di posta elettronica]])</f>
        <v>www.lacasatragliulivi.com</v>
      </c>
      <c r="L3648" t="str">
        <f>IF(NOT(J3648),Strutture_cleaned[[#This Row],[Indirizzo di posta elettronica]],Strutture_cleaned[[#This Row],[Indirizzo internet]])</f>
        <v>sandra@lacasatragliulivi.com</v>
      </c>
    </row>
    <row r="3649" spans="1:12" x14ac:dyDescent="0.2">
      <c r="A3649" t="s">
        <v>8183</v>
      </c>
      <c r="B3649" t="s">
        <v>14936</v>
      </c>
      <c r="C3649" t="s">
        <v>14937</v>
      </c>
      <c r="D3649" t="s">
        <v>4608</v>
      </c>
      <c r="E3649" t="s">
        <v>4608</v>
      </c>
      <c r="F3649" t="s">
        <v>4799</v>
      </c>
      <c r="G3649" t="s">
        <v>4800</v>
      </c>
      <c r="I36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49" s="1" t="b">
        <f t="shared" si="56"/>
        <v>0</v>
      </c>
      <c r="K3649" t="str">
        <f>IF(NOT(J3649),Strutture_cleaned[[#This Row],[Indirizzo internet]],Strutture_cleaned[[#This Row],[Indirizzo di posta elettronica]])</f>
        <v>www.bebilcortile.com</v>
      </c>
      <c r="L3649" t="str">
        <f>IF(NOT(J3649),Strutture_cleaned[[#This Row],[Indirizzo di posta elettronica]],Strutture_cleaned[[#This Row],[Indirizzo internet]])</f>
        <v>info@bebilcortile.com</v>
      </c>
    </row>
    <row r="3650" spans="1:12" x14ac:dyDescent="0.2">
      <c r="A3650" t="s">
        <v>8183</v>
      </c>
      <c r="B3650" t="s">
        <v>14938</v>
      </c>
      <c r="C3650" t="s">
        <v>14939</v>
      </c>
      <c r="D3650" t="s">
        <v>4608</v>
      </c>
      <c r="E3650" t="s">
        <v>4608</v>
      </c>
      <c r="F3650" t="s">
        <v>19511</v>
      </c>
      <c r="G3650" t="s">
        <v>4801</v>
      </c>
      <c r="I36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50" s="1" t="b">
        <f t="shared" si="56"/>
        <v>0</v>
      </c>
      <c r="K3650" t="str">
        <f>IF(NOT(J3650),Strutture_cleaned[[#This Row],[Indirizzo internet]],Strutture_cleaned[[#This Row],[Indirizzo di posta elettronica]])</f>
        <v/>
      </c>
      <c r="L3650" t="str">
        <f>IF(NOT(J3650),Strutture_cleaned[[#This Row],[Indirizzo di posta elettronica]],Strutture_cleaned[[#This Row],[Indirizzo internet]])</f>
        <v>info@bompadre-a.it</v>
      </c>
    </row>
    <row r="3651" spans="1:12" x14ac:dyDescent="0.2">
      <c r="A3651" t="s">
        <v>8183</v>
      </c>
      <c r="B3651" t="s">
        <v>14940</v>
      </c>
      <c r="C3651" t="s">
        <v>14941</v>
      </c>
      <c r="D3651" t="s">
        <v>4608</v>
      </c>
      <c r="E3651" t="s">
        <v>4608</v>
      </c>
      <c r="F3651" t="s">
        <v>19511</v>
      </c>
      <c r="G3651" t="s">
        <v>4802</v>
      </c>
      <c r="I36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51" s="1" t="b">
        <f t="shared" ref="J3651:J3714" si="57">I3651="invertire email e sito"</f>
        <v>0</v>
      </c>
      <c r="K3651" t="str">
        <f>IF(NOT(J3651),Strutture_cleaned[[#This Row],[Indirizzo internet]],Strutture_cleaned[[#This Row],[Indirizzo di posta elettronica]])</f>
        <v/>
      </c>
      <c r="L3651" t="str">
        <f>IF(NOT(J3651),Strutture_cleaned[[#This Row],[Indirizzo di posta elettronica]],Strutture_cleaned[[#This Row],[Indirizzo internet]])</f>
        <v>info@tierra-cristiana.com</v>
      </c>
    </row>
    <row r="3652" spans="1:12" x14ac:dyDescent="0.2">
      <c r="A3652" t="s">
        <v>8183</v>
      </c>
      <c r="B3652" t="s">
        <v>14942</v>
      </c>
      <c r="C3652" t="s">
        <v>14943</v>
      </c>
      <c r="D3652" t="s">
        <v>4608</v>
      </c>
      <c r="E3652" t="s">
        <v>4608</v>
      </c>
      <c r="F3652" t="s">
        <v>19511</v>
      </c>
      <c r="G3652" t="s">
        <v>4803</v>
      </c>
      <c r="I36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652" s="1" t="b">
        <f t="shared" si="57"/>
        <v>0</v>
      </c>
      <c r="K3652" t="str">
        <f>IF(NOT(J3652),Strutture_cleaned[[#This Row],[Indirizzo internet]],Strutture_cleaned[[#This Row],[Indirizzo di posta elettronica]])</f>
        <v/>
      </c>
      <c r="L3652" t="str">
        <f>IF(NOT(J3652),Strutture_cleaned[[#This Row],[Indirizzo di posta elettronica]],Strutture_cleaned[[#This Row],[Indirizzo internet]])</f>
        <v>timone_civitanova@hotmail.com</v>
      </c>
    </row>
    <row r="3653" spans="1:12" x14ac:dyDescent="0.2">
      <c r="A3653" t="s">
        <v>8183</v>
      </c>
      <c r="B3653" t="s">
        <v>14944</v>
      </c>
      <c r="C3653" t="s">
        <v>14945</v>
      </c>
      <c r="D3653" t="s">
        <v>4608</v>
      </c>
      <c r="E3653" t="s">
        <v>4608</v>
      </c>
      <c r="F3653" t="s">
        <v>4804</v>
      </c>
      <c r="G3653" t="s">
        <v>4805</v>
      </c>
      <c r="I36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653" s="1" t="b">
        <f t="shared" si="57"/>
        <v>0</v>
      </c>
      <c r="K3653" t="str">
        <f>IF(NOT(J3653),Strutture_cleaned[[#This Row],[Indirizzo internet]],Strutture_cleaned[[#This Row],[Indirizzo di posta elettronica]])</f>
        <v>http://lacelestebb.wix.com/la-celeste-beb</v>
      </c>
      <c r="L3653" t="str">
        <f>IF(NOT(J3653),Strutture_cleaned[[#This Row],[Indirizzo di posta elettronica]],Strutture_cleaned[[#This Row],[Indirizzo internet]])</f>
        <v>lucamalag@libero.it</v>
      </c>
    </row>
    <row r="3654" spans="1:12" x14ac:dyDescent="0.2">
      <c r="A3654" t="s">
        <v>8582</v>
      </c>
      <c r="B3654" t="s">
        <v>14946</v>
      </c>
      <c r="C3654" t="s">
        <v>14947</v>
      </c>
      <c r="D3654" t="s">
        <v>4608</v>
      </c>
      <c r="E3654" t="s">
        <v>4608</v>
      </c>
      <c r="F3654" t="s">
        <v>19511</v>
      </c>
      <c r="G3654" t="s">
        <v>4689</v>
      </c>
      <c r="I36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654" s="1" t="b">
        <f t="shared" si="57"/>
        <v>0</v>
      </c>
      <c r="K3654" t="str">
        <f>IF(NOT(J3654),Strutture_cleaned[[#This Row],[Indirizzo internet]],Strutture_cleaned[[#This Row],[Indirizzo di posta elettronica]])</f>
        <v/>
      </c>
      <c r="L3654" t="str">
        <f>IF(NOT(J3654),Strutture_cleaned[[#This Row],[Indirizzo di posta elettronica]],Strutture_cleaned[[#This Row],[Indirizzo internet]])</f>
        <v>balneare.antonio@alice.it</v>
      </c>
    </row>
    <row r="3655" spans="1:12" x14ac:dyDescent="0.2">
      <c r="A3655" t="s">
        <v>8582</v>
      </c>
      <c r="B3655" t="s">
        <v>14948</v>
      </c>
      <c r="C3655" t="s">
        <v>4806</v>
      </c>
      <c r="D3655" t="s">
        <v>4608</v>
      </c>
      <c r="E3655" t="s">
        <v>4608</v>
      </c>
      <c r="F3655" t="s">
        <v>19511</v>
      </c>
      <c r="G3655" t="s">
        <v>19511</v>
      </c>
      <c r="I36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55" s="1" t="b">
        <f t="shared" si="57"/>
        <v>0</v>
      </c>
      <c r="K3655" t="str">
        <f>IF(NOT(J3655),Strutture_cleaned[[#This Row],[Indirizzo internet]],Strutture_cleaned[[#This Row],[Indirizzo di posta elettronica]])</f>
        <v/>
      </c>
      <c r="L3655" t="str">
        <f>IF(NOT(J3655),Strutture_cleaned[[#This Row],[Indirizzo di posta elettronica]],Strutture_cleaned[[#This Row],[Indirizzo internet]])</f>
        <v/>
      </c>
    </row>
    <row r="3656" spans="1:12" x14ac:dyDescent="0.2">
      <c r="A3656" t="s">
        <v>8582</v>
      </c>
      <c r="B3656" t="s">
        <v>14949</v>
      </c>
      <c r="C3656" t="s">
        <v>4807</v>
      </c>
      <c r="D3656" t="s">
        <v>4608</v>
      </c>
      <c r="E3656" t="s">
        <v>4608</v>
      </c>
      <c r="F3656" t="s">
        <v>19511</v>
      </c>
      <c r="G3656" t="s">
        <v>4808</v>
      </c>
      <c r="I365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56" s="1" t="b">
        <f t="shared" si="57"/>
        <v>1</v>
      </c>
      <c r="K3656" t="str">
        <f>IF(NOT(J3656),Strutture_cleaned[[#This Row],[Indirizzo internet]],Strutture_cleaned[[#This Row],[Indirizzo di posta elettronica]])</f>
        <v>http://www.myspace.com/mymdiscoclub#sthash.QODVKk1</v>
      </c>
      <c r="L3656" t="str">
        <f>IF(NOT(J3656),Strutture_cleaned[[#This Row],[Indirizzo di posta elettronica]],Strutture_cleaned[[#This Row],[Indirizzo internet]])</f>
        <v/>
      </c>
    </row>
    <row r="3657" spans="1:12" x14ac:dyDescent="0.2">
      <c r="A3657" t="s">
        <v>8582</v>
      </c>
      <c r="B3657" t="s">
        <v>14950</v>
      </c>
      <c r="C3657" t="s">
        <v>4809</v>
      </c>
      <c r="D3657" t="s">
        <v>4608</v>
      </c>
      <c r="E3657" t="s">
        <v>4608</v>
      </c>
      <c r="F3657" t="s">
        <v>4810</v>
      </c>
      <c r="G3657" t="s">
        <v>19511</v>
      </c>
      <c r="I365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57" s="1" t="b">
        <f t="shared" si="57"/>
        <v>1</v>
      </c>
      <c r="K3657" t="str">
        <f>IF(NOT(J3657),Strutture_cleaned[[#This Row],[Indirizzo internet]],Strutture_cleaned[[#This Row],[Indirizzo di posta elettronica]])</f>
        <v/>
      </c>
      <c r="L3657" t="str">
        <f>IF(NOT(J3657),Strutture_cleaned[[#This Row],[Indirizzo di posta elettronica]],Strutture_cleaned[[#This Row],[Indirizzo internet]])</f>
        <v>et-na@libero.it</v>
      </c>
    </row>
    <row r="3658" spans="1:12" x14ac:dyDescent="0.2">
      <c r="A3658" t="s">
        <v>8582</v>
      </c>
      <c r="B3658" t="s">
        <v>14951</v>
      </c>
      <c r="C3658" t="s">
        <v>4811</v>
      </c>
      <c r="D3658" t="s">
        <v>4608</v>
      </c>
      <c r="E3658" t="s">
        <v>4608</v>
      </c>
      <c r="F3658" t="s">
        <v>4812</v>
      </c>
      <c r="G3658" t="s">
        <v>4813</v>
      </c>
      <c r="I365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58" s="1" t="b">
        <f t="shared" si="57"/>
        <v>1</v>
      </c>
      <c r="K3658" t="str">
        <f>IF(NOT(J3658),Strutture_cleaned[[#This Row],[Indirizzo internet]],Strutture_cleaned[[#This Row],[Indirizzo di posta elettronica]])</f>
        <v>http://www.ristorantespecialitapesce.com/</v>
      </c>
      <c r="L3658" t="str">
        <f>IF(NOT(J3658),Strutture_cleaned[[#This Row],[Indirizzo di posta elettronica]],Strutture_cleaned[[#This Row],[Indirizzo internet]])</f>
        <v>info@loasi.com</v>
      </c>
    </row>
    <row r="3659" spans="1:12" x14ac:dyDescent="0.2">
      <c r="A3659" t="s">
        <v>8582</v>
      </c>
      <c r="B3659" t="s">
        <v>14952</v>
      </c>
      <c r="C3659" t="s">
        <v>14953</v>
      </c>
      <c r="D3659" t="s">
        <v>4608</v>
      </c>
      <c r="E3659" t="s">
        <v>4608</v>
      </c>
      <c r="F3659" t="s">
        <v>4814</v>
      </c>
      <c r="G3659" t="s">
        <v>19511</v>
      </c>
      <c r="I365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59" s="1" t="b">
        <f t="shared" si="57"/>
        <v>1</v>
      </c>
      <c r="K3659" t="str">
        <f>IF(NOT(J3659),Strutture_cleaned[[#This Row],[Indirizzo internet]],Strutture_cleaned[[#This Row],[Indirizzo di posta elettronica]])</f>
        <v/>
      </c>
      <c r="L3659" t="str">
        <f>IF(NOT(J3659),Strutture_cleaned[[#This Row],[Indirizzo di posta elettronica]],Strutture_cleaned[[#This Row],[Indirizzo internet]])</f>
        <v>christian@eurospedizioni.com</v>
      </c>
    </row>
    <row r="3660" spans="1:12" x14ac:dyDescent="0.2">
      <c r="A3660" t="s">
        <v>8582</v>
      </c>
      <c r="B3660" t="s">
        <v>14954</v>
      </c>
      <c r="C3660" t="s">
        <v>19511</v>
      </c>
      <c r="D3660" t="s">
        <v>4608</v>
      </c>
      <c r="E3660" t="s">
        <v>4608</v>
      </c>
      <c r="F3660" t="s">
        <v>4815</v>
      </c>
      <c r="G3660" t="s">
        <v>4815</v>
      </c>
      <c r="I36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660" s="1" t="b">
        <f t="shared" si="57"/>
        <v>0</v>
      </c>
      <c r="K3660" t="str">
        <f>IF(NOT(J3660),Strutture_cleaned[[#This Row],[Indirizzo internet]],Strutture_cleaned[[#This Row],[Indirizzo di posta elettronica]])</f>
        <v>ippocampo2012@gmail.com</v>
      </c>
      <c r="L3660" t="str">
        <f>IF(NOT(J3660),Strutture_cleaned[[#This Row],[Indirizzo di posta elettronica]],Strutture_cleaned[[#This Row],[Indirizzo internet]])</f>
        <v>ippocampo2012@gmail.com</v>
      </c>
    </row>
    <row r="3661" spans="1:12" x14ac:dyDescent="0.2">
      <c r="A3661" t="s">
        <v>8582</v>
      </c>
      <c r="B3661" t="s">
        <v>14955</v>
      </c>
      <c r="C3661" t="s">
        <v>14901</v>
      </c>
      <c r="D3661" t="s">
        <v>4608</v>
      </c>
      <c r="E3661" t="s">
        <v>4608</v>
      </c>
      <c r="F3661" t="s">
        <v>19511</v>
      </c>
      <c r="G3661" t="s">
        <v>19511</v>
      </c>
      <c r="I36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61" s="1" t="b">
        <f t="shared" si="57"/>
        <v>0</v>
      </c>
      <c r="K3661" t="str">
        <f>IF(NOT(J3661),Strutture_cleaned[[#This Row],[Indirizzo internet]],Strutture_cleaned[[#This Row],[Indirizzo di posta elettronica]])</f>
        <v/>
      </c>
      <c r="L3661" t="str">
        <f>IF(NOT(J3661),Strutture_cleaned[[#This Row],[Indirizzo di posta elettronica]],Strutture_cleaned[[#This Row],[Indirizzo internet]])</f>
        <v/>
      </c>
    </row>
    <row r="3662" spans="1:12" x14ac:dyDescent="0.2">
      <c r="A3662" t="s">
        <v>8582</v>
      </c>
      <c r="B3662" t="s">
        <v>14956</v>
      </c>
      <c r="C3662" t="s">
        <v>14901</v>
      </c>
      <c r="D3662" t="s">
        <v>4608</v>
      </c>
      <c r="E3662" t="s">
        <v>4608</v>
      </c>
      <c r="F3662" t="s">
        <v>19511</v>
      </c>
      <c r="G3662" t="s">
        <v>19511</v>
      </c>
      <c r="I36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62" s="1" t="b">
        <f t="shared" si="57"/>
        <v>0</v>
      </c>
      <c r="K3662" t="str">
        <f>IF(NOT(J3662),Strutture_cleaned[[#This Row],[Indirizzo internet]],Strutture_cleaned[[#This Row],[Indirizzo di posta elettronica]])</f>
        <v/>
      </c>
      <c r="L3662" t="str">
        <f>IF(NOT(J3662),Strutture_cleaned[[#This Row],[Indirizzo di posta elettronica]],Strutture_cleaned[[#This Row],[Indirizzo internet]])</f>
        <v/>
      </c>
    </row>
    <row r="3663" spans="1:12" x14ac:dyDescent="0.2">
      <c r="A3663" t="s">
        <v>8582</v>
      </c>
      <c r="B3663" t="s">
        <v>14957</v>
      </c>
      <c r="C3663" t="s">
        <v>14958</v>
      </c>
      <c r="D3663" t="s">
        <v>4608</v>
      </c>
      <c r="E3663" t="s">
        <v>4608</v>
      </c>
      <c r="F3663" t="s">
        <v>19511</v>
      </c>
      <c r="G3663" t="s">
        <v>19511</v>
      </c>
      <c r="I36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63" s="1" t="b">
        <f t="shared" si="57"/>
        <v>0</v>
      </c>
      <c r="K3663" t="str">
        <f>IF(NOT(J3663),Strutture_cleaned[[#This Row],[Indirizzo internet]],Strutture_cleaned[[#This Row],[Indirizzo di posta elettronica]])</f>
        <v/>
      </c>
      <c r="L3663" t="str">
        <f>IF(NOT(J3663),Strutture_cleaned[[#This Row],[Indirizzo di posta elettronica]],Strutture_cleaned[[#This Row],[Indirizzo internet]])</f>
        <v/>
      </c>
    </row>
    <row r="3664" spans="1:12" x14ac:dyDescent="0.2">
      <c r="A3664" t="s">
        <v>8177</v>
      </c>
      <c r="B3664" t="s">
        <v>14959</v>
      </c>
      <c r="C3664" t="s">
        <v>4816</v>
      </c>
      <c r="D3664" t="s">
        <v>14960</v>
      </c>
      <c r="E3664" t="s">
        <v>14960</v>
      </c>
      <c r="F3664" t="s">
        <v>4817</v>
      </c>
      <c r="G3664" t="s">
        <v>4818</v>
      </c>
      <c r="I36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664" s="1" t="b">
        <f t="shared" si="57"/>
        <v>0</v>
      </c>
      <c r="K3664" t="str">
        <f>IF(NOT(J3664),Strutture_cleaned[[#This Row],[Indirizzo internet]],Strutture_cleaned[[#This Row],[Indirizzo di posta elettronica]])</f>
        <v>www.hotelseri.it</v>
      </c>
      <c r="L3664" t="str">
        <f>IF(NOT(J3664),Strutture_cleaned[[#This Row],[Indirizzo di posta elettronica]],Strutture_cleaned[[#This Row],[Indirizzo internet]])</f>
        <v>hotelseri@alice.it</v>
      </c>
    </row>
    <row r="3665" spans="1:12" x14ac:dyDescent="0.2">
      <c r="A3665" t="s">
        <v>8171</v>
      </c>
      <c r="B3665" t="s">
        <v>14961</v>
      </c>
      <c r="C3665" t="s">
        <v>14962</v>
      </c>
      <c r="D3665" t="s">
        <v>14960</v>
      </c>
      <c r="E3665" t="s">
        <v>19511</v>
      </c>
      <c r="F3665" t="s">
        <v>19511</v>
      </c>
      <c r="G3665" t="s">
        <v>4819</v>
      </c>
      <c r="I36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665" s="1" t="b">
        <f t="shared" si="57"/>
        <v>0</v>
      </c>
      <c r="K3665" t="str">
        <f>IF(NOT(J3665),Strutture_cleaned[[#This Row],[Indirizzo internet]],Strutture_cleaned[[#This Row],[Indirizzo di posta elettronica]])</f>
        <v/>
      </c>
      <c r="L3665" t="str">
        <f>IF(NOT(J3665),Strutture_cleaned[[#This Row],[Indirizzo di posta elettronica]],Strutture_cleaned[[#This Row],[Indirizzo internet]])</f>
        <v>smerillimichela@yahoo.it</v>
      </c>
    </row>
    <row r="3666" spans="1:12" x14ac:dyDescent="0.2">
      <c r="A3666" t="s">
        <v>8186</v>
      </c>
      <c r="B3666" t="s">
        <v>14963</v>
      </c>
      <c r="C3666" t="s">
        <v>14964</v>
      </c>
      <c r="D3666" t="s">
        <v>14960</v>
      </c>
      <c r="E3666" t="s">
        <v>14960</v>
      </c>
      <c r="F3666" t="s">
        <v>4820</v>
      </c>
      <c r="G3666" t="s">
        <v>4821</v>
      </c>
      <c r="I36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66" s="1" t="b">
        <f t="shared" si="57"/>
        <v>0</v>
      </c>
      <c r="K3666" t="str">
        <f>IF(NOT(J3666),Strutture_cleaned[[#This Row],[Indirizzo internet]],Strutture_cleaned[[#This Row],[Indirizzo di posta elettronica]])</f>
        <v>www.agramater.com</v>
      </c>
      <c r="L3666" t="str">
        <f>IF(NOT(J3666),Strutture_cleaned[[#This Row],[Indirizzo di posta elettronica]],Strutture_cleaned[[#This Row],[Indirizzo internet]])</f>
        <v>info@agramater.com</v>
      </c>
    </row>
    <row r="3667" spans="1:12" x14ac:dyDescent="0.2">
      <c r="A3667" t="s">
        <v>8220</v>
      </c>
      <c r="B3667" t="s">
        <v>8250</v>
      </c>
      <c r="C3667" t="s">
        <v>19511</v>
      </c>
      <c r="D3667" t="s">
        <v>14960</v>
      </c>
      <c r="E3667" t="s">
        <v>19511</v>
      </c>
      <c r="F3667" t="s">
        <v>19511</v>
      </c>
      <c r="G3667" t="s">
        <v>19511</v>
      </c>
      <c r="I36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67" s="1" t="b">
        <f t="shared" si="57"/>
        <v>0</v>
      </c>
      <c r="K3667" t="str">
        <f>IF(NOT(J3667),Strutture_cleaned[[#This Row],[Indirizzo internet]],Strutture_cleaned[[#This Row],[Indirizzo di posta elettronica]])</f>
        <v/>
      </c>
      <c r="L3667" t="str">
        <f>IF(NOT(J3667),Strutture_cleaned[[#This Row],[Indirizzo di posta elettronica]],Strutture_cleaned[[#This Row],[Indirizzo internet]])</f>
        <v/>
      </c>
    </row>
    <row r="3668" spans="1:12" x14ac:dyDescent="0.2">
      <c r="A3668" t="s">
        <v>8183</v>
      </c>
      <c r="B3668" t="s">
        <v>14965</v>
      </c>
      <c r="C3668" t="s">
        <v>14966</v>
      </c>
      <c r="D3668" t="s">
        <v>14967</v>
      </c>
      <c r="E3668" t="s">
        <v>14967</v>
      </c>
      <c r="F3668" t="s">
        <v>19511</v>
      </c>
      <c r="G3668" t="s">
        <v>4822</v>
      </c>
      <c r="I36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668" s="1" t="b">
        <f t="shared" si="57"/>
        <v>0</v>
      </c>
      <c r="K3668" t="str">
        <f>IF(NOT(J3668),Strutture_cleaned[[#This Row],[Indirizzo internet]],Strutture_cleaned[[#This Row],[Indirizzo di posta elettronica]])</f>
        <v/>
      </c>
      <c r="L3668" t="str">
        <f>IF(NOT(J3668),Strutture_cleaned[[#This Row],[Indirizzo di posta elettronica]],Strutture_cleaned[[#This Row],[Indirizzo internet]])</f>
        <v>vivianapa@fastwebmail.it; casalecigliano@yahoo.it</v>
      </c>
    </row>
    <row r="3669" spans="1:12" x14ac:dyDescent="0.2">
      <c r="A3669" t="s">
        <v>8183</v>
      </c>
      <c r="B3669" t="s">
        <v>10256</v>
      </c>
      <c r="C3669" t="s">
        <v>14968</v>
      </c>
      <c r="D3669" t="s">
        <v>14967</v>
      </c>
      <c r="E3669" t="s">
        <v>14967</v>
      </c>
      <c r="F3669" t="s">
        <v>4823</v>
      </c>
      <c r="G3669" t="s">
        <v>4824</v>
      </c>
      <c r="I36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69" s="1" t="b">
        <f t="shared" si="57"/>
        <v>0</v>
      </c>
      <c r="K3669" t="str">
        <f>IF(NOT(J3669),Strutture_cleaned[[#This Row],[Indirizzo internet]],Strutture_cleaned[[#This Row],[Indirizzo di posta elettronica]])</f>
        <v>www.primitaly.it/bb/ilgirasole</v>
      </c>
      <c r="L3669" t="str">
        <f>IF(NOT(J3669),Strutture_cleaned[[#This Row],[Indirizzo di posta elettronica]],Strutture_cleaned[[#This Row],[Indirizzo internet]])</f>
        <v>info@bb-ilgirasole.it</v>
      </c>
    </row>
    <row r="3670" spans="1:12" x14ac:dyDescent="0.2">
      <c r="A3670" t="s">
        <v>8186</v>
      </c>
      <c r="B3670" t="s">
        <v>14969</v>
      </c>
      <c r="C3670" t="s">
        <v>14970</v>
      </c>
      <c r="D3670" t="s">
        <v>14967</v>
      </c>
      <c r="E3670" t="s">
        <v>14967</v>
      </c>
      <c r="F3670" t="s">
        <v>4825</v>
      </c>
      <c r="G3670" t="s">
        <v>4826</v>
      </c>
      <c r="I36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0" s="1" t="b">
        <f t="shared" si="57"/>
        <v>0</v>
      </c>
      <c r="K3670" t="str">
        <f>IF(NOT(J3670),Strutture_cleaned[[#This Row],[Indirizzo internet]],Strutture_cleaned[[#This Row],[Indirizzo di posta elettronica]])</f>
        <v>www.casinafoglietti.it</v>
      </c>
      <c r="L3670" t="str">
        <f>IF(NOT(J3670),Strutture_cleaned[[#This Row],[Indirizzo di posta elettronica]],Strutture_cleaned[[#This Row],[Indirizzo internet]])</f>
        <v>info@casinafoglietti.it</v>
      </c>
    </row>
    <row r="3671" spans="1:12" x14ac:dyDescent="0.2">
      <c r="A3671" t="s">
        <v>8177</v>
      </c>
      <c r="B3671" t="s">
        <v>14971</v>
      </c>
      <c r="C3671" t="s">
        <v>14972</v>
      </c>
      <c r="D3671" t="s">
        <v>14967</v>
      </c>
      <c r="E3671" t="s">
        <v>14967</v>
      </c>
      <c r="F3671" t="s">
        <v>4827</v>
      </c>
      <c r="G3671" t="s">
        <v>4828</v>
      </c>
      <c r="I36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1" s="1" t="b">
        <f t="shared" si="57"/>
        <v>0</v>
      </c>
      <c r="K3671" t="str">
        <f>IF(NOT(J3671),Strutture_cleaned[[#This Row],[Indirizzo internet]],Strutture_cleaned[[#This Row],[Indirizzo di posta elettronica]])</f>
        <v>www.hotelsanclaudio.it</v>
      </c>
      <c r="L3671" t="str">
        <f>IF(NOT(J3671),Strutture_cleaned[[#This Row],[Indirizzo di posta elettronica]],Strutture_cleaned[[#This Row],[Indirizzo internet]])</f>
        <v>info@hotelsanclaudio.it</v>
      </c>
    </row>
    <row r="3672" spans="1:12" x14ac:dyDescent="0.2">
      <c r="A3672" t="s">
        <v>8216</v>
      </c>
      <c r="B3672" t="s">
        <v>14973</v>
      </c>
      <c r="C3672" t="s">
        <v>14974</v>
      </c>
      <c r="D3672" t="s">
        <v>14967</v>
      </c>
      <c r="E3672" t="s">
        <v>19511</v>
      </c>
      <c r="F3672" t="s">
        <v>19511</v>
      </c>
      <c r="G3672" t="s">
        <v>4829</v>
      </c>
      <c r="I36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672" s="1" t="b">
        <f t="shared" si="57"/>
        <v>0</v>
      </c>
      <c r="K3672" t="str">
        <f>IF(NOT(J3672),Strutture_cleaned[[#This Row],[Indirizzo internet]],Strutture_cleaned[[#This Row],[Indirizzo di posta elettronica]])</f>
        <v/>
      </c>
      <c r="L3672" t="str">
        <f>IF(NOT(J3672),Strutture_cleaned[[#This Row],[Indirizzo di posta elettronica]],Strutture_cleaned[[#This Row],[Indirizzo internet]])</f>
        <v>mixsil_@libero.it</v>
      </c>
    </row>
    <row r="3673" spans="1:12" x14ac:dyDescent="0.2">
      <c r="A3673" t="s">
        <v>8183</v>
      </c>
      <c r="B3673" t="s">
        <v>14975</v>
      </c>
      <c r="C3673" t="s">
        <v>14976</v>
      </c>
      <c r="D3673" t="s">
        <v>14967</v>
      </c>
      <c r="E3673" t="s">
        <v>4830</v>
      </c>
      <c r="F3673" t="s">
        <v>4831</v>
      </c>
      <c r="G3673" t="s">
        <v>4832</v>
      </c>
      <c r="I36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3" s="1" t="b">
        <f t="shared" si="57"/>
        <v>0</v>
      </c>
      <c r="K3673" t="str">
        <f>IF(NOT(J3673),Strutture_cleaned[[#This Row],[Indirizzo internet]],Strutture_cleaned[[#This Row],[Indirizzo di posta elettronica]])</f>
        <v>www.bebaquisgrana.com</v>
      </c>
      <c r="L3673" t="str">
        <f>IF(NOT(J3673),Strutture_cleaned[[#This Row],[Indirizzo di posta elettronica]],Strutture_cleaned[[#This Row],[Indirizzo internet]])</f>
        <v>info@bebaquisgrana.com</v>
      </c>
    </row>
    <row r="3674" spans="1:12" x14ac:dyDescent="0.2">
      <c r="A3674" t="s">
        <v>8177</v>
      </c>
      <c r="B3674" t="s">
        <v>14977</v>
      </c>
      <c r="C3674" t="s">
        <v>14978</v>
      </c>
      <c r="D3674" t="s">
        <v>14967</v>
      </c>
      <c r="E3674" t="s">
        <v>19511</v>
      </c>
      <c r="F3674" t="s">
        <v>4833</v>
      </c>
      <c r="G3674" t="s">
        <v>4834</v>
      </c>
      <c r="I36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4" s="1" t="b">
        <f t="shared" si="57"/>
        <v>0</v>
      </c>
      <c r="K3674" t="str">
        <f>IF(NOT(J3674),Strutture_cleaned[[#This Row],[Indirizzo internet]],Strutture_cleaned[[#This Row],[Indirizzo di posta elettronica]])</f>
        <v>www.villasantisidoro.it</v>
      </c>
      <c r="L3674" t="str">
        <f>IF(NOT(J3674),Strutture_cleaned[[#This Row],[Indirizzo di posta elettronica]],Strutture_cleaned[[#This Row],[Indirizzo internet]])</f>
        <v>info@villasantisidoro.it</v>
      </c>
    </row>
    <row r="3675" spans="1:12" x14ac:dyDescent="0.2">
      <c r="A3675" t="s">
        <v>8174</v>
      </c>
      <c r="B3675" t="s">
        <v>14979</v>
      </c>
      <c r="C3675" t="s">
        <v>14980</v>
      </c>
      <c r="D3675" t="s">
        <v>14967</v>
      </c>
      <c r="E3675" t="s">
        <v>19511</v>
      </c>
      <c r="F3675" t="s">
        <v>19511</v>
      </c>
      <c r="G3675" t="s">
        <v>4835</v>
      </c>
      <c r="I36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5" s="1" t="b">
        <f t="shared" si="57"/>
        <v>0</v>
      </c>
      <c r="K3675" t="str">
        <f>IF(NOT(J3675),Strutture_cleaned[[#This Row],[Indirizzo internet]],Strutture_cleaned[[#This Row],[Indirizzo di posta elettronica]])</f>
        <v/>
      </c>
      <c r="L3675" t="str">
        <f>IF(NOT(J3675),Strutture_cleaned[[#This Row],[Indirizzo di posta elettronica]],Strutture_cleaned[[#This Row],[Indirizzo internet]])</f>
        <v>info@casalgabbi.it</v>
      </c>
    </row>
    <row r="3676" spans="1:12" x14ac:dyDescent="0.2">
      <c r="A3676" t="s">
        <v>8177</v>
      </c>
      <c r="B3676" t="s">
        <v>14981</v>
      </c>
      <c r="C3676" t="s">
        <v>14982</v>
      </c>
      <c r="D3676" t="s">
        <v>14967</v>
      </c>
      <c r="E3676" t="s">
        <v>14967</v>
      </c>
      <c r="F3676" t="s">
        <v>19511</v>
      </c>
      <c r="G3676" t="s">
        <v>4836</v>
      </c>
      <c r="I36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6" s="1" t="b">
        <f t="shared" si="57"/>
        <v>0</v>
      </c>
      <c r="K3676" t="str">
        <f>IF(NOT(J3676),Strutture_cleaned[[#This Row],[Indirizzo internet]],Strutture_cleaned[[#This Row],[Indirizzo di posta elettronica]])</f>
        <v/>
      </c>
      <c r="L3676" t="str">
        <f>IF(NOT(J3676),Strutture_cleaned[[#This Row],[Indirizzo di posta elettronica]],Strutture_cleaned[[#This Row],[Indirizzo internet]])</f>
        <v>info@apollo17.it</v>
      </c>
    </row>
    <row r="3677" spans="1:12" x14ac:dyDescent="0.2">
      <c r="A3677" t="s">
        <v>8177</v>
      </c>
      <c r="B3677" t="s">
        <v>14983</v>
      </c>
      <c r="C3677" t="s">
        <v>14984</v>
      </c>
      <c r="D3677" t="s">
        <v>14967</v>
      </c>
      <c r="E3677" t="s">
        <v>14967</v>
      </c>
      <c r="F3677" t="s">
        <v>4837</v>
      </c>
      <c r="G3677" t="s">
        <v>4838</v>
      </c>
      <c r="I36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7" s="1" t="b">
        <f t="shared" si="57"/>
        <v>0</v>
      </c>
      <c r="K3677" t="str">
        <f>IF(NOT(J3677),Strutture_cleaned[[#This Row],[Indirizzo internet]],Strutture_cleaned[[#This Row],[Indirizzo di posta elettronica]])</f>
        <v>www.hotelcamerlengo.com</v>
      </c>
      <c r="L3677" t="str">
        <f>IF(NOT(J3677),Strutture_cleaned[[#This Row],[Indirizzo di posta elettronica]],Strutture_cleaned[[#This Row],[Indirizzo internet]])</f>
        <v>info@hotelcamerlengo.com</v>
      </c>
    </row>
    <row r="3678" spans="1:12" x14ac:dyDescent="0.2">
      <c r="A3678" t="s">
        <v>8177</v>
      </c>
      <c r="B3678" t="s">
        <v>14985</v>
      </c>
      <c r="C3678" t="s">
        <v>14986</v>
      </c>
      <c r="D3678" t="s">
        <v>14967</v>
      </c>
      <c r="E3678" t="s">
        <v>14967</v>
      </c>
      <c r="F3678" t="s">
        <v>4839</v>
      </c>
      <c r="G3678" t="s">
        <v>4840</v>
      </c>
      <c r="I36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8" s="1" t="b">
        <f t="shared" si="57"/>
        <v>0</v>
      </c>
      <c r="K3678" t="str">
        <f>IF(NOT(J3678),Strutture_cleaned[[#This Row],[Indirizzo internet]],Strutture_cleaned[[#This Row],[Indirizzo di posta elettronica]])</f>
        <v>www.grassetti.it</v>
      </c>
      <c r="L3678" t="str">
        <f>IF(NOT(J3678),Strutture_cleaned[[#This Row],[Indirizzo di posta elettronica]],Strutture_cleaned[[#This Row],[Indirizzo internet]])</f>
        <v>info@grassetti.it</v>
      </c>
    </row>
    <row r="3679" spans="1:12" x14ac:dyDescent="0.2">
      <c r="A3679" t="s">
        <v>8523</v>
      </c>
      <c r="B3679" t="s">
        <v>14987</v>
      </c>
      <c r="C3679" t="s">
        <v>14988</v>
      </c>
      <c r="D3679" t="s">
        <v>4843</v>
      </c>
      <c r="E3679" t="s">
        <v>14989</v>
      </c>
      <c r="F3679" t="s">
        <v>19511</v>
      </c>
      <c r="G3679" t="s">
        <v>4841</v>
      </c>
      <c r="I36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79" s="1" t="b">
        <f t="shared" si="57"/>
        <v>0</v>
      </c>
      <c r="K3679" t="str">
        <f>IF(NOT(J3679),Strutture_cleaned[[#This Row],[Indirizzo internet]],Strutture_cleaned[[#This Row],[Indirizzo di posta elettronica]])</f>
        <v/>
      </c>
      <c r="L3679" t="str">
        <f>IF(NOT(J3679),Strutture_cleaned[[#This Row],[Indirizzo di posta elettronica]],Strutture_cleaned[[#This Row],[Indirizzo internet]])</f>
        <v>info@faranghe.eu</v>
      </c>
    </row>
    <row r="3680" spans="1:12" x14ac:dyDescent="0.2">
      <c r="A3680" t="s">
        <v>8183</v>
      </c>
      <c r="B3680" t="s">
        <v>14990</v>
      </c>
      <c r="C3680" t="s">
        <v>14991</v>
      </c>
      <c r="D3680" t="s">
        <v>4843</v>
      </c>
      <c r="E3680" t="s">
        <v>19511</v>
      </c>
      <c r="F3680" t="s">
        <v>19511</v>
      </c>
      <c r="G3680" t="s">
        <v>4842</v>
      </c>
      <c r="I36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680" s="1" t="b">
        <f t="shared" si="57"/>
        <v>0</v>
      </c>
      <c r="K3680" t="str">
        <f>IF(NOT(J3680),Strutture_cleaned[[#This Row],[Indirizzo internet]],Strutture_cleaned[[#This Row],[Indirizzo di posta elettronica]])</f>
        <v/>
      </c>
      <c r="L3680" t="str">
        <f>IF(NOT(J3680),Strutture_cleaned[[#This Row],[Indirizzo di posta elettronica]],Strutture_cleaned[[#This Row],[Indirizzo internet]])</f>
        <v>luca.paglia83@gmail.com</v>
      </c>
    </row>
    <row r="3681" spans="1:12" x14ac:dyDescent="0.2">
      <c r="A3681" t="s">
        <v>8216</v>
      </c>
      <c r="B3681" t="s">
        <v>14992</v>
      </c>
      <c r="C3681" t="s">
        <v>19511</v>
      </c>
      <c r="D3681" t="s">
        <v>4843</v>
      </c>
      <c r="E3681" t="s">
        <v>4843</v>
      </c>
      <c r="F3681" t="s">
        <v>19511</v>
      </c>
      <c r="G3681" t="s">
        <v>4844</v>
      </c>
      <c r="I36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81" s="1" t="b">
        <f t="shared" si="57"/>
        <v>0</v>
      </c>
      <c r="K3681" t="str">
        <f>IF(NOT(J3681),Strutture_cleaned[[#This Row],[Indirizzo internet]],Strutture_cleaned[[#This Row],[Indirizzo di posta elettronica]])</f>
        <v/>
      </c>
      <c r="L3681" t="str">
        <f>IF(NOT(J3681),Strutture_cleaned[[#This Row],[Indirizzo di posta elettronica]],Strutture_cleaned[[#This Row],[Indirizzo internet]])</f>
        <v>info@ristorantegrillcross.it</v>
      </c>
    </row>
    <row r="3682" spans="1:12" x14ac:dyDescent="0.2">
      <c r="A3682" t="s">
        <v>8171</v>
      </c>
      <c r="B3682" t="s">
        <v>14993</v>
      </c>
      <c r="C3682" t="s">
        <v>14994</v>
      </c>
      <c r="D3682" t="s">
        <v>4843</v>
      </c>
      <c r="E3682" t="s">
        <v>4843</v>
      </c>
      <c r="F3682" t="s">
        <v>19511</v>
      </c>
      <c r="G3682" t="s">
        <v>4845</v>
      </c>
      <c r="I36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82" s="1" t="b">
        <f t="shared" si="57"/>
        <v>0</v>
      </c>
      <c r="K3682" t="str">
        <f>IF(NOT(J3682),Strutture_cleaned[[#This Row],[Indirizzo internet]],Strutture_cleaned[[#This Row],[Indirizzo di posta elettronica]])</f>
        <v/>
      </c>
      <c r="L3682" t="str">
        <f>IF(NOT(J3682),Strutture_cleaned[[#This Row],[Indirizzo di posta elettronica]],Strutture_cleaned[[#This Row],[Indirizzo internet]])</f>
        <v>info@vakantieinitalie.eu</v>
      </c>
    </row>
    <row r="3683" spans="1:12" x14ac:dyDescent="0.2">
      <c r="A3683" t="s">
        <v>8216</v>
      </c>
      <c r="B3683" t="s">
        <v>14995</v>
      </c>
      <c r="C3683" t="s">
        <v>14996</v>
      </c>
      <c r="D3683" t="s">
        <v>4843</v>
      </c>
      <c r="E3683" t="s">
        <v>4843</v>
      </c>
      <c r="F3683" t="s">
        <v>19511</v>
      </c>
      <c r="G3683" t="s">
        <v>4846</v>
      </c>
      <c r="I368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3683" s="1" t="b">
        <f t="shared" si="57"/>
        <v>1</v>
      </c>
      <c r="K3683" t="str">
        <f>IF(NOT(J3683),Strutture_cleaned[[#This Row],[Indirizzo internet]],Strutture_cleaned[[#This Row],[Indirizzo di posta elettronica]])</f>
        <v>debby.brugnolaòlibero.it</v>
      </c>
      <c r="L3683" t="str">
        <f>IF(NOT(J3683),Strutture_cleaned[[#This Row],[Indirizzo di posta elettronica]],Strutture_cleaned[[#This Row],[Indirizzo internet]])</f>
        <v/>
      </c>
    </row>
    <row r="3684" spans="1:12" x14ac:dyDescent="0.2">
      <c r="A3684" t="s">
        <v>8183</v>
      </c>
      <c r="B3684" t="s">
        <v>14997</v>
      </c>
      <c r="C3684" t="s">
        <v>19511</v>
      </c>
      <c r="D3684" t="s">
        <v>4843</v>
      </c>
      <c r="E3684" t="s">
        <v>14998</v>
      </c>
      <c r="F3684" t="s">
        <v>19511</v>
      </c>
      <c r="G3684" t="s">
        <v>4847</v>
      </c>
      <c r="I36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84" s="1" t="b">
        <f t="shared" si="57"/>
        <v>0</v>
      </c>
      <c r="K3684" t="str">
        <f>IF(NOT(J3684),Strutture_cleaned[[#This Row],[Indirizzo internet]],Strutture_cleaned[[#This Row],[Indirizzo di posta elettronica]])</f>
        <v/>
      </c>
      <c r="L3684" t="str">
        <f>IF(NOT(J3684),Strutture_cleaned[[#This Row],[Indirizzo di posta elettronica]],Strutture_cleaned[[#This Row],[Indirizzo internet]])</f>
        <v>info@bedandbreakfast-lacanonica.it</v>
      </c>
    </row>
    <row r="3685" spans="1:12" x14ac:dyDescent="0.2">
      <c r="A3685" t="s">
        <v>8216</v>
      </c>
      <c r="B3685" t="s">
        <v>14999</v>
      </c>
      <c r="C3685" t="s">
        <v>15000</v>
      </c>
      <c r="D3685" t="s">
        <v>4843</v>
      </c>
      <c r="E3685" t="s">
        <v>4843</v>
      </c>
      <c r="F3685" t="s">
        <v>19511</v>
      </c>
      <c r="G3685" t="s">
        <v>4848</v>
      </c>
      <c r="I36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685" s="1" t="b">
        <f t="shared" si="57"/>
        <v>0</v>
      </c>
      <c r="K3685" t="str">
        <f>IF(NOT(J3685),Strutture_cleaned[[#This Row],[Indirizzo internet]],Strutture_cleaned[[#This Row],[Indirizzo di posta elettronica]])</f>
        <v/>
      </c>
      <c r="L3685" t="str">
        <f>IF(NOT(J3685),Strutture_cleaned[[#This Row],[Indirizzo di posta elettronica]],Strutture_cleaned[[#This Row],[Indirizzo internet]])</f>
        <v>edilfalzetti2000snc@libero.it</v>
      </c>
    </row>
    <row r="3686" spans="1:12" x14ac:dyDescent="0.2">
      <c r="A3686" t="s">
        <v>8183</v>
      </c>
      <c r="B3686" t="s">
        <v>15001</v>
      </c>
      <c r="C3686" t="s">
        <v>15002</v>
      </c>
      <c r="D3686" t="s">
        <v>15003</v>
      </c>
      <c r="E3686" t="s">
        <v>15003</v>
      </c>
      <c r="F3686" t="s">
        <v>19511</v>
      </c>
      <c r="G3686" t="s">
        <v>4849</v>
      </c>
      <c r="I36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686" s="1" t="b">
        <f t="shared" si="57"/>
        <v>0</v>
      </c>
      <c r="K3686" t="str">
        <f>IF(NOT(J3686),Strutture_cleaned[[#This Row],[Indirizzo internet]],Strutture_cleaned[[#This Row],[Indirizzo di posta elettronica]])</f>
        <v/>
      </c>
      <c r="L3686" t="str">
        <f>IF(NOT(J3686),Strutture_cleaned[[#This Row],[Indirizzo di posta elettronica]],Strutture_cleaned[[#This Row],[Indirizzo internet]])</f>
        <v>a-merlini@libero.it</v>
      </c>
    </row>
    <row r="3687" spans="1:12" x14ac:dyDescent="0.2">
      <c r="A3687" t="s">
        <v>8183</v>
      </c>
      <c r="B3687" t="s">
        <v>15004</v>
      </c>
      <c r="C3687" t="s">
        <v>15005</v>
      </c>
      <c r="D3687" t="s">
        <v>15003</v>
      </c>
      <c r="E3687" t="s">
        <v>15003</v>
      </c>
      <c r="F3687" t="s">
        <v>4850</v>
      </c>
      <c r="G3687" t="s">
        <v>4851</v>
      </c>
      <c r="I36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687" s="1" t="b">
        <f t="shared" si="57"/>
        <v>0</v>
      </c>
      <c r="K3687" t="str">
        <f>IF(NOT(J3687),Strutture_cleaned[[#This Row],[Indirizzo internet]],Strutture_cleaned[[#This Row],[Indirizzo di posta elettronica]])</f>
        <v>www.larosabeb.it</v>
      </c>
      <c r="L3687" t="str">
        <f>IF(NOT(J3687),Strutture_cleaned[[#This Row],[Indirizzo di posta elettronica]],Strutture_cleaned[[#This Row],[Indirizzo internet]])</f>
        <v>sabrina.sim@tiscali.it</v>
      </c>
    </row>
    <row r="3688" spans="1:12" x14ac:dyDescent="0.2">
      <c r="A3688" t="s">
        <v>8186</v>
      </c>
      <c r="B3688" t="s">
        <v>15006</v>
      </c>
      <c r="C3688" t="s">
        <v>15007</v>
      </c>
      <c r="D3688" t="s">
        <v>15003</v>
      </c>
      <c r="E3688" t="s">
        <v>19511</v>
      </c>
      <c r="F3688" t="s">
        <v>4852</v>
      </c>
      <c r="G3688" t="s">
        <v>4853</v>
      </c>
      <c r="I36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88" s="1" t="b">
        <f t="shared" si="57"/>
        <v>0</v>
      </c>
      <c r="K3688" t="str">
        <f>IF(NOT(J3688),Strutture_cleaned[[#This Row],[Indirizzo internet]],Strutture_cleaned[[#This Row],[Indirizzo di posta elettronica]])</f>
        <v>www.due-sorelle.com</v>
      </c>
      <c r="L3688" t="str">
        <f>IF(NOT(J3688),Strutture_cleaned[[#This Row],[Indirizzo di posta elettronica]],Strutture_cleaned[[#This Row],[Indirizzo internet]])</f>
        <v>info@due-sorelle.com</v>
      </c>
    </row>
    <row r="3689" spans="1:12" x14ac:dyDescent="0.2">
      <c r="A3689" t="s">
        <v>8183</v>
      </c>
      <c r="B3689" t="s">
        <v>15008</v>
      </c>
      <c r="C3689" t="s">
        <v>15009</v>
      </c>
      <c r="D3689" t="s">
        <v>15003</v>
      </c>
      <c r="E3689" t="s">
        <v>19511</v>
      </c>
      <c r="F3689" t="s">
        <v>4854</v>
      </c>
      <c r="G3689" t="s">
        <v>4855</v>
      </c>
      <c r="I36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689" s="1" t="b">
        <f t="shared" si="57"/>
        <v>0</v>
      </c>
      <c r="K3689" t="str">
        <f>IF(NOT(J3689),Strutture_cleaned[[#This Row],[Indirizzo internet]],Strutture_cleaned[[#This Row],[Indirizzo di posta elettronica]])</f>
        <v>www.bandblacoccinella.it</v>
      </c>
      <c r="L3689" t="str">
        <f>IF(NOT(J3689),Strutture_cleaned[[#This Row],[Indirizzo di posta elettronica]],Strutture_cleaned[[#This Row],[Indirizzo internet]])</f>
        <v>bandblacoccinella@gmail.com</v>
      </c>
    </row>
    <row r="3690" spans="1:12" x14ac:dyDescent="0.2">
      <c r="A3690" t="s">
        <v>8220</v>
      </c>
      <c r="B3690" t="s">
        <v>8250</v>
      </c>
      <c r="C3690" t="s">
        <v>19511</v>
      </c>
      <c r="D3690" t="s">
        <v>15003</v>
      </c>
      <c r="E3690" t="s">
        <v>15010</v>
      </c>
      <c r="F3690" t="s">
        <v>19511</v>
      </c>
      <c r="G3690" t="s">
        <v>19511</v>
      </c>
      <c r="I36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90" s="1" t="b">
        <f t="shared" si="57"/>
        <v>0</v>
      </c>
      <c r="K3690" t="str">
        <f>IF(NOT(J3690),Strutture_cleaned[[#This Row],[Indirizzo internet]],Strutture_cleaned[[#This Row],[Indirizzo di posta elettronica]])</f>
        <v/>
      </c>
      <c r="L3690" t="str">
        <f>IF(NOT(J3690),Strutture_cleaned[[#This Row],[Indirizzo di posta elettronica]],Strutture_cleaned[[#This Row],[Indirizzo internet]])</f>
        <v/>
      </c>
    </row>
    <row r="3691" spans="1:12" x14ac:dyDescent="0.2">
      <c r="A3691" t="s">
        <v>8186</v>
      </c>
      <c r="B3691" t="s">
        <v>15011</v>
      </c>
      <c r="C3691" t="s">
        <v>15012</v>
      </c>
      <c r="D3691" t="s">
        <v>15003</v>
      </c>
      <c r="E3691" t="s">
        <v>19511</v>
      </c>
      <c r="F3691" t="s">
        <v>19511</v>
      </c>
      <c r="G3691" t="s">
        <v>4856</v>
      </c>
      <c r="I36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91" s="1" t="b">
        <f t="shared" si="57"/>
        <v>0</v>
      </c>
      <c r="K3691" t="str">
        <f>IF(NOT(J3691),Strutture_cleaned[[#This Row],[Indirizzo internet]],Strutture_cleaned[[#This Row],[Indirizzo di posta elettronica]])</f>
        <v/>
      </c>
      <c r="L3691" t="str">
        <f>IF(NOT(J3691),Strutture_cleaned[[#This Row],[Indirizzo di posta elettronica]],Strutture_cleaned[[#This Row],[Indirizzo internet]])</f>
        <v>info@campodelrio.it</v>
      </c>
    </row>
    <row r="3692" spans="1:12" x14ac:dyDescent="0.2">
      <c r="A3692" t="s">
        <v>8353</v>
      </c>
      <c r="B3692" t="s">
        <v>15013</v>
      </c>
      <c r="C3692" t="s">
        <v>15014</v>
      </c>
      <c r="D3692" t="s">
        <v>15003</v>
      </c>
      <c r="E3692" t="s">
        <v>19511</v>
      </c>
      <c r="F3692" t="s">
        <v>4857</v>
      </c>
      <c r="G3692" t="s">
        <v>4858</v>
      </c>
      <c r="I36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92" s="1" t="b">
        <f t="shared" si="57"/>
        <v>0</v>
      </c>
      <c r="K3692" t="str">
        <f>IF(NOT(J3692),Strutture_cleaned[[#This Row],[Indirizzo internet]],Strutture_cleaned[[#This Row],[Indirizzo di posta elettronica]])</f>
        <v>www.rifugioditribbio.com</v>
      </c>
      <c r="L3692" t="str">
        <f>IF(NOT(J3692),Strutture_cleaned[[#This Row],[Indirizzo di posta elettronica]],Strutture_cleaned[[#This Row],[Indirizzo internet]])</f>
        <v>info@rifugioditribbio.com</v>
      </c>
    </row>
    <row r="3693" spans="1:12" x14ac:dyDescent="0.2">
      <c r="A3693" t="s">
        <v>8523</v>
      </c>
      <c r="B3693" t="s">
        <v>15015</v>
      </c>
      <c r="C3693" t="s">
        <v>15016</v>
      </c>
      <c r="D3693" t="s">
        <v>15003</v>
      </c>
      <c r="E3693" t="s">
        <v>15003</v>
      </c>
      <c r="F3693" t="s">
        <v>4859</v>
      </c>
      <c r="G3693" t="s">
        <v>4860</v>
      </c>
      <c r="I36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93" s="1" t="b">
        <f t="shared" si="57"/>
        <v>0</v>
      </c>
      <c r="K3693" t="str">
        <f>IF(NOT(J3693),Strutture_cleaned[[#This Row],[Indirizzo internet]],Strutture_cleaned[[#This Row],[Indirizzo di posta elettronica]])</f>
        <v>www.bsidecamp.it</v>
      </c>
      <c r="L3693" t="str">
        <f>IF(NOT(J3693),Strutture_cleaned[[#This Row],[Indirizzo di posta elettronica]],Strutture_cleaned[[#This Row],[Indirizzo internet]])</f>
        <v>info@bsidecamp.it</v>
      </c>
    </row>
    <row r="3694" spans="1:12" x14ac:dyDescent="0.2">
      <c r="A3694" t="s">
        <v>8177</v>
      </c>
      <c r="B3694" t="s">
        <v>15017</v>
      </c>
      <c r="C3694" t="s">
        <v>15018</v>
      </c>
      <c r="D3694" t="s">
        <v>15003</v>
      </c>
      <c r="E3694" t="s">
        <v>15003</v>
      </c>
      <c r="F3694" t="s">
        <v>4861</v>
      </c>
      <c r="G3694" t="s">
        <v>4862</v>
      </c>
      <c r="I36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94" s="1" t="b">
        <f t="shared" si="57"/>
        <v>0</v>
      </c>
      <c r="K3694" t="str">
        <f>IF(NOT(J3694),Strutture_cleaned[[#This Row],[Indirizzo internet]],Strutture_cleaned[[#This Row],[Indirizzo di posta elettronica]])</f>
        <v>www.albergosassobianco.com</v>
      </c>
      <c r="L3694" t="str">
        <f>IF(NOT(J3694),Strutture_cleaned[[#This Row],[Indirizzo di posta elettronica]],Strutture_cleaned[[#This Row],[Indirizzo internet]])</f>
        <v>info@albergosassobianco.com</v>
      </c>
    </row>
    <row r="3695" spans="1:12" x14ac:dyDescent="0.2">
      <c r="A3695" t="s">
        <v>8216</v>
      </c>
      <c r="B3695" t="s">
        <v>15019</v>
      </c>
      <c r="C3695" t="s">
        <v>15020</v>
      </c>
      <c r="D3695" t="s">
        <v>15003</v>
      </c>
      <c r="E3695" t="s">
        <v>15003</v>
      </c>
      <c r="F3695" t="s">
        <v>19511</v>
      </c>
      <c r="G3695" t="s">
        <v>4863</v>
      </c>
      <c r="I36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695" s="1" t="b">
        <f t="shared" si="57"/>
        <v>0</v>
      </c>
      <c r="K3695" t="str">
        <f>IF(NOT(J3695),Strutture_cleaned[[#This Row],[Indirizzo internet]],Strutture_cleaned[[#This Row],[Indirizzo di posta elettronica]])</f>
        <v/>
      </c>
      <c r="L3695" t="str">
        <f>IF(NOT(J3695),Strutture_cleaned[[#This Row],[Indirizzo di posta elettronica]],Strutture_cleaned[[#This Row],[Indirizzo internet]])</f>
        <v>osteriadellago19@gmail.com</v>
      </c>
    </row>
    <row r="3696" spans="1:12" x14ac:dyDescent="0.2">
      <c r="A3696" t="s">
        <v>8186</v>
      </c>
      <c r="B3696" t="s">
        <v>15021</v>
      </c>
      <c r="C3696" t="s">
        <v>15022</v>
      </c>
      <c r="D3696" t="s">
        <v>15003</v>
      </c>
      <c r="E3696" t="s">
        <v>15003</v>
      </c>
      <c r="F3696" t="s">
        <v>19511</v>
      </c>
      <c r="G3696" t="s">
        <v>19511</v>
      </c>
      <c r="I36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96" s="1" t="b">
        <f t="shared" si="57"/>
        <v>0</v>
      </c>
      <c r="K3696" t="str">
        <f>IF(NOT(J3696),Strutture_cleaned[[#This Row],[Indirizzo internet]],Strutture_cleaned[[#This Row],[Indirizzo di posta elettronica]])</f>
        <v/>
      </c>
      <c r="L3696" t="str">
        <f>IF(NOT(J3696),Strutture_cleaned[[#This Row],[Indirizzo di posta elettronica]],Strutture_cleaned[[#This Row],[Indirizzo internet]])</f>
        <v/>
      </c>
    </row>
    <row r="3697" spans="1:12" x14ac:dyDescent="0.2">
      <c r="A3697" t="s">
        <v>8186</v>
      </c>
      <c r="B3697" t="s">
        <v>15023</v>
      </c>
      <c r="C3697" t="s">
        <v>15024</v>
      </c>
      <c r="D3697" t="s">
        <v>15003</v>
      </c>
      <c r="E3697" t="s">
        <v>15003</v>
      </c>
      <c r="F3697" t="s">
        <v>4864</v>
      </c>
      <c r="G3697" t="s">
        <v>4865</v>
      </c>
      <c r="I36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97" s="1" t="b">
        <f t="shared" si="57"/>
        <v>0</v>
      </c>
      <c r="K3697" t="str">
        <f>IF(NOT(J3697),Strutture_cleaned[[#This Row],[Indirizzo internet]],Strutture_cleaned[[#This Row],[Indirizzo di posta elettronica]])</f>
        <v>www.agriturismodeglialtipascoli.it</v>
      </c>
      <c r="L3697" t="str">
        <f>IF(NOT(J3697),Strutture_cleaned[[#This Row],[Indirizzo di posta elettronica]],Strutture_cleaned[[#This Row],[Indirizzo internet]])</f>
        <v>info@agriturismodeglialtipascoli.it</v>
      </c>
    </row>
    <row r="3698" spans="1:12" x14ac:dyDescent="0.2">
      <c r="A3698" t="s">
        <v>8186</v>
      </c>
      <c r="B3698" t="s">
        <v>12486</v>
      </c>
      <c r="C3698" t="s">
        <v>15025</v>
      </c>
      <c r="D3698" t="s">
        <v>15003</v>
      </c>
      <c r="E3698" t="s">
        <v>15003</v>
      </c>
      <c r="F3698" t="s">
        <v>19511</v>
      </c>
      <c r="G3698" t="s">
        <v>19511</v>
      </c>
      <c r="I36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698" s="1" t="b">
        <f t="shared" si="57"/>
        <v>0</v>
      </c>
      <c r="K3698" t="str">
        <f>IF(NOT(J3698),Strutture_cleaned[[#This Row],[Indirizzo internet]],Strutture_cleaned[[#This Row],[Indirizzo di posta elettronica]])</f>
        <v/>
      </c>
      <c r="L3698" t="str">
        <f>IF(NOT(J3698),Strutture_cleaned[[#This Row],[Indirizzo di posta elettronica]],Strutture_cleaned[[#This Row],[Indirizzo internet]])</f>
        <v/>
      </c>
    </row>
    <row r="3699" spans="1:12" x14ac:dyDescent="0.2">
      <c r="A3699" t="s">
        <v>8186</v>
      </c>
      <c r="B3699" t="s">
        <v>15026</v>
      </c>
      <c r="C3699" t="s">
        <v>15027</v>
      </c>
      <c r="D3699" t="s">
        <v>15003</v>
      </c>
      <c r="E3699" t="s">
        <v>15003</v>
      </c>
      <c r="F3699" t="s">
        <v>4864</v>
      </c>
      <c r="G3699" t="s">
        <v>4865</v>
      </c>
      <c r="I36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699" s="1" t="b">
        <f t="shared" si="57"/>
        <v>0</v>
      </c>
      <c r="K3699" t="str">
        <f>IF(NOT(J3699),Strutture_cleaned[[#This Row],[Indirizzo internet]],Strutture_cleaned[[#This Row],[Indirizzo di posta elettronica]])</f>
        <v>www.agriturismodeglialtipascoli.it</v>
      </c>
      <c r="L3699" t="str">
        <f>IF(NOT(J3699),Strutture_cleaned[[#This Row],[Indirizzo di posta elettronica]],Strutture_cleaned[[#This Row],[Indirizzo internet]])</f>
        <v>info@agriturismodeglialtipascoli.it</v>
      </c>
    </row>
    <row r="3700" spans="1:12" x14ac:dyDescent="0.2">
      <c r="A3700" t="s">
        <v>8523</v>
      </c>
      <c r="B3700" t="s">
        <v>15028</v>
      </c>
      <c r="C3700" t="s">
        <v>19511</v>
      </c>
      <c r="D3700" t="s">
        <v>15003</v>
      </c>
      <c r="E3700" t="s">
        <v>15029</v>
      </c>
      <c r="F3700" t="s">
        <v>4866</v>
      </c>
      <c r="G3700" t="s">
        <v>4867</v>
      </c>
      <c r="I37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00" s="1" t="b">
        <f t="shared" si="57"/>
        <v>0</v>
      </c>
      <c r="K3700" t="str">
        <f>IF(NOT(J3700),Strutture_cleaned[[#This Row],[Indirizzo internet]],Strutture_cleaned[[#This Row],[Indirizzo di posta elettronica]])</f>
        <v>www.campingnaturalisticofiastra.it</v>
      </c>
      <c r="L3700" t="str">
        <f>IF(NOT(J3700),Strutture_cleaned[[#This Row],[Indirizzo di posta elettronica]],Strutture_cleaned[[#This Row],[Indirizzo internet]])</f>
        <v>info@campingnaturalisticofiastra.it</v>
      </c>
    </row>
    <row r="3701" spans="1:12" x14ac:dyDescent="0.2">
      <c r="A3701" t="s">
        <v>8186</v>
      </c>
      <c r="B3701" t="s">
        <v>15030</v>
      </c>
      <c r="C3701" t="s">
        <v>15025</v>
      </c>
      <c r="D3701" t="s">
        <v>15003</v>
      </c>
      <c r="E3701" t="s">
        <v>15003</v>
      </c>
      <c r="F3701" t="s">
        <v>19511</v>
      </c>
      <c r="G3701" t="s">
        <v>19511</v>
      </c>
      <c r="I37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01" s="1" t="b">
        <f t="shared" si="57"/>
        <v>0</v>
      </c>
      <c r="K3701" t="str">
        <f>IF(NOT(J3701),Strutture_cleaned[[#This Row],[Indirizzo internet]],Strutture_cleaned[[#This Row],[Indirizzo di posta elettronica]])</f>
        <v/>
      </c>
      <c r="L3701" t="str">
        <f>IF(NOT(J3701),Strutture_cleaned[[#This Row],[Indirizzo di posta elettronica]],Strutture_cleaned[[#This Row],[Indirizzo internet]])</f>
        <v/>
      </c>
    </row>
    <row r="3702" spans="1:12" x14ac:dyDescent="0.2">
      <c r="A3702" t="s">
        <v>8186</v>
      </c>
      <c r="B3702" t="s">
        <v>15031</v>
      </c>
      <c r="C3702" t="s">
        <v>4868</v>
      </c>
      <c r="D3702" t="s">
        <v>15003</v>
      </c>
      <c r="E3702" t="s">
        <v>15003</v>
      </c>
      <c r="F3702" t="s">
        <v>4869</v>
      </c>
      <c r="G3702" t="s">
        <v>4870</v>
      </c>
      <c r="I37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02" s="1" t="b">
        <f t="shared" si="57"/>
        <v>0</v>
      </c>
      <c r="K3702" t="str">
        <f>IF(NOT(J3702),Strutture_cleaned[[#This Row],[Indirizzo internet]],Strutture_cleaned[[#This Row],[Indirizzo di posta elettronica]])</f>
        <v>www.fonterosa.eu</v>
      </c>
      <c r="L3702" t="str">
        <f>IF(NOT(J3702),Strutture_cleaned[[#This Row],[Indirizzo di posta elettronica]],Strutture_cleaned[[#This Row],[Indirizzo internet]])</f>
        <v>l.autorino@me.com</v>
      </c>
    </row>
    <row r="3703" spans="1:12" x14ac:dyDescent="0.2">
      <c r="A3703" t="s">
        <v>8174</v>
      </c>
      <c r="B3703" t="s">
        <v>15032</v>
      </c>
      <c r="C3703" t="s">
        <v>15033</v>
      </c>
      <c r="D3703" t="s">
        <v>15003</v>
      </c>
      <c r="E3703" t="s">
        <v>19511</v>
      </c>
      <c r="F3703" t="s">
        <v>4871</v>
      </c>
      <c r="G3703" t="s">
        <v>4872</v>
      </c>
      <c r="I37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703" s="1" t="b">
        <f t="shared" si="57"/>
        <v>0</v>
      </c>
      <c r="K3703" t="str">
        <f>IF(NOT(J3703),Strutture_cleaned[[#This Row],[Indirizzo internet]],Strutture_cleaned[[#This Row],[Indirizzo di posta elettronica]])</f>
        <v>www.antichigelsi.it</v>
      </c>
      <c r="L3703" t="str">
        <f>IF(NOT(J3703),Strutture_cleaned[[#This Row],[Indirizzo di posta elettronica]],Strutture_cleaned[[#This Row],[Indirizzo internet]])</f>
        <v>mgiovannavaragona@gmail.com</v>
      </c>
    </row>
    <row r="3704" spans="1:12" x14ac:dyDescent="0.2">
      <c r="A3704" t="s">
        <v>8183</v>
      </c>
      <c r="B3704" t="s">
        <v>12365</v>
      </c>
      <c r="C3704" t="s">
        <v>15034</v>
      </c>
      <c r="D3704" t="s">
        <v>15035</v>
      </c>
      <c r="E3704" t="s">
        <v>15036</v>
      </c>
      <c r="F3704" t="s">
        <v>4873</v>
      </c>
      <c r="G3704" t="s">
        <v>4874</v>
      </c>
      <c r="I37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04" s="1" t="b">
        <f t="shared" si="57"/>
        <v>0</v>
      </c>
      <c r="K3704" t="str">
        <f>IF(NOT(J3704),Strutture_cleaned[[#This Row],[Indirizzo internet]],Strutture_cleaned[[#This Row],[Indirizzo di posta elettronica]])</f>
        <v>www.bnbilcastello.com</v>
      </c>
      <c r="L3704" t="str">
        <f>IF(NOT(J3704),Strutture_cleaned[[#This Row],[Indirizzo di posta elettronica]],Strutture_cleaned[[#This Row],[Indirizzo internet]])</f>
        <v>bnbilcastello@gmail.com</v>
      </c>
    </row>
    <row r="3705" spans="1:12" x14ac:dyDescent="0.2">
      <c r="A3705" t="s">
        <v>8220</v>
      </c>
      <c r="B3705" t="s">
        <v>15037</v>
      </c>
      <c r="C3705" t="s">
        <v>19511</v>
      </c>
      <c r="D3705" t="s">
        <v>15038</v>
      </c>
      <c r="E3705" t="s">
        <v>15039</v>
      </c>
      <c r="F3705" t="s">
        <v>19511</v>
      </c>
      <c r="G3705" t="s">
        <v>4875</v>
      </c>
      <c r="I37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705" s="1" t="b">
        <f t="shared" si="57"/>
        <v>0</v>
      </c>
      <c r="K3705" t="str">
        <f>IF(NOT(J3705),Strutture_cleaned[[#This Row],[Indirizzo internet]],Strutture_cleaned[[#This Row],[Indirizzo di posta elettronica]])</f>
        <v/>
      </c>
      <c r="L3705" t="str">
        <f>IF(NOT(J3705),Strutture_cleaned[[#This Row],[Indirizzo di posta elettronica]],Strutture_cleaned[[#This Row],[Indirizzo internet]])</f>
        <v>fiuminatavalleapert@libero.it</v>
      </c>
    </row>
    <row r="3706" spans="1:12" x14ac:dyDescent="0.2">
      <c r="A3706" t="s">
        <v>8186</v>
      </c>
      <c r="B3706" t="s">
        <v>15040</v>
      </c>
      <c r="C3706" t="s">
        <v>15041</v>
      </c>
      <c r="D3706" t="s">
        <v>15038</v>
      </c>
      <c r="E3706" t="s">
        <v>15038</v>
      </c>
      <c r="F3706" t="s">
        <v>4876</v>
      </c>
      <c r="G3706" t="s">
        <v>4877</v>
      </c>
      <c r="I37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706" s="1" t="b">
        <f t="shared" si="57"/>
        <v>0</v>
      </c>
      <c r="K3706" t="str">
        <f>IF(NOT(J3706),Strutture_cleaned[[#This Row],[Indirizzo internet]],Strutture_cleaned[[#This Row],[Indirizzo di posta elettronica]])</f>
        <v>www.agriturismolacastagna.com</v>
      </c>
      <c r="L3706" t="str">
        <f>IF(NOT(J3706),Strutture_cleaned[[#This Row],[Indirizzo di posta elettronica]],Strutture_cleaned[[#This Row],[Indirizzo internet]])</f>
        <v>mazzalupi.claudio@gmail.com</v>
      </c>
    </row>
    <row r="3707" spans="1:12" x14ac:dyDescent="0.2">
      <c r="A3707" t="s">
        <v>8186</v>
      </c>
      <c r="B3707" t="s">
        <v>15042</v>
      </c>
      <c r="C3707" t="s">
        <v>15043</v>
      </c>
      <c r="D3707" t="s">
        <v>15038</v>
      </c>
      <c r="E3707" t="s">
        <v>15038</v>
      </c>
      <c r="F3707" t="s">
        <v>4878</v>
      </c>
      <c r="G3707" t="s">
        <v>4879</v>
      </c>
      <c r="I37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07" s="1" t="b">
        <f t="shared" si="57"/>
        <v>0</v>
      </c>
      <c r="K3707" t="str">
        <f>IF(NOT(J3707),Strutture_cleaned[[#This Row],[Indirizzo internet]],Strutture_cleaned[[#This Row],[Indirizzo di posta elettronica]])</f>
        <v>www.agriturismocolle.it</v>
      </c>
      <c r="L3707" t="str">
        <f>IF(NOT(J3707),Strutture_cleaned[[#This Row],[Indirizzo di posta elettronica]],Strutture_cleaned[[#This Row],[Indirizzo internet]])</f>
        <v>rosa_olivieri@libero.it</v>
      </c>
    </row>
    <row r="3708" spans="1:12" x14ac:dyDescent="0.2">
      <c r="A3708" t="s">
        <v>8216</v>
      </c>
      <c r="B3708" t="s">
        <v>15044</v>
      </c>
      <c r="C3708" t="s">
        <v>15045</v>
      </c>
      <c r="D3708" t="s">
        <v>15038</v>
      </c>
      <c r="E3708" t="s">
        <v>15038</v>
      </c>
      <c r="F3708" t="s">
        <v>19511</v>
      </c>
      <c r="G3708" t="s">
        <v>19511</v>
      </c>
      <c r="I37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08" s="1" t="b">
        <f t="shared" si="57"/>
        <v>0</v>
      </c>
      <c r="K3708" t="str">
        <f>IF(NOT(J3708),Strutture_cleaned[[#This Row],[Indirizzo internet]],Strutture_cleaned[[#This Row],[Indirizzo di posta elettronica]])</f>
        <v/>
      </c>
      <c r="L3708" t="str">
        <f>IF(NOT(J3708),Strutture_cleaned[[#This Row],[Indirizzo di posta elettronica]],Strutture_cleaned[[#This Row],[Indirizzo internet]])</f>
        <v/>
      </c>
    </row>
    <row r="3709" spans="1:12" x14ac:dyDescent="0.2">
      <c r="A3709" t="s">
        <v>8216</v>
      </c>
      <c r="B3709" t="s">
        <v>15046</v>
      </c>
      <c r="C3709" t="s">
        <v>15047</v>
      </c>
      <c r="D3709" t="s">
        <v>15048</v>
      </c>
      <c r="E3709" t="s">
        <v>15048</v>
      </c>
      <c r="F3709" t="s">
        <v>4880</v>
      </c>
      <c r="G3709" t="s">
        <v>4881</v>
      </c>
      <c r="I37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709" s="1" t="b">
        <f t="shared" si="57"/>
        <v>0</v>
      </c>
      <c r="K3709" t="str">
        <f>IF(NOT(J3709),Strutture_cleaned[[#This Row],[Indirizzo internet]],Strutture_cleaned[[#This Row],[Indirizzo di posta elettronica]])</f>
        <v>www.residencefonterama.it</v>
      </c>
      <c r="L3709" t="str">
        <f>IF(NOT(J3709),Strutture_cleaned[[#This Row],[Indirizzo di posta elettronica]],Strutture_cleaned[[#This Row],[Indirizzo internet]])</f>
        <v>residencefonterama@libero.it</v>
      </c>
    </row>
    <row r="3710" spans="1:12" x14ac:dyDescent="0.2">
      <c r="A3710" t="s">
        <v>8186</v>
      </c>
      <c r="B3710" t="s">
        <v>15049</v>
      </c>
      <c r="C3710" t="s">
        <v>4882</v>
      </c>
      <c r="D3710" t="s">
        <v>15048</v>
      </c>
      <c r="E3710" t="s">
        <v>4883</v>
      </c>
      <c r="F3710" t="s">
        <v>19511</v>
      </c>
      <c r="G3710" t="s">
        <v>4884</v>
      </c>
      <c r="I37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710" s="1" t="b">
        <f t="shared" si="57"/>
        <v>0</v>
      </c>
      <c r="K3710" t="str">
        <f>IF(NOT(J3710),Strutture_cleaned[[#This Row],[Indirizzo internet]],Strutture_cleaned[[#This Row],[Indirizzo di posta elettronica]])</f>
        <v/>
      </c>
      <c r="L3710" t="str">
        <f>IF(NOT(J3710),Strutture_cleaned[[#This Row],[Indirizzo di posta elettronica]],Strutture_cleaned[[#This Row],[Indirizzo internet]])</f>
        <v>locandasanrocco@libero.it</v>
      </c>
    </row>
    <row r="3711" spans="1:12" x14ac:dyDescent="0.2">
      <c r="A3711" t="s">
        <v>8186</v>
      </c>
      <c r="B3711" t="s">
        <v>15050</v>
      </c>
      <c r="C3711" t="s">
        <v>15051</v>
      </c>
      <c r="D3711" t="s">
        <v>15048</v>
      </c>
      <c r="E3711" t="s">
        <v>15048</v>
      </c>
      <c r="F3711" t="s">
        <v>19511</v>
      </c>
      <c r="G3711" t="s">
        <v>19511</v>
      </c>
      <c r="I37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11" s="1" t="b">
        <f t="shared" si="57"/>
        <v>0</v>
      </c>
      <c r="K3711" t="str">
        <f>IF(NOT(J3711),Strutture_cleaned[[#This Row],[Indirizzo internet]],Strutture_cleaned[[#This Row],[Indirizzo di posta elettronica]])</f>
        <v/>
      </c>
      <c r="L3711" t="str">
        <f>IF(NOT(J3711),Strutture_cleaned[[#This Row],[Indirizzo di posta elettronica]],Strutture_cleaned[[#This Row],[Indirizzo internet]])</f>
        <v/>
      </c>
    </row>
    <row r="3712" spans="1:12" x14ac:dyDescent="0.2">
      <c r="A3712" t="s">
        <v>8216</v>
      </c>
      <c r="B3712" t="s">
        <v>15052</v>
      </c>
      <c r="C3712" t="s">
        <v>15053</v>
      </c>
      <c r="D3712" t="s">
        <v>15048</v>
      </c>
      <c r="E3712" t="s">
        <v>15054</v>
      </c>
      <c r="F3712" t="s">
        <v>4880</v>
      </c>
      <c r="G3712" t="s">
        <v>4881</v>
      </c>
      <c r="I37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712" s="1" t="b">
        <f t="shared" si="57"/>
        <v>0</v>
      </c>
      <c r="K3712" t="str">
        <f>IF(NOT(J3712),Strutture_cleaned[[#This Row],[Indirizzo internet]],Strutture_cleaned[[#This Row],[Indirizzo di posta elettronica]])</f>
        <v>www.residencefonterama.it</v>
      </c>
      <c r="L3712" t="str">
        <f>IF(NOT(J3712),Strutture_cleaned[[#This Row],[Indirizzo di posta elettronica]],Strutture_cleaned[[#This Row],[Indirizzo internet]])</f>
        <v>residencefonterama@libero.it</v>
      </c>
    </row>
    <row r="3713" spans="1:12" x14ac:dyDescent="0.2">
      <c r="A3713" t="s">
        <v>8186</v>
      </c>
      <c r="B3713" t="s">
        <v>15055</v>
      </c>
      <c r="C3713" t="s">
        <v>15053</v>
      </c>
      <c r="D3713" t="s">
        <v>15048</v>
      </c>
      <c r="E3713" t="s">
        <v>15054</v>
      </c>
      <c r="F3713" t="s">
        <v>4880</v>
      </c>
      <c r="G3713" t="s">
        <v>4881</v>
      </c>
      <c r="I37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713" s="1" t="b">
        <f t="shared" si="57"/>
        <v>0</v>
      </c>
      <c r="K3713" t="str">
        <f>IF(NOT(J3713),Strutture_cleaned[[#This Row],[Indirizzo internet]],Strutture_cleaned[[#This Row],[Indirizzo di posta elettronica]])</f>
        <v>www.residencefonterama.it</v>
      </c>
      <c r="L3713" t="str">
        <f>IF(NOT(J3713),Strutture_cleaned[[#This Row],[Indirizzo di posta elettronica]],Strutture_cleaned[[#This Row],[Indirizzo internet]])</f>
        <v>residencefonterama@libero.it</v>
      </c>
    </row>
    <row r="3714" spans="1:12" x14ac:dyDescent="0.2">
      <c r="A3714" t="s">
        <v>8183</v>
      </c>
      <c r="B3714" t="s">
        <v>10749</v>
      </c>
      <c r="C3714" t="s">
        <v>15056</v>
      </c>
      <c r="D3714" t="s">
        <v>4907</v>
      </c>
      <c r="E3714" t="s">
        <v>4907</v>
      </c>
      <c r="F3714" t="s">
        <v>19511</v>
      </c>
      <c r="G3714" t="s">
        <v>4885</v>
      </c>
      <c r="I37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714" s="1" t="b">
        <f t="shared" si="57"/>
        <v>0</v>
      </c>
      <c r="K3714" t="str">
        <f>IF(NOT(J3714),Strutture_cleaned[[#This Row],[Indirizzo internet]],Strutture_cleaned[[#This Row],[Indirizzo di posta elettronica]])</f>
        <v/>
      </c>
      <c r="L3714" t="str">
        <f>IF(NOT(J3714),Strutture_cleaned[[#This Row],[Indirizzo di posta elettronica]],Strutture_cleaned[[#This Row],[Indirizzo internet]])</f>
        <v>claudia.zavaglini@gmail.com</v>
      </c>
    </row>
    <row r="3715" spans="1:12" x14ac:dyDescent="0.2">
      <c r="A3715" t="s">
        <v>8216</v>
      </c>
      <c r="B3715" t="s">
        <v>15057</v>
      </c>
      <c r="C3715" t="s">
        <v>15058</v>
      </c>
      <c r="D3715" t="s">
        <v>4907</v>
      </c>
      <c r="E3715" t="s">
        <v>4907</v>
      </c>
      <c r="F3715" t="s">
        <v>19511</v>
      </c>
      <c r="G3715" t="s">
        <v>4886</v>
      </c>
      <c r="I37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715" s="1" t="b">
        <f t="shared" ref="J3715:J3778" si="58">I3715="invertire email e sito"</f>
        <v>0</v>
      </c>
      <c r="K3715" t="str">
        <f>IF(NOT(J3715),Strutture_cleaned[[#This Row],[Indirizzo internet]],Strutture_cleaned[[#This Row],[Indirizzo di posta elettronica]])</f>
        <v/>
      </c>
      <c r="L3715" t="str">
        <f>IF(NOT(J3715),Strutture_cleaned[[#This Row],[Indirizzo di posta elettronica]],Strutture_cleaned[[#This Row],[Indirizzo internet]])</f>
        <v>sante.diluca@alice.it</v>
      </c>
    </row>
    <row r="3716" spans="1:12" x14ac:dyDescent="0.2">
      <c r="A3716" t="s">
        <v>8171</v>
      </c>
      <c r="B3716" t="s">
        <v>15059</v>
      </c>
      <c r="C3716" t="s">
        <v>19511</v>
      </c>
      <c r="D3716" t="s">
        <v>4907</v>
      </c>
      <c r="E3716" t="s">
        <v>15060</v>
      </c>
      <c r="F3716" t="s">
        <v>4887</v>
      </c>
      <c r="G3716" t="s">
        <v>4888</v>
      </c>
      <c r="I37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716" s="1" t="b">
        <f t="shared" si="58"/>
        <v>0</v>
      </c>
      <c r="K3716" t="str">
        <f>IF(NOT(J3716),Strutture_cleaned[[#This Row],[Indirizzo internet]],Strutture_cleaned[[#This Row],[Indirizzo di posta elettronica]])</f>
        <v>WWW.COUNTRYHOUSECASALEDIGUALDO.IT</v>
      </c>
      <c r="L3716" t="str">
        <f>IF(NOT(J3716),Strutture_cleaned[[#This Row],[Indirizzo di posta elettronica]],Strutture_cleaned[[#This Row],[Indirizzo internet]])</f>
        <v>damiano.c@tiscali.it</v>
      </c>
    </row>
    <row r="3717" spans="1:12" x14ac:dyDescent="0.2">
      <c r="A3717" t="s">
        <v>8171</v>
      </c>
      <c r="B3717" t="s">
        <v>15061</v>
      </c>
      <c r="C3717" t="s">
        <v>15062</v>
      </c>
      <c r="D3717" t="s">
        <v>4907</v>
      </c>
      <c r="E3717" t="s">
        <v>4907</v>
      </c>
      <c r="F3717" t="s">
        <v>4889</v>
      </c>
      <c r="G3717" t="s">
        <v>4890</v>
      </c>
      <c r="I37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17" s="1" t="b">
        <f t="shared" si="58"/>
        <v>0</v>
      </c>
      <c r="K3717" t="str">
        <f>IF(NOT(J3717),Strutture_cleaned[[#This Row],[Indirizzo internet]],Strutture_cleaned[[#This Row],[Indirizzo di posta elettronica]])</f>
        <v>www.ilsalino.com</v>
      </c>
      <c r="L3717" t="str">
        <f>IF(NOT(J3717),Strutture_cleaned[[#This Row],[Indirizzo di posta elettronica]],Strutture_cleaned[[#This Row],[Indirizzo internet]])</f>
        <v>info@ilsalino.com</v>
      </c>
    </row>
    <row r="3718" spans="1:12" x14ac:dyDescent="0.2">
      <c r="A3718" t="s">
        <v>8186</v>
      </c>
      <c r="B3718" t="s">
        <v>15063</v>
      </c>
      <c r="C3718" t="s">
        <v>15064</v>
      </c>
      <c r="D3718" t="s">
        <v>4907</v>
      </c>
      <c r="E3718" t="s">
        <v>4907</v>
      </c>
      <c r="F3718" t="s">
        <v>4891</v>
      </c>
      <c r="G3718" t="s">
        <v>4892</v>
      </c>
      <c r="I37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18" s="1" t="b">
        <f t="shared" si="58"/>
        <v>0</v>
      </c>
      <c r="K3718" t="str">
        <f>IF(NOT(J3718),Strutture_cleaned[[#This Row],[Indirizzo internet]],Strutture_cleaned[[#This Row],[Indirizzo di posta elettronica]])</f>
        <v>www.lapieveagriturismo.com</v>
      </c>
      <c r="L3718" t="str">
        <f>IF(NOT(J3718),Strutture_cleaned[[#This Row],[Indirizzo di posta elettronica]],Strutture_cleaned[[#This Row],[Indirizzo internet]])</f>
        <v>info@lapieveagriturismo.com</v>
      </c>
    </row>
    <row r="3719" spans="1:12" x14ac:dyDescent="0.2">
      <c r="A3719" t="s">
        <v>8174</v>
      </c>
      <c r="B3719" t="s">
        <v>15065</v>
      </c>
      <c r="C3719" t="s">
        <v>15066</v>
      </c>
      <c r="D3719" t="s">
        <v>4907</v>
      </c>
      <c r="E3719" t="s">
        <v>15067</v>
      </c>
      <c r="F3719" t="s">
        <v>4893</v>
      </c>
      <c r="G3719" t="s">
        <v>4894</v>
      </c>
      <c r="I37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719" s="1" t="b">
        <f t="shared" si="58"/>
        <v>0</v>
      </c>
      <c r="K3719" t="str">
        <f>IF(NOT(J3719),Strutture_cleaned[[#This Row],[Indirizzo internet]],Strutture_cleaned[[#This Row],[Indirizzo di posta elettronica]])</f>
        <v>www.hunters-lodge.org</v>
      </c>
      <c r="L3719" t="str">
        <f>IF(NOT(J3719),Strutture_cleaned[[#This Row],[Indirizzo di posta elettronica]],Strutture_cleaned[[#This Row],[Indirizzo internet]])</f>
        <v>kentreves@tiscali.it</v>
      </c>
    </row>
    <row r="3720" spans="1:12" x14ac:dyDescent="0.2">
      <c r="A3720" t="s">
        <v>8174</v>
      </c>
      <c r="B3720" t="s">
        <v>15068</v>
      </c>
      <c r="C3720" t="s">
        <v>15069</v>
      </c>
      <c r="D3720" t="s">
        <v>4907</v>
      </c>
      <c r="E3720" t="s">
        <v>15070</v>
      </c>
      <c r="F3720" t="s">
        <v>19511</v>
      </c>
      <c r="G3720" t="s">
        <v>4895</v>
      </c>
      <c r="I37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20" s="1" t="b">
        <f t="shared" si="58"/>
        <v>0</v>
      </c>
      <c r="K3720" t="str">
        <f>IF(NOT(J3720),Strutture_cleaned[[#This Row],[Indirizzo internet]],Strutture_cleaned[[#This Row],[Indirizzo di posta elettronica]])</f>
        <v/>
      </c>
      <c r="L3720" t="str">
        <f>IF(NOT(J3720),Strutture_cleaned[[#This Row],[Indirizzo di posta elettronica]],Strutture_cleaned[[#This Row],[Indirizzo internet]])</f>
        <v>lynnebowman@tiscali.it; kentreves@tiscali.it</v>
      </c>
    </row>
    <row r="3721" spans="1:12" x14ac:dyDescent="0.2">
      <c r="A3721" t="s">
        <v>8174</v>
      </c>
      <c r="B3721" t="s">
        <v>15071</v>
      </c>
      <c r="C3721" t="s">
        <v>15072</v>
      </c>
      <c r="D3721" t="s">
        <v>4907</v>
      </c>
      <c r="E3721" t="s">
        <v>19511</v>
      </c>
      <c r="F3721" t="s">
        <v>19511</v>
      </c>
      <c r="G3721" t="s">
        <v>4896</v>
      </c>
      <c r="I37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21" s="1" t="b">
        <f t="shared" si="58"/>
        <v>0</v>
      </c>
      <c r="K3721" t="str">
        <f>IF(NOT(J3721),Strutture_cleaned[[#This Row],[Indirizzo internet]],Strutture_cleaned[[#This Row],[Indirizzo di posta elettronica]])</f>
        <v/>
      </c>
      <c r="L3721" t="str">
        <f>IF(NOT(J3721),Strutture_cleaned[[#This Row],[Indirizzo di posta elettronica]],Strutture_cleaned[[#This Row],[Indirizzo internet]])</f>
        <v>laborlawyer@live.com; sundaydipalma@yahoo.com</v>
      </c>
    </row>
    <row r="3722" spans="1:12" x14ac:dyDescent="0.2">
      <c r="A3722" t="s">
        <v>8174</v>
      </c>
      <c r="B3722" t="s">
        <v>15073</v>
      </c>
      <c r="C3722" t="s">
        <v>15074</v>
      </c>
      <c r="D3722" t="s">
        <v>4907</v>
      </c>
      <c r="E3722" t="s">
        <v>15075</v>
      </c>
      <c r="F3722" t="s">
        <v>19511</v>
      </c>
      <c r="G3722" t="s">
        <v>4897</v>
      </c>
      <c r="I37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22" s="1" t="b">
        <f t="shared" si="58"/>
        <v>0</v>
      </c>
      <c r="K3722" t="str">
        <f>IF(NOT(J3722),Strutture_cleaned[[#This Row],[Indirizzo internet]],Strutture_cleaned[[#This Row],[Indirizzo di posta elettronica]])</f>
        <v/>
      </c>
      <c r="L3722" t="str">
        <f>IF(NOT(J3722),Strutture_cleaned[[#This Row],[Indirizzo di posta elettronica]],Strutture_cleaned[[#This Row],[Indirizzo internet]])</f>
        <v>casadorato311@hotmail.com</v>
      </c>
    </row>
    <row r="3723" spans="1:12" x14ac:dyDescent="0.2">
      <c r="A3723" t="s">
        <v>8174</v>
      </c>
      <c r="B3723" t="s">
        <v>15076</v>
      </c>
      <c r="C3723" t="s">
        <v>15077</v>
      </c>
      <c r="D3723" t="s">
        <v>4907</v>
      </c>
      <c r="E3723" t="s">
        <v>19511</v>
      </c>
      <c r="F3723" t="s">
        <v>19511</v>
      </c>
      <c r="G3723" t="s">
        <v>4898</v>
      </c>
      <c r="I37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23" s="1" t="b">
        <f t="shared" si="58"/>
        <v>0</v>
      </c>
      <c r="K3723" t="str">
        <f>IF(NOT(J3723),Strutture_cleaned[[#This Row],[Indirizzo internet]],Strutture_cleaned[[#This Row],[Indirizzo di posta elettronica]])</f>
        <v/>
      </c>
      <c r="L3723" t="str">
        <f>IF(NOT(J3723),Strutture_cleaned[[#This Row],[Indirizzo di posta elettronica]],Strutture_cleaned[[#This Row],[Indirizzo internet]])</f>
        <v>lorenzo.falli@istruzione.it</v>
      </c>
    </row>
    <row r="3724" spans="1:12" x14ac:dyDescent="0.2">
      <c r="A3724" t="s">
        <v>8174</v>
      </c>
      <c r="B3724" t="s">
        <v>15078</v>
      </c>
      <c r="C3724" t="s">
        <v>15079</v>
      </c>
      <c r="D3724" t="s">
        <v>4907</v>
      </c>
      <c r="E3724" t="s">
        <v>19511</v>
      </c>
      <c r="F3724" t="s">
        <v>19511</v>
      </c>
      <c r="G3724" t="s">
        <v>4899</v>
      </c>
      <c r="I37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724" s="1" t="b">
        <f t="shared" si="58"/>
        <v>0</v>
      </c>
      <c r="K3724" t="str">
        <f>IF(NOT(J3724),Strutture_cleaned[[#This Row],[Indirizzo internet]],Strutture_cleaned[[#This Row],[Indirizzo di posta elettronica]])</f>
        <v/>
      </c>
      <c r="L3724" t="str">
        <f>IF(NOT(J3724),Strutture_cleaned[[#This Row],[Indirizzo di posta elettronica]],Strutture_cleaned[[#This Row],[Indirizzo internet]])</f>
        <v>trishabiggar@ad.com</v>
      </c>
    </row>
    <row r="3725" spans="1:12" x14ac:dyDescent="0.2">
      <c r="A3725" t="s">
        <v>8174</v>
      </c>
      <c r="B3725" t="s">
        <v>15080</v>
      </c>
      <c r="C3725" t="s">
        <v>15081</v>
      </c>
      <c r="D3725" t="s">
        <v>4907</v>
      </c>
      <c r="E3725" t="s">
        <v>15082</v>
      </c>
      <c r="F3725" t="s">
        <v>19511</v>
      </c>
      <c r="G3725" t="s">
        <v>4900</v>
      </c>
      <c r="I37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725" s="1" t="b">
        <f t="shared" si="58"/>
        <v>0</v>
      </c>
      <c r="K3725" t="str">
        <f>IF(NOT(J3725),Strutture_cleaned[[#This Row],[Indirizzo internet]],Strutture_cleaned[[#This Row],[Indirizzo di posta elettronica]])</f>
        <v/>
      </c>
      <c r="L3725" t="str">
        <f>IF(NOT(J3725),Strutture_cleaned[[#This Row],[Indirizzo di posta elettronica]],Strutture_cleaned[[#This Row],[Indirizzo internet]])</f>
        <v>pattinay@live.co.uk</v>
      </c>
    </row>
    <row r="3726" spans="1:12" x14ac:dyDescent="0.2">
      <c r="A3726" t="s">
        <v>8174</v>
      </c>
      <c r="B3726" t="s">
        <v>15083</v>
      </c>
      <c r="C3726" t="s">
        <v>15084</v>
      </c>
      <c r="D3726" t="s">
        <v>4907</v>
      </c>
      <c r="E3726" t="s">
        <v>19511</v>
      </c>
      <c r="F3726" t="s">
        <v>19511</v>
      </c>
      <c r="G3726" t="s">
        <v>4901</v>
      </c>
      <c r="I37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3726" s="1" t="b">
        <f t="shared" si="58"/>
        <v>0</v>
      </c>
      <c r="K3726" t="str">
        <f>IF(NOT(J3726),Strutture_cleaned[[#This Row],[Indirizzo internet]],Strutture_cleaned[[#This Row],[Indirizzo di posta elettronica]])</f>
        <v/>
      </c>
      <c r="L3726" t="str">
        <f>IF(NOT(J3726),Strutture_cleaned[[#This Row],[Indirizzo di posta elettronica]],Strutture_cleaned[[#This Row],[Indirizzo internet]])</f>
        <v>doris@piernitzki.com</v>
      </c>
    </row>
    <row r="3727" spans="1:12" x14ac:dyDescent="0.2">
      <c r="A3727" t="s">
        <v>8174</v>
      </c>
      <c r="B3727" t="s">
        <v>15085</v>
      </c>
      <c r="C3727" t="s">
        <v>15086</v>
      </c>
      <c r="D3727" t="s">
        <v>4907</v>
      </c>
      <c r="E3727" t="s">
        <v>19511</v>
      </c>
      <c r="F3727" t="s">
        <v>19511</v>
      </c>
      <c r="G3727" t="s">
        <v>19511</v>
      </c>
      <c r="I37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27" s="1" t="b">
        <f t="shared" si="58"/>
        <v>0</v>
      </c>
      <c r="K3727" t="str">
        <f>IF(NOT(J3727),Strutture_cleaned[[#This Row],[Indirizzo internet]],Strutture_cleaned[[#This Row],[Indirizzo di posta elettronica]])</f>
        <v/>
      </c>
      <c r="L3727" t="str">
        <f>IF(NOT(J3727),Strutture_cleaned[[#This Row],[Indirizzo di posta elettronica]],Strutture_cleaned[[#This Row],[Indirizzo internet]])</f>
        <v/>
      </c>
    </row>
    <row r="3728" spans="1:12" x14ac:dyDescent="0.2">
      <c r="A3728" t="s">
        <v>8174</v>
      </c>
      <c r="B3728" t="s">
        <v>15087</v>
      </c>
      <c r="C3728" t="s">
        <v>15088</v>
      </c>
      <c r="D3728" t="s">
        <v>4907</v>
      </c>
      <c r="E3728" t="s">
        <v>19511</v>
      </c>
      <c r="F3728" t="s">
        <v>19511</v>
      </c>
      <c r="G3728" t="s">
        <v>4902</v>
      </c>
      <c r="I37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28" s="1" t="b">
        <f t="shared" si="58"/>
        <v>0</v>
      </c>
      <c r="K3728" t="str">
        <f>IF(NOT(J3728),Strutture_cleaned[[#This Row],[Indirizzo internet]],Strutture_cleaned[[#This Row],[Indirizzo di posta elettronica]])</f>
        <v/>
      </c>
      <c r="L3728" t="str">
        <f>IF(NOT(J3728),Strutture_cleaned[[#This Row],[Indirizzo di posta elettronica]],Strutture_cleaned[[#This Row],[Indirizzo internet]])</f>
        <v>ale.ermini@gmail.com</v>
      </c>
    </row>
    <row r="3729" spans="1:12" x14ac:dyDescent="0.2">
      <c r="A3729" t="s">
        <v>8174</v>
      </c>
      <c r="B3729" t="s">
        <v>15085</v>
      </c>
      <c r="C3729" t="s">
        <v>8284</v>
      </c>
      <c r="D3729" t="s">
        <v>4907</v>
      </c>
      <c r="E3729" t="s">
        <v>19511</v>
      </c>
      <c r="F3729" t="s">
        <v>19511</v>
      </c>
      <c r="G3729" t="s">
        <v>19511</v>
      </c>
      <c r="I37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29" s="1" t="b">
        <f t="shared" si="58"/>
        <v>0</v>
      </c>
      <c r="K3729" t="str">
        <f>IF(NOT(J3729),Strutture_cleaned[[#This Row],[Indirizzo internet]],Strutture_cleaned[[#This Row],[Indirizzo di posta elettronica]])</f>
        <v/>
      </c>
      <c r="L3729" t="str">
        <f>IF(NOT(J3729),Strutture_cleaned[[#This Row],[Indirizzo di posta elettronica]],Strutture_cleaned[[#This Row],[Indirizzo internet]])</f>
        <v/>
      </c>
    </row>
    <row r="3730" spans="1:12" x14ac:dyDescent="0.2">
      <c r="A3730" t="s">
        <v>8174</v>
      </c>
      <c r="B3730" t="s">
        <v>15089</v>
      </c>
      <c r="C3730" t="s">
        <v>15090</v>
      </c>
      <c r="D3730" t="s">
        <v>4907</v>
      </c>
      <c r="E3730" t="s">
        <v>19511</v>
      </c>
      <c r="F3730" t="s">
        <v>19511</v>
      </c>
      <c r="G3730" t="s">
        <v>4903</v>
      </c>
      <c r="I37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730" s="1" t="b">
        <f t="shared" si="58"/>
        <v>0</v>
      </c>
      <c r="K3730" t="str">
        <f>IF(NOT(J3730),Strutture_cleaned[[#This Row],[Indirizzo internet]],Strutture_cleaned[[#This Row],[Indirizzo di posta elettronica]])</f>
        <v/>
      </c>
      <c r="L3730" t="str">
        <f>IF(NOT(J3730),Strutture_cleaned[[#This Row],[Indirizzo di posta elettronica]],Strutture_cleaned[[#This Row],[Indirizzo internet]])</f>
        <v>g_everett@pacifici.net.sg</v>
      </c>
    </row>
    <row r="3731" spans="1:12" x14ac:dyDescent="0.2">
      <c r="A3731" t="s">
        <v>8174</v>
      </c>
      <c r="B3731" t="s">
        <v>15091</v>
      </c>
      <c r="C3731" t="s">
        <v>15092</v>
      </c>
      <c r="D3731" t="s">
        <v>4907</v>
      </c>
      <c r="E3731" t="s">
        <v>19511</v>
      </c>
      <c r="F3731" t="s">
        <v>19511</v>
      </c>
      <c r="G3731" t="s">
        <v>4904</v>
      </c>
      <c r="I37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3731" s="1" t="b">
        <f t="shared" si="58"/>
        <v>0</v>
      </c>
      <c r="K3731" t="str">
        <f>IF(NOT(J3731),Strutture_cleaned[[#This Row],[Indirizzo internet]],Strutture_cleaned[[#This Row],[Indirizzo di posta elettronica]])</f>
        <v/>
      </c>
      <c r="L3731" t="str">
        <f>IF(NOT(J3731),Strutture_cleaned[[#This Row],[Indirizzo di posta elettronica]],Strutture_cleaned[[#This Row],[Indirizzo internet]])</f>
        <v>ken@toyfnet.com</v>
      </c>
    </row>
    <row r="3732" spans="1:12" x14ac:dyDescent="0.2">
      <c r="A3732" t="s">
        <v>8174</v>
      </c>
      <c r="B3732" t="s">
        <v>15093</v>
      </c>
      <c r="C3732" t="s">
        <v>15094</v>
      </c>
      <c r="D3732" t="s">
        <v>4907</v>
      </c>
      <c r="E3732" t="s">
        <v>19511</v>
      </c>
      <c r="F3732" t="s">
        <v>19511</v>
      </c>
      <c r="G3732" t="s">
        <v>4905</v>
      </c>
      <c r="I37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732" s="1" t="b">
        <f t="shared" si="58"/>
        <v>0</v>
      </c>
      <c r="K3732" t="str">
        <f>IF(NOT(J3732),Strutture_cleaned[[#This Row],[Indirizzo internet]],Strutture_cleaned[[#This Row],[Indirizzo di posta elettronica]])</f>
        <v/>
      </c>
      <c r="L3732" t="str">
        <f>IF(NOT(J3732),Strutture_cleaned[[#This Row],[Indirizzo di posta elettronica]],Strutture_cleaned[[#This Row],[Indirizzo internet]])</f>
        <v>agriart@tiscali.it</v>
      </c>
    </row>
    <row r="3733" spans="1:12" x14ac:dyDescent="0.2">
      <c r="A3733" t="s">
        <v>8174</v>
      </c>
      <c r="B3733" t="s">
        <v>15095</v>
      </c>
      <c r="C3733" t="s">
        <v>19511</v>
      </c>
      <c r="D3733" t="s">
        <v>4907</v>
      </c>
      <c r="E3733" t="s">
        <v>19511</v>
      </c>
      <c r="F3733" t="s">
        <v>19511</v>
      </c>
      <c r="G3733" t="s">
        <v>4906</v>
      </c>
      <c r="I37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33" s="1" t="b">
        <f t="shared" si="58"/>
        <v>0</v>
      </c>
      <c r="K3733" t="str">
        <f>IF(NOT(J3733),Strutture_cleaned[[#This Row],[Indirizzo internet]],Strutture_cleaned[[#This Row],[Indirizzo di posta elettronica]])</f>
        <v/>
      </c>
      <c r="L3733" t="str">
        <f>IF(NOT(J3733),Strutture_cleaned[[#This Row],[Indirizzo di posta elettronica]],Strutture_cleaned[[#This Row],[Indirizzo internet]])</f>
        <v>iain.wales@gmail.com</v>
      </c>
    </row>
    <row r="3734" spans="1:12" x14ac:dyDescent="0.2">
      <c r="A3734" t="s">
        <v>8174</v>
      </c>
      <c r="B3734" t="s">
        <v>15096</v>
      </c>
      <c r="C3734" t="s">
        <v>15097</v>
      </c>
      <c r="D3734" t="s">
        <v>4907</v>
      </c>
      <c r="E3734" t="s">
        <v>4907</v>
      </c>
      <c r="F3734" t="s">
        <v>4908</v>
      </c>
      <c r="G3734" t="s">
        <v>4909</v>
      </c>
      <c r="I37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734" s="1" t="b">
        <f t="shared" si="58"/>
        <v>0</v>
      </c>
      <c r="K3734" t="str">
        <f>IF(NOT(J3734),Strutture_cleaned[[#This Row],[Indirizzo internet]],Strutture_cleaned[[#This Row],[Indirizzo di posta elettronica]])</f>
        <v>www.villanumoviv.com</v>
      </c>
      <c r="L3734" t="str">
        <f>IF(NOT(J3734),Strutture_cleaned[[#This Row],[Indirizzo di posta elettronica]],Strutture_cleaned[[#This Row],[Indirizzo internet]])</f>
        <v>jeroen@villanumoviv.com; jeroenbults@me.com</v>
      </c>
    </row>
    <row r="3735" spans="1:12" x14ac:dyDescent="0.2">
      <c r="A3735" t="s">
        <v>8174</v>
      </c>
      <c r="B3735" t="s">
        <v>15098</v>
      </c>
      <c r="C3735" t="s">
        <v>15097</v>
      </c>
      <c r="D3735" t="s">
        <v>4907</v>
      </c>
      <c r="E3735" t="s">
        <v>4907</v>
      </c>
      <c r="F3735" t="s">
        <v>4908</v>
      </c>
      <c r="G3735" t="s">
        <v>4910</v>
      </c>
      <c r="I37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735" s="1" t="b">
        <f t="shared" si="58"/>
        <v>0</v>
      </c>
      <c r="K3735" t="str">
        <f>IF(NOT(J3735),Strutture_cleaned[[#This Row],[Indirizzo internet]],Strutture_cleaned[[#This Row],[Indirizzo di posta elettronica]])</f>
        <v>www.villanumoviv.com</v>
      </c>
      <c r="L3735" t="str">
        <f>IF(NOT(J3735),Strutture_cleaned[[#This Row],[Indirizzo di posta elettronica]],Strutture_cleaned[[#This Row],[Indirizzo internet]])</f>
        <v>marleen@villanumoviv.com; marleentijdeman@me.com</v>
      </c>
    </row>
    <row r="3736" spans="1:12" x14ac:dyDescent="0.2">
      <c r="A3736" t="s">
        <v>8174</v>
      </c>
      <c r="B3736" t="s">
        <v>15099</v>
      </c>
      <c r="C3736" t="s">
        <v>15100</v>
      </c>
      <c r="D3736" t="s">
        <v>4907</v>
      </c>
      <c r="E3736" t="s">
        <v>19511</v>
      </c>
      <c r="F3736" t="s">
        <v>19511</v>
      </c>
      <c r="G3736" t="s">
        <v>4911</v>
      </c>
      <c r="I37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36" s="1" t="b">
        <f t="shared" si="58"/>
        <v>0</v>
      </c>
      <c r="K3736" t="str">
        <f>IF(NOT(J3736),Strutture_cleaned[[#This Row],[Indirizzo internet]],Strutture_cleaned[[#This Row],[Indirizzo di posta elettronica]])</f>
        <v/>
      </c>
      <c r="L3736" t="str">
        <f>IF(NOT(J3736),Strutture_cleaned[[#This Row],[Indirizzo di posta elettronica]],Strutture_cleaned[[#This Row],[Indirizzo internet]])</f>
        <v>marcspendlove@gmail.com</v>
      </c>
    </row>
    <row r="3737" spans="1:12" x14ac:dyDescent="0.2">
      <c r="A3737" t="s">
        <v>8174</v>
      </c>
      <c r="B3737" t="s">
        <v>4907</v>
      </c>
      <c r="C3737" t="s">
        <v>15097</v>
      </c>
      <c r="D3737" t="s">
        <v>4907</v>
      </c>
      <c r="E3737" t="s">
        <v>4907</v>
      </c>
      <c r="F3737" t="s">
        <v>4908</v>
      </c>
      <c r="G3737" t="s">
        <v>4910</v>
      </c>
      <c r="I37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737" s="1" t="b">
        <f t="shared" si="58"/>
        <v>0</v>
      </c>
      <c r="K3737" t="str">
        <f>IF(NOT(J3737),Strutture_cleaned[[#This Row],[Indirizzo internet]],Strutture_cleaned[[#This Row],[Indirizzo di posta elettronica]])</f>
        <v>www.villanumoviv.com</v>
      </c>
      <c r="L3737" t="str">
        <f>IF(NOT(J3737),Strutture_cleaned[[#This Row],[Indirizzo di posta elettronica]],Strutture_cleaned[[#This Row],[Indirizzo internet]])</f>
        <v>marleen@villanumoviv.com; marleentijdeman@me.com</v>
      </c>
    </row>
    <row r="3738" spans="1:12" x14ac:dyDescent="0.2">
      <c r="A3738" t="s">
        <v>8174</v>
      </c>
      <c r="B3738" t="s">
        <v>15101</v>
      </c>
      <c r="C3738" t="s">
        <v>15102</v>
      </c>
      <c r="D3738" t="s">
        <v>4907</v>
      </c>
      <c r="E3738" t="s">
        <v>19511</v>
      </c>
      <c r="F3738" t="s">
        <v>19511</v>
      </c>
      <c r="G3738" t="s">
        <v>4912</v>
      </c>
      <c r="I37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738" s="1" t="b">
        <f t="shared" si="58"/>
        <v>0</v>
      </c>
      <c r="K3738" t="str">
        <f>IF(NOT(J3738),Strutture_cleaned[[#This Row],[Indirizzo internet]],Strutture_cleaned[[#This Row],[Indirizzo di posta elettronica]])</f>
        <v/>
      </c>
      <c r="L3738" t="str">
        <f>IF(NOT(J3738),Strutture_cleaned[[#This Row],[Indirizzo di posta elettronica]],Strutture_cleaned[[#This Row],[Indirizzo internet]])</f>
        <v>tulliani@montiazzurri.com</v>
      </c>
    </row>
    <row r="3739" spans="1:12" x14ac:dyDescent="0.2">
      <c r="A3739" t="s">
        <v>8186</v>
      </c>
      <c r="B3739" t="s">
        <v>15103</v>
      </c>
      <c r="C3739" t="s">
        <v>15104</v>
      </c>
      <c r="D3739" t="s">
        <v>4907</v>
      </c>
      <c r="E3739" t="s">
        <v>19511</v>
      </c>
      <c r="F3739" t="s">
        <v>4913</v>
      </c>
      <c r="G3739" t="s">
        <v>4914</v>
      </c>
      <c r="I37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39" s="1" t="b">
        <f t="shared" si="58"/>
        <v>0</v>
      </c>
      <c r="K3739" t="str">
        <f>IF(NOT(J3739),Strutture_cleaned[[#This Row],[Indirizzo internet]],Strutture_cleaned[[#This Row],[Indirizzo di posta elettronica]])</f>
        <v>www.villatiamo.nl</v>
      </c>
      <c r="L3739" t="str">
        <f>IF(NOT(J3739),Strutture_cleaned[[#This Row],[Indirizzo di posta elettronica]],Strutture_cleaned[[#This Row],[Indirizzo internet]])</f>
        <v>villatiamo@live.nl</v>
      </c>
    </row>
    <row r="3740" spans="1:12" x14ac:dyDescent="0.2">
      <c r="A3740" t="s">
        <v>8186</v>
      </c>
      <c r="B3740" t="s">
        <v>15105</v>
      </c>
      <c r="C3740" t="s">
        <v>19511</v>
      </c>
      <c r="D3740" t="s">
        <v>4907</v>
      </c>
      <c r="E3740" t="s">
        <v>4907</v>
      </c>
      <c r="F3740" t="s">
        <v>4915</v>
      </c>
      <c r="G3740" t="s">
        <v>4916</v>
      </c>
      <c r="I37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740" s="1" t="b">
        <f t="shared" si="58"/>
        <v>0</v>
      </c>
      <c r="K3740" t="str">
        <f>IF(NOT(J3740),Strutture_cleaned[[#This Row],[Indirizzo internet]],Strutture_cleaned[[#This Row],[Indirizzo di posta elettronica]])</f>
        <v>www.agriturismoelisei.it</v>
      </c>
      <c r="L3740" t="str">
        <f>IF(NOT(J3740),Strutture_cleaned[[#This Row],[Indirizzo di posta elettronica]],Strutture_cleaned[[#This Row],[Indirizzo internet]])</f>
        <v>agriturismo.elisei@tiscali.it</v>
      </c>
    </row>
    <row r="3741" spans="1:12" x14ac:dyDescent="0.2">
      <c r="A3741" t="s">
        <v>8183</v>
      </c>
      <c r="B3741" t="s">
        <v>15106</v>
      </c>
      <c r="C3741" t="s">
        <v>14587</v>
      </c>
      <c r="D3741" t="s">
        <v>4907</v>
      </c>
      <c r="E3741" t="s">
        <v>4907</v>
      </c>
      <c r="F3741" t="s">
        <v>4917</v>
      </c>
      <c r="G3741" t="s">
        <v>4912</v>
      </c>
      <c r="I37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741" s="1" t="b">
        <f t="shared" si="58"/>
        <v>0</v>
      </c>
      <c r="K3741" t="str">
        <f>IF(NOT(J3741),Strutture_cleaned[[#This Row],[Indirizzo internet]],Strutture_cleaned[[#This Row],[Indirizzo di posta elettronica]])</f>
        <v>www.montiazzurri.com</v>
      </c>
      <c r="L3741" t="str">
        <f>IF(NOT(J3741),Strutture_cleaned[[#This Row],[Indirizzo di posta elettronica]],Strutture_cleaned[[#This Row],[Indirizzo internet]])</f>
        <v>tulliani@montiazzurri.com</v>
      </c>
    </row>
    <row r="3742" spans="1:12" x14ac:dyDescent="0.2">
      <c r="A3742" t="s">
        <v>8186</v>
      </c>
      <c r="B3742" t="s">
        <v>15107</v>
      </c>
      <c r="C3742" t="s">
        <v>15108</v>
      </c>
      <c r="D3742" t="s">
        <v>4907</v>
      </c>
      <c r="E3742" t="s">
        <v>4907</v>
      </c>
      <c r="F3742" t="s">
        <v>19511</v>
      </c>
      <c r="G3742" t="s">
        <v>19511</v>
      </c>
      <c r="I37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42" s="1" t="b">
        <f t="shared" si="58"/>
        <v>0</v>
      </c>
      <c r="K3742" t="str">
        <f>IF(NOT(J3742),Strutture_cleaned[[#This Row],[Indirizzo internet]],Strutture_cleaned[[#This Row],[Indirizzo di posta elettronica]])</f>
        <v/>
      </c>
      <c r="L3742" t="str">
        <f>IF(NOT(J3742),Strutture_cleaned[[#This Row],[Indirizzo di posta elettronica]],Strutture_cleaned[[#This Row],[Indirizzo internet]])</f>
        <v/>
      </c>
    </row>
    <row r="3743" spans="1:12" x14ac:dyDescent="0.2">
      <c r="A3743" t="s">
        <v>8183</v>
      </c>
      <c r="B3743" t="s">
        <v>15109</v>
      </c>
      <c r="C3743" t="s">
        <v>15110</v>
      </c>
      <c r="D3743" t="s">
        <v>4907</v>
      </c>
      <c r="E3743" t="s">
        <v>4907</v>
      </c>
      <c r="F3743" t="s">
        <v>4918</v>
      </c>
      <c r="G3743" t="s">
        <v>4919</v>
      </c>
      <c r="I37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43" s="1" t="b">
        <f t="shared" si="58"/>
        <v>0</v>
      </c>
      <c r="K3743" t="str">
        <f>IF(NOT(J3743),Strutture_cleaned[[#This Row],[Indirizzo internet]],Strutture_cleaned[[#This Row],[Indirizzo di posta elettronica]])</f>
        <v>www.ilpicacchio.com</v>
      </c>
      <c r="L3743" t="str">
        <f>IF(NOT(J3743),Strutture_cleaned[[#This Row],[Indirizzo di posta elettronica]],Strutture_cleaned[[#This Row],[Indirizzo internet]])</f>
        <v>info@ilpicacchio.com</v>
      </c>
    </row>
    <row r="3744" spans="1:12" x14ac:dyDescent="0.2">
      <c r="A3744" t="s">
        <v>8216</v>
      </c>
      <c r="B3744" t="s">
        <v>15111</v>
      </c>
      <c r="C3744" t="s">
        <v>15112</v>
      </c>
      <c r="D3744" t="s">
        <v>4907</v>
      </c>
      <c r="E3744" t="s">
        <v>4907</v>
      </c>
      <c r="F3744" t="s">
        <v>19511</v>
      </c>
      <c r="G3744" t="s">
        <v>4920</v>
      </c>
      <c r="I37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744" s="1" t="b">
        <f t="shared" si="58"/>
        <v>0</v>
      </c>
      <c r="K3744" t="str">
        <f>IF(NOT(J3744),Strutture_cleaned[[#This Row],[Indirizzo internet]],Strutture_cleaned[[#This Row],[Indirizzo di posta elettronica]])</f>
        <v/>
      </c>
      <c r="L3744" t="str">
        <f>IF(NOT(J3744),Strutture_cleaned[[#This Row],[Indirizzo di posta elettronica]],Strutture_cleaned[[#This Row],[Indirizzo internet]])</f>
        <v>manila.isidori@alice.it</v>
      </c>
    </row>
    <row r="3745" spans="1:12" x14ac:dyDescent="0.2">
      <c r="A3745" t="s">
        <v>8186</v>
      </c>
      <c r="B3745" t="s">
        <v>15113</v>
      </c>
      <c r="C3745" t="s">
        <v>15114</v>
      </c>
      <c r="D3745" t="s">
        <v>4907</v>
      </c>
      <c r="E3745" t="s">
        <v>4907</v>
      </c>
      <c r="F3745" t="s">
        <v>19511</v>
      </c>
      <c r="G3745" t="s">
        <v>19511</v>
      </c>
      <c r="I37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45" s="1" t="b">
        <f t="shared" si="58"/>
        <v>0</v>
      </c>
      <c r="K3745" t="str">
        <f>IF(NOT(J3745),Strutture_cleaned[[#This Row],[Indirizzo internet]],Strutture_cleaned[[#This Row],[Indirizzo di posta elettronica]])</f>
        <v/>
      </c>
      <c r="L3745" t="str">
        <f>IF(NOT(J3745),Strutture_cleaned[[#This Row],[Indirizzo di posta elettronica]],Strutture_cleaned[[#This Row],[Indirizzo internet]])</f>
        <v/>
      </c>
    </row>
    <row r="3746" spans="1:12" x14ac:dyDescent="0.2">
      <c r="A3746" t="s">
        <v>8171</v>
      </c>
      <c r="B3746" t="s">
        <v>15115</v>
      </c>
      <c r="C3746" t="s">
        <v>15116</v>
      </c>
      <c r="D3746" t="s">
        <v>4929</v>
      </c>
      <c r="E3746" t="s">
        <v>4929</v>
      </c>
      <c r="F3746" t="s">
        <v>4921</v>
      </c>
      <c r="G3746" t="s">
        <v>4922</v>
      </c>
      <c r="I37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46" s="1" t="b">
        <f t="shared" si="58"/>
        <v>0</v>
      </c>
      <c r="K3746" t="str">
        <f>IF(NOT(J3746),Strutture_cleaned[[#This Row],[Indirizzo internet]],Strutture_cleaned[[#This Row],[Indirizzo di posta elettronica]])</f>
        <v>www.feudodeicipressi.it</v>
      </c>
      <c r="L3746" t="str">
        <f>IF(NOT(J3746),Strutture_cleaned[[#This Row],[Indirizzo di posta elettronica]],Strutture_cleaned[[#This Row],[Indirizzo internet]])</f>
        <v>guidopallotta@alice.it</v>
      </c>
    </row>
    <row r="3747" spans="1:12" x14ac:dyDescent="0.2">
      <c r="A3747" t="s">
        <v>8183</v>
      </c>
      <c r="B3747" t="s">
        <v>15117</v>
      </c>
      <c r="C3747" t="s">
        <v>15118</v>
      </c>
      <c r="D3747" t="s">
        <v>4929</v>
      </c>
      <c r="E3747" t="s">
        <v>4929</v>
      </c>
      <c r="F3747" t="s">
        <v>4923</v>
      </c>
      <c r="G3747" t="s">
        <v>4924</v>
      </c>
      <c r="I37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47" s="1" t="b">
        <f t="shared" si="58"/>
        <v>0</v>
      </c>
      <c r="K3747" t="str">
        <f>IF(NOT(J3747),Strutture_cleaned[[#This Row],[Indirizzo internet]],Strutture_cleaned[[#This Row],[Indirizzo di posta elettronica]])</f>
        <v>www.bbvarco.it</v>
      </c>
      <c r="L3747" t="str">
        <f>IF(NOT(J3747),Strutture_cleaned[[#This Row],[Indirizzo di posta elettronica]],Strutture_cleaned[[#This Row],[Indirizzo internet]])</f>
        <v>info@bbvarco.it</v>
      </c>
    </row>
    <row r="3748" spans="1:12" x14ac:dyDescent="0.2">
      <c r="A3748" t="s">
        <v>8186</v>
      </c>
      <c r="B3748" t="s">
        <v>15119</v>
      </c>
      <c r="C3748" t="s">
        <v>15120</v>
      </c>
      <c r="D3748" t="s">
        <v>4929</v>
      </c>
      <c r="E3748" t="s">
        <v>4929</v>
      </c>
      <c r="F3748" t="s">
        <v>4925</v>
      </c>
      <c r="G3748" t="s">
        <v>4926</v>
      </c>
      <c r="I37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48" s="1" t="b">
        <f t="shared" si="58"/>
        <v>0</v>
      </c>
      <c r="K3748" t="str">
        <f>IF(NOT(J3748),Strutture_cleaned[[#This Row],[Indirizzo internet]],Strutture_cleaned[[#This Row],[Indirizzo di posta elettronica]])</f>
        <v>www.agriturismovillalevigne.it</v>
      </c>
      <c r="L3748" t="str">
        <f>IF(NOT(J3748),Strutture_cleaned[[#This Row],[Indirizzo di posta elettronica]],Strutture_cleaned[[#This Row],[Indirizzo internet]])</f>
        <v>info@saputi.it</v>
      </c>
    </row>
    <row r="3749" spans="1:12" x14ac:dyDescent="0.2">
      <c r="A3749" t="s">
        <v>8171</v>
      </c>
      <c r="B3749" t="s">
        <v>15121</v>
      </c>
      <c r="C3749" t="s">
        <v>15122</v>
      </c>
      <c r="D3749" t="s">
        <v>4929</v>
      </c>
      <c r="E3749" t="s">
        <v>4929</v>
      </c>
      <c r="F3749" t="s">
        <v>4927</v>
      </c>
      <c r="G3749" t="s">
        <v>4928</v>
      </c>
      <c r="I37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749" s="1" t="b">
        <f t="shared" si="58"/>
        <v>0</v>
      </c>
      <c r="K3749" t="str">
        <f>IF(NOT(J3749),Strutture_cleaned[[#This Row],[Indirizzo internet]],Strutture_cleaned[[#This Row],[Indirizzo di posta elettronica]])</f>
        <v>www.countryhouseacquaviva.it</v>
      </c>
      <c r="L3749" t="str">
        <f>IF(NOT(J3749),Strutture_cleaned[[#This Row],[Indirizzo di posta elettronica]],Strutture_cleaned[[#This Row],[Indirizzo internet]])</f>
        <v>p.cecchi@tiscali.it</v>
      </c>
    </row>
    <row r="3750" spans="1:12" x14ac:dyDescent="0.2">
      <c r="A3750" t="s">
        <v>8177</v>
      </c>
      <c r="B3750" t="s">
        <v>15123</v>
      </c>
      <c r="C3750" t="s">
        <v>15124</v>
      </c>
      <c r="D3750" t="s">
        <v>4929</v>
      </c>
      <c r="E3750" t="s">
        <v>4929</v>
      </c>
      <c r="F3750" t="s">
        <v>19511</v>
      </c>
      <c r="G3750" t="s">
        <v>19511</v>
      </c>
      <c r="I37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50" s="1" t="b">
        <f t="shared" si="58"/>
        <v>0</v>
      </c>
      <c r="K3750" t="str">
        <f>IF(NOT(J3750),Strutture_cleaned[[#This Row],[Indirizzo internet]],Strutture_cleaned[[#This Row],[Indirizzo di posta elettronica]])</f>
        <v/>
      </c>
      <c r="L3750" t="str">
        <f>IF(NOT(J3750),Strutture_cleaned[[#This Row],[Indirizzo di posta elettronica]],Strutture_cleaned[[#This Row],[Indirizzo internet]])</f>
        <v/>
      </c>
    </row>
    <row r="3751" spans="1:12" x14ac:dyDescent="0.2">
      <c r="A3751" t="s">
        <v>8183</v>
      </c>
      <c r="B3751" t="s">
        <v>15125</v>
      </c>
      <c r="C3751" t="s">
        <v>15126</v>
      </c>
      <c r="D3751" t="s">
        <v>4929</v>
      </c>
      <c r="E3751" t="s">
        <v>4929</v>
      </c>
      <c r="F3751" t="s">
        <v>19511</v>
      </c>
      <c r="G3751" t="s">
        <v>4930</v>
      </c>
      <c r="I37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751" s="1" t="b">
        <f t="shared" si="58"/>
        <v>0</v>
      </c>
      <c r="K3751" t="str">
        <f>IF(NOT(J3751),Strutture_cleaned[[#This Row],[Indirizzo internet]],Strutture_cleaned[[#This Row],[Indirizzo di posta elettronica]])</f>
        <v/>
      </c>
      <c r="L3751" t="str">
        <f>IF(NOT(J3751),Strutture_cleaned[[#This Row],[Indirizzo di posta elettronica]],Strutture_cleaned[[#This Row],[Indirizzo internet]])</f>
        <v>daluana@virgilio.it</v>
      </c>
    </row>
    <row r="3752" spans="1:12" x14ac:dyDescent="0.2">
      <c r="A3752" t="s">
        <v>8183</v>
      </c>
      <c r="B3752" t="s">
        <v>15127</v>
      </c>
      <c r="C3752" t="s">
        <v>15128</v>
      </c>
      <c r="D3752" t="s">
        <v>4929</v>
      </c>
      <c r="E3752" t="s">
        <v>4929</v>
      </c>
      <c r="F3752" t="s">
        <v>4931</v>
      </c>
      <c r="G3752" t="s">
        <v>4932</v>
      </c>
      <c r="I37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752" s="1" t="b">
        <f t="shared" si="58"/>
        <v>0</v>
      </c>
      <c r="K3752" t="str">
        <f>IF(NOT(J3752),Strutture_cleaned[[#This Row],[Indirizzo internet]],Strutture_cleaned[[#This Row],[Indirizzo di posta elettronica]])</f>
        <v>www.alcasale.com</v>
      </c>
      <c r="L3752" t="str">
        <f>IF(NOT(J3752),Strutture_cleaned[[#This Row],[Indirizzo di posta elettronica]],Strutture_cleaned[[#This Row],[Indirizzo internet]])</f>
        <v>barbara@borgosorbatti.it</v>
      </c>
    </row>
    <row r="3753" spans="1:12" x14ac:dyDescent="0.2">
      <c r="A3753" t="s">
        <v>8174</v>
      </c>
      <c r="B3753" t="s">
        <v>15129</v>
      </c>
      <c r="C3753" t="s">
        <v>4933</v>
      </c>
      <c r="D3753" t="s">
        <v>4929</v>
      </c>
      <c r="E3753" t="s">
        <v>19511</v>
      </c>
      <c r="F3753" t="s">
        <v>19511</v>
      </c>
      <c r="G3753" t="s">
        <v>4934</v>
      </c>
      <c r="I37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53" s="1" t="b">
        <f t="shared" si="58"/>
        <v>0</v>
      </c>
      <c r="K3753" t="str">
        <f>IF(NOT(J3753),Strutture_cleaned[[#This Row],[Indirizzo internet]],Strutture_cleaned[[#This Row],[Indirizzo di posta elettronica]])</f>
        <v/>
      </c>
      <c r="L3753" t="str">
        <f>IF(NOT(J3753),Strutture_cleaned[[#This Row],[Indirizzo di posta elettronica]],Strutture_cleaned[[#This Row],[Indirizzo internet]])</f>
        <v>barry.moody@thomsonreuters.com</v>
      </c>
    </row>
    <row r="3754" spans="1:12" x14ac:dyDescent="0.2">
      <c r="A3754" t="s">
        <v>8174</v>
      </c>
      <c r="B3754" t="s">
        <v>15130</v>
      </c>
      <c r="C3754" t="s">
        <v>4935</v>
      </c>
      <c r="D3754" t="s">
        <v>4929</v>
      </c>
      <c r="E3754" t="s">
        <v>19511</v>
      </c>
      <c r="F3754" t="s">
        <v>19511</v>
      </c>
      <c r="G3754" t="s">
        <v>19511</v>
      </c>
      <c r="I37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754" s="1" t="b">
        <f t="shared" si="58"/>
        <v>0</v>
      </c>
      <c r="K3754" t="str">
        <f>IF(NOT(J3754),Strutture_cleaned[[#This Row],[Indirizzo internet]],Strutture_cleaned[[#This Row],[Indirizzo di posta elettronica]])</f>
        <v/>
      </c>
      <c r="L3754" t="str">
        <f>IF(NOT(J3754),Strutture_cleaned[[#This Row],[Indirizzo di posta elettronica]],Strutture_cleaned[[#This Row],[Indirizzo internet]])</f>
        <v/>
      </c>
    </row>
    <row r="3755" spans="1:12" x14ac:dyDescent="0.2">
      <c r="A3755" t="s">
        <v>8183</v>
      </c>
      <c r="B3755" t="s">
        <v>15131</v>
      </c>
      <c r="C3755" t="s">
        <v>15132</v>
      </c>
      <c r="D3755" t="s">
        <v>4929</v>
      </c>
      <c r="E3755" t="s">
        <v>19511</v>
      </c>
      <c r="F3755" t="s">
        <v>19511</v>
      </c>
      <c r="G3755" t="s">
        <v>4936</v>
      </c>
      <c r="I37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55" s="1" t="b">
        <f t="shared" si="58"/>
        <v>0</v>
      </c>
      <c r="K3755" t="str">
        <f>IF(NOT(J3755),Strutture_cleaned[[#This Row],[Indirizzo internet]],Strutture_cleaned[[#This Row],[Indirizzo di posta elettronica]])</f>
        <v/>
      </c>
      <c r="L3755" t="str">
        <f>IF(NOT(J3755),Strutture_cleaned[[#This Row],[Indirizzo di posta elettronica]],Strutture_cleaned[[#This Row],[Indirizzo internet]])</f>
        <v>peppecotto@tiscali.it</v>
      </c>
    </row>
    <row r="3756" spans="1:12" x14ac:dyDescent="0.2">
      <c r="A3756" t="s">
        <v>8183</v>
      </c>
      <c r="B3756" t="s">
        <v>15133</v>
      </c>
      <c r="C3756" t="s">
        <v>15134</v>
      </c>
      <c r="D3756" t="s">
        <v>4929</v>
      </c>
      <c r="E3756" t="s">
        <v>19511</v>
      </c>
      <c r="F3756" t="s">
        <v>4937</v>
      </c>
      <c r="G3756" t="s">
        <v>4938</v>
      </c>
      <c r="I37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56" s="1" t="b">
        <f t="shared" si="58"/>
        <v>0</v>
      </c>
      <c r="K3756" t="str">
        <f>IF(NOT(J3756),Strutture_cleaned[[#This Row],[Indirizzo internet]],Strutture_cleaned[[#This Row],[Indirizzo di posta elettronica]])</f>
        <v>www.casapisani.it</v>
      </c>
      <c r="L3756" t="str">
        <f>IF(NOT(J3756),Strutture_cleaned[[#This Row],[Indirizzo di posta elettronica]],Strutture_cleaned[[#This Row],[Indirizzo internet]])</f>
        <v>restpisani@libero.it</v>
      </c>
    </row>
    <row r="3757" spans="1:12" x14ac:dyDescent="0.2">
      <c r="A3757" t="s">
        <v>8186</v>
      </c>
      <c r="B3757" t="s">
        <v>15135</v>
      </c>
      <c r="C3757" t="s">
        <v>15136</v>
      </c>
      <c r="D3757" t="s">
        <v>4929</v>
      </c>
      <c r="E3757" t="s">
        <v>4929</v>
      </c>
      <c r="F3757" t="s">
        <v>4939</v>
      </c>
      <c r="G3757" t="s">
        <v>4940</v>
      </c>
      <c r="I37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57" s="1" t="b">
        <f t="shared" si="58"/>
        <v>0</v>
      </c>
      <c r="K3757" t="str">
        <f>IF(NOT(J3757),Strutture_cleaned[[#This Row],[Indirizzo internet]],Strutture_cleaned[[#This Row],[Indirizzo di posta elettronica]])</f>
        <v>www.agriturismocampolargo.it</v>
      </c>
      <c r="L3757" t="str">
        <f>IF(NOT(J3757),Strutture_cleaned[[#This Row],[Indirizzo di posta elettronica]],Strutture_cleaned[[#This Row],[Indirizzo internet]])</f>
        <v>info@agriturismocampolargo.it</v>
      </c>
    </row>
    <row r="3758" spans="1:12" x14ac:dyDescent="0.2">
      <c r="A3758" t="s">
        <v>8186</v>
      </c>
      <c r="B3758" t="s">
        <v>15137</v>
      </c>
      <c r="C3758" t="s">
        <v>15138</v>
      </c>
      <c r="D3758" t="s">
        <v>4929</v>
      </c>
      <c r="E3758" t="s">
        <v>4929</v>
      </c>
      <c r="F3758" t="s">
        <v>19511</v>
      </c>
      <c r="G3758" t="s">
        <v>4941</v>
      </c>
      <c r="I37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758" s="1" t="b">
        <f t="shared" si="58"/>
        <v>0</v>
      </c>
      <c r="K3758" t="str">
        <f>IF(NOT(J3758),Strutture_cleaned[[#This Row],[Indirizzo internet]],Strutture_cleaned[[#This Row],[Indirizzo di posta elettronica]])</f>
        <v/>
      </c>
      <c r="L3758" t="str">
        <f>IF(NOT(J3758),Strutture_cleaned[[#This Row],[Indirizzo di posta elettronica]],Strutture_cleaned[[#This Row],[Indirizzo internet]])</f>
        <v>lasorgentedelbeato@gmail.com</v>
      </c>
    </row>
    <row r="3759" spans="1:12" x14ac:dyDescent="0.2">
      <c r="A3759" t="s">
        <v>8186</v>
      </c>
      <c r="B3759" t="s">
        <v>15139</v>
      </c>
      <c r="C3759" t="s">
        <v>15140</v>
      </c>
      <c r="D3759" t="s">
        <v>4929</v>
      </c>
      <c r="E3759" t="s">
        <v>4929</v>
      </c>
      <c r="F3759" t="s">
        <v>4942</v>
      </c>
      <c r="G3759" t="s">
        <v>4943</v>
      </c>
      <c r="I37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759" s="1" t="b">
        <f t="shared" si="58"/>
        <v>0</v>
      </c>
      <c r="K3759" t="str">
        <f>IF(NOT(J3759),Strutture_cleaned[[#This Row],[Indirizzo internet]],Strutture_cleaned[[#This Row],[Indirizzo di posta elettronica]])</f>
        <v>italianartandfood.it</v>
      </c>
      <c r="L3759" t="str">
        <f>IF(NOT(J3759),Strutture_cleaned[[#This Row],[Indirizzo di posta elettronica]],Strutture_cleaned[[#This Row],[Indirizzo internet]])</f>
        <v>guidaartclub@gmail.com</v>
      </c>
    </row>
    <row r="3760" spans="1:12" x14ac:dyDescent="0.2">
      <c r="A3760" t="s">
        <v>8171</v>
      </c>
      <c r="B3760" t="s">
        <v>15141</v>
      </c>
      <c r="C3760" t="s">
        <v>15142</v>
      </c>
      <c r="D3760" t="s">
        <v>4929</v>
      </c>
      <c r="E3760" t="s">
        <v>4929</v>
      </c>
      <c r="F3760" t="s">
        <v>4944</v>
      </c>
      <c r="G3760" t="s">
        <v>4945</v>
      </c>
      <c r="I37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60" s="1" t="b">
        <f t="shared" si="58"/>
        <v>0</v>
      </c>
      <c r="K3760" t="str">
        <f>IF(NOT(J3760),Strutture_cleaned[[#This Row],[Indirizzo internet]],Strutture_cleaned[[#This Row],[Indirizzo di posta elettronica]])</f>
        <v>www.casaazzurra.it</v>
      </c>
      <c r="L3760" t="str">
        <f>IF(NOT(J3760),Strutture_cleaned[[#This Row],[Indirizzo di posta elettronica]],Strutture_cleaned[[#This Row],[Indirizzo internet]])</f>
        <v>info@casaazzurra.it</v>
      </c>
    </row>
    <row r="3761" spans="1:12" x14ac:dyDescent="0.2">
      <c r="A3761" t="s">
        <v>8216</v>
      </c>
      <c r="B3761" t="s">
        <v>15143</v>
      </c>
      <c r="C3761" t="s">
        <v>15144</v>
      </c>
      <c r="D3761" t="s">
        <v>4929</v>
      </c>
      <c r="E3761" t="s">
        <v>19511</v>
      </c>
      <c r="F3761" t="s">
        <v>4946</v>
      </c>
      <c r="G3761" t="s">
        <v>4947</v>
      </c>
      <c r="I37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61" s="1" t="b">
        <f t="shared" si="58"/>
        <v>0</v>
      </c>
      <c r="K3761" t="str">
        <f>IF(NOT(J3761),Strutture_cleaned[[#This Row],[Indirizzo internet]],Strutture_cleaned[[#This Row],[Indirizzo di posta elettronica]])</f>
        <v>www.azienda-mastrocola.com</v>
      </c>
      <c r="L3761" t="str">
        <f>IF(NOT(J3761),Strutture_cleaned[[#This Row],[Indirizzo di posta elettronica]],Strutture_cleaned[[#This Row],[Indirizzo internet]])</f>
        <v>info@azienda-mastrocola.com</v>
      </c>
    </row>
    <row r="3762" spans="1:12" x14ac:dyDescent="0.2">
      <c r="A3762" t="s">
        <v>8171</v>
      </c>
      <c r="B3762" t="s">
        <v>15145</v>
      </c>
      <c r="C3762" t="s">
        <v>15146</v>
      </c>
      <c r="D3762" t="s">
        <v>4929</v>
      </c>
      <c r="E3762" t="s">
        <v>4929</v>
      </c>
      <c r="F3762" t="s">
        <v>4948</v>
      </c>
      <c r="G3762" t="s">
        <v>4932</v>
      </c>
      <c r="I37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762" s="1" t="b">
        <f t="shared" si="58"/>
        <v>0</v>
      </c>
      <c r="K3762" t="str">
        <f>IF(NOT(J3762),Strutture_cleaned[[#This Row],[Indirizzo internet]],Strutture_cleaned[[#This Row],[Indirizzo di posta elettronica]])</f>
        <v>www.borgosorbatti.it</v>
      </c>
      <c r="L3762" t="str">
        <f>IF(NOT(J3762),Strutture_cleaned[[#This Row],[Indirizzo di posta elettronica]],Strutture_cleaned[[#This Row],[Indirizzo internet]])</f>
        <v>barbara@borgosorbatti.it</v>
      </c>
    </row>
    <row r="3763" spans="1:12" x14ac:dyDescent="0.2">
      <c r="A3763" t="s">
        <v>8174</v>
      </c>
      <c r="B3763" t="s">
        <v>15147</v>
      </c>
      <c r="C3763" t="s">
        <v>4949</v>
      </c>
      <c r="D3763" t="s">
        <v>4929</v>
      </c>
      <c r="E3763" t="s">
        <v>4929</v>
      </c>
      <c r="F3763" t="s">
        <v>19511</v>
      </c>
      <c r="G3763" t="s">
        <v>4950</v>
      </c>
      <c r="I37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763" s="1" t="b">
        <f t="shared" si="58"/>
        <v>0</v>
      </c>
      <c r="K3763" t="str">
        <f>IF(NOT(J3763),Strutture_cleaned[[#This Row],[Indirizzo internet]],Strutture_cleaned[[#This Row],[Indirizzo di posta elettronica]])</f>
        <v/>
      </c>
      <c r="L3763" t="str">
        <f>IF(NOT(J3763),Strutture_cleaned[[#This Row],[Indirizzo di posta elettronica]],Strutture_cleaned[[#This Row],[Indirizzo internet]])</f>
        <v>donall@donall.it</v>
      </c>
    </row>
    <row r="3764" spans="1:12" x14ac:dyDescent="0.2">
      <c r="A3764" t="s">
        <v>8174</v>
      </c>
      <c r="B3764" t="s">
        <v>15148</v>
      </c>
      <c r="C3764" t="s">
        <v>15149</v>
      </c>
      <c r="D3764" t="s">
        <v>4929</v>
      </c>
      <c r="E3764" t="s">
        <v>4929</v>
      </c>
      <c r="F3764" t="s">
        <v>19511</v>
      </c>
      <c r="G3764" t="s">
        <v>4950</v>
      </c>
      <c r="I37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764" s="1" t="b">
        <f t="shared" si="58"/>
        <v>0</v>
      </c>
      <c r="K3764" t="str">
        <f>IF(NOT(J3764),Strutture_cleaned[[#This Row],[Indirizzo internet]],Strutture_cleaned[[#This Row],[Indirizzo di posta elettronica]])</f>
        <v/>
      </c>
      <c r="L3764" t="str">
        <f>IF(NOT(J3764),Strutture_cleaned[[#This Row],[Indirizzo di posta elettronica]],Strutture_cleaned[[#This Row],[Indirizzo internet]])</f>
        <v>donall@donall.it</v>
      </c>
    </row>
    <row r="3765" spans="1:12" x14ac:dyDescent="0.2">
      <c r="A3765" t="s">
        <v>8171</v>
      </c>
      <c r="B3765" t="s">
        <v>15150</v>
      </c>
      <c r="C3765" t="s">
        <v>4951</v>
      </c>
      <c r="D3765" t="s">
        <v>4929</v>
      </c>
      <c r="E3765" t="s">
        <v>4929</v>
      </c>
      <c r="F3765" t="s">
        <v>19511</v>
      </c>
      <c r="G3765" t="s">
        <v>4952</v>
      </c>
      <c r="I37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65" s="1" t="b">
        <f t="shared" si="58"/>
        <v>0</v>
      </c>
      <c r="K3765" t="str">
        <f>IF(NOT(J3765),Strutture_cleaned[[#This Row],[Indirizzo internet]],Strutture_cleaned[[#This Row],[Indirizzo di posta elettronica]])</f>
        <v/>
      </c>
      <c r="L3765" t="str">
        <f>IF(NOT(J3765),Strutture_cleaned[[#This Row],[Indirizzo di posta elettronica]],Strutture_cleaned[[#This Row],[Indirizzo internet]])</f>
        <v>info@villaanitori.it</v>
      </c>
    </row>
    <row r="3766" spans="1:12" x14ac:dyDescent="0.2">
      <c r="A3766" t="s">
        <v>8183</v>
      </c>
      <c r="B3766" t="s">
        <v>15151</v>
      </c>
      <c r="C3766" t="s">
        <v>15152</v>
      </c>
      <c r="D3766" t="s">
        <v>4969</v>
      </c>
      <c r="E3766" t="s">
        <v>4969</v>
      </c>
      <c r="F3766" t="s">
        <v>19511</v>
      </c>
      <c r="G3766" t="s">
        <v>4953</v>
      </c>
      <c r="I37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66" s="1" t="b">
        <f t="shared" si="58"/>
        <v>0</v>
      </c>
      <c r="K3766" t="str">
        <f>IF(NOT(J3766),Strutture_cleaned[[#This Row],[Indirizzo internet]],Strutture_cleaned[[#This Row],[Indirizzo di posta elettronica]])</f>
        <v/>
      </c>
      <c r="L3766" t="str">
        <f>IF(NOT(J3766),Strutture_cleaned[[#This Row],[Indirizzo di posta elettronica]],Strutture_cleaned[[#This Row],[Indirizzo internet]])</f>
        <v>bbmacerata@gmail.com</v>
      </c>
    </row>
    <row r="3767" spans="1:12" x14ac:dyDescent="0.2">
      <c r="A3767" t="s">
        <v>8183</v>
      </c>
      <c r="B3767" t="s">
        <v>15153</v>
      </c>
      <c r="C3767" t="s">
        <v>4954</v>
      </c>
      <c r="D3767" t="s">
        <v>4969</v>
      </c>
      <c r="E3767" t="s">
        <v>4969</v>
      </c>
      <c r="F3767" t="s">
        <v>19511</v>
      </c>
      <c r="G3767" t="s">
        <v>4955</v>
      </c>
      <c r="I37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767" s="1" t="b">
        <f t="shared" si="58"/>
        <v>0</v>
      </c>
      <c r="K3767" t="str">
        <f>IF(NOT(J3767),Strutture_cleaned[[#This Row],[Indirizzo internet]],Strutture_cleaned[[#This Row],[Indirizzo di posta elettronica]])</f>
        <v/>
      </c>
      <c r="L3767" t="str">
        <f>IF(NOT(J3767),Strutture_cleaned[[#This Row],[Indirizzo di posta elettronica]],Strutture_cleaned[[#This Row],[Indirizzo internet]])</f>
        <v>manzcon@libero.it</v>
      </c>
    </row>
    <row r="3768" spans="1:12" x14ac:dyDescent="0.2">
      <c r="A3768" t="s">
        <v>8183</v>
      </c>
      <c r="B3768" t="s">
        <v>15154</v>
      </c>
      <c r="C3768" t="s">
        <v>4956</v>
      </c>
      <c r="D3768" t="s">
        <v>4969</v>
      </c>
      <c r="E3768" t="s">
        <v>4969</v>
      </c>
      <c r="F3768" t="s">
        <v>19511</v>
      </c>
      <c r="G3768" t="s">
        <v>4957</v>
      </c>
      <c r="I37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768" s="1" t="b">
        <f t="shared" si="58"/>
        <v>0</v>
      </c>
      <c r="K3768" t="str">
        <f>IF(NOT(J3768),Strutture_cleaned[[#This Row],[Indirizzo internet]],Strutture_cleaned[[#This Row],[Indirizzo di posta elettronica]])</f>
        <v/>
      </c>
      <c r="L3768" t="str">
        <f>IF(NOT(J3768),Strutture_cleaned[[#This Row],[Indirizzo di posta elettronica]],Strutture_cleaned[[#This Row],[Indirizzo internet]])</f>
        <v>studioenricoleli@gmail.com</v>
      </c>
    </row>
    <row r="3769" spans="1:12" x14ac:dyDescent="0.2">
      <c r="A3769" t="s">
        <v>8183</v>
      </c>
      <c r="B3769" t="s">
        <v>15155</v>
      </c>
      <c r="C3769" t="s">
        <v>4958</v>
      </c>
      <c r="D3769" t="s">
        <v>4969</v>
      </c>
      <c r="E3769" t="s">
        <v>4969</v>
      </c>
      <c r="F3769" t="s">
        <v>4959</v>
      </c>
      <c r="G3769" t="s">
        <v>4960</v>
      </c>
      <c r="I37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69" s="1" t="b">
        <f t="shared" si="58"/>
        <v>0</v>
      </c>
      <c r="K3769" t="str">
        <f>IF(NOT(J3769),Strutture_cleaned[[#This Row],[Indirizzo internet]],Strutture_cleaned[[#This Row],[Indirizzo di posta elettronica]])</f>
        <v>www.bbangelozzi.it</v>
      </c>
      <c r="L3769" t="str">
        <f>IF(NOT(J3769),Strutture_cleaned[[#This Row],[Indirizzo di posta elettronica]],Strutture_cleaned[[#This Row],[Indirizzo internet]])</f>
        <v>bbandreozzi@gmail.com</v>
      </c>
    </row>
    <row r="3770" spans="1:12" x14ac:dyDescent="0.2">
      <c r="A3770" t="s">
        <v>8183</v>
      </c>
      <c r="B3770" t="s">
        <v>15156</v>
      </c>
      <c r="C3770" t="s">
        <v>15157</v>
      </c>
      <c r="D3770" t="s">
        <v>4969</v>
      </c>
      <c r="E3770" t="s">
        <v>4969</v>
      </c>
      <c r="F3770" t="s">
        <v>19511</v>
      </c>
      <c r="G3770" t="s">
        <v>4961</v>
      </c>
      <c r="I37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770" s="1" t="b">
        <f t="shared" si="58"/>
        <v>0</v>
      </c>
      <c r="K3770" t="str">
        <f>IF(NOT(J3770),Strutture_cleaned[[#This Row],[Indirizzo internet]],Strutture_cleaned[[#This Row],[Indirizzo di posta elettronica]])</f>
        <v/>
      </c>
      <c r="L3770" t="str">
        <f>IF(NOT(J3770),Strutture_cleaned[[#This Row],[Indirizzo di posta elettronica]],Strutture_cleaned[[#This Row],[Indirizzo internet]])</f>
        <v>laisfiuza@gmail.com</v>
      </c>
    </row>
    <row r="3771" spans="1:12" x14ac:dyDescent="0.2">
      <c r="A3771" t="s">
        <v>8183</v>
      </c>
      <c r="B3771" t="s">
        <v>15158</v>
      </c>
      <c r="C3771" t="s">
        <v>4962</v>
      </c>
      <c r="D3771" t="s">
        <v>4969</v>
      </c>
      <c r="E3771" t="s">
        <v>4969</v>
      </c>
      <c r="F3771" t="s">
        <v>19511</v>
      </c>
      <c r="G3771" t="s">
        <v>4963</v>
      </c>
      <c r="I37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771" s="1" t="b">
        <f t="shared" si="58"/>
        <v>0</v>
      </c>
      <c r="K3771" t="str">
        <f>IF(NOT(J3771),Strutture_cleaned[[#This Row],[Indirizzo internet]],Strutture_cleaned[[#This Row],[Indirizzo di posta elettronica]])</f>
        <v/>
      </c>
      <c r="L3771" t="str">
        <f>IF(NOT(J3771),Strutture_cleaned[[#This Row],[Indirizzo di posta elettronica]],Strutture_cleaned[[#This Row],[Indirizzo internet]])</f>
        <v>annalisacirilli67@gmail.com</v>
      </c>
    </row>
    <row r="3772" spans="1:12" x14ac:dyDescent="0.2">
      <c r="A3772" t="s">
        <v>8183</v>
      </c>
      <c r="B3772" t="s">
        <v>15159</v>
      </c>
      <c r="C3772" t="s">
        <v>4964</v>
      </c>
      <c r="D3772" t="s">
        <v>4969</v>
      </c>
      <c r="E3772" t="s">
        <v>4969</v>
      </c>
      <c r="F3772" t="s">
        <v>19511</v>
      </c>
      <c r="G3772" t="s">
        <v>4965</v>
      </c>
      <c r="I37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772" s="1" t="b">
        <f t="shared" si="58"/>
        <v>0</v>
      </c>
      <c r="K3772" t="str">
        <f>IF(NOT(J3772),Strutture_cleaned[[#This Row],[Indirizzo internet]],Strutture_cleaned[[#This Row],[Indirizzo di posta elettronica]])</f>
        <v/>
      </c>
      <c r="L3772" t="str">
        <f>IF(NOT(J3772),Strutture_cleaned[[#This Row],[Indirizzo di posta elettronica]],Strutture_cleaned[[#This Row],[Indirizzo internet]])</f>
        <v>sauraberdini@gmail.com</v>
      </c>
    </row>
    <row r="3773" spans="1:12" x14ac:dyDescent="0.2">
      <c r="A3773" t="s">
        <v>8183</v>
      </c>
      <c r="B3773" t="s">
        <v>15160</v>
      </c>
      <c r="C3773" t="s">
        <v>15161</v>
      </c>
      <c r="D3773" t="s">
        <v>4969</v>
      </c>
      <c r="E3773" t="s">
        <v>4969</v>
      </c>
      <c r="F3773" t="s">
        <v>19511</v>
      </c>
      <c r="G3773" t="s">
        <v>4966</v>
      </c>
      <c r="I37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73" s="1" t="b">
        <f t="shared" si="58"/>
        <v>0</v>
      </c>
      <c r="K3773" t="str">
        <f>IF(NOT(J3773),Strutture_cleaned[[#This Row],[Indirizzo internet]],Strutture_cleaned[[#This Row],[Indirizzo di posta elettronica]])</f>
        <v/>
      </c>
      <c r="L3773" t="str">
        <f>IF(NOT(J3773),Strutture_cleaned[[#This Row],[Indirizzo di posta elettronica]],Strutture_cleaned[[#This Row],[Indirizzo internet]])</f>
        <v>elveziaalgi@gmail.com</v>
      </c>
    </row>
    <row r="3774" spans="1:12" x14ac:dyDescent="0.2">
      <c r="A3774" t="s">
        <v>8285</v>
      </c>
      <c r="B3774" t="s">
        <v>15162</v>
      </c>
      <c r="C3774" t="s">
        <v>4967</v>
      </c>
      <c r="D3774" t="s">
        <v>4969</v>
      </c>
      <c r="E3774" t="s">
        <v>4969</v>
      </c>
      <c r="F3774" t="s">
        <v>19511</v>
      </c>
      <c r="G3774" t="s">
        <v>4968</v>
      </c>
      <c r="I37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74" s="1" t="b">
        <f t="shared" si="58"/>
        <v>0</v>
      </c>
      <c r="K3774" t="str">
        <f>IF(NOT(J3774),Strutture_cleaned[[#This Row],[Indirizzo internet]],Strutture_cleaned[[#This Row],[Indirizzo di posta elettronica]])</f>
        <v/>
      </c>
      <c r="L3774" t="str">
        <f>IF(NOT(J3774),Strutture_cleaned[[#This Row],[Indirizzo di posta elettronica]],Strutture_cleaned[[#This Row],[Indirizzo internet]])</f>
        <v>staffolani@ilfarosociale.it</v>
      </c>
    </row>
    <row r="3775" spans="1:12" x14ac:dyDescent="0.2">
      <c r="A3775" t="s">
        <v>8183</v>
      </c>
      <c r="B3775" t="s">
        <v>15163</v>
      </c>
      <c r="C3775" t="s">
        <v>15164</v>
      </c>
      <c r="D3775" t="s">
        <v>4969</v>
      </c>
      <c r="E3775" t="s">
        <v>4969</v>
      </c>
      <c r="F3775" t="s">
        <v>19511</v>
      </c>
      <c r="G3775" t="s">
        <v>4970</v>
      </c>
      <c r="I37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775" s="1" t="b">
        <f t="shared" si="58"/>
        <v>0</v>
      </c>
      <c r="K3775" t="str">
        <f>IF(NOT(J3775),Strutture_cleaned[[#This Row],[Indirizzo internet]],Strutture_cleaned[[#This Row],[Indirizzo di posta elettronica]])</f>
        <v/>
      </c>
      <c r="L3775" t="str">
        <f>IF(NOT(J3775),Strutture_cleaned[[#This Row],[Indirizzo di posta elettronica]],Strutture_cleaned[[#This Row],[Indirizzo internet]])</f>
        <v>infocasabata@gmail.com</v>
      </c>
    </row>
    <row r="3776" spans="1:12" x14ac:dyDescent="0.2">
      <c r="A3776" t="s">
        <v>8183</v>
      </c>
      <c r="B3776" t="s">
        <v>15165</v>
      </c>
      <c r="C3776" t="s">
        <v>15166</v>
      </c>
      <c r="D3776" t="s">
        <v>4969</v>
      </c>
      <c r="E3776" t="s">
        <v>19511</v>
      </c>
      <c r="F3776" t="s">
        <v>19511</v>
      </c>
      <c r="G3776" t="s">
        <v>4971</v>
      </c>
      <c r="I37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776" s="1" t="b">
        <f t="shared" si="58"/>
        <v>0</v>
      </c>
      <c r="K3776" t="str">
        <f>IF(NOT(J3776),Strutture_cleaned[[#This Row],[Indirizzo internet]],Strutture_cleaned[[#This Row],[Indirizzo di posta elettronica]])</f>
        <v/>
      </c>
      <c r="L3776" t="str">
        <f>IF(NOT(J3776),Strutture_cleaned[[#This Row],[Indirizzo di posta elettronica]],Strutture_cleaned[[#This Row],[Indirizzo internet]])</f>
        <v>angela-biondi@alice.it</v>
      </c>
    </row>
    <row r="3777" spans="1:12" x14ac:dyDescent="0.2">
      <c r="A3777" t="s">
        <v>8183</v>
      </c>
      <c r="B3777" t="s">
        <v>15167</v>
      </c>
      <c r="C3777" t="s">
        <v>19511</v>
      </c>
      <c r="D3777" t="s">
        <v>4969</v>
      </c>
      <c r="E3777" t="s">
        <v>15168</v>
      </c>
      <c r="F3777" t="s">
        <v>19511</v>
      </c>
      <c r="G3777" t="s">
        <v>4972</v>
      </c>
      <c r="I37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77" s="1" t="b">
        <f t="shared" si="58"/>
        <v>0</v>
      </c>
      <c r="K3777" t="str">
        <f>IF(NOT(J3777),Strutture_cleaned[[#This Row],[Indirizzo internet]],Strutture_cleaned[[#This Row],[Indirizzo di posta elettronica]])</f>
        <v/>
      </c>
      <c r="L3777" t="str">
        <f>IF(NOT(J3777),Strutture_cleaned[[#This Row],[Indirizzo di posta elettronica]],Strutture_cleaned[[#This Row],[Indirizzo internet]])</f>
        <v>decaromaggi@gmail.com</v>
      </c>
    </row>
    <row r="3778" spans="1:12" x14ac:dyDescent="0.2">
      <c r="A3778" t="s">
        <v>8183</v>
      </c>
      <c r="B3778" t="s">
        <v>15169</v>
      </c>
      <c r="C3778" t="s">
        <v>15170</v>
      </c>
      <c r="D3778" t="s">
        <v>4969</v>
      </c>
      <c r="E3778" t="s">
        <v>4969</v>
      </c>
      <c r="F3778" t="s">
        <v>19511</v>
      </c>
      <c r="G3778" t="s">
        <v>4973</v>
      </c>
      <c r="I37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778" s="1" t="b">
        <f t="shared" si="58"/>
        <v>0</v>
      </c>
      <c r="K3778" t="str">
        <f>IF(NOT(J3778),Strutture_cleaned[[#This Row],[Indirizzo internet]],Strutture_cleaned[[#This Row],[Indirizzo di posta elettronica]])</f>
        <v/>
      </c>
      <c r="L3778" t="str">
        <f>IF(NOT(J3778),Strutture_cleaned[[#This Row],[Indirizzo di posta elettronica]],Strutture_cleaned[[#This Row],[Indirizzo internet]])</f>
        <v>simonagiri@live.com</v>
      </c>
    </row>
    <row r="3779" spans="1:12" x14ac:dyDescent="0.2">
      <c r="A3779" t="s">
        <v>8186</v>
      </c>
      <c r="B3779" t="s">
        <v>15171</v>
      </c>
      <c r="C3779" t="s">
        <v>15172</v>
      </c>
      <c r="D3779" t="s">
        <v>4969</v>
      </c>
      <c r="E3779" t="s">
        <v>4969</v>
      </c>
      <c r="F3779" t="s">
        <v>19511</v>
      </c>
      <c r="G3779" t="s">
        <v>4974</v>
      </c>
      <c r="I37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79" s="1" t="b">
        <f t="shared" ref="J3779:J3842" si="59">I3779="invertire email e sito"</f>
        <v>0</v>
      </c>
      <c r="K3779" t="str">
        <f>IF(NOT(J3779),Strutture_cleaned[[#This Row],[Indirizzo internet]],Strutture_cleaned[[#This Row],[Indirizzo di posta elettronica]])</f>
        <v/>
      </c>
      <c r="L3779" t="str">
        <f>IF(NOT(J3779),Strutture_cleaned[[#This Row],[Indirizzo di posta elettronica]],Strutture_cleaned[[#This Row],[Indirizzo internet]])</f>
        <v>agriturismo@agriturismoivaleriani.com</v>
      </c>
    </row>
    <row r="3780" spans="1:12" x14ac:dyDescent="0.2">
      <c r="A3780" t="s">
        <v>8183</v>
      </c>
      <c r="B3780" t="s">
        <v>15173</v>
      </c>
      <c r="C3780" t="s">
        <v>15174</v>
      </c>
      <c r="D3780" t="s">
        <v>4969</v>
      </c>
      <c r="E3780" t="s">
        <v>4969</v>
      </c>
      <c r="F3780" t="s">
        <v>4975</v>
      </c>
      <c r="G3780" t="s">
        <v>4976</v>
      </c>
      <c r="I37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80" s="1" t="b">
        <f t="shared" si="59"/>
        <v>0</v>
      </c>
      <c r="K3780" t="str">
        <f>IF(NOT(J3780),Strutture_cleaned[[#This Row],[Indirizzo internet]],Strutture_cleaned[[#This Row],[Indirizzo di posta elettronica]])</f>
        <v>www.lidolcicolli.it</v>
      </c>
      <c r="L3780" t="str">
        <f>IF(NOT(J3780),Strutture_cleaned[[#This Row],[Indirizzo di posta elettronica]],Strutture_cleaned[[#This Row],[Indirizzo internet]])</f>
        <v>info@lidolcicolli.it</v>
      </c>
    </row>
    <row r="3781" spans="1:12" x14ac:dyDescent="0.2">
      <c r="A3781" t="s">
        <v>8183</v>
      </c>
      <c r="B3781" t="s">
        <v>15175</v>
      </c>
      <c r="C3781" t="s">
        <v>15176</v>
      </c>
      <c r="D3781" t="s">
        <v>4969</v>
      </c>
      <c r="E3781" t="s">
        <v>4969</v>
      </c>
      <c r="F3781" t="s">
        <v>19511</v>
      </c>
      <c r="G3781" t="s">
        <v>4977</v>
      </c>
      <c r="I37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781" s="1" t="b">
        <f t="shared" si="59"/>
        <v>0</v>
      </c>
      <c r="K3781" t="str">
        <f>IF(NOT(J3781),Strutture_cleaned[[#This Row],[Indirizzo internet]],Strutture_cleaned[[#This Row],[Indirizzo di posta elettronica]])</f>
        <v/>
      </c>
      <c r="L3781" t="str">
        <f>IF(NOT(J3781),Strutture_cleaned[[#This Row],[Indirizzo di posta elettronica]],Strutture_cleaned[[#This Row],[Indirizzo internet]])</f>
        <v>villamartini@libero.it</v>
      </c>
    </row>
    <row r="3782" spans="1:12" x14ac:dyDescent="0.2">
      <c r="A3782" t="s">
        <v>8285</v>
      </c>
      <c r="B3782" t="s">
        <v>15177</v>
      </c>
      <c r="C3782" t="s">
        <v>15178</v>
      </c>
      <c r="D3782" t="s">
        <v>4969</v>
      </c>
      <c r="E3782" t="s">
        <v>4969</v>
      </c>
      <c r="F3782" t="s">
        <v>3874</v>
      </c>
      <c r="G3782" t="s">
        <v>3875</v>
      </c>
      <c r="I37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82" s="1" t="b">
        <f t="shared" si="59"/>
        <v>0</v>
      </c>
      <c r="K3782" t="str">
        <f>IF(NOT(J3782),Strutture_cleaned[[#This Row],[Indirizzo internet]],Strutture_cleaned[[#This Row],[Indirizzo di posta elettronica]])</f>
        <v>www.domusmacerata.it</v>
      </c>
      <c r="L3782" t="str">
        <f>IF(NOT(J3782),Strutture_cleaned[[#This Row],[Indirizzo di posta elettronica]],Strutture_cleaned[[#This Row],[Indirizzo internet]])</f>
        <v>sangiuliano@domusmacerata.it</v>
      </c>
    </row>
    <row r="3783" spans="1:12" x14ac:dyDescent="0.2">
      <c r="A3783" t="s">
        <v>8216</v>
      </c>
      <c r="B3783" t="s">
        <v>15179</v>
      </c>
      <c r="C3783" t="s">
        <v>15180</v>
      </c>
      <c r="D3783" t="s">
        <v>4969</v>
      </c>
      <c r="E3783" t="s">
        <v>4969</v>
      </c>
      <c r="F3783" t="s">
        <v>4978</v>
      </c>
      <c r="G3783" t="s">
        <v>4979</v>
      </c>
      <c r="I37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83" s="1" t="b">
        <f t="shared" si="59"/>
        <v>0</v>
      </c>
      <c r="K3783" t="str">
        <f>IF(NOT(J3783),Strutture_cleaned[[#This Row],[Indirizzo internet]],Strutture_cleaned[[#This Row],[Indirizzo di posta elettronica]])</f>
        <v>www.madisonvillage.it</v>
      </c>
      <c r="L3783" t="str">
        <f>IF(NOT(J3783),Strutture_cleaned[[#This Row],[Indirizzo di posta elettronica]],Strutture_cleaned[[#This Row],[Indirizzo internet]])</f>
        <v>info@madisonvillage.it</v>
      </c>
    </row>
    <row r="3784" spans="1:12" x14ac:dyDescent="0.2">
      <c r="A3784" t="s">
        <v>8183</v>
      </c>
      <c r="B3784" t="s">
        <v>15181</v>
      </c>
      <c r="C3784" t="s">
        <v>15182</v>
      </c>
      <c r="D3784" t="s">
        <v>4969</v>
      </c>
      <c r="E3784" t="s">
        <v>4969</v>
      </c>
      <c r="F3784" t="s">
        <v>19511</v>
      </c>
      <c r="G3784" t="s">
        <v>4980</v>
      </c>
      <c r="I37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784" s="1" t="b">
        <f t="shared" si="59"/>
        <v>0</v>
      </c>
      <c r="K3784" t="str">
        <f>IF(NOT(J3784),Strutture_cleaned[[#This Row],[Indirizzo internet]],Strutture_cleaned[[#This Row],[Indirizzo di posta elettronica]])</f>
        <v/>
      </c>
      <c r="L3784" t="str">
        <f>IF(NOT(J3784),Strutture_cleaned[[#This Row],[Indirizzo di posta elettronica]],Strutture_cleaned[[#This Row],[Indirizzo internet]])</f>
        <v>leticard@libero.it</v>
      </c>
    </row>
    <row r="3785" spans="1:12" x14ac:dyDescent="0.2">
      <c r="A3785" t="s">
        <v>8282</v>
      </c>
      <c r="B3785" t="s">
        <v>15183</v>
      </c>
      <c r="C3785" t="s">
        <v>15184</v>
      </c>
      <c r="D3785" t="s">
        <v>4969</v>
      </c>
      <c r="E3785" t="s">
        <v>4969</v>
      </c>
      <c r="F3785" t="s">
        <v>4981</v>
      </c>
      <c r="G3785" t="s">
        <v>4982</v>
      </c>
      <c r="I37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785" s="1" t="b">
        <f t="shared" si="59"/>
        <v>0</v>
      </c>
      <c r="K3785" t="str">
        <f>IF(NOT(J3785),Strutture_cleaned[[#This Row],[Indirizzo internet]],Strutture_cleaned[[#This Row],[Indirizzo di posta elettronica]])</f>
        <v>www.ilfarosociale.it</v>
      </c>
      <c r="L3785" t="str">
        <f>IF(NOT(J3785),Strutture_cleaned[[#This Row],[Indirizzo di posta elettronica]],Strutture_cleaned[[#This Row],[Indirizzo internet]])</f>
        <v>faro.coop@mercurio.it</v>
      </c>
    </row>
    <row r="3786" spans="1:12" x14ac:dyDescent="0.2">
      <c r="A3786" t="s">
        <v>8186</v>
      </c>
      <c r="B3786" t="s">
        <v>15185</v>
      </c>
      <c r="C3786" t="s">
        <v>19511</v>
      </c>
      <c r="D3786" t="s">
        <v>4969</v>
      </c>
      <c r="E3786" t="s">
        <v>4969</v>
      </c>
      <c r="F3786" t="s">
        <v>4368</v>
      </c>
      <c r="G3786" t="s">
        <v>4369</v>
      </c>
      <c r="I37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786" s="1" t="b">
        <f t="shared" si="59"/>
        <v>0</v>
      </c>
      <c r="K3786" t="str">
        <f>IF(NOT(J3786),Strutture_cleaned[[#This Row],[Indirizzo internet]],Strutture_cleaned[[#This Row],[Indirizzo di posta elettronica]])</f>
        <v>www.fattoriaforano.it</v>
      </c>
      <c r="L3786" t="str">
        <f>IF(NOT(J3786),Strutture_cleaned[[#This Row],[Indirizzo di posta elettronica]],Strutture_cleaned[[#This Row],[Indirizzo internet]])</f>
        <v>agriturismoforano@yahoo.it</v>
      </c>
    </row>
    <row r="3787" spans="1:12" x14ac:dyDescent="0.2">
      <c r="A3787" t="s">
        <v>8186</v>
      </c>
      <c r="B3787" t="s">
        <v>15186</v>
      </c>
      <c r="C3787" t="s">
        <v>15187</v>
      </c>
      <c r="D3787" t="s">
        <v>4969</v>
      </c>
      <c r="E3787" t="s">
        <v>4969</v>
      </c>
      <c r="F3787" t="s">
        <v>4368</v>
      </c>
      <c r="G3787" t="s">
        <v>4369</v>
      </c>
      <c r="I37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787" s="1" t="b">
        <f t="shared" si="59"/>
        <v>0</v>
      </c>
      <c r="K3787" t="str">
        <f>IF(NOT(J3787),Strutture_cleaned[[#This Row],[Indirizzo internet]],Strutture_cleaned[[#This Row],[Indirizzo di posta elettronica]])</f>
        <v>www.fattoriaforano.it</v>
      </c>
      <c r="L3787" t="str">
        <f>IF(NOT(J3787),Strutture_cleaned[[#This Row],[Indirizzo di posta elettronica]],Strutture_cleaned[[#This Row],[Indirizzo internet]])</f>
        <v>agriturismoforano@yahoo.it</v>
      </c>
    </row>
    <row r="3788" spans="1:12" x14ac:dyDescent="0.2">
      <c r="A3788" t="s">
        <v>8183</v>
      </c>
      <c r="B3788" t="s">
        <v>15188</v>
      </c>
      <c r="C3788" t="s">
        <v>15189</v>
      </c>
      <c r="D3788" t="s">
        <v>4969</v>
      </c>
      <c r="E3788" t="s">
        <v>4969</v>
      </c>
      <c r="F3788" t="s">
        <v>19511</v>
      </c>
      <c r="G3788" t="s">
        <v>4983</v>
      </c>
      <c r="I37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88" s="1" t="b">
        <f t="shared" si="59"/>
        <v>0</v>
      </c>
      <c r="K3788" t="str">
        <f>IF(NOT(J3788),Strutture_cleaned[[#This Row],[Indirizzo internet]],Strutture_cleaned[[#This Row],[Indirizzo di posta elettronica]])</f>
        <v/>
      </c>
      <c r="L3788" t="str">
        <f>IF(NOT(J3788),Strutture_cleaned[[#This Row],[Indirizzo di posta elettronica]],Strutture_cleaned[[#This Row],[Indirizzo internet]])</f>
        <v>s.santuccis@libero.it</v>
      </c>
    </row>
    <row r="3789" spans="1:12" x14ac:dyDescent="0.2">
      <c r="A3789" t="s">
        <v>8171</v>
      </c>
      <c r="B3789" t="s">
        <v>15190</v>
      </c>
      <c r="C3789" t="s">
        <v>15191</v>
      </c>
      <c r="D3789" t="s">
        <v>4969</v>
      </c>
      <c r="E3789" t="s">
        <v>15192</v>
      </c>
      <c r="F3789" t="s">
        <v>4984</v>
      </c>
      <c r="G3789" t="s">
        <v>4985</v>
      </c>
      <c r="I37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789" s="1" t="b">
        <f t="shared" si="59"/>
        <v>0</v>
      </c>
      <c r="K3789" t="str">
        <f>IF(NOT(J3789),Strutture_cleaned[[#This Row],[Indirizzo internet]],Strutture_cleaned[[#This Row],[Indirizzo di posta elettronica]])</f>
        <v>www.forconipartners.it</v>
      </c>
      <c r="L3789" t="str">
        <f>IF(NOT(J3789),Strutture_cleaned[[#This Row],[Indirizzo di posta elettronica]],Strutture_cleaned[[#This Row],[Indirizzo internet]])</f>
        <v>david.forconi85@libero.it</v>
      </c>
    </row>
    <row r="3790" spans="1:12" x14ac:dyDescent="0.2">
      <c r="A3790" t="s">
        <v>8216</v>
      </c>
      <c r="B3790" t="s">
        <v>15193</v>
      </c>
      <c r="C3790" t="s">
        <v>15194</v>
      </c>
      <c r="D3790" t="s">
        <v>4969</v>
      </c>
      <c r="E3790" t="s">
        <v>4969</v>
      </c>
      <c r="F3790" t="s">
        <v>4986</v>
      </c>
      <c r="G3790" t="s">
        <v>4987</v>
      </c>
      <c r="I37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90" s="1" t="b">
        <f t="shared" si="59"/>
        <v>0</v>
      </c>
      <c r="K3790" t="str">
        <f>IF(NOT(J3790),Strutture_cleaned[[#This Row],[Indirizzo internet]],Strutture_cleaned[[#This Row],[Indirizzo di posta elettronica]])</f>
        <v>www.residencebelohorizonte.com</v>
      </c>
      <c r="L3790" t="str">
        <f>IF(NOT(J3790),Strutture_cleaned[[#This Row],[Indirizzo di posta elettronica]],Strutture_cleaned[[#This Row],[Indirizzo internet]])</f>
        <v>info@residencebelohorizonte.com</v>
      </c>
    </row>
    <row r="3791" spans="1:12" x14ac:dyDescent="0.2">
      <c r="A3791" t="s">
        <v>8183</v>
      </c>
      <c r="B3791" t="s">
        <v>15195</v>
      </c>
      <c r="C3791" t="s">
        <v>15196</v>
      </c>
      <c r="D3791" t="s">
        <v>4969</v>
      </c>
      <c r="E3791" t="s">
        <v>4969</v>
      </c>
      <c r="F3791" t="s">
        <v>4988</v>
      </c>
      <c r="G3791" t="s">
        <v>4989</v>
      </c>
      <c r="I37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791" s="1" t="b">
        <f t="shared" si="59"/>
        <v>0</v>
      </c>
      <c r="K3791" t="str">
        <f>IF(NOT(J3791),Strutture_cleaned[[#This Row],[Indirizzo internet]],Strutture_cleaned[[#This Row],[Indirizzo di posta elettronica]])</f>
        <v>http://sheila.beepworld.it</v>
      </c>
      <c r="L3791" t="str">
        <f>IF(NOT(J3791),Strutture_cleaned[[#This Row],[Indirizzo di posta elettronica]],Strutture_cleaned[[#This Row],[Indirizzo internet]])</f>
        <v>ernestina61@hotmail.it</v>
      </c>
    </row>
    <row r="3792" spans="1:12" x14ac:dyDescent="0.2">
      <c r="A3792" t="s">
        <v>8183</v>
      </c>
      <c r="B3792" t="s">
        <v>15197</v>
      </c>
      <c r="C3792" t="s">
        <v>15198</v>
      </c>
      <c r="D3792" t="s">
        <v>4969</v>
      </c>
      <c r="E3792" t="s">
        <v>19511</v>
      </c>
      <c r="F3792" t="s">
        <v>19511</v>
      </c>
      <c r="G3792" t="s">
        <v>4990</v>
      </c>
      <c r="I37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792" s="1" t="b">
        <f t="shared" si="59"/>
        <v>0</v>
      </c>
      <c r="K3792" t="str">
        <f>IF(NOT(J3792),Strutture_cleaned[[#This Row],[Indirizzo internet]],Strutture_cleaned[[#This Row],[Indirizzo di posta elettronica]])</f>
        <v/>
      </c>
      <c r="L3792" t="str">
        <f>IF(NOT(J3792),Strutture_cleaned[[#This Row],[Indirizzo di posta elettronica]],Strutture_cleaned[[#This Row],[Indirizzo internet]])</f>
        <v>zampolsim@alice.it</v>
      </c>
    </row>
    <row r="3793" spans="1:12" x14ac:dyDescent="0.2">
      <c r="A3793" t="s">
        <v>8183</v>
      </c>
      <c r="B3793" t="s">
        <v>15199</v>
      </c>
      <c r="C3793" t="s">
        <v>15200</v>
      </c>
      <c r="D3793" t="s">
        <v>4969</v>
      </c>
      <c r="E3793" t="s">
        <v>19511</v>
      </c>
      <c r="F3793" t="s">
        <v>19511</v>
      </c>
      <c r="G3793" t="s">
        <v>4991</v>
      </c>
      <c r="I37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793" s="1" t="b">
        <f t="shared" si="59"/>
        <v>0</v>
      </c>
      <c r="K3793" t="str">
        <f>IF(NOT(J3793),Strutture_cleaned[[#This Row],[Indirizzo internet]],Strutture_cleaned[[#This Row],[Indirizzo di posta elettronica]])</f>
        <v/>
      </c>
      <c r="L3793" t="str">
        <f>IF(NOT(J3793),Strutture_cleaned[[#This Row],[Indirizzo di posta elettronica]],Strutture_cleaned[[#This Row],[Indirizzo internet]])</f>
        <v>lacasadiassunta@virgilio.it</v>
      </c>
    </row>
    <row r="3794" spans="1:12" x14ac:dyDescent="0.2">
      <c r="A3794" t="s">
        <v>8177</v>
      </c>
      <c r="B3794" t="s">
        <v>15201</v>
      </c>
      <c r="C3794" t="s">
        <v>15202</v>
      </c>
      <c r="D3794" t="s">
        <v>4969</v>
      </c>
      <c r="E3794" t="s">
        <v>4969</v>
      </c>
      <c r="F3794" t="s">
        <v>4992</v>
      </c>
      <c r="G3794" t="s">
        <v>4993</v>
      </c>
      <c r="I37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94" s="1" t="b">
        <f t="shared" si="59"/>
        <v>0</v>
      </c>
      <c r="K3794" t="str">
        <f>IF(NOT(J3794),Strutture_cleaned[[#This Row],[Indirizzo internet]],Strutture_cleaned[[#This Row],[Indirizzo di posta elettronica]])</f>
        <v>www.hotellauri.it</v>
      </c>
      <c r="L3794" t="str">
        <f>IF(NOT(J3794),Strutture_cleaned[[#This Row],[Indirizzo di posta elettronica]],Strutture_cleaned[[#This Row],[Indirizzo internet]])</f>
        <v>info@hotellauri.it</v>
      </c>
    </row>
    <row r="3795" spans="1:12" x14ac:dyDescent="0.2">
      <c r="A3795" t="s">
        <v>8183</v>
      </c>
      <c r="B3795" t="s">
        <v>10256</v>
      </c>
      <c r="C3795" t="s">
        <v>15203</v>
      </c>
      <c r="D3795" t="s">
        <v>4969</v>
      </c>
      <c r="E3795" t="s">
        <v>19511</v>
      </c>
      <c r="F3795" t="s">
        <v>4994</v>
      </c>
      <c r="G3795" t="s">
        <v>4995</v>
      </c>
      <c r="I37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3795" s="1" t="b">
        <f t="shared" si="59"/>
        <v>0</v>
      </c>
      <c r="K3795" t="str">
        <f>IF(NOT(J3795),Strutture_cleaned[[#This Row],[Indirizzo internet]],Strutture_cleaned[[#This Row],[Indirizzo di posta elettronica]])</f>
        <v>www.casailgirasole.it</v>
      </c>
      <c r="L3795" t="str">
        <f>IF(NOT(J3795),Strutture_cleaned[[#This Row],[Indirizzo di posta elettronica]],Strutture_cleaned[[#This Row],[Indirizzo internet]])</f>
        <v>bedbreakfastilgirasole@gmail.com</v>
      </c>
    </row>
    <row r="3796" spans="1:12" x14ac:dyDescent="0.2">
      <c r="A3796" t="s">
        <v>8183</v>
      </c>
      <c r="B3796" t="s">
        <v>15204</v>
      </c>
      <c r="C3796" t="s">
        <v>15205</v>
      </c>
      <c r="D3796" t="s">
        <v>4969</v>
      </c>
      <c r="E3796" t="s">
        <v>19511</v>
      </c>
      <c r="F3796" t="s">
        <v>4996</v>
      </c>
      <c r="G3796" t="s">
        <v>4997</v>
      </c>
      <c r="I37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796" s="1" t="b">
        <f t="shared" si="59"/>
        <v>0</v>
      </c>
      <c r="K3796" t="str">
        <f>IF(NOT(J3796),Strutture_cleaned[[#This Row],[Indirizzo internet]],Strutture_cleaned[[#This Row],[Indirizzo di posta elettronica]])</f>
        <v>www.bed-and-breakfast-macerata.it</v>
      </c>
      <c r="L3796" t="str">
        <f>IF(NOT(J3796),Strutture_cleaned[[#This Row],[Indirizzo di posta elettronica]],Strutture_cleaned[[#This Row],[Indirizzo internet]])</f>
        <v>migliorelli.andrea@yahoo.it</v>
      </c>
    </row>
    <row r="3797" spans="1:12" x14ac:dyDescent="0.2">
      <c r="A3797" t="s">
        <v>8183</v>
      </c>
      <c r="B3797" t="s">
        <v>15206</v>
      </c>
      <c r="C3797" t="s">
        <v>15207</v>
      </c>
      <c r="D3797" t="s">
        <v>4969</v>
      </c>
      <c r="E3797" t="s">
        <v>19511</v>
      </c>
      <c r="F3797" t="s">
        <v>19511</v>
      </c>
      <c r="G3797" t="s">
        <v>4987</v>
      </c>
      <c r="I37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97" s="1" t="b">
        <f t="shared" si="59"/>
        <v>0</v>
      </c>
      <c r="K3797" t="str">
        <f>IF(NOT(J3797),Strutture_cleaned[[#This Row],[Indirizzo internet]],Strutture_cleaned[[#This Row],[Indirizzo di posta elettronica]])</f>
        <v/>
      </c>
      <c r="L3797" t="str">
        <f>IF(NOT(J3797),Strutture_cleaned[[#This Row],[Indirizzo di posta elettronica]],Strutture_cleaned[[#This Row],[Indirizzo internet]])</f>
        <v>info@residencebelohorizonte.com</v>
      </c>
    </row>
    <row r="3798" spans="1:12" x14ac:dyDescent="0.2">
      <c r="A3798" t="s">
        <v>8183</v>
      </c>
      <c r="B3798" t="s">
        <v>15208</v>
      </c>
      <c r="C3798" t="s">
        <v>15209</v>
      </c>
      <c r="D3798" t="s">
        <v>4969</v>
      </c>
      <c r="E3798" t="s">
        <v>19511</v>
      </c>
      <c r="F3798" t="s">
        <v>19511</v>
      </c>
      <c r="G3798" t="s">
        <v>4998</v>
      </c>
      <c r="I37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98" s="1" t="b">
        <f t="shared" si="59"/>
        <v>0</v>
      </c>
      <c r="K3798" t="str">
        <f>IF(NOT(J3798),Strutture_cleaned[[#This Row],[Indirizzo internet]],Strutture_cleaned[[#This Row],[Indirizzo di posta elettronica]])</f>
        <v/>
      </c>
      <c r="L3798" t="str">
        <f>IF(NOT(J3798),Strutture_cleaned[[#This Row],[Indirizzo di posta elettronica]],Strutture_cleaned[[#This Row],[Indirizzo internet]])</f>
        <v>info@villabelohorizonte.com</v>
      </c>
    </row>
    <row r="3799" spans="1:12" x14ac:dyDescent="0.2">
      <c r="A3799" t="s">
        <v>8177</v>
      </c>
      <c r="B3799" t="s">
        <v>15210</v>
      </c>
      <c r="C3799" t="s">
        <v>15211</v>
      </c>
      <c r="D3799" t="s">
        <v>4969</v>
      </c>
      <c r="E3799" t="s">
        <v>4969</v>
      </c>
      <c r="F3799" t="s">
        <v>4999</v>
      </c>
      <c r="G3799" t="s">
        <v>5000</v>
      </c>
      <c r="I37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799" s="1" t="b">
        <f t="shared" si="59"/>
        <v>0</v>
      </c>
      <c r="K3799" t="str">
        <f>IF(NOT(J3799),Strutture_cleaned[[#This Row],[Indirizzo internet]],Strutture_cleaned[[#This Row],[Indirizzo di posta elettronica]])</f>
        <v>www.arcadiahotelmacerata.it</v>
      </c>
      <c r="L3799" t="str">
        <f>IF(NOT(J3799),Strutture_cleaned[[#This Row],[Indirizzo di posta elettronica]],Strutture_cleaned[[#This Row],[Indirizzo internet]])</f>
        <v>info@arcadiahotelmacerata.it</v>
      </c>
    </row>
    <row r="3800" spans="1:12" x14ac:dyDescent="0.2">
      <c r="A3800" t="s">
        <v>8183</v>
      </c>
      <c r="B3800" t="s">
        <v>15212</v>
      </c>
      <c r="C3800" t="s">
        <v>15213</v>
      </c>
      <c r="D3800" t="s">
        <v>4969</v>
      </c>
      <c r="E3800" t="s">
        <v>19511</v>
      </c>
      <c r="F3800" t="s">
        <v>5001</v>
      </c>
      <c r="G3800" t="s">
        <v>5002</v>
      </c>
      <c r="I38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800" s="1" t="b">
        <f t="shared" si="59"/>
        <v>0</v>
      </c>
      <c r="K3800" t="str">
        <f>IF(NOT(J3800),Strutture_cleaned[[#This Row],[Indirizzo internet]],Strutture_cleaned[[#This Row],[Indirizzo di posta elettronica]])</f>
        <v>irisbandb.wix.com</v>
      </c>
      <c r="L3800" t="str">
        <f>IF(NOT(J3800),Strutture_cleaned[[#This Row],[Indirizzo di posta elettronica]],Strutture_cleaned[[#This Row],[Indirizzo internet]])</f>
        <v>irisbandb@gmail.com</v>
      </c>
    </row>
    <row r="3801" spans="1:12" x14ac:dyDescent="0.2">
      <c r="A3801" t="s">
        <v>8183</v>
      </c>
      <c r="B3801" t="s">
        <v>15214</v>
      </c>
      <c r="C3801" t="s">
        <v>15215</v>
      </c>
      <c r="D3801" t="s">
        <v>4969</v>
      </c>
      <c r="E3801" t="s">
        <v>4969</v>
      </c>
      <c r="F3801" t="s">
        <v>5003</v>
      </c>
      <c r="G3801" t="s">
        <v>5004</v>
      </c>
      <c r="I38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801" s="1" t="b">
        <f t="shared" si="59"/>
        <v>0</v>
      </c>
      <c r="K3801" t="str">
        <f>IF(NOT(J3801),Strutture_cleaned[[#This Row],[Indirizzo internet]],Strutture_cleaned[[#This Row],[Indirizzo di posta elettronica]])</f>
        <v>www.florianicompagnoni.it</v>
      </c>
      <c r="L3801" t="str">
        <f>IF(NOT(J3801),Strutture_cleaned[[#This Row],[Indirizzo di posta elettronica]],Strutture_cleaned[[#This Row],[Indirizzo internet]])</f>
        <v>agritur.floriani@tiscali.it</v>
      </c>
    </row>
    <row r="3802" spans="1:12" x14ac:dyDescent="0.2">
      <c r="A3802" t="s">
        <v>8186</v>
      </c>
      <c r="B3802" t="s">
        <v>15216</v>
      </c>
      <c r="C3802" t="s">
        <v>15217</v>
      </c>
      <c r="D3802" t="s">
        <v>4969</v>
      </c>
      <c r="E3802" t="s">
        <v>4969</v>
      </c>
      <c r="F3802" t="s">
        <v>5003</v>
      </c>
      <c r="G3802" t="s">
        <v>5004</v>
      </c>
      <c r="I38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802" s="1" t="b">
        <f t="shared" si="59"/>
        <v>0</v>
      </c>
      <c r="K3802" t="str">
        <f>IF(NOT(J3802),Strutture_cleaned[[#This Row],[Indirizzo internet]],Strutture_cleaned[[#This Row],[Indirizzo di posta elettronica]])</f>
        <v>www.florianicompagnoni.it</v>
      </c>
      <c r="L3802" t="str">
        <f>IF(NOT(J3802),Strutture_cleaned[[#This Row],[Indirizzo di posta elettronica]],Strutture_cleaned[[#This Row],[Indirizzo internet]])</f>
        <v>agritur.floriani@tiscali.it</v>
      </c>
    </row>
    <row r="3803" spans="1:12" x14ac:dyDescent="0.2">
      <c r="A3803" t="s">
        <v>8186</v>
      </c>
      <c r="B3803" t="s">
        <v>15218</v>
      </c>
      <c r="C3803" t="s">
        <v>5005</v>
      </c>
      <c r="D3803" t="s">
        <v>4969</v>
      </c>
      <c r="E3803" t="s">
        <v>4969</v>
      </c>
      <c r="F3803" t="s">
        <v>19511</v>
      </c>
      <c r="G3803" t="s">
        <v>5006</v>
      </c>
      <c r="I38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803" s="1" t="b">
        <f t="shared" si="59"/>
        <v>0</v>
      </c>
      <c r="K3803" t="str">
        <f>IF(NOT(J3803),Strutture_cleaned[[#This Row],[Indirizzo internet]],Strutture_cleaned[[#This Row],[Indirizzo di posta elettronica]])</f>
        <v/>
      </c>
      <c r="L3803" t="str">
        <f>IF(NOT(J3803),Strutture_cleaned[[#This Row],[Indirizzo di posta elettronica]],Strutture_cleaned[[#This Row],[Indirizzo internet]])</f>
        <v>virgiliolucangeli@libero.it</v>
      </c>
    </row>
    <row r="3804" spans="1:12" x14ac:dyDescent="0.2">
      <c r="A3804" t="s">
        <v>8282</v>
      </c>
      <c r="B3804" t="s">
        <v>15219</v>
      </c>
      <c r="C3804" t="s">
        <v>15220</v>
      </c>
      <c r="D3804" t="s">
        <v>4969</v>
      </c>
      <c r="E3804" t="s">
        <v>4969</v>
      </c>
      <c r="F3804" t="s">
        <v>5007</v>
      </c>
      <c r="G3804" t="s">
        <v>5008</v>
      </c>
      <c r="I38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804" s="1" t="b">
        <f t="shared" si="59"/>
        <v>0</v>
      </c>
      <c r="K3804" t="str">
        <f>IF(NOT(J3804),Strutture_cleaned[[#This Row],[Indirizzo internet]],Strutture_cleaned[[#This Row],[Indirizzo di posta elettronica]])</f>
        <v>www.meridiana.mc.it</v>
      </c>
      <c r="L3804" t="str">
        <f>IF(NOT(J3804),Strutture_cleaned[[#This Row],[Indirizzo di posta elettronica]],Strutture_cleaned[[#This Row],[Indirizzo internet]])</f>
        <v>ostelloasiloricci@meridiana.mc.it</v>
      </c>
    </row>
    <row r="3805" spans="1:12" x14ac:dyDescent="0.2">
      <c r="A3805" t="s">
        <v>8177</v>
      </c>
      <c r="B3805" t="s">
        <v>15221</v>
      </c>
      <c r="C3805" t="s">
        <v>15222</v>
      </c>
      <c r="D3805" t="s">
        <v>4969</v>
      </c>
      <c r="E3805" t="s">
        <v>4969</v>
      </c>
      <c r="F3805" t="s">
        <v>19511</v>
      </c>
      <c r="G3805" t="s">
        <v>19511</v>
      </c>
      <c r="I38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05" s="1" t="b">
        <f t="shared" si="59"/>
        <v>0</v>
      </c>
      <c r="K3805" t="str">
        <f>IF(NOT(J3805),Strutture_cleaned[[#This Row],[Indirizzo internet]],Strutture_cleaned[[#This Row],[Indirizzo di posta elettronica]])</f>
        <v/>
      </c>
      <c r="L3805" t="str">
        <f>IF(NOT(J3805),Strutture_cleaned[[#This Row],[Indirizzo di posta elettronica]],Strutture_cleaned[[#This Row],[Indirizzo internet]])</f>
        <v/>
      </c>
    </row>
    <row r="3806" spans="1:12" x14ac:dyDescent="0.2">
      <c r="A3806" t="s">
        <v>8177</v>
      </c>
      <c r="B3806" t="s">
        <v>15223</v>
      </c>
      <c r="C3806" t="s">
        <v>15224</v>
      </c>
      <c r="D3806" t="s">
        <v>4969</v>
      </c>
      <c r="E3806" t="s">
        <v>4969</v>
      </c>
      <c r="F3806" t="s">
        <v>5009</v>
      </c>
      <c r="G3806" t="s">
        <v>5010</v>
      </c>
      <c r="I38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06" s="1" t="b">
        <f t="shared" si="59"/>
        <v>0</v>
      </c>
      <c r="K3806" t="str">
        <f>IF(NOT(J3806),Strutture_cleaned[[#This Row],[Indirizzo internet]],Strutture_cleaned[[#This Row],[Indirizzo di posta elettronica]])</f>
        <v>www.hotelicolli.com</v>
      </c>
      <c r="L3806" t="str">
        <f>IF(NOT(J3806),Strutture_cleaned[[#This Row],[Indirizzo di posta elettronica]],Strutture_cleaned[[#This Row],[Indirizzo internet]])</f>
        <v>info@hotelicolli.com</v>
      </c>
    </row>
    <row r="3807" spans="1:12" x14ac:dyDescent="0.2">
      <c r="A3807" t="s">
        <v>8177</v>
      </c>
      <c r="B3807" t="s">
        <v>15225</v>
      </c>
      <c r="C3807" t="s">
        <v>15226</v>
      </c>
      <c r="D3807" t="s">
        <v>4969</v>
      </c>
      <c r="E3807" t="s">
        <v>4969</v>
      </c>
      <c r="F3807" t="s">
        <v>5011</v>
      </c>
      <c r="G3807" t="s">
        <v>5012</v>
      </c>
      <c r="I38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07" s="1" t="b">
        <f t="shared" si="59"/>
        <v>0</v>
      </c>
      <c r="K3807" t="str">
        <f>IF(NOT(J3807),Strutture_cleaned[[#This Row],[Indirizzo internet]],Strutture_cleaned[[#This Row],[Indirizzo di posta elettronica]])</f>
        <v>www.hotelclaudiani.it</v>
      </c>
      <c r="L3807" t="str">
        <f>IF(NOT(J3807),Strutture_cleaned[[#This Row],[Indirizzo di posta elettronica]],Strutture_cleaned[[#This Row],[Indirizzo internet]])</f>
        <v>info@hotelclaudiani.it</v>
      </c>
    </row>
    <row r="3808" spans="1:12" x14ac:dyDescent="0.2">
      <c r="A3808" t="s">
        <v>8177</v>
      </c>
      <c r="B3808" t="s">
        <v>15227</v>
      </c>
      <c r="C3808" t="s">
        <v>15228</v>
      </c>
      <c r="D3808" t="s">
        <v>4969</v>
      </c>
      <c r="E3808" t="s">
        <v>4969</v>
      </c>
      <c r="F3808" t="s">
        <v>5013</v>
      </c>
      <c r="G3808" t="s">
        <v>5014</v>
      </c>
      <c r="I38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08" s="1" t="b">
        <f t="shared" si="59"/>
        <v>0</v>
      </c>
      <c r="K3808" t="str">
        <f>IF(NOT(J3808),Strutture_cleaned[[#This Row],[Indirizzo internet]],Strutture_cleaned[[#This Row],[Indirizzo di posta elettronica]])</f>
        <v>www.albergoarena.com</v>
      </c>
      <c r="L3808" t="str">
        <f>IF(NOT(J3808),Strutture_cleaned[[#This Row],[Indirizzo di posta elettronica]],Strutture_cleaned[[#This Row],[Indirizzo internet]])</f>
        <v>info@albergoarena.com</v>
      </c>
    </row>
    <row r="3809" spans="1:12" x14ac:dyDescent="0.2">
      <c r="A3809" t="s">
        <v>8177</v>
      </c>
      <c r="B3809" t="s">
        <v>15229</v>
      </c>
      <c r="C3809" t="s">
        <v>15230</v>
      </c>
      <c r="D3809" t="s">
        <v>4969</v>
      </c>
      <c r="E3809" t="s">
        <v>4969</v>
      </c>
      <c r="F3809" t="s">
        <v>19511</v>
      </c>
      <c r="G3809" t="s">
        <v>19511</v>
      </c>
      <c r="I38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09" s="1" t="b">
        <f t="shared" si="59"/>
        <v>0</v>
      </c>
      <c r="K3809" t="str">
        <f>IF(NOT(J3809),Strutture_cleaned[[#This Row],[Indirizzo internet]],Strutture_cleaned[[#This Row],[Indirizzo di posta elettronica]])</f>
        <v/>
      </c>
      <c r="L3809" t="str">
        <f>IF(NOT(J3809),Strutture_cleaned[[#This Row],[Indirizzo di posta elettronica]],Strutture_cleaned[[#This Row],[Indirizzo internet]])</f>
        <v/>
      </c>
    </row>
    <row r="3810" spans="1:12" x14ac:dyDescent="0.2">
      <c r="A3810" t="s">
        <v>8171</v>
      </c>
      <c r="B3810" t="s">
        <v>15231</v>
      </c>
      <c r="C3810" t="s">
        <v>15232</v>
      </c>
      <c r="D3810" t="s">
        <v>4969</v>
      </c>
      <c r="E3810" t="s">
        <v>4969</v>
      </c>
      <c r="F3810" t="s">
        <v>5015</v>
      </c>
      <c r="G3810" t="s">
        <v>5016</v>
      </c>
      <c r="I38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10" s="1" t="b">
        <f t="shared" si="59"/>
        <v>0</v>
      </c>
      <c r="K3810" t="str">
        <f>IF(NOT(J3810),Strutture_cleaned[[#This Row],[Indirizzo internet]],Strutture_cleaned[[#This Row],[Indirizzo di posta elettronica]])</f>
        <v>www.igelsi-countryhouse.it</v>
      </c>
      <c r="L3810" t="str">
        <f>IF(NOT(J3810),Strutture_cleaned[[#This Row],[Indirizzo di posta elettronica]],Strutture_cleaned[[#This Row],[Indirizzo internet]])</f>
        <v>info@igelsi-countryhouse.it</v>
      </c>
    </row>
    <row r="3811" spans="1:12" x14ac:dyDescent="0.2">
      <c r="A3811" t="s">
        <v>8171</v>
      </c>
      <c r="B3811" t="s">
        <v>15233</v>
      </c>
      <c r="C3811" t="s">
        <v>15234</v>
      </c>
      <c r="D3811" t="s">
        <v>4969</v>
      </c>
      <c r="E3811" t="s">
        <v>4969</v>
      </c>
      <c r="F3811" t="s">
        <v>5017</v>
      </c>
      <c r="G3811" t="s">
        <v>5018</v>
      </c>
      <c r="I38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811" s="1" t="b">
        <f t="shared" si="59"/>
        <v>0</v>
      </c>
      <c r="K3811" t="str">
        <f>IF(NOT(J3811),Strutture_cleaned[[#This Row],[Indirizzo internet]],Strutture_cleaned[[#This Row],[Indirizzo di posta elettronica]])</f>
        <v>www.countryhouselecase.it</v>
      </c>
      <c r="L3811" t="str">
        <f>IF(NOT(J3811),Strutture_cleaned[[#This Row],[Indirizzo di posta elettronica]],Strutture_cleaned[[#This Row],[Indirizzo internet]])</f>
        <v>ristorantelecase@tin.it</v>
      </c>
    </row>
    <row r="3812" spans="1:12" x14ac:dyDescent="0.2">
      <c r="A3812" t="s">
        <v>8186</v>
      </c>
      <c r="B3812" t="s">
        <v>15235</v>
      </c>
      <c r="C3812" t="s">
        <v>15236</v>
      </c>
      <c r="D3812" t="s">
        <v>4969</v>
      </c>
      <c r="E3812" t="s">
        <v>19511</v>
      </c>
      <c r="F3812" t="s">
        <v>19511</v>
      </c>
      <c r="G3812" t="s">
        <v>19511</v>
      </c>
      <c r="I38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12" s="1" t="b">
        <f t="shared" si="59"/>
        <v>0</v>
      </c>
      <c r="K3812" t="str">
        <f>IF(NOT(J3812),Strutture_cleaned[[#This Row],[Indirizzo internet]],Strutture_cleaned[[#This Row],[Indirizzo di posta elettronica]])</f>
        <v/>
      </c>
      <c r="L3812" t="str">
        <f>IF(NOT(J3812),Strutture_cleaned[[#This Row],[Indirizzo di posta elettronica]],Strutture_cleaned[[#This Row],[Indirizzo internet]])</f>
        <v/>
      </c>
    </row>
    <row r="3813" spans="1:12" x14ac:dyDescent="0.2">
      <c r="A3813" t="s">
        <v>8216</v>
      </c>
      <c r="B3813" t="s">
        <v>15237</v>
      </c>
      <c r="C3813" t="s">
        <v>15238</v>
      </c>
      <c r="D3813" t="s">
        <v>4969</v>
      </c>
      <c r="E3813" t="s">
        <v>4969</v>
      </c>
      <c r="F3813" t="s">
        <v>19511</v>
      </c>
      <c r="G3813" t="s">
        <v>3381</v>
      </c>
      <c r="I38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13" s="1" t="b">
        <f t="shared" si="59"/>
        <v>0</v>
      </c>
      <c r="K3813" t="str">
        <f>IF(NOT(J3813),Strutture_cleaned[[#This Row],[Indirizzo internet]],Strutture_cleaned[[#This Row],[Indirizzo di posta elettronica]])</f>
        <v/>
      </c>
      <c r="L3813" t="str">
        <f>IF(NOT(J3813),Strutture_cleaned[[#This Row],[Indirizzo di posta elettronica]],Strutture_cleaned[[#This Row],[Indirizzo internet]])</f>
        <v>info@operaarte.it</v>
      </c>
    </row>
    <row r="3814" spans="1:12" x14ac:dyDescent="0.2">
      <c r="A3814" t="s">
        <v>8183</v>
      </c>
      <c r="B3814" t="s">
        <v>15239</v>
      </c>
      <c r="C3814" t="s">
        <v>15240</v>
      </c>
      <c r="D3814" t="s">
        <v>4969</v>
      </c>
      <c r="E3814" t="s">
        <v>4969</v>
      </c>
      <c r="F3814" t="s">
        <v>5019</v>
      </c>
      <c r="G3814" t="s">
        <v>5020</v>
      </c>
      <c r="I38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14" s="1" t="b">
        <f t="shared" si="59"/>
        <v>0</v>
      </c>
      <c r="K3814" t="str">
        <f>IF(NOT(J3814),Strutture_cleaned[[#This Row],[Indirizzo internet]],Strutture_cleaned[[#This Row],[Indirizzo di posta elettronica]])</f>
        <v>www.belcuore.it</v>
      </c>
      <c r="L3814" t="str">
        <f>IF(NOT(J3814),Strutture_cleaned[[#This Row],[Indirizzo di posta elettronica]],Strutture_cleaned[[#This Row],[Indirizzo internet]])</f>
        <v>info@belcuore.it</v>
      </c>
    </row>
    <row r="3815" spans="1:12" x14ac:dyDescent="0.2">
      <c r="A3815" t="s">
        <v>8171</v>
      </c>
      <c r="B3815" t="s">
        <v>15241</v>
      </c>
      <c r="C3815" t="s">
        <v>15242</v>
      </c>
      <c r="D3815" t="s">
        <v>15243</v>
      </c>
      <c r="E3815" t="s">
        <v>15244</v>
      </c>
      <c r="F3815" t="s">
        <v>5021</v>
      </c>
      <c r="G3815" t="s">
        <v>5022</v>
      </c>
      <c r="I38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15" s="1" t="b">
        <f t="shared" si="59"/>
        <v>0</v>
      </c>
      <c r="K3815" t="str">
        <f>IF(NOT(J3815),Strutture_cleaned[[#This Row],[Indirizzo internet]],Strutture_cleaned[[#This Row],[Indirizzo di posta elettronica]])</f>
        <v>www.lacasadeifiori.eu</v>
      </c>
      <c r="L3815" t="str">
        <f>IF(NOT(J3815),Strutture_cleaned[[#This Row],[Indirizzo di posta elettronica]],Strutture_cleaned[[#This Row],[Indirizzo internet]])</f>
        <v>info@lacasadeifiori.eu</v>
      </c>
    </row>
    <row r="3816" spans="1:12" x14ac:dyDescent="0.2">
      <c r="A3816" t="s">
        <v>8183</v>
      </c>
      <c r="B3816" t="s">
        <v>15245</v>
      </c>
      <c r="C3816" t="s">
        <v>15246</v>
      </c>
      <c r="D3816" t="s">
        <v>15243</v>
      </c>
      <c r="E3816" t="s">
        <v>15243</v>
      </c>
      <c r="F3816" t="s">
        <v>19511</v>
      </c>
      <c r="G3816" t="s">
        <v>5023</v>
      </c>
      <c r="I38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816" s="1" t="b">
        <f t="shared" si="59"/>
        <v>0</v>
      </c>
      <c r="K3816" t="str">
        <f>IF(NOT(J3816),Strutture_cleaned[[#This Row],[Indirizzo internet]],Strutture_cleaned[[#This Row],[Indirizzo di posta elettronica]])</f>
        <v/>
      </c>
      <c r="L3816" t="str">
        <f>IF(NOT(J3816),Strutture_cleaned[[#This Row],[Indirizzo di posta elettronica]],Strutture_cleaned[[#This Row],[Indirizzo internet]])</f>
        <v>toscano.cinzia@gmail.com</v>
      </c>
    </row>
    <row r="3817" spans="1:12" x14ac:dyDescent="0.2">
      <c r="A3817" t="s">
        <v>8171</v>
      </c>
      <c r="B3817" t="s">
        <v>15247</v>
      </c>
      <c r="C3817" t="s">
        <v>15248</v>
      </c>
      <c r="D3817" t="s">
        <v>15243</v>
      </c>
      <c r="E3817" t="s">
        <v>15243</v>
      </c>
      <c r="F3817" t="s">
        <v>5024</v>
      </c>
      <c r="G3817" t="s">
        <v>5025</v>
      </c>
      <c r="I38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17" s="1" t="b">
        <f t="shared" si="59"/>
        <v>0</v>
      </c>
      <c r="K3817" t="str">
        <f>IF(NOT(J3817),Strutture_cleaned[[#This Row],[Indirizzo internet]],Strutture_cleaned[[#This Row],[Indirizzo di posta elettronica]])</f>
        <v>www.villacollepere.it</v>
      </c>
      <c r="L3817" t="str">
        <f>IF(NOT(J3817),Strutture_cleaned[[#This Row],[Indirizzo di posta elettronica]],Strutture_cleaned[[#This Row],[Indirizzo internet]])</f>
        <v>info@villacollepere.it</v>
      </c>
    </row>
    <row r="3818" spans="1:12" x14ac:dyDescent="0.2">
      <c r="A3818" t="s">
        <v>8186</v>
      </c>
      <c r="B3818" t="s">
        <v>15249</v>
      </c>
      <c r="C3818" t="s">
        <v>19511</v>
      </c>
      <c r="D3818" t="s">
        <v>15243</v>
      </c>
      <c r="E3818" t="s">
        <v>15250</v>
      </c>
      <c r="F3818" t="s">
        <v>5026</v>
      </c>
      <c r="G3818" t="s">
        <v>5027</v>
      </c>
      <c r="I38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18" s="1" t="b">
        <f t="shared" si="59"/>
        <v>0</v>
      </c>
      <c r="K3818" t="str">
        <f>IF(NOT(J3818),Strutture_cleaned[[#This Row],[Indirizzo internet]],Strutture_cleaned[[#This Row],[Indirizzo di posta elettronica]])</f>
        <v>www.ilcolledelsole.it</v>
      </c>
      <c r="L3818" t="str">
        <f>IF(NOT(J3818),Strutture_cleaned[[#This Row],[Indirizzo di posta elettronica]],Strutture_cleaned[[#This Row],[Indirizzo internet]])</f>
        <v>info@ilcolledelsole.it</v>
      </c>
    </row>
    <row r="3819" spans="1:12" x14ac:dyDescent="0.2">
      <c r="A3819" t="s">
        <v>8186</v>
      </c>
      <c r="B3819" t="s">
        <v>15251</v>
      </c>
      <c r="C3819" t="s">
        <v>15252</v>
      </c>
      <c r="D3819" t="s">
        <v>15243</v>
      </c>
      <c r="E3819" t="s">
        <v>15243</v>
      </c>
      <c r="F3819" t="s">
        <v>5028</v>
      </c>
      <c r="G3819" t="s">
        <v>5029</v>
      </c>
      <c r="I38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19" s="1" t="b">
        <f t="shared" si="59"/>
        <v>0</v>
      </c>
      <c r="K3819" t="str">
        <f>IF(NOT(J3819),Strutture_cleaned[[#This Row],[Indirizzo internet]],Strutture_cleaned[[#This Row],[Indirizzo di posta elettronica]])</f>
        <v>www.casarastia.it</v>
      </c>
      <c r="L3819" t="str">
        <f>IF(NOT(J3819),Strutture_cleaned[[#This Row],[Indirizzo di posta elettronica]],Strutture_cleaned[[#This Row],[Indirizzo internet]])</f>
        <v>info@casarastia.it</v>
      </c>
    </row>
    <row r="3820" spans="1:12" x14ac:dyDescent="0.2">
      <c r="A3820" t="s">
        <v>8186</v>
      </c>
      <c r="B3820" t="s">
        <v>15253</v>
      </c>
      <c r="C3820" t="s">
        <v>15254</v>
      </c>
      <c r="D3820" t="s">
        <v>15243</v>
      </c>
      <c r="E3820" t="s">
        <v>15255</v>
      </c>
      <c r="F3820" t="s">
        <v>19511</v>
      </c>
      <c r="G3820" t="s">
        <v>5030</v>
      </c>
      <c r="I38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820" s="1" t="b">
        <f t="shared" si="59"/>
        <v>0</v>
      </c>
      <c r="K3820" t="str">
        <f>IF(NOT(J3820),Strutture_cleaned[[#This Row],[Indirizzo internet]],Strutture_cleaned[[#This Row],[Indirizzo di posta elettronica]])</f>
        <v/>
      </c>
      <c r="L3820" t="str">
        <f>IF(NOT(J3820),Strutture_cleaned[[#This Row],[Indirizzo di posta elettronica]],Strutture_cleaned[[#This Row],[Indirizzo internet]])</f>
        <v>francesco2683@gmail.com</v>
      </c>
    </row>
    <row r="3821" spans="1:12" x14ac:dyDescent="0.2">
      <c r="A3821" t="s">
        <v>8177</v>
      </c>
      <c r="B3821" t="s">
        <v>15256</v>
      </c>
      <c r="C3821" t="s">
        <v>15257</v>
      </c>
      <c r="D3821" t="s">
        <v>15243</v>
      </c>
      <c r="E3821" t="s">
        <v>15243</v>
      </c>
      <c r="F3821" t="s">
        <v>5031</v>
      </c>
      <c r="G3821" t="s">
        <v>5032</v>
      </c>
      <c r="I38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21" s="1" t="b">
        <f t="shared" si="59"/>
        <v>0</v>
      </c>
      <c r="K3821" t="str">
        <f>IF(NOT(J3821),Strutture_cleaned[[#This Row],[Indirizzo internet]],Strutture_cleaned[[#This Row],[Indirizzo di posta elettronica]])</f>
        <v>www.hoteldellaloggia.it</v>
      </c>
      <c r="L3821" t="str">
        <f>IF(NOT(J3821),Strutture_cleaned[[#This Row],[Indirizzo di posta elettronica]],Strutture_cleaned[[#This Row],[Indirizzo internet]])</f>
        <v>info@hoteldellaloggia.it</v>
      </c>
    </row>
    <row r="3822" spans="1:12" x14ac:dyDescent="0.2">
      <c r="A3822" t="s">
        <v>8177</v>
      </c>
      <c r="B3822" t="s">
        <v>15258</v>
      </c>
      <c r="C3822" t="s">
        <v>15259</v>
      </c>
      <c r="D3822" t="s">
        <v>15243</v>
      </c>
      <c r="E3822" t="s">
        <v>15243</v>
      </c>
      <c r="F3822" t="s">
        <v>19511</v>
      </c>
      <c r="G3822" t="s">
        <v>19511</v>
      </c>
      <c r="I38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22" s="1" t="b">
        <f t="shared" si="59"/>
        <v>0</v>
      </c>
      <c r="K3822" t="str">
        <f>IF(NOT(J3822),Strutture_cleaned[[#This Row],[Indirizzo internet]],Strutture_cleaned[[#This Row],[Indirizzo di posta elettronica]])</f>
        <v/>
      </c>
      <c r="L3822" t="str">
        <f>IF(NOT(J3822),Strutture_cleaned[[#This Row],[Indirizzo di posta elettronica]],Strutture_cleaned[[#This Row],[Indirizzo internet]])</f>
        <v/>
      </c>
    </row>
    <row r="3823" spans="1:12" x14ac:dyDescent="0.2">
      <c r="A3823" t="s">
        <v>8183</v>
      </c>
      <c r="B3823" t="s">
        <v>15260</v>
      </c>
      <c r="C3823" t="s">
        <v>15261</v>
      </c>
      <c r="D3823" t="s">
        <v>15243</v>
      </c>
      <c r="E3823" t="s">
        <v>15243</v>
      </c>
      <c r="F3823" t="s">
        <v>5033</v>
      </c>
      <c r="G3823" t="s">
        <v>5034</v>
      </c>
      <c r="I38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823" s="1" t="b">
        <f t="shared" si="59"/>
        <v>0</v>
      </c>
      <c r="K3823" t="str">
        <f>IF(NOT(J3823),Strutture_cleaned[[#This Row],[Indirizzo internet]],Strutture_cleaned[[#This Row],[Indirizzo di posta elettronica]])</f>
        <v>www.il-fienile.it</v>
      </c>
      <c r="L3823" t="str">
        <f>IF(NOT(J3823),Strutture_cleaned[[#This Row],[Indirizzo di posta elettronica]],Strutture_cleaned[[#This Row],[Indirizzo internet]])</f>
        <v>mbblondel@gmail.com</v>
      </c>
    </row>
    <row r="3824" spans="1:12" x14ac:dyDescent="0.2">
      <c r="A3824" t="s">
        <v>8183</v>
      </c>
      <c r="B3824" t="s">
        <v>15262</v>
      </c>
      <c r="C3824" t="s">
        <v>15263</v>
      </c>
      <c r="D3824" t="s">
        <v>15243</v>
      </c>
      <c r="E3824" t="s">
        <v>19511</v>
      </c>
      <c r="F3824" t="s">
        <v>19511</v>
      </c>
      <c r="G3824" t="s">
        <v>5035</v>
      </c>
      <c r="I38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3824" s="1" t="b">
        <f t="shared" si="59"/>
        <v>0</v>
      </c>
      <c r="K3824" t="str">
        <f>IF(NOT(J3824),Strutture_cleaned[[#This Row],[Indirizzo internet]],Strutture_cleaned[[#This Row],[Indirizzo di posta elettronica]])</f>
        <v/>
      </c>
      <c r="L3824" t="str">
        <f>IF(NOT(J3824),Strutture_cleaned[[#This Row],[Indirizzo di posta elettronica]],Strutture_cleaned[[#This Row],[Indirizzo internet]])</f>
        <v>lamadonninadeipantani@gmail.com</v>
      </c>
    </row>
    <row r="3825" spans="1:12" x14ac:dyDescent="0.2">
      <c r="A3825" t="s">
        <v>8186</v>
      </c>
      <c r="B3825" t="s">
        <v>15264</v>
      </c>
      <c r="C3825" t="s">
        <v>15265</v>
      </c>
      <c r="D3825" t="s">
        <v>15243</v>
      </c>
      <c r="E3825" t="s">
        <v>19511</v>
      </c>
      <c r="F3825" t="s">
        <v>19511</v>
      </c>
      <c r="G3825" t="s">
        <v>5036</v>
      </c>
      <c r="I38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3825" s="1" t="b">
        <f t="shared" si="59"/>
        <v>0</v>
      </c>
      <c r="K3825" t="str">
        <f>IF(NOT(J3825),Strutture_cleaned[[#This Row],[Indirizzo internet]],Strutture_cleaned[[#This Row],[Indirizzo di posta elettronica]])</f>
        <v/>
      </c>
      <c r="L3825" t="str">
        <f>IF(NOT(J3825),Strutture_cleaned[[#This Row],[Indirizzo di posta elettronica]],Strutture_cleaned[[#This Row],[Indirizzo internet]])</f>
        <v>agriturismo.dafoschetta@gmail.com</v>
      </c>
    </row>
    <row r="3826" spans="1:12" x14ac:dyDescent="0.2">
      <c r="A3826" t="s">
        <v>8183</v>
      </c>
      <c r="B3826" t="s">
        <v>15266</v>
      </c>
      <c r="C3826" t="s">
        <v>15267</v>
      </c>
      <c r="D3826" t="s">
        <v>15243</v>
      </c>
      <c r="E3826" t="s">
        <v>19511</v>
      </c>
      <c r="F3826" t="s">
        <v>5037</v>
      </c>
      <c r="G3826" t="s">
        <v>5038</v>
      </c>
      <c r="I38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826" s="1" t="b">
        <f t="shared" si="59"/>
        <v>0</v>
      </c>
      <c r="K3826" t="str">
        <f>IF(NOT(J3826),Strutture_cleaned[[#This Row],[Indirizzo internet]],Strutture_cleaned[[#This Row],[Indirizzo di posta elettronica]])</f>
        <v>www.serre-alte.com</v>
      </c>
      <c r="L3826" t="str">
        <f>IF(NOT(J3826),Strutture_cleaned[[#This Row],[Indirizzo di posta elettronica]],Strutture_cleaned[[#This Row],[Indirizzo internet]])</f>
        <v>lara.gaggini@alice.it</v>
      </c>
    </row>
    <row r="3827" spans="1:12" x14ac:dyDescent="0.2">
      <c r="A3827" t="s">
        <v>8186</v>
      </c>
      <c r="B3827" t="s">
        <v>15268</v>
      </c>
      <c r="C3827" t="s">
        <v>15269</v>
      </c>
      <c r="D3827" t="s">
        <v>15243</v>
      </c>
      <c r="E3827" t="s">
        <v>19511</v>
      </c>
      <c r="F3827" t="s">
        <v>19511</v>
      </c>
      <c r="G3827" t="s">
        <v>5039</v>
      </c>
      <c r="I38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827" s="1" t="b">
        <f t="shared" si="59"/>
        <v>0</v>
      </c>
      <c r="K3827" t="str">
        <f>IF(NOT(J3827),Strutture_cleaned[[#This Row],[Indirizzo internet]],Strutture_cleaned[[#This Row],[Indirizzo di posta elettronica]])</f>
        <v/>
      </c>
      <c r="L3827" t="str">
        <f>IF(NOT(J3827),Strutture_cleaned[[#This Row],[Indirizzo di posta elettronica]],Strutture_cleaned[[#This Row],[Indirizzo internet]])</f>
        <v>valerpietro@libero.it</v>
      </c>
    </row>
    <row r="3828" spans="1:12" x14ac:dyDescent="0.2">
      <c r="A3828" t="s">
        <v>8177</v>
      </c>
      <c r="B3828" t="s">
        <v>15270</v>
      </c>
      <c r="C3828" t="s">
        <v>15271</v>
      </c>
      <c r="D3828" t="s">
        <v>15243</v>
      </c>
      <c r="E3828" t="s">
        <v>15243</v>
      </c>
      <c r="F3828" t="s">
        <v>19511</v>
      </c>
      <c r="G3828" t="s">
        <v>19511</v>
      </c>
      <c r="I38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28" s="1" t="b">
        <f t="shared" si="59"/>
        <v>0</v>
      </c>
      <c r="K3828" t="str">
        <f>IF(NOT(J3828),Strutture_cleaned[[#This Row],[Indirizzo internet]],Strutture_cleaned[[#This Row],[Indirizzo di posta elettronica]])</f>
        <v/>
      </c>
      <c r="L3828" t="str">
        <f>IF(NOT(J3828),Strutture_cleaned[[#This Row],[Indirizzo di posta elettronica]],Strutture_cleaned[[#This Row],[Indirizzo internet]])</f>
        <v/>
      </c>
    </row>
    <row r="3829" spans="1:12" x14ac:dyDescent="0.2">
      <c r="A3829" t="s">
        <v>8183</v>
      </c>
      <c r="B3829" t="s">
        <v>15272</v>
      </c>
      <c r="C3829" t="s">
        <v>15273</v>
      </c>
      <c r="D3829" t="s">
        <v>15243</v>
      </c>
      <c r="E3829" t="s">
        <v>15243</v>
      </c>
      <c r="F3829" t="s">
        <v>5040</v>
      </c>
      <c r="G3829" t="s">
        <v>5041</v>
      </c>
      <c r="I38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29" s="1" t="b">
        <f t="shared" si="59"/>
        <v>0</v>
      </c>
      <c r="K3829" t="str">
        <f>IF(NOT(J3829),Strutture_cleaned[[#This Row],[Indirizzo internet]],Strutture_cleaned[[#This Row],[Indirizzo di posta elettronica]])</f>
        <v>www.cameredabruna.com</v>
      </c>
      <c r="L3829" t="str">
        <f>IF(NOT(J3829),Strutture_cleaned[[#This Row],[Indirizzo di posta elettronica]],Strutture_cleaned[[#This Row],[Indirizzo internet]])</f>
        <v>info@cameredabruna.com</v>
      </c>
    </row>
    <row r="3830" spans="1:12" x14ac:dyDescent="0.2">
      <c r="A3830" t="s">
        <v>8186</v>
      </c>
      <c r="B3830" t="s">
        <v>15274</v>
      </c>
      <c r="C3830" t="s">
        <v>15275</v>
      </c>
      <c r="D3830" t="s">
        <v>15243</v>
      </c>
      <c r="E3830" t="s">
        <v>15276</v>
      </c>
      <c r="F3830" t="s">
        <v>19511</v>
      </c>
      <c r="G3830" t="s">
        <v>19511</v>
      </c>
      <c r="I38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30" s="1" t="b">
        <f t="shared" si="59"/>
        <v>0</v>
      </c>
      <c r="K3830" t="str">
        <f>IF(NOT(J3830),Strutture_cleaned[[#This Row],[Indirizzo internet]],Strutture_cleaned[[#This Row],[Indirizzo di posta elettronica]])</f>
        <v/>
      </c>
      <c r="L3830" t="str">
        <f>IF(NOT(J3830),Strutture_cleaned[[#This Row],[Indirizzo di posta elettronica]],Strutture_cleaned[[#This Row],[Indirizzo internet]])</f>
        <v/>
      </c>
    </row>
    <row r="3831" spans="1:12" x14ac:dyDescent="0.2">
      <c r="A3831" t="s">
        <v>8216</v>
      </c>
      <c r="B3831" t="s">
        <v>15277</v>
      </c>
      <c r="C3831" t="s">
        <v>15278</v>
      </c>
      <c r="D3831" t="s">
        <v>15243</v>
      </c>
      <c r="E3831" t="s">
        <v>19511</v>
      </c>
      <c r="F3831" t="s">
        <v>19511</v>
      </c>
      <c r="G3831" t="s">
        <v>5042</v>
      </c>
      <c r="I38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831" s="1" t="b">
        <f t="shared" si="59"/>
        <v>0</v>
      </c>
      <c r="K3831" t="str">
        <f>IF(NOT(J3831),Strutture_cleaned[[#This Row],[Indirizzo internet]],Strutture_cleaned[[#This Row],[Indirizzo di posta elettronica]])</f>
        <v/>
      </c>
      <c r="L3831" t="str">
        <f>IF(NOT(J3831),Strutture_cleaned[[#This Row],[Indirizzo di posta elettronica]],Strutture_cleaned[[#This Row],[Indirizzo internet]])</f>
        <v>mario.schiano@beniculturali.it</v>
      </c>
    </row>
    <row r="3832" spans="1:12" x14ac:dyDescent="0.2">
      <c r="A3832" t="s">
        <v>8285</v>
      </c>
      <c r="B3832" t="s">
        <v>15279</v>
      </c>
      <c r="C3832" t="s">
        <v>15280</v>
      </c>
      <c r="D3832" t="s">
        <v>15243</v>
      </c>
      <c r="E3832" t="s">
        <v>19511</v>
      </c>
      <c r="F3832" t="s">
        <v>19511</v>
      </c>
      <c r="G3832" t="s">
        <v>5043</v>
      </c>
      <c r="I38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832" s="1" t="b">
        <f t="shared" si="59"/>
        <v>0</v>
      </c>
      <c r="K3832" t="str">
        <f>IF(NOT(J3832),Strutture_cleaned[[#This Row],[Indirizzo internet]],Strutture_cleaned[[#This Row],[Indirizzo di posta elettronica]])</f>
        <v/>
      </c>
      <c r="L3832" t="str">
        <f>IF(NOT(J3832),Strutture_cleaned[[#This Row],[Indirizzo di posta elettronica]],Strutture_cleaned[[#This Row],[Indirizzo internet]])</f>
        <v>servizi@ersucam.it</v>
      </c>
    </row>
    <row r="3833" spans="1:12" x14ac:dyDescent="0.2">
      <c r="A3833" t="s">
        <v>8171</v>
      </c>
      <c r="B3833" t="s">
        <v>15281</v>
      </c>
      <c r="C3833" t="s">
        <v>15282</v>
      </c>
      <c r="D3833" t="s">
        <v>15243</v>
      </c>
      <c r="E3833" t="s">
        <v>15243</v>
      </c>
      <c r="F3833" t="s">
        <v>5044</v>
      </c>
      <c r="G3833" t="s">
        <v>5045</v>
      </c>
      <c r="I38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33" s="1" t="b">
        <f t="shared" si="59"/>
        <v>0</v>
      </c>
      <c r="K3833" t="str">
        <f>IF(NOT(J3833),Strutture_cleaned[[#This Row],[Indirizzo internet]],Strutture_cleaned[[#This Row],[Indirizzo di posta elettronica]])</f>
        <v>www.salomone-matelica.it</v>
      </c>
      <c r="L3833" t="str">
        <f>IF(NOT(J3833),Strutture_cleaned[[#This Row],[Indirizzo di posta elettronica]],Strutture_cleaned[[#This Row],[Indirizzo internet]])</f>
        <v>info@salomone-matelica.it</v>
      </c>
    </row>
    <row r="3834" spans="1:12" x14ac:dyDescent="0.2">
      <c r="A3834" t="s">
        <v>8177</v>
      </c>
      <c r="B3834" t="s">
        <v>15283</v>
      </c>
      <c r="C3834" t="s">
        <v>15284</v>
      </c>
      <c r="D3834" t="s">
        <v>15243</v>
      </c>
      <c r="E3834" t="s">
        <v>15243</v>
      </c>
      <c r="F3834" t="s">
        <v>5046</v>
      </c>
      <c r="G3834" t="s">
        <v>5047</v>
      </c>
      <c r="I38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34" s="1" t="b">
        <f t="shared" si="59"/>
        <v>0</v>
      </c>
      <c r="K3834" t="str">
        <f>IF(NOT(J3834),Strutture_cleaned[[#This Row],[Indirizzo internet]],Strutture_cleaned[[#This Row],[Indirizzo di posta elettronica]])</f>
        <v>www.vecchiaporta.it</v>
      </c>
      <c r="L3834" t="str">
        <f>IF(NOT(J3834),Strutture_cleaned[[#This Row],[Indirizzo di posta elettronica]],Strutture_cleaned[[#This Row],[Indirizzo internet]])</f>
        <v>info@vecchiaporta.it</v>
      </c>
    </row>
    <row r="3835" spans="1:12" x14ac:dyDescent="0.2">
      <c r="A3835" t="s">
        <v>8186</v>
      </c>
      <c r="B3835" t="s">
        <v>15285</v>
      </c>
      <c r="C3835" t="s">
        <v>15286</v>
      </c>
      <c r="D3835" t="s">
        <v>15243</v>
      </c>
      <c r="E3835" t="s">
        <v>19511</v>
      </c>
      <c r="F3835" t="s">
        <v>5048</v>
      </c>
      <c r="G3835" t="s">
        <v>5049</v>
      </c>
      <c r="I38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35" s="1" t="b">
        <f t="shared" si="59"/>
        <v>0</v>
      </c>
      <c r="K3835" t="str">
        <f>IF(NOT(J3835),Strutture_cleaned[[#This Row],[Indirizzo internet]],Strutture_cleaned[[#This Row],[Indirizzo di posta elettronica]])</f>
        <v>www.casadeimar.it</v>
      </c>
      <c r="L3835" t="str">
        <f>IF(NOT(J3835),Strutture_cleaned[[#This Row],[Indirizzo di posta elettronica]],Strutture_cleaned[[#This Row],[Indirizzo internet]])</f>
        <v>info@casadeimar.it</v>
      </c>
    </row>
    <row r="3836" spans="1:12" x14ac:dyDescent="0.2">
      <c r="A3836" t="s">
        <v>8183</v>
      </c>
      <c r="B3836" t="s">
        <v>15287</v>
      </c>
      <c r="C3836" t="s">
        <v>15288</v>
      </c>
      <c r="D3836" t="s">
        <v>15243</v>
      </c>
      <c r="E3836" t="s">
        <v>19511</v>
      </c>
      <c r="F3836" t="s">
        <v>19511</v>
      </c>
      <c r="G3836" t="s">
        <v>19511</v>
      </c>
      <c r="I38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36" s="1" t="b">
        <f t="shared" si="59"/>
        <v>0</v>
      </c>
      <c r="K3836" t="str">
        <f>IF(NOT(J3836),Strutture_cleaned[[#This Row],[Indirizzo internet]],Strutture_cleaned[[#This Row],[Indirizzo di posta elettronica]])</f>
        <v/>
      </c>
      <c r="L3836" t="str">
        <f>IF(NOT(J3836),Strutture_cleaned[[#This Row],[Indirizzo di posta elettronica]],Strutture_cleaned[[#This Row],[Indirizzo internet]])</f>
        <v/>
      </c>
    </row>
    <row r="3837" spans="1:12" x14ac:dyDescent="0.2">
      <c r="A3837" t="s">
        <v>8186</v>
      </c>
      <c r="B3837" t="s">
        <v>15289</v>
      </c>
      <c r="C3837" t="s">
        <v>15290</v>
      </c>
      <c r="D3837" t="s">
        <v>15243</v>
      </c>
      <c r="E3837" t="s">
        <v>5050</v>
      </c>
      <c r="F3837" t="s">
        <v>5051</v>
      </c>
      <c r="G3837" t="s">
        <v>5052</v>
      </c>
      <c r="I38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837" s="1" t="b">
        <f t="shared" si="59"/>
        <v>0</v>
      </c>
      <c r="K3837" t="str">
        <f>IF(NOT(J3837),Strutture_cleaned[[#This Row],[Indirizzo internet]],Strutture_cleaned[[#This Row],[Indirizzo di posta elettronica]])</f>
        <v>www.casagrimaldi.it</v>
      </c>
      <c r="L3837" t="str">
        <f>IF(NOT(J3837),Strutture_cleaned[[#This Row],[Indirizzo di posta elettronica]],Strutture_cleaned[[#This Row],[Indirizzo internet]])</f>
        <v>casagrimaldimatelica@gmail.com</v>
      </c>
    </row>
    <row r="3838" spans="1:12" x14ac:dyDescent="0.2">
      <c r="A3838" t="s">
        <v>8183</v>
      </c>
      <c r="B3838" t="s">
        <v>15291</v>
      </c>
      <c r="C3838" t="s">
        <v>15292</v>
      </c>
      <c r="D3838" t="s">
        <v>15293</v>
      </c>
      <c r="E3838" t="s">
        <v>19511</v>
      </c>
      <c r="F3838" t="s">
        <v>19511</v>
      </c>
      <c r="G3838" t="s">
        <v>5053</v>
      </c>
      <c r="I38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838" s="1" t="b">
        <f t="shared" si="59"/>
        <v>0</v>
      </c>
      <c r="K3838" t="str">
        <f>IF(NOT(J3838),Strutture_cleaned[[#This Row],[Indirizzo internet]],Strutture_cleaned[[#This Row],[Indirizzo di posta elettronica]])</f>
        <v/>
      </c>
      <c r="L3838" t="str">
        <f>IF(NOT(J3838),Strutture_cleaned[[#This Row],[Indirizzo di posta elettronica]],Strutture_cleaned[[#This Row],[Indirizzo internet]])</f>
        <v>luchettigiampiero@virgilio.it</v>
      </c>
    </row>
    <row r="3839" spans="1:12" x14ac:dyDescent="0.2">
      <c r="A3839" t="s">
        <v>8174</v>
      </c>
      <c r="B3839" t="s">
        <v>15294</v>
      </c>
      <c r="C3839" t="s">
        <v>5054</v>
      </c>
      <c r="D3839" t="s">
        <v>15293</v>
      </c>
      <c r="E3839" t="s">
        <v>15293</v>
      </c>
      <c r="F3839" t="s">
        <v>19511</v>
      </c>
      <c r="G3839" t="s">
        <v>5055</v>
      </c>
      <c r="I38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839" s="1" t="b">
        <f t="shared" si="59"/>
        <v>0</v>
      </c>
      <c r="K3839" t="str">
        <f>IF(NOT(J3839),Strutture_cleaned[[#This Row],[Indirizzo internet]],Strutture_cleaned[[#This Row],[Indirizzo di posta elettronica]])</f>
        <v/>
      </c>
      <c r="L3839" t="str">
        <f>IF(NOT(J3839),Strutture_cleaned[[#This Row],[Indirizzo di posta elettronica]],Strutture_cleaned[[#This Row],[Indirizzo internet]])</f>
        <v>lucigrilli@yahoo.it</v>
      </c>
    </row>
    <row r="3840" spans="1:12" x14ac:dyDescent="0.2">
      <c r="A3840" t="s">
        <v>8174</v>
      </c>
      <c r="B3840" t="s">
        <v>15295</v>
      </c>
      <c r="C3840" t="s">
        <v>19511</v>
      </c>
      <c r="D3840" t="s">
        <v>15293</v>
      </c>
      <c r="E3840" t="s">
        <v>19511</v>
      </c>
      <c r="F3840" t="s">
        <v>19511</v>
      </c>
      <c r="G3840" t="s">
        <v>19511</v>
      </c>
      <c r="I38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40" s="1" t="b">
        <f t="shared" si="59"/>
        <v>0</v>
      </c>
      <c r="K3840" t="str">
        <f>IF(NOT(J3840),Strutture_cleaned[[#This Row],[Indirizzo internet]],Strutture_cleaned[[#This Row],[Indirizzo di posta elettronica]])</f>
        <v/>
      </c>
      <c r="L3840" t="str">
        <f>IF(NOT(J3840),Strutture_cleaned[[#This Row],[Indirizzo di posta elettronica]],Strutture_cleaned[[#This Row],[Indirizzo internet]])</f>
        <v/>
      </c>
    </row>
    <row r="3841" spans="1:12" x14ac:dyDescent="0.2">
      <c r="A3841" t="s">
        <v>8174</v>
      </c>
      <c r="B3841" t="s">
        <v>15296</v>
      </c>
      <c r="C3841" t="s">
        <v>5056</v>
      </c>
      <c r="D3841" t="s">
        <v>15293</v>
      </c>
      <c r="E3841" t="s">
        <v>4969</v>
      </c>
      <c r="F3841" t="s">
        <v>5057</v>
      </c>
      <c r="G3841" t="s">
        <v>5058</v>
      </c>
      <c r="I38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41" s="1" t="b">
        <f t="shared" si="59"/>
        <v>0</v>
      </c>
      <c r="K3841" t="str">
        <f>IF(NOT(J3841),Strutture_cleaned[[#This Row],[Indirizzo internet]],Strutture_cleaned[[#This Row],[Indirizzo di posta elettronica]])</f>
        <v>www.villa-jolanda.com</v>
      </c>
      <c r="L3841" t="str">
        <f>IF(NOT(J3841),Strutture_cleaned[[#This Row],[Indirizzo di posta elettronica]],Strutture_cleaned[[#This Row],[Indirizzo internet]])</f>
        <v>info@villa-jolanda.com</v>
      </c>
    </row>
    <row r="3842" spans="1:12" x14ac:dyDescent="0.2">
      <c r="A3842" t="s">
        <v>8174</v>
      </c>
      <c r="B3842" t="s">
        <v>15297</v>
      </c>
      <c r="C3842" t="s">
        <v>15298</v>
      </c>
      <c r="D3842" t="s">
        <v>15293</v>
      </c>
      <c r="E3842" t="s">
        <v>15293</v>
      </c>
      <c r="F3842" t="s">
        <v>19511</v>
      </c>
      <c r="G3842" t="s">
        <v>5059</v>
      </c>
      <c r="I38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42" s="1" t="b">
        <f t="shared" si="59"/>
        <v>0</v>
      </c>
      <c r="K3842" t="str">
        <f>IF(NOT(J3842),Strutture_cleaned[[#This Row],[Indirizzo internet]],Strutture_cleaned[[#This Row],[Indirizzo di posta elettronica]])</f>
        <v/>
      </c>
      <c r="L3842" t="str">
        <f>IF(NOT(J3842),Strutture_cleaned[[#This Row],[Indirizzo di posta elettronica]],Strutture_cleaned[[#This Row],[Indirizzo internet]])</f>
        <v>zoea@bluebottle.com</v>
      </c>
    </row>
    <row r="3843" spans="1:12" x14ac:dyDescent="0.2">
      <c r="A3843" t="s">
        <v>8174</v>
      </c>
      <c r="B3843" t="s">
        <v>15299</v>
      </c>
      <c r="C3843" t="s">
        <v>15300</v>
      </c>
      <c r="D3843" t="s">
        <v>15293</v>
      </c>
      <c r="E3843" t="s">
        <v>15293</v>
      </c>
      <c r="F3843" t="s">
        <v>19511</v>
      </c>
      <c r="G3843" t="s">
        <v>5060</v>
      </c>
      <c r="I38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843" s="1" t="b">
        <f t="shared" ref="J3843:J3906" si="60">I3843="invertire email e sito"</f>
        <v>0</v>
      </c>
      <c r="K3843" t="str">
        <f>IF(NOT(J3843),Strutture_cleaned[[#This Row],[Indirizzo internet]],Strutture_cleaned[[#This Row],[Indirizzo di posta elettronica]])</f>
        <v/>
      </c>
      <c r="L3843" t="str">
        <f>IF(NOT(J3843),Strutture_cleaned[[#This Row],[Indirizzo di posta elettronica]],Strutture_cleaned[[#This Row],[Indirizzo internet]])</f>
        <v>jogabonitocastro@alice.it</v>
      </c>
    </row>
    <row r="3844" spans="1:12" x14ac:dyDescent="0.2">
      <c r="A3844" t="s">
        <v>8174</v>
      </c>
      <c r="B3844" t="s">
        <v>15301</v>
      </c>
      <c r="C3844" t="s">
        <v>15302</v>
      </c>
      <c r="D3844" t="s">
        <v>15293</v>
      </c>
      <c r="E3844" t="s">
        <v>15293</v>
      </c>
      <c r="F3844" t="s">
        <v>19511</v>
      </c>
      <c r="G3844" t="s">
        <v>5061</v>
      </c>
      <c r="I38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844" s="1" t="b">
        <f t="shared" si="60"/>
        <v>0</v>
      </c>
      <c r="K3844" t="str">
        <f>IF(NOT(J3844),Strutture_cleaned[[#This Row],[Indirizzo internet]],Strutture_cleaned[[#This Row],[Indirizzo di posta elettronica]])</f>
        <v/>
      </c>
      <c r="L3844" t="str">
        <f>IF(NOT(J3844),Strutture_cleaned[[#This Row],[Indirizzo di posta elettronica]],Strutture_cleaned[[#This Row],[Indirizzo internet]])</f>
        <v>patricktdelcnisbett@outlook.com</v>
      </c>
    </row>
    <row r="3845" spans="1:12" x14ac:dyDescent="0.2">
      <c r="A3845" t="s">
        <v>8174</v>
      </c>
      <c r="B3845" t="s">
        <v>15303</v>
      </c>
      <c r="C3845" t="s">
        <v>15304</v>
      </c>
      <c r="D3845" t="s">
        <v>15293</v>
      </c>
      <c r="E3845" t="s">
        <v>15293</v>
      </c>
      <c r="F3845" t="s">
        <v>19511</v>
      </c>
      <c r="G3845" t="s">
        <v>5062</v>
      </c>
      <c r="I38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845" s="1" t="b">
        <f t="shared" si="60"/>
        <v>0</v>
      </c>
      <c r="K3845" t="str">
        <f>IF(NOT(J3845),Strutture_cleaned[[#This Row],[Indirizzo internet]],Strutture_cleaned[[#This Row],[Indirizzo di posta elettronica]])</f>
        <v/>
      </c>
      <c r="L3845" t="str">
        <f>IF(NOT(J3845),Strutture_cleaned[[#This Row],[Indirizzo di posta elettronica]],Strutture_cleaned[[#This Row],[Indirizzo internet]])</f>
        <v>annabeatriceedward@gmail.com</v>
      </c>
    </row>
    <row r="3846" spans="1:12" x14ac:dyDescent="0.2">
      <c r="A3846" t="s">
        <v>8174</v>
      </c>
      <c r="B3846" t="s">
        <v>15305</v>
      </c>
      <c r="C3846" t="s">
        <v>15306</v>
      </c>
      <c r="D3846" t="s">
        <v>15293</v>
      </c>
      <c r="E3846" t="s">
        <v>19511</v>
      </c>
      <c r="F3846" t="s">
        <v>19511</v>
      </c>
      <c r="G3846" t="s">
        <v>5063</v>
      </c>
      <c r="I38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846" s="1" t="b">
        <f t="shared" si="60"/>
        <v>0</v>
      </c>
      <c r="K3846" t="str">
        <f>IF(NOT(J3846),Strutture_cleaned[[#This Row],[Indirizzo internet]],Strutture_cleaned[[#This Row],[Indirizzo di posta elettronica]])</f>
        <v/>
      </c>
      <c r="L3846" t="str">
        <f>IF(NOT(J3846),Strutture_cleaned[[#This Row],[Indirizzo di posta elettronica]],Strutture_cleaned[[#This Row],[Indirizzo internet]])</f>
        <v>tamsin.hickson@postacertificata.gov.it</v>
      </c>
    </row>
    <row r="3847" spans="1:12" x14ac:dyDescent="0.2">
      <c r="A3847" t="s">
        <v>8186</v>
      </c>
      <c r="B3847" t="s">
        <v>15307</v>
      </c>
      <c r="C3847" t="s">
        <v>15308</v>
      </c>
      <c r="D3847" t="s">
        <v>15293</v>
      </c>
      <c r="E3847" t="s">
        <v>19511</v>
      </c>
      <c r="F3847" t="s">
        <v>19511</v>
      </c>
      <c r="G3847" t="s">
        <v>5064</v>
      </c>
      <c r="I38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847" s="1" t="b">
        <f t="shared" si="60"/>
        <v>0</v>
      </c>
      <c r="K3847" t="str">
        <f>IF(NOT(J3847),Strutture_cleaned[[#This Row],[Indirizzo internet]],Strutture_cleaned[[#This Row],[Indirizzo di posta elettronica]])</f>
        <v/>
      </c>
      <c r="L3847" t="str">
        <f>IF(NOT(J3847),Strutture_cleaned[[#This Row],[Indirizzo di posta elettronica]],Strutture_cleaned[[#This Row],[Indirizzo internet]])</f>
        <v>ilvignetocasale@gmail.com</v>
      </c>
    </row>
    <row r="3848" spans="1:12" x14ac:dyDescent="0.2">
      <c r="A3848" t="s">
        <v>8183</v>
      </c>
      <c r="B3848" t="s">
        <v>15309</v>
      </c>
      <c r="C3848" t="s">
        <v>15310</v>
      </c>
      <c r="D3848" t="s">
        <v>15293</v>
      </c>
      <c r="E3848" t="s">
        <v>19511</v>
      </c>
      <c r="F3848" t="s">
        <v>5065</v>
      </c>
      <c r="G3848" t="s">
        <v>5066</v>
      </c>
      <c r="I38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48" s="1" t="b">
        <f t="shared" si="60"/>
        <v>0</v>
      </c>
      <c r="K3848" t="str">
        <f>IF(NOT(J3848),Strutture_cleaned[[#This Row],[Indirizzo internet]],Strutture_cleaned[[#This Row],[Indirizzo di posta elettronica]])</f>
        <v>www.trattoriamontechiaro.it</v>
      </c>
      <c r="L3848" t="str">
        <f>IF(NOT(J3848),Strutture_cleaned[[#This Row],[Indirizzo di posta elettronica]],Strutture_cleaned[[#This Row],[Indirizzo internet]])</f>
        <v>info@trattoriamontechiaro.it</v>
      </c>
    </row>
    <row r="3849" spans="1:12" x14ac:dyDescent="0.2">
      <c r="A3849" t="s">
        <v>8174</v>
      </c>
      <c r="B3849" t="s">
        <v>15311</v>
      </c>
      <c r="C3849" t="s">
        <v>5067</v>
      </c>
      <c r="D3849" t="s">
        <v>15293</v>
      </c>
      <c r="E3849" t="s">
        <v>19511</v>
      </c>
      <c r="F3849" t="s">
        <v>19511</v>
      </c>
      <c r="G3849" t="s">
        <v>5068</v>
      </c>
      <c r="I38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849" s="1" t="b">
        <f t="shared" si="60"/>
        <v>0</v>
      </c>
      <c r="K3849" t="str">
        <f>IF(NOT(J3849),Strutture_cleaned[[#This Row],[Indirizzo internet]],Strutture_cleaned[[#This Row],[Indirizzo di posta elettronica]])</f>
        <v/>
      </c>
      <c r="L3849" t="str">
        <f>IF(NOT(J3849),Strutture_cleaned[[#This Row],[Indirizzo di posta elettronica]],Strutture_cleaned[[#This Row],[Indirizzo internet]])</f>
        <v>simon_pilkington_1@yahoo.com</v>
      </c>
    </row>
    <row r="3850" spans="1:12" x14ac:dyDescent="0.2">
      <c r="A3850" t="s">
        <v>8174</v>
      </c>
      <c r="B3850" t="s">
        <v>15312</v>
      </c>
      <c r="C3850" t="s">
        <v>15313</v>
      </c>
      <c r="D3850" t="s">
        <v>15293</v>
      </c>
      <c r="E3850" t="s">
        <v>19511</v>
      </c>
      <c r="F3850" t="s">
        <v>19511</v>
      </c>
      <c r="G3850" t="s">
        <v>5069</v>
      </c>
      <c r="I38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850" s="1" t="b">
        <f t="shared" si="60"/>
        <v>0</v>
      </c>
      <c r="K3850" t="str">
        <f>IF(NOT(J3850),Strutture_cleaned[[#This Row],[Indirizzo internet]],Strutture_cleaned[[#This Row],[Indirizzo di posta elettronica]])</f>
        <v/>
      </c>
      <c r="L3850" t="str">
        <f>IF(NOT(J3850),Strutture_cleaned[[#This Row],[Indirizzo di posta elettronica]],Strutture_cleaned[[#This Row],[Indirizzo internet]])</f>
        <v>wilkinsondavid234@gmail.com</v>
      </c>
    </row>
    <row r="3851" spans="1:12" x14ac:dyDescent="0.2">
      <c r="A3851" t="s">
        <v>8177</v>
      </c>
      <c r="B3851" t="s">
        <v>15314</v>
      </c>
      <c r="C3851" t="s">
        <v>15315</v>
      </c>
      <c r="D3851" t="s">
        <v>15293</v>
      </c>
      <c r="E3851" t="s">
        <v>15293</v>
      </c>
      <c r="F3851" t="s">
        <v>5070</v>
      </c>
      <c r="G3851" t="s">
        <v>5071</v>
      </c>
      <c r="I38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51" s="1" t="b">
        <f t="shared" si="60"/>
        <v>0</v>
      </c>
      <c r="K3851" t="str">
        <f>IF(NOT(J3851),Strutture_cleaned[[#This Row],[Indirizzo internet]],Strutture_cleaned[[#This Row],[Indirizzo di posta elettronica]])</f>
        <v>www.villacastellani.it</v>
      </c>
      <c r="L3851" t="str">
        <f>IF(NOT(J3851),Strutture_cleaned[[#This Row],[Indirizzo di posta elettronica]],Strutture_cleaned[[#This Row],[Indirizzo internet]])</f>
        <v>info@villacastellani.it</v>
      </c>
    </row>
    <row r="3852" spans="1:12" x14ac:dyDescent="0.2">
      <c r="A3852" t="s">
        <v>8183</v>
      </c>
      <c r="B3852" t="s">
        <v>15316</v>
      </c>
      <c r="C3852" t="s">
        <v>15317</v>
      </c>
      <c r="D3852" t="s">
        <v>15293</v>
      </c>
      <c r="E3852" t="s">
        <v>15293</v>
      </c>
      <c r="F3852" t="s">
        <v>5072</v>
      </c>
      <c r="G3852" t="s">
        <v>5073</v>
      </c>
      <c r="I38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52" s="1" t="b">
        <f t="shared" si="60"/>
        <v>0</v>
      </c>
      <c r="K3852" t="str">
        <f>IF(NOT(J3852),Strutture_cleaned[[#This Row],[Indirizzo internet]],Strutture_cleaned[[#This Row],[Indirizzo di posta elettronica]])</f>
        <v>www.thecountryhouse.it</v>
      </c>
      <c r="L3852" t="str">
        <f>IF(NOT(J3852),Strutture_cleaned[[#This Row],[Indirizzo di posta elettronica]],Strutture_cleaned[[#This Row],[Indirizzo internet]])</f>
        <v>info@thecountryhouse.it</v>
      </c>
    </row>
    <row r="3853" spans="1:12" x14ac:dyDescent="0.2">
      <c r="A3853" t="s">
        <v>8171</v>
      </c>
      <c r="B3853" t="s">
        <v>15318</v>
      </c>
      <c r="C3853" t="s">
        <v>5074</v>
      </c>
      <c r="D3853" t="s">
        <v>15293</v>
      </c>
      <c r="E3853" t="s">
        <v>19511</v>
      </c>
      <c r="F3853" t="s">
        <v>5075</v>
      </c>
      <c r="G3853" t="s">
        <v>5076</v>
      </c>
      <c r="I38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53" s="1" t="b">
        <f t="shared" si="60"/>
        <v>0</v>
      </c>
      <c r="K3853" t="str">
        <f>IF(NOT(J3853),Strutture_cleaned[[#This Row],[Indirizzo internet]],Strutture_cleaned[[#This Row],[Indirizzo di posta elettronica]])</f>
        <v>www.caserma-carina.co.uk</v>
      </c>
      <c r="L3853" t="str">
        <f>IF(NOT(J3853),Strutture_cleaned[[#This Row],[Indirizzo di posta elettronica]],Strutture_cleaned[[#This Row],[Indirizzo internet]])</f>
        <v>info@caserma-carina.co.uk</v>
      </c>
    </row>
    <row r="3854" spans="1:12" x14ac:dyDescent="0.2">
      <c r="A3854" t="s">
        <v>8216</v>
      </c>
      <c r="B3854" t="s">
        <v>15319</v>
      </c>
      <c r="C3854" t="s">
        <v>15320</v>
      </c>
      <c r="D3854" t="s">
        <v>15321</v>
      </c>
      <c r="E3854" t="s">
        <v>15321</v>
      </c>
      <c r="F3854" t="s">
        <v>5077</v>
      </c>
      <c r="G3854" t="s">
        <v>5078</v>
      </c>
      <c r="I38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54" s="1" t="b">
        <f t="shared" si="60"/>
        <v>0</v>
      </c>
      <c r="K3854" t="str">
        <f>IF(NOT(J3854),Strutture_cleaned[[#This Row],[Indirizzo internet]],Strutture_cleaned[[#This Row],[Indirizzo di posta elettronica]])</f>
        <v>www.lettoeriletto.com</v>
      </c>
      <c r="L3854" t="str">
        <f>IF(NOT(J3854),Strutture_cleaned[[#This Row],[Indirizzo di posta elettronica]],Strutture_cleaned[[#This Row],[Indirizzo internet]])</f>
        <v>info@lettoeriletto.com</v>
      </c>
    </row>
    <row r="3855" spans="1:12" x14ac:dyDescent="0.2">
      <c r="A3855" t="s">
        <v>8171</v>
      </c>
      <c r="B3855" t="s">
        <v>15322</v>
      </c>
      <c r="C3855" t="s">
        <v>15323</v>
      </c>
      <c r="D3855" t="s">
        <v>15321</v>
      </c>
      <c r="E3855" t="s">
        <v>15321</v>
      </c>
      <c r="F3855" t="s">
        <v>19511</v>
      </c>
      <c r="G3855" t="s">
        <v>5079</v>
      </c>
      <c r="I38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855" s="1" t="b">
        <f t="shared" si="60"/>
        <v>0</v>
      </c>
      <c r="K3855" t="str">
        <f>IF(NOT(J3855),Strutture_cleaned[[#This Row],[Indirizzo internet]],Strutture_cleaned[[#This Row],[Indirizzo di posta elettronica]])</f>
        <v/>
      </c>
      <c r="L3855" t="str">
        <f>IF(NOT(J3855),Strutture_cleaned[[#This Row],[Indirizzo di posta elettronica]],Strutture_cleaned[[#This Row],[Indirizzo internet]])</f>
        <v>g.chiacchiera@sincomas.it</v>
      </c>
    </row>
    <row r="3856" spans="1:12" x14ac:dyDescent="0.2">
      <c r="A3856" t="s">
        <v>8177</v>
      </c>
      <c r="B3856" t="s">
        <v>15324</v>
      </c>
      <c r="C3856" t="s">
        <v>15325</v>
      </c>
      <c r="D3856" t="s">
        <v>15321</v>
      </c>
      <c r="E3856" t="s">
        <v>15321</v>
      </c>
      <c r="F3856" t="s">
        <v>5080</v>
      </c>
      <c r="G3856" t="s">
        <v>5081</v>
      </c>
      <c r="I38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56" s="1" t="b">
        <f t="shared" si="60"/>
        <v>0</v>
      </c>
      <c r="K3856" t="str">
        <f>IF(NOT(J3856),Strutture_cleaned[[#This Row],[Indirizzo internet]],Strutture_cleaned[[#This Row],[Indirizzo di posta elettronica]])</f>
        <v>www.villaquiete.it</v>
      </c>
      <c r="L3856" t="str">
        <f>IF(NOT(J3856),Strutture_cleaned[[#This Row],[Indirizzo di posta elettronica]],Strutture_cleaned[[#This Row],[Indirizzo internet]])</f>
        <v>info@villaquiete.it</v>
      </c>
    </row>
    <row r="3857" spans="1:12" x14ac:dyDescent="0.2">
      <c r="A3857" t="s">
        <v>8171</v>
      </c>
      <c r="B3857" t="s">
        <v>15326</v>
      </c>
      <c r="C3857" t="s">
        <v>5082</v>
      </c>
      <c r="D3857" t="s">
        <v>15321</v>
      </c>
      <c r="E3857" t="s">
        <v>5083</v>
      </c>
      <c r="F3857" t="s">
        <v>5084</v>
      </c>
      <c r="G3857" t="s">
        <v>5085</v>
      </c>
      <c r="I38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57" s="1" t="b">
        <f t="shared" si="60"/>
        <v>0</v>
      </c>
      <c r="K3857" t="str">
        <f>IF(NOT(J3857),Strutture_cleaned[[#This Row],[Indirizzo internet]],Strutture_cleaned[[#This Row],[Indirizzo di posta elettronica]])</f>
        <v>www.dachecco.com</v>
      </c>
      <c r="L3857" t="str">
        <f>IF(NOT(J3857),Strutture_cleaned[[#This Row],[Indirizzo di posta elettronica]],Strutture_cleaned[[#This Row],[Indirizzo internet]])</f>
        <v>info@dachecco.com</v>
      </c>
    </row>
    <row r="3858" spans="1:12" x14ac:dyDescent="0.2">
      <c r="A3858" t="s">
        <v>8177</v>
      </c>
      <c r="B3858" t="s">
        <v>15327</v>
      </c>
      <c r="C3858" t="s">
        <v>5086</v>
      </c>
      <c r="D3858" t="s">
        <v>15321</v>
      </c>
      <c r="E3858" t="s">
        <v>15328</v>
      </c>
      <c r="F3858" t="s">
        <v>5087</v>
      </c>
      <c r="G3858" t="s">
        <v>5088</v>
      </c>
      <c r="I38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58" s="1" t="b">
        <f t="shared" si="60"/>
        <v>0</v>
      </c>
      <c r="K3858" t="str">
        <f>IF(NOT(J3858),Strutture_cleaned[[#This Row],[Indirizzo internet]],Strutture_cleaned[[#This Row],[Indirizzo di posta elettronica]])</f>
        <v>www.recinahotel.it</v>
      </c>
      <c r="L3858" t="str">
        <f>IF(NOT(J3858),Strutture_cleaned[[#This Row],[Indirizzo di posta elettronica]],Strutture_cleaned[[#This Row],[Indirizzo internet]])</f>
        <v>info@recinahotel.it</v>
      </c>
    </row>
    <row r="3859" spans="1:12" x14ac:dyDescent="0.2">
      <c r="A3859" t="s">
        <v>8171</v>
      </c>
      <c r="B3859" t="s">
        <v>15329</v>
      </c>
      <c r="C3859" t="s">
        <v>15330</v>
      </c>
      <c r="D3859" t="s">
        <v>15321</v>
      </c>
      <c r="E3859" t="s">
        <v>19511</v>
      </c>
      <c r="F3859" t="s">
        <v>19511</v>
      </c>
      <c r="G3859" t="s">
        <v>19511</v>
      </c>
      <c r="I38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59" s="1" t="b">
        <f t="shared" si="60"/>
        <v>0</v>
      </c>
      <c r="K3859" t="str">
        <f>IF(NOT(J3859),Strutture_cleaned[[#This Row],[Indirizzo internet]],Strutture_cleaned[[#This Row],[Indirizzo di posta elettronica]])</f>
        <v/>
      </c>
      <c r="L3859" t="str">
        <f>IF(NOT(J3859),Strutture_cleaned[[#This Row],[Indirizzo di posta elettronica]],Strutture_cleaned[[#This Row],[Indirizzo internet]])</f>
        <v/>
      </c>
    </row>
    <row r="3860" spans="1:12" x14ac:dyDescent="0.2">
      <c r="A3860" t="s">
        <v>8183</v>
      </c>
      <c r="B3860" t="s">
        <v>15331</v>
      </c>
      <c r="C3860" t="s">
        <v>15332</v>
      </c>
      <c r="D3860" t="s">
        <v>15321</v>
      </c>
      <c r="E3860" t="s">
        <v>19511</v>
      </c>
      <c r="F3860" t="s">
        <v>19511</v>
      </c>
      <c r="G3860" t="s">
        <v>5089</v>
      </c>
      <c r="I38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60" s="1" t="b">
        <f t="shared" si="60"/>
        <v>0</v>
      </c>
      <c r="K3860" t="str">
        <f>IF(NOT(J3860),Strutture_cleaned[[#This Row],[Indirizzo internet]],Strutture_cleaned[[#This Row],[Indirizzo di posta elettronica]])</f>
        <v/>
      </c>
      <c r="L3860" t="str">
        <f>IF(NOT(J3860),Strutture_cleaned[[#This Row],[Indirizzo di posta elettronica]],Strutture_cleaned[[#This Row],[Indirizzo internet]])</f>
        <v>info@ilmughetto.com</v>
      </c>
    </row>
    <row r="3861" spans="1:12" x14ac:dyDescent="0.2">
      <c r="A3861" t="s">
        <v>8183</v>
      </c>
      <c r="B3861" t="s">
        <v>15333</v>
      </c>
      <c r="C3861" t="s">
        <v>15334</v>
      </c>
      <c r="D3861" t="s">
        <v>15321</v>
      </c>
      <c r="E3861" t="s">
        <v>15335</v>
      </c>
      <c r="F3861" t="s">
        <v>19511</v>
      </c>
      <c r="G3861" t="s">
        <v>5090</v>
      </c>
      <c r="I38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861" s="1" t="b">
        <f t="shared" si="60"/>
        <v>0</v>
      </c>
      <c r="K3861" t="str">
        <f>IF(NOT(J3861),Strutture_cleaned[[#This Row],[Indirizzo internet]],Strutture_cleaned[[#This Row],[Indirizzo di posta elettronica]])</f>
        <v/>
      </c>
      <c r="L3861" t="str">
        <f>IF(NOT(J3861),Strutture_cleaned[[#This Row],[Indirizzo di posta elettronica]],Strutture_cleaned[[#This Row],[Indirizzo internet]])</f>
        <v>villamattei.mc@gmail.com</v>
      </c>
    </row>
    <row r="3862" spans="1:12" x14ac:dyDescent="0.2">
      <c r="A3862" t="s">
        <v>8186</v>
      </c>
      <c r="B3862" t="s">
        <v>15336</v>
      </c>
      <c r="C3862" t="s">
        <v>15337</v>
      </c>
      <c r="D3862" t="s">
        <v>15321</v>
      </c>
      <c r="E3862" t="s">
        <v>15321</v>
      </c>
      <c r="F3862" t="s">
        <v>4368</v>
      </c>
      <c r="G3862" t="s">
        <v>4369</v>
      </c>
      <c r="I38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862" s="1" t="b">
        <f t="shared" si="60"/>
        <v>0</v>
      </c>
      <c r="K3862" t="str">
        <f>IF(NOT(J3862),Strutture_cleaned[[#This Row],[Indirizzo internet]],Strutture_cleaned[[#This Row],[Indirizzo di posta elettronica]])</f>
        <v>www.fattoriaforano.it</v>
      </c>
      <c r="L3862" t="str">
        <f>IF(NOT(J3862),Strutture_cleaned[[#This Row],[Indirizzo di posta elettronica]],Strutture_cleaned[[#This Row],[Indirizzo internet]])</f>
        <v>agriturismoforano@yahoo.it</v>
      </c>
    </row>
    <row r="3863" spans="1:12" x14ac:dyDescent="0.2">
      <c r="A3863" t="s">
        <v>8183</v>
      </c>
      <c r="B3863" t="s">
        <v>15338</v>
      </c>
      <c r="C3863" t="s">
        <v>15339</v>
      </c>
      <c r="D3863" t="s">
        <v>15321</v>
      </c>
      <c r="E3863" t="s">
        <v>15321</v>
      </c>
      <c r="F3863" t="s">
        <v>5091</v>
      </c>
      <c r="G3863" t="s">
        <v>5092</v>
      </c>
      <c r="I38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63" s="1" t="b">
        <f t="shared" si="60"/>
        <v>0</v>
      </c>
      <c r="K3863" t="str">
        <f>IF(NOT(J3863),Strutture_cleaned[[#This Row],[Indirizzo internet]],Strutture_cleaned[[#This Row],[Indirizzo di posta elettronica]])</f>
        <v>www.bbilgiardinodeilimoni.it</v>
      </c>
      <c r="L3863" t="str">
        <f>IF(NOT(J3863),Strutture_cleaned[[#This Row],[Indirizzo di posta elettronica]],Strutture_cleaned[[#This Row],[Indirizzo internet]])</f>
        <v>info@bbilgiardinodeilimoni.it</v>
      </c>
    </row>
    <row r="3864" spans="1:12" x14ac:dyDescent="0.2">
      <c r="A3864" t="s">
        <v>8220</v>
      </c>
      <c r="B3864" t="s">
        <v>8250</v>
      </c>
      <c r="C3864" t="s">
        <v>19511</v>
      </c>
      <c r="D3864" t="s">
        <v>15340</v>
      </c>
      <c r="E3864" t="s">
        <v>15341</v>
      </c>
      <c r="F3864" t="s">
        <v>19511</v>
      </c>
      <c r="G3864" t="s">
        <v>5093</v>
      </c>
      <c r="I38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864" s="1" t="b">
        <f t="shared" si="60"/>
        <v>0</v>
      </c>
      <c r="K3864" t="str">
        <f>IF(NOT(J3864),Strutture_cleaned[[#This Row],[Indirizzo internet]],Strutture_cleaned[[#This Row],[Indirizzo di posta elettronica]])</f>
        <v/>
      </c>
      <c r="L3864" t="str">
        <f>IF(NOT(J3864),Strutture_cleaned[[#This Row],[Indirizzo di posta elettronica]],Strutture_cleaned[[#This Row],[Indirizzo internet]])</f>
        <v>comune@montecavallo.sinp.net</v>
      </c>
    </row>
    <row r="3865" spans="1:12" x14ac:dyDescent="0.2">
      <c r="A3865" t="s">
        <v>8183</v>
      </c>
      <c r="B3865" t="s">
        <v>15342</v>
      </c>
      <c r="C3865" t="s">
        <v>15343</v>
      </c>
      <c r="D3865" t="s">
        <v>15344</v>
      </c>
      <c r="E3865" t="s">
        <v>19511</v>
      </c>
      <c r="F3865" t="s">
        <v>5094</v>
      </c>
      <c r="G3865" t="s">
        <v>5095</v>
      </c>
      <c r="I38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865" s="1" t="b">
        <f t="shared" si="60"/>
        <v>0</v>
      </c>
      <c r="K3865" t="str">
        <f>IF(NOT(J3865),Strutture_cleaned[[#This Row],[Indirizzo internet]],Strutture_cleaned[[#This Row],[Indirizzo di posta elettronica]])</f>
        <v>www.ilpiccolomelograno.com</v>
      </c>
      <c r="L3865" t="str">
        <f>IF(NOT(J3865),Strutture_cleaned[[#This Row],[Indirizzo di posta elettronica]],Strutture_cleaned[[#This Row],[Indirizzo internet]])</f>
        <v>postmaster@ilpiccolomelograno.com</v>
      </c>
    </row>
    <row r="3866" spans="1:12" x14ac:dyDescent="0.2">
      <c r="A3866" t="s">
        <v>8183</v>
      </c>
      <c r="B3866" t="s">
        <v>15345</v>
      </c>
      <c r="C3866" t="s">
        <v>15346</v>
      </c>
      <c r="D3866" t="s">
        <v>15344</v>
      </c>
      <c r="E3866" t="s">
        <v>15347</v>
      </c>
      <c r="F3866" t="s">
        <v>19511</v>
      </c>
      <c r="G3866" t="s">
        <v>5096</v>
      </c>
      <c r="I38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866" s="1" t="b">
        <f t="shared" si="60"/>
        <v>0</v>
      </c>
      <c r="K3866" t="str">
        <f>IF(NOT(J3866),Strutture_cleaned[[#This Row],[Indirizzo internet]],Strutture_cleaned[[#This Row],[Indirizzo di posta elettronica]])</f>
        <v/>
      </c>
      <c r="L3866" t="str">
        <f>IF(NOT(J3866),Strutture_cleaned[[#This Row],[Indirizzo di posta elettronica]],Strutture_cleaned[[#This Row],[Indirizzo internet]])</f>
        <v>borgolatino@hotmail.it</v>
      </c>
    </row>
    <row r="3867" spans="1:12" x14ac:dyDescent="0.2">
      <c r="A3867" t="s">
        <v>8220</v>
      </c>
      <c r="B3867" t="s">
        <v>8250</v>
      </c>
      <c r="C3867" t="s">
        <v>19511</v>
      </c>
      <c r="D3867" t="s">
        <v>15344</v>
      </c>
      <c r="E3867" t="s">
        <v>19511</v>
      </c>
      <c r="F3867" t="s">
        <v>19511</v>
      </c>
      <c r="G3867" t="s">
        <v>19511</v>
      </c>
      <c r="I38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67" s="1" t="b">
        <f t="shared" si="60"/>
        <v>0</v>
      </c>
      <c r="K3867" t="str">
        <f>IF(NOT(J3867),Strutture_cleaned[[#This Row],[Indirizzo internet]],Strutture_cleaned[[#This Row],[Indirizzo di posta elettronica]])</f>
        <v/>
      </c>
      <c r="L3867" t="str">
        <f>IF(NOT(J3867),Strutture_cleaned[[#This Row],[Indirizzo di posta elettronica]],Strutture_cleaned[[#This Row],[Indirizzo internet]])</f>
        <v/>
      </c>
    </row>
    <row r="3868" spans="1:12" x14ac:dyDescent="0.2">
      <c r="A3868" t="s">
        <v>8174</v>
      </c>
      <c r="B3868" t="s">
        <v>15348</v>
      </c>
      <c r="C3868" t="s">
        <v>15349</v>
      </c>
      <c r="D3868" t="s">
        <v>15344</v>
      </c>
      <c r="E3868" t="s">
        <v>15344</v>
      </c>
      <c r="F3868" t="s">
        <v>19511</v>
      </c>
      <c r="G3868" t="s">
        <v>5097</v>
      </c>
      <c r="I38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868" s="1" t="b">
        <f t="shared" si="60"/>
        <v>0</v>
      </c>
      <c r="K3868" t="str">
        <f>IF(NOT(J3868),Strutture_cleaned[[#This Row],[Indirizzo internet]],Strutture_cleaned[[#This Row],[Indirizzo di posta elettronica]])</f>
        <v/>
      </c>
      <c r="L3868" t="str">
        <f>IF(NOT(J3868),Strutture_cleaned[[#This Row],[Indirizzo di posta elettronica]],Strutture_cleaned[[#This Row],[Indirizzo internet]])</f>
        <v>giuliano.piselli@tiscali.it</v>
      </c>
    </row>
    <row r="3869" spans="1:12" x14ac:dyDescent="0.2">
      <c r="A3869" t="s">
        <v>8171</v>
      </c>
      <c r="B3869" t="s">
        <v>15350</v>
      </c>
      <c r="C3869" t="s">
        <v>19511</v>
      </c>
      <c r="D3869" t="s">
        <v>15344</v>
      </c>
      <c r="E3869" t="s">
        <v>15351</v>
      </c>
      <c r="F3869" t="s">
        <v>5098</v>
      </c>
      <c r="G3869" t="s">
        <v>5099</v>
      </c>
      <c r="I38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69" s="1" t="b">
        <f t="shared" si="60"/>
        <v>0</v>
      </c>
      <c r="K3869" t="str">
        <f>IF(NOT(J3869),Strutture_cleaned[[#This Row],[Indirizzo internet]],Strutture_cleaned[[#This Row],[Indirizzo di posta elettronica]])</f>
        <v>www.aldolcefarniente.com</v>
      </c>
      <c r="L3869" t="str">
        <f>IF(NOT(J3869),Strutture_cleaned[[#This Row],[Indirizzo di posta elettronica]],Strutture_cleaned[[#This Row],[Indirizzo internet]])</f>
        <v>info@aldolcefarniente.com</v>
      </c>
    </row>
    <row r="3870" spans="1:12" x14ac:dyDescent="0.2">
      <c r="A3870" t="s">
        <v>8177</v>
      </c>
      <c r="B3870" t="s">
        <v>15352</v>
      </c>
      <c r="C3870" t="s">
        <v>15353</v>
      </c>
      <c r="D3870" t="s">
        <v>15344</v>
      </c>
      <c r="E3870" t="s">
        <v>15344</v>
      </c>
      <c r="F3870" t="s">
        <v>5100</v>
      </c>
      <c r="G3870" t="s">
        <v>5101</v>
      </c>
      <c r="I38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70" s="1" t="b">
        <f t="shared" si="60"/>
        <v>0</v>
      </c>
      <c r="K3870" t="str">
        <f>IF(NOT(J3870),Strutture_cleaned[[#This Row],[Indirizzo internet]],Strutture_cleaned[[#This Row],[Indirizzo di posta elettronica]])</f>
        <v>www.laluma.it</v>
      </c>
      <c r="L3870" t="str">
        <f>IF(NOT(J3870),Strutture_cleaned[[#This Row],[Indirizzo di posta elettronica]],Strutture_cleaned[[#This Row],[Indirizzo internet]])</f>
        <v>info@laluma.it</v>
      </c>
    </row>
    <row r="3871" spans="1:12" x14ac:dyDescent="0.2">
      <c r="A3871" t="s">
        <v>8183</v>
      </c>
      <c r="B3871" t="s">
        <v>15354</v>
      </c>
      <c r="C3871" t="s">
        <v>15355</v>
      </c>
      <c r="D3871" t="s">
        <v>15344</v>
      </c>
      <c r="E3871" t="s">
        <v>15344</v>
      </c>
      <c r="F3871" t="s">
        <v>5102</v>
      </c>
      <c r="G3871" t="s">
        <v>5103</v>
      </c>
      <c r="I38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871" s="1" t="b">
        <f t="shared" si="60"/>
        <v>0</v>
      </c>
      <c r="K3871" t="str">
        <f>IF(NOT(J3871),Strutture_cleaned[[#This Row],[Indirizzo internet]],Strutture_cleaned[[#This Row],[Indirizzo di posta elettronica]])</f>
        <v>www.europe22.it</v>
      </c>
      <c r="L3871" t="str">
        <f>IF(NOT(J3871),Strutture_cleaned[[#This Row],[Indirizzo di posta elettronica]],Strutture_cleaned[[#This Row],[Indirizzo internet]])</f>
        <v>rioanni@tin.it</v>
      </c>
    </row>
    <row r="3872" spans="1:12" x14ac:dyDescent="0.2">
      <c r="A3872" t="s">
        <v>8174</v>
      </c>
      <c r="B3872" t="s">
        <v>15356</v>
      </c>
      <c r="C3872" t="s">
        <v>5104</v>
      </c>
      <c r="D3872" t="s">
        <v>15344</v>
      </c>
      <c r="E3872" t="s">
        <v>15344</v>
      </c>
      <c r="F3872" t="s">
        <v>19511</v>
      </c>
      <c r="G3872" t="s">
        <v>19511</v>
      </c>
      <c r="I38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72" s="1" t="b">
        <f t="shared" si="60"/>
        <v>0</v>
      </c>
      <c r="K3872" t="str">
        <f>IF(NOT(J3872),Strutture_cleaned[[#This Row],[Indirizzo internet]],Strutture_cleaned[[#This Row],[Indirizzo di posta elettronica]])</f>
        <v/>
      </c>
      <c r="L3872" t="str">
        <f>IF(NOT(J3872),Strutture_cleaned[[#This Row],[Indirizzo di posta elettronica]],Strutture_cleaned[[#This Row],[Indirizzo internet]])</f>
        <v/>
      </c>
    </row>
    <row r="3873" spans="1:12" x14ac:dyDescent="0.2">
      <c r="A3873" t="s">
        <v>8183</v>
      </c>
      <c r="B3873" t="s">
        <v>15357</v>
      </c>
      <c r="C3873" t="s">
        <v>5105</v>
      </c>
      <c r="D3873" t="s">
        <v>15344</v>
      </c>
      <c r="E3873" t="s">
        <v>15358</v>
      </c>
      <c r="F3873" t="s">
        <v>19511</v>
      </c>
      <c r="G3873" t="s">
        <v>5106</v>
      </c>
      <c r="I38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873" s="1" t="b">
        <f t="shared" si="60"/>
        <v>0</v>
      </c>
      <c r="K3873" t="str">
        <f>IF(NOT(J3873),Strutture_cleaned[[#This Row],[Indirizzo internet]],Strutture_cleaned[[#This Row],[Indirizzo di posta elettronica]])</f>
        <v/>
      </c>
      <c r="L3873" t="str">
        <f>IF(NOT(J3873),Strutture_cleaned[[#This Row],[Indirizzo di posta elettronica]],Strutture_cleaned[[#This Row],[Indirizzo internet]])</f>
        <v>carla.rapagnani@libero.it</v>
      </c>
    </row>
    <row r="3874" spans="1:12" x14ac:dyDescent="0.2">
      <c r="A3874" t="s">
        <v>8183</v>
      </c>
      <c r="B3874" t="s">
        <v>11390</v>
      </c>
      <c r="C3874" t="s">
        <v>15359</v>
      </c>
      <c r="D3874" t="s">
        <v>15344</v>
      </c>
      <c r="E3874" t="s">
        <v>19511</v>
      </c>
      <c r="F3874" t="s">
        <v>5107</v>
      </c>
      <c r="G3874" t="s">
        <v>5108</v>
      </c>
      <c r="I38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3874" s="1" t="b">
        <f t="shared" si="60"/>
        <v>0</v>
      </c>
      <c r="K3874" t="str">
        <f>IF(NOT(J3874),Strutture_cleaned[[#This Row],[Indirizzo internet]],Strutture_cleaned[[#This Row],[Indirizzo di posta elettronica]])</f>
        <v>WWW.BEB-CAMILLA.IT</v>
      </c>
      <c r="L3874" t="str">
        <f>IF(NOT(J3874),Strutture_cleaned[[#This Row],[Indirizzo di posta elettronica]],Strutture_cleaned[[#This Row],[Indirizzo internet]])</f>
        <v>bebcamillamontecosaro@gmail.com</v>
      </c>
    </row>
    <row r="3875" spans="1:12" x14ac:dyDescent="0.2">
      <c r="A3875" t="s">
        <v>8183</v>
      </c>
      <c r="B3875" t="s">
        <v>15360</v>
      </c>
      <c r="C3875" t="s">
        <v>5109</v>
      </c>
      <c r="D3875" t="s">
        <v>15344</v>
      </c>
      <c r="E3875" t="s">
        <v>15344</v>
      </c>
      <c r="F3875" t="s">
        <v>5110</v>
      </c>
      <c r="G3875" t="s">
        <v>5111</v>
      </c>
      <c r="I38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75" s="1" t="b">
        <f t="shared" si="60"/>
        <v>0</v>
      </c>
      <c r="K3875" t="str">
        <f>IF(NOT(J3875),Strutture_cleaned[[#This Row],[Indirizzo internet]],Strutture_cleaned[[#This Row],[Indirizzo di posta elettronica]])</f>
        <v>www.bandbcalù.com</v>
      </c>
      <c r="L3875" t="str">
        <f>IF(NOT(J3875),Strutture_cleaned[[#This Row],[Indirizzo di posta elettronica]],Strutture_cleaned[[#This Row],[Indirizzo internet]])</f>
        <v>info@bandbcalu.com</v>
      </c>
    </row>
    <row r="3876" spans="1:12" x14ac:dyDescent="0.2">
      <c r="A3876" t="s">
        <v>8216</v>
      </c>
      <c r="B3876" t="s">
        <v>15361</v>
      </c>
      <c r="C3876" t="s">
        <v>15362</v>
      </c>
      <c r="D3876" t="s">
        <v>15344</v>
      </c>
      <c r="E3876" t="s">
        <v>19511</v>
      </c>
      <c r="F3876" t="s">
        <v>19511</v>
      </c>
      <c r="G3876" t="s">
        <v>5112</v>
      </c>
      <c r="I38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876" s="1" t="b">
        <f t="shared" si="60"/>
        <v>0</v>
      </c>
      <c r="K3876" t="str">
        <f>IF(NOT(J3876),Strutture_cleaned[[#This Row],[Indirizzo internet]],Strutture_cleaned[[#This Row],[Indirizzo di posta elettronica]])</f>
        <v/>
      </c>
      <c r="L3876" t="str">
        <f>IF(NOT(J3876),Strutture_cleaned[[#This Row],[Indirizzo di posta elettronica]],Strutture_cleaned[[#This Row],[Indirizzo internet]])</f>
        <v>tsara76@gmail.com</v>
      </c>
    </row>
    <row r="3877" spans="1:12" x14ac:dyDescent="0.2">
      <c r="A3877" t="s">
        <v>8183</v>
      </c>
      <c r="B3877" t="s">
        <v>15363</v>
      </c>
      <c r="C3877" t="s">
        <v>15364</v>
      </c>
      <c r="D3877" t="s">
        <v>15344</v>
      </c>
      <c r="E3877" t="s">
        <v>5113</v>
      </c>
      <c r="F3877" t="s">
        <v>5114</v>
      </c>
      <c r="G3877" t="s">
        <v>5115</v>
      </c>
      <c r="I38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877" s="1" t="b">
        <f t="shared" si="60"/>
        <v>0</v>
      </c>
      <c r="K3877" t="str">
        <f>IF(NOT(J3877),Strutture_cleaned[[#This Row],[Indirizzo internet]],Strutture_cleaned[[#This Row],[Indirizzo di posta elettronica]])</f>
        <v>www.bbmontecosaro.it</v>
      </c>
      <c r="L3877" t="str">
        <f>IF(NOT(J3877),Strutture_cleaned[[#This Row],[Indirizzo di posta elettronica]],Strutture_cleaned[[#This Row],[Indirizzo internet]])</f>
        <v>andrea-quattrini@libero.it</v>
      </c>
    </row>
    <row r="3878" spans="1:12" x14ac:dyDescent="0.2">
      <c r="A3878" t="s">
        <v>8174</v>
      </c>
      <c r="B3878" t="s">
        <v>15365</v>
      </c>
      <c r="C3878" t="s">
        <v>15366</v>
      </c>
      <c r="D3878" t="s">
        <v>15367</v>
      </c>
      <c r="E3878" t="s">
        <v>19511</v>
      </c>
      <c r="F3878" t="s">
        <v>19511</v>
      </c>
      <c r="G3878" t="s">
        <v>5116</v>
      </c>
      <c r="I38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878" s="1" t="b">
        <f t="shared" si="60"/>
        <v>0</v>
      </c>
      <c r="K3878" t="str">
        <f>IF(NOT(J3878),Strutture_cleaned[[#This Row],[Indirizzo internet]],Strutture_cleaned[[#This Row],[Indirizzo di posta elettronica]])</f>
        <v/>
      </c>
      <c r="L3878" t="str">
        <f>IF(NOT(J3878),Strutture_cleaned[[#This Row],[Indirizzo di posta elettronica]],Strutture_cleaned[[#This Row],[Indirizzo internet]])</f>
        <v>gianfrigianfri@libero.it</v>
      </c>
    </row>
    <row r="3879" spans="1:12" x14ac:dyDescent="0.2">
      <c r="A3879" t="s">
        <v>8183</v>
      </c>
      <c r="B3879" t="s">
        <v>15368</v>
      </c>
      <c r="C3879" t="s">
        <v>15369</v>
      </c>
      <c r="D3879" t="s">
        <v>15367</v>
      </c>
      <c r="E3879" t="s">
        <v>19511</v>
      </c>
      <c r="F3879" t="s">
        <v>19511</v>
      </c>
      <c r="G3879" t="s">
        <v>5117</v>
      </c>
      <c r="I38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879" s="1" t="b">
        <f t="shared" si="60"/>
        <v>0</v>
      </c>
      <c r="K3879" t="str">
        <f>IF(NOT(J3879),Strutture_cleaned[[#This Row],[Indirizzo internet]],Strutture_cleaned[[#This Row],[Indirizzo di posta elettronica]])</f>
        <v/>
      </c>
      <c r="L3879" t="str">
        <f>IF(NOT(J3879),Strutture_cleaned[[#This Row],[Indirizzo di posta elettronica]],Strutture_cleaned[[#This Row],[Indirizzo internet]])</f>
        <v>federica.belluccini@alice.it</v>
      </c>
    </row>
    <row r="3880" spans="1:12" x14ac:dyDescent="0.2">
      <c r="A3880" t="s">
        <v>8171</v>
      </c>
      <c r="B3880" t="s">
        <v>15370</v>
      </c>
      <c r="C3880" t="s">
        <v>5118</v>
      </c>
      <c r="D3880" t="s">
        <v>15367</v>
      </c>
      <c r="E3880" t="s">
        <v>19511</v>
      </c>
      <c r="F3880" t="s">
        <v>5119</v>
      </c>
      <c r="G3880" t="s">
        <v>5120</v>
      </c>
      <c r="I38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880" s="1" t="b">
        <f t="shared" si="60"/>
        <v>0</v>
      </c>
      <c r="K3880" t="str">
        <f>IF(NOT(J3880),Strutture_cleaned[[#This Row],[Indirizzo internet]],Strutture_cleaned[[#This Row],[Indirizzo di posta elettronica]])</f>
        <v>www.ilcasaledellacquabona.it</v>
      </c>
      <c r="L3880" t="str">
        <f>IF(NOT(J3880),Strutture_cleaned[[#This Row],[Indirizzo di posta elettronica]],Strutture_cleaned[[#This Row],[Indirizzo internet]])</f>
        <v>marcocapodacqua@hotmail.it</v>
      </c>
    </row>
    <row r="3881" spans="1:12" x14ac:dyDescent="0.2">
      <c r="A3881" t="s">
        <v>8183</v>
      </c>
      <c r="B3881" t="s">
        <v>15371</v>
      </c>
      <c r="C3881" t="s">
        <v>5121</v>
      </c>
      <c r="D3881" t="s">
        <v>15367</v>
      </c>
      <c r="E3881" t="s">
        <v>15367</v>
      </c>
      <c r="F3881" t="s">
        <v>19511</v>
      </c>
      <c r="G3881" t="s">
        <v>5122</v>
      </c>
      <c r="I38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81" s="1" t="b">
        <f t="shared" si="60"/>
        <v>0</v>
      </c>
      <c r="K3881" t="str">
        <f>IF(NOT(J3881),Strutture_cleaned[[#This Row],[Indirizzo internet]],Strutture_cleaned[[#This Row],[Indirizzo di posta elettronica]])</f>
        <v/>
      </c>
      <c r="L3881" t="str">
        <f>IF(NOT(J3881),Strutture_cleaned[[#This Row],[Indirizzo di posta elettronica]],Strutture_cleaned[[#This Row],[Indirizzo internet]])</f>
        <v>info@lemarchebedandbreakfast.com</v>
      </c>
    </row>
    <row r="3882" spans="1:12" x14ac:dyDescent="0.2">
      <c r="A3882" t="s">
        <v>8906</v>
      </c>
      <c r="B3882" t="s">
        <v>15372</v>
      </c>
      <c r="C3882" t="s">
        <v>15373</v>
      </c>
      <c r="D3882" t="s">
        <v>15367</v>
      </c>
      <c r="E3882" t="s">
        <v>15367</v>
      </c>
      <c r="F3882" t="s">
        <v>19511</v>
      </c>
      <c r="G3882" t="s">
        <v>5123</v>
      </c>
      <c r="I38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882" s="1" t="b">
        <f t="shared" si="60"/>
        <v>0</v>
      </c>
      <c r="K3882" t="str">
        <f>IF(NOT(J3882),Strutture_cleaned[[#This Row],[Indirizzo internet]],Strutture_cleaned[[#This Row],[Indirizzo di posta elettronica]])</f>
        <v/>
      </c>
      <c r="L3882" t="str">
        <f>IF(NOT(J3882),Strutture_cleaned[[#This Row],[Indirizzo di posta elettronica]],Strutture_cleaned[[#This Row],[Indirizzo internet]])</f>
        <v>centro.bib@tin.it</v>
      </c>
    </row>
    <row r="3883" spans="1:12" x14ac:dyDescent="0.2">
      <c r="A3883" t="s">
        <v>8186</v>
      </c>
      <c r="B3883" t="s">
        <v>15374</v>
      </c>
      <c r="C3883" t="s">
        <v>15375</v>
      </c>
      <c r="D3883" t="s">
        <v>15367</v>
      </c>
      <c r="E3883" t="s">
        <v>19511</v>
      </c>
      <c r="F3883" t="s">
        <v>5124</v>
      </c>
      <c r="G3883" t="s">
        <v>5125</v>
      </c>
      <c r="I38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83" s="1" t="b">
        <f t="shared" si="60"/>
        <v>0</v>
      </c>
      <c r="K3883" t="str">
        <f>IF(NOT(J3883),Strutture_cleaned[[#This Row],[Indirizzo internet]],Strutture_cleaned[[#This Row],[Indirizzo di posta elettronica]])</f>
        <v>www.parcodikipo.it</v>
      </c>
      <c r="L3883" t="str">
        <f>IF(NOT(J3883),Strutture_cleaned[[#This Row],[Indirizzo di posta elettronica]],Strutture_cleaned[[#This Row],[Indirizzo internet]])</f>
        <v>info@parcodikipo.it</v>
      </c>
    </row>
    <row r="3884" spans="1:12" x14ac:dyDescent="0.2">
      <c r="A3884" t="s">
        <v>8186</v>
      </c>
      <c r="B3884" t="s">
        <v>15376</v>
      </c>
      <c r="C3884" t="s">
        <v>15377</v>
      </c>
      <c r="D3884" t="s">
        <v>15367</v>
      </c>
      <c r="E3884" t="s">
        <v>19511</v>
      </c>
      <c r="F3884" t="s">
        <v>5126</v>
      </c>
      <c r="G3884" t="s">
        <v>5127</v>
      </c>
      <c r="I38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84" s="1" t="b">
        <f t="shared" si="60"/>
        <v>0</v>
      </c>
      <c r="K3884" t="str">
        <f>IF(NOT(J3884),Strutture_cleaned[[#This Row],[Indirizzo internet]],Strutture_cleaned[[#This Row],[Indirizzo di posta elettronica]])</f>
        <v>www.relaisilmargarito.com</v>
      </c>
      <c r="L3884" t="str">
        <f>IF(NOT(J3884),Strutture_cleaned[[#This Row],[Indirizzo di posta elettronica]],Strutture_cleaned[[#This Row],[Indirizzo internet]])</f>
        <v>info@releaisilmargarito.com</v>
      </c>
    </row>
    <row r="3885" spans="1:12" x14ac:dyDescent="0.2">
      <c r="A3885" t="s">
        <v>8171</v>
      </c>
      <c r="B3885" t="s">
        <v>15378</v>
      </c>
      <c r="C3885" t="s">
        <v>15379</v>
      </c>
      <c r="D3885" t="s">
        <v>15367</v>
      </c>
      <c r="E3885" t="s">
        <v>15367</v>
      </c>
      <c r="F3885" t="s">
        <v>19511</v>
      </c>
      <c r="G3885" t="s">
        <v>5128</v>
      </c>
      <c r="I38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885" s="1" t="b">
        <f t="shared" si="60"/>
        <v>0</v>
      </c>
      <c r="K3885" t="str">
        <f>IF(NOT(J3885),Strutture_cleaned[[#This Row],[Indirizzo internet]],Strutture_cleaned[[#This Row],[Indirizzo di posta elettronica]])</f>
        <v/>
      </c>
      <c r="L3885" t="str">
        <f>IF(NOT(J3885),Strutture_cleaned[[#This Row],[Indirizzo di posta elettronica]],Strutture_cleaned[[#This Row],[Indirizzo internet]])</f>
        <v>gruppofood@virgilio.it</v>
      </c>
    </row>
    <row r="3886" spans="1:12" x14ac:dyDescent="0.2">
      <c r="A3886" t="s">
        <v>8177</v>
      </c>
      <c r="B3886" t="s">
        <v>15380</v>
      </c>
      <c r="C3886" t="s">
        <v>15381</v>
      </c>
      <c r="D3886" t="s">
        <v>15367</v>
      </c>
      <c r="E3886" t="s">
        <v>15367</v>
      </c>
      <c r="F3886" t="s">
        <v>5129</v>
      </c>
      <c r="G3886" t="s">
        <v>5130</v>
      </c>
      <c r="I38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86" s="1" t="b">
        <f t="shared" si="60"/>
        <v>0</v>
      </c>
      <c r="K3886" t="str">
        <f>IF(NOT(J3886),Strutture_cleaned[[#This Row],[Indirizzo internet]],Strutture_cleaned[[#This Row],[Indirizzo di posta elettronica]])</f>
        <v>www.palazzocarradori.com</v>
      </c>
      <c r="L3886" t="str">
        <f>IF(NOT(J3886),Strutture_cleaned[[#This Row],[Indirizzo di posta elettronica]],Strutture_cleaned[[#This Row],[Indirizzo internet]])</f>
        <v>info@palazzocarradori.com</v>
      </c>
    </row>
    <row r="3887" spans="1:12" x14ac:dyDescent="0.2">
      <c r="A3887" t="s">
        <v>8183</v>
      </c>
      <c r="B3887" t="s">
        <v>15382</v>
      </c>
      <c r="C3887" t="s">
        <v>15383</v>
      </c>
      <c r="D3887" t="s">
        <v>5135</v>
      </c>
      <c r="E3887" t="s">
        <v>19511</v>
      </c>
      <c r="F3887" t="s">
        <v>5131</v>
      </c>
      <c r="G3887" t="s">
        <v>5132</v>
      </c>
      <c r="I38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887" s="1" t="b">
        <f t="shared" si="60"/>
        <v>0</v>
      </c>
      <c r="K3887" t="str">
        <f>IF(NOT(J3887),Strutture_cleaned[[#This Row],[Indirizzo internet]],Strutture_cleaned[[#This Row],[Indirizzo di posta elettronica]])</f>
        <v>www.bbilcasone.it</v>
      </c>
      <c r="L3887" t="str">
        <f>IF(NOT(J3887),Strutture_cleaned[[#This Row],[Indirizzo di posta elettronica]],Strutture_cleaned[[#This Row],[Indirizzo internet]])</f>
        <v>giusbu@libero.it</v>
      </c>
    </row>
    <row r="3888" spans="1:12" x14ac:dyDescent="0.2">
      <c r="A3888" t="s">
        <v>8186</v>
      </c>
      <c r="B3888" t="s">
        <v>15384</v>
      </c>
      <c r="C3888" t="s">
        <v>15385</v>
      </c>
      <c r="D3888" t="s">
        <v>5135</v>
      </c>
      <c r="E3888" t="s">
        <v>15386</v>
      </c>
      <c r="F3888" t="s">
        <v>19511</v>
      </c>
      <c r="G3888" t="s">
        <v>5133</v>
      </c>
      <c r="I38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888" s="1" t="b">
        <f t="shared" si="60"/>
        <v>0</v>
      </c>
      <c r="K3888" t="str">
        <f>IF(NOT(J3888),Strutture_cleaned[[#This Row],[Indirizzo internet]],Strutture_cleaned[[#This Row],[Indirizzo di posta elettronica]])</f>
        <v/>
      </c>
      <c r="L3888" t="str">
        <f>IF(NOT(J3888),Strutture_cleaned[[#This Row],[Indirizzo di posta elettronica]],Strutture_cleaned[[#This Row],[Indirizzo internet]])</f>
        <v>cippitellipaolo@aliceposta.it</v>
      </c>
    </row>
    <row r="3889" spans="1:12" x14ac:dyDescent="0.2">
      <c r="A3889" t="s">
        <v>8183</v>
      </c>
      <c r="B3889" t="s">
        <v>15387</v>
      </c>
      <c r="C3889" t="s">
        <v>15388</v>
      </c>
      <c r="D3889" t="s">
        <v>5135</v>
      </c>
      <c r="E3889" t="s">
        <v>19511</v>
      </c>
      <c r="F3889" t="s">
        <v>19511</v>
      </c>
      <c r="G3889" t="s">
        <v>19511</v>
      </c>
      <c r="I38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89" s="1" t="b">
        <f t="shared" si="60"/>
        <v>0</v>
      </c>
      <c r="K3889" t="str">
        <f>IF(NOT(J3889),Strutture_cleaned[[#This Row],[Indirizzo internet]],Strutture_cleaned[[#This Row],[Indirizzo di posta elettronica]])</f>
        <v/>
      </c>
      <c r="L3889" t="str">
        <f>IF(NOT(J3889),Strutture_cleaned[[#This Row],[Indirizzo di posta elettronica]],Strutture_cleaned[[#This Row],[Indirizzo internet]])</f>
        <v/>
      </c>
    </row>
    <row r="3890" spans="1:12" x14ac:dyDescent="0.2">
      <c r="A3890" t="s">
        <v>8183</v>
      </c>
      <c r="B3890" t="s">
        <v>15389</v>
      </c>
      <c r="C3890" t="s">
        <v>15390</v>
      </c>
      <c r="D3890" t="s">
        <v>5135</v>
      </c>
      <c r="E3890" t="s">
        <v>19511</v>
      </c>
      <c r="F3890" t="s">
        <v>19511</v>
      </c>
      <c r="G3890" t="s">
        <v>5134</v>
      </c>
      <c r="I38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90" s="1" t="b">
        <f t="shared" si="60"/>
        <v>0</v>
      </c>
      <c r="K3890" t="str">
        <f>IF(NOT(J3890),Strutture_cleaned[[#This Row],[Indirizzo internet]],Strutture_cleaned[[#This Row],[Indirizzo di posta elettronica]])</f>
        <v/>
      </c>
      <c r="L3890" t="str">
        <f>IF(NOT(J3890),Strutture_cleaned[[#This Row],[Indirizzo di posta elettronica]],Strutture_cleaned[[#This Row],[Indirizzo internet]])</f>
        <v>info@lalberoverde.com</v>
      </c>
    </row>
    <row r="3891" spans="1:12" x14ac:dyDescent="0.2">
      <c r="A3891" t="s">
        <v>8186</v>
      </c>
      <c r="B3891" t="s">
        <v>15391</v>
      </c>
      <c r="C3891" t="s">
        <v>15392</v>
      </c>
      <c r="D3891" t="s">
        <v>5135</v>
      </c>
      <c r="E3891" t="s">
        <v>5135</v>
      </c>
      <c r="F3891" t="s">
        <v>19511</v>
      </c>
      <c r="G3891" t="s">
        <v>5136</v>
      </c>
      <c r="I38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891" s="1" t="b">
        <f t="shared" si="60"/>
        <v>0</v>
      </c>
      <c r="K3891" t="str">
        <f>IF(NOT(J3891),Strutture_cleaned[[#This Row],[Indirizzo internet]],Strutture_cleaned[[#This Row],[Indirizzo di posta elettronica]])</f>
        <v/>
      </c>
      <c r="L3891" t="str">
        <f>IF(NOT(J3891),Strutture_cleaned[[#This Row],[Indirizzo di posta elettronica]],Strutture_cleaned[[#This Row],[Indirizzo internet]])</f>
        <v>laalternativa@live.it</v>
      </c>
    </row>
    <row r="3892" spans="1:12" x14ac:dyDescent="0.2">
      <c r="A3892" t="s">
        <v>8183</v>
      </c>
      <c r="B3892" t="s">
        <v>15393</v>
      </c>
      <c r="C3892" t="s">
        <v>15394</v>
      </c>
      <c r="D3892" t="s">
        <v>5135</v>
      </c>
      <c r="E3892" t="s">
        <v>15386</v>
      </c>
      <c r="F3892" t="s">
        <v>5137</v>
      </c>
      <c r="G3892" t="s">
        <v>5138</v>
      </c>
      <c r="I38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892" s="1" t="b">
        <f t="shared" si="60"/>
        <v>0</v>
      </c>
      <c r="K3892" t="str">
        <f>IF(NOT(J3892),Strutture_cleaned[[#This Row],[Indirizzo internet]],Strutture_cleaned[[#This Row],[Indirizzo di posta elettronica]])</f>
        <v>www.cervare21.it</v>
      </c>
      <c r="L3892" t="str">
        <f>IF(NOT(J3892),Strutture_cleaned[[#This Row],[Indirizzo di posta elettronica]],Strutture_cleaned[[#This Row],[Indirizzo internet]])</f>
        <v>r.deduro@hotmail.it</v>
      </c>
    </row>
    <row r="3893" spans="1:12" x14ac:dyDescent="0.2">
      <c r="A3893" t="s">
        <v>8220</v>
      </c>
      <c r="B3893" t="s">
        <v>15395</v>
      </c>
      <c r="C3893" t="s">
        <v>19511</v>
      </c>
      <c r="D3893" t="s">
        <v>5135</v>
      </c>
      <c r="E3893" t="s">
        <v>15396</v>
      </c>
      <c r="F3893" t="s">
        <v>19511</v>
      </c>
      <c r="G3893" t="s">
        <v>19511</v>
      </c>
      <c r="I38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893" s="1" t="b">
        <f t="shared" si="60"/>
        <v>0</v>
      </c>
      <c r="K3893" t="str">
        <f>IF(NOT(J3893),Strutture_cleaned[[#This Row],[Indirizzo internet]],Strutture_cleaned[[#This Row],[Indirizzo di posta elettronica]])</f>
        <v/>
      </c>
      <c r="L3893" t="str">
        <f>IF(NOT(J3893),Strutture_cleaned[[#This Row],[Indirizzo di posta elettronica]],Strutture_cleaned[[#This Row],[Indirizzo internet]])</f>
        <v/>
      </c>
    </row>
    <row r="3894" spans="1:12" x14ac:dyDescent="0.2">
      <c r="A3894" t="s">
        <v>8177</v>
      </c>
      <c r="B3894" t="s">
        <v>15397</v>
      </c>
      <c r="C3894" t="s">
        <v>15398</v>
      </c>
      <c r="D3894" t="s">
        <v>5135</v>
      </c>
      <c r="E3894" t="s">
        <v>5135</v>
      </c>
      <c r="F3894" t="s">
        <v>5139</v>
      </c>
      <c r="G3894" t="s">
        <v>5140</v>
      </c>
      <c r="I38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94" s="1" t="b">
        <f t="shared" si="60"/>
        <v>0</v>
      </c>
      <c r="K3894" t="str">
        <f>IF(NOT(J3894),Strutture_cleaned[[#This Row],[Indirizzo internet]],Strutture_cleaned[[#This Row],[Indirizzo di posta elettronica]])</f>
        <v>www.hotelmoretti.it</v>
      </c>
      <c r="L3894" t="str">
        <f>IF(NOT(J3894),Strutture_cleaned[[#This Row],[Indirizzo di posta elettronica]],Strutture_cleaned[[#This Row],[Indirizzo internet]])</f>
        <v>info@hotelmoretti.it</v>
      </c>
    </row>
    <row r="3895" spans="1:12" x14ac:dyDescent="0.2">
      <c r="A3895" t="s">
        <v>8183</v>
      </c>
      <c r="B3895" t="s">
        <v>15399</v>
      </c>
      <c r="C3895" t="s">
        <v>5141</v>
      </c>
      <c r="D3895" t="s">
        <v>5135</v>
      </c>
      <c r="E3895" t="s">
        <v>5135</v>
      </c>
      <c r="F3895" t="s">
        <v>5142</v>
      </c>
      <c r="G3895" t="s">
        <v>5143</v>
      </c>
      <c r="I38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895" s="1" t="b">
        <f t="shared" si="60"/>
        <v>0</v>
      </c>
      <c r="K3895" t="str">
        <f>IF(NOT(J3895),Strutture_cleaned[[#This Row],[Indirizzo internet]],Strutture_cleaned[[#This Row],[Indirizzo di posta elettronica]])</f>
        <v>www.sanfirmano.it</v>
      </c>
      <c r="L3895" t="str">
        <f>IF(NOT(J3895),Strutture_cleaned[[#This Row],[Indirizzo di posta elettronica]],Strutture_cleaned[[#This Row],[Indirizzo internet]])</f>
        <v>info@sanfirmano.it</v>
      </c>
    </row>
    <row r="3896" spans="1:12" x14ac:dyDescent="0.2">
      <c r="A3896" t="s">
        <v>8183</v>
      </c>
      <c r="B3896" t="s">
        <v>15400</v>
      </c>
      <c r="C3896" t="s">
        <v>15401</v>
      </c>
      <c r="D3896" t="s">
        <v>5135</v>
      </c>
      <c r="E3896" t="s">
        <v>5135</v>
      </c>
      <c r="F3896" t="s">
        <v>5144</v>
      </c>
      <c r="G3896" t="s">
        <v>5145</v>
      </c>
      <c r="I38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896" s="1" t="b">
        <f t="shared" si="60"/>
        <v>0</v>
      </c>
      <c r="K3896" t="str">
        <f>IF(NOT(J3896),Strutture_cleaned[[#This Row],[Indirizzo internet]],Strutture_cleaned[[#This Row],[Indirizzo di posta elettronica]])</f>
        <v>www.bedandbreakfast.it</v>
      </c>
      <c r="L3896" t="str">
        <f>IF(NOT(J3896),Strutture_cleaned[[#This Row],[Indirizzo di posta elettronica]],Strutture_cleaned[[#This Row],[Indirizzo internet]])</f>
        <v>mister.bedini@libero.it</v>
      </c>
    </row>
    <row r="3897" spans="1:12" x14ac:dyDescent="0.2">
      <c r="A3897" t="s">
        <v>8186</v>
      </c>
      <c r="B3897" t="s">
        <v>15402</v>
      </c>
      <c r="C3897" t="s">
        <v>5146</v>
      </c>
      <c r="D3897" t="s">
        <v>5135</v>
      </c>
      <c r="E3897" t="s">
        <v>15386</v>
      </c>
      <c r="F3897" t="s">
        <v>19511</v>
      </c>
      <c r="G3897" t="s">
        <v>5147</v>
      </c>
      <c r="I38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897" s="1" t="b">
        <f t="shared" si="60"/>
        <v>0</v>
      </c>
      <c r="K3897" t="str">
        <f>IF(NOT(J3897),Strutture_cleaned[[#This Row],[Indirizzo internet]],Strutture_cleaned[[#This Row],[Indirizzo di posta elettronica]])</f>
        <v/>
      </c>
      <c r="L3897" t="str">
        <f>IF(NOT(J3897),Strutture_cleaned[[#This Row],[Indirizzo di posta elettronica]],Strutture_cleaned[[#This Row],[Indirizzo internet]])</f>
        <v>giovanni.florentino@virgilio.it</v>
      </c>
    </row>
    <row r="3898" spans="1:12" x14ac:dyDescent="0.2">
      <c r="A3898" t="s">
        <v>8174</v>
      </c>
      <c r="B3898" t="s">
        <v>15403</v>
      </c>
      <c r="C3898" t="s">
        <v>5148</v>
      </c>
      <c r="D3898" t="s">
        <v>5135</v>
      </c>
      <c r="E3898" t="s">
        <v>5135</v>
      </c>
      <c r="F3898" t="s">
        <v>19511</v>
      </c>
      <c r="G3898" t="s">
        <v>5149</v>
      </c>
      <c r="I38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898" s="1" t="b">
        <f t="shared" si="60"/>
        <v>0</v>
      </c>
      <c r="K3898" t="str">
        <f>IF(NOT(J3898),Strutture_cleaned[[#This Row],[Indirizzo internet]],Strutture_cleaned[[#This Row],[Indirizzo di posta elettronica]])</f>
        <v/>
      </c>
      <c r="L3898" t="str">
        <f>IF(NOT(J3898),Strutture_cleaned[[#This Row],[Indirizzo di posta elettronica]],Strutture_cleaned[[#This Row],[Indirizzo internet]])</f>
        <v>carlaandreani@virgilio.it</v>
      </c>
    </row>
    <row r="3899" spans="1:12" x14ac:dyDescent="0.2">
      <c r="A3899" t="s">
        <v>8183</v>
      </c>
      <c r="B3899" t="s">
        <v>15404</v>
      </c>
      <c r="C3899" t="s">
        <v>19511</v>
      </c>
      <c r="D3899" t="s">
        <v>5135</v>
      </c>
      <c r="E3899" t="s">
        <v>19511</v>
      </c>
      <c r="F3899" t="s">
        <v>19511</v>
      </c>
      <c r="G3899" t="s">
        <v>5149</v>
      </c>
      <c r="I38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899" s="1" t="b">
        <f t="shared" si="60"/>
        <v>0</v>
      </c>
      <c r="K3899" t="str">
        <f>IF(NOT(J3899),Strutture_cleaned[[#This Row],[Indirizzo internet]],Strutture_cleaned[[#This Row],[Indirizzo di posta elettronica]])</f>
        <v/>
      </c>
      <c r="L3899" t="str">
        <f>IF(NOT(J3899),Strutture_cleaned[[#This Row],[Indirizzo di posta elettronica]],Strutture_cleaned[[#This Row],[Indirizzo internet]])</f>
        <v>carlaandreani@virgilio.it</v>
      </c>
    </row>
    <row r="3900" spans="1:12" x14ac:dyDescent="0.2">
      <c r="A3900" t="s">
        <v>8177</v>
      </c>
      <c r="B3900" t="s">
        <v>15405</v>
      </c>
      <c r="C3900" t="s">
        <v>15406</v>
      </c>
      <c r="D3900" t="s">
        <v>15407</v>
      </c>
      <c r="E3900" t="s">
        <v>15407</v>
      </c>
      <c r="F3900" t="s">
        <v>5150</v>
      </c>
      <c r="G3900" t="s">
        <v>5151</v>
      </c>
      <c r="I39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00" s="1" t="b">
        <f t="shared" si="60"/>
        <v>0</v>
      </c>
      <c r="K3900" t="str">
        <f>IF(NOT(J3900),Strutture_cleaned[[#This Row],[Indirizzo internet]],Strutture_cleaned[[#This Row],[Indirizzo di posta elettronica]])</f>
        <v>www.hotellarosadeiventi.com</v>
      </c>
      <c r="L3900" t="str">
        <f>IF(NOT(J3900),Strutture_cleaned[[#This Row],[Indirizzo di posta elettronica]],Strutture_cleaned[[#This Row],[Indirizzo internet]])</f>
        <v>info@hotellarosadeiventi.com</v>
      </c>
    </row>
    <row r="3901" spans="1:12" x14ac:dyDescent="0.2">
      <c r="A3901" t="s">
        <v>8186</v>
      </c>
      <c r="B3901" t="s">
        <v>15408</v>
      </c>
      <c r="C3901" t="s">
        <v>15409</v>
      </c>
      <c r="D3901" t="s">
        <v>15407</v>
      </c>
      <c r="E3901" t="s">
        <v>15407</v>
      </c>
      <c r="F3901" t="s">
        <v>5152</v>
      </c>
      <c r="G3901" t="s">
        <v>5153</v>
      </c>
      <c r="I39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901" s="1" t="b">
        <f t="shared" si="60"/>
        <v>0</v>
      </c>
      <c r="K3901" t="str">
        <f>IF(NOT(J3901),Strutture_cleaned[[#This Row],[Indirizzo internet]],Strutture_cleaned[[#This Row],[Indirizzo di posta elettronica]])</f>
        <v>www.agriturismoilnoceto.com</v>
      </c>
      <c r="L3901" t="str">
        <f>IF(NOT(J3901),Strutture_cleaned[[#This Row],[Indirizzo di posta elettronica]],Strutture_cleaned[[#This Row],[Indirizzo internet]])</f>
        <v>ilnoceto@alice.it</v>
      </c>
    </row>
    <row r="3902" spans="1:12" x14ac:dyDescent="0.2">
      <c r="A3902" t="s">
        <v>8171</v>
      </c>
      <c r="B3902" t="s">
        <v>15410</v>
      </c>
      <c r="C3902" t="s">
        <v>15411</v>
      </c>
      <c r="D3902" t="s">
        <v>15407</v>
      </c>
      <c r="E3902" t="s">
        <v>15407</v>
      </c>
      <c r="F3902" t="s">
        <v>5154</v>
      </c>
      <c r="G3902" t="s">
        <v>5155</v>
      </c>
      <c r="I39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02" s="1" t="b">
        <f t="shared" si="60"/>
        <v>0</v>
      </c>
      <c r="K3902" t="str">
        <f>IF(NOT(J3902),Strutture_cleaned[[#This Row],[Indirizzo internet]],Strutture_cleaned[[#This Row],[Indirizzo di posta elettronica]])</f>
        <v>www.countrygiusto.com</v>
      </c>
      <c r="L3902" t="str">
        <f>IF(NOT(J3902),Strutture_cleaned[[#This Row],[Indirizzo di posta elettronica]],Strutture_cleaned[[#This Row],[Indirizzo internet]])</f>
        <v>info@countrygiusto.com</v>
      </c>
    </row>
    <row r="3903" spans="1:12" x14ac:dyDescent="0.2">
      <c r="A3903" t="s">
        <v>8183</v>
      </c>
      <c r="B3903" t="s">
        <v>15412</v>
      </c>
      <c r="C3903" t="s">
        <v>15413</v>
      </c>
      <c r="D3903" t="s">
        <v>15407</v>
      </c>
      <c r="E3903" t="s">
        <v>15407</v>
      </c>
      <c r="F3903" t="s">
        <v>5156</v>
      </c>
      <c r="G3903" t="s">
        <v>5157</v>
      </c>
      <c r="I39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903" s="1" t="b">
        <f t="shared" si="60"/>
        <v>0</v>
      </c>
      <c r="K3903" t="str">
        <f>IF(NOT(J3903),Strutture_cleaned[[#This Row],[Indirizzo internet]],Strutture_cleaned[[#This Row],[Indirizzo di posta elettronica]])</f>
        <v>www.cameresaltari.it</v>
      </c>
      <c r="L3903" t="str">
        <f>IF(NOT(J3903),Strutture_cleaned[[#This Row],[Indirizzo di posta elettronica]],Strutture_cleaned[[#This Row],[Indirizzo internet]])</f>
        <v>cameresaltari@libero.it</v>
      </c>
    </row>
    <row r="3904" spans="1:12" x14ac:dyDescent="0.2">
      <c r="A3904" t="s">
        <v>8186</v>
      </c>
      <c r="B3904" t="s">
        <v>15414</v>
      </c>
      <c r="C3904" t="s">
        <v>15415</v>
      </c>
      <c r="D3904" t="s">
        <v>15416</v>
      </c>
      <c r="E3904" t="s">
        <v>15416</v>
      </c>
      <c r="F3904" t="s">
        <v>19511</v>
      </c>
      <c r="G3904" t="s">
        <v>5158</v>
      </c>
      <c r="I39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3904" s="1" t="b">
        <f t="shared" si="60"/>
        <v>0</v>
      </c>
      <c r="K3904" t="str">
        <f>IF(NOT(J3904),Strutture_cleaned[[#This Row],[Indirizzo internet]],Strutture_cleaned[[#This Row],[Indirizzo di posta elettronica]])</f>
        <v/>
      </c>
      <c r="L3904" t="str">
        <f>IF(NOT(J3904),Strutture_cleaned[[#This Row],[Indirizzo di posta elettronica]],Strutture_cleaned[[#This Row],[Indirizzo internet]])</f>
        <v>magacirce@cheapnet.it</v>
      </c>
    </row>
    <row r="3905" spans="1:12" x14ac:dyDescent="0.2">
      <c r="A3905" t="s">
        <v>8186</v>
      </c>
      <c r="B3905" t="s">
        <v>15417</v>
      </c>
      <c r="C3905" t="s">
        <v>15418</v>
      </c>
      <c r="D3905" t="s">
        <v>15416</v>
      </c>
      <c r="E3905" t="s">
        <v>15416</v>
      </c>
      <c r="F3905" t="s">
        <v>5159</v>
      </c>
      <c r="G3905" t="s">
        <v>5160</v>
      </c>
      <c r="I39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05" s="1" t="b">
        <f t="shared" si="60"/>
        <v>0</v>
      </c>
      <c r="K3905" t="str">
        <f>IF(NOT(J3905),Strutture_cleaned[[#This Row],[Indirizzo internet]],Strutture_cleaned[[#This Row],[Indirizzo di posta elettronica]])</f>
        <v>www.dimensionenatura.org</v>
      </c>
      <c r="L3905" t="str">
        <f>IF(NOT(J3905),Strutture_cleaned[[#This Row],[Indirizzo di posta elettronica]],Strutture_cleaned[[#This Row],[Indirizzo internet]])</f>
        <v>info@dimensionenatura.org</v>
      </c>
    </row>
    <row r="3906" spans="1:12" x14ac:dyDescent="0.2">
      <c r="A3906" t="s">
        <v>8186</v>
      </c>
      <c r="B3906" t="s">
        <v>15419</v>
      </c>
      <c r="C3906" t="s">
        <v>15420</v>
      </c>
      <c r="D3906" t="s">
        <v>15416</v>
      </c>
      <c r="E3906" t="s">
        <v>19511</v>
      </c>
      <c r="F3906" t="s">
        <v>19511</v>
      </c>
      <c r="G3906" t="s">
        <v>19511</v>
      </c>
      <c r="I39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06" s="1" t="b">
        <f t="shared" si="60"/>
        <v>0</v>
      </c>
      <c r="K3906" t="str">
        <f>IF(NOT(J3906),Strutture_cleaned[[#This Row],[Indirizzo internet]],Strutture_cleaned[[#This Row],[Indirizzo di posta elettronica]])</f>
        <v/>
      </c>
      <c r="L3906" t="str">
        <f>IF(NOT(J3906),Strutture_cleaned[[#This Row],[Indirizzo di posta elettronica]],Strutture_cleaned[[#This Row],[Indirizzo internet]])</f>
        <v/>
      </c>
    </row>
    <row r="3907" spans="1:12" x14ac:dyDescent="0.2">
      <c r="A3907" t="s">
        <v>8216</v>
      </c>
      <c r="B3907" t="s">
        <v>15421</v>
      </c>
      <c r="C3907" t="s">
        <v>15422</v>
      </c>
      <c r="D3907" t="s">
        <v>15416</v>
      </c>
      <c r="E3907" t="s">
        <v>15416</v>
      </c>
      <c r="F3907" t="s">
        <v>5161</v>
      </c>
      <c r="G3907" t="s">
        <v>5162</v>
      </c>
      <c r="I39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07" s="1" t="b">
        <f t="shared" ref="J3907:J3970" si="61">I3907="invertire email e sito"</f>
        <v>0</v>
      </c>
      <c r="K3907" t="str">
        <f>IF(NOT(J3907),Strutture_cleaned[[#This Row],[Indirizzo internet]],Strutture_cleaned[[#This Row],[Indirizzo di posta elettronica]])</f>
        <v>www.sanruffino.com</v>
      </c>
      <c r="L3907" t="str">
        <f>IF(NOT(J3907),Strutture_cleaned[[#This Row],[Indirizzo di posta elettronica]],Strutture_cleaned[[#This Row],[Indirizzo internet]])</f>
        <v>info@sanruffino.com</v>
      </c>
    </row>
    <row r="3908" spans="1:12" x14ac:dyDescent="0.2">
      <c r="A3908" t="s">
        <v>8186</v>
      </c>
      <c r="B3908" t="s">
        <v>15423</v>
      </c>
      <c r="C3908" t="s">
        <v>15424</v>
      </c>
      <c r="D3908" t="s">
        <v>15416</v>
      </c>
      <c r="E3908" t="s">
        <v>15416</v>
      </c>
      <c r="F3908" t="s">
        <v>5163</v>
      </c>
      <c r="G3908" t="s">
        <v>5164</v>
      </c>
      <c r="I39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908" s="1" t="b">
        <f t="shared" si="61"/>
        <v>0</v>
      </c>
      <c r="K3908" t="str">
        <f>IF(NOT(J3908),Strutture_cleaned[[#This Row],[Indirizzo internet]],Strutture_cleaned[[#This Row],[Indirizzo di posta elettronica]])</f>
        <v>bellavistaagriturismo.wordpress.com</v>
      </c>
      <c r="L3908" t="str">
        <f>IF(NOT(J3908),Strutture_cleaned[[#This Row],[Indirizzo di posta elettronica]],Strutture_cleaned[[#This Row],[Indirizzo internet]])</f>
        <v>agritur.bellavista@libero.it</v>
      </c>
    </row>
    <row r="3909" spans="1:12" x14ac:dyDescent="0.2">
      <c r="A3909" t="s">
        <v>8183</v>
      </c>
      <c r="B3909" t="s">
        <v>15425</v>
      </c>
      <c r="C3909" t="s">
        <v>15426</v>
      </c>
      <c r="D3909" t="s">
        <v>15416</v>
      </c>
      <c r="E3909" t="s">
        <v>15416</v>
      </c>
      <c r="F3909" t="s">
        <v>5165</v>
      </c>
      <c r="G3909" t="s">
        <v>5166</v>
      </c>
      <c r="I39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09" s="1" t="b">
        <f t="shared" si="61"/>
        <v>0</v>
      </c>
      <c r="K3909" t="str">
        <f>IF(NOT(J3909),Strutture_cleaned[[#This Row],[Indirizzo internet]],Strutture_cleaned[[#This Row],[Indirizzo di posta elettronica]])</f>
        <v>www.ilnidodelfalco.com</v>
      </c>
      <c r="L3909" t="str">
        <f>IF(NOT(J3909),Strutture_cleaned[[#This Row],[Indirizzo di posta elettronica]],Strutture_cleaned[[#This Row],[Indirizzo internet]])</f>
        <v>info@ilnidodelfalco.com</v>
      </c>
    </row>
    <row r="3910" spans="1:12" x14ac:dyDescent="0.2">
      <c r="A3910" t="s">
        <v>8171</v>
      </c>
      <c r="B3910" t="s">
        <v>15427</v>
      </c>
      <c r="C3910" t="s">
        <v>15426</v>
      </c>
      <c r="D3910" t="s">
        <v>15416</v>
      </c>
      <c r="E3910" t="s">
        <v>15416</v>
      </c>
      <c r="F3910" t="s">
        <v>5165</v>
      </c>
      <c r="G3910" t="s">
        <v>5166</v>
      </c>
      <c r="I39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0" s="1" t="b">
        <f t="shared" si="61"/>
        <v>0</v>
      </c>
      <c r="K3910" t="str">
        <f>IF(NOT(J3910),Strutture_cleaned[[#This Row],[Indirizzo internet]],Strutture_cleaned[[#This Row],[Indirizzo di posta elettronica]])</f>
        <v>www.ilnidodelfalco.com</v>
      </c>
      <c r="L3910" t="str">
        <f>IF(NOT(J3910),Strutture_cleaned[[#This Row],[Indirizzo di posta elettronica]],Strutture_cleaned[[#This Row],[Indirizzo internet]])</f>
        <v>info@ilnidodelfalco.com</v>
      </c>
    </row>
    <row r="3911" spans="1:12" x14ac:dyDescent="0.2">
      <c r="A3911" t="s">
        <v>8186</v>
      </c>
      <c r="B3911" t="s">
        <v>15428</v>
      </c>
      <c r="C3911" t="s">
        <v>15415</v>
      </c>
      <c r="D3911" t="s">
        <v>15416</v>
      </c>
      <c r="E3911" t="s">
        <v>15416</v>
      </c>
      <c r="F3911" t="s">
        <v>19511</v>
      </c>
      <c r="G3911" t="s">
        <v>19511</v>
      </c>
      <c r="I39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11" s="1" t="b">
        <f t="shared" si="61"/>
        <v>0</v>
      </c>
      <c r="K3911" t="str">
        <f>IF(NOT(J3911),Strutture_cleaned[[#This Row],[Indirizzo internet]],Strutture_cleaned[[#This Row],[Indirizzo di posta elettronica]])</f>
        <v/>
      </c>
      <c r="L3911" t="str">
        <f>IF(NOT(J3911),Strutture_cleaned[[#This Row],[Indirizzo di posta elettronica]],Strutture_cleaned[[#This Row],[Indirizzo internet]])</f>
        <v/>
      </c>
    </row>
    <row r="3912" spans="1:12" x14ac:dyDescent="0.2">
      <c r="A3912" t="s">
        <v>8186</v>
      </c>
      <c r="B3912" t="s">
        <v>10767</v>
      </c>
      <c r="C3912" t="s">
        <v>15429</v>
      </c>
      <c r="D3912" t="s">
        <v>15416</v>
      </c>
      <c r="E3912" t="s">
        <v>15416</v>
      </c>
      <c r="F3912" t="s">
        <v>5167</v>
      </c>
      <c r="G3912" t="s">
        <v>5168</v>
      </c>
      <c r="I39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3912" s="1" t="b">
        <f t="shared" si="61"/>
        <v>0</v>
      </c>
      <c r="K3912" t="str">
        <f>IF(NOT(J3912),Strutture_cleaned[[#This Row],[Indirizzo internet]],Strutture_cleaned[[#This Row],[Indirizzo di posta elettronica]])</f>
        <v>www.agriturismosanmartino.com</v>
      </c>
      <c r="L3912" t="str">
        <f>IF(NOT(J3912),Strutture_cleaned[[#This Row],[Indirizzo di posta elettronica]],Strutture_cleaned[[#This Row],[Indirizzo internet]])</f>
        <v>agriturismosanmartino@email.it</v>
      </c>
    </row>
    <row r="3913" spans="1:12" x14ac:dyDescent="0.2">
      <c r="A3913" t="s">
        <v>8186</v>
      </c>
      <c r="B3913" t="s">
        <v>15430</v>
      </c>
      <c r="C3913" t="s">
        <v>15431</v>
      </c>
      <c r="D3913" t="s">
        <v>5187</v>
      </c>
      <c r="E3913" t="s">
        <v>5187</v>
      </c>
      <c r="F3913" t="s">
        <v>5169</v>
      </c>
      <c r="G3913" t="s">
        <v>5170</v>
      </c>
      <c r="I39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3" s="1" t="b">
        <f t="shared" si="61"/>
        <v>0</v>
      </c>
      <c r="K3913" t="str">
        <f>IF(NOT(J3913),Strutture_cleaned[[#This Row],[Indirizzo internet]],Strutture_cleaned[[#This Row],[Indirizzo di posta elettronica]])</f>
        <v>www.agriturismoseverini.it</v>
      </c>
      <c r="L3913" t="str">
        <f>IF(NOT(J3913),Strutture_cleaned[[#This Row],[Indirizzo di posta elettronica]],Strutture_cleaned[[#This Row],[Indirizzo internet]])</f>
        <v>info@agriturismoseverini.it</v>
      </c>
    </row>
    <row r="3914" spans="1:12" x14ac:dyDescent="0.2">
      <c r="A3914" t="s">
        <v>8186</v>
      </c>
      <c r="B3914" t="s">
        <v>10217</v>
      </c>
      <c r="C3914" t="s">
        <v>15432</v>
      </c>
      <c r="D3914" t="s">
        <v>5187</v>
      </c>
      <c r="E3914" t="s">
        <v>5187</v>
      </c>
      <c r="F3914" t="s">
        <v>5171</v>
      </c>
      <c r="G3914" t="s">
        <v>5172</v>
      </c>
      <c r="I39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4" s="1" t="b">
        <f t="shared" si="61"/>
        <v>0</v>
      </c>
      <c r="K3914" t="str">
        <f>IF(NOT(J3914),Strutture_cleaned[[#This Row],[Indirizzo internet]],Strutture_cleaned[[#This Row],[Indirizzo di posta elettronica]])</f>
        <v>www.ilcasale.org</v>
      </c>
      <c r="L3914" t="str">
        <f>IF(NOT(J3914),Strutture_cleaned[[#This Row],[Indirizzo di posta elettronica]],Strutture_cleaned[[#This Row],[Indirizzo internet]])</f>
        <v>info@ilcasale.org</v>
      </c>
    </row>
    <row r="3915" spans="1:12" x14ac:dyDescent="0.2">
      <c r="A3915" t="s">
        <v>8183</v>
      </c>
      <c r="B3915" t="s">
        <v>15433</v>
      </c>
      <c r="C3915" t="s">
        <v>15434</v>
      </c>
      <c r="D3915" t="s">
        <v>5187</v>
      </c>
      <c r="E3915" t="s">
        <v>5187</v>
      </c>
      <c r="F3915" t="s">
        <v>5173</v>
      </c>
      <c r="G3915" t="s">
        <v>5174</v>
      </c>
      <c r="I39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5" s="1" t="b">
        <f t="shared" si="61"/>
        <v>0</v>
      </c>
      <c r="K3915" t="str">
        <f>IF(NOT(J3915),Strutture_cleaned[[#This Row],[Indirizzo internet]],Strutture_cleaned[[#This Row],[Indirizzo di posta elettronica]])</f>
        <v>www.bbcarpediem.it</v>
      </c>
      <c r="L3915" t="str">
        <f>IF(NOT(J3915),Strutture_cleaned[[#This Row],[Indirizzo di posta elettronica]],Strutture_cleaned[[#This Row],[Indirizzo internet]])</f>
        <v>info@bbcarpediem.it</v>
      </c>
    </row>
    <row r="3916" spans="1:12" x14ac:dyDescent="0.2">
      <c r="A3916" t="s">
        <v>8183</v>
      </c>
      <c r="B3916" t="s">
        <v>15435</v>
      </c>
      <c r="C3916" t="s">
        <v>15436</v>
      </c>
      <c r="D3916" t="s">
        <v>5187</v>
      </c>
      <c r="E3916" t="s">
        <v>5187</v>
      </c>
      <c r="F3916" t="s">
        <v>5175</v>
      </c>
      <c r="G3916" t="s">
        <v>5176</v>
      </c>
      <c r="I39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6" s="1" t="b">
        <f t="shared" si="61"/>
        <v>0</v>
      </c>
      <c r="K3916" t="str">
        <f>IF(NOT(J3916),Strutture_cleaned[[#This Row],[Indirizzo internet]],Strutture_cleaned[[#This Row],[Indirizzo di posta elettronica]])</f>
        <v>www.sannicolino.com</v>
      </c>
      <c r="L3916" t="str">
        <f>IF(NOT(J3916),Strutture_cleaned[[#This Row],[Indirizzo di posta elettronica]],Strutture_cleaned[[#This Row],[Indirizzo internet]])</f>
        <v>info@sannicolino.com</v>
      </c>
    </row>
    <row r="3917" spans="1:12" x14ac:dyDescent="0.2">
      <c r="A3917" t="s">
        <v>8177</v>
      </c>
      <c r="B3917" t="s">
        <v>15437</v>
      </c>
      <c r="C3917" t="s">
        <v>15438</v>
      </c>
      <c r="D3917" t="s">
        <v>5187</v>
      </c>
      <c r="E3917" t="s">
        <v>5187</v>
      </c>
      <c r="F3917" t="s">
        <v>5177</v>
      </c>
      <c r="G3917" t="s">
        <v>5178</v>
      </c>
      <c r="I39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7" s="1" t="b">
        <f t="shared" si="61"/>
        <v>0</v>
      </c>
      <c r="K3917" t="str">
        <f>IF(NOT(J3917),Strutture_cleaned[[#This Row],[Indirizzo internet]],Strutture_cleaned[[#This Row],[Indirizzo di posta elettronica]])</f>
        <v>www.hotelsancrispino.it</v>
      </c>
      <c r="L3917" t="str">
        <f>IF(NOT(J3917),Strutture_cleaned[[#This Row],[Indirizzo di posta elettronica]],Strutture_cleaned[[#This Row],[Indirizzo internet]])</f>
        <v>info@hotelsancrispino.it</v>
      </c>
    </row>
    <row r="3918" spans="1:12" x14ac:dyDescent="0.2">
      <c r="A3918" t="s">
        <v>8171</v>
      </c>
      <c r="B3918" t="s">
        <v>15439</v>
      </c>
      <c r="C3918" t="s">
        <v>15440</v>
      </c>
      <c r="D3918" t="s">
        <v>5187</v>
      </c>
      <c r="E3918" t="s">
        <v>5187</v>
      </c>
      <c r="F3918" t="s">
        <v>5179</v>
      </c>
      <c r="G3918" t="s">
        <v>5180</v>
      </c>
      <c r="I39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8" s="1" t="b">
        <f t="shared" si="61"/>
        <v>0</v>
      </c>
      <c r="K3918" t="str">
        <f>IF(NOT(J3918),Strutture_cleaned[[#This Row],[Indirizzo internet]],Strutture_cleaned[[#This Row],[Indirizzo di posta elettronica]])</f>
        <v>www.alcasaledimorro.it</v>
      </c>
      <c r="L3918" t="str">
        <f>IF(NOT(J3918),Strutture_cleaned[[#This Row],[Indirizzo di posta elettronica]],Strutture_cleaned[[#This Row],[Indirizzo internet]])</f>
        <v>info@alcasaledimorro.it</v>
      </c>
    </row>
    <row r="3919" spans="1:12" x14ac:dyDescent="0.2">
      <c r="A3919" t="s">
        <v>8183</v>
      </c>
      <c r="B3919" t="s">
        <v>15441</v>
      </c>
      <c r="C3919" t="s">
        <v>15442</v>
      </c>
      <c r="D3919" t="s">
        <v>5187</v>
      </c>
      <c r="E3919" t="s">
        <v>5187</v>
      </c>
      <c r="F3919" t="s">
        <v>5181</v>
      </c>
      <c r="G3919" t="s">
        <v>5182</v>
      </c>
      <c r="I39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19" s="1" t="b">
        <f t="shared" si="61"/>
        <v>0</v>
      </c>
      <c r="K3919" t="str">
        <f>IF(NOT(J3919),Strutture_cleaned[[#This Row],[Indirizzo internet]],Strutture_cleaned[[#This Row],[Indirizzo di posta elettronica]])</f>
        <v>www.sambucomarche.it</v>
      </c>
      <c r="L3919" t="str">
        <f>IF(NOT(J3919),Strutture_cleaned[[#This Row],[Indirizzo di posta elettronica]],Strutture_cleaned[[#This Row],[Indirizzo internet]])</f>
        <v>info@sambucomarche.it</v>
      </c>
    </row>
    <row r="3920" spans="1:12" x14ac:dyDescent="0.2">
      <c r="A3920" t="s">
        <v>8174</v>
      </c>
      <c r="B3920" t="s">
        <v>15443</v>
      </c>
      <c r="C3920" t="s">
        <v>15444</v>
      </c>
      <c r="D3920" t="s">
        <v>5187</v>
      </c>
      <c r="E3920" t="s">
        <v>19511</v>
      </c>
      <c r="F3920" t="s">
        <v>4679</v>
      </c>
      <c r="G3920" t="s">
        <v>4680</v>
      </c>
      <c r="I39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20" s="1" t="b">
        <f t="shared" si="61"/>
        <v>0</v>
      </c>
      <c r="K3920" t="str">
        <f>IF(NOT(J3920),Strutture_cleaned[[#This Row],[Indirizzo internet]],Strutture_cleaned[[#This Row],[Indirizzo di posta elettronica]])</f>
        <v>www.santomaro.com</v>
      </c>
      <c r="L3920" t="str">
        <f>IF(NOT(J3920),Strutture_cleaned[[#This Row],[Indirizzo di posta elettronica]],Strutture_cleaned[[#This Row],[Indirizzo internet]])</f>
        <v>info@santomaro.com</v>
      </c>
    </row>
    <row r="3921" spans="1:12" x14ac:dyDescent="0.2">
      <c r="A3921" t="s">
        <v>8174</v>
      </c>
      <c r="B3921" t="s">
        <v>15445</v>
      </c>
      <c r="C3921" t="s">
        <v>15446</v>
      </c>
      <c r="D3921" t="s">
        <v>5187</v>
      </c>
      <c r="E3921" t="s">
        <v>19511</v>
      </c>
      <c r="F3921" t="s">
        <v>19511</v>
      </c>
      <c r="G3921" t="s">
        <v>5183</v>
      </c>
      <c r="I39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3921" s="1" t="b">
        <f t="shared" si="61"/>
        <v>0</v>
      </c>
      <c r="K3921" t="str">
        <f>IF(NOT(J3921),Strutture_cleaned[[#This Row],[Indirizzo internet]],Strutture_cleaned[[#This Row],[Indirizzo di posta elettronica]])</f>
        <v/>
      </c>
      <c r="L3921" t="str">
        <f>IF(NOT(J3921),Strutture_cleaned[[#This Row],[Indirizzo di posta elettronica]],Strutture_cleaned[[#This Row],[Indirizzo internet]])</f>
        <v>poipoi70@libero.it</v>
      </c>
    </row>
    <row r="3922" spans="1:12" x14ac:dyDescent="0.2">
      <c r="A3922" t="s">
        <v>8183</v>
      </c>
      <c r="B3922" t="s">
        <v>15447</v>
      </c>
      <c r="C3922" t="s">
        <v>15448</v>
      </c>
      <c r="D3922" t="s">
        <v>5187</v>
      </c>
      <c r="E3922" t="s">
        <v>19511</v>
      </c>
      <c r="F3922" t="s">
        <v>5184</v>
      </c>
      <c r="G3922" t="s">
        <v>5185</v>
      </c>
      <c r="I39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922" s="1" t="b">
        <f t="shared" si="61"/>
        <v>0</v>
      </c>
      <c r="K3922" t="str">
        <f>IF(NOT(J3922),Strutture_cleaned[[#This Row],[Indirizzo internet]],Strutture_cleaned[[#This Row],[Indirizzo di posta elettronica]])</f>
        <v>www.bb30.it</v>
      </c>
      <c r="L3922" t="str">
        <f>IF(NOT(J3922),Strutture_cleaned[[#This Row],[Indirizzo di posta elettronica]],Strutture_cleaned[[#This Row],[Indirizzo internet]])</f>
        <v>battistellirosaria@gmail.com</v>
      </c>
    </row>
    <row r="3923" spans="1:12" x14ac:dyDescent="0.2">
      <c r="A3923" t="s">
        <v>8174</v>
      </c>
      <c r="B3923" t="s">
        <v>15449</v>
      </c>
      <c r="C3923" t="s">
        <v>19511</v>
      </c>
      <c r="D3923" t="s">
        <v>5187</v>
      </c>
      <c r="E3923" t="s">
        <v>19511</v>
      </c>
      <c r="F3923" t="s">
        <v>19511</v>
      </c>
      <c r="G3923" t="s">
        <v>5186</v>
      </c>
      <c r="I39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923" s="1" t="b">
        <f t="shared" si="61"/>
        <v>0</v>
      </c>
      <c r="K3923" t="str">
        <f>IF(NOT(J3923),Strutture_cleaned[[#This Row],[Indirizzo internet]],Strutture_cleaned[[#This Row],[Indirizzo di posta elettronica]])</f>
        <v/>
      </c>
      <c r="L3923" t="str">
        <f>IF(NOT(J3923),Strutture_cleaned[[#This Row],[Indirizzo di posta elettronica]],Strutture_cleaned[[#This Row],[Indirizzo internet]])</f>
        <v>raniero.manzi@libero.it</v>
      </c>
    </row>
    <row r="3924" spans="1:12" x14ac:dyDescent="0.2">
      <c r="A3924" t="s">
        <v>8220</v>
      </c>
      <c r="B3924" t="s">
        <v>8250</v>
      </c>
      <c r="C3924" t="s">
        <v>19511</v>
      </c>
      <c r="D3924" t="s">
        <v>5187</v>
      </c>
      <c r="E3924" t="s">
        <v>15450</v>
      </c>
      <c r="F3924" t="s">
        <v>19511</v>
      </c>
      <c r="G3924" t="s">
        <v>19511</v>
      </c>
      <c r="I39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24" s="1" t="b">
        <f t="shared" si="61"/>
        <v>0</v>
      </c>
      <c r="K3924" t="str">
        <f>IF(NOT(J3924),Strutture_cleaned[[#This Row],[Indirizzo internet]],Strutture_cleaned[[#This Row],[Indirizzo di posta elettronica]])</f>
        <v/>
      </c>
      <c r="L3924" t="str">
        <f>IF(NOT(J3924),Strutture_cleaned[[#This Row],[Indirizzo di posta elettronica]],Strutture_cleaned[[#This Row],[Indirizzo internet]])</f>
        <v/>
      </c>
    </row>
    <row r="3925" spans="1:12" x14ac:dyDescent="0.2">
      <c r="A3925" t="s">
        <v>8186</v>
      </c>
      <c r="B3925" t="s">
        <v>15451</v>
      </c>
      <c r="C3925" t="s">
        <v>15452</v>
      </c>
      <c r="D3925" t="s">
        <v>5187</v>
      </c>
      <c r="E3925" t="s">
        <v>5187</v>
      </c>
      <c r="F3925" t="s">
        <v>5188</v>
      </c>
      <c r="G3925" t="s">
        <v>5189</v>
      </c>
      <c r="I39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25" s="1" t="b">
        <f t="shared" si="61"/>
        <v>0</v>
      </c>
      <c r="K3925" t="str">
        <f>IF(NOT(J3925),Strutture_cleaned[[#This Row],[Indirizzo internet]],Strutture_cleaned[[#This Row],[Indirizzo di posta elettronica]])</f>
        <v>www.agriturismoponterosa.it</v>
      </c>
      <c r="L3925" t="str">
        <f>IF(NOT(J3925),Strutture_cleaned[[#This Row],[Indirizzo di posta elettronica]],Strutture_cleaned[[#This Row],[Indirizzo internet]])</f>
        <v>info@agriturismoponterosa.it</v>
      </c>
    </row>
    <row r="3926" spans="1:12" x14ac:dyDescent="0.2">
      <c r="A3926" t="s">
        <v>8183</v>
      </c>
      <c r="B3926" t="s">
        <v>15453</v>
      </c>
      <c r="C3926" t="s">
        <v>15454</v>
      </c>
      <c r="D3926" t="s">
        <v>5187</v>
      </c>
      <c r="E3926" t="s">
        <v>5187</v>
      </c>
      <c r="F3926" t="s">
        <v>5190</v>
      </c>
      <c r="G3926" t="s">
        <v>5191</v>
      </c>
      <c r="I39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926" s="1" t="b">
        <f t="shared" si="61"/>
        <v>0</v>
      </c>
      <c r="K3926" t="str">
        <f>IF(NOT(J3926),Strutture_cleaned[[#This Row],[Indirizzo internet]],Strutture_cleaned[[#This Row],[Indirizzo di posta elettronica]])</f>
        <v>www.lamaisonjujube.it</v>
      </c>
      <c r="L3926" t="str">
        <f>IF(NOT(J3926),Strutture_cleaned[[#This Row],[Indirizzo di posta elettronica]],Strutture_cleaned[[#This Row],[Indirizzo internet]])</f>
        <v>lamaisonjujube@gmail.com</v>
      </c>
    </row>
    <row r="3927" spans="1:12" x14ac:dyDescent="0.2">
      <c r="A3927" t="s">
        <v>8174</v>
      </c>
      <c r="B3927" t="s">
        <v>15455</v>
      </c>
      <c r="C3927" t="s">
        <v>15456</v>
      </c>
      <c r="D3927" t="s">
        <v>5187</v>
      </c>
      <c r="E3927" t="s">
        <v>5187</v>
      </c>
      <c r="F3927" t="s">
        <v>19511</v>
      </c>
      <c r="G3927" t="s">
        <v>5192</v>
      </c>
      <c r="I39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927" s="1" t="b">
        <f t="shared" si="61"/>
        <v>0</v>
      </c>
      <c r="K3927" t="str">
        <f>IF(NOT(J3927),Strutture_cleaned[[#This Row],[Indirizzo internet]],Strutture_cleaned[[#This Row],[Indirizzo di posta elettronica]])</f>
        <v/>
      </c>
      <c r="L3927" t="str">
        <f>IF(NOT(J3927),Strutture_cleaned[[#This Row],[Indirizzo di posta elettronica]],Strutture_cleaned[[#This Row],[Indirizzo internet]])</f>
        <v>casaleblulavanda@hotmail.com</v>
      </c>
    </row>
    <row r="3928" spans="1:12" x14ac:dyDescent="0.2">
      <c r="A3928" t="s">
        <v>8183</v>
      </c>
      <c r="B3928" t="s">
        <v>15457</v>
      </c>
      <c r="C3928" t="s">
        <v>15458</v>
      </c>
      <c r="D3928" t="s">
        <v>5187</v>
      </c>
      <c r="E3928" t="s">
        <v>15459</v>
      </c>
      <c r="F3928" t="s">
        <v>5193</v>
      </c>
      <c r="G3928" t="s">
        <v>5194</v>
      </c>
      <c r="I39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28" s="1" t="b">
        <f t="shared" si="61"/>
        <v>0</v>
      </c>
      <c r="K3928" t="str">
        <f>IF(NOT(J3928),Strutture_cleaned[[#This Row],[Indirizzo internet]],Strutture_cleaned[[#This Row],[Indirizzo di posta elettronica]])</f>
        <v>www.lacasadelponte.com</v>
      </c>
      <c r="L3928" t="str">
        <f>IF(NOT(J3928),Strutture_cleaned[[#This Row],[Indirizzo di posta elettronica]],Strutture_cleaned[[#This Row],[Indirizzo internet]])</f>
        <v>info@lacasadelponte.com</v>
      </c>
    </row>
    <row r="3929" spans="1:12" x14ac:dyDescent="0.2">
      <c r="A3929" t="s">
        <v>8183</v>
      </c>
      <c r="B3929" t="s">
        <v>15460</v>
      </c>
      <c r="C3929" t="s">
        <v>15461</v>
      </c>
      <c r="D3929" t="s">
        <v>5187</v>
      </c>
      <c r="E3929" t="s">
        <v>15459</v>
      </c>
      <c r="F3929" t="s">
        <v>5193</v>
      </c>
      <c r="G3929" t="s">
        <v>5194</v>
      </c>
      <c r="I39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29" s="1" t="b">
        <f t="shared" si="61"/>
        <v>0</v>
      </c>
      <c r="K3929" t="str">
        <f>IF(NOT(J3929),Strutture_cleaned[[#This Row],[Indirizzo internet]],Strutture_cleaned[[#This Row],[Indirizzo di posta elettronica]])</f>
        <v>www.lacasadelponte.com</v>
      </c>
      <c r="L3929" t="str">
        <f>IF(NOT(J3929),Strutture_cleaned[[#This Row],[Indirizzo di posta elettronica]],Strutture_cleaned[[#This Row],[Indirizzo internet]])</f>
        <v>info@lacasadelponte.com</v>
      </c>
    </row>
    <row r="3930" spans="1:12" x14ac:dyDescent="0.2">
      <c r="A3930" t="s">
        <v>8174</v>
      </c>
      <c r="B3930" t="s">
        <v>15462</v>
      </c>
      <c r="C3930" t="s">
        <v>5195</v>
      </c>
      <c r="D3930" t="s">
        <v>5187</v>
      </c>
      <c r="E3930" t="s">
        <v>5187</v>
      </c>
      <c r="F3930" t="s">
        <v>19511</v>
      </c>
      <c r="G3930" t="s">
        <v>5196</v>
      </c>
      <c r="I39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3930" s="1" t="b">
        <f t="shared" si="61"/>
        <v>0</v>
      </c>
      <c r="K3930" t="str">
        <f>IF(NOT(J3930),Strutture_cleaned[[#This Row],[Indirizzo internet]],Strutture_cleaned[[#This Row],[Indirizzo di posta elettronica]])</f>
        <v/>
      </c>
      <c r="L3930" t="str">
        <f>IF(NOT(J3930),Strutture_cleaned[[#This Row],[Indirizzo di posta elettronica]],Strutture_cleaned[[#This Row],[Indirizzo internet]])</f>
        <v>41264@libero.it</v>
      </c>
    </row>
    <row r="3931" spans="1:12" x14ac:dyDescent="0.2">
      <c r="A3931" t="s">
        <v>8183</v>
      </c>
      <c r="B3931" t="s">
        <v>15463</v>
      </c>
      <c r="C3931" t="s">
        <v>5197</v>
      </c>
      <c r="D3931" t="s">
        <v>5187</v>
      </c>
      <c r="E3931" t="s">
        <v>5187</v>
      </c>
      <c r="F3931" t="s">
        <v>19511</v>
      </c>
      <c r="G3931" t="s">
        <v>5198</v>
      </c>
      <c r="I39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931" s="1" t="b">
        <f t="shared" si="61"/>
        <v>0</v>
      </c>
      <c r="K3931" t="str">
        <f>IF(NOT(J3931),Strutture_cleaned[[#This Row],[Indirizzo internet]],Strutture_cleaned[[#This Row],[Indirizzo di posta elettronica]])</f>
        <v/>
      </c>
      <c r="L3931" t="str">
        <f>IF(NOT(J3931),Strutture_cleaned[[#This Row],[Indirizzo di posta elettronica]],Strutture_cleaned[[#This Row],[Indirizzo internet]])</f>
        <v>b.b.lamerlana@cgn.legalmail.ot</v>
      </c>
    </row>
    <row r="3932" spans="1:12" x14ac:dyDescent="0.2">
      <c r="A3932" t="s">
        <v>8216</v>
      </c>
      <c r="B3932" t="s">
        <v>15464</v>
      </c>
      <c r="C3932" t="s">
        <v>15465</v>
      </c>
      <c r="D3932" t="s">
        <v>15466</v>
      </c>
      <c r="E3932" t="s">
        <v>15466</v>
      </c>
      <c r="F3932" t="s">
        <v>4459</v>
      </c>
      <c r="G3932" t="s">
        <v>4460</v>
      </c>
      <c r="I39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32" s="1" t="b">
        <f t="shared" si="61"/>
        <v>0</v>
      </c>
      <c r="K3932" t="str">
        <f>IF(NOT(J3932),Strutture_cleaned[[#This Row],[Indirizzo internet]],Strutture_cleaned[[#This Row],[Indirizzo di posta elettronica]])</f>
        <v>www.residenceigirasoli.it</v>
      </c>
      <c r="L3932" t="str">
        <f>IF(NOT(J3932),Strutture_cleaned[[#This Row],[Indirizzo di posta elettronica]],Strutture_cleaned[[#This Row],[Indirizzo internet]])</f>
        <v>info@residenceigirasoli.it</v>
      </c>
    </row>
    <row r="3933" spans="1:12" x14ac:dyDescent="0.2">
      <c r="A3933" t="s">
        <v>8183</v>
      </c>
      <c r="B3933" t="s">
        <v>15467</v>
      </c>
      <c r="C3933" t="s">
        <v>19511</v>
      </c>
      <c r="D3933" t="s">
        <v>15466</v>
      </c>
      <c r="E3933" t="s">
        <v>15468</v>
      </c>
      <c r="F3933" t="s">
        <v>19511</v>
      </c>
      <c r="G3933" t="s">
        <v>19511</v>
      </c>
      <c r="I39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33" s="1" t="b">
        <f t="shared" si="61"/>
        <v>0</v>
      </c>
      <c r="K3933" t="str">
        <f>IF(NOT(J3933),Strutture_cleaned[[#This Row],[Indirizzo internet]],Strutture_cleaned[[#This Row],[Indirizzo di posta elettronica]])</f>
        <v/>
      </c>
      <c r="L3933" t="str">
        <f>IF(NOT(J3933),Strutture_cleaned[[#This Row],[Indirizzo di posta elettronica]],Strutture_cleaned[[#This Row],[Indirizzo internet]])</f>
        <v/>
      </c>
    </row>
    <row r="3934" spans="1:12" x14ac:dyDescent="0.2">
      <c r="A3934" t="s">
        <v>8183</v>
      </c>
      <c r="B3934" t="s">
        <v>15469</v>
      </c>
      <c r="C3934" t="s">
        <v>15470</v>
      </c>
      <c r="D3934" t="s">
        <v>15466</v>
      </c>
      <c r="E3934" t="s">
        <v>15466</v>
      </c>
      <c r="F3934" t="s">
        <v>19511</v>
      </c>
      <c r="G3934" t="s">
        <v>5199</v>
      </c>
      <c r="I39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934" s="1" t="b">
        <f t="shared" si="61"/>
        <v>0</v>
      </c>
      <c r="K3934" t="str">
        <f>IF(NOT(J3934),Strutture_cleaned[[#This Row],[Indirizzo internet]],Strutture_cleaned[[#This Row],[Indirizzo di posta elettronica]])</f>
        <v/>
      </c>
      <c r="L3934" t="str">
        <f>IF(NOT(J3934),Strutture_cleaned[[#This Row],[Indirizzo di posta elettronica]],Strutture_cleaned[[#This Row],[Indirizzo internet]])</f>
        <v>elisabettafinicelli@mail.it</v>
      </c>
    </row>
    <row r="3935" spans="1:12" x14ac:dyDescent="0.2">
      <c r="A3935" t="s">
        <v>8285</v>
      </c>
      <c r="B3935" t="s">
        <v>15471</v>
      </c>
      <c r="C3935" t="s">
        <v>15472</v>
      </c>
      <c r="D3935" t="s">
        <v>15466</v>
      </c>
      <c r="E3935" t="s">
        <v>15466</v>
      </c>
      <c r="F3935" t="s">
        <v>5200</v>
      </c>
      <c r="G3935" t="s">
        <v>5201</v>
      </c>
      <c r="I39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3935" s="1" t="b">
        <f t="shared" si="61"/>
        <v>0</v>
      </c>
      <c r="K3935" t="str">
        <f>IF(NOT(J3935),Strutture_cleaned[[#This Row],[Indirizzo internet]],Strutture_cleaned[[#This Row],[Indirizzo di posta elettronica]])</f>
        <v>www.eremobeatorizzerio.it</v>
      </c>
      <c r="L3935" t="str">
        <f>IF(NOT(J3935),Strutture_cleaned[[#This Row],[Indirizzo di posta elettronica]],Strutture_cleaned[[#This Row],[Indirizzo internet]])</f>
        <v>eremobeatorizzerio@libero.it</v>
      </c>
    </row>
    <row r="3936" spans="1:12" x14ac:dyDescent="0.2">
      <c r="A3936" t="s">
        <v>8177</v>
      </c>
      <c r="B3936" t="s">
        <v>15473</v>
      </c>
      <c r="C3936" t="s">
        <v>15474</v>
      </c>
      <c r="D3936" t="s">
        <v>15466</v>
      </c>
      <c r="E3936" t="s">
        <v>15466</v>
      </c>
      <c r="F3936" t="s">
        <v>19511</v>
      </c>
      <c r="G3936" t="s">
        <v>19511</v>
      </c>
      <c r="I39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36" s="1" t="b">
        <f t="shared" si="61"/>
        <v>0</v>
      </c>
      <c r="K3936" t="str">
        <f>IF(NOT(J3936),Strutture_cleaned[[#This Row],[Indirizzo internet]],Strutture_cleaned[[#This Row],[Indirizzo di posta elettronica]])</f>
        <v/>
      </c>
      <c r="L3936" t="str">
        <f>IF(NOT(J3936),Strutture_cleaned[[#This Row],[Indirizzo di posta elettronica]],Strutture_cleaned[[#This Row],[Indirizzo internet]])</f>
        <v/>
      </c>
    </row>
    <row r="3937" spans="1:12" x14ac:dyDescent="0.2">
      <c r="A3937" t="s">
        <v>8177</v>
      </c>
      <c r="B3937" t="s">
        <v>15475</v>
      </c>
      <c r="C3937" t="s">
        <v>15476</v>
      </c>
      <c r="D3937" t="s">
        <v>15466</v>
      </c>
      <c r="E3937" t="s">
        <v>15466</v>
      </c>
      <c r="F3937" t="s">
        <v>5202</v>
      </c>
      <c r="G3937" t="s">
        <v>5203</v>
      </c>
      <c r="I39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37" s="1" t="b">
        <f t="shared" si="61"/>
        <v>0</v>
      </c>
      <c r="K3937" t="str">
        <f>IF(NOT(J3937),Strutture_cleaned[[#This Row],[Indirizzo internet]],Strutture_cleaned[[#This Row],[Indirizzo di posta elettronica]])</f>
        <v>www.motelristorantecarnevali.com</v>
      </c>
      <c r="L3937" t="str">
        <f>IF(NOT(J3937),Strutture_cleaned[[#This Row],[Indirizzo di posta elettronica]],Strutture_cleaned[[#This Row],[Indirizzo internet]])</f>
        <v>info@motelristorantecarnevali.com</v>
      </c>
    </row>
    <row r="3938" spans="1:12" x14ac:dyDescent="0.2">
      <c r="A3938" t="s">
        <v>8186</v>
      </c>
      <c r="B3938" t="s">
        <v>15477</v>
      </c>
      <c r="C3938" t="s">
        <v>15478</v>
      </c>
      <c r="D3938" t="s">
        <v>15466</v>
      </c>
      <c r="E3938" t="s">
        <v>15466</v>
      </c>
      <c r="F3938" t="s">
        <v>5204</v>
      </c>
      <c r="G3938" t="s">
        <v>19511</v>
      </c>
      <c r="I39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38" s="1" t="b">
        <f t="shared" si="61"/>
        <v>0</v>
      </c>
      <c r="K3938" t="str">
        <f>IF(NOT(J3938),Strutture_cleaned[[#This Row],[Indirizzo internet]],Strutture_cleaned[[#This Row],[Indirizzo di posta elettronica]])</f>
        <v>http://www.coldigiove.it</v>
      </c>
      <c r="L3938" t="str">
        <f>IF(NOT(J3938),Strutture_cleaned[[#This Row],[Indirizzo di posta elettronica]],Strutture_cleaned[[#This Row],[Indirizzo internet]])</f>
        <v/>
      </c>
    </row>
    <row r="3939" spans="1:12" x14ac:dyDescent="0.2">
      <c r="A3939" t="s">
        <v>8186</v>
      </c>
      <c r="B3939" t="s">
        <v>15479</v>
      </c>
      <c r="C3939" t="s">
        <v>15480</v>
      </c>
      <c r="D3939" t="s">
        <v>15466</v>
      </c>
      <c r="E3939" t="s">
        <v>15466</v>
      </c>
      <c r="F3939" t="s">
        <v>19511</v>
      </c>
      <c r="G3939" t="s">
        <v>19511</v>
      </c>
      <c r="I39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39" s="1" t="b">
        <f t="shared" si="61"/>
        <v>0</v>
      </c>
      <c r="K3939" t="str">
        <f>IF(NOT(J3939),Strutture_cleaned[[#This Row],[Indirizzo internet]],Strutture_cleaned[[#This Row],[Indirizzo di posta elettronica]])</f>
        <v/>
      </c>
      <c r="L3939" t="str">
        <f>IF(NOT(J3939),Strutture_cleaned[[#This Row],[Indirizzo di posta elettronica]],Strutture_cleaned[[#This Row],[Indirizzo internet]])</f>
        <v/>
      </c>
    </row>
    <row r="3940" spans="1:12" x14ac:dyDescent="0.2">
      <c r="A3940" t="s">
        <v>8183</v>
      </c>
      <c r="B3940" t="s">
        <v>15481</v>
      </c>
      <c r="C3940" t="s">
        <v>15482</v>
      </c>
      <c r="D3940" t="s">
        <v>15483</v>
      </c>
      <c r="E3940" t="s">
        <v>15483</v>
      </c>
      <c r="F3940" t="s">
        <v>19511</v>
      </c>
      <c r="G3940" t="s">
        <v>19511</v>
      </c>
      <c r="I39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40" s="1" t="b">
        <f t="shared" si="61"/>
        <v>0</v>
      </c>
      <c r="K3940" t="str">
        <f>IF(NOT(J3940),Strutture_cleaned[[#This Row],[Indirizzo internet]],Strutture_cleaned[[#This Row],[Indirizzo di posta elettronica]])</f>
        <v/>
      </c>
      <c r="L3940" t="str">
        <f>IF(NOT(J3940),Strutture_cleaned[[#This Row],[Indirizzo di posta elettronica]],Strutture_cleaned[[#This Row],[Indirizzo internet]])</f>
        <v/>
      </c>
    </row>
    <row r="3941" spans="1:12" x14ac:dyDescent="0.2">
      <c r="A3941" t="s">
        <v>8186</v>
      </c>
      <c r="B3941" t="s">
        <v>15484</v>
      </c>
      <c r="C3941" t="s">
        <v>15485</v>
      </c>
      <c r="D3941" t="s">
        <v>15483</v>
      </c>
      <c r="E3941" t="s">
        <v>15483</v>
      </c>
      <c r="F3941" t="s">
        <v>5205</v>
      </c>
      <c r="G3941" t="s">
        <v>5206</v>
      </c>
      <c r="I39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41" s="1" t="b">
        <f t="shared" si="61"/>
        <v>0</v>
      </c>
      <c r="K3941" t="str">
        <f>IF(NOT(J3941),Strutture_cleaned[[#This Row],[Indirizzo internet]],Strutture_cleaned[[#This Row],[Indirizzo di posta elettronica]])</f>
        <v>www.daigirasoli.it</v>
      </c>
      <c r="L3941" t="str">
        <f>IF(NOT(J3941),Strutture_cleaned[[#This Row],[Indirizzo di posta elettronica]],Strutture_cleaned[[#This Row],[Indirizzo internet]])</f>
        <v>info@daigirasoli.it</v>
      </c>
    </row>
    <row r="3942" spans="1:12" x14ac:dyDescent="0.2">
      <c r="A3942" t="s">
        <v>8183</v>
      </c>
      <c r="B3942" t="s">
        <v>15486</v>
      </c>
      <c r="C3942" t="s">
        <v>15487</v>
      </c>
      <c r="D3942" t="s">
        <v>15483</v>
      </c>
      <c r="E3942" t="s">
        <v>15483</v>
      </c>
      <c r="F3942" t="s">
        <v>19511</v>
      </c>
      <c r="G3942" t="s">
        <v>19511</v>
      </c>
      <c r="I39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42" s="1" t="b">
        <f t="shared" si="61"/>
        <v>0</v>
      </c>
      <c r="K3942" t="str">
        <f>IF(NOT(J3942),Strutture_cleaned[[#This Row],[Indirizzo internet]],Strutture_cleaned[[#This Row],[Indirizzo di posta elettronica]])</f>
        <v/>
      </c>
      <c r="L3942" t="str">
        <f>IF(NOT(J3942),Strutture_cleaned[[#This Row],[Indirizzo di posta elettronica]],Strutture_cleaned[[#This Row],[Indirizzo internet]])</f>
        <v/>
      </c>
    </row>
    <row r="3943" spans="1:12" x14ac:dyDescent="0.2">
      <c r="A3943" t="s">
        <v>8186</v>
      </c>
      <c r="B3943" t="s">
        <v>11911</v>
      </c>
      <c r="C3943" t="s">
        <v>15488</v>
      </c>
      <c r="D3943" t="s">
        <v>15483</v>
      </c>
      <c r="E3943" t="s">
        <v>15483</v>
      </c>
      <c r="F3943" t="s">
        <v>5207</v>
      </c>
      <c r="G3943" t="s">
        <v>5208</v>
      </c>
      <c r="I39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43" s="1" t="b">
        <f t="shared" si="61"/>
        <v>0</v>
      </c>
      <c r="K3943" t="str">
        <f>IF(NOT(J3943),Strutture_cleaned[[#This Row],[Indirizzo internet]],Strutture_cleaned[[#This Row],[Indirizzo di posta elettronica]])</f>
        <v>www.trequerce.it</v>
      </c>
      <c r="L3943" t="str">
        <f>IF(NOT(J3943),Strutture_cleaned[[#This Row],[Indirizzo di posta elettronica]],Strutture_cleaned[[#This Row],[Indirizzo internet]])</f>
        <v>info@trequerce.it</v>
      </c>
    </row>
    <row r="3944" spans="1:12" x14ac:dyDescent="0.2">
      <c r="A3944" t="s">
        <v>8186</v>
      </c>
      <c r="B3944" t="s">
        <v>15489</v>
      </c>
      <c r="C3944" t="s">
        <v>15490</v>
      </c>
      <c r="D3944" t="s">
        <v>15483</v>
      </c>
      <c r="E3944" t="s">
        <v>15483</v>
      </c>
      <c r="F3944" t="s">
        <v>19511</v>
      </c>
      <c r="G3944" t="s">
        <v>5209</v>
      </c>
      <c r="I39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944" s="1" t="b">
        <f t="shared" si="61"/>
        <v>0</v>
      </c>
      <c r="K3944" t="str">
        <f>IF(NOT(J3944),Strutture_cleaned[[#This Row],[Indirizzo internet]],Strutture_cleaned[[#This Row],[Indirizzo di posta elettronica]])</f>
        <v/>
      </c>
      <c r="L3944" t="str">
        <f>IF(NOT(J3944),Strutture_cleaned[[#This Row],[Indirizzo di posta elettronica]],Strutture_cleaned[[#This Row],[Indirizzo internet]])</f>
        <v>aziendamoretti@tiscalinet.it</v>
      </c>
    </row>
    <row r="3945" spans="1:12" x14ac:dyDescent="0.2">
      <c r="A3945" t="s">
        <v>8216</v>
      </c>
      <c r="B3945" t="s">
        <v>15491</v>
      </c>
      <c r="C3945" t="s">
        <v>15492</v>
      </c>
      <c r="D3945" t="s">
        <v>15483</v>
      </c>
      <c r="E3945" t="s">
        <v>15483</v>
      </c>
      <c r="F3945" t="s">
        <v>19511</v>
      </c>
      <c r="G3945" t="s">
        <v>19511</v>
      </c>
      <c r="I39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45" s="1" t="b">
        <f t="shared" si="61"/>
        <v>0</v>
      </c>
      <c r="K3945" t="str">
        <f>IF(NOT(J3945),Strutture_cleaned[[#This Row],[Indirizzo internet]],Strutture_cleaned[[#This Row],[Indirizzo di posta elettronica]])</f>
        <v/>
      </c>
      <c r="L3945" t="str">
        <f>IF(NOT(J3945),Strutture_cleaned[[#This Row],[Indirizzo di posta elettronica]],Strutture_cleaned[[#This Row],[Indirizzo internet]])</f>
        <v/>
      </c>
    </row>
    <row r="3946" spans="1:12" x14ac:dyDescent="0.2">
      <c r="A3946" t="s">
        <v>8183</v>
      </c>
      <c r="B3946" t="s">
        <v>15493</v>
      </c>
      <c r="C3946" t="s">
        <v>15494</v>
      </c>
      <c r="D3946" t="s">
        <v>15483</v>
      </c>
      <c r="E3946" t="s">
        <v>15483</v>
      </c>
      <c r="F3946" t="s">
        <v>19511</v>
      </c>
      <c r="G3946" t="s">
        <v>5210</v>
      </c>
      <c r="I39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946" s="1" t="b">
        <f t="shared" si="61"/>
        <v>0</v>
      </c>
      <c r="K3946" t="str">
        <f>IF(NOT(J3946),Strutture_cleaned[[#This Row],[Indirizzo internet]],Strutture_cleaned[[#This Row],[Indirizzo di posta elettronica]])</f>
        <v/>
      </c>
      <c r="L3946" t="str">
        <f>IF(NOT(J3946),Strutture_cleaned[[#This Row],[Indirizzo di posta elettronica]],Strutture_cleaned[[#This Row],[Indirizzo internet]])</f>
        <v>aviglietti@yahoo.it</v>
      </c>
    </row>
    <row r="3947" spans="1:12" x14ac:dyDescent="0.2">
      <c r="A3947" t="s">
        <v>8183</v>
      </c>
      <c r="B3947" t="s">
        <v>15495</v>
      </c>
      <c r="C3947" t="s">
        <v>15496</v>
      </c>
      <c r="D3947" t="s">
        <v>15483</v>
      </c>
      <c r="E3947" t="s">
        <v>15483</v>
      </c>
      <c r="F3947" t="s">
        <v>19511</v>
      </c>
      <c r="G3947" t="s">
        <v>5211</v>
      </c>
      <c r="I39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947" s="1" t="b">
        <f t="shared" si="61"/>
        <v>0</v>
      </c>
      <c r="K3947" t="str">
        <f>IF(NOT(J3947),Strutture_cleaned[[#This Row],[Indirizzo internet]],Strutture_cleaned[[#This Row],[Indirizzo di posta elettronica]])</f>
        <v/>
      </c>
      <c r="L3947" t="str">
        <f>IF(NOT(J3947),Strutture_cleaned[[#This Row],[Indirizzo di posta elettronica]],Strutture_cleaned[[#This Row],[Indirizzo internet]])</f>
        <v>carboni.francesco@libero.it</v>
      </c>
    </row>
    <row r="3948" spans="1:12" x14ac:dyDescent="0.2">
      <c r="A3948" t="s">
        <v>8183</v>
      </c>
      <c r="B3948" t="s">
        <v>15497</v>
      </c>
      <c r="C3948" t="s">
        <v>15498</v>
      </c>
      <c r="D3948" t="s">
        <v>15483</v>
      </c>
      <c r="E3948" t="s">
        <v>15483</v>
      </c>
      <c r="F3948" t="s">
        <v>19511</v>
      </c>
      <c r="G3948" t="s">
        <v>5212</v>
      </c>
      <c r="I39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3948" s="1" t="b">
        <f t="shared" si="61"/>
        <v>0</v>
      </c>
      <c r="K3948" t="str">
        <f>IF(NOT(J3948),Strutture_cleaned[[#This Row],[Indirizzo internet]],Strutture_cleaned[[#This Row],[Indirizzo di posta elettronica]])</f>
        <v/>
      </c>
      <c r="L3948" t="str">
        <f>IF(NOT(J3948),Strutture_cleaned[[#This Row],[Indirizzo di posta elettronica]],Strutture_cleaned[[#This Row],[Indirizzo internet]])</f>
        <v>ilcasaledinanni@libero.it</v>
      </c>
    </row>
    <row r="3949" spans="1:12" x14ac:dyDescent="0.2">
      <c r="A3949" t="s">
        <v>8216</v>
      </c>
      <c r="B3949" t="s">
        <v>15499</v>
      </c>
      <c r="C3949" t="s">
        <v>15500</v>
      </c>
      <c r="D3949" t="s">
        <v>15483</v>
      </c>
      <c r="E3949" t="s">
        <v>15483</v>
      </c>
      <c r="F3949" t="s">
        <v>19511</v>
      </c>
      <c r="G3949" t="s">
        <v>19511</v>
      </c>
      <c r="I39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49" s="1" t="b">
        <f t="shared" si="61"/>
        <v>0</v>
      </c>
      <c r="K3949" t="str">
        <f>IF(NOT(J3949),Strutture_cleaned[[#This Row],[Indirizzo internet]],Strutture_cleaned[[#This Row],[Indirizzo di posta elettronica]])</f>
        <v/>
      </c>
      <c r="L3949" t="str">
        <f>IF(NOT(J3949),Strutture_cleaned[[#This Row],[Indirizzo di posta elettronica]],Strutture_cleaned[[#This Row],[Indirizzo internet]])</f>
        <v/>
      </c>
    </row>
    <row r="3950" spans="1:12" x14ac:dyDescent="0.2">
      <c r="A3950" t="s">
        <v>8171</v>
      </c>
      <c r="B3950" t="s">
        <v>15501</v>
      </c>
      <c r="C3950" t="s">
        <v>15502</v>
      </c>
      <c r="D3950" t="s">
        <v>15483</v>
      </c>
      <c r="E3950" t="s">
        <v>15483</v>
      </c>
      <c r="F3950" t="s">
        <v>5213</v>
      </c>
      <c r="G3950" t="s">
        <v>5214</v>
      </c>
      <c r="I39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50" s="1" t="b">
        <f t="shared" si="61"/>
        <v>0</v>
      </c>
      <c r="K3950" t="str">
        <f>IF(NOT(J3950),Strutture_cleaned[[#This Row],[Indirizzo internet]],Strutture_cleaned[[#This Row],[Indirizzo di posta elettronica]])</f>
        <v>www.oldcountryhouse.it</v>
      </c>
      <c r="L3950" t="str">
        <f>IF(NOT(J3950),Strutture_cleaned[[#This Row],[Indirizzo di posta elettronica]],Strutture_cleaned[[#This Row],[Indirizzo internet]])</f>
        <v>info@oldcountryhouse.it</v>
      </c>
    </row>
    <row r="3951" spans="1:12" x14ac:dyDescent="0.2">
      <c r="A3951" t="s">
        <v>8183</v>
      </c>
      <c r="B3951" t="s">
        <v>15503</v>
      </c>
      <c r="C3951" t="s">
        <v>5215</v>
      </c>
      <c r="D3951" t="s">
        <v>15483</v>
      </c>
      <c r="E3951" t="s">
        <v>15483</v>
      </c>
      <c r="F3951" t="s">
        <v>5216</v>
      </c>
      <c r="G3951" t="s">
        <v>5217</v>
      </c>
      <c r="I39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3951" s="1" t="b">
        <f t="shared" si="61"/>
        <v>0</v>
      </c>
      <c r="K3951" t="str">
        <f>IF(NOT(J3951),Strutture_cleaned[[#This Row],[Indirizzo internet]],Strutture_cleaned[[#This Row],[Indirizzo di posta elettronica]])</f>
        <v>www.beblaquiete.eu</v>
      </c>
      <c r="L3951" t="str">
        <f>IF(NOT(J3951),Strutture_cleaned[[#This Row],[Indirizzo di posta elettronica]],Strutture_cleaned[[#This Row],[Indirizzo internet]])</f>
        <v>marinaperfetti@alice.it</v>
      </c>
    </row>
    <row r="3952" spans="1:12" x14ac:dyDescent="0.2">
      <c r="A3952" t="s">
        <v>8186</v>
      </c>
      <c r="B3952" t="s">
        <v>15504</v>
      </c>
      <c r="C3952" t="s">
        <v>5218</v>
      </c>
      <c r="D3952" t="s">
        <v>15483</v>
      </c>
      <c r="E3952" t="s">
        <v>15483</v>
      </c>
      <c r="F3952" t="s">
        <v>5219</v>
      </c>
      <c r="G3952" t="s">
        <v>5220</v>
      </c>
      <c r="I39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952" s="1" t="b">
        <f t="shared" si="61"/>
        <v>0</v>
      </c>
      <c r="K3952" t="str">
        <f>IF(NOT(J3952),Strutture_cleaned[[#This Row],[Indirizzo internet]],Strutture_cleaned[[#This Row],[Indirizzo di posta elettronica]])</f>
        <v>www.villavalente.com</v>
      </c>
      <c r="L3952" t="str">
        <f>IF(NOT(J3952),Strutture_cleaned[[#This Row],[Indirizzo di posta elettronica]],Strutture_cleaned[[#This Row],[Indirizzo internet]])</f>
        <v>ron.favrin@gmail.com</v>
      </c>
    </row>
    <row r="3953" spans="1:12" x14ac:dyDescent="0.2">
      <c r="A3953" t="s">
        <v>8183</v>
      </c>
      <c r="B3953" t="s">
        <v>15505</v>
      </c>
      <c r="C3953" t="s">
        <v>15506</v>
      </c>
      <c r="D3953" t="s">
        <v>15507</v>
      </c>
      <c r="E3953" t="s">
        <v>15508</v>
      </c>
      <c r="F3953" t="s">
        <v>19511</v>
      </c>
      <c r="G3953" t="s">
        <v>5221</v>
      </c>
      <c r="I39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3953" s="1" t="b">
        <f t="shared" si="61"/>
        <v>0</v>
      </c>
      <c r="K3953" t="str">
        <f>IF(NOT(J3953),Strutture_cleaned[[#This Row],[Indirizzo internet]],Strutture_cleaned[[#This Row],[Indirizzo di posta elettronica]])</f>
        <v/>
      </c>
      <c r="L3953" t="str">
        <f>IF(NOT(J3953),Strutture_cleaned[[#This Row],[Indirizzo di posta elettronica]],Strutture_cleaned[[#This Row],[Indirizzo internet]])</f>
        <v>abbadiadifiastra@gmail.com</v>
      </c>
    </row>
    <row r="3954" spans="1:12" x14ac:dyDescent="0.2">
      <c r="A3954" t="s">
        <v>8186</v>
      </c>
      <c r="B3954" t="s">
        <v>12625</v>
      </c>
      <c r="C3954" t="s">
        <v>15509</v>
      </c>
      <c r="D3954" t="s">
        <v>15507</v>
      </c>
      <c r="E3954" t="s">
        <v>19511</v>
      </c>
      <c r="F3954" t="s">
        <v>5222</v>
      </c>
      <c r="G3954" t="s">
        <v>5223</v>
      </c>
      <c r="I39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954" s="1" t="b">
        <f t="shared" si="61"/>
        <v>0</v>
      </c>
      <c r="K3954" t="str">
        <f>IF(NOT(J3954),Strutture_cleaned[[#This Row],[Indirizzo internet]],Strutture_cleaned[[#This Row],[Indirizzo di posta elettronica]])</f>
        <v>www.vivaiminnozzi.it</v>
      </c>
      <c r="L3954" t="str">
        <f>IF(NOT(J3954),Strutture_cleaned[[#This Row],[Indirizzo di posta elettronica]],Strutture_cleaned[[#This Row],[Indirizzo internet]])</f>
        <v>vivaiminnozzi@libero.it</v>
      </c>
    </row>
    <row r="3955" spans="1:12" x14ac:dyDescent="0.2">
      <c r="A3955" t="s">
        <v>8174</v>
      </c>
      <c r="B3955" t="s">
        <v>15510</v>
      </c>
      <c r="C3955" t="s">
        <v>5224</v>
      </c>
      <c r="D3955" t="s">
        <v>15507</v>
      </c>
      <c r="E3955" t="s">
        <v>15507</v>
      </c>
      <c r="F3955" t="s">
        <v>19511</v>
      </c>
      <c r="G3955" t="s">
        <v>5225</v>
      </c>
      <c r="I39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3955" s="1" t="b">
        <f t="shared" si="61"/>
        <v>0</v>
      </c>
      <c r="K3955" t="str">
        <f>IF(NOT(J3955),Strutture_cleaned[[#This Row],[Indirizzo internet]],Strutture_cleaned[[#This Row],[Indirizzo di posta elettronica]])</f>
        <v/>
      </c>
      <c r="L3955" t="str">
        <f>IF(NOT(J3955),Strutture_cleaned[[#This Row],[Indirizzo di posta elettronica]],Strutture_cleaned[[#This Row],[Indirizzo internet]])</f>
        <v>impresaedilecontigiani@gmail.com</v>
      </c>
    </row>
    <row r="3956" spans="1:12" x14ac:dyDescent="0.2">
      <c r="A3956" t="s">
        <v>8183</v>
      </c>
      <c r="B3956" t="s">
        <v>15511</v>
      </c>
      <c r="C3956" t="s">
        <v>5226</v>
      </c>
      <c r="D3956" t="s">
        <v>15507</v>
      </c>
      <c r="E3956" t="s">
        <v>15507</v>
      </c>
      <c r="F3956" t="s">
        <v>5227</v>
      </c>
      <c r="G3956" t="s">
        <v>5228</v>
      </c>
      <c r="I39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56" s="1" t="b">
        <f t="shared" si="61"/>
        <v>0</v>
      </c>
      <c r="K3956" t="str">
        <f>IF(NOT(J3956),Strutture_cleaned[[#This Row],[Indirizzo internet]],Strutture_cleaned[[#This Row],[Indirizzo di posta elettronica]])</f>
        <v>http://allapoiana.com/it/home-1/</v>
      </c>
      <c r="L3956" t="str">
        <f>IF(NOT(J3956),Strutture_cleaned[[#This Row],[Indirizzo di posta elettronica]],Strutture_cleaned[[#This Row],[Indirizzo internet]])</f>
        <v>info@allapoiana.com</v>
      </c>
    </row>
    <row r="3957" spans="1:12" x14ac:dyDescent="0.2">
      <c r="A3957" t="s">
        <v>8186</v>
      </c>
      <c r="B3957" t="s">
        <v>15512</v>
      </c>
      <c r="C3957" t="s">
        <v>15513</v>
      </c>
      <c r="D3957" t="s">
        <v>15507</v>
      </c>
      <c r="E3957" t="s">
        <v>15507</v>
      </c>
      <c r="F3957" t="s">
        <v>5229</v>
      </c>
      <c r="G3957" t="s">
        <v>5230</v>
      </c>
      <c r="I39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57" s="1" t="b">
        <f t="shared" si="61"/>
        <v>0</v>
      </c>
      <c r="K3957" t="str">
        <f>IF(NOT(J3957),Strutture_cleaned[[#This Row],[Indirizzo internet]],Strutture_cleaned[[#This Row],[Indirizzo di posta elettronica]])</f>
        <v>www.ladimoradelsole.it</v>
      </c>
      <c r="L3957" t="str">
        <f>IF(NOT(J3957),Strutture_cleaned[[#This Row],[Indirizzo di posta elettronica]],Strutture_cleaned[[#This Row],[Indirizzo internet]])</f>
        <v>info@ladimoradelsole.it</v>
      </c>
    </row>
    <row r="3958" spans="1:12" x14ac:dyDescent="0.2">
      <c r="A3958" t="s">
        <v>8171</v>
      </c>
      <c r="B3958" t="s">
        <v>15514</v>
      </c>
      <c r="C3958" t="s">
        <v>15515</v>
      </c>
      <c r="D3958" t="s">
        <v>15516</v>
      </c>
      <c r="E3958" t="s">
        <v>15516</v>
      </c>
      <c r="F3958" t="s">
        <v>5231</v>
      </c>
      <c r="G3958" t="s">
        <v>5232</v>
      </c>
      <c r="I39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58" s="1" t="b">
        <f t="shared" si="61"/>
        <v>0</v>
      </c>
      <c r="K3958" t="str">
        <f>IF(NOT(J3958),Strutture_cleaned[[#This Row],[Indirizzo internet]],Strutture_cleaned[[#This Row],[Indirizzo di posta elettronica]])</f>
        <v>www.ilpoggiodellearmonie.it</v>
      </c>
      <c r="L3958" t="str">
        <f>IF(NOT(J3958),Strutture_cleaned[[#This Row],[Indirizzo di posta elettronica]],Strutture_cleaned[[#This Row],[Indirizzo internet]])</f>
        <v>info@ilpoggiodellearmonie.it</v>
      </c>
    </row>
    <row r="3959" spans="1:12" x14ac:dyDescent="0.2">
      <c r="A3959" t="s">
        <v>8186</v>
      </c>
      <c r="B3959" t="s">
        <v>15517</v>
      </c>
      <c r="C3959" t="s">
        <v>19511</v>
      </c>
      <c r="D3959" t="s">
        <v>15516</v>
      </c>
      <c r="E3959" t="s">
        <v>19511</v>
      </c>
      <c r="F3959" t="s">
        <v>5233</v>
      </c>
      <c r="G3959" t="s">
        <v>5234</v>
      </c>
      <c r="I39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959" s="1" t="b">
        <f t="shared" si="61"/>
        <v>0</v>
      </c>
      <c r="K3959" t="str">
        <f>IF(NOT(J3959),Strutture_cleaned[[#This Row],[Indirizzo internet]],Strutture_cleaned[[#This Row],[Indirizzo di posta elettronica]])</f>
        <v>www.agriturismoterredellasibilla.it</v>
      </c>
      <c r="L3959" t="str">
        <f>IF(NOT(J3959),Strutture_cleaned[[#This Row],[Indirizzo di posta elettronica]],Strutture_cleaned[[#This Row],[Indirizzo internet]])</f>
        <v>terredellasibilla@libero.it</v>
      </c>
    </row>
    <row r="3960" spans="1:12" x14ac:dyDescent="0.2">
      <c r="A3960" t="s">
        <v>8186</v>
      </c>
      <c r="B3960" t="s">
        <v>15518</v>
      </c>
      <c r="C3960" t="s">
        <v>15519</v>
      </c>
      <c r="D3960" t="s">
        <v>15516</v>
      </c>
      <c r="E3960" t="s">
        <v>15516</v>
      </c>
      <c r="F3960" t="s">
        <v>5235</v>
      </c>
      <c r="G3960" t="s">
        <v>5236</v>
      </c>
      <c r="I39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960" s="1" t="b">
        <f t="shared" si="61"/>
        <v>0</v>
      </c>
      <c r="K3960" t="str">
        <f>IF(NOT(J3960),Strutture_cleaned[[#This Row],[Indirizzo internet]],Strutture_cleaned[[#This Row],[Indirizzo di posta elettronica]])</f>
        <v>www.saporidicampagna.it</v>
      </c>
      <c r="L3960" t="str">
        <f>IF(NOT(J3960),Strutture_cleaned[[#This Row],[Indirizzo di posta elettronica]],Strutture_cleaned[[#This Row],[Indirizzo internet]])</f>
        <v>saporidicampagna2003@libero.it</v>
      </c>
    </row>
    <row r="3961" spans="1:12" x14ac:dyDescent="0.2">
      <c r="A3961" t="s">
        <v>8171</v>
      </c>
      <c r="B3961" t="s">
        <v>11940</v>
      </c>
      <c r="C3961" t="s">
        <v>15520</v>
      </c>
      <c r="D3961" t="s">
        <v>15516</v>
      </c>
      <c r="E3961" t="s">
        <v>15521</v>
      </c>
      <c r="F3961" t="s">
        <v>5237</v>
      </c>
      <c r="G3961" t="s">
        <v>5238</v>
      </c>
      <c r="I39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61" s="1" t="b">
        <f t="shared" si="61"/>
        <v>0</v>
      </c>
      <c r="K3961" t="str">
        <f>IF(NOT(J3961),Strutture_cleaned[[#This Row],[Indirizzo internet]],Strutture_cleaned[[#This Row],[Indirizzo di posta elettronica]])</f>
        <v>www.lavecchiafonte.net</v>
      </c>
      <c r="L3961" t="str">
        <f>IF(NOT(J3961),Strutture_cleaned[[#This Row],[Indirizzo di posta elettronica]],Strutture_cleaned[[#This Row],[Indirizzo internet]])</f>
        <v>info@lavecchiafonte.net</v>
      </c>
    </row>
    <row r="3962" spans="1:12" x14ac:dyDescent="0.2">
      <c r="A3962" t="s">
        <v>8183</v>
      </c>
      <c r="B3962" t="s">
        <v>15522</v>
      </c>
      <c r="C3962" t="s">
        <v>15523</v>
      </c>
      <c r="D3962" t="s">
        <v>15516</v>
      </c>
      <c r="E3962" t="s">
        <v>19511</v>
      </c>
      <c r="F3962" t="s">
        <v>5239</v>
      </c>
      <c r="G3962" t="s">
        <v>5240</v>
      </c>
      <c r="I39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62" s="1" t="b">
        <f t="shared" si="61"/>
        <v>0</v>
      </c>
      <c r="K3962" t="str">
        <f>IF(NOT(J3962),Strutture_cleaned[[#This Row],[Indirizzo internet]],Strutture_cleaned[[#This Row],[Indirizzo di posta elettronica]])</f>
        <v>www.ilconvento.info</v>
      </c>
      <c r="L3962" t="str">
        <f>IF(NOT(J3962),Strutture_cleaned[[#This Row],[Indirizzo di posta elettronica]],Strutture_cleaned[[#This Row],[Indirizzo internet]])</f>
        <v>info@ilconvento.info</v>
      </c>
    </row>
    <row r="3963" spans="1:12" x14ac:dyDescent="0.2">
      <c r="A3963" t="s">
        <v>8171</v>
      </c>
      <c r="B3963" t="s">
        <v>15524</v>
      </c>
      <c r="C3963" t="s">
        <v>19511</v>
      </c>
      <c r="D3963" t="s">
        <v>15516</v>
      </c>
      <c r="E3963" t="s">
        <v>19511</v>
      </c>
      <c r="F3963" t="s">
        <v>19511</v>
      </c>
      <c r="G3963" t="s">
        <v>5241</v>
      </c>
      <c r="I39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63" s="1" t="b">
        <f t="shared" si="61"/>
        <v>0</v>
      </c>
      <c r="K3963" t="str">
        <f>IF(NOT(J3963),Strutture_cleaned[[#This Row],[Indirizzo internet]],Strutture_cleaned[[#This Row],[Indirizzo di posta elettronica]])</f>
        <v/>
      </c>
      <c r="L3963" t="str">
        <f>IF(NOT(J3963),Strutture_cleaned[[#This Row],[Indirizzo di posta elettronica]],Strutture_cleaned[[#This Row],[Indirizzo internet]])</f>
        <v>info@aironecinerino.it</v>
      </c>
    </row>
    <row r="3964" spans="1:12" x14ac:dyDescent="0.2">
      <c r="A3964" t="s">
        <v>8186</v>
      </c>
      <c r="B3964" t="s">
        <v>15525</v>
      </c>
      <c r="C3964" t="s">
        <v>15526</v>
      </c>
      <c r="D3964" t="s">
        <v>15516</v>
      </c>
      <c r="E3964" t="s">
        <v>15516</v>
      </c>
      <c r="F3964" t="s">
        <v>5242</v>
      </c>
      <c r="G3964" t="s">
        <v>5243</v>
      </c>
      <c r="I39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64" s="1" t="b">
        <f t="shared" si="61"/>
        <v>0</v>
      </c>
      <c r="K3964" t="str">
        <f>IF(NOT(J3964),Strutture_cleaned[[#This Row],[Indirizzo internet]],Strutture_cleaned[[#This Row],[Indirizzo di posta elettronica]])</f>
        <v>www.agriturismo-roccamaia.com</v>
      </c>
      <c r="L3964" t="str">
        <f>IF(NOT(J3964),Strutture_cleaned[[#This Row],[Indirizzo di posta elettronica]],Strutture_cleaned[[#This Row],[Indirizzo internet]])</f>
        <v>mail@agriturismo-roccamaia.com</v>
      </c>
    </row>
    <row r="3965" spans="1:12" x14ac:dyDescent="0.2">
      <c r="A3965" t="s">
        <v>8220</v>
      </c>
      <c r="B3965" t="s">
        <v>15527</v>
      </c>
      <c r="C3965" t="s">
        <v>15519</v>
      </c>
      <c r="D3965" t="s">
        <v>15516</v>
      </c>
      <c r="E3965" t="s">
        <v>15516</v>
      </c>
      <c r="F3965" t="s">
        <v>19511</v>
      </c>
      <c r="G3965" t="s">
        <v>5244</v>
      </c>
      <c r="I39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3965" s="1" t="b">
        <f t="shared" si="61"/>
        <v>0</v>
      </c>
      <c r="K3965" t="str">
        <f>IF(NOT(J3965),Strutture_cleaned[[#This Row],[Indirizzo internet]],Strutture_cleaned[[#This Row],[Indirizzo di posta elettronica]])</f>
        <v/>
      </c>
      <c r="L3965" t="str">
        <f>IF(NOT(J3965),Strutture_cleaned[[#This Row],[Indirizzo di posta elettronica]],Strutture_cleaned[[#This Row],[Indirizzo internet]])</f>
        <v>comune@pievebovigliana.sinp.net</v>
      </c>
    </row>
    <row r="3966" spans="1:12" x14ac:dyDescent="0.2">
      <c r="A3966" t="s">
        <v>8216</v>
      </c>
      <c r="B3966" t="s">
        <v>15528</v>
      </c>
      <c r="C3966" t="s">
        <v>15529</v>
      </c>
      <c r="D3966" t="s">
        <v>15516</v>
      </c>
      <c r="E3966" t="s">
        <v>19511</v>
      </c>
      <c r="F3966" t="s">
        <v>19511</v>
      </c>
      <c r="G3966" t="s">
        <v>5245</v>
      </c>
      <c r="I39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966" s="1" t="b">
        <f t="shared" si="61"/>
        <v>0</v>
      </c>
      <c r="K3966" t="str">
        <f>IF(NOT(J3966),Strutture_cleaned[[#This Row],[Indirizzo internet]],Strutture_cleaned[[#This Row],[Indirizzo di posta elettronica]])</f>
        <v/>
      </c>
      <c r="L3966" t="str">
        <f>IF(NOT(J3966),Strutture_cleaned[[#This Row],[Indirizzo di posta elettronica]],Strutture_cleaned[[#This Row],[Indirizzo internet]])</f>
        <v>pontanimarco@alice.it</v>
      </c>
    </row>
    <row r="3967" spans="1:12" x14ac:dyDescent="0.2">
      <c r="A3967" t="s">
        <v>8186</v>
      </c>
      <c r="B3967" t="s">
        <v>15530</v>
      </c>
      <c r="C3967" t="s">
        <v>19511</v>
      </c>
      <c r="D3967" t="s">
        <v>15516</v>
      </c>
      <c r="E3967" t="s">
        <v>19511</v>
      </c>
      <c r="F3967" t="s">
        <v>4864</v>
      </c>
      <c r="G3967" t="s">
        <v>4865</v>
      </c>
      <c r="I39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67" s="1" t="b">
        <f t="shared" si="61"/>
        <v>0</v>
      </c>
      <c r="K3967" t="str">
        <f>IF(NOT(J3967),Strutture_cleaned[[#This Row],[Indirizzo internet]],Strutture_cleaned[[#This Row],[Indirizzo di posta elettronica]])</f>
        <v>www.agriturismodeglialtipascoli.it</v>
      </c>
      <c r="L3967" t="str">
        <f>IF(NOT(J3967),Strutture_cleaned[[#This Row],[Indirizzo di posta elettronica]],Strutture_cleaned[[#This Row],[Indirizzo internet]])</f>
        <v>info@agriturismodeglialtipascoli.it</v>
      </c>
    </row>
    <row r="3968" spans="1:12" x14ac:dyDescent="0.2">
      <c r="A3968" t="s">
        <v>8183</v>
      </c>
      <c r="B3968" t="s">
        <v>15531</v>
      </c>
      <c r="C3968" t="s">
        <v>15532</v>
      </c>
      <c r="D3968" t="s">
        <v>15516</v>
      </c>
      <c r="E3968" t="s">
        <v>15533</v>
      </c>
      <c r="F3968" t="s">
        <v>5237</v>
      </c>
      <c r="G3968" t="s">
        <v>5238</v>
      </c>
      <c r="I39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68" s="1" t="b">
        <f t="shared" si="61"/>
        <v>0</v>
      </c>
      <c r="K3968" t="str">
        <f>IF(NOT(J3968),Strutture_cleaned[[#This Row],[Indirizzo internet]],Strutture_cleaned[[#This Row],[Indirizzo di posta elettronica]])</f>
        <v>www.lavecchiafonte.net</v>
      </c>
      <c r="L3968" t="str">
        <f>IF(NOT(J3968),Strutture_cleaned[[#This Row],[Indirizzo di posta elettronica]],Strutture_cleaned[[#This Row],[Indirizzo internet]])</f>
        <v>info@lavecchiafonte.net</v>
      </c>
    </row>
    <row r="3969" spans="1:12" x14ac:dyDescent="0.2">
      <c r="A3969" t="s">
        <v>8183</v>
      </c>
      <c r="B3969" t="s">
        <v>15534</v>
      </c>
      <c r="C3969" t="s">
        <v>5246</v>
      </c>
      <c r="D3969" t="s">
        <v>15535</v>
      </c>
      <c r="E3969" t="s">
        <v>15536</v>
      </c>
      <c r="F3969" t="s">
        <v>19511</v>
      </c>
      <c r="G3969" t="s">
        <v>19511</v>
      </c>
      <c r="I396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69" s="1" t="b">
        <f t="shared" si="61"/>
        <v>0</v>
      </c>
      <c r="K3969" t="str">
        <f>IF(NOT(J3969),Strutture_cleaned[[#This Row],[Indirizzo internet]],Strutture_cleaned[[#This Row],[Indirizzo di posta elettronica]])</f>
        <v/>
      </c>
      <c r="L3969" t="str">
        <f>IF(NOT(J3969),Strutture_cleaned[[#This Row],[Indirizzo di posta elettronica]],Strutture_cleaned[[#This Row],[Indirizzo internet]])</f>
        <v/>
      </c>
    </row>
    <row r="3970" spans="1:12" x14ac:dyDescent="0.2">
      <c r="A3970" t="s">
        <v>8186</v>
      </c>
      <c r="B3970" t="s">
        <v>15537</v>
      </c>
      <c r="C3970" t="s">
        <v>15538</v>
      </c>
      <c r="D3970" t="s">
        <v>15535</v>
      </c>
      <c r="E3970" t="s">
        <v>15535</v>
      </c>
      <c r="F3970" t="s">
        <v>19511</v>
      </c>
      <c r="G3970" t="s">
        <v>5247</v>
      </c>
      <c r="I39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3970" s="1" t="b">
        <f t="shared" si="61"/>
        <v>0</v>
      </c>
      <c r="K3970" t="str">
        <f>IF(NOT(J3970),Strutture_cleaned[[#This Row],[Indirizzo internet]],Strutture_cleaned[[#This Row],[Indirizzo di posta elettronica]])</f>
        <v/>
      </c>
      <c r="L3970" t="str">
        <f>IF(NOT(J3970),Strutture_cleaned[[#This Row],[Indirizzo di posta elettronica]],Strutture_cleaned[[#This Row],[Indirizzo internet]])</f>
        <v>prenotazioni@ilconventino.eu</v>
      </c>
    </row>
    <row r="3971" spans="1:12" x14ac:dyDescent="0.2">
      <c r="A3971" t="s">
        <v>8186</v>
      </c>
      <c r="B3971" t="s">
        <v>15539</v>
      </c>
      <c r="C3971" t="s">
        <v>15540</v>
      </c>
      <c r="D3971" t="s">
        <v>15535</v>
      </c>
      <c r="E3971" t="s">
        <v>15535</v>
      </c>
      <c r="F3971" t="s">
        <v>19511</v>
      </c>
      <c r="G3971" t="s">
        <v>19511</v>
      </c>
      <c r="I39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71" s="1" t="b">
        <f t="shared" ref="J3971:J4034" si="62">I3971="invertire email e sito"</f>
        <v>0</v>
      </c>
      <c r="K3971" t="str">
        <f>IF(NOT(J3971),Strutture_cleaned[[#This Row],[Indirizzo internet]],Strutture_cleaned[[#This Row],[Indirizzo di posta elettronica]])</f>
        <v/>
      </c>
      <c r="L3971" t="str">
        <f>IF(NOT(J3971),Strutture_cleaned[[#This Row],[Indirizzo di posta elettronica]],Strutture_cleaned[[#This Row],[Indirizzo internet]])</f>
        <v/>
      </c>
    </row>
    <row r="3972" spans="1:12" x14ac:dyDescent="0.2">
      <c r="A3972" t="s">
        <v>8183</v>
      </c>
      <c r="B3972" t="s">
        <v>15541</v>
      </c>
      <c r="C3972" t="s">
        <v>15542</v>
      </c>
      <c r="D3972" t="s">
        <v>15535</v>
      </c>
      <c r="E3972" t="s">
        <v>15535</v>
      </c>
      <c r="F3972" t="s">
        <v>5248</v>
      </c>
      <c r="G3972" t="s">
        <v>5249</v>
      </c>
      <c r="I39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3972" s="1" t="b">
        <f t="shared" si="62"/>
        <v>0</v>
      </c>
      <c r="K3972" t="str">
        <f>IF(NOT(J3972),Strutture_cleaned[[#This Row],[Indirizzo internet]],Strutture_cleaned[[#This Row],[Indirizzo di posta elettronica]])</f>
        <v>www.casamarena.it</v>
      </c>
      <c r="L3972" t="str">
        <f>IF(NOT(J3972),Strutture_cleaned[[#This Row],[Indirizzo di posta elettronica]],Strutture_cleaned[[#This Row],[Indirizzo internet]])</f>
        <v>casaamarena@libero.it</v>
      </c>
    </row>
    <row r="3973" spans="1:12" x14ac:dyDescent="0.2">
      <c r="A3973" t="s">
        <v>8183</v>
      </c>
      <c r="B3973" t="s">
        <v>15543</v>
      </c>
      <c r="C3973" t="s">
        <v>15544</v>
      </c>
      <c r="D3973" t="s">
        <v>15535</v>
      </c>
      <c r="E3973" t="s">
        <v>15535</v>
      </c>
      <c r="F3973" t="s">
        <v>19511</v>
      </c>
      <c r="G3973" t="s">
        <v>19511</v>
      </c>
      <c r="I39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73" s="1" t="b">
        <f t="shared" si="62"/>
        <v>0</v>
      </c>
      <c r="K3973" t="str">
        <f>IF(NOT(J3973),Strutture_cleaned[[#This Row],[Indirizzo internet]],Strutture_cleaned[[#This Row],[Indirizzo di posta elettronica]])</f>
        <v/>
      </c>
      <c r="L3973" t="str">
        <f>IF(NOT(J3973),Strutture_cleaned[[#This Row],[Indirizzo di posta elettronica]],Strutture_cleaned[[#This Row],[Indirizzo internet]])</f>
        <v/>
      </c>
    </row>
    <row r="3974" spans="1:12" x14ac:dyDescent="0.2">
      <c r="A3974" t="s">
        <v>8186</v>
      </c>
      <c r="B3974" t="s">
        <v>15545</v>
      </c>
      <c r="C3974" t="s">
        <v>15546</v>
      </c>
      <c r="D3974" t="s">
        <v>15535</v>
      </c>
      <c r="E3974" t="s">
        <v>15535</v>
      </c>
      <c r="F3974" t="s">
        <v>5250</v>
      </c>
      <c r="G3974" t="s">
        <v>5251</v>
      </c>
      <c r="I39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3974" s="1" t="b">
        <f t="shared" si="62"/>
        <v>0</v>
      </c>
      <c r="K3974" t="str">
        <f>IF(NOT(J3974),Strutture_cleaned[[#This Row],[Indirizzo internet]],Strutture_cleaned[[#This Row],[Indirizzo di posta elettronica]])</f>
        <v>www.anticoborgodigallano.com</v>
      </c>
      <c r="L3974" t="str">
        <f>IF(NOT(J3974),Strutture_cleaned[[#This Row],[Indirizzo di posta elettronica]],Strutture_cleaned[[#This Row],[Indirizzo internet]])</f>
        <v>anticoborgodigallano@gmail.com</v>
      </c>
    </row>
    <row r="3975" spans="1:12" x14ac:dyDescent="0.2">
      <c r="A3975" t="s">
        <v>8177</v>
      </c>
      <c r="B3975" t="s">
        <v>15547</v>
      </c>
      <c r="C3975" t="s">
        <v>15548</v>
      </c>
      <c r="D3975" t="s">
        <v>15549</v>
      </c>
      <c r="E3975" t="s">
        <v>15549</v>
      </c>
      <c r="F3975" t="s">
        <v>5252</v>
      </c>
      <c r="G3975" t="s">
        <v>5253</v>
      </c>
      <c r="I39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3975" s="1" t="b">
        <f t="shared" si="62"/>
        <v>0</v>
      </c>
      <c r="K3975" t="str">
        <f>IF(NOT(J3975),Strutture_cleaned[[#This Row],[Indirizzo internet]],Strutture_cleaned[[#This Row],[Indirizzo di posta elettronica]])</f>
        <v>http://www.hotel-ilgiardino.com/</v>
      </c>
      <c r="L3975" t="str">
        <f>IF(NOT(J3975),Strutture_cleaned[[#This Row],[Indirizzo di posta elettronica]],Strutture_cleaned[[#This Row],[Indirizzo internet]])</f>
        <v>ilgiardinodipioraco@libero.it</v>
      </c>
    </row>
    <row r="3976" spans="1:12" x14ac:dyDescent="0.2">
      <c r="A3976" t="s">
        <v>8177</v>
      </c>
      <c r="B3976" t="s">
        <v>15550</v>
      </c>
      <c r="C3976" t="s">
        <v>15551</v>
      </c>
      <c r="D3976" t="s">
        <v>15549</v>
      </c>
      <c r="E3976" t="s">
        <v>15549</v>
      </c>
      <c r="F3976" t="s">
        <v>19511</v>
      </c>
      <c r="G3976" t="s">
        <v>19511</v>
      </c>
      <c r="I39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76" s="1" t="b">
        <f t="shared" si="62"/>
        <v>0</v>
      </c>
      <c r="K3976" t="str">
        <f>IF(NOT(J3976),Strutture_cleaned[[#This Row],[Indirizzo internet]],Strutture_cleaned[[#This Row],[Indirizzo di posta elettronica]])</f>
        <v/>
      </c>
      <c r="L3976" t="str">
        <f>IF(NOT(J3976),Strutture_cleaned[[#This Row],[Indirizzo di posta elettronica]],Strutture_cleaned[[#This Row],[Indirizzo internet]])</f>
        <v/>
      </c>
    </row>
    <row r="3977" spans="1:12" x14ac:dyDescent="0.2">
      <c r="A3977" t="s">
        <v>8216</v>
      </c>
      <c r="B3977" t="s">
        <v>15552</v>
      </c>
      <c r="C3977" t="s">
        <v>15553</v>
      </c>
      <c r="D3977" t="s">
        <v>15549</v>
      </c>
      <c r="E3977" t="s">
        <v>15554</v>
      </c>
      <c r="F3977" t="s">
        <v>5254</v>
      </c>
      <c r="G3977" t="s">
        <v>5255</v>
      </c>
      <c r="I39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77" s="1" t="b">
        <f t="shared" si="62"/>
        <v>0</v>
      </c>
      <c r="K3977" t="str">
        <f>IF(NOT(J3977),Strutture_cleaned[[#This Row],[Indirizzo internet]],Strutture_cleaned[[#This Row],[Indirizzo di posta elettronica]])</f>
        <v>www.lancianello.it</v>
      </c>
      <c r="L3977" t="str">
        <f>IF(NOT(J3977),Strutture_cleaned[[#This Row],[Indirizzo di posta elettronica]],Strutture_cleaned[[#This Row],[Indirizzo internet]])</f>
        <v>info@lancianello.it</v>
      </c>
    </row>
    <row r="3978" spans="1:12" x14ac:dyDescent="0.2">
      <c r="A3978" t="s">
        <v>8220</v>
      </c>
      <c r="B3978" t="s">
        <v>15555</v>
      </c>
      <c r="C3978" t="s">
        <v>19511</v>
      </c>
      <c r="D3978" t="s">
        <v>15549</v>
      </c>
      <c r="E3978" t="s">
        <v>15556</v>
      </c>
      <c r="F3978" t="s">
        <v>19511</v>
      </c>
      <c r="G3978" t="s">
        <v>19511</v>
      </c>
      <c r="I39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78" s="1" t="b">
        <f t="shared" si="62"/>
        <v>0</v>
      </c>
      <c r="K3978" t="str">
        <f>IF(NOT(J3978),Strutture_cleaned[[#This Row],[Indirizzo internet]],Strutture_cleaned[[#This Row],[Indirizzo di posta elettronica]])</f>
        <v/>
      </c>
      <c r="L3978" t="str">
        <f>IF(NOT(J3978),Strutture_cleaned[[#This Row],[Indirizzo di posta elettronica]],Strutture_cleaned[[#This Row],[Indirizzo internet]])</f>
        <v/>
      </c>
    </row>
    <row r="3979" spans="1:12" x14ac:dyDescent="0.2">
      <c r="A3979" t="s">
        <v>8216</v>
      </c>
      <c r="B3979" t="s">
        <v>15557</v>
      </c>
      <c r="C3979" t="s">
        <v>15558</v>
      </c>
      <c r="D3979" t="s">
        <v>15549</v>
      </c>
      <c r="E3979" t="s">
        <v>19511</v>
      </c>
      <c r="F3979" t="s">
        <v>19511</v>
      </c>
      <c r="G3979" t="s">
        <v>5256</v>
      </c>
      <c r="I39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979" s="1" t="b">
        <f t="shared" si="62"/>
        <v>0</v>
      </c>
      <c r="K3979" t="str">
        <f>IF(NOT(J3979),Strutture_cleaned[[#This Row],[Indirizzo internet]],Strutture_cleaned[[#This Row],[Indirizzo di posta elettronica]])</f>
        <v/>
      </c>
      <c r="L3979" t="str">
        <f>IF(NOT(J3979),Strutture_cleaned[[#This Row],[Indirizzo di posta elettronica]],Strutture_cleaned[[#This Row],[Indirizzo internet]])</f>
        <v>c.ilari@macerata.confartigianato.it</v>
      </c>
    </row>
    <row r="3980" spans="1:12" x14ac:dyDescent="0.2">
      <c r="A3980" t="s">
        <v>8183</v>
      </c>
      <c r="B3980" t="s">
        <v>15559</v>
      </c>
      <c r="C3980" t="s">
        <v>15560</v>
      </c>
      <c r="D3980" t="s">
        <v>15561</v>
      </c>
      <c r="E3980" t="s">
        <v>5257</v>
      </c>
      <c r="F3980" t="s">
        <v>5258</v>
      </c>
      <c r="G3980" t="s">
        <v>5259</v>
      </c>
      <c r="I39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80" s="1" t="b">
        <f t="shared" si="62"/>
        <v>0</v>
      </c>
      <c r="K3980" t="str">
        <f>IF(NOT(J3980),Strutture_cleaned[[#This Row],[Indirizzo internet]],Strutture_cleaned[[#This Row],[Indirizzo di posta elettronica]])</f>
        <v>https://www.mulinobianco.nl</v>
      </c>
      <c r="L3980" t="str">
        <f>IF(NOT(J3980),Strutture_cleaned[[#This Row],[Indirizzo di posta elettronica]],Strutture_cleaned[[#This Row],[Indirizzo internet]])</f>
        <v>info@mulinobianco.nl</v>
      </c>
    </row>
    <row r="3981" spans="1:12" x14ac:dyDescent="0.2">
      <c r="A3981" t="s">
        <v>8183</v>
      </c>
      <c r="B3981" t="s">
        <v>15562</v>
      </c>
      <c r="C3981" t="s">
        <v>15563</v>
      </c>
      <c r="D3981" t="s">
        <v>15564</v>
      </c>
      <c r="E3981" t="s">
        <v>19511</v>
      </c>
      <c r="F3981" t="s">
        <v>19511</v>
      </c>
      <c r="G3981" t="s">
        <v>5260</v>
      </c>
      <c r="I39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981" s="1" t="b">
        <f t="shared" si="62"/>
        <v>0</v>
      </c>
      <c r="K3981" t="str">
        <f>IF(NOT(J3981),Strutture_cleaned[[#This Row],[Indirizzo internet]],Strutture_cleaned[[#This Row],[Indirizzo di posta elettronica]])</f>
        <v/>
      </c>
      <c r="L3981" t="str">
        <f>IF(NOT(J3981),Strutture_cleaned[[#This Row],[Indirizzo di posta elettronica]],Strutture_cleaned[[#This Row],[Indirizzo internet]])</f>
        <v>giacomomau@gmail.com</v>
      </c>
    </row>
    <row r="3982" spans="1:12" x14ac:dyDescent="0.2">
      <c r="A3982" t="s">
        <v>8183</v>
      </c>
      <c r="B3982" t="s">
        <v>15565</v>
      </c>
      <c r="C3982" t="s">
        <v>15566</v>
      </c>
      <c r="D3982" t="s">
        <v>15564</v>
      </c>
      <c r="E3982" t="s">
        <v>19511</v>
      </c>
      <c r="F3982" t="s">
        <v>19511</v>
      </c>
      <c r="G3982" t="s">
        <v>5261</v>
      </c>
      <c r="I39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3982" s="1" t="b">
        <f t="shared" si="62"/>
        <v>0</v>
      </c>
      <c r="K3982" t="str">
        <f>IF(NOT(J3982),Strutture_cleaned[[#This Row],[Indirizzo internet]],Strutture_cleaned[[#This Row],[Indirizzo di posta elettronica]])</f>
        <v/>
      </c>
      <c r="L3982" t="str">
        <f>IF(NOT(J3982),Strutture_cleaned[[#This Row],[Indirizzo di posta elettronica]],Strutture_cleaned[[#This Row],[Indirizzo internet]])</f>
        <v>renzoscarponi@libero.it</v>
      </c>
    </row>
    <row r="3983" spans="1:12" x14ac:dyDescent="0.2">
      <c r="A3983" t="s">
        <v>8183</v>
      </c>
      <c r="B3983" t="s">
        <v>15567</v>
      </c>
      <c r="C3983" t="s">
        <v>15568</v>
      </c>
      <c r="D3983" t="s">
        <v>15564</v>
      </c>
      <c r="E3983" t="s">
        <v>19511</v>
      </c>
      <c r="F3983" t="s">
        <v>19511</v>
      </c>
      <c r="G3983" t="s">
        <v>5262</v>
      </c>
      <c r="I39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83" s="1" t="b">
        <f t="shared" si="62"/>
        <v>0</v>
      </c>
      <c r="K3983" t="str">
        <f>IF(NOT(J3983),Strutture_cleaned[[#This Row],[Indirizzo internet]],Strutture_cleaned[[#This Row],[Indirizzo di posta elettronica]])</f>
        <v/>
      </c>
      <c r="L3983" t="str">
        <f>IF(NOT(J3983),Strutture_cleaned[[#This Row],[Indirizzo di posta elettronica]],Strutture_cleaned[[#This Row],[Indirizzo internet]])</f>
        <v>info@bblacollinetta.it</v>
      </c>
    </row>
    <row r="3984" spans="1:12" x14ac:dyDescent="0.2">
      <c r="A3984" t="s">
        <v>8216</v>
      </c>
      <c r="B3984" t="s">
        <v>15569</v>
      </c>
      <c r="C3984" t="s">
        <v>15570</v>
      </c>
      <c r="D3984" t="s">
        <v>15564</v>
      </c>
      <c r="E3984" t="s">
        <v>19511</v>
      </c>
      <c r="F3984" t="s">
        <v>5263</v>
      </c>
      <c r="G3984" t="s">
        <v>5264</v>
      </c>
      <c r="I39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3984" s="1" t="b">
        <f t="shared" si="62"/>
        <v>0</v>
      </c>
      <c r="K3984" t="str">
        <f>IF(NOT(J3984),Strutture_cleaned[[#This Row],[Indirizzo internet]],Strutture_cleaned[[#This Row],[Indirizzo di posta elettronica]])</f>
        <v>villinolacasetta.xoom.it</v>
      </c>
      <c r="L3984" t="str">
        <f>IF(NOT(J3984),Strutture_cleaned[[#This Row],[Indirizzo di posta elettronica]],Strutture_cleaned[[#This Row],[Indirizzo internet]])</f>
        <v>ppaciaroni@alice.it</v>
      </c>
    </row>
    <row r="3985" spans="1:12" x14ac:dyDescent="0.2">
      <c r="A3985" t="s">
        <v>8220</v>
      </c>
      <c r="B3985" t="s">
        <v>8250</v>
      </c>
      <c r="C3985" t="s">
        <v>15571</v>
      </c>
      <c r="D3985" t="s">
        <v>15564</v>
      </c>
      <c r="E3985" t="s">
        <v>15564</v>
      </c>
      <c r="F3985" t="s">
        <v>19511</v>
      </c>
      <c r="G3985" t="s">
        <v>19511</v>
      </c>
      <c r="I39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85" s="1" t="b">
        <f t="shared" si="62"/>
        <v>0</v>
      </c>
      <c r="K3985" t="str">
        <f>IF(NOT(J3985),Strutture_cleaned[[#This Row],[Indirizzo internet]],Strutture_cleaned[[#This Row],[Indirizzo di posta elettronica]])</f>
        <v/>
      </c>
      <c r="L3985" t="str">
        <f>IF(NOT(J3985),Strutture_cleaned[[#This Row],[Indirizzo di posta elettronica]],Strutture_cleaned[[#This Row],[Indirizzo internet]])</f>
        <v/>
      </c>
    </row>
    <row r="3986" spans="1:12" x14ac:dyDescent="0.2">
      <c r="A3986" t="s">
        <v>8186</v>
      </c>
      <c r="B3986" t="s">
        <v>15572</v>
      </c>
      <c r="C3986" t="s">
        <v>15573</v>
      </c>
      <c r="D3986" t="s">
        <v>15564</v>
      </c>
      <c r="E3986" t="s">
        <v>19511</v>
      </c>
      <c r="F3986" t="s">
        <v>5265</v>
      </c>
      <c r="G3986" t="s">
        <v>5266</v>
      </c>
      <c r="I39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986" s="1" t="b">
        <f t="shared" si="62"/>
        <v>0</v>
      </c>
      <c r="K3986" t="str">
        <f>IF(NOT(J3986),Strutture_cleaned[[#This Row],[Indirizzo internet]],Strutture_cleaned[[#This Row],[Indirizzo di posta elettronica]])</f>
        <v>www.lamorla.it</v>
      </c>
      <c r="L3986" t="str">
        <f>IF(NOT(J3986),Strutture_cleaned[[#This Row],[Indirizzo di posta elettronica]],Strutture_cleaned[[#This Row],[Indirizzo internet]])</f>
        <v>lamorla@hotmail.it</v>
      </c>
    </row>
    <row r="3987" spans="1:12" x14ac:dyDescent="0.2">
      <c r="A3987" t="s">
        <v>8177</v>
      </c>
      <c r="B3987" t="s">
        <v>15574</v>
      </c>
      <c r="C3987" t="s">
        <v>15575</v>
      </c>
      <c r="D3987" t="s">
        <v>15564</v>
      </c>
      <c r="E3987" t="s">
        <v>15564</v>
      </c>
      <c r="F3987" t="s">
        <v>5267</v>
      </c>
      <c r="G3987" t="s">
        <v>5268</v>
      </c>
      <c r="I39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87" s="1" t="b">
        <f t="shared" si="62"/>
        <v>0</v>
      </c>
      <c r="K3987" t="str">
        <f>IF(NOT(J3987),Strutture_cleaned[[#This Row],[Indirizzo internet]],Strutture_cleaned[[#This Row],[Indirizzo di posta elettronica]])</f>
        <v>www.gruppogiustozzihotels.it</v>
      </c>
      <c r="L3987" t="str">
        <f>IF(NOT(J3987),Strutture_cleaned[[#This Row],[Indirizzo di posta elettronica]],Strutture_cleaned[[#This Row],[Indirizzo internet]])</f>
        <v>info@parcohotel.it</v>
      </c>
    </row>
    <row r="3988" spans="1:12" x14ac:dyDescent="0.2">
      <c r="A3988" t="s">
        <v>8186</v>
      </c>
      <c r="B3988" t="s">
        <v>15576</v>
      </c>
      <c r="C3988" t="s">
        <v>5269</v>
      </c>
      <c r="D3988" t="s">
        <v>15564</v>
      </c>
      <c r="E3988" t="s">
        <v>15564</v>
      </c>
      <c r="F3988" t="s">
        <v>5270</v>
      </c>
      <c r="G3988" t="s">
        <v>5271</v>
      </c>
      <c r="I39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88" s="1" t="b">
        <f t="shared" si="62"/>
        <v>0</v>
      </c>
      <c r="K3988" t="str">
        <f>IF(NOT(J3988),Strutture_cleaned[[#This Row],[Indirizzo internet]],Strutture_cleaned[[#This Row],[Indirizzo di posta elettronica]])</f>
        <v>www.agriturismolacasadizoe.it</v>
      </c>
      <c r="L3988" t="str">
        <f>IF(NOT(J3988),Strutture_cleaned[[#This Row],[Indirizzo di posta elettronica]],Strutture_cleaned[[#This Row],[Indirizzo internet]])</f>
        <v>info@agriturismolacasadizoe.it</v>
      </c>
    </row>
    <row r="3989" spans="1:12" x14ac:dyDescent="0.2">
      <c r="A3989" t="s">
        <v>8183</v>
      </c>
      <c r="B3989" t="s">
        <v>15577</v>
      </c>
      <c r="C3989" t="s">
        <v>15578</v>
      </c>
      <c r="D3989" t="s">
        <v>15564</v>
      </c>
      <c r="E3989" t="s">
        <v>15564</v>
      </c>
      <c r="F3989" t="s">
        <v>19511</v>
      </c>
      <c r="G3989" t="s">
        <v>5272</v>
      </c>
      <c r="I39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3989" s="1" t="b">
        <f t="shared" si="62"/>
        <v>0</v>
      </c>
      <c r="K3989" t="str">
        <f>IF(NOT(J3989),Strutture_cleaned[[#This Row],[Indirizzo internet]],Strutture_cleaned[[#This Row],[Indirizzo di posta elettronica]])</f>
        <v/>
      </c>
      <c r="L3989" t="str">
        <f>IF(NOT(J3989),Strutture_cleaned[[#This Row],[Indirizzo di posta elettronica]],Strutture_cleaned[[#This Row],[Indirizzo internet]])</f>
        <v>gabriellasalvucci@yahoo.it</v>
      </c>
    </row>
    <row r="3990" spans="1:12" x14ac:dyDescent="0.2">
      <c r="A3990" t="s">
        <v>8582</v>
      </c>
      <c r="B3990" t="s">
        <v>15579</v>
      </c>
      <c r="C3990" t="s">
        <v>19511</v>
      </c>
      <c r="D3990" t="s">
        <v>15580</v>
      </c>
      <c r="E3990" t="s">
        <v>19511</v>
      </c>
      <c r="F3990" t="s">
        <v>19511</v>
      </c>
      <c r="G3990" t="s">
        <v>19511</v>
      </c>
      <c r="I39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90" s="1" t="b">
        <f t="shared" si="62"/>
        <v>0</v>
      </c>
      <c r="K3990" t="str">
        <f>IF(NOT(J3990),Strutture_cleaned[[#This Row],[Indirizzo internet]],Strutture_cleaned[[#This Row],[Indirizzo di posta elettronica]])</f>
        <v/>
      </c>
      <c r="L3990" t="str">
        <f>IF(NOT(J3990),Strutture_cleaned[[#This Row],[Indirizzo di posta elettronica]],Strutture_cleaned[[#This Row],[Indirizzo internet]])</f>
        <v/>
      </c>
    </row>
    <row r="3991" spans="1:12" x14ac:dyDescent="0.2">
      <c r="A3991" t="s">
        <v>8216</v>
      </c>
      <c r="B3991" t="s">
        <v>15581</v>
      </c>
      <c r="C3991" t="s">
        <v>15582</v>
      </c>
      <c r="D3991" t="s">
        <v>15580</v>
      </c>
      <c r="E3991" t="s">
        <v>15580</v>
      </c>
      <c r="F3991" t="s">
        <v>19511</v>
      </c>
      <c r="G3991" t="s">
        <v>5273</v>
      </c>
      <c r="I39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91" s="1" t="b">
        <f t="shared" si="62"/>
        <v>0</v>
      </c>
      <c r="K3991" t="str">
        <f>IF(NOT(J3991),Strutture_cleaned[[#This Row],[Indirizzo internet]],Strutture_cleaned[[#This Row],[Indirizzo di posta elettronica]])</f>
        <v/>
      </c>
      <c r="L3991" t="str">
        <f>IF(NOT(J3991),Strutture_cleaned[[#This Row],[Indirizzo di posta elettronica]],Strutture_cleaned[[#This Row],[Indirizzo internet]])</f>
        <v>info@villaggioitigli.it</v>
      </c>
    </row>
    <row r="3992" spans="1:12" x14ac:dyDescent="0.2">
      <c r="A3992" t="s">
        <v>8183</v>
      </c>
      <c r="B3992" t="s">
        <v>15583</v>
      </c>
      <c r="C3992" t="s">
        <v>15584</v>
      </c>
      <c r="D3992" t="s">
        <v>15580</v>
      </c>
      <c r="E3992" t="s">
        <v>19511</v>
      </c>
      <c r="F3992" t="s">
        <v>19511</v>
      </c>
      <c r="G3992" t="s">
        <v>19511</v>
      </c>
      <c r="I39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92" s="1" t="b">
        <f t="shared" si="62"/>
        <v>0</v>
      </c>
      <c r="K3992" t="str">
        <f>IF(NOT(J3992),Strutture_cleaned[[#This Row],[Indirizzo internet]],Strutture_cleaned[[#This Row],[Indirizzo di posta elettronica]])</f>
        <v/>
      </c>
      <c r="L3992" t="str">
        <f>IF(NOT(J3992),Strutture_cleaned[[#This Row],[Indirizzo di posta elettronica]],Strutture_cleaned[[#This Row],[Indirizzo internet]])</f>
        <v/>
      </c>
    </row>
    <row r="3993" spans="1:12" x14ac:dyDescent="0.2">
      <c r="A3993" t="s">
        <v>8177</v>
      </c>
      <c r="B3993" t="s">
        <v>8869</v>
      </c>
      <c r="C3993" t="s">
        <v>15585</v>
      </c>
      <c r="D3993" t="s">
        <v>15580</v>
      </c>
      <c r="E3993" t="s">
        <v>15580</v>
      </c>
      <c r="F3993" t="s">
        <v>5274</v>
      </c>
      <c r="G3993" t="s">
        <v>5275</v>
      </c>
      <c r="I39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93" s="1" t="b">
        <f t="shared" si="62"/>
        <v>0</v>
      </c>
      <c r="K3993" t="str">
        <f>IF(NOT(J3993),Strutture_cleaned[[#This Row],[Indirizzo internet]],Strutture_cleaned[[#This Row],[Indirizzo di posta elettronica]])</f>
        <v>www.paradisevacanze.com</v>
      </c>
      <c r="L3993" t="str">
        <f>IF(NOT(J3993),Strutture_cleaned[[#This Row],[Indirizzo di posta elettronica]],Strutture_cleaned[[#This Row],[Indirizzo internet]])</f>
        <v>info@paradisevacanze.com</v>
      </c>
    </row>
    <row r="3994" spans="1:12" x14ac:dyDescent="0.2">
      <c r="A3994" t="s">
        <v>8177</v>
      </c>
      <c r="B3994" t="s">
        <v>15586</v>
      </c>
      <c r="C3994" t="s">
        <v>15587</v>
      </c>
      <c r="D3994" t="s">
        <v>15580</v>
      </c>
      <c r="E3994" t="s">
        <v>15580</v>
      </c>
      <c r="F3994" t="s">
        <v>5276</v>
      </c>
      <c r="G3994" t="s">
        <v>5277</v>
      </c>
      <c r="I39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94" s="1" t="b">
        <f t="shared" si="62"/>
        <v>0</v>
      </c>
      <c r="K3994" t="str">
        <f>IF(NOT(J3994),Strutture_cleaned[[#This Row],[Indirizzo internet]],Strutture_cleaned[[#This Row],[Indirizzo di posta elettronica]])</f>
        <v>www.hotelenzo.it</v>
      </c>
      <c r="L3994" t="str">
        <f>IF(NOT(J3994),Strutture_cleaned[[#This Row],[Indirizzo di posta elettronica]],Strutture_cleaned[[#This Row],[Indirizzo internet]])</f>
        <v>info@hotelenzo.it</v>
      </c>
    </row>
    <row r="3995" spans="1:12" x14ac:dyDescent="0.2">
      <c r="A3995" t="s">
        <v>8177</v>
      </c>
      <c r="B3995" t="s">
        <v>15588</v>
      </c>
      <c r="C3995" t="s">
        <v>15589</v>
      </c>
      <c r="D3995" t="s">
        <v>15580</v>
      </c>
      <c r="E3995" t="s">
        <v>15580</v>
      </c>
      <c r="F3995" t="s">
        <v>5278</v>
      </c>
      <c r="G3995" t="s">
        <v>5279</v>
      </c>
      <c r="I39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3995" s="1" t="b">
        <f t="shared" si="62"/>
        <v>0</v>
      </c>
      <c r="K3995" t="str">
        <f>IF(NOT(J3995),Strutture_cleaned[[#This Row],[Indirizzo internet]],Strutture_cleaned[[#This Row],[Indirizzo di posta elettronica]])</f>
        <v>www.mondialhotel.com</v>
      </c>
      <c r="L3995" t="str">
        <f>IF(NOT(J3995),Strutture_cleaned[[#This Row],[Indirizzo di posta elettronica]],Strutture_cleaned[[#This Row],[Indirizzo internet]])</f>
        <v>mondial@mondialhotel.com</v>
      </c>
    </row>
    <row r="3996" spans="1:12" x14ac:dyDescent="0.2">
      <c r="A3996" t="s">
        <v>8177</v>
      </c>
      <c r="B3996" t="s">
        <v>14807</v>
      </c>
      <c r="C3996" t="s">
        <v>15590</v>
      </c>
      <c r="D3996" t="s">
        <v>15580</v>
      </c>
      <c r="E3996" t="s">
        <v>15580</v>
      </c>
      <c r="F3996" t="s">
        <v>5280</v>
      </c>
      <c r="G3996" t="s">
        <v>5281</v>
      </c>
      <c r="I39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96" s="1" t="b">
        <f t="shared" si="62"/>
        <v>0</v>
      </c>
      <c r="K3996" t="str">
        <f>IF(NOT(J3996),Strutture_cleaned[[#This Row],[Indirizzo internet]],Strutture_cleaned[[#This Row],[Indirizzo di posta elettronica]])</f>
        <v>www.brigantinohotel.it</v>
      </c>
      <c r="L3996" t="str">
        <f>IF(NOT(J3996),Strutture_cleaned[[#This Row],[Indirizzo di posta elettronica]],Strutture_cleaned[[#This Row],[Indirizzo internet]])</f>
        <v>info@brigantinohotel.it</v>
      </c>
    </row>
    <row r="3997" spans="1:12" x14ac:dyDescent="0.2">
      <c r="A3997" t="s">
        <v>8177</v>
      </c>
      <c r="B3997" t="s">
        <v>15591</v>
      </c>
      <c r="C3997" t="s">
        <v>15592</v>
      </c>
      <c r="D3997" t="s">
        <v>15580</v>
      </c>
      <c r="E3997" t="s">
        <v>15580</v>
      </c>
      <c r="F3997" t="s">
        <v>5282</v>
      </c>
      <c r="G3997" t="s">
        <v>5283</v>
      </c>
      <c r="I39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97" s="1" t="b">
        <f t="shared" si="62"/>
        <v>0</v>
      </c>
      <c r="K3997" t="str">
        <f>IF(NOT(J3997),Strutture_cleaned[[#This Row],[Indirizzo internet]],Strutture_cleaned[[#This Row],[Indirizzo di posta elettronica]])</f>
        <v>www.hotelbianchinicola.it</v>
      </c>
      <c r="L3997" t="str">
        <f>IF(NOT(J3997),Strutture_cleaned[[#This Row],[Indirizzo di posta elettronica]],Strutture_cleaned[[#This Row],[Indirizzo internet]])</f>
        <v>info@hotelbianchinicola.it</v>
      </c>
    </row>
    <row r="3998" spans="1:12" x14ac:dyDescent="0.2">
      <c r="A3998" t="s">
        <v>8177</v>
      </c>
      <c r="B3998" t="s">
        <v>15593</v>
      </c>
      <c r="C3998" t="s">
        <v>15594</v>
      </c>
      <c r="D3998" t="s">
        <v>15580</v>
      </c>
      <c r="E3998" t="s">
        <v>15580</v>
      </c>
      <c r="F3998" t="s">
        <v>5284</v>
      </c>
      <c r="G3998" t="s">
        <v>5285</v>
      </c>
      <c r="I39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3998" s="1" t="b">
        <f t="shared" si="62"/>
        <v>0</v>
      </c>
      <c r="K3998" t="str">
        <f>IF(NOT(J3998),Strutture_cleaned[[#This Row],[Indirizzo internet]],Strutture_cleaned[[#This Row],[Indirizzo di posta elettronica]])</f>
        <v>www.conerohotel.com</v>
      </c>
      <c r="L3998" t="str">
        <f>IF(NOT(J3998),Strutture_cleaned[[#This Row],[Indirizzo di posta elettronica]],Strutture_cleaned[[#This Row],[Indirizzo internet]])</f>
        <v>info@conerohotel.com</v>
      </c>
    </row>
    <row r="3999" spans="1:12" x14ac:dyDescent="0.2">
      <c r="A3999" t="s">
        <v>8582</v>
      </c>
      <c r="B3999" t="s">
        <v>15595</v>
      </c>
      <c r="C3999" t="s">
        <v>19511</v>
      </c>
      <c r="D3999" t="s">
        <v>15580</v>
      </c>
      <c r="E3999" t="s">
        <v>15580</v>
      </c>
      <c r="F3999" t="s">
        <v>19511</v>
      </c>
      <c r="G3999" t="s">
        <v>19511</v>
      </c>
      <c r="I399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3999" s="1" t="b">
        <f t="shared" si="62"/>
        <v>0</v>
      </c>
      <c r="K3999" t="str">
        <f>IF(NOT(J3999),Strutture_cleaned[[#This Row],[Indirizzo internet]],Strutture_cleaned[[#This Row],[Indirizzo di posta elettronica]])</f>
        <v/>
      </c>
      <c r="L3999" t="str">
        <f>IF(NOT(J3999),Strutture_cleaned[[#This Row],[Indirizzo di posta elettronica]],Strutture_cleaned[[#This Row],[Indirizzo internet]])</f>
        <v/>
      </c>
    </row>
    <row r="4000" spans="1:12" x14ac:dyDescent="0.2">
      <c r="A4000" t="s">
        <v>8582</v>
      </c>
      <c r="B4000" t="s">
        <v>15596</v>
      </c>
      <c r="C4000" t="s">
        <v>19511</v>
      </c>
      <c r="D4000" t="s">
        <v>15580</v>
      </c>
      <c r="E4000" t="s">
        <v>19511</v>
      </c>
      <c r="F4000" t="s">
        <v>19511</v>
      </c>
      <c r="G4000" t="s">
        <v>19511</v>
      </c>
      <c r="I40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0" s="1" t="b">
        <f t="shared" si="62"/>
        <v>0</v>
      </c>
      <c r="K4000" t="str">
        <f>IF(NOT(J4000),Strutture_cleaned[[#This Row],[Indirizzo internet]],Strutture_cleaned[[#This Row],[Indirizzo di posta elettronica]])</f>
        <v/>
      </c>
      <c r="L4000" t="str">
        <f>IF(NOT(J4000),Strutture_cleaned[[#This Row],[Indirizzo di posta elettronica]],Strutture_cleaned[[#This Row],[Indirizzo internet]])</f>
        <v/>
      </c>
    </row>
    <row r="4001" spans="1:12" x14ac:dyDescent="0.2">
      <c r="A4001" t="s">
        <v>8582</v>
      </c>
      <c r="B4001" t="s">
        <v>8890</v>
      </c>
      <c r="C4001" t="s">
        <v>19511</v>
      </c>
      <c r="D4001" t="s">
        <v>15580</v>
      </c>
      <c r="E4001" t="s">
        <v>19511</v>
      </c>
      <c r="F4001" t="s">
        <v>19511</v>
      </c>
      <c r="G4001" t="s">
        <v>19511</v>
      </c>
      <c r="I40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1" s="1" t="b">
        <f t="shared" si="62"/>
        <v>0</v>
      </c>
      <c r="K4001" t="str">
        <f>IF(NOT(J4001),Strutture_cleaned[[#This Row],[Indirizzo internet]],Strutture_cleaned[[#This Row],[Indirizzo di posta elettronica]])</f>
        <v/>
      </c>
      <c r="L4001" t="str">
        <f>IF(NOT(J4001),Strutture_cleaned[[#This Row],[Indirizzo di posta elettronica]],Strutture_cleaned[[#This Row],[Indirizzo internet]])</f>
        <v/>
      </c>
    </row>
    <row r="4002" spans="1:12" x14ac:dyDescent="0.2">
      <c r="A4002" t="s">
        <v>8582</v>
      </c>
      <c r="B4002" t="s">
        <v>15597</v>
      </c>
      <c r="C4002" t="s">
        <v>19511</v>
      </c>
      <c r="D4002" t="s">
        <v>15580</v>
      </c>
      <c r="E4002" t="s">
        <v>15598</v>
      </c>
      <c r="F4002" t="s">
        <v>19511</v>
      </c>
      <c r="G4002" t="s">
        <v>19511</v>
      </c>
      <c r="I40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2" s="1" t="b">
        <f t="shared" si="62"/>
        <v>0</v>
      </c>
      <c r="K4002" t="str">
        <f>IF(NOT(J4002),Strutture_cleaned[[#This Row],[Indirizzo internet]],Strutture_cleaned[[#This Row],[Indirizzo di posta elettronica]])</f>
        <v/>
      </c>
      <c r="L4002" t="str">
        <f>IF(NOT(J4002),Strutture_cleaned[[#This Row],[Indirizzo di posta elettronica]],Strutture_cleaned[[#This Row],[Indirizzo internet]])</f>
        <v/>
      </c>
    </row>
    <row r="4003" spans="1:12" x14ac:dyDescent="0.2">
      <c r="A4003" t="s">
        <v>8582</v>
      </c>
      <c r="B4003" t="s">
        <v>15599</v>
      </c>
      <c r="C4003" t="s">
        <v>19511</v>
      </c>
      <c r="D4003" t="s">
        <v>15580</v>
      </c>
      <c r="E4003" t="s">
        <v>15580</v>
      </c>
      <c r="F4003" t="s">
        <v>19511</v>
      </c>
      <c r="G4003" t="s">
        <v>19511</v>
      </c>
      <c r="I400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3" s="1" t="b">
        <f t="shared" si="62"/>
        <v>0</v>
      </c>
      <c r="K4003" t="str">
        <f>IF(NOT(J4003),Strutture_cleaned[[#This Row],[Indirizzo internet]],Strutture_cleaned[[#This Row],[Indirizzo di posta elettronica]])</f>
        <v/>
      </c>
      <c r="L4003" t="str">
        <f>IF(NOT(J4003),Strutture_cleaned[[#This Row],[Indirizzo di posta elettronica]],Strutture_cleaned[[#This Row],[Indirizzo internet]])</f>
        <v/>
      </c>
    </row>
    <row r="4004" spans="1:12" x14ac:dyDescent="0.2">
      <c r="A4004" t="s">
        <v>8582</v>
      </c>
      <c r="B4004" t="s">
        <v>15600</v>
      </c>
      <c r="C4004" t="s">
        <v>19511</v>
      </c>
      <c r="D4004" t="s">
        <v>15580</v>
      </c>
      <c r="E4004" t="s">
        <v>19511</v>
      </c>
      <c r="F4004" t="s">
        <v>19511</v>
      </c>
      <c r="G4004" t="s">
        <v>19511</v>
      </c>
      <c r="I40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4" s="1" t="b">
        <f t="shared" si="62"/>
        <v>0</v>
      </c>
      <c r="K4004" t="str">
        <f>IF(NOT(J4004),Strutture_cleaned[[#This Row],[Indirizzo internet]],Strutture_cleaned[[#This Row],[Indirizzo di posta elettronica]])</f>
        <v/>
      </c>
      <c r="L4004" t="str">
        <f>IF(NOT(J4004),Strutture_cleaned[[#This Row],[Indirizzo di posta elettronica]],Strutture_cleaned[[#This Row],[Indirizzo internet]])</f>
        <v/>
      </c>
    </row>
    <row r="4005" spans="1:12" x14ac:dyDescent="0.2">
      <c r="A4005" t="s">
        <v>8582</v>
      </c>
      <c r="B4005" t="s">
        <v>8744</v>
      </c>
      <c r="C4005" t="s">
        <v>19511</v>
      </c>
      <c r="D4005" t="s">
        <v>15580</v>
      </c>
      <c r="E4005" t="s">
        <v>15580</v>
      </c>
      <c r="F4005" t="s">
        <v>19511</v>
      </c>
      <c r="G4005" t="s">
        <v>19511</v>
      </c>
      <c r="I40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5" s="1" t="b">
        <f t="shared" si="62"/>
        <v>0</v>
      </c>
      <c r="K4005" t="str">
        <f>IF(NOT(J4005),Strutture_cleaned[[#This Row],[Indirizzo internet]],Strutture_cleaned[[#This Row],[Indirizzo di posta elettronica]])</f>
        <v/>
      </c>
      <c r="L4005" t="str">
        <f>IF(NOT(J4005),Strutture_cleaned[[#This Row],[Indirizzo di posta elettronica]],Strutture_cleaned[[#This Row],[Indirizzo internet]])</f>
        <v/>
      </c>
    </row>
    <row r="4006" spans="1:12" x14ac:dyDescent="0.2">
      <c r="A4006" t="s">
        <v>8582</v>
      </c>
      <c r="B4006" t="s">
        <v>15601</v>
      </c>
      <c r="C4006" t="s">
        <v>19511</v>
      </c>
      <c r="D4006" t="s">
        <v>15580</v>
      </c>
      <c r="E4006" t="s">
        <v>19511</v>
      </c>
      <c r="F4006" t="s">
        <v>19511</v>
      </c>
      <c r="G4006" t="s">
        <v>19511</v>
      </c>
      <c r="I40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6" s="1" t="b">
        <f t="shared" si="62"/>
        <v>0</v>
      </c>
      <c r="K4006" t="str">
        <f>IF(NOT(J4006),Strutture_cleaned[[#This Row],[Indirizzo internet]],Strutture_cleaned[[#This Row],[Indirizzo di posta elettronica]])</f>
        <v/>
      </c>
      <c r="L4006" t="str">
        <f>IF(NOT(J4006),Strutture_cleaned[[#This Row],[Indirizzo di posta elettronica]],Strutture_cleaned[[#This Row],[Indirizzo internet]])</f>
        <v/>
      </c>
    </row>
    <row r="4007" spans="1:12" x14ac:dyDescent="0.2">
      <c r="A4007" t="s">
        <v>8582</v>
      </c>
      <c r="B4007" t="s">
        <v>15602</v>
      </c>
      <c r="C4007" t="s">
        <v>19511</v>
      </c>
      <c r="D4007" t="s">
        <v>15580</v>
      </c>
      <c r="E4007" t="s">
        <v>15580</v>
      </c>
      <c r="F4007" t="s">
        <v>19511</v>
      </c>
      <c r="G4007" t="s">
        <v>19511</v>
      </c>
      <c r="I400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7" s="1" t="b">
        <f t="shared" si="62"/>
        <v>0</v>
      </c>
      <c r="K4007" t="str">
        <f>IF(NOT(J4007),Strutture_cleaned[[#This Row],[Indirizzo internet]],Strutture_cleaned[[#This Row],[Indirizzo di posta elettronica]])</f>
        <v/>
      </c>
      <c r="L4007" t="str">
        <f>IF(NOT(J4007),Strutture_cleaned[[#This Row],[Indirizzo di posta elettronica]],Strutture_cleaned[[#This Row],[Indirizzo internet]])</f>
        <v/>
      </c>
    </row>
    <row r="4008" spans="1:12" x14ac:dyDescent="0.2">
      <c r="A4008" t="s">
        <v>8582</v>
      </c>
      <c r="B4008" t="s">
        <v>15603</v>
      </c>
      <c r="C4008" t="s">
        <v>5286</v>
      </c>
      <c r="D4008" t="s">
        <v>15580</v>
      </c>
      <c r="E4008" t="s">
        <v>19511</v>
      </c>
      <c r="F4008" t="s">
        <v>19511</v>
      </c>
      <c r="G4008" t="s">
        <v>19511</v>
      </c>
      <c r="I40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8" s="1" t="b">
        <f t="shared" si="62"/>
        <v>0</v>
      </c>
      <c r="K4008" t="str">
        <f>IF(NOT(J4008),Strutture_cleaned[[#This Row],[Indirizzo internet]],Strutture_cleaned[[#This Row],[Indirizzo di posta elettronica]])</f>
        <v/>
      </c>
      <c r="L4008" t="str">
        <f>IF(NOT(J4008),Strutture_cleaned[[#This Row],[Indirizzo di posta elettronica]],Strutture_cleaned[[#This Row],[Indirizzo internet]])</f>
        <v/>
      </c>
    </row>
    <row r="4009" spans="1:12" x14ac:dyDescent="0.2">
      <c r="A4009" t="s">
        <v>8582</v>
      </c>
      <c r="B4009" t="s">
        <v>15604</v>
      </c>
      <c r="C4009" t="s">
        <v>19511</v>
      </c>
      <c r="D4009" t="s">
        <v>15580</v>
      </c>
      <c r="E4009" t="s">
        <v>2261</v>
      </c>
      <c r="F4009" t="s">
        <v>19511</v>
      </c>
      <c r="G4009" t="s">
        <v>19511</v>
      </c>
      <c r="I40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09" s="1" t="b">
        <f t="shared" si="62"/>
        <v>0</v>
      </c>
      <c r="K4009" t="str">
        <f>IF(NOT(J4009),Strutture_cleaned[[#This Row],[Indirizzo internet]],Strutture_cleaned[[#This Row],[Indirizzo di posta elettronica]])</f>
        <v/>
      </c>
      <c r="L4009" t="str">
        <f>IF(NOT(J4009),Strutture_cleaned[[#This Row],[Indirizzo di posta elettronica]],Strutture_cleaned[[#This Row],[Indirizzo internet]])</f>
        <v/>
      </c>
    </row>
    <row r="4010" spans="1:12" x14ac:dyDescent="0.2">
      <c r="A4010" t="s">
        <v>8582</v>
      </c>
      <c r="B4010" t="s">
        <v>15605</v>
      </c>
      <c r="C4010" t="s">
        <v>5287</v>
      </c>
      <c r="D4010" t="s">
        <v>15580</v>
      </c>
      <c r="E4010" t="s">
        <v>19511</v>
      </c>
      <c r="F4010" t="s">
        <v>5288</v>
      </c>
      <c r="G4010" t="s">
        <v>5289</v>
      </c>
      <c r="I401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010" s="1" t="b">
        <f t="shared" si="62"/>
        <v>1</v>
      </c>
      <c r="K4010" t="str">
        <f>IF(NOT(J4010),Strutture_cleaned[[#This Row],[Indirizzo internet]],Strutture_cleaned[[#This Row],[Indirizzo di posta elettronica]])</f>
        <v>www.chaletlarotonda.it</v>
      </c>
      <c r="L4010" t="str">
        <f>IF(NOT(J4010),Strutture_cleaned[[#This Row],[Indirizzo di posta elettronica]],Strutture_cleaned[[#This Row],[Indirizzo internet]])</f>
        <v>info@chaletlarotonda.it</v>
      </c>
    </row>
    <row r="4011" spans="1:12" x14ac:dyDescent="0.2">
      <c r="A4011" t="s">
        <v>8582</v>
      </c>
      <c r="B4011" t="s">
        <v>15606</v>
      </c>
      <c r="C4011" t="s">
        <v>19511</v>
      </c>
      <c r="D4011" t="s">
        <v>15580</v>
      </c>
      <c r="E4011" t="s">
        <v>15580</v>
      </c>
      <c r="F4011" t="s">
        <v>19511</v>
      </c>
      <c r="G4011" t="s">
        <v>19511</v>
      </c>
      <c r="I40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1" s="1" t="b">
        <f t="shared" si="62"/>
        <v>0</v>
      </c>
      <c r="K4011" t="str">
        <f>IF(NOT(J4011),Strutture_cleaned[[#This Row],[Indirizzo internet]],Strutture_cleaned[[#This Row],[Indirizzo di posta elettronica]])</f>
        <v/>
      </c>
      <c r="L4011" t="str">
        <f>IF(NOT(J4011),Strutture_cleaned[[#This Row],[Indirizzo di posta elettronica]],Strutture_cleaned[[#This Row],[Indirizzo internet]])</f>
        <v/>
      </c>
    </row>
    <row r="4012" spans="1:12" x14ac:dyDescent="0.2">
      <c r="A4012" t="s">
        <v>8582</v>
      </c>
      <c r="B4012" t="s">
        <v>15607</v>
      </c>
      <c r="C4012" t="s">
        <v>19511</v>
      </c>
      <c r="D4012" t="s">
        <v>15580</v>
      </c>
      <c r="E4012" t="s">
        <v>15580</v>
      </c>
      <c r="F4012" t="s">
        <v>19511</v>
      </c>
      <c r="G4012" t="s">
        <v>19511</v>
      </c>
      <c r="I40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2" s="1" t="b">
        <f t="shared" si="62"/>
        <v>0</v>
      </c>
      <c r="K4012" t="str">
        <f>IF(NOT(J4012),Strutture_cleaned[[#This Row],[Indirizzo internet]],Strutture_cleaned[[#This Row],[Indirizzo di posta elettronica]])</f>
        <v/>
      </c>
      <c r="L4012" t="str">
        <f>IF(NOT(J4012),Strutture_cleaned[[#This Row],[Indirizzo di posta elettronica]],Strutture_cleaned[[#This Row],[Indirizzo internet]])</f>
        <v/>
      </c>
    </row>
    <row r="4013" spans="1:12" x14ac:dyDescent="0.2">
      <c r="A4013" t="s">
        <v>8582</v>
      </c>
      <c r="B4013" t="s">
        <v>15608</v>
      </c>
      <c r="C4013" t="s">
        <v>19511</v>
      </c>
      <c r="D4013" t="s">
        <v>15580</v>
      </c>
      <c r="E4013" t="s">
        <v>19511</v>
      </c>
      <c r="F4013" t="s">
        <v>19511</v>
      </c>
      <c r="G4013" t="s">
        <v>19511</v>
      </c>
      <c r="I40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3" s="1" t="b">
        <f t="shared" si="62"/>
        <v>0</v>
      </c>
      <c r="K4013" t="str">
        <f>IF(NOT(J4013),Strutture_cleaned[[#This Row],[Indirizzo internet]],Strutture_cleaned[[#This Row],[Indirizzo di posta elettronica]])</f>
        <v/>
      </c>
      <c r="L4013" t="str">
        <f>IF(NOT(J4013),Strutture_cleaned[[#This Row],[Indirizzo di posta elettronica]],Strutture_cleaned[[#This Row],[Indirizzo internet]])</f>
        <v/>
      </c>
    </row>
    <row r="4014" spans="1:12" x14ac:dyDescent="0.2">
      <c r="A4014" t="s">
        <v>8582</v>
      </c>
      <c r="B4014" t="s">
        <v>15609</v>
      </c>
      <c r="C4014" t="s">
        <v>19511</v>
      </c>
      <c r="D4014" t="s">
        <v>15580</v>
      </c>
      <c r="E4014" t="s">
        <v>19511</v>
      </c>
      <c r="F4014" t="s">
        <v>19511</v>
      </c>
      <c r="G4014" t="s">
        <v>19511</v>
      </c>
      <c r="I40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4" s="1" t="b">
        <f t="shared" si="62"/>
        <v>0</v>
      </c>
      <c r="K4014" t="str">
        <f>IF(NOT(J4014),Strutture_cleaned[[#This Row],[Indirizzo internet]],Strutture_cleaned[[#This Row],[Indirizzo di posta elettronica]])</f>
        <v/>
      </c>
      <c r="L4014" t="str">
        <f>IF(NOT(J4014),Strutture_cleaned[[#This Row],[Indirizzo di posta elettronica]],Strutture_cleaned[[#This Row],[Indirizzo internet]])</f>
        <v/>
      </c>
    </row>
    <row r="4015" spans="1:12" x14ac:dyDescent="0.2">
      <c r="A4015" t="s">
        <v>8582</v>
      </c>
      <c r="B4015" t="s">
        <v>15610</v>
      </c>
      <c r="C4015" t="s">
        <v>5290</v>
      </c>
      <c r="D4015" t="s">
        <v>15580</v>
      </c>
      <c r="E4015" t="s">
        <v>15580</v>
      </c>
      <c r="F4015" t="s">
        <v>19511</v>
      </c>
      <c r="G4015" t="s">
        <v>19511</v>
      </c>
      <c r="I40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5" s="1" t="b">
        <f t="shared" si="62"/>
        <v>0</v>
      </c>
      <c r="K4015" t="str">
        <f>IF(NOT(J4015),Strutture_cleaned[[#This Row],[Indirizzo internet]],Strutture_cleaned[[#This Row],[Indirizzo di posta elettronica]])</f>
        <v/>
      </c>
      <c r="L4015" t="str">
        <f>IF(NOT(J4015),Strutture_cleaned[[#This Row],[Indirizzo di posta elettronica]],Strutture_cleaned[[#This Row],[Indirizzo internet]])</f>
        <v/>
      </c>
    </row>
    <row r="4016" spans="1:12" x14ac:dyDescent="0.2">
      <c r="A4016" t="s">
        <v>8582</v>
      </c>
      <c r="B4016" t="s">
        <v>15611</v>
      </c>
      <c r="C4016" t="s">
        <v>19511</v>
      </c>
      <c r="D4016" t="s">
        <v>15580</v>
      </c>
      <c r="E4016" t="s">
        <v>19511</v>
      </c>
      <c r="F4016" t="s">
        <v>19511</v>
      </c>
      <c r="G4016" t="s">
        <v>19511</v>
      </c>
      <c r="I40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6" s="1" t="b">
        <f t="shared" si="62"/>
        <v>0</v>
      </c>
      <c r="K4016" t="str">
        <f>IF(NOT(J4016),Strutture_cleaned[[#This Row],[Indirizzo internet]],Strutture_cleaned[[#This Row],[Indirizzo di posta elettronica]])</f>
        <v/>
      </c>
      <c r="L4016" t="str">
        <f>IF(NOT(J4016),Strutture_cleaned[[#This Row],[Indirizzo di posta elettronica]],Strutture_cleaned[[#This Row],[Indirizzo internet]])</f>
        <v/>
      </c>
    </row>
    <row r="4017" spans="1:12" x14ac:dyDescent="0.2">
      <c r="A4017" t="s">
        <v>8582</v>
      </c>
      <c r="B4017" t="s">
        <v>15612</v>
      </c>
      <c r="C4017" t="s">
        <v>19511</v>
      </c>
      <c r="D4017" t="s">
        <v>15580</v>
      </c>
      <c r="E4017" t="s">
        <v>15580</v>
      </c>
      <c r="F4017" t="s">
        <v>19511</v>
      </c>
      <c r="G4017" t="s">
        <v>19511</v>
      </c>
      <c r="I40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7" s="1" t="b">
        <f t="shared" si="62"/>
        <v>0</v>
      </c>
      <c r="K4017" t="str">
        <f>IF(NOT(J4017),Strutture_cleaned[[#This Row],[Indirizzo internet]],Strutture_cleaned[[#This Row],[Indirizzo di posta elettronica]])</f>
        <v/>
      </c>
      <c r="L4017" t="str">
        <f>IF(NOT(J4017),Strutture_cleaned[[#This Row],[Indirizzo di posta elettronica]],Strutture_cleaned[[#This Row],[Indirizzo internet]])</f>
        <v/>
      </c>
    </row>
    <row r="4018" spans="1:12" x14ac:dyDescent="0.2">
      <c r="A4018" t="s">
        <v>8582</v>
      </c>
      <c r="B4018" t="s">
        <v>15613</v>
      </c>
      <c r="C4018" t="s">
        <v>15614</v>
      </c>
      <c r="D4018" t="s">
        <v>15580</v>
      </c>
      <c r="E4018" t="s">
        <v>19511</v>
      </c>
      <c r="F4018" t="s">
        <v>5291</v>
      </c>
      <c r="G4018" t="s">
        <v>19511</v>
      </c>
      <c r="I401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018" s="1" t="b">
        <f t="shared" si="62"/>
        <v>1</v>
      </c>
      <c r="K4018" t="str">
        <f>IF(NOT(J4018),Strutture_cleaned[[#This Row],[Indirizzo internet]],Strutture_cleaned[[#This Row],[Indirizzo di posta elettronica]])</f>
        <v/>
      </c>
      <c r="L4018" t="str">
        <f>IF(NOT(J4018),Strutture_cleaned[[#This Row],[Indirizzo di posta elettronica]],Strutture_cleaned[[#This Row],[Indirizzo internet]])</f>
        <v>chaletmillelire@gmail.com</v>
      </c>
    </row>
    <row r="4019" spans="1:12" x14ac:dyDescent="0.2">
      <c r="A4019" t="s">
        <v>8582</v>
      </c>
      <c r="B4019" t="s">
        <v>14805</v>
      </c>
      <c r="C4019" t="s">
        <v>19511</v>
      </c>
      <c r="D4019" t="s">
        <v>15580</v>
      </c>
      <c r="E4019" t="s">
        <v>19511</v>
      </c>
      <c r="F4019" t="s">
        <v>19511</v>
      </c>
      <c r="G4019" t="s">
        <v>19511</v>
      </c>
      <c r="I40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19" s="1" t="b">
        <f t="shared" si="62"/>
        <v>0</v>
      </c>
      <c r="K4019" t="str">
        <f>IF(NOT(J4019),Strutture_cleaned[[#This Row],[Indirizzo internet]],Strutture_cleaned[[#This Row],[Indirizzo di posta elettronica]])</f>
        <v/>
      </c>
      <c r="L4019" t="str">
        <f>IF(NOT(J4019),Strutture_cleaned[[#This Row],[Indirizzo di posta elettronica]],Strutture_cleaned[[#This Row],[Indirizzo internet]])</f>
        <v/>
      </c>
    </row>
    <row r="4020" spans="1:12" x14ac:dyDescent="0.2">
      <c r="A4020" t="s">
        <v>8582</v>
      </c>
      <c r="B4020" t="s">
        <v>15615</v>
      </c>
      <c r="C4020" t="s">
        <v>19511</v>
      </c>
      <c r="D4020" t="s">
        <v>15580</v>
      </c>
      <c r="E4020" t="s">
        <v>19511</v>
      </c>
      <c r="F4020" t="s">
        <v>19511</v>
      </c>
      <c r="G4020" t="s">
        <v>19511</v>
      </c>
      <c r="I40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20" s="1" t="b">
        <f t="shared" si="62"/>
        <v>0</v>
      </c>
      <c r="K4020" t="str">
        <f>IF(NOT(J4020),Strutture_cleaned[[#This Row],[Indirizzo internet]],Strutture_cleaned[[#This Row],[Indirizzo di posta elettronica]])</f>
        <v/>
      </c>
      <c r="L4020" t="str">
        <f>IF(NOT(J4020),Strutture_cleaned[[#This Row],[Indirizzo di posta elettronica]],Strutture_cleaned[[#This Row],[Indirizzo internet]])</f>
        <v/>
      </c>
    </row>
    <row r="4021" spans="1:12" x14ac:dyDescent="0.2">
      <c r="A4021" t="s">
        <v>8582</v>
      </c>
      <c r="B4021" t="s">
        <v>15616</v>
      </c>
      <c r="C4021" t="s">
        <v>19511</v>
      </c>
      <c r="D4021" t="s">
        <v>15580</v>
      </c>
      <c r="E4021" t="s">
        <v>15580</v>
      </c>
      <c r="F4021" t="s">
        <v>19511</v>
      </c>
      <c r="G4021" t="s">
        <v>19511</v>
      </c>
      <c r="I40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21" s="1" t="b">
        <f t="shared" si="62"/>
        <v>0</v>
      </c>
      <c r="K4021" t="str">
        <f>IF(NOT(J4021),Strutture_cleaned[[#This Row],[Indirizzo internet]],Strutture_cleaned[[#This Row],[Indirizzo di posta elettronica]])</f>
        <v/>
      </c>
      <c r="L4021" t="str">
        <f>IF(NOT(J4021),Strutture_cleaned[[#This Row],[Indirizzo di posta elettronica]],Strutture_cleaned[[#This Row],[Indirizzo internet]])</f>
        <v/>
      </c>
    </row>
    <row r="4022" spans="1:12" x14ac:dyDescent="0.2">
      <c r="A4022" t="s">
        <v>8582</v>
      </c>
      <c r="B4022" t="s">
        <v>15617</v>
      </c>
      <c r="C4022" t="s">
        <v>19511</v>
      </c>
      <c r="D4022" t="s">
        <v>15580</v>
      </c>
      <c r="E4022" t="s">
        <v>15580</v>
      </c>
      <c r="F4022" t="s">
        <v>19511</v>
      </c>
      <c r="G4022" t="s">
        <v>19511</v>
      </c>
      <c r="I40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22" s="1" t="b">
        <f t="shared" si="62"/>
        <v>0</v>
      </c>
      <c r="K4022" t="str">
        <f>IF(NOT(J4022),Strutture_cleaned[[#This Row],[Indirizzo internet]],Strutture_cleaned[[#This Row],[Indirizzo di posta elettronica]])</f>
        <v/>
      </c>
      <c r="L4022" t="str">
        <f>IF(NOT(J4022),Strutture_cleaned[[#This Row],[Indirizzo di posta elettronica]],Strutture_cleaned[[#This Row],[Indirizzo internet]])</f>
        <v/>
      </c>
    </row>
    <row r="4023" spans="1:12" x14ac:dyDescent="0.2">
      <c r="A4023" t="s">
        <v>8582</v>
      </c>
      <c r="B4023" t="s">
        <v>15618</v>
      </c>
      <c r="C4023" t="s">
        <v>19511</v>
      </c>
      <c r="D4023" t="s">
        <v>15580</v>
      </c>
      <c r="E4023" t="s">
        <v>19511</v>
      </c>
      <c r="F4023" t="s">
        <v>19511</v>
      </c>
      <c r="G4023" t="s">
        <v>19511</v>
      </c>
      <c r="I40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23" s="1" t="b">
        <f t="shared" si="62"/>
        <v>0</v>
      </c>
      <c r="K4023" t="str">
        <f>IF(NOT(J4023),Strutture_cleaned[[#This Row],[Indirizzo internet]],Strutture_cleaned[[#This Row],[Indirizzo di posta elettronica]])</f>
        <v/>
      </c>
      <c r="L4023" t="str">
        <f>IF(NOT(J4023),Strutture_cleaned[[#This Row],[Indirizzo di posta elettronica]],Strutture_cleaned[[#This Row],[Indirizzo internet]])</f>
        <v/>
      </c>
    </row>
    <row r="4024" spans="1:12" x14ac:dyDescent="0.2">
      <c r="A4024" t="s">
        <v>8582</v>
      </c>
      <c r="B4024" t="s">
        <v>15619</v>
      </c>
      <c r="C4024" t="s">
        <v>19511</v>
      </c>
      <c r="D4024" t="s">
        <v>15580</v>
      </c>
      <c r="E4024" t="s">
        <v>19511</v>
      </c>
      <c r="F4024" t="s">
        <v>5292</v>
      </c>
      <c r="G4024" t="s">
        <v>19511</v>
      </c>
      <c r="I402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024" s="1" t="b">
        <f t="shared" si="62"/>
        <v>1</v>
      </c>
      <c r="K4024" t="str">
        <f>IF(NOT(J4024),Strutture_cleaned[[#This Row],[Indirizzo internet]],Strutture_cleaned[[#This Row],[Indirizzo di posta elettronica]])</f>
        <v/>
      </c>
      <c r="L4024" t="str">
        <f>IF(NOT(J4024),Strutture_cleaned[[#This Row],[Indirizzo di posta elettronica]],Strutture_cleaned[[#This Row],[Indirizzo internet]])</f>
        <v>lorenzo@portorecanatiblog.it</v>
      </c>
    </row>
    <row r="4025" spans="1:12" x14ac:dyDescent="0.2">
      <c r="A4025" t="s">
        <v>8582</v>
      </c>
      <c r="B4025" t="s">
        <v>15620</v>
      </c>
      <c r="C4025" t="s">
        <v>19511</v>
      </c>
      <c r="D4025" t="s">
        <v>15580</v>
      </c>
      <c r="E4025" t="s">
        <v>15580</v>
      </c>
      <c r="F4025" t="s">
        <v>5293</v>
      </c>
      <c r="G4025" t="s">
        <v>5294</v>
      </c>
      <c r="I402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025" s="1" t="b">
        <f t="shared" si="62"/>
        <v>1</v>
      </c>
      <c r="K4025" t="str">
        <f>IF(NOT(J4025),Strutture_cleaned[[#This Row],[Indirizzo internet]],Strutture_cleaned[[#This Row],[Indirizzo di posta elettronica]])</f>
        <v>www.acropoli-mb.it</v>
      </c>
      <c r="L4025" t="str">
        <f>IF(NOT(J4025),Strutture_cleaned[[#This Row],[Indirizzo di posta elettronica]],Strutture_cleaned[[#This Row],[Indirizzo internet]])</f>
        <v>mmonina@tiscali.it</v>
      </c>
    </row>
    <row r="4026" spans="1:12" x14ac:dyDescent="0.2">
      <c r="A4026" t="s">
        <v>8582</v>
      </c>
      <c r="B4026" t="s">
        <v>15621</v>
      </c>
      <c r="C4026" t="s">
        <v>19511</v>
      </c>
      <c r="D4026" t="s">
        <v>15580</v>
      </c>
      <c r="E4026" t="s">
        <v>15580</v>
      </c>
      <c r="F4026" t="s">
        <v>19511</v>
      </c>
      <c r="G4026" t="s">
        <v>19511</v>
      </c>
      <c r="I40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26" s="1" t="b">
        <f t="shared" si="62"/>
        <v>0</v>
      </c>
      <c r="K4026" t="str">
        <f>IF(NOT(J4026),Strutture_cleaned[[#This Row],[Indirizzo internet]],Strutture_cleaned[[#This Row],[Indirizzo di posta elettronica]])</f>
        <v/>
      </c>
      <c r="L4026" t="str">
        <f>IF(NOT(J4026),Strutture_cleaned[[#This Row],[Indirizzo di posta elettronica]],Strutture_cleaned[[#This Row],[Indirizzo internet]])</f>
        <v/>
      </c>
    </row>
    <row r="4027" spans="1:12" x14ac:dyDescent="0.2">
      <c r="A4027" t="s">
        <v>8582</v>
      </c>
      <c r="B4027" t="s">
        <v>15622</v>
      </c>
      <c r="C4027" t="s">
        <v>19511</v>
      </c>
      <c r="D4027" t="s">
        <v>15580</v>
      </c>
      <c r="E4027" t="s">
        <v>19511</v>
      </c>
      <c r="F4027" t="s">
        <v>19511</v>
      </c>
      <c r="G4027" t="s">
        <v>19511</v>
      </c>
      <c r="I40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27" s="1" t="b">
        <f t="shared" si="62"/>
        <v>0</v>
      </c>
      <c r="K4027" t="str">
        <f>IF(NOT(J4027),Strutture_cleaned[[#This Row],[Indirizzo internet]],Strutture_cleaned[[#This Row],[Indirizzo di posta elettronica]])</f>
        <v/>
      </c>
      <c r="L4027" t="str">
        <f>IF(NOT(J4027),Strutture_cleaned[[#This Row],[Indirizzo di posta elettronica]],Strutture_cleaned[[#This Row],[Indirizzo internet]])</f>
        <v/>
      </c>
    </row>
    <row r="4028" spans="1:12" x14ac:dyDescent="0.2">
      <c r="A4028" t="s">
        <v>8183</v>
      </c>
      <c r="B4028" t="s">
        <v>15623</v>
      </c>
      <c r="C4028" t="s">
        <v>15624</v>
      </c>
      <c r="D4028" t="s">
        <v>15580</v>
      </c>
      <c r="E4028" t="s">
        <v>15580</v>
      </c>
      <c r="F4028" t="s">
        <v>5295</v>
      </c>
      <c r="G4028" t="s">
        <v>5296</v>
      </c>
      <c r="I40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028" s="1" t="b">
        <f t="shared" si="62"/>
        <v>0</v>
      </c>
      <c r="K4028" t="str">
        <f>IF(NOT(J4028),Strutture_cleaned[[#This Row],[Indirizzo internet]],Strutture_cleaned[[#This Row],[Indirizzo di posta elettronica]])</f>
        <v>www.cristinabedbreakfast.com</v>
      </c>
      <c r="L4028" t="str">
        <f>IF(NOT(J4028),Strutture_cleaned[[#This Row],[Indirizzo di posta elettronica]],Strutture_cleaned[[#This Row],[Indirizzo internet]])</f>
        <v>gattoscipione@libero.it</v>
      </c>
    </row>
    <row r="4029" spans="1:12" x14ac:dyDescent="0.2">
      <c r="A4029" t="s">
        <v>8523</v>
      </c>
      <c r="B4029" t="s">
        <v>8869</v>
      </c>
      <c r="C4029" t="s">
        <v>15625</v>
      </c>
      <c r="D4029" t="s">
        <v>15580</v>
      </c>
      <c r="E4029" t="s">
        <v>15580</v>
      </c>
      <c r="F4029" t="s">
        <v>5297</v>
      </c>
      <c r="G4029" t="s">
        <v>5275</v>
      </c>
      <c r="I40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29" s="1" t="b">
        <f t="shared" si="62"/>
        <v>0</v>
      </c>
      <c r="K4029" t="str">
        <f>IF(NOT(J4029),Strutture_cleaned[[#This Row],[Indirizzo internet]],Strutture_cleaned[[#This Row],[Indirizzo di posta elettronica]])</f>
        <v>http://www.paradisevacanze.com</v>
      </c>
      <c r="L4029" t="str">
        <f>IF(NOT(J4029),Strutture_cleaned[[#This Row],[Indirizzo di posta elettronica]],Strutture_cleaned[[#This Row],[Indirizzo internet]])</f>
        <v>info@paradisevacanze.com</v>
      </c>
    </row>
    <row r="4030" spans="1:12" x14ac:dyDescent="0.2">
      <c r="A4030" t="s">
        <v>8523</v>
      </c>
      <c r="B4030" t="s">
        <v>15626</v>
      </c>
      <c r="C4030" t="s">
        <v>15627</v>
      </c>
      <c r="D4030" t="s">
        <v>15580</v>
      </c>
      <c r="E4030" t="s">
        <v>15580</v>
      </c>
      <c r="F4030" t="s">
        <v>19511</v>
      </c>
      <c r="G4030" t="s">
        <v>5298</v>
      </c>
      <c r="I40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30" s="1" t="b">
        <f t="shared" si="62"/>
        <v>0</v>
      </c>
      <c r="K4030" t="str">
        <f>IF(NOT(J4030),Strutture_cleaned[[#This Row],[Indirizzo internet]],Strutture_cleaned[[#This Row],[Indirizzo di posta elettronica]])</f>
        <v/>
      </c>
      <c r="L4030" t="str">
        <f>IF(NOT(J4030),Strutture_cleaned[[#This Row],[Indirizzo di posta elettronica]],Strutture_cleaned[[#This Row],[Indirizzo internet]])</f>
        <v>info@pinetacamping.it</v>
      </c>
    </row>
    <row r="4031" spans="1:12" x14ac:dyDescent="0.2">
      <c r="A4031" t="s">
        <v>8523</v>
      </c>
      <c r="B4031" t="s">
        <v>15628</v>
      </c>
      <c r="C4031" t="s">
        <v>15629</v>
      </c>
      <c r="D4031" t="s">
        <v>15580</v>
      </c>
      <c r="E4031" t="s">
        <v>15580</v>
      </c>
      <c r="F4031" t="s">
        <v>5299</v>
      </c>
      <c r="G4031" t="s">
        <v>5300</v>
      </c>
      <c r="I40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31" s="1" t="b">
        <f t="shared" si="62"/>
        <v>0</v>
      </c>
      <c r="K4031" t="str">
        <f>IF(NOT(J4031),Strutture_cleaned[[#This Row],[Indirizzo internet]],Strutture_cleaned[[#This Row],[Indirizzo di posta elettronica]])</f>
        <v>www.campinglamedusa.it</v>
      </c>
      <c r="L4031" t="str">
        <f>IF(NOT(J4031),Strutture_cleaned[[#This Row],[Indirizzo di posta elettronica]],Strutture_cleaned[[#This Row],[Indirizzo internet]])</f>
        <v>info@campinglamedusa.it</v>
      </c>
    </row>
    <row r="4032" spans="1:12" x14ac:dyDescent="0.2">
      <c r="A4032" t="s">
        <v>8523</v>
      </c>
      <c r="B4032" t="s">
        <v>14808</v>
      </c>
      <c r="C4032" t="s">
        <v>15627</v>
      </c>
      <c r="D4032" t="s">
        <v>15580</v>
      </c>
      <c r="E4032" t="s">
        <v>15580</v>
      </c>
      <c r="F4032" t="s">
        <v>19511</v>
      </c>
      <c r="G4032" t="s">
        <v>19511</v>
      </c>
      <c r="I40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32" s="1" t="b">
        <f t="shared" si="62"/>
        <v>0</v>
      </c>
      <c r="K4032" t="str">
        <f>IF(NOT(J4032),Strutture_cleaned[[#This Row],[Indirizzo internet]],Strutture_cleaned[[#This Row],[Indirizzo di posta elettronica]])</f>
        <v/>
      </c>
      <c r="L4032" t="str">
        <f>IF(NOT(J4032),Strutture_cleaned[[#This Row],[Indirizzo di posta elettronica]],Strutture_cleaned[[#This Row],[Indirizzo internet]])</f>
        <v/>
      </c>
    </row>
    <row r="4033" spans="1:12" x14ac:dyDescent="0.2">
      <c r="A4033" t="s">
        <v>8523</v>
      </c>
      <c r="B4033" t="s">
        <v>15630</v>
      </c>
      <c r="C4033" t="s">
        <v>15631</v>
      </c>
      <c r="D4033" t="s">
        <v>15580</v>
      </c>
      <c r="E4033" t="s">
        <v>15580</v>
      </c>
      <c r="F4033" t="s">
        <v>2319</v>
      </c>
      <c r="G4033" t="s">
        <v>2320</v>
      </c>
      <c r="I40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4033" s="1" t="b">
        <f t="shared" si="62"/>
        <v>0</v>
      </c>
      <c r="K4033" t="str">
        <f>IF(NOT(J4033),Strutture_cleaned[[#This Row],[Indirizzo internet]],Strutture_cleaned[[#This Row],[Indirizzo di posta elettronica]])</f>
        <v>www.campeggioclubadriatico.it</v>
      </c>
      <c r="L4033" t="str">
        <f>IF(NOT(J4033),Strutture_cleaned[[#This Row],[Indirizzo di posta elettronica]],Strutture_cleaned[[#This Row],[Indirizzo internet]])</f>
        <v>cca@campeggioclubadriatico.it</v>
      </c>
    </row>
    <row r="4034" spans="1:12" x14ac:dyDescent="0.2">
      <c r="A4034" t="s">
        <v>8523</v>
      </c>
      <c r="B4034" t="s">
        <v>15632</v>
      </c>
      <c r="C4034" t="s">
        <v>15633</v>
      </c>
      <c r="D4034" t="s">
        <v>15580</v>
      </c>
      <c r="E4034" t="s">
        <v>15580</v>
      </c>
      <c r="F4034" t="s">
        <v>5301</v>
      </c>
      <c r="G4034" t="s">
        <v>5302</v>
      </c>
      <c r="I40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34" s="1" t="b">
        <f t="shared" si="62"/>
        <v>0</v>
      </c>
      <c r="K4034" t="str">
        <f>IF(NOT(J4034),Strutture_cleaned[[#This Row],[Indirizzo internet]],Strutture_cleaned[[#This Row],[Indirizzo di posta elettronica]])</f>
        <v>www.bellamare.it</v>
      </c>
      <c r="L4034" t="str">
        <f>IF(NOT(J4034),Strutture_cleaned[[#This Row],[Indirizzo di posta elettronica]],Strutture_cleaned[[#This Row],[Indirizzo internet]])</f>
        <v>info@bellamare.it</v>
      </c>
    </row>
    <row r="4035" spans="1:12" x14ac:dyDescent="0.2">
      <c r="A4035" t="s">
        <v>8523</v>
      </c>
      <c r="B4035" t="s">
        <v>15634</v>
      </c>
      <c r="C4035" t="s">
        <v>15635</v>
      </c>
      <c r="D4035" t="s">
        <v>15580</v>
      </c>
      <c r="E4035" t="s">
        <v>15580</v>
      </c>
      <c r="F4035" t="s">
        <v>19511</v>
      </c>
      <c r="G4035" t="s">
        <v>5303</v>
      </c>
      <c r="I40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035" s="1" t="b">
        <f t="shared" ref="J4035:J4098" si="63">I4035="invertire email e sito"</f>
        <v>0</v>
      </c>
      <c r="K4035" t="str">
        <f>IF(NOT(J4035),Strutture_cleaned[[#This Row],[Indirizzo internet]],Strutture_cleaned[[#This Row],[Indirizzo di posta elettronica]])</f>
        <v/>
      </c>
      <c r="L4035" t="str">
        <f>IF(NOT(J4035),Strutture_cleaned[[#This Row],[Indirizzo di posta elettronica]],Strutture_cleaned[[#This Row],[Indirizzo internet]])</f>
        <v>Ilvascello68@hotmail.com</v>
      </c>
    </row>
    <row r="4036" spans="1:12" x14ac:dyDescent="0.2">
      <c r="A4036" t="s">
        <v>8216</v>
      </c>
      <c r="B4036" t="s">
        <v>15636</v>
      </c>
      <c r="C4036" t="s">
        <v>15637</v>
      </c>
      <c r="D4036" t="s">
        <v>15580</v>
      </c>
      <c r="E4036" t="s">
        <v>15580</v>
      </c>
      <c r="F4036" t="s">
        <v>5304</v>
      </c>
      <c r="G4036" t="s">
        <v>5305</v>
      </c>
      <c r="I40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36" s="1" t="b">
        <f t="shared" si="63"/>
        <v>0</v>
      </c>
      <c r="K4036" t="str">
        <f>IF(NOT(J4036),Strutture_cleaned[[#This Row],[Indirizzo internet]],Strutture_cleaned[[#This Row],[Indirizzo di posta elettronica]])</f>
        <v>www.hotelbianchi.it</v>
      </c>
      <c r="L4036" t="str">
        <f>IF(NOT(J4036),Strutture_cleaned[[#This Row],[Indirizzo di posta elettronica]],Strutture_cleaned[[#This Row],[Indirizzo internet]])</f>
        <v>info@hotelbianchi.com</v>
      </c>
    </row>
    <row r="4037" spans="1:12" x14ac:dyDescent="0.2">
      <c r="A4037" t="s">
        <v>8523</v>
      </c>
      <c r="B4037" t="s">
        <v>11298</v>
      </c>
      <c r="C4037" t="s">
        <v>15638</v>
      </c>
      <c r="D4037" t="s">
        <v>15580</v>
      </c>
      <c r="E4037" t="s">
        <v>15580</v>
      </c>
      <c r="F4037" t="s">
        <v>5306</v>
      </c>
      <c r="G4037" t="s">
        <v>5298</v>
      </c>
      <c r="I40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37" s="1" t="b">
        <f t="shared" si="63"/>
        <v>0</v>
      </c>
      <c r="K4037" t="str">
        <f>IF(NOT(J4037),Strutture_cleaned[[#This Row],[Indirizzo internet]],Strutture_cleaned[[#This Row],[Indirizzo di posta elettronica]])</f>
        <v>www.pinetacamping.it</v>
      </c>
      <c r="L4037" t="str">
        <f>IF(NOT(J4037),Strutture_cleaned[[#This Row],[Indirizzo di posta elettronica]],Strutture_cleaned[[#This Row],[Indirizzo internet]])</f>
        <v>info@pinetacamping.it</v>
      </c>
    </row>
    <row r="4038" spans="1:12" x14ac:dyDescent="0.2">
      <c r="A4038" t="s">
        <v>8183</v>
      </c>
      <c r="B4038" t="s">
        <v>10282</v>
      </c>
      <c r="C4038" t="s">
        <v>9364</v>
      </c>
      <c r="D4038" t="s">
        <v>15580</v>
      </c>
      <c r="E4038" t="s">
        <v>19511</v>
      </c>
      <c r="F4038" t="s">
        <v>19511</v>
      </c>
      <c r="G4038" t="s">
        <v>5307</v>
      </c>
      <c r="I40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038" s="1" t="b">
        <f t="shared" si="63"/>
        <v>0</v>
      </c>
      <c r="K4038" t="str">
        <f>IF(NOT(J4038),Strutture_cleaned[[#This Row],[Indirizzo internet]],Strutture_cleaned[[#This Row],[Indirizzo di posta elettronica]])</f>
        <v/>
      </c>
      <c r="L4038" t="str">
        <f>IF(NOT(J4038),Strutture_cleaned[[#This Row],[Indirizzo di posta elettronica]],Strutture_cleaned[[#This Row],[Indirizzo internet]])</f>
        <v>bblaterrazza.pr@libero.it</v>
      </c>
    </row>
    <row r="4039" spans="1:12" x14ac:dyDescent="0.2">
      <c r="A4039" t="s">
        <v>8183</v>
      </c>
      <c r="B4039" t="s">
        <v>15639</v>
      </c>
      <c r="C4039" t="s">
        <v>15640</v>
      </c>
      <c r="D4039" t="s">
        <v>15580</v>
      </c>
      <c r="E4039" t="s">
        <v>19511</v>
      </c>
      <c r="F4039" t="s">
        <v>5308</v>
      </c>
      <c r="G4039" t="s">
        <v>5309</v>
      </c>
      <c r="I40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39" s="1" t="b">
        <f t="shared" si="63"/>
        <v>0</v>
      </c>
      <c r="K4039" t="str">
        <f>IF(NOT(J4039),Strutture_cleaned[[#This Row],[Indirizzo internet]],Strutture_cleaned[[#This Row],[Indirizzo di posta elettronica]])</f>
        <v>www.coneroranch.it</v>
      </c>
      <c r="L4039" t="str">
        <f>IF(NOT(J4039),Strutture_cleaned[[#This Row],[Indirizzo di posta elettronica]],Strutture_cleaned[[#This Row],[Indirizzo internet]])</f>
        <v>info@coneroranch.it</v>
      </c>
    </row>
    <row r="4040" spans="1:12" x14ac:dyDescent="0.2">
      <c r="A4040" t="s">
        <v>8177</v>
      </c>
      <c r="B4040" t="s">
        <v>15641</v>
      </c>
      <c r="C4040" t="s">
        <v>15642</v>
      </c>
      <c r="D4040" t="s">
        <v>15580</v>
      </c>
      <c r="E4040" t="s">
        <v>15643</v>
      </c>
      <c r="F4040" t="s">
        <v>5310</v>
      </c>
      <c r="G4040" t="s">
        <v>5311</v>
      </c>
      <c r="I40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40" s="1" t="b">
        <f t="shared" si="63"/>
        <v>0</v>
      </c>
      <c r="K4040" t="str">
        <f>IF(NOT(J4040),Strutture_cleaned[[#This Row],[Indirizzo internet]],Strutture_cleaned[[#This Row],[Indirizzo di posta elettronica]])</f>
        <v>www.Life-hotel.it</v>
      </c>
      <c r="L4040" t="str">
        <f>IF(NOT(J4040),Strutture_cleaned[[#This Row],[Indirizzo di posta elettronica]],Strutture_cleaned[[#This Row],[Indirizzo internet]])</f>
        <v>info@life-hotel.it</v>
      </c>
    </row>
    <row r="4041" spans="1:12" x14ac:dyDescent="0.2">
      <c r="A4041" t="s">
        <v>8183</v>
      </c>
      <c r="B4041" t="s">
        <v>15644</v>
      </c>
      <c r="C4041" t="s">
        <v>9703</v>
      </c>
      <c r="D4041" t="s">
        <v>15580</v>
      </c>
      <c r="E4041" t="s">
        <v>19511</v>
      </c>
      <c r="F4041" t="s">
        <v>5312</v>
      </c>
      <c r="G4041" t="s">
        <v>5313</v>
      </c>
      <c r="I40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041" s="1" t="b">
        <f t="shared" si="63"/>
        <v>0</v>
      </c>
      <c r="K4041" t="str">
        <f>IF(NOT(J4041),Strutture_cleaned[[#This Row],[Indirizzo internet]],Strutture_cleaned[[#This Row],[Indirizzo di posta elettronica]])</f>
        <v>www.ilgirasolefortunato.com</v>
      </c>
      <c r="L4041" t="str">
        <f>IF(NOT(J4041),Strutture_cleaned[[#This Row],[Indirizzo di posta elettronica]],Strutture_cleaned[[#This Row],[Indirizzo internet]])</f>
        <v>ilgirasolefortunato@libero.it</v>
      </c>
    </row>
    <row r="4042" spans="1:12" x14ac:dyDescent="0.2">
      <c r="A4042" t="s">
        <v>8186</v>
      </c>
      <c r="B4042" t="s">
        <v>15645</v>
      </c>
      <c r="C4042" t="s">
        <v>15646</v>
      </c>
      <c r="D4042" t="s">
        <v>15580</v>
      </c>
      <c r="E4042" t="s">
        <v>15580</v>
      </c>
      <c r="F4042" t="s">
        <v>5314</v>
      </c>
      <c r="G4042" t="s">
        <v>5315</v>
      </c>
      <c r="I40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42" s="1" t="b">
        <f t="shared" si="63"/>
        <v>0</v>
      </c>
      <c r="K4042" t="str">
        <f>IF(NOT(J4042),Strutture_cleaned[[#This Row],[Indirizzo internet]],Strutture_cleaned[[#This Row],[Indirizzo di posta elettronica]])</f>
        <v>www.isaporidiuntempo.com</v>
      </c>
      <c r="L4042" t="str">
        <f>IF(NOT(J4042),Strutture_cleaned[[#This Row],[Indirizzo di posta elettronica]],Strutture_cleaned[[#This Row],[Indirizzo internet]])</f>
        <v>info@isaporidiuntempo.com</v>
      </c>
    </row>
    <row r="4043" spans="1:12" x14ac:dyDescent="0.2">
      <c r="A4043" t="s">
        <v>8216</v>
      </c>
      <c r="B4043" t="s">
        <v>15647</v>
      </c>
      <c r="C4043" t="s">
        <v>15648</v>
      </c>
      <c r="D4043" t="s">
        <v>15580</v>
      </c>
      <c r="E4043" t="s">
        <v>15580</v>
      </c>
      <c r="F4043" t="s">
        <v>5316</v>
      </c>
      <c r="G4043" t="s">
        <v>5317</v>
      </c>
      <c r="I40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43" s="1" t="b">
        <f t="shared" si="63"/>
        <v>0</v>
      </c>
      <c r="K4043" t="str">
        <f>IF(NOT(J4043),Strutture_cleaned[[#This Row],[Indirizzo internet]],Strutture_cleaned[[#This Row],[Indirizzo di posta elettronica]])</f>
        <v>www.abramocamere.it</v>
      </c>
      <c r="L4043" t="str">
        <f>IF(NOT(J4043),Strutture_cleaned[[#This Row],[Indirizzo di posta elettronica]],Strutture_cleaned[[#This Row],[Indirizzo internet]])</f>
        <v>info@abramocamere.it</v>
      </c>
    </row>
    <row r="4044" spans="1:12" x14ac:dyDescent="0.2">
      <c r="A4044" t="s">
        <v>8216</v>
      </c>
      <c r="B4044" t="s">
        <v>15649</v>
      </c>
      <c r="C4044" t="s">
        <v>15650</v>
      </c>
      <c r="D4044" t="s">
        <v>15580</v>
      </c>
      <c r="E4044" t="s">
        <v>15580</v>
      </c>
      <c r="F4044" t="s">
        <v>5318</v>
      </c>
      <c r="G4044" t="s">
        <v>5319</v>
      </c>
      <c r="I40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044" s="1" t="b">
        <f t="shared" si="63"/>
        <v>0</v>
      </c>
      <c r="K4044" t="str">
        <f>IF(NOT(J4044),Strutture_cleaned[[#This Row],[Indirizzo internet]],Strutture_cleaned[[#This Row],[Indirizzo di posta elettronica]])</f>
        <v>www.immobiliarepettinari.it</v>
      </c>
      <c r="L4044" t="str">
        <f>IF(NOT(J4044),Strutture_cleaned[[#This Row],[Indirizzo di posta elettronica]],Strutture_cleaned[[#This Row],[Indirizzo internet]])</f>
        <v>federica@immobiliarepettinari.it</v>
      </c>
    </row>
    <row r="4045" spans="1:12" x14ac:dyDescent="0.2">
      <c r="A4045" t="s">
        <v>8174</v>
      </c>
      <c r="B4045" t="s">
        <v>15651</v>
      </c>
      <c r="C4045" t="s">
        <v>15652</v>
      </c>
      <c r="D4045" t="s">
        <v>15580</v>
      </c>
      <c r="E4045" t="s">
        <v>15580</v>
      </c>
      <c r="F4045" t="s">
        <v>5320</v>
      </c>
      <c r="G4045" t="s">
        <v>5321</v>
      </c>
      <c r="I40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45" s="1" t="b">
        <f t="shared" si="63"/>
        <v>0</v>
      </c>
      <c r="K4045" t="str">
        <f>IF(NOT(J4045),Strutture_cleaned[[#This Row],[Indirizzo internet]],Strutture_cleaned[[#This Row],[Indirizzo di posta elettronica]])</f>
        <v>www.aparthotelitaly.com</v>
      </c>
      <c r="L4045" t="str">
        <f>IF(NOT(J4045),Strutture_cleaned[[#This Row],[Indirizzo di posta elettronica]],Strutture_cleaned[[#This Row],[Indirizzo internet]])</f>
        <v>info@aparthotelitaly.com</v>
      </c>
    </row>
    <row r="4046" spans="1:12" x14ac:dyDescent="0.2">
      <c r="A4046" t="s">
        <v>8183</v>
      </c>
      <c r="B4046" t="s">
        <v>10760</v>
      </c>
      <c r="C4046" t="s">
        <v>15653</v>
      </c>
      <c r="D4046" t="s">
        <v>15580</v>
      </c>
      <c r="E4046" t="s">
        <v>15580</v>
      </c>
      <c r="F4046" t="s">
        <v>5322</v>
      </c>
      <c r="G4046" t="s">
        <v>5323</v>
      </c>
      <c r="I40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046" s="1" t="b">
        <f t="shared" si="63"/>
        <v>0</v>
      </c>
      <c r="K4046" t="str">
        <f>IF(NOT(J4046),Strutture_cleaned[[#This Row],[Indirizzo internet]],Strutture_cleaned[[#This Row],[Indirizzo di posta elettronica]])</f>
        <v>www.bb-ilglicine.it</v>
      </c>
      <c r="L4046" t="str">
        <f>IF(NOT(J4046),Strutture_cleaned[[#This Row],[Indirizzo di posta elettronica]],Strutture_cleaned[[#This Row],[Indirizzo internet]])</f>
        <v>lanfranco@adriaticagestioni.it</v>
      </c>
    </row>
    <row r="4047" spans="1:12" x14ac:dyDescent="0.2">
      <c r="A4047" t="s">
        <v>8582</v>
      </c>
      <c r="B4047" t="s">
        <v>15654</v>
      </c>
      <c r="C4047" t="s">
        <v>19511</v>
      </c>
      <c r="D4047" t="s">
        <v>15580</v>
      </c>
      <c r="E4047" t="s">
        <v>15580</v>
      </c>
      <c r="F4047" t="s">
        <v>19511</v>
      </c>
      <c r="G4047" t="s">
        <v>19511</v>
      </c>
      <c r="I40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47" s="1" t="b">
        <f t="shared" si="63"/>
        <v>0</v>
      </c>
      <c r="K4047" t="str">
        <f>IF(NOT(J4047),Strutture_cleaned[[#This Row],[Indirizzo internet]],Strutture_cleaned[[#This Row],[Indirizzo di posta elettronica]])</f>
        <v/>
      </c>
      <c r="L4047" t="str">
        <f>IF(NOT(J4047),Strutture_cleaned[[#This Row],[Indirizzo di posta elettronica]],Strutture_cleaned[[#This Row],[Indirizzo internet]])</f>
        <v/>
      </c>
    </row>
    <row r="4048" spans="1:12" x14ac:dyDescent="0.2">
      <c r="A4048" t="s">
        <v>8216</v>
      </c>
      <c r="B4048" t="s">
        <v>15655</v>
      </c>
      <c r="C4048" t="s">
        <v>15656</v>
      </c>
      <c r="D4048" t="s">
        <v>15580</v>
      </c>
      <c r="E4048" t="s">
        <v>15580</v>
      </c>
      <c r="F4048" t="s">
        <v>5324</v>
      </c>
      <c r="G4048" t="s">
        <v>5325</v>
      </c>
      <c r="I40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48" s="1" t="b">
        <f t="shared" si="63"/>
        <v>0</v>
      </c>
      <c r="K4048" t="str">
        <f>IF(NOT(J4048),Strutture_cleaned[[#This Row],[Indirizzo internet]],Strutture_cleaned[[#This Row],[Indirizzo di posta elettronica]])</f>
        <v>www.casaledelconero.it</v>
      </c>
      <c r="L4048" t="str">
        <f>IF(NOT(J4048),Strutture_cleaned[[#This Row],[Indirizzo di posta elettronica]],Strutture_cleaned[[#This Row],[Indirizzo internet]])</f>
        <v>info@casaledelconero.it</v>
      </c>
    </row>
    <row r="4049" spans="1:12" x14ac:dyDescent="0.2">
      <c r="A4049" t="s">
        <v>8216</v>
      </c>
      <c r="B4049" t="s">
        <v>15657</v>
      </c>
      <c r="C4049" t="s">
        <v>15658</v>
      </c>
      <c r="D4049" t="s">
        <v>15580</v>
      </c>
      <c r="E4049" t="s">
        <v>15580</v>
      </c>
      <c r="F4049" t="s">
        <v>5326</v>
      </c>
      <c r="G4049" t="s">
        <v>5327</v>
      </c>
      <c r="I40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049" s="1" t="b">
        <f t="shared" si="63"/>
        <v>0</v>
      </c>
      <c r="K4049" t="str">
        <f>IF(NOT(J4049),Strutture_cleaned[[#This Row],[Indirizzo internet]],Strutture_cleaned[[#This Row],[Indirizzo di posta elettronica]])</f>
        <v>www.residencepocketbeach.it</v>
      </c>
      <c r="L4049" t="str">
        <f>IF(NOT(J4049),Strutture_cleaned[[#This Row],[Indirizzo di posta elettronica]],Strutture_cleaned[[#This Row],[Indirizzo internet]])</f>
        <v>residencepocketbeach@gmail.com</v>
      </c>
    </row>
    <row r="4050" spans="1:12" x14ac:dyDescent="0.2">
      <c r="A4050" t="s">
        <v>8216</v>
      </c>
      <c r="B4050" t="s">
        <v>15659</v>
      </c>
      <c r="C4050" t="s">
        <v>15660</v>
      </c>
      <c r="D4050" t="s">
        <v>15580</v>
      </c>
      <c r="E4050" t="s">
        <v>15580</v>
      </c>
      <c r="F4050" t="s">
        <v>19511</v>
      </c>
      <c r="G4050" t="s">
        <v>19511</v>
      </c>
      <c r="I40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50" s="1" t="b">
        <f t="shared" si="63"/>
        <v>0</v>
      </c>
      <c r="K4050" t="str">
        <f>IF(NOT(J4050),Strutture_cleaned[[#This Row],[Indirizzo internet]],Strutture_cleaned[[#This Row],[Indirizzo di posta elettronica]])</f>
        <v/>
      </c>
      <c r="L4050" t="str">
        <f>IF(NOT(J4050),Strutture_cleaned[[#This Row],[Indirizzo di posta elettronica]],Strutture_cleaned[[#This Row],[Indirizzo internet]])</f>
        <v/>
      </c>
    </row>
    <row r="4051" spans="1:12" x14ac:dyDescent="0.2">
      <c r="A4051" t="s">
        <v>8216</v>
      </c>
      <c r="B4051" t="s">
        <v>15661</v>
      </c>
      <c r="C4051" t="s">
        <v>15662</v>
      </c>
      <c r="D4051" t="s">
        <v>15580</v>
      </c>
      <c r="E4051" t="s">
        <v>15580</v>
      </c>
      <c r="F4051" t="s">
        <v>19511</v>
      </c>
      <c r="G4051" t="s">
        <v>19511</v>
      </c>
      <c r="I405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51" s="1" t="b">
        <f t="shared" si="63"/>
        <v>0</v>
      </c>
      <c r="K4051" t="str">
        <f>IF(NOT(J4051),Strutture_cleaned[[#This Row],[Indirizzo internet]],Strutture_cleaned[[#This Row],[Indirizzo di posta elettronica]])</f>
        <v/>
      </c>
      <c r="L4051" t="str">
        <f>IF(NOT(J4051),Strutture_cleaned[[#This Row],[Indirizzo di posta elettronica]],Strutture_cleaned[[#This Row],[Indirizzo internet]])</f>
        <v/>
      </c>
    </row>
    <row r="4052" spans="1:12" x14ac:dyDescent="0.2">
      <c r="A4052" t="s">
        <v>8216</v>
      </c>
      <c r="B4052" t="s">
        <v>15663</v>
      </c>
      <c r="C4052" t="s">
        <v>15664</v>
      </c>
      <c r="D4052" t="s">
        <v>15580</v>
      </c>
      <c r="E4052" t="s">
        <v>15580</v>
      </c>
      <c r="F4052" t="s">
        <v>19511</v>
      </c>
      <c r="G4052" t="s">
        <v>5328</v>
      </c>
      <c r="I40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52" s="1" t="b">
        <f t="shared" si="63"/>
        <v>0</v>
      </c>
      <c r="K4052" t="str">
        <f>IF(NOT(J4052),Strutture_cleaned[[#This Row],[Indirizzo internet]],Strutture_cleaned[[#This Row],[Indirizzo di posta elettronica]])</f>
        <v/>
      </c>
      <c r="L4052" t="str">
        <f>IF(NOT(J4052),Strutture_cleaned[[#This Row],[Indirizzo di posta elettronica]],Strutture_cleaned[[#This Row],[Indirizzo internet]])</f>
        <v>info@villa-claudia.com</v>
      </c>
    </row>
    <row r="4053" spans="1:12" x14ac:dyDescent="0.2">
      <c r="A4053" t="s">
        <v>8216</v>
      </c>
      <c r="B4053" t="s">
        <v>15665</v>
      </c>
      <c r="C4053" t="s">
        <v>15666</v>
      </c>
      <c r="D4053" t="s">
        <v>15580</v>
      </c>
      <c r="E4053" t="s">
        <v>15580</v>
      </c>
      <c r="F4053" t="s">
        <v>19511</v>
      </c>
      <c r="G4053" t="s">
        <v>5329</v>
      </c>
      <c r="I40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053" s="1" t="b">
        <f t="shared" si="63"/>
        <v>0</v>
      </c>
      <c r="K4053" t="str">
        <f>IF(NOT(J4053),Strutture_cleaned[[#This Row],[Indirizzo internet]],Strutture_cleaned[[#This Row],[Indirizzo di posta elettronica]])</f>
        <v/>
      </c>
      <c r="L4053" t="str">
        <f>IF(NOT(J4053),Strutture_cleaned[[#This Row],[Indirizzo di posta elettronica]],Strutture_cleaned[[#This Row],[Indirizzo internet]])</f>
        <v>esseti-fi@esse-ti.it</v>
      </c>
    </row>
    <row r="4054" spans="1:12" x14ac:dyDescent="0.2">
      <c r="A4054" t="s">
        <v>8220</v>
      </c>
      <c r="B4054" t="s">
        <v>15667</v>
      </c>
      <c r="C4054" t="s">
        <v>15668</v>
      </c>
      <c r="D4054" t="s">
        <v>15580</v>
      </c>
      <c r="E4054" t="s">
        <v>15580</v>
      </c>
      <c r="F4054" t="s">
        <v>19511</v>
      </c>
      <c r="G4054" t="s">
        <v>19511</v>
      </c>
      <c r="I40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54" s="1" t="b">
        <f t="shared" si="63"/>
        <v>0</v>
      </c>
      <c r="K4054" t="str">
        <f>IF(NOT(J4054),Strutture_cleaned[[#This Row],[Indirizzo internet]],Strutture_cleaned[[#This Row],[Indirizzo di posta elettronica]])</f>
        <v/>
      </c>
      <c r="L4054" t="str">
        <f>IF(NOT(J4054),Strutture_cleaned[[#This Row],[Indirizzo di posta elettronica]],Strutture_cleaned[[#This Row],[Indirizzo internet]])</f>
        <v/>
      </c>
    </row>
    <row r="4055" spans="1:12" x14ac:dyDescent="0.2">
      <c r="A4055" t="s">
        <v>8183</v>
      </c>
      <c r="B4055" t="s">
        <v>15669</v>
      </c>
      <c r="C4055" t="s">
        <v>15670</v>
      </c>
      <c r="D4055" t="s">
        <v>15580</v>
      </c>
      <c r="E4055" t="s">
        <v>15580</v>
      </c>
      <c r="F4055" t="s">
        <v>5330</v>
      </c>
      <c r="G4055" t="s">
        <v>5331</v>
      </c>
      <c r="I40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55" s="1" t="b">
        <f t="shared" si="63"/>
        <v>0</v>
      </c>
      <c r="K4055" t="str">
        <f>IF(NOT(J4055),Strutture_cleaned[[#This Row],[Indirizzo internet]],Strutture_cleaned[[#This Row],[Indirizzo di posta elettronica]])</f>
        <v>www.lieticolli.com</v>
      </c>
      <c r="L4055" t="str">
        <f>IF(NOT(J4055),Strutture_cleaned[[#This Row],[Indirizzo di posta elettronica]],Strutture_cleaned[[#This Row],[Indirizzo internet]])</f>
        <v>info@lieticolli.com</v>
      </c>
    </row>
    <row r="4056" spans="1:12" x14ac:dyDescent="0.2">
      <c r="A4056" t="s">
        <v>8183</v>
      </c>
      <c r="B4056" t="s">
        <v>15671</v>
      </c>
      <c r="C4056" t="s">
        <v>15672</v>
      </c>
      <c r="D4056" t="s">
        <v>15580</v>
      </c>
      <c r="E4056" t="s">
        <v>15580</v>
      </c>
      <c r="F4056" t="s">
        <v>5332</v>
      </c>
      <c r="G4056" t="s">
        <v>19511</v>
      </c>
      <c r="I40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56" s="1" t="b">
        <f t="shared" si="63"/>
        <v>0</v>
      </c>
      <c r="K4056" t="str">
        <f>IF(NOT(J4056),Strutture_cleaned[[#This Row],[Indirizzo internet]],Strutture_cleaned[[#This Row],[Indirizzo di posta elettronica]])</f>
        <v>www.bb-soleluna.it</v>
      </c>
      <c r="L4056" t="str">
        <f>IF(NOT(J4056),Strutture_cleaned[[#This Row],[Indirizzo di posta elettronica]],Strutture_cleaned[[#This Row],[Indirizzo internet]])</f>
        <v/>
      </c>
    </row>
    <row r="4057" spans="1:12" x14ac:dyDescent="0.2">
      <c r="A4057" t="s">
        <v>8177</v>
      </c>
      <c r="B4057" t="s">
        <v>15673</v>
      </c>
      <c r="C4057" t="s">
        <v>15674</v>
      </c>
      <c r="D4057" t="s">
        <v>15580</v>
      </c>
      <c r="E4057" t="s">
        <v>15580</v>
      </c>
      <c r="F4057" t="s">
        <v>5333</v>
      </c>
      <c r="G4057" t="s">
        <v>5334</v>
      </c>
      <c r="I40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057" s="1" t="b">
        <f t="shared" si="63"/>
        <v>0</v>
      </c>
      <c r="K4057" t="str">
        <f>IF(NOT(J4057),Strutture_cleaned[[#This Row],[Indirizzo internet]],Strutture_cleaned[[#This Row],[Indirizzo di posta elettronica]])</f>
        <v>www.miraconero.it</v>
      </c>
      <c r="L4057" t="str">
        <f>IF(NOT(J4057),Strutture_cleaned[[#This Row],[Indirizzo di posta elettronica]],Strutture_cleaned[[#This Row],[Indirizzo internet]])</f>
        <v>miraconero@alice.it</v>
      </c>
    </row>
    <row r="4058" spans="1:12" x14ac:dyDescent="0.2">
      <c r="A4058" t="s">
        <v>8183</v>
      </c>
      <c r="B4058" t="s">
        <v>15675</v>
      </c>
      <c r="C4058" t="s">
        <v>15676</v>
      </c>
      <c r="D4058" t="s">
        <v>15580</v>
      </c>
      <c r="E4058" t="s">
        <v>19511</v>
      </c>
      <c r="F4058" t="s">
        <v>19511</v>
      </c>
      <c r="G4058" t="s">
        <v>5335</v>
      </c>
      <c r="I40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058" s="1" t="b">
        <f t="shared" si="63"/>
        <v>0</v>
      </c>
      <c r="K4058" t="str">
        <f>IF(NOT(J4058),Strutture_cleaned[[#This Row],[Indirizzo internet]],Strutture_cleaned[[#This Row],[Indirizzo di posta elettronica]])</f>
        <v/>
      </c>
      <c r="L4058" t="str">
        <f>IF(NOT(J4058),Strutture_cleaned[[#This Row],[Indirizzo di posta elettronica]],Strutture_cleaned[[#This Row],[Indirizzo internet]])</f>
        <v>gegrilli@alice.it</v>
      </c>
    </row>
    <row r="4059" spans="1:12" x14ac:dyDescent="0.2">
      <c r="A4059" t="s">
        <v>8174</v>
      </c>
      <c r="B4059" t="s">
        <v>15677</v>
      </c>
      <c r="C4059" t="s">
        <v>15678</v>
      </c>
      <c r="D4059" t="s">
        <v>15580</v>
      </c>
      <c r="E4059" t="s">
        <v>19511</v>
      </c>
      <c r="F4059" t="s">
        <v>19511</v>
      </c>
      <c r="G4059" t="s">
        <v>3381</v>
      </c>
      <c r="I40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59" s="1" t="b">
        <f t="shared" si="63"/>
        <v>0</v>
      </c>
      <c r="K4059" t="str">
        <f>IF(NOT(J4059),Strutture_cleaned[[#This Row],[Indirizzo internet]],Strutture_cleaned[[#This Row],[Indirizzo di posta elettronica]])</f>
        <v/>
      </c>
      <c r="L4059" t="str">
        <f>IF(NOT(J4059),Strutture_cleaned[[#This Row],[Indirizzo di posta elettronica]],Strutture_cleaned[[#This Row],[Indirizzo internet]])</f>
        <v>info@operaarte.it</v>
      </c>
    </row>
    <row r="4060" spans="1:12" x14ac:dyDescent="0.2">
      <c r="A4060" t="s">
        <v>8216</v>
      </c>
      <c r="B4060" t="s">
        <v>15679</v>
      </c>
      <c r="C4060" t="s">
        <v>15680</v>
      </c>
      <c r="D4060" t="s">
        <v>15580</v>
      </c>
      <c r="E4060" t="s">
        <v>19511</v>
      </c>
      <c r="F4060" t="s">
        <v>5336</v>
      </c>
      <c r="G4060" t="s">
        <v>5337</v>
      </c>
      <c r="I40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060" s="1" t="b">
        <f t="shared" si="63"/>
        <v>0</v>
      </c>
      <c r="K4060" t="str">
        <f>IF(NOT(J4060),Strutture_cleaned[[#This Row],[Indirizzo internet]],Strutture_cleaned[[#This Row],[Indirizzo di posta elettronica]])</f>
        <v>info@pacificblue.it</v>
      </c>
      <c r="L4060" t="str">
        <f>IF(NOT(J4060),Strutture_cleaned[[#This Row],[Indirizzo di posta elettronica]],Strutture_cleaned[[#This Row],[Indirizzo internet]])</f>
        <v>annarombini@alice.it</v>
      </c>
    </row>
    <row r="4061" spans="1:12" x14ac:dyDescent="0.2">
      <c r="A4061" t="s">
        <v>8183</v>
      </c>
      <c r="B4061" t="s">
        <v>15681</v>
      </c>
      <c r="C4061" t="s">
        <v>15682</v>
      </c>
      <c r="D4061" t="s">
        <v>15580</v>
      </c>
      <c r="E4061" t="s">
        <v>19511</v>
      </c>
      <c r="F4061" t="s">
        <v>5338</v>
      </c>
      <c r="G4061" t="s">
        <v>5339</v>
      </c>
      <c r="I40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61" s="1" t="b">
        <f t="shared" si="63"/>
        <v>0</v>
      </c>
      <c r="K4061" t="str">
        <f>IF(NOT(J4061),Strutture_cleaned[[#This Row],[Indirizzo internet]],Strutture_cleaned[[#This Row],[Indirizzo di posta elettronica]])</f>
        <v>www.leonebbportorecanati.it</v>
      </c>
      <c r="L4061" t="str">
        <f>IF(NOT(J4061),Strutture_cleaned[[#This Row],[Indirizzo di posta elettronica]],Strutture_cleaned[[#This Row],[Indirizzo internet]])</f>
        <v>info@leonebbportorecanati.it</v>
      </c>
    </row>
    <row r="4062" spans="1:12" x14ac:dyDescent="0.2">
      <c r="A4062" t="s">
        <v>8216</v>
      </c>
      <c r="B4062" t="s">
        <v>15683</v>
      </c>
      <c r="C4062" t="s">
        <v>15684</v>
      </c>
      <c r="D4062" t="s">
        <v>15580</v>
      </c>
      <c r="E4062" t="s">
        <v>19511</v>
      </c>
      <c r="F4062" t="s">
        <v>19511</v>
      </c>
      <c r="G4062" t="s">
        <v>5340</v>
      </c>
      <c r="I40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62" s="1" t="b">
        <f t="shared" si="63"/>
        <v>0</v>
      </c>
      <c r="K4062" t="str">
        <f>IF(NOT(J4062),Strutture_cleaned[[#This Row],[Indirizzo internet]],Strutture_cleaned[[#This Row],[Indirizzo di posta elettronica]])</f>
        <v/>
      </c>
      <c r="L4062" t="str">
        <f>IF(NOT(J4062),Strutture_cleaned[[#This Row],[Indirizzo di posta elettronica]],Strutture_cleaned[[#This Row],[Indirizzo internet]])</f>
        <v>info@abelecamere.it</v>
      </c>
    </row>
    <row r="4063" spans="1:12" x14ac:dyDescent="0.2">
      <c r="A4063" t="s">
        <v>8183</v>
      </c>
      <c r="B4063" t="s">
        <v>15685</v>
      </c>
      <c r="C4063" t="s">
        <v>15686</v>
      </c>
      <c r="D4063" t="s">
        <v>15580</v>
      </c>
      <c r="E4063" t="s">
        <v>19511</v>
      </c>
      <c r="F4063" t="s">
        <v>5341</v>
      </c>
      <c r="G4063" t="s">
        <v>5342</v>
      </c>
      <c r="I40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063" s="1" t="b">
        <f t="shared" si="63"/>
        <v>0</v>
      </c>
      <c r="K4063" t="str">
        <f>IF(NOT(J4063),Strutture_cleaned[[#This Row],[Indirizzo internet]],Strutture_cleaned[[#This Row],[Indirizzo di posta elettronica]])</f>
        <v>http://casalealmare.oneminutesite.it</v>
      </c>
      <c r="L4063" t="str">
        <f>IF(NOT(J4063),Strutture_cleaned[[#This Row],[Indirizzo di posta elettronica]],Strutture_cleaned[[#This Row],[Indirizzo internet]])</f>
        <v>casalealmare@gmail.com</v>
      </c>
    </row>
    <row r="4064" spans="1:12" x14ac:dyDescent="0.2">
      <c r="A4064" t="s">
        <v>8183</v>
      </c>
      <c r="B4064" t="s">
        <v>15687</v>
      </c>
      <c r="C4064" t="s">
        <v>15688</v>
      </c>
      <c r="D4064" t="s">
        <v>15580</v>
      </c>
      <c r="E4064" t="s">
        <v>19511</v>
      </c>
      <c r="F4064" t="s">
        <v>5343</v>
      </c>
      <c r="G4064" t="s">
        <v>5344</v>
      </c>
      <c r="I40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064" s="1" t="b">
        <f t="shared" si="63"/>
        <v>0</v>
      </c>
      <c r="K4064" t="str">
        <f>IF(NOT(J4064),Strutture_cleaned[[#This Row],[Indirizzo internet]],Strutture_cleaned[[#This Row],[Indirizzo di posta elettronica]])</f>
        <v>www.unmaredigioia.it</v>
      </c>
      <c r="L4064" t="str">
        <f>IF(NOT(J4064),Strutture_cleaned[[#This Row],[Indirizzo di posta elettronica]],Strutture_cleaned[[#This Row],[Indirizzo internet]])</f>
        <v>sandrapiermarini@alice.it</v>
      </c>
    </row>
    <row r="4065" spans="1:12" x14ac:dyDescent="0.2">
      <c r="A4065" t="s">
        <v>8582</v>
      </c>
      <c r="B4065" t="s">
        <v>15689</v>
      </c>
      <c r="C4065" t="s">
        <v>5345</v>
      </c>
      <c r="D4065" t="s">
        <v>15580</v>
      </c>
      <c r="E4065" t="s">
        <v>19511</v>
      </c>
      <c r="F4065" t="s">
        <v>19511</v>
      </c>
      <c r="G4065" t="s">
        <v>5346</v>
      </c>
      <c r="I40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065" s="1" t="b">
        <f t="shared" si="63"/>
        <v>0</v>
      </c>
      <c r="K4065" t="str">
        <f>IF(NOT(J4065),Strutture_cleaned[[#This Row],[Indirizzo internet]],Strutture_cleaned[[#This Row],[Indirizzo di posta elettronica]])</f>
        <v/>
      </c>
      <c r="L4065" t="str">
        <f>IF(NOT(J4065),Strutture_cleaned[[#This Row],[Indirizzo di posta elettronica]],Strutture_cleaned[[#This Row],[Indirizzo internet]])</f>
        <v>melania.ter@libero.it</v>
      </c>
    </row>
    <row r="4066" spans="1:12" x14ac:dyDescent="0.2">
      <c r="A4066" t="s">
        <v>8582</v>
      </c>
      <c r="B4066" t="s">
        <v>15690</v>
      </c>
      <c r="C4066" t="s">
        <v>5347</v>
      </c>
      <c r="D4066" t="s">
        <v>15580</v>
      </c>
      <c r="E4066" t="s">
        <v>19511</v>
      </c>
      <c r="F4066" t="s">
        <v>19511</v>
      </c>
      <c r="G4066" t="s">
        <v>5348</v>
      </c>
      <c r="I40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066" s="1" t="b">
        <f t="shared" si="63"/>
        <v>0</v>
      </c>
      <c r="K4066" t="str">
        <f>IF(NOT(J4066),Strutture_cleaned[[#This Row],[Indirizzo internet]],Strutture_cleaned[[#This Row],[Indirizzo di posta elettronica]])</f>
        <v/>
      </c>
      <c r="L4066" t="str">
        <f>IF(NOT(J4066),Strutture_cleaned[[#This Row],[Indirizzo di posta elettronica]],Strutture_cleaned[[#This Row],[Indirizzo internet]])</f>
        <v>cristianludolini@hotmail.it</v>
      </c>
    </row>
    <row r="4067" spans="1:12" x14ac:dyDescent="0.2">
      <c r="A4067" t="s">
        <v>8183</v>
      </c>
      <c r="B4067" t="s">
        <v>15691</v>
      </c>
      <c r="C4067" t="s">
        <v>15692</v>
      </c>
      <c r="D4067" t="s">
        <v>15580</v>
      </c>
      <c r="E4067" t="s">
        <v>19511</v>
      </c>
      <c r="F4067" t="s">
        <v>5349</v>
      </c>
      <c r="G4067" t="s">
        <v>5350</v>
      </c>
      <c r="I40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067" s="1" t="b">
        <f t="shared" si="63"/>
        <v>0</v>
      </c>
      <c r="K4067" t="str">
        <f>IF(NOT(J4067),Strutture_cleaned[[#This Row],[Indirizzo internet]],Strutture_cleaned[[#This Row],[Indirizzo di posta elettronica]])</f>
        <v>icucali.it</v>
      </c>
      <c r="L4067" t="str">
        <f>IF(NOT(J4067),Strutture_cleaned[[#This Row],[Indirizzo di posta elettronica]],Strutture_cleaned[[#This Row],[Indirizzo internet]])</f>
        <v>hello@icucali.it</v>
      </c>
    </row>
    <row r="4068" spans="1:12" x14ac:dyDescent="0.2">
      <c r="A4068" t="s">
        <v>8582</v>
      </c>
      <c r="B4068" t="s">
        <v>14910</v>
      </c>
      <c r="C4068" t="s">
        <v>19511</v>
      </c>
      <c r="D4068" t="s">
        <v>15580</v>
      </c>
      <c r="E4068" t="s">
        <v>19511</v>
      </c>
      <c r="F4068" t="s">
        <v>19511</v>
      </c>
      <c r="G4068" t="s">
        <v>5351</v>
      </c>
      <c r="I40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068" s="1" t="b">
        <f t="shared" si="63"/>
        <v>0</v>
      </c>
      <c r="K4068" t="str">
        <f>IF(NOT(J4068),Strutture_cleaned[[#This Row],[Indirizzo internet]],Strutture_cleaned[[#This Row],[Indirizzo di posta elettronica]])</f>
        <v/>
      </c>
      <c r="L4068" t="str">
        <f>IF(NOT(J4068),Strutture_cleaned[[#This Row],[Indirizzo di posta elettronica]],Strutture_cleaned[[#This Row],[Indirizzo internet]])</f>
        <v>balneare@alice.it</v>
      </c>
    </row>
    <row r="4069" spans="1:12" x14ac:dyDescent="0.2">
      <c r="A4069" t="s">
        <v>8582</v>
      </c>
      <c r="B4069" t="s">
        <v>15693</v>
      </c>
      <c r="C4069" t="s">
        <v>19511</v>
      </c>
      <c r="D4069" t="s">
        <v>15580</v>
      </c>
      <c r="E4069" t="s">
        <v>19511</v>
      </c>
      <c r="F4069" t="s">
        <v>19511</v>
      </c>
      <c r="G4069" t="s">
        <v>19511</v>
      </c>
      <c r="I406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69" s="1" t="b">
        <f t="shared" si="63"/>
        <v>0</v>
      </c>
      <c r="K4069" t="str">
        <f>IF(NOT(J4069),Strutture_cleaned[[#This Row],[Indirizzo internet]],Strutture_cleaned[[#This Row],[Indirizzo di posta elettronica]])</f>
        <v/>
      </c>
      <c r="L4069" t="str">
        <f>IF(NOT(J4069),Strutture_cleaned[[#This Row],[Indirizzo di posta elettronica]],Strutture_cleaned[[#This Row],[Indirizzo internet]])</f>
        <v/>
      </c>
    </row>
    <row r="4070" spans="1:12" x14ac:dyDescent="0.2">
      <c r="A4070" t="s">
        <v>8582</v>
      </c>
      <c r="B4070" t="s">
        <v>15694</v>
      </c>
      <c r="C4070" t="s">
        <v>19511</v>
      </c>
      <c r="D4070" t="s">
        <v>15580</v>
      </c>
      <c r="E4070" t="s">
        <v>19511</v>
      </c>
      <c r="F4070" t="s">
        <v>19511</v>
      </c>
      <c r="G4070" t="s">
        <v>19511</v>
      </c>
      <c r="I407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70" s="1" t="b">
        <f t="shared" si="63"/>
        <v>0</v>
      </c>
      <c r="K4070" t="str">
        <f>IF(NOT(J4070),Strutture_cleaned[[#This Row],[Indirizzo internet]],Strutture_cleaned[[#This Row],[Indirizzo di posta elettronica]])</f>
        <v/>
      </c>
      <c r="L4070" t="str">
        <f>IF(NOT(J4070),Strutture_cleaned[[#This Row],[Indirizzo di posta elettronica]],Strutture_cleaned[[#This Row],[Indirizzo internet]])</f>
        <v/>
      </c>
    </row>
    <row r="4071" spans="1:12" x14ac:dyDescent="0.2">
      <c r="A4071" t="s">
        <v>8582</v>
      </c>
      <c r="B4071" t="s">
        <v>15695</v>
      </c>
      <c r="C4071" t="s">
        <v>19511</v>
      </c>
      <c r="D4071" t="s">
        <v>15580</v>
      </c>
      <c r="E4071" t="s">
        <v>19511</v>
      </c>
      <c r="F4071" t="s">
        <v>19511</v>
      </c>
      <c r="G4071" t="s">
        <v>19511</v>
      </c>
      <c r="I40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71" s="1" t="b">
        <f t="shared" si="63"/>
        <v>0</v>
      </c>
      <c r="K4071" t="str">
        <f>IF(NOT(J4071),Strutture_cleaned[[#This Row],[Indirizzo internet]],Strutture_cleaned[[#This Row],[Indirizzo di posta elettronica]])</f>
        <v/>
      </c>
      <c r="L4071" t="str">
        <f>IF(NOT(J4071),Strutture_cleaned[[#This Row],[Indirizzo di posta elettronica]],Strutture_cleaned[[#This Row],[Indirizzo internet]])</f>
        <v/>
      </c>
    </row>
    <row r="4072" spans="1:12" x14ac:dyDescent="0.2">
      <c r="A4072" t="s">
        <v>8582</v>
      </c>
      <c r="B4072" t="s">
        <v>15696</v>
      </c>
      <c r="C4072" t="s">
        <v>19511</v>
      </c>
      <c r="D4072" t="s">
        <v>15580</v>
      </c>
      <c r="E4072" t="s">
        <v>19511</v>
      </c>
      <c r="F4072" t="s">
        <v>19511</v>
      </c>
      <c r="G4072" t="s">
        <v>19511</v>
      </c>
      <c r="I40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72" s="1" t="b">
        <f t="shared" si="63"/>
        <v>0</v>
      </c>
      <c r="K4072" t="str">
        <f>IF(NOT(J4072),Strutture_cleaned[[#This Row],[Indirizzo internet]],Strutture_cleaned[[#This Row],[Indirizzo di posta elettronica]])</f>
        <v/>
      </c>
      <c r="L4072" t="str">
        <f>IF(NOT(J4072),Strutture_cleaned[[#This Row],[Indirizzo di posta elettronica]],Strutture_cleaned[[#This Row],[Indirizzo internet]])</f>
        <v/>
      </c>
    </row>
    <row r="4073" spans="1:12" x14ac:dyDescent="0.2">
      <c r="A4073" t="s">
        <v>8582</v>
      </c>
      <c r="B4073" t="s">
        <v>15697</v>
      </c>
      <c r="C4073" t="s">
        <v>19511</v>
      </c>
      <c r="D4073" t="s">
        <v>15580</v>
      </c>
      <c r="E4073" t="s">
        <v>19511</v>
      </c>
      <c r="F4073" t="s">
        <v>19511</v>
      </c>
      <c r="G4073" t="s">
        <v>19511</v>
      </c>
      <c r="I40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73" s="1" t="b">
        <f t="shared" si="63"/>
        <v>0</v>
      </c>
      <c r="K4073" t="str">
        <f>IF(NOT(J4073),Strutture_cleaned[[#This Row],[Indirizzo internet]],Strutture_cleaned[[#This Row],[Indirizzo di posta elettronica]])</f>
        <v/>
      </c>
      <c r="L4073" t="str">
        <f>IF(NOT(J4073),Strutture_cleaned[[#This Row],[Indirizzo di posta elettronica]],Strutture_cleaned[[#This Row],[Indirizzo internet]])</f>
        <v/>
      </c>
    </row>
    <row r="4074" spans="1:12" x14ac:dyDescent="0.2">
      <c r="A4074" t="s">
        <v>8582</v>
      </c>
      <c r="B4074" t="s">
        <v>15698</v>
      </c>
      <c r="C4074" t="s">
        <v>19511</v>
      </c>
      <c r="D4074" t="s">
        <v>15580</v>
      </c>
      <c r="E4074" t="s">
        <v>19511</v>
      </c>
      <c r="F4074" t="s">
        <v>19511</v>
      </c>
      <c r="G4074" t="s">
        <v>19511</v>
      </c>
      <c r="I40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74" s="1" t="b">
        <f t="shared" si="63"/>
        <v>0</v>
      </c>
      <c r="K4074" t="str">
        <f>IF(NOT(J4074),Strutture_cleaned[[#This Row],[Indirizzo internet]],Strutture_cleaned[[#This Row],[Indirizzo di posta elettronica]])</f>
        <v/>
      </c>
      <c r="L4074" t="str">
        <f>IF(NOT(J4074),Strutture_cleaned[[#This Row],[Indirizzo di posta elettronica]],Strutture_cleaned[[#This Row],[Indirizzo internet]])</f>
        <v/>
      </c>
    </row>
    <row r="4075" spans="1:12" x14ac:dyDescent="0.2">
      <c r="A4075" t="s">
        <v>8582</v>
      </c>
      <c r="B4075" t="s">
        <v>15699</v>
      </c>
      <c r="C4075" t="s">
        <v>19511</v>
      </c>
      <c r="D4075" t="s">
        <v>15580</v>
      </c>
      <c r="E4075" t="s">
        <v>19511</v>
      </c>
      <c r="F4075" t="s">
        <v>19511</v>
      </c>
      <c r="G4075" t="s">
        <v>19511</v>
      </c>
      <c r="I40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75" s="1" t="b">
        <f t="shared" si="63"/>
        <v>0</v>
      </c>
      <c r="K4075" t="str">
        <f>IF(NOT(J4075),Strutture_cleaned[[#This Row],[Indirizzo internet]],Strutture_cleaned[[#This Row],[Indirizzo di posta elettronica]])</f>
        <v/>
      </c>
      <c r="L4075" t="str">
        <f>IF(NOT(J4075),Strutture_cleaned[[#This Row],[Indirizzo di posta elettronica]],Strutture_cleaned[[#This Row],[Indirizzo internet]])</f>
        <v/>
      </c>
    </row>
    <row r="4076" spans="1:12" x14ac:dyDescent="0.2">
      <c r="A4076" t="s">
        <v>8582</v>
      </c>
      <c r="B4076" t="s">
        <v>15700</v>
      </c>
      <c r="C4076" t="s">
        <v>19511</v>
      </c>
      <c r="D4076" t="s">
        <v>15580</v>
      </c>
      <c r="E4076" t="s">
        <v>19511</v>
      </c>
      <c r="F4076" t="s">
        <v>19511</v>
      </c>
      <c r="G4076" t="s">
        <v>19511</v>
      </c>
      <c r="I40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76" s="1" t="b">
        <f t="shared" si="63"/>
        <v>0</v>
      </c>
      <c r="K4076" t="str">
        <f>IF(NOT(J4076),Strutture_cleaned[[#This Row],[Indirizzo internet]],Strutture_cleaned[[#This Row],[Indirizzo di posta elettronica]])</f>
        <v/>
      </c>
      <c r="L4076" t="str">
        <f>IF(NOT(J4076),Strutture_cleaned[[#This Row],[Indirizzo di posta elettronica]],Strutture_cleaned[[#This Row],[Indirizzo internet]])</f>
        <v/>
      </c>
    </row>
    <row r="4077" spans="1:12" x14ac:dyDescent="0.2">
      <c r="A4077" t="s">
        <v>8220</v>
      </c>
      <c r="B4077" t="s">
        <v>15701</v>
      </c>
      <c r="C4077" t="s">
        <v>15702</v>
      </c>
      <c r="D4077" t="s">
        <v>15580</v>
      </c>
      <c r="E4077" t="s">
        <v>15703</v>
      </c>
      <c r="F4077" t="s">
        <v>19511</v>
      </c>
      <c r="G4077" t="s">
        <v>5352</v>
      </c>
      <c r="I40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4077" s="1" t="b">
        <f t="shared" si="63"/>
        <v>0</v>
      </c>
      <c r="K4077" t="str">
        <f>IF(NOT(J4077),Strutture_cleaned[[#This Row],[Indirizzo internet]],Strutture_cleaned[[#This Row],[Indirizzo di posta elettronica]])</f>
        <v/>
      </c>
      <c r="L4077" t="str">
        <f>IF(NOT(J4077),Strutture_cleaned[[#This Row],[Indirizzo di posta elettronica]],Strutture_cleaned[[#This Row],[Indirizzo internet]])</f>
        <v>areacamper.portorecanati@gmail.com</v>
      </c>
    </row>
    <row r="4078" spans="1:12" x14ac:dyDescent="0.2">
      <c r="A4078" t="s">
        <v>8216</v>
      </c>
      <c r="B4078" t="s">
        <v>15704</v>
      </c>
      <c r="C4078" t="s">
        <v>5353</v>
      </c>
      <c r="D4078" t="s">
        <v>15580</v>
      </c>
      <c r="E4078" t="s">
        <v>15580</v>
      </c>
      <c r="F4078" t="s">
        <v>19511</v>
      </c>
      <c r="G4078" t="s">
        <v>3381</v>
      </c>
      <c r="I40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78" s="1" t="b">
        <f t="shared" si="63"/>
        <v>0</v>
      </c>
      <c r="K4078" t="str">
        <f>IF(NOT(J4078),Strutture_cleaned[[#This Row],[Indirizzo internet]],Strutture_cleaned[[#This Row],[Indirizzo di posta elettronica]])</f>
        <v/>
      </c>
      <c r="L4078" t="str">
        <f>IF(NOT(J4078),Strutture_cleaned[[#This Row],[Indirizzo di posta elettronica]],Strutture_cleaned[[#This Row],[Indirizzo internet]])</f>
        <v>info@operaarte.it</v>
      </c>
    </row>
    <row r="4079" spans="1:12" x14ac:dyDescent="0.2">
      <c r="A4079" t="s">
        <v>8186</v>
      </c>
      <c r="B4079" t="s">
        <v>15705</v>
      </c>
      <c r="C4079" t="s">
        <v>15706</v>
      </c>
      <c r="D4079" t="s">
        <v>15580</v>
      </c>
      <c r="E4079" t="s">
        <v>15580</v>
      </c>
      <c r="F4079" t="s">
        <v>19511</v>
      </c>
      <c r="G4079" t="s">
        <v>5354</v>
      </c>
      <c r="I40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79" s="1" t="b">
        <f t="shared" si="63"/>
        <v>0</v>
      </c>
      <c r="K4079" t="str">
        <f>IF(NOT(J4079),Strutture_cleaned[[#This Row],[Indirizzo internet]],Strutture_cleaned[[#This Row],[Indirizzo di posta elettronica]])</f>
        <v/>
      </c>
      <c r="L4079" t="str">
        <f>IF(NOT(J4079),Strutture_cleaned[[#This Row],[Indirizzo di posta elettronica]],Strutture_cleaned[[#This Row],[Indirizzo internet]])</f>
        <v>info@lespighe.net</v>
      </c>
    </row>
    <row r="4080" spans="1:12" x14ac:dyDescent="0.2">
      <c r="A4080" t="s">
        <v>8183</v>
      </c>
      <c r="B4080" t="s">
        <v>15707</v>
      </c>
      <c r="C4080" t="s">
        <v>15708</v>
      </c>
      <c r="D4080" t="s">
        <v>15580</v>
      </c>
      <c r="E4080" t="s">
        <v>15580</v>
      </c>
      <c r="F4080" t="s">
        <v>19511</v>
      </c>
      <c r="G4080" t="s">
        <v>5355</v>
      </c>
      <c r="I40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080" s="1" t="b">
        <f t="shared" si="63"/>
        <v>0</v>
      </c>
      <c r="K4080" t="str">
        <f>IF(NOT(J4080),Strutture_cleaned[[#This Row],[Indirizzo internet]],Strutture_cleaned[[#This Row],[Indirizzo di posta elettronica]])</f>
        <v/>
      </c>
      <c r="L4080" t="str">
        <f>IF(NOT(J4080),Strutture_cleaned[[#This Row],[Indirizzo di posta elettronica]],Strutture_cleaned[[#This Row],[Indirizzo internet]])</f>
        <v>nadia_moretti@hotmail.it</v>
      </c>
    </row>
    <row r="4081" spans="1:12" x14ac:dyDescent="0.2">
      <c r="A4081" t="s">
        <v>8183</v>
      </c>
      <c r="B4081" t="s">
        <v>15709</v>
      </c>
      <c r="C4081" t="s">
        <v>5356</v>
      </c>
      <c r="D4081" t="s">
        <v>15580</v>
      </c>
      <c r="E4081" t="s">
        <v>15580</v>
      </c>
      <c r="F4081" t="s">
        <v>19511</v>
      </c>
      <c r="G4081" t="s">
        <v>5357</v>
      </c>
      <c r="I40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081" s="1" t="b">
        <f t="shared" si="63"/>
        <v>0</v>
      </c>
      <c r="K4081" t="str">
        <f>IF(NOT(J4081),Strutture_cleaned[[#This Row],[Indirizzo internet]],Strutture_cleaned[[#This Row],[Indirizzo di posta elettronica]])</f>
        <v/>
      </c>
      <c r="L4081" t="str">
        <f>IF(NOT(J4081),Strutture_cleaned[[#This Row],[Indirizzo di posta elettronica]],Strutture_cleaned[[#This Row],[Indirizzo internet]])</f>
        <v>noemicasa@alice.it</v>
      </c>
    </row>
    <row r="4082" spans="1:12" x14ac:dyDescent="0.2">
      <c r="A4082" t="s">
        <v>8183</v>
      </c>
      <c r="B4082" t="s">
        <v>15710</v>
      </c>
      <c r="C4082" t="s">
        <v>5358</v>
      </c>
      <c r="D4082" t="s">
        <v>15580</v>
      </c>
      <c r="E4082" t="s">
        <v>15580</v>
      </c>
      <c r="F4082" t="s">
        <v>5359</v>
      </c>
      <c r="G4082" t="s">
        <v>5360</v>
      </c>
      <c r="I40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82" s="1" t="b">
        <f t="shared" si="63"/>
        <v>0</v>
      </c>
      <c r="K4082" t="str">
        <f>IF(NOT(J4082),Strutture_cleaned[[#This Row],[Indirizzo internet]],Strutture_cleaned[[#This Row],[Indirizzo di posta elettronica]])</f>
        <v>www.festinalentebb.it</v>
      </c>
      <c r="L4082" t="str">
        <f>IF(NOT(J4082),Strutture_cleaned[[#This Row],[Indirizzo di posta elettronica]],Strutture_cleaned[[#This Row],[Indirizzo internet]])</f>
        <v>info@festinalentebb.it</v>
      </c>
    </row>
    <row r="4083" spans="1:12" x14ac:dyDescent="0.2">
      <c r="A4083" t="s">
        <v>8183</v>
      </c>
      <c r="B4083" t="s">
        <v>15711</v>
      </c>
      <c r="C4083" t="s">
        <v>5361</v>
      </c>
      <c r="D4083" t="s">
        <v>15580</v>
      </c>
      <c r="E4083" t="s">
        <v>15580</v>
      </c>
      <c r="F4083" t="s">
        <v>5362</v>
      </c>
      <c r="G4083" t="s">
        <v>5363</v>
      </c>
      <c r="I40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083" s="1" t="b">
        <f t="shared" si="63"/>
        <v>0</v>
      </c>
      <c r="K4083" t="str">
        <f>IF(NOT(J4083),Strutture_cleaned[[#This Row],[Indirizzo internet]],Strutture_cleaned[[#This Row],[Indirizzo di posta elettronica]])</f>
        <v>www.lasciabbega.it</v>
      </c>
      <c r="L4083" t="str">
        <f>IF(NOT(J4083),Strutture_cleaned[[#This Row],[Indirizzo di posta elettronica]],Strutture_cleaned[[#This Row],[Indirizzo internet]])</f>
        <v>info@lasciabbega.it</v>
      </c>
    </row>
    <row r="4084" spans="1:12" x14ac:dyDescent="0.2">
      <c r="A4084" t="s">
        <v>8174</v>
      </c>
      <c r="B4084" t="s">
        <v>15712</v>
      </c>
      <c r="C4084" t="s">
        <v>5364</v>
      </c>
      <c r="D4084" t="s">
        <v>15713</v>
      </c>
      <c r="E4084" t="s">
        <v>15713</v>
      </c>
      <c r="F4084" t="s">
        <v>19511</v>
      </c>
      <c r="G4084" t="s">
        <v>5365</v>
      </c>
      <c r="I40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084" s="1" t="b">
        <f t="shared" si="63"/>
        <v>0</v>
      </c>
      <c r="K4084" t="str">
        <f>IF(NOT(J4084),Strutture_cleaned[[#This Row],[Indirizzo internet]],Strutture_cleaned[[#This Row],[Indirizzo di posta elettronica]])</f>
        <v/>
      </c>
      <c r="L4084" t="str">
        <f>IF(NOT(J4084),Strutture_cleaned[[#This Row],[Indirizzo di posta elettronica]],Strutture_cleaned[[#This Row],[Indirizzo internet]])</f>
        <v>roberto.ominetti@gmail.com</v>
      </c>
    </row>
    <row r="4085" spans="1:12" x14ac:dyDescent="0.2">
      <c r="A4085" t="s">
        <v>8174</v>
      </c>
      <c r="B4085" t="s">
        <v>15714</v>
      </c>
      <c r="C4085" t="s">
        <v>5366</v>
      </c>
      <c r="D4085" t="s">
        <v>15713</v>
      </c>
      <c r="E4085" t="s">
        <v>15713</v>
      </c>
      <c r="F4085" t="s">
        <v>19511</v>
      </c>
      <c r="G4085" t="s">
        <v>19511</v>
      </c>
      <c r="I40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85" s="1" t="b">
        <f t="shared" si="63"/>
        <v>0</v>
      </c>
      <c r="K4085" t="str">
        <f>IF(NOT(J4085),Strutture_cleaned[[#This Row],[Indirizzo internet]],Strutture_cleaned[[#This Row],[Indirizzo di posta elettronica]])</f>
        <v/>
      </c>
      <c r="L4085" t="str">
        <f>IF(NOT(J4085),Strutture_cleaned[[#This Row],[Indirizzo di posta elettronica]],Strutture_cleaned[[#This Row],[Indirizzo internet]])</f>
        <v/>
      </c>
    </row>
    <row r="4086" spans="1:12" x14ac:dyDescent="0.2">
      <c r="A4086" t="s">
        <v>8174</v>
      </c>
      <c r="B4086" t="s">
        <v>15715</v>
      </c>
      <c r="C4086" t="s">
        <v>5367</v>
      </c>
      <c r="D4086" t="s">
        <v>15713</v>
      </c>
      <c r="E4086" t="s">
        <v>15713</v>
      </c>
      <c r="F4086" t="s">
        <v>19511</v>
      </c>
      <c r="G4086" t="s">
        <v>19511</v>
      </c>
      <c r="I40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86" s="1" t="b">
        <f t="shared" si="63"/>
        <v>0</v>
      </c>
      <c r="K4086" t="str">
        <f>IF(NOT(J4086),Strutture_cleaned[[#This Row],[Indirizzo internet]],Strutture_cleaned[[#This Row],[Indirizzo di posta elettronica]])</f>
        <v/>
      </c>
      <c r="L4086" t="str">
        <f>IF(NOT(J4086),Strutture_cleaned[[#This Row],[Indirizzo di posta elettronica]],Strutture_cleaned[[#This Row],[Indirizzo internet]])</f>
        <v/>
      </c>
    </row>
    <row r="4087" spans="1:12" x14ac:dyDescent="0.2">
      <c r="A4087" t="s">
        <v>8174</v>
      </c>
      <c r="B4087" t="s">
        <v>15716</v>
      </c>
      <c r="C4087" t="s">
        <v>5368</v>
      </c>
      <c r="D4087" t="s">
        <v>15713</v>
      </c>
      <c r="E4087" t="s">
        <v>15713</v>
      </c>
      <c r="F4087" t="s">
        <v>19511</v>
      </c>
      <c r="G4087" t="s">
        <v>19511</v>
      </c>
      <c r="I40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87" s="1" t="b">
        <f t="shared" si="63"/>
        <v>0</v>
      </c>
      <c r="K4087" t="str">
        <f>IF(NOT(J4087),Strutture_cleaned[[#This Row],[Indirizzo internet]],Strutture_cleaned[[#This Row],[Indirizzo di posta elettronica]])</f>
        <v/>
      </c>
      <c r="L4087" t="str">
        <f>IF(NOT(J4087),Strutture_cleaned[[#This Row],[Indirizzo di posta elettronica]],Strutture_cleaned[[#This Row],[Indirizzo internet]])</f>
        <v/>
      </c>
    </row>
    <row r="4088" spans="1:12" x14ac:dyDescent="0.2">
      <c r="A4088" t="s">
        <v>8174</v>
      </c>
      <c r="B4088" t="s">
        <v>15717</v>
      </c>
      <c r="C4088" t="s">
        <v>5369</v>
      </c>
      <c r="D4088" t="s">
        <v>15713</v>
      </c>
      <c r="E4088" t="s">
        <v>15713</v>
      </c>
      <c r="F4088" t="s">
        <v>19511</v>
      </c>
      <c r="G4088" t="s">
        <v>19511</v>
      </c>
      <c r="I40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88" s="1" t="b">
        <f t="shared" si="63"/>
        <v>0</v>
      </c>
      <c r="K4088" t="str">
        <f>IF(NOT(J4088),Strutture_cleaned[[#This Row],[Indirizzo internet]],Strutture_cleaned[[#This Row],[Indirizzo di posta elettronica]])</f>
        <v/>
      </c>
      <c r="L4088" t="str">
        <f>IF(NOT(J4088),Strutture_cleaned[[#This Row],[Indirizzo di posta elettronica]],Strutture_cleaned[[#This Row],[Indirizzo internet]])</f>
        <v/>
      </c>
    </row>
    <row r="4089" spans="1:12" x14ac:dyDescent="0.2">
      <c r="A4089" t="s">
        <v>8174</v>
      </c>
      <c r="B4089" t="s">
        <v>15718</v>
      </c>
      <c r="C4089" t="s">
        <v>5370</v>
      </c>
      <c r="D4089" t="s">
        <v>15713</v>
      </c>
      <c r="E4089" t="s">
        <v>15713</v>
      </c>
      <c r="F4089" t="s">
        <v>19511</v>
      </c>
      <c r="G4089" t="s">
        <v>19511</v>
      </c>
      <c r="I40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89" s="1" t="b">
        <f t="shared" si="63"/>
        <v>0</v>
      </c>
      <c r="K4089" t="str">
        <f>IF(NOT(J4089),Strutture_cleaned[[#This Row],[Indirizzo internet]],Strutture_cleaned[[#This Row],[Indirizzo di posta elettronica]])</f>
        <v/>
      </c>
      <c r="L4089" t="str">
        <f>IF(NOT(J4089),Strutture_cleaned[[#This Row],[Indirizzo di posta elettronica]],Strutture_cleaned[[#This Row],[Indirizzo internet]])</f>
        <v/>
      </c>
    </row>
    <row r="4090" spans="1:12" x14ac:dyDescent="0.2">
      <c r="A4090" t="s">
        <v>8174</v>
      </c>
      <c r="B4090" t="s">
        <v>15719</v>
      </c>
      <c r="C4090" t="s">
        <v>5371</v>
      </c>
      <c r="D4090" t="s">
        <v>15713</v>
      </c>
      <c r="E4090" t="s">
        <v>15713</v>
      </c>
      <c r="F4090" t="s">
        <v>19511</v>
      </c>
      <c r="G4090" t="s">
        <v>19511</v>
      </c>
      <c r="I40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0" s="1" t="b">
        <f t="shared" si="63"/>
        <v>0</v>
      </c>
      <c r="K4090" t="str">
        <f>IF(NOT(J4090),Strutture_cleaned[[#This Row],[Indirizzo internet]],Strutture_cleaned[[#This Row],[Indirizzo di posta elettronica]])</f>
        <v/>
      </c>
      <c r="L4090" t="str">
        <f>IF(NOT(J4090),Strutture_cleaned[[#This Row],[Indirizzo di posta elettronica]],Strutture_cleaned[[#This Row],[Indirizzo internet]])</f>
        <v/>
      </c>
    </row>
    <row r="4091" spans="1:12" x14ac:dyDescent="0.2">
      <c r="A4091" t="s">
        <v>8174</v>
      </c>
      <c r="B4091" t="s">
        <v>15720</v>
      </c>
      <c r="C4091" t="s">
        <v>5372</v>
      </c>
      <c r="D4091" t="s">
        <v>15713</v>
      </c>
      <c r="E4091" t="s">
        <v>15713</v>
      </c>
      <c r="F4091" t="s">
        <v>19511</v>
      </c>
      <c r="G4091" t="s">
        <v>19511</v>
      </c>
      <c r="I40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1" s="1" t="b">
        <f t="shared" si="63"/>
        <v>0</v>
      </c>
      <c r="K4091" t="str">
        <f>IF(NOT(J4091),Strutture_cleaned[[#This Row],[Indirizzo internet]],Strutture_cleaned[[#This Row],[Indirizzo di posta elettronica]])</f>
        <v/>
      </c>
      <c r="L4091" t="str">
        <f>IF(NOT(J4091),Strutture_cleaned[[#This Row],[Indirizzo di posta elettronica]],Strutture_cleaned[[#This Row],[Indirizzo internet]])</f>
        <v/>
      </c>
    </row>
    <row r="4092" spans="1:12" x14ac:dyDescent="0.2">
      <c r="A4092" t="s">
        <v>8174</v>
      </c>
      <c r="B4092" t="s">
        <v>15721</v>
      </c>
      <c r="C4092" t="s">
        <v>5373</v>
      </c>
      <c r="D4092" t="s">
        <v>15713</v>
      </c>
      <c r="E4092" t="s">
        <v>15713</v>
      </c>
      <c r="F4092" t="s">
        <v>19511</v>
      </c>
      <c r="G4092" t="s">
        <v>19511</v>
      </c>
      <c r="I40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2" s="1" t="b">
        <f t="shared" si="63"/>
        <v>0</v>
      </c>
      <c r="K4092" t="str">
        <f>IF(NOT(J4092),Strutture_cleaned[[#This Row],[Indirizzo internet]],Strutture_cleaned[[#This Row],[Indirizzo di posta elettronica]])</f>
        <v/>
      </c>
      <c r="L4092" t="str">
        <f>IF(NOT(J4092),Strutture_cleaned[[#This Row],[Indirizzo di posta elettronica]],Strutture_cleaned[[#This Row],[Indirizzo internet]])</f>
        <v/>
      </c>
    </row>
    <row r="4093" spans="1:12" x14ac:dyDescent="0.2">
      <c r="A4093" t="s">
        <v>8174</v>
      </c>
      <c r="B4093" t="s">
        <v>15722</v>
      </c>
      <c r="C4093" t="s">
        <v>19511</v>
      </c>
      <c r="D4093" t="s">
        <v>15713</v>
      </c>
      <c r="E4093" t="s">
        <v>15713</v>
      </c>
      <c r="F4093" t="s">
        <v>19511</v>
      </c>
      <c r="G4093" t="s">
        <v>19511</v>
      </c>
      <c r="I40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3" s="1" t="b">
        <f t="shared" si="63"/>
        <v>0</v>
      </c>
      <c r="K4093" t="str">
        <f>IF(NOT(J4093),Strutture_cleaned[[#This Row],[Indirizzo internet]],Strutture_cleaned[[#This Row],[Indirizzo di posta elettronica]])</f>
        <v/>
      </c>
      <c r="L4093" t="str">
        <f>IF(NOT(J4093),Strutture_cleaned[[#This Row],[Indirizzo di posta elettronica]],Strutture_cleaned[[#This Row],[Indirizzo internet]])</f>
        <v/>
      </c>
    </row>
    <row r="4094" spans="1:12" x14ac:dyDescent="0.2">
      <c r="A4094" t="s">
        <v>8183</v>
      </c>
      <c r="B4094" t="s">
        <v>15723</v>
      </c>
      <c r="C4094" t="s">
        <v>5374</v>
      </c>
      <c r="D4094" t="s">
        <v>15713</v>
      </c>
      <c r="E4094" t="s">
        <v>15713</v>
      </c>
      <c r="F4094" t="s">
        <v>19511</v>
      </c>
      <c r="G4094" t="s">
        <v>5375</v>
      </c>
      <c r="I40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094" s="1" t="b">
        <f t="shared" si="63"/>
        <v>0</v>
      </c>
      <c r="K4094" t="str">
        <f>IF(NOT(J4094),Strutture_cleaned[[#This Row],[Indirizzo internet]],Strutture_cleaned[[#This Row],[Indirizzo di posta elettronica]])</f>
        <v/>
      </c>
      <c r="L4094" t="str">
        <f>IF(NOT(J4094),Strutture_cleaned[[#This Row],[Indirizzo di posta elettronica]],Strutture_cleaned[[#This Row],[Indirizzo internet]])</f>
        <v>fabioaviano76@gmail.com</v>
      </c>
    </row>
    <row r="4095" spans="1:12" x14ac:dyDescent="0.2">
      <c r="A4095" t="s">
        <v>8174</v>
      </c>
      <c r="B4095" t="s">
        <v>15724</v>
      </c>
      <c r="C4095" t="s">
        <v>15725</v>
      </c>
      <c r="D4095" t="s">
        <v>15713</v>
      </c>
      <c r="E4095" t="s">
        <v>15713</v>
      </c>
      <c r="F4095" t="s">
        <v>19511</v>
      </c>
      <c r="G4095" t="s">
        <v>5376</v>
      </c>
      <c r="I40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095" s="1" t="b">
        <f t="shared" si="63"/>
        <v>0</v>
      </c>
      <c r="K4095" t="str">
        <f>IF(NOT(J4095),Strutture_cleaned[[#This Row],[Indirizzo internet]],Strutture_cleaned[[#This Row],[Indirizzo di posta elettronica]])</f>
        <v/>
      </c>
      <c r="L4095" t="str">
        <f>IF(NOT(J4095),Strutture_cleaned[[#This Row],[Indirizzo di posta elettronica]],Strutture_cleaned[[#This Row],[Indirizzo internet]])</f>
        <v>bbcasacecilia@libero.it</v>
      </c>
    </row>
    <row r="4096" spans="1:12" x14ac:dyDescent="0.2">
      <c r="A4096" t="s">
        <v>8177</v>
      </c>
      <c r="B4096" t="s">
        <v>15726</v>
      </c>
      <c r="C4096" t="s">
        <v>15727</v>
      </c>
      <c r="D4096" t="s">
        <v>15713</v>
      </c>
      <c r="E4096" t="s">
        <v>15713</v>
      </c>
      <c r="F4096" t="s">
        <v>19511</v>
      </c>
      <c r="G4096" t="s">
        <v>5377</v>
      </c>
      <c r="I40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096" s="1" t="b">
        <f t="shared" si="63"/>
        <v>0</v>
      </c>
      <c r="K4096" t="str">
        <f>IF(NOT(J4096),Strutture_cleaned[[#This Row],[Indirizzo internet]],Strutture_cleaned[[#This Row],[Indirizzo di posta elettronica]])</f>
        <v/>
      </c>
      <c r="L4096" t="str">
        <f>IF(NOT(J4096),Strutture_cleaned[[#This Row],[Indirizzo di posta elettronica]],Strutture_cleaned[[#This Row],[Indirizzo internet]])</f>
        <v>cabesasrl@gmail.com</v>
      </c>
    </row>
    <row r="4097" spans="1:12" x14ac:dyDescent="0.2">
      <c r="A4097" t="s">
        <v>8174</v>
      </c>
      <c r="B4097" t="s">
        <v>15728</v>
      </c>
      <c r="C4097" t="s">
        <v>5378</v>
      </c>
      <c r="D4097" t="s">
        <v>15713</v>
      </c>
      <c r="E4097" t="s">
        <v>15713</v>
      </c>
      <c r="F4097" t="s">
        <v>19511</v>
      </c>
      <c r="G4097" t="s">
        <v>19511</v>
      </c>
      <c r="I409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7" s="1" t="b">
        <f t="shared" si="63"/>
        <v>0</v>
      </c>
      <c r="K4097" t="str">
        <f>IF(NOT(J4097),Strutture_cleaned[[#This Row],[Indirizzo internet]],Strutture_cleaned[[#This Row],[Indirizzo di posta elettronica]])</f>
        <v/>
      </c>
      <c r="L4097" t="str">
        <f>IF(NOT(J4097),Strutture_cleaned[[#This Row],[Indirizzo di posta elettronica]],Strutture_cleaned[[#This Row],[Indirizzo internet]])</f>
        <v/>
      </c>
    </row>
    <row r="4098" spans="1:12" x14ac:dyDescent="0.2">
      <c r="A4098" t="s">
        <v>8174</v>
      </c>
      <c r="B4098" t="s">
        <v>15729</v>
      </c>
      <c r="C4098" t="s">
        <v>5379</v>
      </c>
      <c r="D4098" t="s">
        <v>15713</v>
      </c>
      <c r="E4098" t="s">
        <v>15713</v>
      </c>
      <c r="F4098" t="s">
        <v>19511</v>
      </c>
      <c r="G4098" t="s">
        <v>19511</v>
      </c>
      <c r="I40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8" s="1" t="b">
        <f t="shared" si="63"/>
        <v>0</v>
      </c>
      <c r="K4098" t="str">
        <f>IF(NOT(J4098),Strutture_cleaned[[#This Row],[Indirizzo internet]],Strutture_cleaned[[#This Row],[Indirizzo di posta elettronica]])</f>
        <v/>
      </c>
      <c r="L4098" t="str">
        <f>IF(NOT(J4098),Strutture_cleaned[[#This Row],[Indirizzo di posta elettronica]],Strutture_cleaned[[#This Row],[Indirizzo internet]])</f>
        <v/>
      </c>
    </row>
    <row r="4099" spans="1:12" x14ac:dyDescent="0.2">
      <c r="A4099" t="s">
        <v>8174</v>
      </c>
      <c r="B4099" t="s">
        <v>15730</v>
      </c>
      <c r="C4099" t="s">
        <v>5380</v>
      </c>
      <c r="D4099" t="s">
        <v>15713</v>
      </c>
      <c r="E4099" t="s">
        <v>15713</v>
      </c>
      <c r="F4099" t="s">
        <v>19511</v>
      </c>
      <c r="G4099" t="s">
        <v>19511</v>
      </c>
      <c r="I409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099" s="1" t="b">
        <f t="shared" ref="J4099:J4162" si="64">I4099="invertire email e sito"</f>
        <v>0</v>
      </c>
      <c r="K4099" t="str">
        <f>IF(NOT(J4099),Strutture_cleaned[[#This Row],[Indirizzo internet]],Strutture_cleaned[[#This Row],[Indirizzo di posta elettronica]])</f>
        <v/>
      </c>
      <c r="L4099" t="str">
        <f>IF(NOT(J4099),Strutture_cleaned[[#This Row],[Indirizzo di posta elettronica]],Strutture_cleaned[[#This Row],[Indirizzo internet]])</f>
        <v/>
      </c>
    </row>
    <row r="4100" spans="1:12" x14ac:dyDescent="0.2">
      <c r="A4100" t="s">
        <v>8174</v>
      </c>
      <c r="B4100" t="s">
        <v>15731</v>
      </c>
      <c r="C4100" t="s">
        <v>5381</v>
      </c>
      <c r="D4100" t="s">
        <v>15713</v>
      </c>
      <c r="E4100" t="s">
        <v>15713</v>
      </c>
      <c r="F4100" t="s">
        <v>19511</v>
      </c>
      <c r="G4100" t="s">
        <v>19511</v>
      </c>
      <c r="I41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0" s="1" t="b">
        <f t="shared" si="64"/>
        <v>0</v>
      </c>
      <c r="K4100" t="str">
        <f>IF(NOT(J4100),Strutture_cleaned[[#This Row],[Indirizzo internet]],Strutture_cleaned[[#This Row],[Indirizzo di posta elettronica]])</f>
        <v/>
      </c>
      <c r="L4100" t="str">
        <f>IF(NOT(J4100),Strutture_cleaned[[#This Row],[Indirizzo di posta elettronica]],Strutture_cleaned[[#This Row],[Indirizzo internet]])</f>
        <v/>
      </c>
    </row>
    <row r="4101" spans="1:12" x14ac:dyDescent="0.2">
      <c r="A4101" t="s">
        <v>8174</v>
      </c>
      <c r="B4101" t="s">
        <v>15732</v>
      </c>
      <c r="C4101" t="s">
        <v>19511</v>
      </c>
      <c r="D4101" t="s">
        <v>15713</v>
      </c>
      <c r="E4101" t="s">
        <v>19511</v>
      </c>
      <c r="F4101" t="s">
        <v>19511</v>
      </c>
      <c r="G4101" t="s">
        <v>19511</v>
      </c>
      <c r="I41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1" s="1" t="b">
        <f t="shared" si="64"/>
        <v>0</v>
      </c>
      <c r="K4101" t="str">
        <f>IF(NOT(J4101),Strutture_cleaned[[#This Row],[Indirizzo internet]],Strutture_cleaned[[#This Row],[Indirizzo di posta elettronica]])</f>
        <v/>
      </c>
      <c r="L4101" t="str">
        <f>IF(NOT(J4101),Strutture_cleaned[[#This Row],[Indirizzo di posta elettronica]],Strutture_cleaned[[#This Row],[Indirizzo internet]])</f>
        <v/>
      </c>
    </row>
    <row r="4102" spans="1:12" x14ac:dyDescent="0.2">
      <c r="A4102" t="s">
        <v>8216</v>
      </c>
      <c r="B4102" t="s">
        <v>15733</v>
      </c>
      <c r="C4102" t="s">
        <v>5382</v>
      </c>
      <c r="D4102" t="s">
        <v>15713</v>
      </c>
      <c r="E4102" t="s">
        <v>15713</v>
      </c>
      <c r="F4102" t="s">
        <v>19511</v>
      </c>
      <c r="G4102" t="s">
        <v>19511</v>
      </c>
      <c r="I41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2" s="1" t="b">
        <f t="shared" si="64"/>
        <v>0</v>
      </c>
      <c r="K4102" t="str">
        <f>IF(NOT(J4102),Strutture_cleaned[[#This Row],[Indirizzo internet]],Strutture_cleaned[[#This Row],[Indirizzo di posta elettronica]])</f>
        <v/>
      </c>
      <c r="L4102" t="str">
        <f>IF(NOT(J4102),Strutture_cleaned[[#This Row],[Indirizzo di posta elettronica]],Strutture_cleaned[[#This Row],[Indirizzo internet]])</f>
        <v/>
      </c>
    </row>
    <row r="4103" spans="1:12" x14ac:dyDescent="0.2">
      <c r="A4103" t="s">
        <v>8174</v>
      </c>
      <c r="B4103" t="s">
        <v>15734</v>
      </c>
      <c r="C4103" t="s">
        <v>5383</v>
      </c>
      <c r="D4103" t="s">
        <v>15713</v>
      </c>
      <c r="E4103" t="s">
        <v>15713</v>
      </c>
      <c r="F4103" t="s">
        <v>19511</v>
      </c>
      <c r="G4103" t="s">
        <v>19511</v>
      </c>
      <c r="I410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3" s="1" t="b">
        <f t="shared" si="64"/>
        <v>0</v>
      </c>
      <c r="K4103" t="str">
        <f>IF(NOT(J4103),Strutture_cleaned[[#This Row],[Indirizzo internet]],Strutture_cleaned[[#This Row],[Indirizzo di posta elettronica]])</f>
        <v/>
      </c>
      <c r="L4103" t="str">
        <f>IF(NOT(J4103),Strutture_cleaned[[#This Row],[Indirizzo di posta elettronica]],Strutture_cleaned[[#This Row],[Indirizzo internet]])</f>
        <v/>
      </c>
    </row>
    <row r="4104" spans="1:12" x14ac:dyDescent="0.2">
      <c r="A4104" t="s">
        <v>8174</v>
      </c>
      <c r="B4104" t="s">
        <v>15735</v>
      </c>
      <c r="C4104" t="s">
        <v>5384</v>
      </c>
      <c r="D4104" t="s">
        <v>15713</v>
      </c>
      <c r="E4104" t="s">
        <v>15713</v>
      </c>
      <c r="F4104" t="s">
        <v>19511</v>
      </c>
      <c r="G4104" t="s">
        <v>19511</v>
      </c>
      <c r="I41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4" s="1" t="b">
        <f t="shared" si="64"/>
        <v>0</v>
      </c>
      <c r="K4104" t="str">
        <f>IF(NOT(J4104),Strutture_cleaned[[#This Row],[Indirizzo internet]],Strutture_cleaned[[#This Row],[Indirizzo di posta elettronica]])</f>
        <v/>
      </c>
      <c r="L4104" t="str">
        <f>IF(NOT(J4104),Strutture_cleaned[[#This Row],[Indirizzo di posta elettronica]],Strutture_cleaned[[#This Row],[Indirizzo internet]])</f>
        <v/>
      </c>
    </row>
    <row r="4105" spans="1:12" x14ac:dyDescent="0.2">
      <c r="A4105" t="s">
        <v>8174</v>
      </c>
      <c r="B4105" t="s">
        <v>15736</v>
      </c>
      <c r="C4105" t="s">
        <v>5385</v>
      </c>
      <c r="D4105" t="s">
        <v>15713</v>
      </c>
      <c r="E4105" t="s">
        <v>15713</v>
      </c>
      <c r="F4105" t="s">
        <v>19511</v>
      </c>
      <c r="G4105" t="s">
        <v>19511</v>
      </c>
      <c r="I41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5" s="1" t="b">
        <f t="shared" si="64"/>
        <v>0</v>
      </c>
      <c r="K4105" t="str">
        <f>IF(NOT(J4105),Strutture_cleaned[[#This Row],[Indirizzo internet]],Strutture_cleaned[[#This Row],[Indirizzo di posta elettronica]])</f>
        <v/>
      </c>
      <c r="L4105" t="str">
        <f>IF(NOT(J4105),Strutture_cleaned[[#This Row],[Indirizzo di posta elettronica]],Strutture_cleaned[[#This Row],[Indirizzo internet]])</f>
        <v/>
      </c>
    </row>
    <row r="4106" spans="1:12" x14ac:dyDescent="0.2">
      <c r="A4106" t="s">
        <v>8174</v>
      </c>
      <c r="B4106" t="s">
        <v>15737</v>
      </c>
      <c r="C4106" t="s">
        <v>5386</v>
      </c>
      <c r="D4106" t="s">
        <v>15713</v>
      </c>
      <c r="E4106" t="s">
        <v>15713</v>
      </c>
      <c r="F4106" t="s">
        <v>19511</v>
      </c>
      <c r="G4106" t="s">
        <v>19511</v>
      </c>
      <c r="I41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6" s="1" t="b">
        <f t="shared" si="64"/>
        <v>0</v>
      </c>
      <c r="K4106" t="str">
        <f>IF(NOT(J4106),Strutture_cleaned[[#This Row],[Indirizzo internet]],Strutture_cleaned[[#This Row],[Indirizzo di posta elettronica]])</f>
        <v/>
      </c>
      <c r="L4106" t="str">
        <f>IF(NOT(J4106),Strutture_cleaned[[#This Row],[Indirizzo di posta elettronica]],Strutture_cleaned[[#This Row],[Indirizzo internet]])</f>
        <v/>
      </c>
    </row>
    <row r="4107" spans="1:12" x14ac:dyDescent="0.2">
      <c r="A4107" t="s">
        <v>8174</v>
      </c>
      <c r="B4107" t="s">
        <v>15738</v>
      </c>
      <c r="C4107" t="s">
        <v>5387</v>
      </c>
      <c r="D4107" t="s">
        <v>15713</v>
      </c>
      <c r="E4107" t="s">
        <v>15713</v>
      </c>
      <c r="F4107" t="s">
        <v>19511</v>
      </c>
      <c r="G4107" t="s">
        <v>19511</v>
      </c>
      <c r="I410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7" s="1" t="b">
        <f t="shared" si="64"/>
        <v>0</v>
      </c>
      <c r="K4107" t="str">
        <f>IF(NOT(J4107),Strutture_cleaned[[#This Row],[Indirizzo internet]],Strutture_cleaned[[#This Row],[Indirizzo di posta elettronica]])</f>
        <v/>
      </c>
      <c r="L4107" t="str">
        <f>IF(NOT(J4107),Strutture_cleaned[[#This Row],[Indirizzo di posta elettronica]],Strutture_cleaned[[#This Row],[Indirizzo internet]])</f>
        <v/>
      </c>
    </row>
    <row r="4108" spans="1:12" x14ac:dyDescent="0.2">
      <c r="A4108" t="s">
        <v>8174</v>
      </c>
      <c r="B4108" t="s">
        <v>15739</v>
      </c>
      <c r="C4108" t="s">
        <v>5388</v>
      </c>
      <c r="D4108" t="s">
        <v>15713</v>
      </c>
      <c r="E4108" t="s">
        <v>15713</v>
      </c>
      <c r="F4108" t="s">
        <v>19511</v>
      </c>
      <c r="G4108" t="s">
        <v>19511</v>
      </c>
      <c r="I41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8" s="1" t="b">
        <f t="shared" si="64"/>
        <v>0</v>
      </c>
      <c r="K4108" t="str">
        <f>IF(NOT(J4108),Strutture_cleaned[[#This Row],[Indirizzo internet]],Strutture_cleaned[[#This Row],[Indirizzo di posta elettronica]])</f>
        <v/>
      </c>
      <c r="L4108" t="str">
        <f>IF(NOT(J4108),Strutture_cleaned[[#This Row],[Indirizzo di posta elettronica]],Strutture_cleaned[[#This Row],[Indirizzo internet]])</f>
        <v/>
      </c>
    </row>
    <row r="4109" spans="1:12" x14ac:dyDescent="0.2">
      <c r="A4109" t="s">
        <v>8174</v>
      </c>
      <c r="B4109" t="s">
        <v>15740</v>
      </c>
      <c r="C4109" t="s">
        <v>5389</v>
      </c>
      <c r="D4109" t="s">
        <v>15713</v>
      </c>
      <c r="E4109" t="s">
        <v>15713</v>
      </c>
      <c r="F4109" t="s">
        <v>19511</v>
      </c>
      <c r="G4109" t="s">
        <v>19511</v>
      </c>
      <c r="I41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09" s="1" t="b">
        <f t="shared" si="64"/>
        <v>0</v>
      </c>
      <c r="K4109" t="str">
        <f>IF(NOT(J4109),Strutture_cleaned[[#This Row],[Indirizzo internet]],Strutture_cleaned[[#This Row],[Indirizzo di posta elettronica]])</f>
        <v/>
      </c>
      <c r="L4109" t="str">
        <f>IF(NOT(J4109),Strutture_cleaned[[#This Row],[Indirizzo di posta elettronica]],Strutture_cleaned[[#This Row],[Indirizzo internet]])</f>
        <v/>
      </c>
    </row>
    <row r="4110" spans="1:12" x14ac:dyDescent="0.2">
      <c r="A4110" t="s">
        <v>8174</v>
      </c>
      <c r="B4110" t="s">
        <v>15741</v>
      </c>
      <c r="C4110" t="s">
        <v>15742</v>
      </c>
      <c r="D4110" t="s">
        <v>15713</v>
      </c>
      <c r="E4110" t="s">
        <v>15713</v>
      </c>
      <c r="F4110" t="s">
        <v>19511</v>
      </c>
      <c r="G4110" t="s">
        <v>19511</v>
      </c>
      <c r="I41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10" s="1" t="b">
        <f t="shared" si="64"/>
        <v>0</v>
      </c>
      <c r="K4110" t="str">
        <f>IF(NOT(J4110),Strutture_cleaned[[#This Row],[Indirizzo internet]],Strutture_cleaned[[#This Row],[Indirizzo di posta elettronica]])</f>
        <v/>
      </c>
      <c r="L4110" t="str">
        <f>IF(NOT(J4110),Strutture_cleaned[[#This Row],[Indirizzo di posta elettronica]],Strutture_cleaned[[#This Row],[Indirizzo internet]])</f>
        <v/>
      </c>
    </row>
    <row r="4111" spans="1:12" x14ac:dyDescent="0.2">
      <c r="A4111" t="s">
        <v>8174</v>
      </c>
      <c r="B4111" t="s">
        <v>15743</v>
      </c>
      <c r="C4111" t="s">
        <v>15744</v>
      </c>
      <c r="D4111" t="s">
        <v>15713</v>
      </c>
      <c r="E4111" t="s">
        <v>15713</v>
      </c>
      <c r="F4111" t="s">
        <v>19511</v>
      </c>
      <c r="G4111" t="s">
        <v>19511</v>
      </c>
      <c r="I41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11" s="1" t="b">
        <f t="shared" si="64"/>
        <v>0</v>
      </c>
      <c r="K4111" t="str">
        <f>IF(NOT(J4111),Strutture_cleaned[[#This Row],[Indirizzo internet]],Strutture_cleaned[[#This Row],[Indirizzo di posta elettronica]])</f>
        <v/>
      </c>
      <c r="L4111" t="str">
        <f>IF(NOT(J4111),Strutture_cleaned[[#This Row],[Indirizzo di posta elettronica]],Strutture_cleaned[[#This Row],[Indirizzo internet]])</f>
        <v/>
      </c>
    </row>
    <row r="4112" spans="1:12" x14ac:dyDescent="0.2">
      <c r="A4112" t="s">
        <v>8174</v>
      </c>
      <c r="B4112" t="s">
        <v>15745</v>
      </c>
      <c r="C4112" t="s">
        <v>15746</v>
      </c>
      <c r="D4112" t="s">
        <v>15713</v>
      </c>
      <c r="E4112" t="s">
        <v>15713</v>
      </c>
      <c r="F4112" t="s">
        <v>19511</v>
      </c>
      <c r="G4112" t="s">
        <v>19511</v>
      </c>
      <c r="I41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12" s="1" t="b">
        <f t="shared" si="64"/>
        <v>0</v>
      </c>
      <c r="K4112" t="str">
        <f>IF(NOT(J4112),Strutture_cleaned[[#This Row],[Indirizzo internet]],Strutture_cleaned[[#This Row],[Indirizzo di posta elettronica]])</f>
        <v/>
      </c>
      <c r="L4112" t="str">
        <f>IF(NOT(J4112),Strutture_cleaned[[#This Row],[Indirizzo di posta elettronica]],Strutture_cleaned[[#This Row],[Indirizzo internet]])</f>
        <v/>
      </c>
    </row>
    <row r="4113" spans="1:12" x14ac:dyDescent="0.2">
      <c r="A4113" t="s">
        <v>8174</v>
      </c>
      <c r="B4113" t="s">
        <v>15747</v>
      </c>
      <c r="C4113" t="s">
        <v>5390</v>
      </c>
      <c r="D4113" t="s">
        <v>15713</v>
      </c>
      <c r="E4113" t="s">
        <v>15713</v>
      </c>
      <c r="F4113" t="s">
        <v>19511</v>
      </c>
      <c r="G4113" t="s">
        <v>19511</v>
      </c>
      <c r="I41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13" s="1" t="b">
        <f t="shared" si="64"/>
        <v>0</v>
      </c>
      <c r="K4113" t="str">
        <f>IF(NOT(J4113),Strutture_cleaned[[#This Row],[Indirizzo internet]],Strutture_cleaned[[#This Row],[Indirizzo di posta elettronica]])</f>
        <v/>
      </c>
      <c r="L4113" t="str">
        <f>IF(NOT(J4113),Strutture_cleaned[[#This Row],[Indirizzo di posta elettronica]],Strutture_cleaned[[#This Row],[Indirizzo internet]])</f>
        <v/>
      </c>
    </row>
    <row r="4114" spans="1:12" x14ac:dyDescent="0.2">
      <c r="A4114" t="s">
        <v>8174</v>
      </c>
      <c r="B4114" t="s">
        <v>15748</v>
      </c>
      <c r="C4114" t="s">
        <v>5391</v>
      </c>
      <c r="D4114" t="s">
        <v>15713</v>
      </c>
      <c r="E4114" t="s">
        <v>15713</v>
      </c>
      <c r="F4114" t="s">
        <v>19511</v>
      </c>
      <c r="G4114" t="s">
        <v>19511</v>
      </c>
      <c r="I41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14" s="1" t="b">
        <f t="shared" si="64"/>
        <v>0</v>
      </c>
      <c r="K4114" t="str">
        <f>IF(NOT(J4114),Strutture_cleaned[[#This Row],[Indirizzo internet]],Strutture_cleaned[[#This Row],[Indirizzo di posta elettronica]])</f>
        <v/>
      </c>
      <c r="L4114" t="str">
        <f>IF(NOT(J4114),Strutture_cleaned[[#This Row],[Indirizzo di posta elettronica]],Strutture_cleaned[[#This Row],[Indirizzo internet]])</f>
        <v/>
      </c>
    </row>
    <row r="4115" spans="1:12" x14ac:dyDescent="0.2">
      <c r="A4115" t="s">
        <v>8174</v>
      </c>
      <c r="B4115" t="s">
        <v>15749</v>
      </c>
      <c r="C4115" t="s">
        <v>5392</v>
      </c>
      <c r="D4115" t="s">
        <v>15713</v>
      </c>
      <c r="E4115" t="s">
        <v>15713</v>
      </c>
      <c r="F4115" t="s">
        <v>19511</v>
      </c>
      <c r="G4115" t="s">
        <v>19511</v>
      </c>
      <c r="I41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15" s="1" t="b">
        <f t="shared" si="64"/>
        <v>0</v>
      </c>
      <c r="K4115" t="str">
        <f>IF(NOT(J4115),Strutture_cleaned[[#This Row],[Indirizzo internet]],Strutture_cleaned[[#This Row],[Indirizzo di posta elettronica]])</f>
        <v/>
      </c>
      <c r="L4115" t="str">
        <f>IF(NOT(J4115),Strutture_cleaned[[#This Row],[Indirizzo di posta elettronica]],Strutture_cleaned[[#This Row],[Indirizzo internet]])</f>
        <v/>
      </c>
    </row>
    <row r="4116" spans="1:12" x14ac:dyDescent="0.2">
      <c r="A4116" t="s">
        <v>8183</v>
      </c>
      <c r="B4116" t="s">
        <v>15750</v>
      </c>
      <c r="C4116" t="s">
        <v>15751</v>
      </c>
      <c r="D4116" t="s">
        <v>15713</v>
      </c>
      <c r="E4116" t="s">
        <v>19511</v>
      </c>
      <c r="F4116" t="s">
        <v>5393</v>
      </c>
      <c r="G4116" t="s">
        <v>5394</v>
      </c>
      <c r="I41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116" s="1" t="b">
        <f t="shared" si="64"/>
        <v>0</v>
      </c>
      <c r="K4116" t="str">
        <f>IF(NOT(J4116),Strutture_cleaned[[#This Row],[Indirizzo internet]],Strutture_cleaned[[#This Row],[Indirizzo di posta elettronica]])</f>
        <v>www.ventodellest.com</v>
      </c>
      <c r="L4116" t="str">
        <f>IF(NOT(J4116),Strutture_cleaned[[#This Row],[Indirizzo di posta elettronica]],Strutture_cleaned[[#This Row],[Indirizzo internet]])</f>
        <v>marvin.em@libero.it</v>
      </c>
    </row>
    <row r="4117" spans="1:12" x14ac:dyDescent="0.2">
      <c r="A4117" t="s">
        <v>8174</v>
      </c>
      <c r="B4117" t="s">
        <v>15752</v>
      </c>
      <c r="C4117" t="s">
        <v>15753</v>
      </c>
      <c r="D4117" t="s">
        <v>15713</v>
      </c>
      <c r="E4117" t="s">
        <v>19511</v>
      </c>
      <c r="F4117" t="s">
        <v>19511</v>
      </c>
      <c r="G4117" t="s">
        <v>19511</v>
      </c>
      <c r="I41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17" s="1" t="b">
        <f t="shared" si="64"/>
        <v>0</v>
      </c>
      <c r="K4117" t="str">
        <f>IF(NOT(J4117),Strutture_cleaned[[#This Row],[Indirizzo internet]],Strutture_cleaned[[#This Row],[Indirizzo di posta elettronica]])</f>
        <v/>
      </c>
      <c r="L4117" t="str">
        <f>IF(NOT(J4117),Strutture_cleaned[[#This Row],[Indirizzo di posta elettronica]],Strutture_cleaned[[#This Row],[Indirizzo internet]])</f>
        <v/>
      </c>
    </row>
    <row r="4118" spans="1:12" x14ac:dyDescent="0.2">
      <c r="A4118" t="s">
        <v>8174</v>
      </c>
      <c r="B4118" t="s">
        <v>15754</v>
      </c>
      <c r="C4118" t="s">
        <v>15755</v>
      </c>
      <c r="D4118" t="s">
        <v>15713</v>
      </c>
      <c r="E4118" t="s">
        <v>19511</v>
      </c>
      <c r="F4118" t="s">
        <v>19511</v>
      </c>
      <c r="G4118" t="s">
        <v>5395</v>
      </c>
      <c r="I41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118" s="1" t="b">
        <f t="shared" si="64"/>
        <v>0</v>
      </c>
      <c r="K4118" t="str">
        <f>IF(NOT(J4118),Strutture_cleaned[[#This Row],[Indirizzo internet]],Strutture_cleaned[[#This Row],[Indirizzo di posta elettronica]])</f>
        <v/>
      </c>
      <c r="L4118" t="str">
        <f>IF(NOT(J4118),Strutture_cleaned[[#This Row],[Indirizzo di posta elettronica]],Strutture_cleaned[[#This Row],[Indirizzo internet]])</f>
        <v>casastelladimare15@gmail.com</v>
      </c>
    </row>
    <row r="4119" spans="1:12" x14ac:dyDescent="0.2">
      <c r="A4119" t="s">
        <v>8174</v>
      </c>
      <c r="B4119" t="s">
        <v>15756</v>
      </c>
      <c r="C4119" t="s">
        <v>15757</v>
      </c>
      <c r="D4119" t="s">
        <v>15713</v>
      </c>
      <c r="E4119" t="s">
        <v>19511</v>
      </c>
      <c r="F4119" t="s">
        <v>19511</v>
      </c>
      <c r="G4119" t="s">
        <v>5396</v>
      </c>
      <c r="I41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4119" s="1" t="b">
        <f t="shared" si="64"/>
        <v>0</v>
      </c>
      <c r="K4119" t="str">
        <f>IF(NOT(J4119),Strutture_cleaned[[#This Row],[Indirizzo internet]],Strutture_cleaned[[#This Row],[Indirizzo di posta elettronica]])</f>
        <v/>
      </c>
      <c r="L4119" t="str">
        <f>IF(NOT(J4119),Strutture_cleaned[[#This Row],[Indirizzo di posta elettronica]],Strutture_cleaned[[#This Row],[Indirizzo internet]])</f>
        <v>raffaela.parrucchieria@alice.it</v>
      </c>
    </row>
    <row r="4120" spans="1:12" x14ac:dyDescent="0.2">
      <c r="A4120" t="s">
        <v>8174</v>
      </c>
      <c r="B4120" t="s">
        <v>15758</v>
      </c>
      <c r="C4120" t="s">
        <v>15759</v>
      </c>
      <c r="D4120" t="s">
        <v>15713</v>
      </c>
      <c r="E4120" t="s">
        <v>5423</v>
      </c>
      <c r="F4120" t="s">
        <v>19511</v>
      </c>
      <c r="G4120" t="s">
        <v>19511</v>
      </c>
      <c r="I41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20" s="1" t="b">
        <f t="shared" si="64"/>
        <v>0</v>
      </c>
      <c r="K4120" t="str">
        <f>IF(NOT(J4120),Strutture_cleaned[[#This Row],[Indirizzo internet]],Strutture_cleaned[[#This Row],[Indirizzo di posta elettronica]])</f>
        <v/>
      </c>
      <c r="L4120" t="str">
        <f>IF(NOT(J4120),Strutture_cleaned[[#This Row],[Indirizzo di posta elettronica]],Strutture_cleaned[[#This Row],[Indirizzo internet]])</f>
        <v/>
      </c>
    </row>
    <row r="4121" spans="1:12" x14ac:dyDescent="0.2">
      <c r="A4121" t="s">
        <v>8174</v>
      </c>
      <c r="B4121" t="s">
        <v>15760</v>
      </c>
      <c r="C4121" t="s">
        <v>15761</v>
      </c>
      <c r="D4121" t="s">
        <v>15713</v>
      </c>
      <c r="E4121" t="s">
        <v>19511</v>
      </c>
      <c r="F4121" t="s">
        <v>19511</v>
      </c>
      <c r="G4121" t="s">
        <v>19511</v>
      </c>
      <c r="I41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21" s="1" t="b">
        <f t="shared" si="64"/>
        <v>0</v>
      </c>
      <c r="K4121" t="str">
        <f>IF(NOT(J4121),Strutture_cleaned[[#This Row],[Indirizzo internet]],Strutture_cleaned[[#This Row],[Indirizzo di posta elettronica]])</f>
        <v/>
      </c>
      <c r="L4121" t="str">
        <f>IF(NOT(J4121),Strutture_cleaned[[#This Row],[Indirizzo di posta elettronica]],Strutture_cleaned[[#This Row],[Indirizzo internet]])</f>
        <v/>
      </c>
    </row>
    <row r="4122" spans="1:12" x14ac:dyDescent="0.2">
      <c r="A4122" t="s">
        <v>8174</v>
      </c>
      <c r="B4122" t="s">
        <v>15762</v>
      </c>
      <c r="C4122" t="s">
        <v>15763</v>
      </c>
      <c r="D4122" t="s">
        <v>15713</v>
      </c>
      <c r="E4122" t="s">
        <v>19511</v>
      </c>
      <c r="F4122" t="s">
        <v>19511</v>
      </c>
      <c r="G4122" t="s">
        <v>5397</v>
      </c>
      <c r="I41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122" s="1" t="b">
        <f t="shared" si="64"/>
        <v>0</v>
      </c>
      <c r="K4122" t="str">
        <f>IF(NOT(J4122),Strutture_cleaned[[#This Row],[Indirizzo internet]],Strutture_cleaned[[#This Row],[Indirizzo di posta elettronica]])</f>
        <v/>
      </c>
      <c r="L4122" t="str">
        <f>IF(NOT(J4122),Strutture_cleaned[[#This Row],[Indirizzo di posta elettronica]],Strutture_cleaned[[#This Row],[Indirizzo internet]])</f>
        <v>silviamace@libero.it</v>
      </c>
    </row>
    <row r="4123" spans="1:12" x14ac:dyDescent="0.2">
      <c r="A4123" t="s">
        <v>8174</v>
      </c>
      <c r="B4123" t="s">
        <v>15764</v>
      </c>
      <c r="C4123" t="s">
        <v>15765</v>
      </c>
      <c r="D4123" t="s">
        <v>15713</v>
      </c>
      <c r="E4123" t="s">
        <v>15766</v>
      </c>
      <c r="F4123" t="s">
        <v>5398</v>
      </c>
      <c r="G4123" t="s">
        <v>5399</v>
      </c>
      <c r="I41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23" s="1" t="b">
        <f t="shared" si="64"/>
        <v>0</v>
      </c>
      <c r="K4123" t="str">
        <f>IF(NOT(J4123),Strutture_cleaned[[#This Row],[Indirizzo internet]],Strutture_cleaned[[#This Row],[Indirizzo di posta elettronica]])</f>
        <v>https://plus.google.com/+CasaDAmareCOSTANTINI</v>
      </c>
      <c r="L4123" t="str">
        <f>IF(NOT(J4123),Strutture_cleaned[[#This Row],[Indirizzo di posta elettronica]],Strutture_cleaned[[#This Row],[Indirizzo internet]])</f>
        <v>info@casadamarecostantini.com</v>
      </c>
    </row>
    <row r="4124" spans="1:12" x14ac:dyDescent="0.2">
      <c r="A4124" t="s">
        <v>8183</v>
      </c>
      <c r="B4124" t="s">
        <v>15767</v>
      </c>
      <c r="C4124" t="s">
        <v>5400</v>
      </c>
      <c r="D4124" t="s">
        <v>15713</v>
      </c>
      <c r="E4124" t="s">
        <v>15713</v>
      </c>
      <c r="F4124" t="s">
        <v>19511</v>
      </c>
      <c r="G4124" t="s">
        <v>5401</v>
      </c>
      <c r="I41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124" s="1" t="b">
        <f t="shared" si="64"/>
        <v>0</v>
      </c>
      <c r="K4124" t="str">
        <f>IF(NOT(J4124),Strutture_cleaned[[#This Row],[Indirizzo internet]],Strutture_cleaned[[#This Row],[Indirizzo di posta elettronica]])</f>
        <v/>
      </c>
      <c r="L4124" t="str">
        <f>IF(NOT(J4124),Strutture_cleaned[[#This Row],[Indirizzo di posta elettronica]],Strutture_cleaned[[#This Row],[Indirizzo internet]])</f>
        <v>antoniocantoro61@gmail.com</v>
      </c>
    </row>
    <row r="4125" spans="1:12" x14ac:dyDescent="0.2">
      <c r="A4125" t="s">
        <v>8183</v>
      </c>
      <c r="B4125" t="s">
        <v>15768</v>
      </c>
      <c r="C4125" t="s">
        <v>15769</v>
      </c>
      <c r="D4125" t="s">
        <v>15713</v>
      </c>
      <c r="E4125" t="s">
        <v>19511</v>
      </c>
      <c r="F4125" t="s">
        <v>5402</v>
      </c>
      <c r="G4125" t="s">
        <v>5403</v>
      </c>
      <c r="I41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25" s="1" t="b">
        <f t="shared" si="64"/>
        <v>0</v>
      </c>
      <c r="K4125" t="str">
        <f>IF(NOT(J4125),Strutture_cleaned[[#This Row],[Indirizzo internet]],Strutture_cleaned[[#This Row],[Indirizzo di posta elettronica]])</f>
        <v>www.lacastra.it</v>
      </c>
      <c r="L4125" t="str">
        <f>IF(NOT(J4125),Strutture_cleaned[[#This Row],[Indirizzo di posta elettronica]],Strutture_cleaned[[#This Row],[Indirizzo internet]])</f>
        <v>info@lacastra.it</v>
      </c>
    </row>
    <row r="4126" spans="1:12" x14ac:dyDescent="0.2">
      <c r="A4126" t="s">
        <v>8582</v>
      </c>
      <c r="B4126" t="s">
        <v>15770</v>
      </c>
      <c r="C4126" t="s">
        <v>19511</v>
      </c>
      <c r="D4126" t="s">
        <v>15713</v>
      </c>
      <c r="E4126" t="s">
        <v>19511</v>
      </c>
      <c r="F4126" t="s">
        <v>19511</v>
      </c>
      <c r="G4126" t="s">
        <v>5404</v>
      </c>
      <c r="I41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126" s="1" t="b">
        <f t="shared" si="64"/>
        <v>0</v>
      </c>
      <c r="K4126" t="str">
        <f>IF(NOT(J4126),Strutture_cleaned[[#This Row],[Indirizzo internet]],Strutture_cleaned[[#This Row],[Indirizzo di posta elettronica]])</f>
        <v/>
      </c>
      <c r="L4126" t="str">
        <f>IF(NOT(J4126),Strutture_cleaned[[#This Row],[Indirizzo di posta elettronica]],Strutture_cleaned[[#This Row],[Indirizzo internet]])</f>
        <v>marzola.stefano@alice.it</v>
      </c>
    </row>
    <row r="4127" spans="1:12" x14ac:dyDescent="0.2">
      <c r="A4127" t="s">
        <v>8174</v>
      </c>
      <c r="B4127" t="s">
        <v>15771</v>
      </c>
      <c r="C4127" t="s">
        <v>15772</v>
      </c>
      <c r="D4127" t="s">
        <v>15713</v>
      </c>
      <c r="E4127" t="s">
        <v>19511</v>
      </c>
      <c r="F4127" t="s">
        <v>5405</v>
      </c>
      <c r="G4127" t="s">
        <v>5406</v>
      </c>
      <c r="I41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27" s="1" t="b">
        <f t="shared" si="64"/>
        <v>0</v>
      </c>
      <c r="K4127" t="str">
        <f>IF(NOT(J4127),Strutture_cleaned[[#This Row],[Indirizzo internet]],Strutture_cleaned[[#This Row],[Indirizzo di posta elettronica]])</f>
        <v>www.casalepiccoloparadiso.it</v>
      </c>
      <c r="L4127" t="str">
        <f>IF(NOT(J4127),Strutture_cleaned[[#This Row],[Indirizzo di posta elettronica]],Strutture_cleaned[[#This Row],[Indirizzo internet]])</f>
        <v>info@casalepiccoloparadiso.it</v>
      </c>
    </row>
    <row r="4128" spans="1:12" x14ac:dyDescent="0.2">
      <c r="A4128" t="s">
        <v>8582</v>
      </c>
      <c r="B4128" t="s">
        <v>10963</v>
      </c>
      <c r="C4128" t="s">
        <v>19511</v>
      </c>
      <c r="D4128" t="s">
        <v>15713</v>
      </c>
      <c r="E4128" t="s">
        <v>5423</v>
      </c>
      <c r="F4128" t="s">
        <v>19511</v>
      </c>
      <c r="G4128" t="s">
        <v>5407</v>
      </c>
      <c r="I41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128" s="1" t="b">
        <f t="shared" si="64"/>
        <v>0</v>
      </c>
      <c r="K4128" t="str">
        <f>IF(NOT(J4128),Strutture_cleaned[[#This Row],[Indirizzo internet]],Strutture_cleaned[[#This Row],[Indirizzo di posta elettronica]])</f>
        <v/>
      </c>
      <c r="L4128" t="str">
        <f>IF(NOT(J4128),Strutture_cleaned[[#This Row],[Indirizzo di posta elettronica]],Strutture_cleaned[[#This Row],[Indirizzo internet]])</f>
        <v>robertoruggeri71@alice.it</v>
      </c>
    </row>
    <row r="4129" spans="1:12" x14ac:dyDescent="0.2">
      <c r="A4129" t="s">
        <v>8183</v>
      </c>
      <c r="B4129" t="s">
        <v>15773</v>
      </c>
      <c r="C4129" t="s">
        <v>15774</v>
      </c>
      <c r="D4129" t="s">
        <v>15713</v>
      </c>
      <c r="E4129" t="s">
        <v>19511</v>
      </c>
      <c r="F4129" t="s">
        <v>19511</v>
      </c>
      <c r="G4129" t="s">
        <v>5408</v>
      </c>
      <c r="I41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29" s="1" t="b">
        <f t="shared" si="64"/>
        <v>0</v>
      </c>
      <c r="K4129" t="str">
        <f>IF(NOT(J4129),Strutture_cleaned[[#This Row],[Indirizzo internet]],Strutture_cleaned[[#This Row],[Indirizzo di posta elettronica]])</f>
        <v/>
      </c>
      <c r="L4129" t="str">
        <f>IF(NOT(J4129),Strutture_cleaned[[#This Row],[Indirizzo di posta elettronica]],Strutture_cleaned[[#This Row],[Indirizzo internet]])</f>
        <v>info@casacipriani.it</v>
      </c>
    </row>
    <row r="4130" spans="1:12" x14ac:dyDescent="0.2">
      <c r="A4130" t="s">
        <v>8171</v>
      </c>
      <c r="B4130" t="s">
        <v>15775</v>
      </c>
      <c r="C4130" t="s">
        <v>5382</v>
      </c>
      <c r="D4130" t="s">
        <v>15713</v>
      </c>
      <c r="E4130" t="s">
        <v>19511</v>
      </c>
      <c r="F4130" t="s">
        <v>19511</v>
      </c>
      <c r="G4130" t="s">
        <v>5409</v>
      </c>
      <c r="I41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30" s="1" t="b">
        <f t="shared" si="64"/>
        <v>0</v>
      </c>
      <c r="K4130" t="str">
        <f>IF(NOT(J4130),Strutture_cleaned[[#This Row],[Indirizzo internet]],Strutture_cleaned[[#This Row],[Indirizzo di posta elettronica]])</f>
        <v/>
      </c>
      <c r="L4130" t="str">
        <f>IF(NOT(J4130),Strutture_cleaned[[#This Row],[Indirizzo di posta elettronica]],Strutture_cleaned[[#This Row],[Indirizzo internet]])</f>
        <v>info@ilcasaledimariu.it</v>
      </c>
    </row>
    <row r="4131" spans="1:12" x14ac:dyDescent="0.2">
      <c r="A4131" t="s">
        <v>8183</v>
      </c>
      <c r="B4131" t="s">
        <v>15776</v>
      </c>
      <c r="C4131" t="s">
        <v>15777</v>
      </c>
      <c r="D4131" t="s">
        <v>15713</v>
      </c>
      <c r="E4131" t="s">
        <v>19511</v>
      </c>
      <c r="F4131" t="s">
        <v>5410</v>
      </c>
      <c r="G4131" t="s">
        <v>5411</v>
      </c>
      <c r="I41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131" s="1" t="b">
        <f t="shared" si="64"/>
        <v>0</v>
      </c>
      <c r="K4131" t="str">
        <f>IF(NOT(J4131),Strutture_cleaned[[#This Row],[Indirizzo internet]],Strutture_cleaned[[#This Row],[Indirizzo di posta elettronica]])</f>
        <v>www.cornergarden-bb.com</v>
      </c>
      <c r="L4131" t="str">
        <f>IF(NOT(J4131),Strutture_cleaned[[#This Row],[Indirizzo di posta elettronica]],Strutture_cleaned[[#This Row],[Indirizzo internet]])</f>
        <v>cornergarden@libero.it</v>
      </c>
    </row>
    <row r="4132" spans="1:12" x14ac:dyDescent="0.2">
      <c r="A4132" t="s">
        <v>8183</v>
      </c>
      <c r="B4132" t="s">
        <v>15778</v>
      </c>
      <c r="C4132" t="s">
        <v>5412</v>
      </c>
      <c r="D4132" t="s">
        <v>15713</v>
      </c>
      <c r="E4132" t="s">
        <v>15713</v>
      </c>
      <c r="F4132" t="s">
        <v>19511</v>
      </c>
      <c r="G4132" t="s">
        <v>5413</v>
      </c>
      <c r="I41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132" s="1" t="b">
        <f t="shared" si="64"/>
        <v>0</v>
      </c>
      <c r="K4132" t="str">
        <f>IF(NOT(J4132),Strutture_cleaned[[#This Row],[Indirizzo internet]],Strutture_cleaned[[#This Row],[Indirizzo di posta elettronica]])</f>
        <v/>
      </c>
      <c r="L4132" t="str">
        <f>IF(NOT(J4132),Strutture_cleaned[[#This Row],[Indirizzo di posta elettronica]],Strutture_cleaned[[#This Row],[Indirizzo internet]])</f>
        <v>lunarossa_BB@hotmail.it</v>
      </c>
    </row>
    <row r="4133" spans="1:12" x14ac:dyDescent="0.2">
      <c r="A4133" t="s">
        <v>8582</v>
      </c>
      <c r="B4133" t="s">
        <v>15779</v>
      </c>
      <c r="C4133" t="s">
        <v>19511</v>
      </c>
      <c r="D4133" t="s">
        <v>15713</v>
      </c>
      <c r="E4133" t="s">
        <v>19511</v>
      </c>
      <c r="F4133" t="s">
        <v>5414</v>
      </c>
      <c r="G4133" t="s">
        <v>19511</v>
      </c>
      <c r="I413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133" s="1" t="b">
        <f t="shared" si="64"/>
        <v>1</v>
      </c>
      <c r="K4133" t="str">
        <f>IF(NOT(J4133),Strutture_cleaned[[#This Row],[Indirizzo internet]],Strutture_cleaned[[#This Row],[Indirizzo di posta elettronica]])</f>
        <v/>
      </c>
      <c r="L4133" t="str">
        <f>IF(NOT(J4133),Strutture_cleaned[[#This Row],[Indirizzo di posta elettronica]],Strutture_cleaned[[#This Row],[Indirizzo internet]])</f>
        <v>rist.beachboys@tiscali.it</v>
      </c>
    </row>
    <row r="4134" spans="1:12" x14ac:dyDescent="0.2">
      <c r="A4134" t="s">
        <v>8174</v>
      </c>
      <c r="B4134" t="s">
        <v>15780</v>
      </c>
      <c r="C4134" t="s">
        <v>15781</v>
      </c>
      <c r="D4134" t="s">
        <v>15713</v>
      </c>
      <c r="E4134" t="s">
        <v>5423</v>
      </c>
      <c r="F4134" t="s">
        <v>19511</v>
      </c>
      <c r="G4134" t="s">
        <v>5415</v>
      </c>
      <c r="I41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134" s="1" t="b">
        <f t="shared" si="64"/>
        <v>0</v>
      </c>
      <c r="K4134" t="str">
        <f>IF(NOT(J4134),Strutture_cleaned[[#This Row],[Indirizzo internet]],Strutture_cleaned[[#This Row],[Indirizzo di posta elettronica]])</f>
        <v/>
      </c>
      <c r="L4134" t="str">
        <f>IF(NOT(J4134),Strutture_cleaned[[#This Row],[Indirizzo di posta elettronica]],Strutture_cleaned[[#This Row],[Indirizzo internet]])</f>
        <v>zuccaccia.l@libero.it</v>
      </c>
    </row>
    <row r="4135" spans="1:12" x14ac:dyDescent="0.2">
      <c r="A4135" t="s">
        <v>8186</v>
      </c>
      <c r="B4135" t="s">
        <v>15782</v>
      </c>
      <c r="C4135" t="s">
        <v>15783</v>
      </c>
      <c r="D4135" t="s">
        <v>15713</v>
      </c>
      <c r="E4135" t="s">
        <v>19511</v>
      </c>
      <c r="F4135" t="s">
        <v>5416</v>
      </c>
      <c r="G4135" t="s">
        <v>5417</v>
      </c>
      <c r="I41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35" s="1" t="b">
        <f t="shared" si="64"/>
        <v>0</v>
      </c>
      <c r="K4135" t="str">
        <f>IF(NOT(J4135),Strutture_cleaned[[#This Row],[Indirizzo internet]],Strutture_cleaned[[#This Row],[Indirizzo di posta elettronica]])</f>
        <v>www.sognodestate.com</v>
      </c>
      <c r="L4135" t="str">
        <f>IF(NOT(J4135),Strutture_cleaned[[#This Row],[Indirizzo di posta elettronica]],Strutture_cleaned[[#This Row],[Indirizzo internet]])</f>
        <v>info@sognodestate.com</v>
      </c>
    </row>
    <row r="4136" spans="1:12" x14ac:dyDescent="0.2">
      <c r="A4136" t="s">
        <v>8186</v>
      </c>
      <c r="B4136" t="s">
        <v>15784</v>
      </c>
      <c r="C4136" t="s">
        <v>15785</v>
      </c>
      <c r="D4136" t="s">
        <v>15713</v>
      </c>
      <c r="E4136" t="s">
        <v>15713</v>
      </c>
      <c r="F4136" t="s">
        <v>5418</v>
      </c>
      <c r="G4136" t="s">
        <v>5419</v>
      </c>
      <c r="I41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36" s="1" t="b">
        <f t="shared" si="64"/>
        <v>0</v>
      </c>
      <c r="K4136" t="str">
        <f>IF(NOT(J4136),Strutture_cleaned[[#This Row],[Indirizzo internet]],Strutture_cleaned[[#This Row],[Indirizzo di posta elettronica]])</f>
        <v>www.lascaladiseta.it</v>
      </c>
      <c r="L4136" t="str">
        <f>IF(NOT(J4136),Strutture_cleaned[[#This Row],[Indirizzo di posta elettronica]],Strutture_cleaned[[#This Row],[Indirizzo internet]])</f>
        <v>info@lascaladiseta.it</v>
      </c>
    </row>
    <row r="4137" spans="1:12" x14ac:dyDescent="0.2">
      <c r="A4137" t="s">
        <v>8216</v>
      </c>
      <c r="B4137" t="s">
        <v>15786</v>
      </c>
      <c r="C4137" t="s">
        <v>15787</v>
      </c>
      <c r="D4137" t="s">
        <v>15713</v>
      </c>
      <c r="E4137" t="s">
        <v>19511</v>
      </c>
      <c r="F4137" t="s">
        <v>19511</v>
      </c>
      <c r="G4137" t="s">
        <v>5420</v>
      </c>
      <c r="I41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37" s="1" t="b">
        <f t="shared" si="64"/>
        <v>0</v>
      </c>
      <c r="K4137" t="str">
        <f>IF(NOT(J4137),Strutture_cleaned[[#This Row],[Indirizzo internet]],Strutture_cleaned[[#This Row],[Indirizzo di posta elettronica]])</f>
        <v/>
      </c>
      <c r="L4137" t="str">
        <f>IF(NOT(J4137),Strutture_cleaned[[#This Row],[Indirizzo di posta elettronica]],Strutture_cleaned[[#This Row],[Indirizzo internet]])</f>
        <v>info@hoteltorresi.it</v>
      </c>
    </row>
    <row r="4138" spans="1:12" x14ac:dyDescent="0.2">
      <c r="A4138" t="s">
        <v>8183</v>
      </c>
      <c r="B4138" t="s">
        <v>15788</v>
      </c>
      <c r="C4138" t="s">
        <v>15789</v>
      </c>
      <c r="D4138" t="s">
        <v>15713</v>
      </c>
      <c r="E4138" t="s">
        <v>19511</v>
      </c>
      <c r="F4138" t="s">
        <v>5421</v>
      </c>
      <c r="G4138" t="s">
        <v>5422</v>
      </c>
      <c r="I41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138" s="1" t="b">
        <f t="shared" si="64"/>
        <v>0</v>
      </c>
      <c r="K4138" t="str">
        <f>IF(NOT(J4138),Strutture_cleaned[[#This Row],[Indirizzo internet]],Strutture_cleaned[[#This Row],[Indirizzo di posta elettronica]])</f>
        <v>www.countryhousesunshine.it</v>
      </c>
      <c r="L4138" t="str">
        <f>IF(NOT(J4138),Strutture_cleaned[[#This Row],[Indirizzo di posta elettronica]],Strutture_cleaned[[#This Row],[Indirizzo internet]])</f>
        <v>countryhousesunshine@gmail.com</v>
      </c>
    </row>
    <row r="4139" spans="1:12" x14ac:dyDescent="0.2">
      <c r="A4139" t="s">
        <v>8171</v>
      </c>
      <c r="B4139" t="s">
        <v>15790</v>
      </c>
      <c r="C4139" t="s">
        <v>15791</v>
      </c>
      <c r="D4139" t="s">
        <v>15713</v>
      </c>
      <c r="E4139" t="s">
        <v>5423</v>
      </c>
      <c r="F4139" t="s">
        <v>5424</v>
      </c>
      <c r="G4139" t="s">
        <v>5425</v>
      </c>
      <c r="I41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39" s="1" t="b">
        <f t="shared" si="64"/>
        <v>0</v>
      </c>
      <c r="K4139" t="str">
        <f>IF(NOT(J4139),Strutture_cleaned[[#This Row],[Indirizzo internet]],Strutture_cleaned[[#This Row],[Indirizzo di posta elettronica]])</f>
        <v>www.pamperduto.it</v>
      </c>
      <c r="L4139" t="str">
        <f>IF(NOT(J4139),Strutture_cleaned[[#This Row],[Indirizzo di posta elettronica]],Strutture_cleaned[[#This Row],[Indirizzo internet]])</f>
        <v>info@pamperduto.it</v>
      </c>
    </row>
    <row r="4140" spans="1:12" x14ac:dyDescent="0.2">
      <c r="A4140" t="s">
        <v>8216</v>
      </c>
      <c r="B4140" t="s">
        <v>15792</v>
      </c>
      <c r="C4140" t="s">
        <v>15793</v>
      </c>
      <c r="D4140" t="s">
        <v>15713</v>
      </c>
      <c r="E4140" t="s">
        <v>19511</v>
      </c>
      <c r="F4140" t="s">
        <v>5426</v>
      </c>
      <c r="G4140" t="s">
        <v>5427</v>
      </c>
      <c r="I41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40" s="1" t="b">
        <f t="shared" si="64"/>
        <v>0</v>
      </c>
      <c r="K4140" t="str">
        <f>IF(NOT(J4140),Strutture_cleaned[[#This Row],[Indirizzo internet]],Strutture_cleaned[[#This Row],[Indirizzo di posta elettronica]])</f>
        <v>www.casaletorrenova.it</v>
      </c>
      <c r="L4140" t="str">
        <f>IF(NOT(J4140),Strutture_cleaned[[#This Row],[Indirizzo di posta elettronica]],Strutture_cleaned[[#This Row],[Indirizzo internet]])</f>
        <v>info@casaletorrenova.it</v>
      </c>
    </row>
    <row r="4141" spans="1:12" x14ac:dyDescent="0.2">
      <c r="A4141" t="s">
        <v>8183</v>
      </c>
      <c r="B4141" t="s">
        <v>15794</v>
      </c>
      <c r="C4141" t="s">
        <v>15795</v>
      </c>
      <c r="D4141" t="s">
        <v>15713</v>
      </c>
      <c r="E4141" t="s">
        <v>15796</v>
      </c>
      <c r="F4141" t="s">
        <v>5428</v>
      </c>
      <c r="G4141" t="s">
        <v>5429</v>
      </c>
      <c r="I41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41" s="1" t="b">
        <f t="shared" si="64"/>
        <v>0</v>
      </c>
      <c r="K4141" t="str">
        <f>IF(NOT(J4141),Strutture_cleaned[[#This Row],[Indirizzo internet]],Strutture_cleaned[[#This Row],[Indirizzo di posta elettronica]])</f>
        <v>www.duepassidalmare.eu</v>
      </c>
      <c r="L4141" t="str">
        <f>IF(NOT(J4141),Strutture_cleaned[[#This Row],[Indirizzo di posta elettronica]],Strutture_cleaned[[#This Row],[Indirizzo internet]])</f>
        <v>info@duepassidalmare.eu</v>
      </c>
    </row>
    <row r="4142" spans="1:12" x14ac:dyDescent="0.2">
      <c r="A4142" t="s">
        <v>8582</v>
      </c>
      <c r="B4142" t="s">
        <v>15797</v>
      </c>
      <c r="C4142" t="s">
        <v>19511</v>
      </c>
      <c r="D4142" t="s">
        <v>15713</v>
      </c>
      <c r="E4142" t="s">
        <v>5423</v>
      </c>
      <c r="F4142" t="s">
        <v>19511</v>
      </c>
      <c r="G4142" t="s">
        <v>5430</v>
      </c>
      <c r="I41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142" s="1" t="b">
        <f t="shared" si="64"/>
        <v>0</v>
      </c>
      <c r="K4142" t="str">
        <f>IF(NOT(J4142),Strutture_cleaned[[#This Row],[Indirizzo internet]],Strutture_cleaned[[#This Row],[Indirizzo di posta elettronica]])</f>
        <v/>
      </c>
      <c r="L4142" t="str">
        <f>IF(NOT(J4142),Strutture_cleaned[[#This Row],[Indirizzo di posta elettronica]],Strutture_cleaned[[#This Row],[Indirizzo internet]])</f>
        <v>basquiatsrl@pec.it</v>
      </c>
    </row>
    <row r="4143" spans="1:12" x14ac:dyDescent="0.2">
      <c r="A4143" t="s">
        <v>8183</v>
      </c>
      <c r="B4143" t="s">
        <v>15798</v>
      </c>
      <c r="C4143" t="s">
        <v>15799</v>
      </c>
      <c r="D4143" t="s">
        <v>15713</v>
      </c>
      <c r="E4143" t="s">
        <v>19511</v>
      </c>
      <c r="F4143" t="s">
        <v>19511</v>
      </c>
      <c r="G4143" t="s">
        <v>5431</v>
      </c>
      <c r="I41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143" s="1" t="b">
        <f t="shared" si="64"/>
        <v>0</v>
      </c>
      <c r="K4143" t="str">
        <f>IF(NOT(J4143),Strutture_cleaned[[#This Row],[Indirizzo internet]],Strutture_cleaned[[#This Row],[Indirizzo di posta elettronica]])</f>
        <v/>
      </c>
      <c r="L4143" t="str">
        <f>IF(NOT(J4143),Strutture_cleaned[[#This Row],[Indirizzo di posta elettronica]],Strutture_cleaned[[#This Row],[Indirizzo internet]])</f>
        <v>serenacapecci@hotmail.it</v>
      </c>
    </row>
    <row r="4144" spans="1:12" x14ac:dyDescent="0.2">
      <c r="A4144" t="s">
        <v>8186</v>
      </c>
      <c r="B4144" t="s">
        <v>15800</v>
      </c>
      <c r="C4144" t="s">
        <v>15801</v>
      </c>
      <c r="D4144" t="s">
        <v>15713</v>
      </c>
      <c r="E4144" t="s">
        <v>15713</v>
      </c>
      <c r="F4144" t="s">
        <v>5432</v>
      </c>
      <c r="G4144" t="s">
        <v>5433</v>
      </c>
      <c r="I41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44" s="1" t="b">
        <f t="shared" si="64"/>
        <v>0</v>
      </c>
      <c r="K4144" t="str">
        <f>IF(NOT(J4144),Strutture_cleaned[[#This Row],[Indirizzo internet]],Strutture_cleaned[[#This Row],[Indirizzo di posta elettronica]])</f>
        <v>www.lerosebambu.weebly.com</v>
      </c>
      <c r="L4144" t="str">
        <f>IF(NOT(J4144),Strutture_cleaned[[#This Row],[Indirizzo di posta elettronica]],Strutture_cleaned[[#This Row],[Indirizzo internet]])</f>
        <v>info@lerosebambu.com</v>
      </c>
    </row>
    <row r="4145" spans="1:12" x14ac:dyDescent="0.2">
      <c r="A4145" t="s">
        <v>8183</v>
      </c>
      <c r="B4145" t="s">
        <v>15802</v>
      </c>
      <c r="C4145" t="s">
        <v>15803</v>
      </c>
      <c r="D4145" t="s">
        <v>15713</v>
      </c>
      <c r="E4145" t="s">
        <v>15713</v>
      </c>
      <c r="F4145" t="s">
        <v>5434</v>
      </c>
      <c r="G4145" t="s">
        <v>5435</v>
      </c>
      <c r="I41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45" s="1" t="b">
        <f t="shared" si="64"/>
        <v>0</v>
      </c>
      <c r="K4145" t="str">
        <f>IF(NOT(J4145),Strutture_cleaned[[#This Row],[Indirizzo internet]],Strutture_cleaned[[#This Row],[Indirizzo di posta elettronica]])</f>
        <v>www.antigua-doge.it</v>
      </c>
      <c r="L4145" t="str">
        <f>IF(NOT(J4145),Strutture_cleaned[[#This Row],[Indirizzo di posta elettronica]],Strutture_cleaned[[#This Row],[Indirizzo internet]])</f>
        <v>info@antigua-doge.it</v>
      </c>
    </row>
    <row r="4146" spans="1:12" x14ac:dyDescent="0.2">
      <c r="A4146" t="s">
        <v>8171</v>
      </c>
      <c r="B4146" t="s">
        <v>15804</v>
      </c>
      <c r="C4146" t="s">
        <v>15805</v>
      </c>
      <c r="D4146" t="s">
        <v>15713</v>
      </c>
      <c r="E4146" t="s">
        <v>15713</v>
      </c>
      <c r="F4146" t="s">
        <v>19511</v>
      </c>
      <c r="G4146" t="s">
        <v>5436</v>
      </c>
      <c r="I41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46" s="1" t="b">
        <f t="shared" si="64"/>
        <v>0</v>
      </c>
      <c r="K4146" t="str">
        <f>IF(NOT(J4146),Strutture_cleaned[[#This Row],[Indirizzo internet]],Strutture_cleaned[[#This Row],[Indirizzo di posta elettronica]])</f>
        <v/>
      </c>
      <c r="L4146" t="str">
        <f>IF(NOT(J4146),Strutture_cleaned[[#This Row],[Indirizzo di posta elettronica]],Strutture_cleaned[[#This Row],[Indirizzo internet]])</f>
        <v>info@ilcontadinoeilmare.com</v>
      </c>
    </row>
    <row r="4147" spans="1:12" x14ac:dyDescent="0.2">
      <c r="A4147" t="s">
        <v>8183</v>
      </c>
      <c r="B4147" t="s">
        <v>15806</v>
      </c>
      <c r="C4147" t="s">
        <v>15807</v>
      </c>
      <c r="D4147" t="s">
        <v>15713</v>
      </c>
      <c r="E4147" t="s">
        <v>15713</v>
      </c>
      <c r="F4147" t="s">
        <v>5437</v>
      </c>
      <c r="G4147" t="s">
        <v>5438</v>
      </c>
      <c r="I41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147" s="1" t="b">
        <f t="shared" si="64"/>
        <v>0</v>
      </c>
      <c r="K4147" t="str">
        <f>IF(NOT(J4147),Strutture_cleaned[[#This Row],[Indirizzo internet]],Strutture_cleaned[[#This Row],[Indirizzo di posta elettronica]])</f>
        <v>www.pettorossi.it/ortomarino/</v>
      </c>
      <c r="L4147" t="str">
        <f>IF(NOT(J4147),Strutture_cleaned[[#This Row],[Indirizzo di posta elettronica]],Strutture_cleaned[[#This Row],[Indirizzo internet]])</f>
        <v>ortomarino@gmail.com</v>
      </c>
    </row>
    <row r="4148" spans="1:12" x14ac:dyDescent="0.2">
      <c r="A4148" t="s">
        <v>8183</v>
      </c>
      <c r="B4148" t="s">
        <v>15808</v>
      </c>
      <c r="C4148" t="s">
        <v>15809</v>
      </c>
      <c r="D4148" t="s">
        <v>15713</v>
      </c>
      <c r="E4148" t="s">
        <v>15713</v>
      </c>
      <c r="F4148" t="s">
        <v>5439</v>
      </c>
      <c r="G4148" t="s">
        <v>5440</v>
      </c>
      <c r="I41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148" s="1" t="b">
        <f t="shared" si="64"/>
        <v>0</v>
      </c>
      <c r="K4148" t="str">
        <f>IF(NOT(J4148),Strutture_cleaned[[#This Row],[Indirizzo internet]],Strutture_cleaned[[#This Row],[Indirizzo di posta elettronica]])</f>
        <v>www.torrettabonaparte.com</v>
      </c>
      <c r="L4148" t="str">
        <f>IF(NOT(J4148),Strutture_cleaned[[#This Row],[Indirizzo di posta elettronica]],Strutture_cleaned[[#This Row],[Indirizzo internet]])</f>
        <v>torrettabonaparte@libero.it</v>
      </c>
    </row>
    <row r="4149" spans="1:12" x14ac:dyDescent="0.2">
      <c r="A4149" t="s">
        <v>8216</v>
      </c>
      <c r="B4149" t="s">
        <v>15810</v>
      </c>
      <c r="C4149" t="s">
        <v>15811</v>
      </c>
      <c r="D4149" t="s">
        <v>15713</v>
      </c>
      <c r="E4149" t="s">
        <v>15713</v>
      </c>
      <c r="F4149" t="s">
        <v>5441</v>
      </c>
      <c r="G4149" t="s">
        <v>5442</v>
      </c>
      <c r="I41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149" s="1" t="b">
        <f t="shared" si="64"/>
        <v>0</v>
      </c>
      <c r="K4149" t="str">
        <f>IF(NOT(J4149),Strutture_cleaned[[#This Row],[Indirizzo internet]],Strutture_cleaned[[#This Row],[Indirizzo di posta elettronica]])</f>
        <v>www.tavolomatto.it</v>
      </c>
      <c r="L4149" t="str">
        <f>IF(NOT(J4149),Strutture_cleaned[[#This Row],[Indirizzo di posta elettronica]],Strutture_cleaned[[#This Row],[Indirizzo internet]])</f>
        <v>tavolomatto@alice.it</v>
      </c>
    </row>
    <row r="4150" spans="1:12" x14ac:dyDescent="0.2">
      <c r="A4150" t="s">
        <v>8186</v>
      </c>
      <c r="B4150" t="s">
        <v>15812</v>
      </c>
      <c r="C4150" t="s">
        <v>15813</v>
      </c>
      <c r="D4150" t="s">
        <v>15713</v>
      </c>
      <c r="E4150" t="s">
        <v>15713</v>
      </c>
      <c r="F4150" t="s">
        <v>5443</v>
      </c>
      <c r="G4150" t="s">
        <v>5444</v>
      </c>
      <c r="I41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50" s="1" t="b">
        <f t="shared" si="64"/>
        <v>0</v>
      </c>
      <c r="K4150" t="str">
        <f>IF(NOT(J4150),Strutture_cleaned[[#This Row],[Indirizzo internet]],Strutture_cleaned[[#This Row],[Indirizzo di posta elettronica]])</f>
        <v>www.anticouliveto.com</v>
      </c>
      <c r="L4150" t="str">
        <f>IF(NOT(J4150),Strutture_cleaned[[#This Row],[Indirizzo di posta elettronica]],Strutture_cleaned[[#This Row],[Indirizzo internet]])</f>
        <v>info@anticouliveto.com</v>
      </c>
    </row>
    <row r="4151" spans="1:12" x14ac:dyDescent="0.2">
      <c r="A4151" t="s">
        <v>8183</v>
      </c>
      <c r="B4151" t="s">
        <v>15814</v>
      </c>
      <c r="C4151" t="s">
        <v>15815</v>
      </c>
      <c r="D4151" t="s">
        <v>15713</v>
      </c>
      <c r="E4151" t="s">
        <v>15713</v>
      </c>
      <c r="F4151" t="s">
        <v>19511</v>
      </c>
      <c r="G4151" t="s">
        <v>5445</v>
      </c>
      <c r="I41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151" s="1" t="b">
        <f t="shared" si="64"/>
        <v>0</v>
      </c>
      <c r="K4151" t="str">
        <f>IF(NOT(J4151),Strutture_cleaned[[#This Row],[Indirizzo internet]],Strutture_cleaned[[#This Row],[Indirizzo di posta elettronica]])</f>
        <v/>
      </c>
      <c r="L4151" t="str">
        <f>IF(NOT(J4151),Strutture_cleaned[[#This Row],[Indirizzo di posta elettronica]],Strutture_cleaned[[#This Row],[Indirizzo internet]])</f>
        <v>marche_olden_times@yahoo.it</v>
      </c>
    </row>
    <row r="4152" spans="1:12" x14ac:dyDescent="0.2">
      <c r="A4152" t="s">
        <v>8220</v>
      </c>
      <c r="B4152" t="s">
        <v>15816</v>
      </c>
      <c r="C4152" t="s">
        <v>19511</v>
      </c>
      <c r="D4152" t="s">
        <v>15713</v>
      </c>
      <c r="E4152" t="s">
        <v>5423</v>
      </c>
      <c r="F4152" t="s">
        <v>19511</v>
      </c>
      <c r="G4152" t="s">
        <v>19511</v>
      </c>
      <c r="I41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52" s="1" t="b">
        <f t="shared" si="64"/>
        <v>0</v>
      </c>
      <c r="K4152" t="str">
        <f>IF(NOT(J4152),Strutture_cleaned[[#This Row],[Indirizzo internet]],Strutture_cleaned[[#This Row],[Indirizzo di posta elettronica]])</f>
        <v/>
      </c>
      <c r="L4152" t="str">
        <f>IF(NOT(J4152),Strutture_cleaned[[#This Row],[Indirizzo di posta elettronica]],Strutture_cleaned[[#This Row],[Indirizzo internet]])</f>
        <v/>
      </c>
    </row>
    <row r="4153" spans="1:12" x14ac:dyDescent="0.2">
      <c r="A4153" t="s">
        <v>8186</v>
      </c>
      <c r="B4153" t="s">
        <v>13174</v>
      </c>
      <c r="C4153" t="s">
        <v>15817</v>
      </c>
      <c r="D4153" t="s">
        <v>15713</v>
      </c>
      <c r="E4153" t="s">
        <v>15713</v>
      </c>
      <c r="F4153" t="s">
        <v>19511</v>
      </c>
      <c r="G4153" t="s">
        <v>5446</v>
      </c>
      <c r="I41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153" s="1" t="b">
        <f t="shared" si="64"/>
        <v>0</v>
      </c>
      <c r="K4153" t="str">
        <f>IF(NOT(J4153),Strutture_cleaned[[#This Row],[Indirizzo internet]],Strutture_cleaned[[#This Row],[Indirizzo di posta elettronica]])</f>
        <v/>
      </c>
      <c r="L4153" t="str">
        <f>IF(NOT(J4153),Strutture_cleaned[[#This Row],[Indirizzo di posta elettronica]],Strutture_cleaned[[#This Row],[Indirizzo internet]])</f>
        <v>agriturismolafonte@hotmail.it</v>
      </c>
    </row>
    <row r="4154" spans="1:12" x14ac:dyDescent="0.2">
      <c r="A4154" t="s">
        <v>8186</v>
      </c>
      <c r="B4154" t="s">
        <v>15818</v>
      </c>
      <c r="C4154" t="s">
        <v>5447</v>
      </c>
      <c r="D4154" t="s">
        <v>15713</v>
      </c>
      <c r="E4154" t="s">
        <v>15713</v>
      </c>
      <c r="F4154" t="s">
        <v>19511</v>
      </c>
      <c r="G4154" t="s">
        <v>5448</v>
      </c>
      <c r="I41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154" s="1" t="b">
        <f t="shared" si="64"/>
        <v>0</v>
      </c>
      <c r="K4154" t="str">
        <f>IF(NOT(J4154),Strutture_cleaned[[#This Row],[Indirizzo internet]],Strutture_cleaned[[#This Row],[Indirizzo di posta elettronica]])</f>
        <v/>
      </c>
      <c r="L4154" t="str">
        <f>IF(NOT(J4154),Strutture_cleaned[[#This Row],[Indirizzo di posta elettronica]],Strutture_cleaned[[#This Row],[Indirizzo internet]])</f>
        <v>transumante@alice.it</v>
      </c>
    </row>
    <row r="4155" spans="1:12" x14ac:dyDescent="0.2">
      <c r="A4155" t="s">
        <v>8183</v>
      </c>
      <c r="B4155" t="s">
        <v>15819</v>
      </c>
      <c r="C4155" t="s">
        <v>15820</v>
      </c>
      <c r="D4155" t="s">
        <v>15713</v>
      </c>
      <c r="E4155" t="s">
        <v>15713</v>
      </c>
      <c r="F4155" t="s">
        <v>5449</v>
      </c>
      <c r="G4155" t="s">
        <v>5450</v>
      </c>
      <c r="I41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155" s="1" t="b">
        <f t="shared" si="64"/>
        <v>0</v>
      </c>
      <c r="K4155" t="str">
        <f>IF(NOT(J4155),Strutture_cleaned[[#This Row],[Indirizzo internet]],Strutture_cleaned[[#This Row],[Indirizzo di posta elettronica]])</f>
        <v>www.bebines.it</v>
      </c>
      <c r="L4155" t="str">
        <f>IF(NOT(J4155),Strutture_cleaned[[#This Row],[Indirizzo di posta elettronica]],Strutture_cleaned[[#This Row],[Indirizzo internet]])</f>
        <v>bb.ines2011@yahoo.ro</v>
      </c>
    </row>
    <row r="4156" spans="1:12" x14ac:dyDescent="0.2">
      <c r="A4156" t="s">
        <v>8183</v>
      </c>
      <c r="B4156" t="s">
        <v>15821</v>
      </c>
      <c r="C4156" t="s">
        <v>15822</v>
      </c>
      <c r="D4156" t="s">
        <v>15713</v>
      </c>
      <c r="E4156" t="s">
        <v>19511</v>
      </c>
      <c r="F4156" t="s">
        <v>19511</v>
      </c>
      <c r="G4156" t="s">
        <v>5451</v>
      </c>
      <c r="I41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156" s="1" t="b">
        <f t="shared" si="64"/>
        <v>0</v>
      </c>
      <c r="K4156" t="str">
        <f>IF(NOT(J4156),Strutture_cleaned[[#This Row],[Indirizzo internet]],Strutture_cleaned[[#This Row],[Indirizzo di posta elettronica]])</f>
        <v/>
      </c>
      <c r="L4156" t="str">
        <f>IF(NOT(J4156),Strutture_cleaned[[#This Row],[Indirizzo di posta elettronica]],Strutture_cleaned[[#This Row],[Indirizzo internet]])</f>
        <v>labianca2011@gmail.com</v>
      </c>
    </row>
    <row r="4157" spans="1:12" x14ac:dyDescent="0.2">
      <c r="A4157" t="s">
        <v>8523</v>
      </c>
      <c r="B4157" t="s">
        <v>15823</v>
      </c>
      <c r="C4157" t="s">
        <v>15824</v>
      </c>
      <c r="D4157" t="s">
        <v>15713</v>
      </c>
      <c r="E4157" t="s">
        <v>15713</v>
      </c>
      <c r="F4157" t="s">
        <v>5452</v>
      </c>
      <c r="G4157" t="s">
        <v>5453</v>
      </c>
      <c r="I41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157" s="1" t="b">
        <f t="shared" si="64"/>
        <v>0</v>
      </c>
      <c r="K4157" t="str">
        <f>IF(NOT(J4157),Strutture_cleaned[[#This Row],[Indirizzo internet]],Strutture_cleaned[[#This Row],[Indirizzo di posta elettronica]])</f>
        <v>www.campinglidoasola.it</v>
      </c>
      <c r="L4157" t="str">
        <f>IF(NOT(J4157),Strutture_cleaned[[#This Row],[Indirizzo di posta elettronica]],Strutture_cleaned[[#This Row],[Indirizzo internet]])</f>
        <v>paolapolverigiani@libero.it</v>
      </c>
    </row>
    <row r="4158" spans="1:12" x14ac:dyDescent="0.2">
      <c r="A4158" t="s">
        <v>8523</v>
      </c>
      <c r="B4158" t="s">
        <v>15825</v>
      </c>
      <c r="C4158" t="s">
        <v>15826</v>
      </c>
      <c r="D4158" t="s">
        <v>15713</v>
      </c>
      <c r="E4158" t="s">
        <v>15713</v>
      </c>
      <c r="F4158" t="s">
        <v>5454</v>
      </c>
      <c r="G4158" t="s">
        <v>5455</v>
      </c>
      <c r="I41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58" s="1" t="b">
        <f t="shared" si="64"/>
        <v>0</v>
      </c>
      <c r="K4158" t="str">
        <f>IF(NOT(J4158),Strutture_cleaned[[#This Row],[Indirizzo internet]],Strutture_cleaned[[#This Row],[Indirizzo di posta elettronica]])</f>
        <v>www.campingcostaverde.it</v>
      </c>
      <c r="L4158" t="str">
        <f>IF(NOT(J4158),Strutture_cleaned[[#This Row],[Indirizzo di posta elettronica]],Strutture_cleaned[[#This Row],[Indirizzo internet]])</f>
        <v>info@campingcostaverde.it</v>
      </c>
    </row>
    <row r="4159" spans="1:12" x14ac:dyDescent="0.2">
      <c r="A4159" t="s">
        <v>8523</v>
      </c>
      <c r="B4159" t="s">
        <v>13791</v>
      </c>
      <c r="C4159" t="s">
        <v>19511</v>
      </c>
      <c r="D4159" t="s">
        <v>15713</v>
      </c>
      <c r="E4159" t="s">
        <v>5423</v>
      </c>
      <c r="F4159" t="s">
        <v>5456</v>
      </c>
      <c r="G4159" t="s">
        <v>5457</v>
      </c>
      <c r="I41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59" s="1" t="b">
        <f t="shared" si="64"/>
        <v>0</v>
      </c>
      <c r="K4159" t="str">
        <f>IF(NOT(J4159),Strutture_cleaned[[#This Row],[Indirizzo internet]],Strutture_cleaned[[#This Row],[Indirizzo di posta elettronica]])</f>
        <v>www.campingregina.it</v>
      </c>
      <c r="L4159" t="str">
        <f>IF(NOT(J4159),Strutture_cleaned[[#This Row],[Indirizzo di posta elettronica]],Strutture_cleaned[[#This Row],[Indirizzo internet]])</f>
        <v>info@campingregina.it</v>
      </c>
    </row>
    <row r="4160" spans="1:12" x14ac:dyDescent="0.2">
      <c r="A4160" t="s">
        <v>8216</v>
      </c>
      <c r="B4160" t="s">
        <v>15827</v>
      </c>
      <c r="C4160" t="s">
        <v>15828</v>
      </c>
      <c r="D4160" t="s">
        <v>15713</v>
      </c>
      <c r="E4160" t="s">
        <v>15713</v>
      </c>
      <c r="F4160" t="s">
        <v>19511</v>
      </c>
      <c r="G4160" t="s">
        <v>5458</v>
      </c>
      <c r="I41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160" s="1" t="b">
        <f t="shared" si="64"/>
        <v>0</v>
      </c>
      <c r="K4160" t="str">
        <f>IF(NOT(J4160),Strutture_cleaned[[#This Row],[Indirizzo internet]],Strutture_cleaned[[#This Row],[Indirizzo di posta elettronica]])</f>
        <v/>
      </c>
      <c r="L4160" t="str">
        <f>IF(NOT(J4160),Strutture_cleaned[[#This Row],[Indirizzo di posta elettronica]],Strutture_cleaned[[#This Row],[Indirizzo internet]])</f>
        <v>fbroccolo@inwind.it</v>
      </c>
    </row>
    <row r="4161" spans="1:12" x14ac:dyDescent="0.2">
      <c r="A4161" t="s">
        <v>8216</v>
      </c>
      <c r="B4161" t="s">
        <v>15829</v>
      </c>
      <c r="C4161" t="s">
        <v>15830</v>
      </c>
      <c r="D4161" t="s">
        <v>15713</v>
      </c>
      <c r="E4161" t="s">
        <v>15713</v>
      </c>
      <c r="F4161" t="s">
        <v>19511</v>
      </c>
      <c r="G4161" t="s">
        <v>19511</v>
      </c>
      <c r="I41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61" s="1" t="b">
        <f t="shared" si="64"/>
        <v>0</v>
      </c>
      <c r="K4161" t="str">
        <f>IF(NOT(J4161),Strutture_cleaned[[#This Row],[Indirizzo internet]],Strutture_cleaned[[#This Row],[Indirizzo di posta elettronica]])</f>
        <v/>
      </c>
      <c r="L4161" t="str">
        <f>IF(NOT(J4161),Strutture_cleaned[[#This Row],[Indirizzo di posta elettronica]],Strutture_cleaned[[#This Row],[Indirizzo internet]])</f>
        <v/>
      </c>
    </row>
    <row r="4162" spans="1:12" x14ac:dyDescent="0.2">
      <c r="A4162" t="s">
        <v>8285</v>
      </c>
      <c r="B4162" t="s">
        <v>15831</v>
      </c>
      <c r="C4162" t="s">
        <v>15832</v>
      </c>
      <c r="D4162" t="s">
        <v>15713</v>
      </c>
      <c r="E4162" t="s">
        <v>15713</v>
      </c>
      <c r="F4162" t="s">
        <v>19511</v>
      </c>
      <c r="G4162" t="s">
        <v>19511</v>
      </c>
      <c r="I41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62" s="1" t="b">
        <f t="shared" si="64"/>
        <v>0</v>
      </c>
      <c r="K4162" t="str">
        <f>IF(NOT(J4162),Strutture_cleaned[[#This Row],[Indirizzo internet]],Strutture_cleaned[[#This Row],[Indirizzo di posta elettronica]])</f>
        <v/>
      </c>
      <c r="L4162" t="str">
        <f>IF(NOT(J4162),Strutture_cleaned[[#This Row],[Indirizzo di posta elettronica]],Strutture_cleaned[[#This Row],[Indirizzo internet]])</f>
        <v/>
      </c>
    </row>
    <row r="4163" spans="1:12" x14ac:dyDescent="0.2">
      <c r="A4163" t="s">
        <v>8523</v>
      </c>
      <c r="B4163" t="s">
        <v>15833</v>
      </c>
      <c r="C4163" t="s">
        <v>19511</v>
      </c>
      <c r="D4163" t="s">
        <v>15713</v>
      </c>
      <c r="E4163" t="s">
        <v>15834</v>
      </c>
      <c r="F4163" t="s">
        <v>5459</v>
      </c>
      <c r="G4163" t="s">
        <v>5460</v>
      </c>
      <c r="I41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63" s="1" t="b">
        <f t="shared" ref="J4163:J4226" si="65">I4163="invertire email e sito"</f>
        <v>0</v>
      </c>
      <c r="K4163" t="str">
        <f>IF(NOT(J4163),Strutture_cleaned[[#This Row],[Indirizzo internet]],Strutture_cleaned[[#This Row],[Indirizzo di posta elettronica]])</f>
        <v>www.nuovonaturalvillage.com</v>
      </c>
      <c r="L4163" t="str">
        <f>IF(NOT(J4163),Strutture_cleaned[[#This Row],[Indirizzo di posta elettronica]],Strutture_cleaned[[#This Row],[Indirizzo internet]])</f>
        <v>info@nuovonaturalvillage.com</v>
      </c>
    </row>
    <row r="4164" spans="1:12" x14ac:dyDescent="0.2">
      <c r="A4164" t="s">
        <v>8171</v>
      </c>
      <c r="B4164" t="s">
        <v>15835</v>
      </c>
      <c r="C4164" t="s">
        <v>15836</v>
      </c>
      <c r="D4164" t="s">
        <v>15713</v>
      </c>
      <c r="E4164" t="s">
        <v>15713</v>
      </c>
      <c r="F4164" t="s">
        <v>5461</v>
      </c>
      <c r="G4164" t="s">
        <v>5462</v>
      </c>
      <c r="I41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64" s="1" t="b">
        <f t="shared" si="65"/>
        <v>0</v>
      </c>
      <c r="K4164" t="str">
        <f>IF(NOT(J4164),Strutture_cleaned[[#This Row],[Indirizzo internet]],Strutture_cleaned[[#This Row],[Indirizzo di posta elettronica]])</f>
        <v>www.cipolladoro.it</v>
      </c>
      <c r="L4164" t="str">
        <f>IF(NOT(J4164),Strutture_cleaned[[#This Row],[Indirizzo di posta elettronica]],Strutture_cleaned[[#This Row],[Indirizzo internet]])</f>
        <v>info@cipolladoro.it</v>
      </c>
    </row>
    <row r="4165" spans="1:12" x14ac:dyDescent="0.2">
      <c r="A4165" t="s">
        <v>8177</v>
      </c>
      <c r="B4165" t="s">
        <v>15837</v>
      </c>
      <c r="C4165" t="s">
        <v>15838</v>
      </c>
      <c r="D4165" t="s">
        <v>15713</v>
      </c>
      <c r="E4165" t="s">
        <v>15713</v>
      </c>
      <c r="F4165" t="s">
        <v>5463</v>
      </c>
      <c r="G4165" t="s">
        <v>5420</v>
      </c>
      <c r="I41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65" s="1" t="b">
        <f t="shared" si="65"/>
        <v>0</v>
      </c>
      <c r="K4165" t="str">
        <f>IF(NOT(J4165),Strutture_cleaned[[#This Row],[Indirizzo internet]],Strutture_cleaned[[#This Row],[Indirizzo di posta elettronica]])</f>
        <v>www.hoteltorresi.it</v>
      </c>
      <c r="L4165" t="str">
        <f>IF(NOT(J4165),Strutture_cleaned[[#This Row],[Indirizzo di posta elettronica]],Strutture_cleaned[[#This Row],[Indirizzo internet]])</f>
        <v>info@hoteltorresi.it</v>
      </c>
    </row>
    <row r="4166" spans="1:12" x14ac:dyDescent="0.2">
      <c r="A4166" t="s">
        <v>8177</v>
      </c>
      <c r="B4166" t="s">
        <v>15839</v>
      </c>
      <c r="C4166" t="s">
        <v>5381</v>
      </c>
      <c r="D4166" t="s">
        <v>15713</v>
      </c>
      <c r="E4166" t="s">
        <v>15713</v>
      </c>
      <c r="F4166" t="s">
        <v>19511</v>
      </c>
      <c r="G4166" t="s">
        <v>5464</v>
      </c>
      <c r="I41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166" s="1" t="b">
        <f t="shared" si="65"/>
        <v>0</v>
      </c>
      <c r="K4166" t="str">
        <f>IF(NOT(J4166),Strutture_cleaned[[#This Row],[Indirizzo internet]],Strutture_cleaned[[#This Row],[Indirizzo di posta elettronica]])</f>
        <v/>
      </c>
      <c r="L4166" t="str">
        <f>IF(NOT(J4166),Strutture_cleaned[[#This Row],[Indirizzo di posta elettronica]],Strutture_cleaned[[#This Row],[Indirizzo internet]])</f>
        <v>albergostork@libero.it</v>
      </c>
    </row>
    <row r="4167" spans="1:12" x14ac:dyDescent="0.2">
      <c r="A4167" t="s">
        <v>8177</v>
      </c>
      <c r="B4167" t="s">
        <v>9524</v>
      </c>
      <c r="C4167" t="s">
        <v>15840</v>
      </c>
      <c r="D4167" t="s">
        <v>15713</v>
      </c>
      <c r="E4167" t="s">
        <v>15713</v>
      </c>
      <c r="F4167" t="s">
        <v>19511</v>
      </c>
      <c r="G4167" t="s">
        <v>5465</v>
      </c>
      <c r="I41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167" s="1" t="b">
        <f t="shared" si="65"/>
        <v>0</v>
      </c>
      <c r="K4167" t="str">
        <f>IF(NOT(J4167),Strutture_cleaned[[#This Row],[Indirizzo internet]],Strutture_cleaned[[#This Row],[Indirizzo di posta elettronica]])</f>
        <v/>
      </c>
      <c r="L4167" t="str">
        <f>IF(NOT(J4167),Strutture_cleaned[[#This Row],[Indirizzo di posta elettronica]],Strutture_cleaned[[#This Row],[Indirizzo internet]])</f>
        <v>lido.hotel@tiscali.it</v>
      </c>
    </row>
    <row r="4168" spans="1:12" x14ac:dyDescent="0.2">
      <c r="A4168" t="s">
        <v>8177</v>
      </c>
      <c r="B4168" t="s">
        <v>13313</v>
      </c>
      <c r="C4168" t="s">
        <v>15841</v>
      </c>
      <c r="D4168" t="s">
        <v>15713</v>
      </c>
      <c r="E4168" t="s">
        <v>15713</v>
      </c>
      <c r="F4168" t="s">
        <v>5466</v>
      </c>
      <c r="G4168" t="s">
        <v>5467</v>
      </c>
      <c r="I41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68" s="1" t="b">
        <f t="shared" si="65"/>
        <v>0</v>
      </c>
      <c r="K4168" t="str">
        <f>IF(NOT(J4168),Strutture_cleaned[[#This Row],[Indirizzo internet]],Strutture_cleaned[[#This Row],[Indirizzo di posta elettronica]])</f>
        <v>www.hotellaterrazza.com</v>
      </c>
      <c r="L4168" t="str">
        <f>IF(NOT(J4168),Strutture_cleaned[[#This Row],[Indirizzo di posta elettronica]],Strutture_cleaned[[#This Row],[Indirizzo internet]])</f>
        <v>info@hotellaterrazza.com</v>
      </c>
    </row>
    <row r="4169" spans="1:12" x14ac:dyDescent="0.2">
      <c r="A4169" t="s">
        <v>8186</v>
      </c>
      <c r="B4169" t="s">
        <v>15842</v>
      </c>
      <c r="C4169" t="s">
        <v>15843</v>
      </c>
      <c r="D4169" t="s">
        <v>15713</v>
      </c>
      <c r="E4169" t="s">
        <v>15713</v>
      </c>
      <c r="F4169" t="s">
        <v>5468</v>
      </c>
      <c r="G4169" t="s">
        <v>5469</v>
      </c>
      <c r="I41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69" s="1" t="b">
        <f t="shared" si="65"/>
        <v>0</v>
      </c>
      <c r="K4169" t="str">
        <f>IF(NOT(J4169),Strutture_cleaned[[#This Row],[Indirizzo internet]],Strutture_cleaned[[#This Row],[Indirizzo di posta elettronica]])</f>
        <v>www.contradadelraglio.it</v>
      </c>
      <c r="L4169" t="str">
        <f>IF(NOT(J4169),Strutture_cleaned[[#This Row],[Indirizzo di posta elettronica]],Strutture_cleaned[[#This Row],[Indirizzo internet]])</f>
        <v>info@contradadelraglio.it</v>
      </c>
    </row>
    <row r="4170" spans="1:12" x14ac:dyDescent="0.2">
      <c r="A4170" t="s">
        <v>8186</v>
      </c>
      <c r="B4170" t="s">
        <v>15844</v>
      </c>
      <c r="C4170" t="s">
        <v>15845</v>
      </c>
      <c r="D4170" t="s">
        <v>15713</v>
      </c>
      <c r="E4170" t="s">
        <v>15713</v>
      </c>
      <c r="F4170" t="s">
        <v>5470</v>
      </c>
      <c r="G4170" t="s">
        <v>5471</v>
      </c>
      <c r="I41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70" s="1" t="b">
        <f t="shared" si="65"/>
        <v>0</v>
      </c>
      <c r="K4170" t="str">
        <f>IF(NOT(J4170),Strutture_cleaned[[#This Row],[Indirizzo internet]],Strutture_cleaned[[#This Row],[Indirizzo di posta elettronica]])</f>
        <v>www.agriturismolecastella.it</v>
      </c>
      <c r="L4170" t="str">
        <f>IF(NOT(J4170),Strutture_cleaned[[#This Row],[Indirizzo di posta elettronica]],Strutture_cleaned[[#This Row],[Indirizzo internet]])</f>
        <v>info@agriturismolecastella.it</v>
      </c>
    </row>
    <row r="4171" spans="1:12" x14ac:dyDescent="0.2">
      <c r="A4171" t="s">
        <v>8183</v>
      </c>
      <c r="B4171" t="s">
        <v>15846</v>
      </c>
      <c r="C4171" t="s">
        <v>15847</v>
      </c>
      <c r="D4171" t="s">
        <v>15713</v>
      </c>
      <c r="E4171" t="s">
        <v>19511</v>
      </c>
      <c r="F4171" t="s">
        <v>19511</v>
      </c>
      <c r="G4171" t="s">
        <v>19511</v>
      </c>
      <c r="I41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71" s="1" t="b">
        <f t="shared" si="65"/>
        <v>0</v>
      </c>
      <c r="K4171" t="str">
        <f>IF(NOT(J4171),Strutture_cleaned[[#This Row],[Indirizzo internet]],Strutture_cleaned[[#This Row],[Indirizzo di posta elettronica]])</f>
        <v/>
      </c>
      <c r="L4171" t="str">
        <f>IF(NOT(J4171),Strutture_cleaned[[#This Row],[Indirizzo di posta elettronica]],Strutture_cleaned[[#This Row],[Indirizzo internet]])</f>
        <v/>
      </c>
    </row>
    <row r="4172" spans="1:12" x14ac:dyDescent="0.2">
      <c r="A4172" t="s">
        <v>8183</v>
      </c>
      <c r="B4172" t="s">
        <v>15848</v>
      </c>
      <c r="C4172" t="s">
        <v>15849</v>
      </c>
      <c r="D4172" t="s">
        <v>15713</v>
      </c>
      <c r="E4172" t="s">
        <v>15850</v>
      </c>
      <c r="F4172" t="s">
        <v>5472</v>
      </c>
      <c r="G4172" t="s">
        <v>5473</v>
      </c>
      <c r="I41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72" s="1" t="b">
        <f t="shared" si="65"/>
        <v>0</v>
      </c>
      <c r="K4172" t="str">
        <f>IF(NOT(J4172),Strutture_cleaned[[#This Row],[Indirizzo internet]],Strutture_cleaned[[#This Row],[Indirizzo di posta elettronica]])</f>
        <v>www.acasadipici.it</v>
      </c>
      <c r="L4172" t="str">
        <f>IF(NOT(J4172),Strutture_cleaned[[#This Row],[Indirizzo di posta elettronica]],Strutture_cleaned[[#This Row],[Indirizzo internet]])</f>
        <v>pici@acasadipici.it</v>
      </c>
    </row>
    <row r="4173" spans="1:12" x14ac:dyDescent="0.2">
      <c r="A4173" t="s">
        <v>8183</v>
      </c>
      <c r="B4173" t="s">
        <v>15851</v>
      </c>
      <c r="C4173" t="s">
        <v>15852</v>
      </c>
      <c r="D4173" t="s">
        <v>15713</v>
      </c>
      <c r="E4173" t="s">
        <v>15713</v>
      </c>
      <c r="F4173" t="s">
        <v>5474</v>
      </c>
      <c r="G4173" t="s">
        <v>5475</v>
      </c>
      <c r="I41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73" s="1" t="b">
        <f t="shared" si="65"/>
        <v>0</v>
      </c>
      <c r="K4173" t="str">
        <f>IF(NOT(J4173),Strutture_cleaned[[#This Row],[Indirizzo internet]],Strutture_cleaned[[#This Row],[Indirizzo di posta elettronica]])</f>
        <v>www.centro-ippico.com</v>
      </c>
      <c r="L4173" t="str">
        <f>IF(NOT(J4173),Strutture_cleaned[[#This Row],[Indirizzo di posta elettronica]],Strutture_cleaned[[#This Row],[Indirizzo internet]])</f>
        <v>info@centro-ippico.com</v>
      </c>
    </row>
    <row r="4174" spans="1:12" x14ac:dyDescent="0.2">
      <c r="A4174" t="s">
        <v>8582</v>
      </c>
      <c r="B4174" t="s">
        <v>15853</v>
      </c>
      <c r="C4174" t="s">
        <v>19511</v>
      </c>
      <c r="D4174" t="s">
        <v>15713</v>
      </c>
      <c r="E4174" t="s">
        <v>15713</v>
      </c>
      <c r="F4174" t="s">
        <v>19511</v>
      </c>
      <c r="G4174" t="s">
        <v>19511</v>
      </c>
      <c r="I41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74" s="1" t="b">
        <f t="shared" si="65"/>
        <v>0</v>
      </c>
      <c r="K4174" t="str">
        <f>IF(NOT(J4174),Strutture_cleaned[[#This Row],[Indirizzo internet]],Strutture_cleaned[[#This Row],[Indirizzo di posta elettronica]])</f>
        <v/>
      </c>
      <c r="L4174" t="str">
        <f>IF(NOT(J4174),Strutture_cleaned[[#This Row],[Indirizzo di posta elettronica]],Strutture_cleaned[[#This Row],[Indirizzo internet]])</f>
        <v/>
      </c>
    </row>
    <row r="4175" spans="1:12" x14ac:dyDescent="0.2">
      <c r="A4175" t="s">
        <v>8582</v>
      </c>
      <c r="B4175" t="s">
        <v>15854</v>
      </c>
      <c r="C4175" t="s">
        <v>19511</v>
      </c>
      <c r="D4175" t="s">
        <v>15713</v>
      </c>
      <c r="E4175" t="s">
        <v>5423</v>
      </c>
      <c r="F4175" t="s">
        <v>5476</v>
      </c>
      <c r="G4175" t="s">
        <v>5477</v>
      </c>
      <c r="I417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175" s="1" t="b">
        <f t="shared" si="65"/>
        <v>1</v>
      </c>
      <c r="K4175" t="str">
        <f>IF(NOT(J4175),Strutture_cleaned[[#This Row],[Indirizzo internet]],Strutture_cleaned[[#This Row],[Indirizzo di posta elettronica]])</f>
        <v>www.solerobeach.it</v>
      </c>
      <c r="L4175" t="str">
        <f>IF(NOT(J4175),Strutture_cleaned[[#This Row],[Indirizzo di posta elettronica]],Strutture_cleaned[[#This Row],[Indirizzo internet]])</f>
        <v>solerobeach@yahoo.it</v>
      </c>
    </row>
    <row r="4176" spans="1:12" x14ac:dyDescent="0.2">
      <c r="A4176" t="s">
        <v>8582</v>
      </c>
      <c r="B4176" t="s">
        <v>15855</v>
      </c>
      <c r="C4176" t="s">
        <v>19511</v>
      </c>
      <c r="D4176" t="s">
        <v>15713</v>
      </c>
      <c r="E4176" t="s">
        <v>5423</v>
      </c>
      <c r="F4176" t="s">
        <v>19511</v>
      </c>
      <c r="G4176" t="s">
        <v>19511</v>
      </c>
      <c r="I41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76" s="1" t="b">
        <f t="shared" si="65"/>
        <v>0</v>
      </c>
      <c r="K4176" t="str">
        <f>IF(NOT(J4176),Strutture_cleaned[[#This Row],[Indirizzo internet]],Strutture_cleaned[[#This Row],[Indirizzo di posta elettronica]])</f>
        <v/>
      </c>
      <c r="L4176" t="str">
        <f>IF(NOT(J4176),Strutture_cleaned[[#This Row],[Indirizzo di posta elettronica]],Strutture_cleaned[[#This Row],[Indirizzo internet]])</f>
        <v/>
      </c>
    </row>
    <row r="4177" spans="1:12" x14ac:dyDescent="0.2">
      <c r="A4177" t="s">
        <v>8582</v>
      </c>
      <c r="B4177" t="s">
        <v>12988</v>
      </c>
      <c r="C4177" t="s">
        <v>19511</v>
      </c>
      <c r="D4177" t="s">
        <v>15713</v>
      </c>
      <c r="E4177" t="s">
        <v>5423</v>
      </c>
      <c r="F4177" t="s">
        <v>5478</v>
      </c>
      <c r="G4177" t="s">
        <v>5479</v>
      </c>
      <c r="I417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177" s="1" t="b">
        <f t="shared" si="65"/>
        <v>1</v>
      </c>
      <c r="K4177" t="str">
        <f>IF(NOT(J4177),Strutture_cleaned[[#This Row],[Indirizzo internet]],Strutture_cleaned[[#This Row],[Indirizzo di posta elettronica]])</f>
        <v>www.stabilimentoapprodo.it</v>
      </c>
      <c r="L4177" t="str">
        <f>IF(NOT(J4177),Strutture_cleaned[[#This Row],[Indirizzo di posta elettronica]],Strutture_cleaned[[#This Row],[Indirizzo internet]])</f>
        <v>lorenzo7901@alice.it</v>
      </c>
    </row>
    <row r="4178" spans="1:12" x14ac:dyDescent="0.2">
      <c r="A4178" t="s">
        <v>8582</v>
      </c>
      <c r="B4178" t="s">
        <v>15856</v>
      </c>
      <c r="C4178" t="s">
        <v>19511</v>
      </c>
      <c r="D4178" t="s">
        <v>15713</v>
      </c>
      <c r="E4178" t="s">
        <v>5423</v>
      </c>
      <c r="F4178" t="s">
        <v>5480</v>
      </c>
      <c r="G4178" t="s">
        <v>19511</v>
      </c>
      <c r="I417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178" s="1" t="b">
        <f t="shared" si="65"/>
        <v>1</v>
      </c>
      <c r="K4178" t="str">
        <f>IF(NOT(J4178),Strutture_cleaned[[#This Row],[Indirizzo internet]],Strutture_cleaned[[#This Row],[Indirizzo di posta elettronica]])</f>
        <v/>
      </c>
      <c r="L4178" t="str">
        <f>IF(NOT(J4178),Strutture_cleaned[[#This Row],[Indirizzo di posta elettronica]],Strutture_cleaned[[#This Row],[Indirizzo internet]])</f>
        <v>ancora_2009@libero.it</v>
      </c>
    </row>
    <row r="4179" spans="1:12" x14ac:dyDescent="0.2">
      <c r="A4179" t="s">
        <v>8582</v>
      </c>
      <c r="B4179" t="s">
        <v>15857</v>
      </c>
      <c r="C4179" t="s">
        <v>19511</v>
      </c>
      <c r="D4179" t="s">
        <v>15713</v>
      </c>
      <c r="E4179" t="s">
        <v>5423</v>
      </c>
      <c r="F4179" t="s">
        <v>19511</v>
      </c>
      <c r="G4179" t="s">
        <v>19511</v>
      </c>
      <c r="I41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79" s="1" t="b">
        <f t="shared" si="65"/>
        <v>0</v>
      </c>
      <c r="K4179" t="str">
        <f>IF(NOT(J4179),Strutture_cleaned[[#This Row],[Indirizzo internet]],Strutture_cleaned[[#This Row],[Indirizzo di posta elettronica]])</f>
        <v/>
      </c>
      <c r="L4179" t="str">
        <f>IF(NOT(J4179),Strutture_cleaned[[#This Row],[Indirizzo di posta elettronica]],Strutture_cleaned[[#This Row],[Indirizzo internet]])</f>
        <v/>
      </c>
    </row>
    <row r="4180" spans="1:12" x14ac:dyDescent="0.2">
      <c r="A4180" t="s">
        <v>8582</v>
      </c>
      <c r="B4180" t="s">
        <v>15858</v>
      </c>
      <c r="C4180" t="s">
        <v>19511</v>
      </c>
      <c r="D4180" t="s">
        <v>15713</v>
      </c>
      <c r="E4180" t="s">
        <v>5423</v>
      </c>
      <c r="F4180" t="s">
        <v>5481</v>
      </c>
      <c r="G4180" t="s">
        <v>19511</v>
      </c>
      <c r="I418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180" s="1" t="b">
        <f t="shared" si="65"/>
        <v>1</v>
      </c>
      <c r="K4180" t="str">
        <f>IF(NOT(J4180),Strutture_cleaned[[#This Row],[Indirizzo internet]],Strutture_cleaned[[#This Row],[Indirizzo di posta elettronica]])</f>
        <v/>
      </c>
      <c r="L4180" t="str">
        <f>IF(NOT(J4180),Strutture_cleaned[[#This Row],[Indirizzo di posta elettronica]],Strutture_cleaned[[#This Row],[Indirizzo internet]])</f>
        <v>b.giri@alice.it</v>
      </c>
    </row>
    <row r="4181" spans="1:12" x14ac:dyDescent="0.2">
      <c r="A4181" t="s">
        <v>8582</v>
      </c>
      <c r="B4181" t="s">
        <v>15859</v>
      </c>
      <c r="C4181" t="s">
        <v>19511</v>
      </c>
      <c r="D4181" t="s">
        <v>15713</v>
      </c>
      <c r="E4181" t="s">
        <v>15713</v>
      </c>
      <c r="F4181" t="s">
        <v>19511</v>
      </c>
      <c r="G4181" t="s">
        <v>19511</v>
      </c>
      <c r="I41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81" s="1" t="b">
        <f t="shared" si="65"/>
        <v>0</v>
      </c>
      <c r="K4181" t="str">
        <f>IF(NOT(J4181),Strutture_cleaned[[#This Row],[Indirizzo internet]],Strutture_cleaned[[#This Row],[Indirizzo di posta elettronica]])</f>
        <v/>
      </c>
      <c r="L4181" t="str">
        <f>IF(NOT(J4181),Strutture_cleaned[[#This Row],[Indirizzo di posta elettronica]],Strutture_cleaned[[#This Row],[Indirizzo internet]])</f>
        <v/>
      </c>
    </row>
    <row r="4182" spans="1:12" x14ac:dyDescent="0.2">
      <c r="A4182" t="s">
        <v>8582</v>
      </c>
      <c r="B4182" t="s">
        <v>15860</v>
      </c>
      <c r="C4182" t="s">
        <v>19511</v>
      </c>
      <c r="D4182" t="s">
        <v>15713</v>
      </c>
      <c r="E4182" t="s">
        <v>5423</v>
      </c>
      <c r="F4182" t="s">
        <v>19511</v>
      </c>
      <c r="G4182" t="s">
        <v>19511</v>
      </c>
      <c r="I41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82" s="1" t="b">
        <f t="shared" si="65"/>
        <v>0</v>
      </c>
      <c r="K4182" t="str">
        <f>IF(NOT(J4182),Strutture_cleaned[[#This Row],[Indirizzo internet]],Strutture_cleaned[[#This Row],[Indirizzo di posta elettronica]])</f>
        <v/>
      </c>
      <c r="L4182" t="str">
        <f>IF(NOT(J4182),Strutture_cleaned[[#This Row],[Indirizzo di posta elettronica]],Strutture_cleaned[[#This Row],[Indirizzo internet]])</f>
        <v/>
      </c>
    </row>
    <row r="4183" spans="1:12" x14ac:dyDescent="0.2">
      <c r="A4183" t="s">
        <v>8582</v>
      </c>
      <c r="B4183" t="s">
        <v>15861</v>
      </c>
      <c r="C4183" t="s">
        <v>19511</v>
      </c>
      <c r="D4183" t="s">
        <v>15713</v>
      </c>
      <c r="E4183" t="s">
        <v>5423</v>
      </c>
      <c r="F4183" t="s">
        <v>19511</v>
      </c>
      <c r="G4183" t="s">
        <v>19511</v>
      </c>
      <c r="I41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83" s="1" t="b">
        <f t="shared" si="65"/>
        <v>0</v>
      </c>
      <c r="K4183" t="str">
        <f>IF(NOT(J4183),Strutture_cleaned[[#This Row],[Indirizzo internet]],Strutture_cleaned[[#This Row],[Indirizzo di posta elettronica]])</f>
        <v/>
      </c>
      <c r="L4183" t="str">
        <f>IF(NOT(J4183),Strutture_cleaned[[#This Row],[Indirizzo di posta elettronica]],Strutture_cleaned[[#This Row],[Indirizzo internet]])</f>
        <v/>
      </c>
    </row>
    <row r="4184" spans="1:12" x14ac:dyDescent="0.2">
      <c r="A4184" t="s">
        <v>8582</v>
      </c>
      <c r="B4184" t="s">
        <v>9905</v>
      </c>
      <c r="C4184" t="s">
        <v>19511</v>
      </c>
      <c r="D4184" t="s">
        <v>15713</v>
      </c>
      <c r="E4184" t="s">
        <v>5423</v>
      </c>
      <c r="F4184" t="s">
        <v>19511</v>
      </c>
      <c r="G4184" t="s">
        <v>19511</v>
      </c>
      <c r="I41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184" s="1" t="b">
        <f t="shared" si="65"/>
        <v>0</v>
      </c>
      <c r="K4184" t="str">
        <f>IF(NOT(J4184),Strutture_cleaned[[#This Row],[Indirizzo internet]],Strutture_cleaned[[#This Row],[Indirizzo di posta elettronica]])</f>
        <v/>
      </c>
      <c r="L4184" t="str">
        <f>IF(NOT(J4184),Strutture_cleaned[[#This Row],[Indirizzo di posta elettronica]],Strutture_cleaned[[#This Row],[Indirizzo internet]])</f>
        <v/>
      </c>
    </row>
    <row r="4185" spans="1:12" x14ac:dyDescent="0.2">
      <c r="A4185" t="s">
        <v>8186</v>
      </c>
      <c r="B4185" t="s">
        <v>15862</v>
      </c>
      <c r="C4185" t="s">
        <v>15863</v>
      </c>
      <c r="D4185" t="s">
        <v>15864</v>
      </c>
      <c r="E4185" t="s">
        <v>15864</v>
      </c>
      <c r="F4185" t="s">
        <v>5482</v>
      </c>
      <c r="G4185" t="s">
        <v>5483</v>
      </c>
      <c r="I41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185" s="1" t="b">
        <f t="shared" si="65"/>
        <v>0</v>
      </c>
      <c r="K4185" t="str">
        <f>IF(NOT(J4185),Strutture_cleaned[[#This Row],[Indirizzo internet]],Strutture_cleaned[[#This Row],[Indirizzo di posta elettronica]])</f>
        <v>www.ilgiardinodeisapori.net</v>
      </c>
      <c r="L4185" t="str">
        <f>IF(NOT(J4185),Strutture_cleaned[[#This Row],[Indirizzo di posta elettronica]],Strutture_cleaned[[#This Row],[Indirizzo internet]])</f>
        <v>giardinodeisapori@tiscali.it</v>
      </c>
    </row>
    <row r="4186" spans="1:12" x14ac:dyDescent="0.2">
      <c r="A4186" t="s">
        <v>8177</v>
      </c>
      <c r="B4186" t="s">
        <v>15865</v>
      </c>
      <c r="C4186" t="s">
        <v>15866</v>
      </c>
      <c r="D4186" t="s">
        <v>15864</v>
      </c>
      <c r="E4186" t="s">
        <v>15864</v>
      </c>
      <c r="F4186" t="s">
        <v>5484</v>
      </c>
      <c r="G4186" t="s">
        <v>5485</v>
      </c>
      <c r="I41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86" s="1" t="b">
        <f t="shared" si="65"/>
        <v>0</v>
      </c>
      <c r="K4186" t="str">
        <f>IF(NOT(J4186),Strutture_cleaned[[#This Row],[Indirizzo internet]],Strutture_cleaned[[#This Row],[Indirizzo di posta elettronica]])</f>
        <v>www.ghr.it</v>
      </c>
      <c r="L4186" t="str">
        <f>IF(NOT(J4186),Strutture_cleaned[[#This Row],[Indirizzo di posta elettronica]],Strutture_cleaned[[#This Row],[Indirizzo internet]])</f>
        <v>info@ghr.it</v>
      </c>
    </row>
    <row r="4187" spans="1:12" x14ac:dyDescent="0.2">
      <c r="A4187" t="s">
        <v>8171</v>
      </c>
      <c r="B4187" t="s">
        <v>15867</v>
      </c>
      <c r="C4187" t="s">
        <v>15868</v>
      </c>
      <c r="D4187" t="s">
        <v>15864</v>
      </c>
      <c r="E4187" t="s">
        <v>15864</v>
      </c>
      <c r="F4187" t="s">
        <v>5486</v>
      </c>
      <c r="G4187" t="s">
        <v>5487</v>
      </c>
      <c r="I41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187" s="1" t="b">
        <f t="shared" si="65"/>
        <v>0</v>
      </c>
      <c r="K4187" t="str">
        <f>IF(NOT(J4187),Strutture_cleaned[[#This Row],[Indirizzo internet]],Strutture_cleaned[[#This Row],[Indirizzo di posta elettronica]])</f>
        <v>www.countryhouselemeraviglie.it</v>
      </c>
      <c r="L4187" t="str">
        <f>IF(NOT(J4187),Strutture_cleaned[[#This Row],[Indirizzo di posta elettronica]],Strutture_cleaned[[#This Row],[Indirizzo internet]])</f>
        <v>lemeraviglie2006@libero.it</v>
      </c>
    </row>
    <row r="4188" spans="1:12" x14ac:dyDescent="0.2">
      <c r="A4188" t="s">
        <v>8177</v>
      </c>
      <c r="B4188" t="s">
        <v>15869</v>
      </c>
      <c r="C4188" t="s">
        <v>15870</v>
      </c>
      <c r="D4188" t="s">
        <v>15864</v>
      </c>
      <c r="E4188" t="s">
        <v>15871</v>
      </c>
      <c r="F4188" t="s">
        <v>5488</v>
      </c>
      <c r="G4188" t="s">
        <v>5488</v>
      </c>
      <c r="I41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4188" s="1" t="b">
        <f t="shared" si="65"/>
        <v>0</v>
      </c>
      <c r="K4188" t="str">
        <f>IF(NOT(J4188),Strutture_cleaned[[#This Row],[Indirizzo internet]],Strutture_cleaned[[#This Row],[Indirizzo di posta elettronica]])</f>
        <v>hotel_softwood_infinito@alice.it</v>
      </c>
      <c r="L4188" t="str">
        <f>IF(NOT(J4188),Strutture_cleaned[[#This Row],[Indirizzo di posta elettronica]],Strutture_cleaned[[#This Row],[Indirizzo internet]])</f>
        <v>hotel_softwood_infinito@alice.it</v>
      </c>
    </row>
    <row r="4189" spans="1:12" x14ac:dyDescent="0.2">
      <c r="A4189" t="s">
        <v>8177</v>
      </c>
      <c r="B4189" t="s">
        <v>15872</v>
      </c>
      <c r="C4189" t="s">
        <v>15873</v>
      </c>
      <c r="D4189" t="s">
        <v>15864</v>
      </c>
      <c r="E4189" t="s">
        <v>15864</v>
      </c>
      <c r="F4189" t="s">
        <v>5489</v>
      </c>
      <c r="G4189" t="s">
        <v>5490</v>
      </c>
      <c r="I41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89" s="1" t="b">
        <f t="shared" si="65"/>
        <v>0</v>
      </c>
      <c r="K4189" t="str">
        <f>IF(NOT(J4189),Strutture_cleaned[[#This Row],[Indirizzo internet]],Strutture_cleaned[[#This Row],[Indirizzo di posta elettronica]])</f>
        <v>www.albergotonino.it</v>
      </c>
      <c r="L4189" t="str">
        <f>IF(NOT(J4189),Strutture_cleaned[[#This Row],[Indirizzo di posta elettronica]],Strutture_cleaned[[#This Row],[Indirizzo internet]])</f>
        <v>info@albergotonino.it</v>
      </c>
    </row>
    <row r="4190" spans="1:12" x14ac:dyDescent="0.2">
      <c r="A4190" t="s">
        <v>8177</v>
      </c>
      <c r="B4190" t="s">
        <v>15874</v>
      </c>
      <c r="C4190" t="s">
        <v>15875</v>
      </c>
      <c r="D4190" t="s">
        <v>15864</v>
      </c>
      <c r="E4190" t="s">
        <v>15864</v>
      </c>
      <c r="F4190" t="s">
        <v>19511</v>
      </c>
      <c r="G4190" t="s">
        <v>5491</v>
      </c>
      <c r="I41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190" s="1" t="b">
        <f t="shared" si="65"/>
        <v>0</v>
      </c>
      <c r="K4190" t="str">
        <f>IF(NOT(J4190),Strutture_cleaned[[#This Row],[Indirizzo internet]],Strutture_cleaned[[#This Row],[Indirizzo di posta elettronica]])</f>
        <v/>
      </c>
      <c r="L4190" t="str">
        <f>IF(NOT(J4190),Strutture_cleaned[[#This Row],[Indirizzo di posta elettronica]],Strutture_cleaned[[#This Row],[Indirizzo internet]])</f>
        <v>passero.solitario@yahoo.it</v>
      </c>
    </row>
    <row r="4191" spans="1:12" x14ac:dyDescent="0.2">
      <c r="A4191" t="s">
        <v>8177</v>
      </c>
      <c r="B4191" t="s">
        <v>8189</v>
      </c>
      <c r="C4191" t="s">
        <v>15876</v>
      </c>
      <c r="D4191" t="s">
        <v>15864</v>
      </c>
      <c r="E4191" t="s">
        <v>15864</v>
      </c>
      <c r="F4191" t="s">
        <v>5492</v>
      </c>
      <c r="G4191" t="s">
        <v>5493</v>
      </c>
      <c r="I41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91" s="1" t="b">
        <f t="shared" si="65"/>
        <v>0</v>
      </c>
      <c r="K4191" t="str">
        <f>IF(NOT(J4191),Strutture_cleaned[[#This Row],[Indirizzo internet]],Strutture_cleaned[[#This Row],[Indirizzo di posta elettronica]])</f>
        <v>www.hotelginestra.it</v>
      </c>
      <c r="L4191" t="str">
        <f>IF(NOT(J4191),Strutture_cleaned[[#This Row],[Indirizzo di posta elettronica]],Strutture_cleaned[[#This Row],[Indirizzo internet]])</f>
        <v>info@hotelginestra.it</v>
      </c>
    </row>
    <row r="4192" spans="1:12" x14ac:dyDescent="0.2">
      <c r="A4192" t="s">
        <v>8183</v>
      </c>
      <c r="B4192" t="s">
        <v>15877</v>
      </c>
      <c r="C4192" t="s">
        <v>15878</v>
      </c>
      <c r="D4192" t="s">
        <v>15864</v>
      </c>
      <c r="E4192" t="s">
        <v>15864</v>
      </c>
      <c r="F4192" t="s">
        <v>5494</v>
      </c>
      <c r="G4192" t="s">
        <v>5495</v>
      </c>
      <c r="I41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192" s="1" t="b">
        <f t="shared" si="65"/>
        <v>0</v>
      </c>
      <c r="K4192" t="str">
        <f>IF(NOT(J4192),Strutture_cleaned[[#This Row],[Indirizzo internet]],Strutture_cleaned[[#This Row],[Indirizzo di posta elettronica]])</f>
        <v>digilander.libero.it/beatriceberto/</v>
      </c>
      <c r="L4192" t="str">
        <f>IF(NOT(J4192),Strutture_cleaned[[#This Row],[Indirizzo di posta elettronica]],Strutture_cleaned[[#This Row],[Indirizzo internet]])</f>
        <v>beatriceberto@libero.it</v>
      </c>
    </row>
    <row r="4193" spans="1:12" x14ac:dyDescent="0.2">
      <c r="A4193" t="s">
        <v>8183</v>
      </c>
      <c r="B4193" t="s">
        <v>15879</v>
      </c>
      <c r="C4193" t="s">
        <v>15880</v>
      </c>
      <c r="D4193" t="s">
        <v>15864</v>
      </c>
      <c r="E4193" t="s">
        <v>15864</v>
      </c>
      <c r="F4193" t="s">
        <v>5496</v>
      </c>
      <c r="G4193" t="s">
        <v>5497</v>
      </c>
      <c r="I41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93" s="1" t="b">
        <f t="shared" si="65"/>
        <v>0</v>
      </c>
      <c r="K4193" t="str">
        <f>IF(NOT(J4193),Strutture_cleaned[[#This Row],[Indirizzo internet]],Strutture_cleaned[[#This Row],[Indirizzo di posta elettronica]])</f>
        <v>www.erbaiuola.it</v>
      </c>
      <c r="L4193" t="str">
        <f>IF(NOT(J4193),Strutture_cleaned[[#This Row],[Indirizzo di posta elettronica]],Strutture_cleaned[[#This Row],[Indirizzo internet]])</f>
        <v>info@erbaiuola.it</v>
      </c>
    </row>
    <row r="4194" spans="1:12" x14ac:dyDescent="0.2">
      <c r="A4194" t="s">
        <v>8183</v>
      </c>
      <c r="B4194" t="s">
        <v>15881</v>
      </c>
      <c r="C4194" t="s">
        <v>15882</v>
      </c>
      <c r="D4194" t="s">
        <v>15864</v>
      </c>
      <c r="E4194" t="s">
        <v>15864</v>
      </c>
      <c r="F4194" t="s">
        <v>5498</v>
      </c>
      <c r="G4194" t="s">
        <v>5499</v>
      </c>
      <c r="I41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194" s="1" t="b">
        <f t="shared" si="65"/>
        <v>0</v>
      </c>
      <c r="K4194" t="str">
        <f>IF(NOT(J4194),Strutture_cleaned[[#This Row],[Indirizzo internet]],Strutture_cleaned[[#This Row],[Indirizzo di posta elettronica]])</f>
        <v>www.palazzodallacasapiccola.it</v>
      </c>
      <c r="L4194" t="str">
        <f>IF(NOT(J4194),Strutture_cleaned[[#This Row],[Indirizzo di posta elettronica]],Strutture_cleaned[[#This Row],[Indirizzo internet]])</f>
        <v>am.palaz@palazzodallacasapiccola.it</v>
      </c>
    </row>
    <row r="4195" spans="1:12" x14ac:dyDescent="0.2">
      <c r="A4195" t="s">
        <v>8282</v>
      </c>
      <c r="B4195" t="s">
        <v>15883</v>
      </c>
      <c r="C4195" t="s">
        <v>15884</v>
      </c>
      <c r="D4195" t="s">
        <v>15864</v>
      </c>
      <c r="E4195" t="s">
        <v>15864</v>
      </c>
      <c r="F4195" t="s">
        <v>19511</v>
      </c>
      <c r="G4195" t="s">
        <v>5500</v>
      </c>
      <c r="I41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195" s="1" t="b">
        <f t="shared" si="65"/>
        <v>0</v>
      </c>
      <c r="K4195" t="str">
        <f>IF(NOT(J4195),Strutture_cleaned[[#This Row],[Indirizzo internet]],Strutture_cleaned[[#This Row],[Indirizzo di posta elettronica]])</f>
        <v/>
      </c>
      <c r="L4195" t="str">
        <f>IF(NOT(J4195),Strutture_cleaned[[#This Row],[Indirizzo di posta elettronica]],Strutture_cleaned[[#This Row],[Indirizzo internet]])</f>
        <v>cea.recanati@libero.it</v>
      </c>
    </row>
    <row r="4196" spans="1:12" x14ac:dyDescent="0.2">
      <c r="A4196" t="s">
        <v>8183</v>
      </c>
      <c r="B4196" t="s">
        <v>15885</v>
      </c>
      <c r="C4196" t="s">
        <v>15886</v>
      </c>
      <c r="D4196" t="s">
        <v>15864</v>
      </c>
      <c r="E4196" t="s">
        <v>15864</v>
      </c>
      <c r="F4196" t="s">
        <v>19511</v>
      </c>
      <c r="G4196" t="s">
        <v>5501</v>
      </c>
      <c r="I41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196" s="1" t="b">
        <f t="shared" si="65"/>
        <v>0</v>
      </c>
      <c r="K4196" t="str">
        <f>IF(NOT(J4196),Strutture_cleaned[[#This Row],[Indirizzo internet]],Strutture_cleaned[[#This Row],[Indirizzo di posta elettronica]])</f>
        <v/>
      </c>
      <c r="L4196" t="str">
        <f>IF(NOT(J4196),Strutture_cleaned[[#This Row],[Indirizzo di posta elettronica]],Strutture_cleaned[[#This Row],[Indirizzo internet]])</f>
        <v>edoardoscuderi-volvo@libero.it</v>
      </c>
    </row>
    <row r="4197" spans="1:12" x14ac:dyDescent="0.2">
      <c r="A4197" t="s">
        <v>8186</v>
      </c>
      <c r="B4197" t="s">
        <v>15887</v>
      </c>
      <c r="C4197" t="s">
        <v>15888</v>
      </c>
      <c r="D4197" t="s">
        <v>15864</v>
      </c>
      <c r="E4197" t="s">
        <v>15864</v>
      </c>
      <c r="F4197" t="s">
        <v>5502</v>
      </c>
      <c r="G4197" t="s">
        <v>5503</v>
      </c>
      <c r="I41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197" s="1" t="b">
        <f t="shared" si="65"/>
        <v>0</v>
      </c>
      <c r="K4197" t="str">
        <f>IF(NOT(J4197),Strutture_cleaned[[#This Row],[Indirizzo internet]],Strutture_cleaned[[#This Row],[Indirizzo di posta elettronica]])</f>
        <v>www.ilgelsoantico.com</v>
      </c>
      <c r="L4197" t="str">
        <f>IF(NOT(J4197),Strutture_cleaned[[#This Row],[Indirizzo di posta elettronica]],Strutture_cleaned[[#This Row],[Indirizzo internet]])</f>
        <v>ilgelsoantico@live.it</v>
      </c>
    </row>
    <row r="4198" spans="1:12" x14ac:dyDescent="0.2">
      <c r="A4198" t="s">
        <v>8186</v>
      </c>
      <c r="B4198" t="s">
        <v>15889</v>
      </c>
      <c r="C4198" t="s">
        <v>15890</v>
      </c>
      <c r="D4198" t="s">
        <v>15864</v>
      </c>
      <c r="E4198" t="s">
        <v>15864</v>
      </c>
      <c r="F4198" t="s">
        <v>5504</v>
      </c>
      <c r="G4198" t="s">
        <v>5505</v>
      </c>
      <c r="I41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198" s="1" t="b">
        <f t="shared" si="65"/>
        <v>0</v>
      </c>
      <c r="K4198" t="str">
        <f>IF(NOT(J4198),Strutture_cleaned[[#This Row],[Indirizzo internet]],Strutture_cleaned[[#This Row],[Indirizzo di posta elettronica]])</f>
        <v>www.ilraggioverde.eu</v>
      </c>
      <c r="L4198" t="str">
        <f>IF(NOT(J4198),Strutture_cleaned[[#This Row],[Indirizzo di posta elettronica]],Strutture_cleaned[[#This Row],[Indirizzo internet]])</f>
        <v>info@ilraggioverde.eu</v>
      </c>
    </row>
    <row r="4199" spans="1:12" x14ac:dyDescent="0.2">
      <c r="A4199" t="s">
        <v>8186</v>
      </c>
      <c r="B4199" t="s">
        <v>15891</v>
      </c>
      <c r="C4199" t="s">
        <v>15892</v>
      </c>
      <c r="D4199" t="s">
        <v>15864</v>
      </c>
      <c r="E4199" t="s">
        <v>15864</v>
      </c>
      <c r="F4199" t="s">
        <v>5506</v>
      </c>
      <c r="G4199" t="s">
        <v>5507</v>
      </c>
      <c r="I41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199" s="1" t="b">
        <f t="shared" si="65"/>
        <v>0</v>
      </c>
      <c r="K4199" t="str">
        <f>IF(NOT(J4199),Strutture_cleaned[[#This Row],[Indirizzo internet]],Strutture_cleaned[[#This Row],[Indirizzo di posta elettronica]])</f>
        <v>www.itrefilari.it</v>
      </c>
      <c r="L4199" t="str">
        <f>IF(NOT(J4199),Strutture_cleaned[[#This Row],[Indirizzo di posta elettronica]],Strutture_cleaned[[#This Row],[Indirizzo internet]])</f>
        <v>itrefilari@virgilio.it</v>
      </c>
    </row>
    <row r="4200" spans="1:12" x14ac:dyDescent="0.2">
      <c r="A4200" t="s">
        <v>8186</v>
      </c>
      <c r="B4200" t="s">
        <v>15893</v>
      </c>
      <c r="C4200" t="s">
        <v>15894</v>
      </c>
      <c r="D4200" t="s">
        <v>15864</v>
      </c>
      <c r="E4200" t="s">
        <v>15864</v>
      </c>
      <c r="F4200" t="s">
        <v>5508</v>
      </c>
      <c r="G4200" t="s">
        <v>5509</v>
      </c>
      <c r="I42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200" s="1" t="b">
        <f t="shared" si="65"/>
        <v>0</v>
      </c>
      <c r="K4200" t="str">
        <f>IF(NOT(J4200),Strutture_cleaned[[#This Row],[Indirizzo internet]],Strutture_cleaned[[#This Row],[Indirizzo di posta elettronica]])</f>
        <v>www.agriturismoterraevita.it</v>
      </c>
      <c r="L4200" t="str">
        <f>IF(NOT(J4200),Strutture_cleaned[[#This Row],[Indirizzo di posta elettronica]],Strutture_cleaned[[#This Row],[Indirizzo internet]])</f>
        <v>coop.terraevita@email.it</v>
      </c>
    </row>
    <row r="4201" spans="1:12" x14ac:dyDescent="0.2">
      <c r="A4201" t="s">
        <v>8171</v>
      </c>
      <c r="B4201" t="s">
        <v>15895</v>
      </c>
      <c r="C4201" t="s">
        <v>15896</v>
      </c>
      <c r="D4201" t="s">
        <v>15864</v>
      </c>
      <c r="E4201" t="s">
        <v>15864</v>
      </c>
      <c r="F4201" t="s">
        <v>5510</v>
      </c>
      <c r="G4201" t="s">
        <v>5511</v>
      </c>
      <c r="I42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01" s="1" t="b">
        <f t="shared" si="65"/>
        <v>0</v>
      </c>
      <c r="K4201" t="str">
        <f>IF(NOT(J4201),Strutture_cleaned[[#This Row],[Indirizzo internet]],Strutture_cleaned[[#This Row],[Indirizzo di posta elettronica]])</f>
        <v>www.lacascinadelpoeta.it</v>
      </c>
      <c r="L4201" t="str">
        <f>IF(NOT(J4201),Strutture_cleaned[[#This Row],[Indirizzo di posta elettronica]],Strutture_cleaned[[#This Row],[Indirizzo internet]])</f>
        <v>info@lacascinadelpoeta.it</v>
      </c>
    </row>
    <row r="4202" spans="1:12" x14ac:dyDescent="0.2">
      <c r="A4202" t="s">
        <v>8183</v>
      </c>
      <c r="B4202" t="s">
        <v>15897</v>
      </c>
      <c r="C4202" t="s">
        <v>15898</v>
      </c>
      <c r="D4202" t="s">
        <v>15864</v>
      </c>
      <c r="E4202" t="s">
        <v>15864</v>
      </c>
      <c r="F4202" t="s">
        <v>5512</v>
      </c>
      <c r="G4202" t="s">
        <v>5513</v>
      </c>
      <c r="I42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202" s="1" t="b">
        <f t="shared" si="65"/>
        <v>0</v>
      </c>
      <c r="K4202" t="str">
        <f>IF(NOT(J4202),Strutture_cleaned[[#This Row],[Indirizzo internet]],Strutture_cleaned[[#This Row],[Indirizzo di posta elettronica]])</f>
        <v>www.bandbitala.it</v>
      </c>
      <c r="L4202" t="str">
        <f>IF(NOT(J4202),Strutture_cleaned[[#This Row],[Indirizzo di posta elettronica]],Strutture_cleaned[[#This Row],[Indirizzo internet]])</f>
        <v>cor.dan@aruba.it</v>
      </c>
    </row>
    <row r="4203" spans="1:12" x14ac:dyDescent="0.2">
      <c r="A4203" t="s">
        <v>8183</v>
      </c>
      <c r="B4203" t="s">
        <v>15899</v>
      </c>
      <c r="C4203" t="s">
        <v>15900</v>
      </c>
      <c r="D4203" t="s">
        <v>15864</v>
      </c>
      <c r="E4203" t="s">
        <v>15864</v>
      </c>
      <c r="F4203" t="s">
        <v>5514</v>
      </c>
      <c r="G4203" t="s">
        <v>5515</v>
      </c>
      <c r="I42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203" s="1" t="b">
        <f t="shared" si="65"/>
        <v>0</v>
      </c>
      <c r="K4203" t="str">
        <f>IF(NOT(J4203),Strutture_cleaned[[#This Row],[Indirizzo internet]],Strutture_cleaned[[#This Row],[Indirizzo di posta elettronica]])</f>
        <v>www.casavacanza-bedandbreakfast.it</v>
      </c>
      <c r="L4203" t="str">
        <f>IF(NOT(J4203),Strutture_cleaned[[#This Row],[Indirizzo di posta elettronica]],Strutture_cleaned[[#This Row],[Indirizzo internet]])</f>
        <v>framedeo55@yahoo.it</v>
      </c>
    </row>
    <row r="4204" spans="1:12" x14ac:dyDescent="0.2">
      <c r="A4204" t="s">
        <v>8186</v>
      </c>
      <c r="B4204" t="s">
        <v>15901</v>
      </c>
      <c r="C4204" t="s">
        <v>15902</v>
      </c>
      <c r="D4204" t="s">
        <v>15864</v>
      </c>
      <c r="E4204" t="s">
        <v>15864</v>
      </c>
      <c r="F4204" t="s">
        <v>5516</v>
      </c>
      <c r="G4204" t="s">
        <v>5517</v>
      </c>
      <c r="I42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04" s="1" t="b">
        <f t="shared" si="65"/>
        <v>0</v>
      </c>
      <c r="K4204" t="str">
        <f>IF(NOT(J4204),Strutture_cleaned[[#This Row],[Indirizzo internet]],Strutture_cleaned[[#This Row],[Indirizzo di posta elettronica]])</f>
        <v>www.alcrepuscolo.it</v>
      </c>
      <c r="L4204" t="str">
        <f>IF(NOT(J4204),Strutture_cleaned[[#This Row],[Indirizzo di posta elettronica]],Strutture_cleaned[[#This Row],[Indirizzo internet]])</f>
        <v>info@alcrepuscolo.it</v>
      </c>
    </row>
    <row r="4205" spans="1:12" x14ac:dyDescent="0.2">
      <c r="A4205" t="s">
        <v>8183</v>
      </c>
      <c r="B4205" t="s">
        <v>15903</v>
      </c>
      <c r="C4205" t="s">
        <v>15904</v>
      </c>
      <c r="D4205" t="s">
        <v>15864</v>
      </c>
      <c r="E4205" t="s">
        <v>15864</v>
      </c>
      <c r="F4205" t="s">
        <v>5518</v>
      </c>
      <c r="G4205" t="s">
        <v>5519</v>
      </c>
      <c r="I42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205" s="1" t="b">
        <f t="shared" si="65"/>
        <v>0</v>
      </c>
      <c r="K4205" t="str">
        <f>IF(NOT(J4205),Strutture_cleaned[[#This Row],[Indirizzo internet]],Strutture_cleaned[[#This Row],[Indirizzo di posta elettronica]])</f>
        <v>http://millefiori-recanati.blogspot.com/</v>
      </c>
      <c r="L4205" t="str">
        <f>IF(NOT(J4205),Strutture_cleaned[[#This Row],[Indirizzo di posta elettronica]],Strutture_cleaned[[#This Row],[Indirizzo internet]])</f>
        <v>millefiorirecanati@email.it</v>
      </c>
    </row>
    <row r="4206" spans="1:12" x14ac:dyDescent="0.2">
      <c r="A4206" t="s">
        <v>8186</v>
      </c>
      <c r="B4206" t="s">
        <v>15905</v>
      </c>
      <c r="C4206" t="s">
        <v>15906</v>
      </c>
      <c r="D4206" t="s">
        <v>15864</v>
      </c>
      <c r="E4206" t="s">
        <v>19511</v>
      </c>
      <c r="F4206" t="s">
        <v>5520</v>
      </c>
      <c r="G4206" t="s">
        <v>5521</v>
      </c>
      <c r="I42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06" s="1" t="b">
        <f t="shared" si="65"/>
        <v>0</v>
      </c>
      <c r="K4206" t="str">
        <f>IF(NOT(J4206),Strutture_cleaned[[#This Row],[Indirizzo internet]],Strutture_cleaned[[#This Row],[Indirizzo di posta elettronica]])</f>
        <v>www.bassari.it</v>
      </c>
      <c r="L4206" t="str">
        <f>IF(NOT(J4206),Strutture_cleaned[[#This Row],[Indirizzo di posta elettronica]],Strutture_cleaned[[#This Row],[Indirizzo internet]])</f>
        <v>info@bassari.it</v>
      </c>
    </row>
    <row r="4207" spans="1:12" x14ac:dyDescent="0.2">
      <c r="A4207" t="s">
        <v>8183</v>
      </c>
      <c r="B4207" t="s">
        <v>15907</v>
      </c>
      <c r="C4207" t="s">
        <v>15908</v>
      </c>
      <c r="D4207" t="s">
        <v>15864</v>
      </c>
      <c r="E4207" t="s">
        <v>19511</v>
      </c>
      <c r="F4207" t="s">
        <v>5522</v>
      </c>
      <c r="G4207" t="s">
        <v>5523</v>
      </c>
      <c r="I42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07" s="1" t="b">
        <f t="shared" si="65"/>
        <v>0</v>
      </c>
      <c r="K4207" t="str">
        <f>IF(NOT(J4207),Strutture_cleaned[[#This Row],[Indirizzo internet]],Strutture_cleaned[[#This Row],[Indirizzo di posta elettronica]])</f>
        <v>bballaluna.com</v>
      </c>
      <c r="L4207" t="str">
        <f>IF(NOT(J4207),Strutture_cleaned[[#This Row],[Indirizzo di posta elettronica]],Strutture_cleaned[[#This Row],[Indirizzo internet]])</f>
        <v>toccaceli15@alice.it</v>
      </c>
    </row>
    <row r="4208" spans="1:12" x14ac:dyDescent="0.2">
      <c r="A4208" t="s">
        <v>8216</v>
      </c>
      <c r="B4208" t="s">
        <v>15909</v>
      </c>
      <c r="C4208" t="s">
        <v>19511</v>
      </c>
      <c r="D4208" t="s">
        <v>15864</v>
      </c>
      <c r="E4208" t="s">
        <v>19511</v>
      </c>
      <c r="F4208" t="s">
        <v>5524</v>
      </c>
      <c r="G4208" t="s">
        <v>5525</v>
      </c>
      <c r="I42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08" s="1" t="b">
        <f t="shared" si="65"/>
        <v>0</v>
      </c>
      <c r="K4208" t="str">
        <f>IF(NOT(J4208),Strutture_cleaned[[#This Row],[Indirizzo internet]],Strutture_cleaned[[#This Row],[Indirizzo di posta elettronica]])</f>
        <v>http://www.campusinfinito.it</v>
      </c>
      <c r="L4208" t="str">
        <f>IF(NOT(J4208),Strutture_cleaned[[#This Row],[Indirizzo di posta elettronica]],Strutture_cleaned[[#This Row],[Indirizzo internet]])</f>
        <v>info@campusinfinito.it</v>
      </c>
    </row>
    <row r="4209" spans="1:12" x14ac:dyDescent="0.2">
      <c r="A4209" t="s">
        <v>8177</v>
      </c>
      <c r="B4209" t="s">
        <v>15910</v>
      </c>
      <c r="C4209" t="s">
        <v>5526</v>
      </c>
      <c r="D4209" t="s">
        <v>15864</v>
      </c>
      <c r="E4209" t="s">
        <v>15864</v>
      </c>
      <c r="F4209" t="s">
        <v>5527</v>
      </c>
      <c r="G4209" t="s">
        <v>5528</v>
      </c>
      <c r="I42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09" s="1" t="b">
        <f t="shared" si="65"/>
        <v>0</v>
      </c>
      <c r="K4209" t="str">
        <f>IF(NOT(J4209),Strutture_cleaned[[#This Row],[Indirizzo internet]],Strutture_cleaned[[#This Row],[Indirizzo di posta elettronica]])</f>
        <v>www.palazzobello.it</v>
      </c>
      <c r="L4209" t="str">
        <f>IF(NOT(J4209),Strutture_cleaned[[#This Row],[Indirizzo di posta elettronica]],Strutture_cleaned[[#This Row],[Indirizzo internet]])</f>
        <v>info@palazzobello.it</v>
      </c>
    </row>
    <row r="4210" spans="1:12" x14ac:dyDescent="0.2">
      <c r="A4210" t="s">
        <v>8216</v>
      </c>
      <c r="B4210" t="s">
        <v>15911</v>
      </c>
      <c r="C4210" t="s">
        <v>15912</v>
      </c>
      <c r="D4210" t="s">
        <v>15864</v>
      </c>
      <c r="E4210" t="s">
        <v>19511</v>
      </c>
      <c r="F4210" t="s">
        <v>19511</v>
      </c>
      <c r="G4210" t="s">
        <v>5529</v>
      </c>
      <c r="I42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210" s="1" t="b">
        <f t="shared" si="65"/>
        <v>0</v>
      </c>
      <c r="K4210" t="str">
        <f>IF(NOT(J4210),Strutture_cleaned[[#This Row],[Indirizzo internet]],Strutture_cleaned[[#This Row],[Indirizzo di posta elettronica]])</f>
        <v/>
      </c>
      <c r="L4210" t="str">
        <f>IF(NOT(J4210),Strutture_cleaned[[#This Row],[Indirizzo di posta elettronica]],Strutture_cleaned[[#This Row],[Indirizzo internet]])</f>
        <v>casaleopardi@giacomoleopardi.it</v>
      </c>
    </row>
    <row r="4211" spans="1:12" x14ac:dyDescent="0.2">
      <c r="A4211" t="s">
        <v>8216</v>
      </c>
      <c r="B4211" t="s">
        <v>15913</v>
      </c>
      <c r="C4211" t="s">
        <v>15914</v>
      </c>
      <c r="D4211" t="s">
        <v>15864</v>
      </c>
      <c r="E4211" t="s">
        <v>19511</v>
      </c>
      <c r="F4211" t="s">
        <v>19511</v>
      </c>
      <c r="G4211" t="s">
        <v>5530</v>
      </c>
      <c r="I42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211" s="1" t="b">
        <f t="shared" si="65"/>
        <v>0</v>
      </c>
      <c r="K4211" t="str">
        <f>IF(NOT(J4211),Strutture_cleaned[[#This Row],[Indirizzo internet]],Strutture_cleaned[[#This Row],[Indirizzo di posta elettronica]])</f>
        <v/>
      </c>
      <c r="L4211" t="str">
        <f>IF(NOT(J4211),Strutture_cleaned[[#This Row],[Indirizzo di posta elettronica]],Strutture_cleaned[[#This Row],[Indirizzo internet]])</f>
        <v>morettistudio@virgilio.it</v>
      </c>
    </row>
    <row r="4212" spans="1:12" x14ac:dyDescent="0.2">
      <c r="A4212" t="s">
        <v>8186</v>
      </c>
      <c r="B4212" t="s">
        <v>15915</v>
      </c>
      <c r="C4212" t="s">
        <v>15916</v>
      </c>
      <c r="D4212" t="s">
        <v>15864</v>
      </c>
      <c r="E4212" t="s">
        <v>19511</v>
      </c>
      <c r="F4212" t="s">
        <v>19511</v>
      </c>
      <c r="G4212" t="s">
        <v>5531</v>
      </c>
      <c r="I42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212" s="1" t="b">
        <f t="shared" si="65"/>
        <v>0</v>
      </c>
      <c r="K4212" t="str">
        <f>IF(NOT(J4212),Strutture_cleaned[[#This Row],[Indirizzo internet]],Strutture_cleaned[[#This Row],[Indirizzo di posta elettronica]])</f>
        <v/>
      </c>
      <c r="L4212" t="str">
        <f>IF(NOT(J4212),Strutture_cleaned[[#This Row],[Indirizzo di posta elettronica]],Strutture_cleaned[[#This Row],[Indirizzo internet]])</f>
        <v>guardabassidaniele@gmail.com</v>
      </c>
    </row>
    <row r="4213" spans="1:12" x14ac:dyDescent="0.2">
      <c r="A4213" t="s">
        <v>8220</v>
      </c>
      <c r="B4213" t="s">
        <v>15917</v>
      </c>
      <c r="C4213" t="s">
        <v>19511</v>
      </c>
      <c r="D4213" t="s">
        <v>15864</v>
      </c>
      <c r="E4213" t="s">
        <v>19511</v>
      </c>
      <c r="F4213" t="s">
        <v>19511</v>
      </c>
      <c r="G4213" t="s">
        <v>19511</v>
      </c>
      <c r="I42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13" s="1" t="b">
        <f t="shared" si="65"/>
        <v>0</v>
      </c>
      <c r="K4213" t="str">
        <f>IF(NOT(J4213),Strutture_cleaned[[#This Row],[Indirizzo internet]],Strutture_cleaned[[#This Row],[Indirizzo di posta elettronica]])</f>
        <v/>
      </c>
      <c r="L4213" t="str">
        <f>IF(NOT(J4213),Strutture_cleaned[[#This Row],[Indirizzo di posta elettronica]],Strutture_cleaned[[#This Row],[Indirizzo internet]])</f>
        <v/>
      </c>
    </row>
    <row r="4214" spans="1:12" x14ac:dyDescent="0.2">
      <c r="A4214" t="s">
        <v>8183</v>
      </c>
      <c r="B4214" t="s">
        <v>15918</v>
      </c>
      <c r="C4214" t="s">
        <v>15919</v>
      </c>
      <c r="D4214" t="s">
        <v>15864</v>
      </c>
      <c r="E4214" t="s">
        <v>19511</v>
      </c>
      <c r="F4214" t="s">
        <v>5532</v>
      </c>
      <c r="G4214" t="s">
        <v>5533</v>
      </c>
      <c r="I42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14" s="1" t="b">
        <f t="shared" si="65"/>
        <v>0</v>
      </c>
      <c r="K4214" t="str">
        <f>IF(NOT(J4214),Strutture_cleaned[[#This Row],[Indirizzo internet]],Strutture_cleaned[[#This Row],[Indirizzo di posta elettronica]])</f>
        <v>www.anticacampagna.it</v>
      </c>
      <c r="L4214" t="str">
        <f>IF(NOT(J4214),Strutture_cleaned[[#This Row],[Indirizzo di posta elettronica]],Strutture_cleaned[[#This Row],[Indirizzo internet]])</f>
        <v>info@anticacampagna.it</v>
      </c>
    </row>
    <row r="4215" spans="1:12" x14ac:dyDescent="0.2">
      <c r="A4215" t="s">
        <v>8183</v>
      </c>
      <c r="B4215" t="s">
        <v>15920</v>
      </c>
      <c r="C4215" t="s">
        <v>15921</v>
      </c>
      <c r="D4215" t="s">
        <v>15864</v>
      </c>
      <c r="E4215" t="s">
        <v>19511</v>
      </c>
      <c r="F4215" t="s">
        <v>19511</v>
      </c>
      <c r="G4215" t="s">
        <v>5534</v>
      </c>
      <c r="I42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215" s="1" t="b">
        <f t="shared" si="65"/>
        <v>0</v>
      </c>
      <c r="K4215" t="str">
        <f>IF(NOT(J4215),Strutture_cleaned[[#This Row],[Indirizzo internet]],Strutture_cleaned[[#This Row],[Indirizzo di posta elettronica]])</f>
        <v/>
      </c>
      <c r="L4215" t="str">
        <f>IF(NOT(J4215),Strutture_cleaned[[#This Row],[Indirizzo di posta elettronica]],Strutture_cleaned[[#This Row],[Indirizzo internet]])</f>
        <v>mario.tanoni@gmail.com</v>
      </c>
    </row>
    <row r="4216" spans="1:12" x14ac:dyDescent="0.2">
      <c r="A4216" t="s">
        <v>8183</v>
      </c>
      <c r="B4216" t="s">
        <v>15922</v>
      </c>
      <c r="C4216" t="s">
        <v>15923</v>
      </c>
      <c r="D4216" t="s">
        <v>15864</v>
      </c>
      <c r="E4216" t="s">
        <v>19511</v>
      </c>
      <c r="F4216" t="s">
        <v>5535</v>
      </c>
      <c r="G4216" t="s">
        <v>5536</v>
      </c>
      <c r="I42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216" s="1" t="b">
        <f t="shared" si="65"/>
        <v>0</v>
      </c>
      <c r="K4216" t="str">
        <f>IF(NOT(J4216),Strutture_cleaned[[#This Row],[Indirizzo internet]],Strutture_cleaned[[#This Row],[Indirizzo di posta elettronica]])</f>
        <v>www.verdeparadiso.it</v>
      </c>
      <c r="L4216" t="str">
        <f>IF(NOT(J4216),Strutture_cleaned[[#This Row],[Indirizzo di posta elettronica]],Strutture_cleaned[[#This Row],[Indirizzo internet]])</f>
        <v>info.verdeparadiso@verdeparadiso.it</v>
      </c>
    </row>
    <row r="4217" spans="1:12" x14ac:dyDescent="0.2">
      <c r="A4217" t="s">
        <v>8183</v>
      </c>
      <c r="B4217" t="s">
        <v>15924</v>
      </c>
      <c r="C4217" t="s">
        <v>5537</v>
      </c>
      <c r="D4217" t="s">
        <v>15864</v>
      </c>
      <c r="E4217" t="s">
        <v>15864</v>
      </c>
      <c r="F4217" t="s">
        <v>19511</v>
      </c>
      <c r="G4217" t="s">
        <v>5538</v>
      </c>
      <c r="I42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217" s="1" t="b">
        <f t="shared" si="65"/>
        <v>0</v>
      </c>
      <c r="K4217" t="str">
        <f>IF(NOT(J4217),Strutture_cleaned[[#This Row],[Indirizzo internet]],Strutture_cleaned[[#This Row],[Indirizzo di posta elettronica]])</f>
        <v/>
      </c>
      <c r="L4217" t="str">
        <f>IF(NOT(J4217),Strutture_cleaned[[#This Row],[Indirizzo di posta elettronica]],Strutture_cleaned[[#This Row],[Indirizzo internet]])</f>
        <v>d.gattiventurini@gmail.com</v>
      </c>
    </row>
    <row r="4218" spans="1:12" x14ac:dyDescent="0.2">
      <c r="A4218" t="s">
        <v>8174</v>
      </c>
      <c r="B4218" t="s">
        <v>15925</v>
      </c>
      <c r="C4218" t="s">
        <v>5539</v>
      </c>
      <c r="D4218" t="s">
        <v>15864</v>
      </c>
      <c r="E4218" t="s">
        <v>15864</v>
      </c>
      <c r="F4218" t="s">
        <v>19511</v>
      </c>
      <c r="G4218" t="s">
        <v>5540</v>
      </c>
      <c r="I42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218" s="1" t="b">
        <f t="shared" si="65"/>
        <v>0</v>
      </c>
      <c r="K4218" t="str">
        <f>IF(NOT(J4218),Strutture_cleaned[[#This Row],[Indirizzo internet]],Strutture_cleaned[[#This Row],[Indirizzo di posta elettronica]])</f>
        <v/>
      </c>
      <c r="L4218" t="str">
        <f>IF(NOT(J4218),Strutture_cleaned[[#This Row],[Indirizzo di posta elettronica]],Strutture_cleaned[[#This Row],[Indirizzo internet]])</f>
        <v>carlo2010.foschi@gmail.com</v>
      </c>
    </row>
    <row r="4219" spans="1:12" x14ac:dyDescent="0.2">
      <c r="A4219" t="s">
        <v>8174</v>
      </c>
      <c r="B4219" t="s">
        <v>15926</v>
      </c>
      <c r="C4219" t="s">
        <v>5541</v>
      </c>
      <c r="D4219" t="s">
        <v>15864</v>
      </c>
      <c r="E4219" t="s">
        <v>15864</v>
      </c>
      <c r="F4219" t="s">
        <v>19511</v>
      </c>
      <c r="G4219" t="s">
        <v>5542</v>
      </c>
      <c r="I42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19" s="1" t="b">
        <f t="shared" si="65"/>
        <v>0</v>
      </c>
      <c r="K4219" t="str">
        <f>IF(NOT(J4219),Strutture_cleaned[[#This Row],[Indirizzo internet]],Strutture_cleaned[[#This Row],[Indirizzo di posta elettronica]])</f>
        <v/>
      </c>
      <c r="L4219" t="str">
        <f>IF(NOT(J4219),Strutture_cleaned[[#This Row],[Indirizzo di posta elettronica]],Strutture_cleaned[[#This Row],[Indirizzo internet]])</f>
        <v>tinoaconiti@gmail.com</v>
      </c>
    </row>
    <row r="4220" spans="1:12" x14ac:dyDescent="0.2">
      <c r="A4220" t="s">
        <v>8174</v>
      </c>
      <c r="B4220" t="s">
        <v>15927</v>
      </c>
      <c r="C4220" t="s">
        <v>5541</v>
      </c>
      <c r="D4220" t="s">
        <v>15864</v>
      </c>
      <c r="E4220" t="s">
        <v>15864</v>
      </c>
      <c r="F4220" t="s">
        <v>19511</v>
      </c>
      <c r="G4220" t="s">
        <v>5542</v>
      </c>
      <c r="I42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20" s="1" t="b">
        <f t="shared" si="65"/>
        <v>0</v>
      </c>
      <c r="K4220" t="str">
        <f>IF(NOT(J4220),Strutture_cleaned[[#This Row],[Indirizzo internet]],Strutture_cleaned[[#This Row],[Indirizzo di posta elettronica]])</f>
        <v/>
      </c>
      <c r="L4220" t="str">
        <f>IF(NOT(J4220),Strutture_cleaned[[#This Row],[Indirizzo di posta elettronica]],Strutture_cleaned[[#This Row],[Indirizzo internet]])</f>
        <v>tinoaconiti@gmail.com</v>
      </c>
    </row>
    <row r="4221" spans="1:12" x14ac:dyDescent="0.2">
      <c r="A4221" t="s">
        <v>8183</v>
      </c>
      <c r="B4221" t="s">
        <v>15928</v>
      </c>
      <c r="C4221" t="s">
        <v>5543</v>
      </c>
      <c r="D4221" t="s">
        <v>15864</v>
      </c>
      <c r="E4221" t="s">
        <v>15864</v>
      </c>
      <c r="F4221" t="s">
        <v>19511</v>
      </c>
      <c r="G4221" t="s">
        <v>5544</v>
      </c>
      <c r="I42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21" s="1" t="b">
        <f t="shared" si="65"/>
        <v>0</v>
      </c>
      <c r="K4221" t="str">
        <f>IF(NOT(J4221),Strutture_cleaned[[#This Row],[Indirizzo internet]],Strutture_cleaned[[#This Row],[Indirizzo di posta elettronica]])</f>
        <v/>
      </c>
      <c r="L4221" t="str">
        <f>IF(NOT(J4221),Strutture_cleaned[[#This Row],[Indirizzo di posta elettronica]],Strutture_cleaned[[#This Row],[Indirizzo internet]])</f>
        <v>mich.vitali@tiscali.it</v>
      </c>
    </row>
    <row r="4222" spans="1:12" x14ac:dyDescent="0.2">
      <c r="A4222" t="s">
        <v>8216</v>
      </c>
      <c r="B4222" t="s">
        <v>15929</v>
      </c>
      <c r="C4222" t="s">
        <v>7348</v>
      </c>
      <c r="D4222" t="s">
        <v>15930</v>
      </c>
      <c r="E4222" t="s">
        <v>19511</v>
      </c>
      <c r="F4222" t="s">
        <v>19511</v>
      </c>
      <c r="G4222" t="s">
        <v>5545</v>
      </c>
      <c r="I42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222" s="1" t="b">
        <f t="shared" si="65"/>
        <v>0</v>
      </c>
      <c r="K4222" t="str">
        <f>IF(NOT(J4222),Strutture_cleaned[[#This Row],[Indirizzo internet]],Strutture_cleaned[[#This Row],[Indirizzo di posta elettronica]])</f>
        <v/>
      </c>
      <c r="L4222" t="str">
        <f>IF(NOT(J4222),Strutture_cleaned[[#This Row],[Indirizzo di posta elettronica]],Strutture_cleaned[[#This Row],[Indirizzo internet]])</f>
        <v>plan.habitat@libero.it</v>
      </c>
    </row>
    <row r="4223" spans="1:12" x14ac:dyDescent="0.2">
      <c r="A4223" t="s">
        <v>8174</v>
      </c>
      <c r="B4223" t="s">
        <v>15931</v>
      </c>
      <c r="C4223" t="s">
        <v>15932</v>
      </c>
      <c r="D4223" t="s">
        <v>15930</v>
      </c>
      <c r="E4223" t="s">
        <v>19511</v>
      </c>
      <c r="F4223" t="s">
        <v>19511</v>
      </c>
      <c r="G4223" t="s">
        <v>5546</v>
      </c>
      <c r="I42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223" s="1" t="b">
        <f t="shared" si="65"/>
        <v>0</v>
      </c>
      <c r="K4223" t="str">
        <f>IF(NOT(J4223),Strutture_cleaned[[#This Row],[Indirizzo internet]],Strutture_cleaned[[#This Row],[Indirizzo di posta elettronica]])</f>
        <v/>
      </c>
      <c r="L4223" t="str">
        <f>IF(NOT(J4223),Strutture_cleaned[[#This Row],[Indirizzo di posta elettronica]],Strutture_cleaned[[#This Row],[Indirizzo internet]])</f>
        <v>cathnmikeandrews@gmail.com</v>
      </c>
    </row>
    <row r="4224" spans="1:12" x14ac:dyDescent="0.2">
      <c r="A4224" t="s">
        <v>8171</v>
      </c>
      <c r="B4224" t="s">
        <v>15933</v>
      </c>
      <c r="C4224" t="s">
        <v>15934</v>
      </c>
      <c r="D4224" t="s">
        <v>15930</v>
      </c>
      <c r="E4224" t="s">
        <v>15930</v>
      </c>
      <c r="F4224" t="s">
        <v>19511</v>
      </c>
      <c r="G4224" t="s">
        <v>5547</v>
      </c>
      <c r="I42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224" s="1" t="b">
        <f t="shared" si="65"/>
        <v>0</v>
      </c>
      <c r="K4224" t="str">
        <f>IF(NOT(J4224),Strutture_cleaned[[#This Row],[Indirizzo internet]],Strutture_cleaned[[#This Row],[Indirizzo di posta elettronica]])</f>
        <v/>
      </c>
      <c r="L4224" t="str">
        <f>IF(NOT(J4224),Strutture_cleaned[[#This Row],[Indirizzo di posta elettronica]],Strutture_cleaned[[#This Row],[Indirizzo internet]])</f>
        <v>countryfantasia@hotmail.it</v>
      </c>
    </row>
    <row r="4225" spans="1:12" x14ac:dyDescent="0.2">
      <c r="A4225" t="s">
        <v>8216</v>
      </c>
      <c r="B4225" t="s">
        <v>15935</v>
      </c>
      <c r="C4225" t="s">
        <v>15936</v>
      </c>
      <c r="D4225" t="s">
        <v>15930</v>
      </c>
      <c r="E4225" t="s">
        <v>15930</v>
      </c>
      <c r="F4225" t="s">
        <v>19511</v>
      </c>
      <c r="G4225" t="s">
        <v>5548</v>
      </c>
      <c r="I42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225" s="1" t="b">
        <f t="shared" si="65"/>
        <v>0</v>
      </c>
      <c r="K4225" t="str">
        <f>IF(NOT(J4225),Strutture_cleaned[[#This Row],[Indirizzo internet]],Strutture_cleaned[[#This Row],[Indirizzo di posta elettronica]])</f>
        <v/>
      </c>
      <c r="L4225" t="str">
        <f>IF(NOT(J4225),Strutture_cleaned[[#This Row],[Indirizzo di posta elettronica]],Strutture_cleaned[[#This Row],[Indirizzo internet]])</f>
        <v>lapprodo@me.com</v>
      </c>
    </row>
    <row r="4226" spans="1:12" x14ac:dyDescent="0.2">
      <c r="A4226" t="s">
        <v>8216</v>
      </c>
      <c r="B4226" t="s">
        <v>15937</v>
      </c>
      <c r="C4226" t="s">
        <v>19511</v>
      </c>
      <c r="D4226" t="s">
        <v>11775</v>
      </c>
      <c r="E4226" t="s">
        <v>19511</v>
      </c>
      <c r="F4226" t="s">
        <v>19511</v>
      </c>
      <c r="G4226" t="s">
        <v>19511</v>
      </c>
      <c r="I42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26" s="1" t="b">
        <f t="shared" si="65"/>
        <v>0</v>
      </c>
      <c r="K4226" t="str">
        <f>IF(NOT(J4226),Strutture_cleaned[[#This Row],[Indirizzo internet]],Strutture_cleaned[[#This Row],[Indirizzo di posta elettronica]])</f>
        <v/>
      </c>
      <c r="L4226" t="str">
        <f>IF(NOT(J4226),Strutture_cleaned[[#This Row],[Indirizzo di posta elettronica]],Strutture_cleaned[[#This Row],[Indirizzo internet]])</f>
        <v/>
      </c>
    </row>
    <row r="4227" spans="1:12" x14ac:dyDescent="0.2">
      <c r="A4227" t="s">
        <v>8285</v>
      </c>
      <c r="B4227" t="s">
        <v>15938</v>
      </c>
      <c r="C4227" t="s">
        <v>19511</v>
      </c>
      <c r="D4227" t="s">
        <v>11775</v>
      </c>
      <c r="E4227" t="s">
        <v>15938</v>
      </c>
      <c r="F4227" t="s">
        <v>19511</v>
      </c>
      <c r="G4227" t="s">
        <v>19511</v>
      </c>
      <c r="I42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27" s="1" t="b">
        <f t="shared" ref="J4227:J4290" si="66">I4227="invertire email e sito"</f>
        <v>0</v>
      </c>
      <c r="K4227" t="str">
        <f>IF(NOT(J4227),Strutture_cleaned[[#This Row],[Indirizzo internet]],Strutture_cleaned[[#This Row],[Indirizzo di posta elettronica]])</f>
        <v/>
      </c>
      <c r="L4227" t="str">
        <f>IF(NOT(J4227),Strutture_cleaned[[#This Row],[Indirizzo di posta elettronica]],Strutture_cleaned[[#This Row],[Indirizzo internet]])</f>
        <v/>
      </c>
    </row>
    <row r="4228" spans="1:12" x14ac:dyDescent="0.2">
      <c r="A4228" t="s">
        <v>8282</v>
      </c>
      <c r="B4228" t="s">
        <v>15939</v>
      </c>
      <c r="C4228" t="s">
        <v>15940</v>
      </c>
      <c r="D4228" t="s">
        <v>11775</v>
      </c>
      <c r="E4228" t="s">
        <v>11775</v>
      </c>
      <c r="F4228" t="s">
        <v>5549</v>
      </c>
      <c r="G4228" t="s">
        <v>5550</v>
      </c>
      <c r="I42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28" s="1" t="b">
        <f t="shared" si="66"/>
        <v>0</v>
      </c>
      <c r="K4228" t="str">
        <f>IF(NOT(J4228),Strutture_cleaned[[#This Row],[Indirizzo internet]],Strutture_cleaned[[#This Row],[Indirizzo di posta elettronica]])</f>
        <v>www.angolodiparadiso.org</v>
      </c>
      <c r="L4228" t="str">
        <f>IF(NOT(J4228),Strutture_cleaned[[#This Row],[Indirizzo di posta elettronica]],Strutture_cleaned[[#This Row],[Indirizzo internet]])</f>
        <v>info@angolodiparadiso.org</v>
      </c>
    </row>
    <row r="4229" spans="1:12" x14ac:dyDescent="0.2">
      <c r="A4229" t="s">
        <v>8183</v>
      </c>
      <c r="B4229" t="s">
        <v>15941</v>
      </c>
      <c r="C4229" t="s">
        <v>15942</v>
      </c>
      <c r="D4229" t="s">
        <v>11775</v>
      </c>
      <c r="E4229" t="s">
        <v>11775</v>
      </c>
      <c r="F4229" t="s">
        <v>19511</v>
      </c>
      <c r="G4229" t="s">
        <v>5551</v>
      </c>
      <c r="I42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229" s="1" t="b">
        <f t="shared" si="66"/>
        <v>0</v>
      </c>
      <c r="K4229" t="str">
        <f>IF(NOT(J4229),Strutture_cleaned[[#This Row],[Indirizzo internet]],Strutture_cleaned[[#This Row],[Indirizzo di posta elettronica]])</f>
        <v/>
      </c>
      <c r="L4229" t="str">
        <f>IF(NOT(J4229),Strutture_cleaned[[#This Row],[Indirizzo di posta elettronica]],Strutture_cleaned[[#This Row],[Indirizzo internet]])</f>
        <v>milepapi@tin.it</v>
      </c>
    </row>
    <row r="4230" spans="1:12" x14ac:dyDescent="0.2">
      <c r="A4230" t="s">
        <v>8171</v>
      </c>
      <c r="B4230" t="s">
        <v>15943</v>
      </c>
      <c r="C4230" t="s">
        <v>15944</v>
      </c>
      <c r="D4230" t="s">
        <v>11775</v>
      </c>
      <c r="E4230" t="s">
        <v>11775</v>
      </c>
      <c r="F4230" t="s">
        <v>5552</v>
      </c>
      <c r="G4230" t="s">
        <v>5553</v>
      </c>
      <c r="I42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230" s="1" t="b">
        <f t="shared" si="66"/>
        <v>0</v>
      </c>
      <c r="K4230" t="str">
        <f>IF(NOT(J4230),Strutture_cleaned[[#This Row],[Indirizzo internet]],Strutture_cleaned[[#This Row],[Indirizzo di posta elettronica]])</f>
        <v>www.villasibillini.com</v>
      </c>
      <c r="L4230" t="str">
        <f>IF(NOT(J4230),Strutture_cleaned[[#This Row],[Indirizzo di posta elettronica]],Strutture_cleaned[[#This Row],[Indirizzo internet]])</f>
        <v>admin@villasibillini.com</v>
      </c>
    </row>
    <row r="4231" spans="1:12" x14ac:dyDescent="0.2">
      <c r="A4231" t="s">
        <v>8177</v>
      </c>
      <c r="B4231" t="s">
        <v>15938</v>
      </c>
      <c r="C4231" t="s">
        <v>15945</v>
      </c>
      <c r="D4231" t="s">
        <v>11775</v>
      </c>
      <c r="E4231" t="s">
        <v>11775</v>
      </c>
      <c r="F4231" t="s">
        <v>19511</v>
      </c>
      <c r="G4231" t="s">
        <v>19511</v>
      </c>
      <c r="I42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31" s="1" t="b">
        <f t="shared" si="66"/>
        <v>0</v>
      </c>
      <c r="K4231" t="str">
        <f>IF(NOT(J4231),Strutture_cleaned[[#This Row],[Indirizzo internet]],Strutture_cleaned[[#This Row],[Indirizzo di posta elettronica]])</f>
        <v/>
      </c>
      <c r="L4231" t="str">
        <f>IF(NOT(J4231),Strutture_cleaned[[#This Row],[Indirizzo di posta elettronica]],Strutture_cleaned[[#This Row],[Indirizzo internet]])</f>
        <v/>
      </c>
    </row>
    <row r="4232" spans="1:12" x14ac:dyDescent="0.2">
      <c r="A4232" t="s">
        <v>8186</v>
      </c>
      <c r="B4232" t="s">
        <v>15946</v>
      </c>
      <c r="C4232" t="s">
        <v>19511</v>
      </c>
      <c r="D4232" t="s">
        <v>11775</v>
      </c>
      <c r="E4232" t="s">
        <v>19511</v>
      </c>
      <c r="F4232" t="s">
        <v>19511</v>
      </c>
      <c r="G4232" t="s">
        <v>19511</v>
      </c>
      <c r="I42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32" s="1" t="b">
        <f t="shared" si="66"/>
        <v>0</v>
      </c>
      <c r="K4232" t="str">
        <f>IF(NOT(J4232),Strutture_cleaned[[#This Row],[Indirizzo internet]],Strutture_cleaned[[#This Row],[Indirizzo di posta elettronica]])</f>
        <v/>
      </c>
      <c r="L4232" t="str">
        <f>IF(NOT(J4232),Strutture_cleaned[[#This Row],[Indirizzo di posta elettronica]],Strutture_cleaned[[#This Row],[Indirizzo internet]])</f>
        <v/>
      </c>
    </row>
    <row r="4233" spans="1:12" x14ac:dyDescent="0.2">
      <c r="A4233" t="s">
        <v>8186</v>
      </c>
      <c r="B4233" t="s">
        <v>15947</v>
      </c>
      <c r="C4233" t="s">
        <v>15948</v>
      </c>
      <c r="D4233" t="s">
        <v>11775</v>
      </c>
      <c r="E4233" t="s">
        <v>11775</v>
      </c>
      <c r="F4233" t="s">
        <v>19511</v>
      </c>
      <c r="G4233" t="s">
        <v>5554</v>
      </c>
      <c r="I42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33" s="1" t="b">
        <f t="shared" si="66"/>
        <v>0</v>
      </c>
      <c r="K4233" t="str">
        <f>IF(NOT(J4233),Strutture_cleaned[[#This Row],[Indirizzo internet]],Strutture_cleaned[[#This Row],[Indirizzo di posta elettronica]])</f>
        <v/>
      </c>
      <c r="L4233" t="str">
        <f>IF(NOT(J4233),Strutture_cleaned[[#This Row],[Indirizzo di posta elettronica]],Strutture_cleaned[[#This Row],[Indirizzo internet]])</f>
        <v>info@agriturismosilvia.it</v>
      </c>
    </row>
    <row r="4234" spans="1:12" x14ac:dyDescent="0.2">
      <c r="A4234" t="s">
        <v>8186</v>
      </c>
      <c r="B4234" t="s">
        <v>15949</v>
      </c>
      <c r="C4234" t="s">
        <v>15950</v>
      </c>
      <c r="D4234" t="s">
        <v>11775</v>
      </c>
      <c r="E4234" t="s">
        <v>11775</v>
      </c>
      <c r="F4234" t="s">
        <v>5555</v>
      </c>
      <c r="G4234" t="s">
        <v>5556</v>
      </c>
      <c r="I42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234" s="1" t="b">
        <f t="shared" si="66"/>
        <v>0</v>
      </c>
      <c r="K4234" t="str">
        <f>IF(NOT(J4234),Strutture_cleaned[[#This Row],[Indirizzo internet]],Strutture_cleaned[[#This Row],[Indirizzo di posta elettronica]])</f>
        <v>www.agriturismobellebuono.it</v>
      </c>
      <c r="L4234" t="str">
        <f>IF(NOT(J4234),Strutture_cleaned[[#This Row],[Indirizzo di posta elettronica]],Strutture_cleaned[[#This Row],[Indirizzo internet]])</f>
        <v>marcello.lambertucci@libero.it</v>
      </c>
    </row>
    <row r="4235" spans="1:12" x14ac:dyDescent="0.2">
      <c r="A4235" t="s">
        <v>8186</v>
      </c>
      <c r="B4235" t="s">
        <v>15951</v>
      </c>
      <c r="C4235" t="s">
        <v>15952</v>
      </c>
      <c r="D4235" t="s">
        <v>11775</v>
      </c>
      <c r="E4235" t="s">
        <v>11775</v>
      </c>
      <c r="F4235" t="s">
        <v>5557</v>
      </c>
      <c r="G4235" t="s">
        <v>5558</v>
      </c>
      <c r="I42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35" s="1" t="b">
        <f t="shared" si="66"/>
        <v>0</v>
      </c>
      <c r="K4235" t="str">
        <f>IF(NOT(J4235),Strutture_cleaned[[#This Row],[Indirizzo internet]],Strutture_cleaned[[#This Row],[Indirizzo di posta elettronica]])</f>
        <v>www.lacioppa.it</v>
      </c>
      <c r="L4235" t="str">
        <f>IF(NOT(J4235),Strutture_cleaned[[#This Row],[Indirizzo di posta elettronica]],Strutture_cleaned[[#This Row],[Indirizzo internet]])</f>
        <v>info@lacioppa.it</v>
      </c>
    </row>
    <row r="4236" spans="1:12" x14ac:dyDescent="0.2">
      <c r="A4236" t="s">
        <v>8186</v>
      </c>
      <c r="B4236" t="s">
        <v>15953</v>
      </c>
      <c r="C4236" t="s">
        <v>15954</v>
      </c>
      <c r="D4236" t="s">
        <v>11775</v>
      </c>
      <c r="E4236" t="s">
        <v>11775</v>
      </c>
      <c r="F4236" t="s">
        <v>19511</v>
      </c>
      <c r="G4236" t="s">
        <v>5559</v>
      </c>
      <c r="I42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36" s="1" t="b">
        <f t="shared" si="66"/>
        <v>0</v>
      </c>
      <c r="K4236" t="str">
        <f>IF(NOT(J4236),Strutture_cleaned[[#This Row],[Indirizzo internet]],Strutture_cleaned[[#This Row],[Indirizzo di posta elettronica]])</f>
        <v/>
      </c>
      <c r="L4236" t="str">
        <f>IF(NOT(J4236),Strutture_cleaned[[#This Row],[Indirizzo di posta elettronica]],Strutture_cleaned[[#This Row],[Indirizzo internet]])</f>
        <v>il.casolare@tiscali.it</v>
      </c>
    </row>
    <row r="4237" spans="1:12" x14ac:dyDescent="0.2">
      <c r="A4237" t="s">
        <v>8183</v>
      </c>
      <c r="B4237" t="s">
        <v>15955</v>
      </c>
      <c r="C4237" t="s">
        <v>15956</v>
      </c>
      <c r="D4237" t="s">
        <v>11775</v>
      </c>
      <c r="E4237" t="s">
        <v>11775</v>
      </c>
      <c r="F4237" t="s">
        <v>5560</v>
      </c>
      <c r="G4237" t="s">
        <v>5561</v>
      </c>
      <c r="I42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37" s="1" t="b">
        <f t="shared" si="66"/>
        <v>0</v>
      </c>
      <c r="K4237" t="str">
        <f>IF(NOT(J4237),Strutture_cleaned[[#This Row],[Indirizzo internet]],Strutture_cleaned[[#This Row],[Indirizzo di posta elettronica]])</f>
        <v>www.bbcasanostra.com</v>
      </c>
      <c r="L4237" t="str">
        <f>IF(NOT(J4237),Strutture_cleaned[[#This Row],[Indirizzo di posta elettronica]],Strutture_cleaned[[#This Row],[Indirizzo internet]])</f>
        <v>info@bbcasanostra.com</v>
      </c>
    </row>
    <row r="4238" spans="1:12" x14ac:dyDescent="0.2">
      <c r="A4238" t="s">
        <v>8186</v>
      </c>
      <c r="B4238" t="s">
        <v>15957</v>
      </c>
      <c r="C4238" t="s">
        <v>15958</v>
      </c>
      <c r="D4238" t="s">
        <v>11775</v>
      </c>
      <c r="E4238" t="s">
        <v>11775</v>
      </c>
      <c r="F4238" t="s">
        <v>19511</v>
      </c>
      <c r="G4238" t="s">
        <v>19511</v>
      </c>
      <c r="I42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38" s="1" t="b">
        <f t="shared" si="66"/>
        <v>0</v>
      </c>
      <c r="K4238" t="str">
        <f>IF(NOT(J4238),Strutture_cleaned[[#This Row],[Indirizzo internet]],Strutture_cleaned[[#This Row],[Indirizzo di posta elettronica]])</f>
        <v/>
      </c>
      <c r="L4238" t="str">
        <f>IF(NOT(J4238),Strutture_cleaned[[#This Row],[Indirizzo di posta elettronica]],Strutture_cleaned[[#This Row],[Indirizzo internet]])</f>
        <v/>
      </c>
    </row>
    <row r="4239" spans="1:12" x14ac:dyDescent="0.2">
      <c r="A4239" t="s">
        <v>8216</v>
      </c>
      <c r="B4239" t="s">
        <v>15959</v>
      </c>
      <c r="C4239" t="s">
        <v>15960</v>
      </c>
      <c r="D4239" t="s">
        <v>11775</v>
      </c>
      <c r="E4239" t="s">
        <v>15961</v>
      </c>
      <c r="F4239" t="s">
        <v>5562</v>
      </c>
      <c r="G4239" t="s">
        <v>19511</v>
      </c>
      <c r="I42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39" s="1" t="b">
        <f t="shared" si="66"/>
        <v>0</v>
      </c>
      <c r="K4239" t="str">
        <f>IF(NOT(J4239),Strutture_cleaned[[#This Row],[Indirizzo internet]],Strutture_cleaned[[#This Row],[Indirizzo di posta elettronica]])</f>
        <v>www.lacesa.it</v>
      </c>
      <c r="L4239" t="str">
        <f>IF(NOT(J4239),Strutture_cleaned[[#This Row],[Indirizzo di posta elettronica]],Strutture_cleaned[[#This Row],[Indirizzo internet]])</f>
        <v/>
      </c>
    </row>
    <row r="4240" spans="1:12" x14ac:dyDescent="0.2">
      <c r="A4240" t="s">
        <v>8186</v>
      </c>
      <c r="B4240" t="s">
        <v>15962</v>
      </c>
      <c r="C4240" t="s">
        <v>15963</v>
      </c>
      <c r="D4240" t="s">
        <v>11775</v>
      </c>
      <c r="E4240" t="s">
        <v>15964</v>
      </c>
      <c r="F4240" t="s">
        <v>5563</v>
      </c>
      <c r="G4240" t="s">
        <v>5564</v>
      </c>
      <c r="I42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240" s="1" t="b">
        <f t="shared" si="66"/>
        <v>0</v>
      </c>
      <c r="K4240" t="str">
        <f>IF(NOT(J4240),Strutture_cleaned[[#This Row],[Indirizzo internet]],Strutture_cleaned[[#This Row],[Indirizzo di posta elettronica]])</f>
        <v>www.querciadellamemoria.it</v>
      </c>
      <c r="L4240" t="str">
        <f>IF(NOT(J4240),Strutture_cleaned[[#This Row],[Indirizzo di posta elettronica]],Strutture_cleaned[[#This Row],[Indirizzo internet]])</f>
        <v>crediawwf@gmail.com</v>
      </c>
    </row>
    <row r="4241" spans="1:12" x14ac:dyDescent="0.2">
      <c r="A4241" t="s">
        <v>8186</v>
      </c>
      <c r="B4241" t="s">
        <v>15965</v>
      </c>
      <c r="C4241" t="s">
        <v>15966</v>
      </c>
      <c r="D4241" t="s">
        <v>11775</v>
      </c>
      <c r="E4241" t="s">
        <v>11775</v>
      </c>
      <c r="F4241" t="s">
        <v>19511</v>
      </c>
      <c r="G4241" t="s">
        <v>19511</v>
      </c>
      <c r="I42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41" s="1" t="b">
        <f t="shared" si="66"/>
        <v>0</v>
      </c>
      <c r="K4241" t="str">
        <f>IF(NOT(J4241),Strutture_cleaned[[#This Row],[Indirizzo internet]],Strutture_cleaned[[#This Row],[Indirizzo di posta elettronica]])</f>
        <v/>
      </c>
      <c r="L4241" t="str">
        <f>IF(NOT(J4241),Strutture_cleaned[[#This Row],[Indirizzo di posta elettronica]],Strutture_cleaned[[#This Row],[Indirizzo internet]])</f>
        <v/>
      </c>
    </row>
    <row r="4242" spans="1:12" x14ac:dyDescent="0.2">
      <c r="A4242" t="s">
        <v>8183</v>
      </c>
      <c r="B4242" t="s">
        <v>15967</v>
      </c>
      <c r="C4242" t="s">
        <v>15968</v>
      </c>
      <c r="D4242" t="s">
        <v>11775</v>
      </c>
      <c r="E4242" t="s">
        <v>11775</v>
      </c>
      <c r="F4242" t="s">
        <v>5565</v>
      </c>
      <c r="G4242" t="s">
        <v>5566</v>
      </c>
      <c r="I42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42" s="1" t="b">
        <f t="shared" si="66"/>
        <v>0</v>
      </c>
      <c r="K4242" t="str">
        <f>IF(NOT(J4242),Strutture_cleaned[[#This Row],[Indirizzo internet]],Strutture_cleaned[[#This Row],[Indirizzo di posta elettronica]])</f>
        <v>www.lerondinidisanginesio.it</v>
      </c>
      <c r="L4242" t="str">
        <f>IF(NOT(J4242),Strutture_cleaned[[#This Row],[Indirizzo di posta elettronica]],Strutture_cleaned[[#This Row],[Indirizzo internet]])</f>
        <v>info@lerondinidisanginesio.it</v>
      </c>
    </row>
    <row r="4243" spans="1:12" x14ac:dyDescent="0.2">
      <c r="A4243" t="s">
        <v>8171</v>
      </c>
      <c r="B4243" t="s">
        <v>15969</v>
      </c>
      <c r="C4243" t="s">
        <v>15970</v>
      </c>
      <c r="D4243" t="s">
        <v>11775</v>
      </c>
      <c r="E4243" t="s">
        <v>11775</v>
      </c>
      <c r="F4243" t="s">
        <v>19511</v>
      </c>
      <c r="G4243" t="s">
        <v>5567</v>
      </c>
      <c r="I42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43" s="1" t="b">
        <f t="shared" si="66"/>
        <v>0</v>
      </c>
      <c r="K4243" t="str">
        <f>IF(NOT(J4243),Strutture_cleaned[[#This Row],[Indirizzo internet]],Strutture_cleaned[[#This Row],[Indirizzo di posta elettronica]])</f>
        <v/>
      </c>
      <c r="L4243" t="str">
        <f>IF(NOT(J4243),Strutture_cleaned[[#This Row],[Indirizzo di posta elettronica]],Strutture_cleaned[[#This Row],[Indirizzo internet]])</f>
        <v>info@shambala-retreat.com</v>
      </c>
    </row>
    <row r="4244" spans="1:12" x14ac:dyDescent="0.2">
      <c r="A4244" t="s">
        <v>8282</v>
      </c>
      <c r="B4244" t="s">
        <v>15971</v>
      </c>
      <c r="C4244" t="s">
        <v>15972</v>
      </c>
      <c r="D4244" t="s">
        <v>11775</v>
      </c>
      <c r="E4244" t="s">
        <v>11775</v>
      </c>
      <c r="F4244" t="s">
        <v>5568</v>
      </c>
      <c r="G4244" t="s">
        <v>5569</v>
      </c>
      <c r="I42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244" s="1" t="b">
        <f t="shared" si="66"/>
        <v>0</v>
      </c>
      <c r="K4244" t="str">
        <f>IF(NOT(J4244),Strutture_cleaned[[#This Row],[Indirizzo internet]],Strutture_cleaned[[#This Row],[Indirizzo di posta elettronica]])</f>
        <v>http://www.ostellosanginesio.it/</v>
      </c>
      <c r="L4244" t="str">
        <f>IF(NOT(J4244),Strutture_cleaned[[#This Row],[Indirizzo di posta elettronica]],Strutture_cleaned[[#This Row],[Indirizzo internet]])</f>
        <v>roberto.ostello@hotmail.it</v>
      </c>
    </row>
    <row r="4245" spans="1:12" x14ac:dyDescent="0.2">
      <c r="A4245" t="s">
        <v>8183</v>
      </c>
      <c r="B4245" t="s">
        <v>15973</v>
      </c>
      <c r="C4245" t="s">
        <v>15974</v>
      </c>
      <c r="D4245" t="s">
        <v>11775</v>
      </c>
      <c r="E4245" t="s">
        <v>11775</v>
      </c>
      <c r="F4245" t="s">
        <v>19511</v>
      </c>
      <c r="G4245" t="s">
        <v>5570</v>
      </c>
      <c r="I42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45" s="1" t="b">
        <f t="shared" si="66"/>
        <v>0</v>
      </c>
      <c r="K4245" t="str">
        <f>IF(NOT(J4245),Strutture_cleaned[[#This Row],[Indirizzo internet]],Strutture_cleaned[[#This Row],[Indirizzo di posta elettronica]])</f>
        <v/>
      </c>
      <c r="L4245" t="str">
        <f>IF(NOT(J4245),Strutture_cleaned[[#This Row],[Indirizzo di posta elettronica]],Strutture_cleaned[[#This Row],[Indirizzo internet]])</f>
        <v>casagatti27@alice.it</v>
      </c>
    </row>
    <row r="4246" spans="1:12" x14ac:dyDescent="0.2">
      <c r="A4246" t="s">
        <v>8216</v>
      </c>
      <c r="B4246" t="s">
        <v>15975</v>
      </c>
      <c r="C4246" t="s">
        <v>15976</v>
      </c>
      <c r="D4246" t="s">
        <v>11775</v>
      </c>
      <c r="E4246" t="s">
        <v>11775</v>
      </c>
      <c r="F4246" t="s">
        <v>5571</v>
      </c>
      <c r="G4246" t="s">
        <v>5572</v>
      </c>
      <c r="I42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46" s="1" t="b">
        <f t="shared" si="66"/>
        <v>0</v>
      </c>
      <c r="K4246" t="str">
        <f>IF(NOT(J4246),Strutture_cleaned[[#This Row],[Indirizzo internet]],Strutture_cleaned[[#This Row],[Indirizzo di posta elettronica]])</f>
        <v>www.lobo.it</v>
      </c>
      <c r="L4246" t="str">
        <f>IF(NOT(J4246),Strutture_cleaned[[#This Row],[Indirizzo di posta elettronica]],Strutture_cleaned[[#This Row],[Indirizzo internet]])</f>
        <v>info@lobo.it</v>
      </c>
    </row>
    <row r="4247" spans="1:12" x14ac:dyDescent="0.2">
      <c r="A4247" t="s">
        <v>8220</v>
      </c>
      <c r="B4247" t="s">
        <v>8250</v>
      </c>
      <c r="C4247" t="s">
        <v>19511</v>
      </c>
      <c r="D4247" t="s">
        <v>11775</v>
      </c>
      <c r="E4247" t="s">
        <v>11775</v>
      </c>
      <c r="F4247" t="s">
        <v>5573</v>
      </c>
      <c r="G4247" t="s">
        <v>5574</v>
      </c>
      <c r="I42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47" s="1" t="b">
        <f t="shared" si="66"/>
        <v>0</v>
      </c>
      <c r="K4247" t="str">
        <f>IF(NOT(J4247),Strutture_cleaned[[#This Row],[Indirizzo internet]],Strutture_cleaned[[#This Row],[Indirizzo di posta elettronica]])</f>
        <v>www.sanginesio.sinp.net</v>
      </c>
      <c r="L4247" t="str">
        <f>IF(NOT(J4247),Strutture_cleaned[[#This Row],[Indirizzo di posta elettronica]],Strutture_cleaned[[#This Row],[Indirizzo internet]])</f>
        <v>info@sanginesio.sinp.net</v>
      </c>
    </row>
    <row r="4248" spans="1:12" x14ac:dyDescent="0.2">
      <c r="A4248" t="s">
        <v>8177</v>
      </c>
      <c r="B4248" t="s">
        <v>15977</v>
      </c>
      <c r="C4248" t="s">
        <v>15978</v>
      </c>
      <c r="D4248" t="s">
        <v>11775</v>
      </c>
      <c r="E4248" t="s">
        <v>11775</v>
      </c>
      <c r="F4248" t="s">
        <v>5575</v>
      </c>
      <c r="G4248" t="s">
        <v>5576</v>
      </c>
      <c r="I42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48" s="1" t="b">
        <f t="shared" si="66"/>
        <v>0</v>
      </c>
      <c r="K4248" t="str">
        <f>IF(NOT(J4248),Strutture_cleaned[[#This Row],[Indirizzo internet]],Strutture_cleaned[[#This Row],[Indirizzo di posta elettronica]])</f>
        <v>www.albergocentralesanginesio.com</v>
      </c>
      <c r="L4248" t="str">
        <f>IF(NOT(J4248),Strutture_cleaned[[#This Row],[Indirizzo di posta elettronica]],Strutture_cleaned[[#This Row],[Indirizzo internet]])</f>
        <v>info@albergocentralesanginesio.com</v>
      </c>
    </row>
    <row r="4249" spans="1:12" x14ac:dyDescent="0.2">
      <c r="A4249" t="s">
        <v>8216</v>
      </c>
      <c r="B4249" t="s">
        <v>15979</v>
      </c>
      <c r="C4249" t="s">
        <v>19511</v>
      </c>
      <c r="D4249" t="s">
        <v>11775</v>
      </c>
      <c r="E4249" t="s">
        <v>19511</v>
      </c>
      <c r="F4249" t="s">
        <v>5577</v>
      </c>
      <c r="G4249" t="s">
        <v>5578</v>
      </c>
      <c r="I42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49" s="1" t="b">
        <f t="shared" si="66"/>
        <v>0</v>
      </c>
      <c r="K4249" t="str">
        <f>IF(NOT(J4249),Strutture_cleaned[[#This Row],[Indirizzo internet]],Strutture_cleaned[[#This Row],[Indirizzo di posta elettronica]])</f>
        <v>www.bellavallone.com</v>
      </c>
      <c r="L4249" t="str">
        <f>IF(NOT(J4249),Strutture_cleaned[[#This Row],[Indirizzo di posta elettronica]],Strutture_cleaned[[#This Row],[Indirizzo internet]])</f>
        <v>info@bellavallone.com</v>
      </c>
    </row>
    <row r="4250" spans="1:12" x14ac:dyDescent="0.2">
      <c r="A4250" t="s">
        <v>8171</v>
      </c>
      <c r="B4250" t="s">
        <v>15980</v>
      </c>
      <c r="C4250" t="s">
        <v>15981</v>
      </c>
      <c r="D4250" t="s">
        <v>11775</v>
      </c>
      <c r="E4250" t="s">
        <v>11775</v>
      </c>
      <c r="F4250" t="s">
        <v>5579</v>
      </c>
      <c r="G4250" t="s">
        <v>5580</v>
      </c>
      <c r="I42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50" s="1" t="b">
        <f t="shared" si="66"/>
        <v>0</v>
      </c>
      <c r="K4250" t="str">
        <f>IF(NOT(J4250),Strutture_cleaned[[#This Row],[Indirizzo internet]],Strutture_cleaned[[#This Row],[Indirizzo di posta elettronica]])</f>
        <v>www.azienda-cerqueto.com</v>
      </c>
      <c r="L4250" t="str">
        <f>IF(NOT(J4250),Strutture_cleaned[[#This Row],[Indirizzo di posta elettronica]],Strutture_cleaned[[#This Row],[Indirizzo internet]])</f>
        <v>info@azienda-cerqueto.com</v>
      </c>
    </row>
    <row r="4251" spans="1:12" x14ac:dyDescent="0.2">
      <c r="A4251" t="s">
        <v>8183</v>
      </c>
      <c r="B4251" t="s">
        <v>15982</v>
      </c>
      <c r="C4251" t="s">
        <v>15983</v>
      </c>
      <c r="D4251" t="s">
        <v>11775</v>
      </c>
      <c r="E4251" t="s">
        <v>19511</v>
      </c>
      <c r="F4251" t="s">
        <v>19511</v>
      </c>
      <c r="G4251" t="s">
        <v>5581</v>
      </c>
      <c r="I42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251" s="1" t="b">
        <f t="shared" si="66"/>
        <v>0</v>
      </c>
      <c r="K4251" t="str">
        <f>IF(NOT(J4251),Strutture_cleaned[[#This Row],[Indirizzo internet]],Strutture_cleaned[[#This Row],[Indirizzo di posta elettronica]])</f>
        <v/>
      </c>
      <c r="L4251" t="str">
        <f>IF(NOT(J4251),Strutture_cleaned[[#This Row],[Indirizzo di posta elettronica]],Strutture_cleaned[[#This Row],[Indirizzo internet]])</f>
        <v>jennymhall@hotmail.com</v>
      </c>
    </row>
    <row r="4252" spans="1:12" x14ac:dyDescent="0.2">
      <c r="A4252" t="s">
        <v>8171</v>
      </c>
      <c r="B4252" t="s">
        <v>15984</v>
      </c>
      <c r="C4252" t="s">
        <v>15985</v>
      </c>
      <c r="D4252" t="s">
        <v>11775</v>
      </c>
      <c r="E4252" t="s">
        <v>19511</v>
      </c>
      <c r="F4252" t="s">
        <v>5582</v>
      </c>
      <c r="G4252" t="s">
        <v>5583</v>
      </c>
      <c r="I42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52" s="1" t="b">
        <f t="shared" si="66"/>
        <v>0</v>
      </c>
      <c r="K4252" t="str">
        <f>IF(NOT(J4252),Strutture_cleaned[[#This Row],[Indirizzo internet]],Strutture_cleaned[[#This Row],[Indirizzo di posta elettronica]])</f>
        <v>www.palazzomorichellidaltemps.it</v>
      </c>
      <c r="L4252" t="str">
        <f>IF(NOT(J4252),Strutture_cleaned[[#This Row],[Indirizzo di posta elettronica]],Strutture_cleaned[[#This Row],[Indirizzo internet]])</f>
        <v>info@palazzomorichelli.it</v>
      </c>
    </row>
    <row r="4253" spans="1:12" x14ac:dyDescent="0.2">
      <c r="A4253" t="s">
        <v>8216</v>
      </c>
      <c r="B4253" t="s">
        <v>15986</v>
      </c>
      <c r="C4253" t="s">
        <v>15987</v>
      </c>
      <c r="D4253" t="s">
        <v>11775</v>
      </c>
      <c r="E4253" t="s">
        <v>19511</v>
      </c>
      <c r="F4253" t="s">
        <v>5584</v>
      </c>
      <c r="G4253" t="s">
        <v>5585</v>
      </c>
      <c r="I42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53" s="1" t="b">
        <f t="shared" si="66"/>
        <v>0</v>
      </c>
      <c r="K4253" t="str">
        <f>IF(NOT(J4253),Strutture_cleaned[[#This Row],[Indirizzo internet]],Strutture_cleaned[[#This Row],[Indirizzo di posta elettronica]])</f>
        <v>http://www.carotondo.com</v>
      </c>
      <c r="L4253" t="str">
        <f>IF(NOT(J4253),Strutture_cleaned[[#This Row],[Indirizzo di posta elettronica]],Strutture_cleaned[[#This Row],[Indirizzo internet]])</f>
        <v>info@carotondo.com</v>
      </c>
    </row>
    <row r="4254" spans="1:12" x14ac:dyDescent="0.2">
      <c r="A4254" t="s">
        <v>8186</v>
      </c>
      <c r="B4254" t="s">
        <v>15988</v>
      </c>
      <c r="C4254" t="s">
        <v>15989</v>
      </c>
      <c r="D4254" t="s">
        <v>11775</v>
      </c>
      <c r="E4254" t="s">
        <v>19511</v>
      </c>
      <c r="F4254" t="s">
        <v>19511</v>
      </c>
      <c r="G4254" t="s">
        <v>5586</v>
      </c>
      <c r="I42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254" s="1" t="b">
        <f t="shared" si="66"/>
        <v>0</v>
      </c>
      <c r="K4254" t="str">
        <f>IF(NOT(J4254),Strutture_cleaned[[#This Row],[Indirizzo internet]],Strutture_cleaned[[#This Row],[Indirizzo di posta elettronica]])</f>
        <v/>
      </c>
      <c r="L4254" t="str">
        <f>IF(NOT(J4254),Strutture_cleaned[[#This Row],[Indirizzo di posta elettronica]],Strutture_cleaned[[#This Row],[Indirizzo internet]])</f>
        <v>mariateresaeleuteri@virgilio.it</v>
      </c>
    </row>
    <row r="4255" spans="1:12" x14ac:dyDescent="0.2">
      <c r="A4255" t="s">
        <v>8183</v>
      </c>
      <c r="B4255" t="s">
        <v>15990</v>
      </c>
      <c r="C4255" t="s">
        <v>15991</v>
      </c>
      <c r="D4255" t="s">
        <v>11775</v>
      </c>
      <c r="E4255" t="s">
        <v>19511</v>
      </c>
      <c r="F4255" t="s">
        <v>19511</v>
      </c>
      <c r="G4255" t="s">
        <v>5587</v>
      </c>
      <c r="I42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55" s="1" t="b">
        <f t="shared" si="66"/>
        <v>0</v>
      </c>
      <c r="K4255" t="str">
        <f>IF(NOT(J4255),Strutture_cleaned[[#This Row],[Indirizzo internet]],Strutture_cleaned[[#This Row],[Indirizzo di posta elettronica]])</f>
        <v/>
      </c>
      <c r="L4255" t="str">
        <f>IF(NOT(J4255),Strutture_cleaned[[#This Row],[Indirizzo di posta elettronica]],Strutture_cleaned[[#This Row],[Indirizzo internet]])</f>
        <v>petejhall33@hotmail.com</v>
      </c>
    </row>
    <row r="4256" spans="1:12" x14ac:dyDescent="0.2">
      <c r="A4256" t="s">
        <v>8171</v>
      </c>
      <c r="B4256" t="s">
        <v>15992</v>
      </c>
      <c r="C4256" t="s">
        <v>15993</v>
      </c>
      <c r="D4256" t="s">
        <v>11775</v>
      </c>
      <c r="E4256" t="s">
        <v>15994</v>
      </c>
      <c r="F4256" t="s">
        <v>19511</v>
      </c>
      <c r="G4256" t="s">
        <v>5588</v>
      </c>
      <c r="I42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256" s="1" t="b">
        <f t="shared" si="66"/>
        <v>0</v>
      </c>
      <c r="K4256" t="str">
        <f>IF(NOT(J4256),Strutture_cleaned[[#This Row],[Indirizzo internet]],Strutture_cleaned[[#This Row],[Indirizzo di posta elettronica]])</f>
        <v/>
      </c>
      <c r="L4256" t="str">
        <f>IF(NOT(J4256),Strutture_cleaned[[#This Row],[Indirizzo di posta elettronica]],Strutture_cleaned[[#This Row],[Indirizzo internet]])</f>
        <v>lucillamarcozzi@gmail.com; info@bbvillasabrina.com</v>
      </c>
    </row>
    <row r="4257" spans="1:12" x14ac:dyDescent="0.2">
      <c r="A4257" t="s">
        <v>8183</v>
      </c>
      <c r="B4257" t="s">
        <v>15995</v>
      </c>
      <c r="C4257" t="s">
        <v>5589</v>
      </c>
      <c r="D4257" t="s">
        <v>11775</v>
      </c>
      <c r="E4257" t="s">
        <v>11775</v>
      </c>
      <c r="F4257" t="s">
        <v>19511</v>
      </c>
      <c r="G4257" t="s">
        <v>5590</v>
      </c>
      <c r="I42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257" s="1" t="b">
        <f t="shared" si="66"/>
        <v>0</v>
      </c>
      <c r="K4257" t="str">
        <f>IF(NOT(J4257),Strutture_cleaned[[#This Row],[Indirizzo internet]],Strutture_cleaned[[#This Row],[Indirizzo di posta elettronica]])</f>
        <v/>
      </c>
      <c r="L4257" t="str">
        <f>IF(NOT(J4257),Strutture_cleaned[[#This Row],[Indirizzo di posta elettronica]],Strutture_cleaned[[#This Row],[Indirizzo internet]])</f>
        <v>merellifranca1956@virgilio.it</v>
      </c>
    </row>
    <row r="4258" spans="1:12" x14ac:dyDescent="0.2">
      <c r="A4258" t="s">
        <v>8216</v>
      </c>
      <c r="B4258" t="s">
        <v>15996</v>
      </c>
      <c r="C4258" t="s">
        <v>15997</v>
      </c>
      <c r="D4258" t="s">
        <v>11775</v>
      </c>
      <c r="E4258" t="s">
        <v>19511</v>
      </c>
      <c r="F4258" t="s">
        <v>19511</v>
      </c>
      <c r="G4258" t="s">
        <v>5591</v>
      </c>
      <c r="I42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58" s="1" t="b">
        <f t="shared" si="66"/>
        <v>0</v>
      </c>
      <c r="K4258" t="str">
        <f>IF(NOT(J4258),Strutture_cleaned[[#This Row],[Indirizzo internet]],Strutture_cleaned[[#This Row],[Indirizzo di posta elettronica]])</f>
        <v/>
      </c>
      <c r="L4258" t="str">
        <f>IF(NOT(J4258),Strutture_cleaned[[#This Row],[Indirizzo di posta elettronica]],Strutture_cleaned[[#This Row],[Indirizzo internet]])</f>
        <v>filipacelli@libero.it</v>
      </c>
    </row>
    <row r="4259" spans="1:12" x14ac:dyDescent="0.2">
      <c r="A4259" t="s">
        <v>8186</v>
      </c>
      <c r="B4259" t="s">
        <v>15998</v>
      </c>
      <c r="C4259" t="s">
        <v>19511</v>
      </c>
      <c r="D4259" t="s">
        <v>11775</v>
      </c>
      <c r="E4259" t="s">
        <v>15999</v>
      </c>
      <c r="F4259" t="s">
        <v>19511</v>
      </c>
      <c r="G4259" t="s">
        <v>5592</v>
      </c>
      <c r="I42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259" s="1" t="b">
        <f t="shared" si="66"/>
        <v>0</v>
      </c>
      <c r="K4259" t="str">
        <f>IF(NOT(J4259),Strutture_cleaned[[#This Row],[Indirizzo internet]],Strutture_cleaned[[#This Row],[Indirizzo di posta elettronica]])</f>
        <v/>
      </c>
      <c r="L4259" t="str">
        <f>IF(NOT(J4259),Strutture_cleaned[[#This Row],[Indirizzo di posta elettronica]],Strutture_cleaned[[#This Row],[Indirizzo internet]])</f>
        <v>locandadellarocca@gmail.com</v>
      </c>
    </row>
    <row r="4260" spans="1:12" x14ac:dyDescent="0.2">
      <c r="A4260" t="s">
        <v>8216</v>
      </c>
      <c r="B4260" t="s">
        <v>16000</v>
      </c>
      <c r="C4260" t="s">
        <v>16001</v>
      </c>
      <c r="D4260" t="s">
        <v>16002</v>
      </c>
      <c r="E4260" t="s">
        <v>19511</v>
      </c>
      <c r="F4260" t="s">
        <v>19511</v>
      </c>
      <c r="G4260" t="s">
        <v>5593</v>
      </c>
      <c r="I42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260" s="1" t="b">
        <f t="shared" si="66"/>
        <v>0</v>
      </c>
      <c r="K4260" t="str">
        <f>IF(NOT(J4260),Strutture_cleaned[[#This Row],[Indirizzo internet]],Strutture_cleaned[[#This Row],[Indirizzo di posta elettronica]])</f>
        <v/>
      </c>
      <c r="L4260" t="str">
        <f>IF(NOT(J4260),Strutture_cleaned[[#This Row],[Indirizzo di posta elettronica]],Strutture_cleaned[[#This Row],[Indirizzo internet]])</f>
        <v>sandro.teloni@semplicepec.it</v>
      </c>
    </row>
    <row r="4261" spans="1:12" x14ac:dyDescent="0.2">
      <c r="A4261" t="s">
        <v>8183</v>
      </c>
      <c r="B4261" t="s">
        <v>16003</v>
      </c>
      <c r="C4261" t="s">
        <v>16004</v>
      </c>
      <c r="D4261" t="s">
        <v>16002</v>
      </c>
      <c r="E4261" t="s">
        <v>19511</v>
      </c>
      <c r="F4261" t="s">
        <v>19511</v>
      </c>
      <c r="G4261" t="s">
        <v>5594</v>
      </c>
      <c r="I42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261" s="1" t="b">
        <f t="shared" si="66"/>
        <v>0</v>
      </c>
      <c r="K4261" t="str">
        <f>IF(NOT(J4261),Strutture_cleaned[[#This Row],[Indirizzo internet]],Strutture_cleaned[[#This Row],[Indirizzo di posta elettronica]])</f>
        <v/>
      </c>
      <c r="L4261" t="str">
        <f>IF(NOT(J4261),Strutture_cleaned[[#This Row],[Indirizzo di posta elettronica]],Strutture_cleaned[[#This Row],[Indirizzo internet]])</f>
        <v>prehistoricfuture@hotmail.com</v>
      </c>
    </row>
    <row r="4262" spans="1:12" x14ac:dyDescent="0.2">
      <c r="A4262" t="s">
        <v>8183</v>
      </c>
      <c r="B4262" t="s">
        <v>16005</v>
      </c>
      <c r="C4262" t="s">
        <v>16006</v>
      </c>
      <c r="D4262" t="s">
        <v>16002</v>
      </c>
      <c r="E4262" t="s">
        <v>16007</v>
      </c>
      <c r="F4262" t="s">
        <v>19511</v>
      </c>
      <c r="G4262" t="s">
        <v>19511</v>
      </c>
      <c r="I42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62" s="1" t="b">
        <f t="shared" si="66"/>
        <v>0</v>
      </c>
      <c r="K4262" t="str">
        <f>IF(NOT(J4262),Strutture_cleaned[[#This Row],[Indirizzo internet]],Strutture_cleaned[[#This Row],[Indirizzo di posta elettronica]])</f>
        <v/>
      </c>
      <c r="L4262" t="str">
        <f>IF(NOT(J4262),Strutture_cleaned[[#This Row],[Indirizzo di posta elettronica]],Strutture_cleaned[[#This Row],[Indirizzo internet]])</f>
        <v/>
      </c>
    </row>
    <row r="4263" spans="1:12" x14ac:dyDescent="0.2">
      <c r="A4263" t="s">
        <v>8216</v>
      </c>
      <c r="B4263" t="s">
        <v>16008</v>
      </c>
      <c r="C4263" t="s">
        <v>16009</v>
      </c>
      <c r="D4263" t="s">
        <v>16002</v>
      </c>
      <c r="E4263" t="s">
        <v>16002</v>
      </c>
      <c r="F4263" t="s">
        <v>19511</v>
      </c>
      <c r="G4263" t="s">
        <v>5595</v>
      </c>
      <c r="I42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263" s="1" t="b">
        <f t="shared" si="66"/>
        <v>0</v>
      </c>
      <c r="K4263" t="str">
        <f>IF(NOT(J4263),Strutture_cleaned[[#This Row],[Indirizzo internet]],Strutture_cleaned[[#This Row],[Indirizzo di posta elettronica]])</f>
        <v/>
      </c>
      <c r="L4263" t="str">
        <f>IF(NOT(J4263),Strutture_cleaned[[#This Row],[Indirizzo di posta elettronica]],Strutture_cleaned[[#This Row],[Indirizzo internet]])</f>
        <v>SANDRO.TELONI@GMAIL.COM</v>
      </c>
    </row>
    <row r="4264" spans="1:12" x14ac:dyDescent="0.2">
      <c r="A4264" t="s">
        <v>8174</v>
      </c>
      <c r="B4264" t="s">
        <v>16010</v>
      </c>
      <c r="C4264" t="s">
        <v>16011</v>
      </c>
      <c r="D4264" t="s">
        <v>16002</v>
      </c>
      <c r="E4264" t="s">
        <v>19511</v>
      </c>
      <c r="F4264" t="s">
        <v>19511</v>
      </c>
      <c r="G4264" t="s">
        <v>5596</v>
      </c>
      <c r="I42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4264" s="1" t="b">
        <f t="shared" si="66"/>
        <v>0</v>
      </c>
      <c r="K4264" t="str">
        <f>IF(NOT(J4264),Strutture_cleaned[[#This Row],[Indirizzo internet]],Strutture_cleaned[[#This Row],[Indirizzo di posta elettronica]])</f>
        <v/>
      </c>
      <c r="L4264" t="str">
        <f>IF(NOT(J4264),Strutture_cleaned[[#This Row],[Indirizzo di posta elettronica]],Strutture_cleaned[[#This Row],[Indirizzo internet]])</f>
        <v>mezzobaioccosanseverino@gmail.com</v>
      </c>
    </row>
    <row r="4265" spans="1:12" x14ac:dyDescent="0.2">
      <c r="A4265" t="s">
        <v>8183</v>
      </c>
      <c r="B4265" t="s">
        <v>16012</v>
      </c>
      <c r="C4265" t="s">
        <v>16013</v>
      </c>
      <c r="D4265" t="s">
        <v>16002</v>
      </c>
      <c r="E4265" t="s">
        <v>19511</v>
      </c>
      <c r="F4265" t="s">
        <v>5597</v>
      </c>
      <c r="G4265" t="s">
        <v>5598</v>
      </c>
      <c r="I42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265" s="1" t="b">
        <f t="shared" si="66"/>
        <v>0</v>
      </c>
      <c r="K4265" t="str">
        <f>IF(NOT(J4265),Strutture_cleaned[[#This Row],[Indirizzo internet]],Strutture_cleaned[[#This Row],[Indirizzo di posta elettronica]])</f>
        <v>http://www.semedimela.net/</v>
      </c>
      <c r="L4265" t="str">
        <f>IF(NOT(J4265),Strutture_cleaned[[#This Row],[Indirizzo di posta elettronica]],Strutture_cleaned[[#This Row],[Indirizzo internet]])</f>
        <v>semedimela.bb@gmail.com</v>
      </c>
    </row>
    <row r="4266" spans="1:12" x14ac:dyDescent="0.2">
      <c r="A4266" t="s">
        <v>8183</v>
      </c>
      <c r="B4266" t="s">
        <v>16014</v>
      </c>
      <c r="C4266" t="s">
        <v>5599</v>
      </c>
      <c r="D4266" t="s">
        <v>16002</v>
      </c>
      <c r="E4266" t="s">
        <v>16002</v>
      </c>
      <c r="F4266" t="s">
        <v>19511</v>
      </c>
      <c r="G4266" t="s">
        <v>5596</v>
      </c>
      <c r="I42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4266" s="1" t="b">
        <f t="shared" si="66"/>
        <v>0</v>
      </c>
      <c r="K4266" t="str">
        <f>IF(NOT(J4266),Strutture_cleaned[[#This Row],[Indirizzo internet]],Strutture_cleaned[[#This Row],[Indirizzo di posta elettronica]])</f>
        <v/>
      </c>
      <c r="L4266" t="str">
        <f>IF(NOT(J4266),Strutture_cleaned[[#This Row],[Indirizzo di posta elettronica]],Strutture_cleaned[[#This Row],[Indirizzo internet]])</f>
        <v>mezzobaioccosanseverino@gmail.com</v>
      </c>
    </row>
    <row r="4267" spans="1:12" x14ac:dyDescent="0.2">
      <c r="A4267" t="s">
        <v>8171</v>
      </c>
      <c r="B4267" t="s">
        <v>16015</v>
      </c>
      <c r="C4267" t="s">
        <v>16016</v>
      </c>
      <c r="D4267" t="s">
        <v>16002</v>
      </c>
      <c r="E4267" t="s">
        <v>16002</v>
      </c>
      <c r="F4267" t="s">
        <v>5600</v>
      </c>
      <c r="G4267" t="s">
        <v>5601</v>
      </c>
      <c r="I42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67" s="1" t="b">
        <f t="shared" si="66"/>
        <v>0</v>
      </c>
      <c r="K4267" t="str">
        <f>IF(NOT(J4267),Strutture_cleaned[[#This Row],[Indirizzo internet]],Strutture_cleaned[[#This Row],[Indirizzo di posta elettronica]])</f>
        <v>www.palazzogentili.it</v>
      </c>
      <c r="L4267" t="str">
        <f>IF(NOT(J4267),Strutture_cleaned[[#This Row],[Indirizzo di posta elettronica]],Strutture_cleaned[[#This Row],[Indirizzo internet]])</f>
        <v>info@palazzogentili.it</v>
      </c>
    </row>
    <row r="4268" spans="1:12" x14ac:dyDescent="0.2">
      <c r="A4268" t="s">
        <v>8174</v>
      </c>
      <c r="B4268" t="s">
        <v>16017</v>
      </c>
      <c r="C4268" t="s">
        <v>16018</v>
      </c>
      <c r="D4268" t="s">
        <v>16002</v>
      </c>
      <c r="E4268" t="s">
        <v>16002</v>
      </c>
      <c r="F4268" t="s">
        <v>19511</v>
      </c>
      <c r="G4268" t="s">
        <v>5602</v>
      </c>
      <c r="I42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268" s="1" t="b">
        <f t="shared" si="66"/>
        <v>0</v>
      </c>
      <c r="K4268" t="str">
        <f>IF(NOT(J4268),Strutture_cleaned[[#This Row],[Indirizzo internet]],Strutture_cleaned[[#This Row],[Indirizzo di posta elettronica]])</f>
        <v/>
      </c>
      <c r="L4268" t="str">
        <f>IF(NOT(J4268),Strutture_cleaned[[#This Row],[Indirizzo di posta elettronica]],Strutture_cleaned[[#This Row],[Indirizzo internet]])</f>
        <v>francescamontesi@libero.it</v>
      </c>
    </row>
    <row r="4269" spans="1:12" x14ac:dyDescent="0.2">
      <c r="A4269" t="s">
        <v>8523</v>
      </c>
      <c r="B4269" t="s">
        <v>16019</v>
      </c>
      <c r="C4269" t="s">
        <v>5603</v>
      </c>
      <c r="D4269" t="s">
        <v>16002</v>
      </c>
      <c r="E4269" t="s">
        <v>16020</v>
      </c>
      <c r="F4269" t="s">
        <v>19511</v>
      </c>
      <c r="G4269" t="s">
        <v>5604</v>
      </c>
      <c r="I42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69" s="1" t="b">
        <f t="shared" si="66"/>
        <v>0</v>
      </c>
      <c r="K4269" t="str">
        <f>IF(NOT(J4269),Strutture_cleaned[[#This Row],[Indirizzo internet]],Strutture_cleaned[[#This Row],[Indirizzo di posta elettronica]])</f>
        <v/>
      </c>
      <c r="L4269" t="str">
        <f>IF(NOT(J4269),Strutture_cleaned[[#This Row],[Indirizzo di posta elettronica]],Strutture_cleaned[[#This Row],[Indirizzo internet]])</f>
        <v>info@casadelpoggio.com</v>
      </c>
    </row>
    <row r="4270" spans="1:12" x14ac:dyDescent="0.2">
      <c r="A4270" t="s">
        <v>8183</v>
      </c>
      <c r="B4270" t="s">
        <v>16021</v>
      </c>
      <c r="C4270" t="s">
        <v>5605</v>
      </c>
      <c r="D4270" t="s">
        <v>16002</v>
      </c>
      <c r="E4270" t="s">
        <v>16022</v>
      </c>
      <c r="F4270" t="s">
        <v>19511</v>
      </c>
      <c r="G4270" t="s">
        <v>5606</v>
      </c>
      <c r="I42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270" s="1" t="b">
        <f t="shared" si="66"/>
        <v>0</v>
      </c>
      <c r="K4270" t="str">
        <f>IF(NOT(J4270),Strutture_cleaned[[#This Row],[Indirizzo internet]],Strutture_cleaned[[#This Row],[Indirizzo di posta elettronica]])</f>
        <v/>
      </c>
      <c r="L4270" t="str">
        <f>IF(NOT(J4270),Strutture_cleaned[[#This Row],[Indirizzo di posta elettronica]],Strutture_cleaned[[#This Row],[Indirizzo internet]])</f>
        <v>simona.cap@gmail.com</v>
      </c>
    </row>
    <row r="4271" spans="1:12" x14ac:dyDescent="0.2">
      <c r="A4271" t="s">
        <v>8216</v>
      </c>
      <c r="B4271" t="s">
        <v>16023</v>
      </c>
      <c r="C4271" t="s">
        <v>16024</v>
      </c>
      <c r="D4271" t="s">
        <v>16002</v>
      </c>
      <c r="E4271" t="s">
        <v>16002</v>
      </c>
      <c r="F4271" t="s">
        <v>19511</v>
      </c>
      <c r="G4271" t="s">
        <v>5607</v>
      </c>
      <c r="I42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71" s="1" t="b">
        <f t="shared" si="66"/>
        <v>0</v>
      </c>
      <c r="K4271" t="str">
        <f>IF(NOT(J4271),Strutture_cleaned[[#This Row],[Indirizzo internet]],Strutture_cleaned[[#This Row],[Indirizzo di posta elettronica]])</f>
        <v/>
      </c>
      <c r="L4271" t="str">
        <f>IF(NOT(J4271),Strutture_cleaned[[#This Row],[Indirizzo di posta elettronica]],Strutture_cleaned[[#This Row],[Indirizzo internet]])</f>
        <v>info@hotelilfaro.net</v>
      </c>
    </row>
    <row r="4272" spans="1:12" x14ac:dyDescent="0.2">
      <c r="A4272" t="s">
        <v>8174</v>
      </c>
      <c r="B4272" t="s">
        <v>16025</v>
      </c>
      <c r="C4272" t="s">
        <v>16026</v>
      </c>
      <c r="D4272" t="s">
        <v>16002</v>
      </c>
      <c r="E4272" t="s">
        <v>19511</v>
      </c>
      <c r="F4272" t="s">
        <v>19511</v>
      </c>
      <c r="G4272" t="s">
        <v>5608</v>
      </c>
      <c r="I42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72" s="1" t="b">
        <f t="shared" si="66"/>
        <v>0</v>
      </c>
      <c r="K4272" t="str">
        <f>IF(NOT(J4272),Strutture_cleaned[[#This Row],[Indirizzo internet]],Strutture_cleaned[[#This Row],[Indirizzo di posta elettronica]])</f>
        <v/>
      </c>
      <c r="L4272" t="str">
        <f>IF(NOT(J4272),Strutture_cleaned[[#This Row],[Indirizzo di posta elettronica]],Strutture_cleaned[[#This Row],[Indirizzo internet]])</f>
        <v>bebsanrocco@tiscali.it</v>
      </c>
    </row>
    <row r="4273" spans="1:12" x14ac:dyDescent="0.2">
      <c r="A4273" t="s">
        <v>8183</v>
      </c>
      <c r="B4273" t="s">
        <v>16027</v>
      </c>
      <c r="C4273" t="s">
        <v>16028</v>
      </c>
      <c r="D4273" t="s">
        <v>16002</v>
      </c>
      <c r="E4273" t="s">
        <v>19511</v>
      </c>
      <c r="F4273" t="s">
        <v>19511</v>
      </c>
      <c r="G4273" t="s">
        <v>5608</v>
      </c>
      <c r="I42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73" s="1" t="b">
        <f t="shared" si="66"/>
        <v>0</v>
      </c>
      <c r="K4273" t="str">
        <f>IF(NOT(J4273),Strutture_cleaned[[#This Row],[Indirizzo internet]],Strutture_cleaned[[#This Row],[Indirizzo di posta elettronica]])</f>
        <v/>
      </c>
      <c r="L4273" t="str">
        <f>IF(NOT(J4273),Strutture_cleaned[[#This Row],[Indirizzo di posta elettronica]],Strutture_cleaned[[#This Row],[Indirizzo internet]])</f>
        <v>bebsanrocco@tiscali.it</v>
      </c>
    </row>
    <row r="4274" spans="1:12" x14ac:dyDescent="0.2">
      <c r="A4274" t="s">
        <v>8171</v>
      </c>
      <c r="B4274" t="s">
        <v>16029</v>
      </c>
      <c r="C4274" t="s">
        <v>16030</v>
      </c>
      <c r="D4274" t="s">
        <v>16002</v>
      </c>
      <c r="E4274" t="s">
        <v>16031</v>
      </c>
      <c r="F4274" t="s">
        <v>19511</v>
      </c>
      <c r="G4274" t="s">
        <v>5609</v>
      </c>
      <c r="I42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74" s="1" t="b">
        <f t="shared" si="66"/>
        <v>0</v>
      </c>
      <c r="K4274" t="str">
        <f>IF(NOT(J4274),Strutture_cleaned[[#This Row],[Indirizzo internet]],Strutture_cleaned[[#This Row],[Indirizzo di posta elettronica]])</f>
        <v/>
      </c>
      <c r="L4274" t="str">
        <f>IF(NOT(J4274),Strutture_cleaned[[#This Row],[Indirizzo di posta elettronica]],Strutture_cleaned[[#This Row],[Indirizzo internet]])</f>
        <v>info@cicco-bianco.de</v>
      </c>
    </row>
    <row r="4275" spans="1:12" x14ac:dyDescent="0.2">
      <c r="A4275" t="s">
        <v>8174</v>
      </c>
      <c r="B4275" t="s">
        <v>16032</v>
      </c>
      <c r="C4275" t="s">
        <v>16033</v>
      </c>
      <c r="D4275" t="s">
        <v>16002</v>
      </c>
      <c r="E4275" t="s">
        <v>16034</v>
      </c>
      <c r="F4275" t="s">
        <v>19511</v>
      </c>
      <c r="G4275" t="s">
        <v>19511</v>
      </c>
      <c r="I42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75" s="1" t="b">
        <f t="shared" si="66"/>
        <v>0</v>
      </c>
      <c r="K4275" t="str">
        <f>IF(NOT(J4275),Strutture_cleaned[[#This Row],[Indirizzo internet]],Strutture_cleaned[[#This Row],[Indirizzo di posta elettronica]])</f>
        <v/>
      </c>
      <c r="L4275" t="str">
        <f>IF(NOT(J4275),Strutture_cleaned[[#This Row],[Indirizzo di posta elettronica]],Strutture_cleaned[[#This Row],[Indirizzo internet]])</f>
        <v/>
      </c>
    </row>
    <row r="4276" spans="1:12" x14ac:dyDescent="0.2">
      <c r="A4276" t="s">
        <v>8174</v>
      </c>
      <c r="B4276" t="s">
        <v>16035</v>
      </c>
      <c r="C4276" t="s">
        <v>16036</v>
      </c>
      <c r="D4276" t="s">
        <v>16002</v>
      </c>
      <c r="E4276" t="s">
        <v>19511</v>
      </c>
      <c r="F4276" t="s">
        <v>19511</v>
      </c>
      <c r="G4276" t="s">
        <v>19511</v>
      </c>
      <c r="I42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76" s="1" t="b">
        <f t="shared" si="66"/>
        <v>0</v>
      </c>
      <c r="K4276" t="str">
        <f>IF(NOT(J4276),Strutture_cleaned[[#This Row],[Indirizzo internet]],Strutture_cleaned[[#This Row],[Indirizzo di posta elettronica]])</f>
        <v/>
      </c>
      <c r="L4276" t="str">
        <f>IF(NOT(J4276),Strutture_cleaned[[#This Row],[Indirizzo di posta elettronica]],Strutture_cleaned[[#This Row],[Indirizzo internet]])</f>
        <v/>
      </c>
    </row>
    <row r="4277" spans="1:12" x14ac:dyDescent="0.2">
      <c r="A4277" t="s">
        <v>8183</v>
      </c>
      <c r="B4277" t="s">
        <v>16037</v>
      </c>
      <c r="C4277" t="s">
        <v>16038</v>
      </c>
      <c r="D4277" t="s">
        <v>16002</v>
      </c>
      <c r="E4277" t="s">
        <v>19511</v>
      </c>
      <c r="F4277" t="s">
        <v>19511</v>
      </c>
      <c r="G4277" t="s">
        <v>5610</v>
      </c>
      <c r="I42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277" s="1" t="b">
        <f t="shared" si="66"/>
        <v>0</v>
      </c>
      <c r="K4277" t="str">
        <f>IF(NOT(J4277),Strutture_cleaned[[#This Row],[Indirizzo internet]],Strutture_cleaned[[#This Row],[Indirizzo di posta elettronica]])</f>
        <v/>
      </c>
      <c r="L4277" t="str">
        <f>IF(NOT(J4277),Strutture_cleaned[[#This Row],[Indirizzo di posta elettronica]],Strutture_cleaned[[#This Row],[Indirizzo internet]])</f>
        <v>larotondaincollina@gmail.com</v>
      </c>
    </row>
    <row r="4278" spans="1:12" x14ac:dyDescent="0.2">
      <c r="A4278" t="s">
        <v>8183</v>
      </c>
      <c r="B4278" t="s">
        <v>16039</v>
      </c>
      <c r="C4278" t="s">
        <v>16040</v>
      </c>
      <c r="D4278" t="s">
        <v>16002</v>
      </c>
      <c r="E4278" t="s">
        <v>19511</v>
      </c>
      <c r="F4278" t="s">
        <v>5611</v>
      </c>
      <c r="G4278" t="s">
        <v>5612</v>
      </c>
      <c r="I42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278" s="1" t="b">
        <f t="shared" si="66"/>
        <v>0</v>
      </c>
      <c r="K4278" t="str">
        <f>IF(NOT(J4278),Strutture_cleaned[[#This Row],[Indirizzo internet]],Strutture_cleaned[[#This Row],[Indirizzo di posta elettronica]])</f>
        <v>www.casaleilcerqueto.it</v>
      </c>
      <c r="L4278" t="str">
        <f>IF(NOT(J4278),Strutture_cleaned[[#This Row],[Indirizzo di posta elettronica]],Strutture_cleaned[[#This Row],[Indirizzo internet]])</f>
        <v>meschinimaria@alice.it</v>
      </c>
    </row>
    <row r="4279" spans="1:12" x14ac:dyDescent="0.2">
      <c r="A4279" t="s">
        <v>8216</v>
      </c>
      <c r="B4279" t="s">
        <v>16041</v>
      </c>
      <c r="C4279" t="s">
        <v>16042</v>
      </c>
      <c r="D4279" t="s">
        <v>16002</v>
      </c>
      <c r="E4279" t="s">
        <v>19511</v>
      </c>
      <c r="F4279" t="s">
        <v>19511</v>
      </c>
      <c r="G4279" t="s">
        <v>5613</v>
      </c>
      <c r="I42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279" s="1" t="b">
        <f t="shared" si="66"/>
        <v>0</v>
      </c>
      <c r="K4279" t="str">
        <f>IF(NOT(J4279),Strutture_cleaned[[#This Row],[Indirizzo internet]],Strutture_cleaned[[#This Row],[Indirizzo di posta elettronica]])</f>
        <v/>
      </c>
      <c r="L4279" t="str">
        <f>IF(NOT(J4279),Strutture_cleaned[[#This Row],[Indirizzo di posta elettronica]],Strutture_cleaned[[#This Row],[Indirizzo internet]])</f>
        <v>aspio@icisrl.net</v>
      </c>
    </row>
    <row r="4280" spans="1:12" x14ac:dyDescent="0.2">
      <c r="A4280" t="s">
        <v>8216</v>
      </c>
      <c r="B4280" t="s">
        <v>16043</v>
      </c>
      <c r="C4280" t="s">
        <v>16044</v>
      </c>
      <c r="D4280" t="s">
        <v>16002</v>
      </c>
      <c r="E4280" t="s">
        <v>19511</v>
      </c>
      <c r="F4280" t="s">
        <v>19511</v>
      </c>
      <c r="G4280" t="s">
        <v>5614</v>
      </c>
      <c r="I42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280" s="1" t="b">
        <f t="shared" si="66"/>
        <v>0</v>
      </c>
      <c r="K4280" t="str">
        <f>IF(NOT(J4280),Strutture_cleaned[[#This Row],[Indirizzo internet]],Strutture_cleaned[[#This Row],[Indirizzo di posta elettronica]])</f>
        <v/>
      </c>
      <c r="L4280" t="str">
        <f>IF(NOT(J4280),Strutture_cleaned[[#This Row],[Indirizzo di posta elettronica]],Strutture_cleaned[[#This Row],[Indirizzo internet]])</f>
        <v>immobiliare@sicit.com</v>
      </c>
    </row>
    <row r="4281" spans="1:12" x14ac:dyDescent="0.2">
      <c r="A4281" t="s">
        <v>8183</v>
      </c>
      <c r="B4281" t="s">
        <v>16045</v>
      </c>
      <c r="C4281" t="s">
        <v>16046</v>
      </c>
      <c r="D4281" t="s">
        <v>16002</v>
      </c>
      <c r="E4281" t="s">
        <v>5615</v>
      </c>
      <c r="F4281" t="s">
        <v>5616</v>
      </c>
      <c r="G4281" t="s">
        <v>5617</v>
      </c>
      <c r="I42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81" s="1" t="b">
        <f t="shared" si="66"/>
        <v>0</v>
      </c>
      <c r="K4281" t="str">
        <f>IF(NOT(J4281),Strutture_cleaned[[#This Row],[Indirizzo internet]],Strutture_cleaned[[#This Row],[Indirizzo di posta elettronica]])</f>
        <v>www.acasadilucia.com</v>
      </c>
      <c r="L4281" t="str">
        <f>IF(NOT(J4281),Strutture_cleaned[[#This Row],[Indirizzo di posta elettronica]],Strutture_cleaned[[#This Row],[Indirizzo internet]])</f>
        <v>info@acasadilucia.com</v>
      </c>
    </row>
    <row r="4282" spans="1:12" x14ac:dyDescent="0.2">
      <c r="A4282" t="s">
        <v>8186</v>
      </c>
      <c r="B4282" t="s">
        <v>16047</v>
      </c>
      <c r="C4282" t="s">
        <v>16048</v>
      </c>
      <c r="D4282" t="s">
        <v>16002</v>
      </c>
      <c r="E4282" t="s">
        <v>16049</v>
      </c>
      <c r="F4282" t="s">
        <v>19511</v>
      </c>
      <c r="G4282" t="s">
        <v>5618</v>
      </c>
      <c r="I42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282" s="1" t="b">
        <f t="shared" si="66"/>
        <v>0</v>
      </c>
      <c r="K4282" t="str">
        <f>IF(NOT(J4282),Strutture_cleaned[[#This Row],[Indirizzo internet]],Strutture_cleaned[[#This Row],[Indirizzo di posta elettronica]])</f>
        <v/>
      </c>
      <c r="L4282" t="str">
        <f>IF(NOT(J4282),Strutture_cleaned[[#This Row],[Indirizzo di posta elettronica]],Strutture_cleaned[[#This Row],[Indirizzo internet]])</f>
        <v>francesco.corneli@gmail.com</v>
      </c>
    </row>
    <row r="4283" spans="1:12" x14ac:dyDescent="0.2">
      <c r="A4283" t="s">
        <v>8183</v>
      </c>
      <c r="B4283" t="s">
        <v>16050</v>
      </c>
      <c r="C4283" t="s">
        <v>16051</v>
      </c>
      <c r="D4283" t="s">
        <v>16002</v>
      </c>
      <c r="E4283" t="s">
        <v>19511</v>
      </c>
      <c r="F4283" t="s">
        <v>5619</v>
      </c>
      <c r="G4283" t="s">
        <v>5620</v>
      </c>
      <c r="I42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283" s="1" t="b">
        <f t="shared" si="66"/>
        <v>0</v>
      </c>
      <c r="K4283" t="str">
        <f>IF(NOT(J4283),Strutture_cleaned[[#This Row],[Indirizzo internet]],Strutture_cleaned[[#This Row],[Indirizzo di posta elettronica]])</f>
        <v>www.dasugari.it</v>
      </c>
      <c r="L4283" t="str">
        <f>IF(NOT(J4283),Strutture_cleaned[[#This Row],[Indirizzo di posta elettronica]],Strutture_cleaned[[#This Row],[Indirizzo internet]])</f>
        <v>cadia.carloni@alice.it; cadia.carloni@indesit.com</v>
      </c>
    </row>
    <row r="4284" spans="1:12" x14ac:dyDescent="0.2">
      <c r="A4284" t="s">
        <v>8174</v>
      </c>
      <c r="B4284" t="s">
        <v>16052</v>
      </c>
      <c r="C4284" t="s">
        <v>16053</v>
      </c>
      <c r="D4284" t="s">
        <v>16002</v>
      </c>
      <c r="E4284" t="s">
        <v>16054</v>
      </c>
      <c r="F4284" t="s">
        <v>5621</v>
      </c>
      <c r="G4284" t="s">
        <v>5622</v>
      </c>
      <c r="I42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84" s="1" t="b">
        <f t="shared" si="66"/>
        <v>0</v>
      </c>
      <c r="K4284" t="str">
        <f>IF(NOT(J4284),Strutture_cleaned[[#This Row],[Indirizzo internet]],Strutture_cleaned[[#This Row],[Indirizzo di posta elettronica]])</f>
        <v>www.septempedahills.com</v>
      </c>
      <c r="L4284" t="str">
        <f>IF(NOT(J4284),Strutture_cleaned[[#This Row],[Indirizzo di posta elettronica]],Strutture_cleaned[[#This Row],[Indirizzo internet]])</f>
        <v>info@septempedahills.com</v>
      </c>
    </row>
    <row r="4285" spans="1:12" x14ac:dyDescent="0.2">
      <c r="A4285" t="s">
        <v>8174</v>
      </c>
      <c r="B4285" t="s">
        <v>16055</v>
      </c>
      <c r="C4285" t="s">
        <v>19511</v>
      </c>
      <c r="D4285" t="s">
        <v>16002</v>
      </c>
      <c r="E4285" t="s">
        <v>16056</v>
      </c>
      <c r="F4285" t="s">
        <v>19511</v>
      </c>
      <c r="G4285" t="s">
        <v>5623</v>
      </c>
      <c r="I42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285" s="1" t="b">
        <f t="shared" si="66"/>
        <v>0</v>
      </c>
      <c r="K4285" t="str">
        <f>IF(NOT(J4285),Strutture_cleaned[[#This Row],[Indirizzo internet]],Strutture_cleaned[[#This Row],[Indirizzo di posta elettronica]])</f>
        <v/>
      </c>
      <c r="L4285" t="str">
        <f>IF(NOT(J4285),Strutture_cleaned[[#This Row],[Indirizzo di posta elettronica]],Strutture_cleaned[[#This Row],[Indirizzo internet]])</f>
        <v>vaniacipolletti@libero.it</v>
      </c>
    </row>
    <row r="4286" spans="1:12" x14ac:dyDescent="0.2">
      <c r="A4286" t="s">
        <v>8216</v>
      </c>
      <c r="B4286" t="s">
        <v>16057</v>
      </c>
      <c r="C4286" t="s">
        <v>16058</v>
      </c>
      <c r="D4286" t="s">
        <v>16002</v>
      </c>
      <c r="E4286" t="s">
        <v>19511</v>
      </c>
      <c r="F4286" t="s">
        <v>19511</v>
      </c>
      <c r="G4286" t="s">
        <v>5624</v>
      </c>
      <c r="I42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286" s="1" t="b">
        <f t="shared" si="66"/>
        <v>0</v>
      </c>
      <c r="K4286" t="str">
        <f>IF(NOT(J4286),Strutture_cleaned[[#This Row],[Indirizzo internet]],Strutture_cleaned[[#This Row],[Indirizzo di posta elettronica]])</f>
        <v/>
      </c>
      <c r="L4286" t="str">
        <f>IF(NOT(J4286),Strutture_cleaned[[#This Row],[Indirizzo di posta elettronica]],Strutture_cleaned[[#This Row],[Indirizzo internet]])</f>
        <v>italfoodagency@gmail.com</v>
      </c>
    </row>
    <row r="4287" spans="1:12" x14ac:dyDescent="0.2">
      <c r="A4287" t="s">
        <v>8186</v>
      </c>
      <c r="B4287" t="s">
        <v>16059</v>
      </c>
      <c r="C4287" t="s">
        <v>16060</v>
      </c>
      <c r="D4287" t="s">
        <v>16002</v>
      </c>
      <c r="E4287" t="s">
        <v>19511</v>
      </c>
      <c r="F4287" t="s">
        <v>5625</v>
      </c>
      <c r="G4287" t="s">
        <v>5626</v>
      </c>
      <c r="I42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87" s="1" t="b">
        <f t="shared" si="66"/>
        <v>0</v>
      </c>
      <c r="K4287" t="str">
        <f>IF(NOT(J4287),Strutture_cleaned[[#This Row],[Indirizzo internet]],Strutture_cleaned[[#This Row],[Indirizzo di posta elettronica]])</f>
        <v>www.lisolachenoncera.eu</v>
      </c>
      <c r="L4287" t="str">
        <f>IF(NOT(J4287),Strutture_cleaned[[#This Row],[Indirizzo di posta elettronica]],Strutture_cleaned[[#This Row],[Indirizzo internet]])</f>
        <v>info@lisolachenoncera.eu</v>
      </c>
    </row>
    <row r="4288" spans="1:12" x14ac:dyDescent="0.2">
      <c r="A4288" t="s">
        <v>8216</v>
      </c>
      <c r="B4288" t="s">
        <v>16061</v>
      </c>
      <c r="C4288" t="s">
        <v>16062</v>
      </c>
      <c r="D4288" t="s">
        <v>16002</v>
      </c>
      <c r="E4288" t="s">
        <v>16056</v>
      </c>
      <c r="F4288" t="s">
        <v>5627</v>
      </c>
      <c r="G4288" t="s">
        <v>5628</v>
      </c>
      <c r="I42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88" s="1" t="b">
        <f t="shared" si="66"/>
        <v>0</v>
      </c>
      <c r="K4288" t="str">
        <f>IF(NOT(J4288),Strutture_cleaned[[#This Row],[Indirizzo internet]],Strutture_cleaned[[#This Row],[Indirizzo di posta elettronica]])</f>
        <v>www.pinonero.it</v>
      </c>
      <c r="L4288" t="str">
        <f>IF(NOT(J4288),Strutture_cleaned[[#This Row],[Indirizzo di posta elettronica]],Strutture_cleaned[[#This Row],[Indirizzo internet]])</f>
        <v>info@pinonero.it</v>
      </c>
    </row>
    <row r="4289" spans="1:12" x14ac:dyDescent="0.2">
      <c r="A4289" t="s">
        <v>8183</v>
      </c>
      <c r="B4289" t="s">
        <v>16063</v>
      </c>
      <c r="C4289" t="s">
        <v>16001</v>
      </c>
      <c r="D4289" t="s">
        <v>16002</v>
      </c>
      <c r="E4289" t="s">
        <v>16064</v>
      </c>
      <c r="F4289" t="s">
        <v>5629</v>
      </c>
      <c r="G4289" t="s">
        <v>5630</v>
      </c>
      <c r="I42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289" s="1" t="b">
        <f t="shared" si="66"/>
        <v>0</v>
      </c>
      <c r="K4289" t="str">
        <f>IF(NOT(J4289),Strutture_cleaned[[#This Row],[Indirizzo internet]],Strutture_cleaned[[#This Row],[Indirizzo di posta elettronica]])</f>
        <v>www.lavillateloni.it</v>
      </c>
      <c r="L4289" t="str">
        <f>IF(NOT(J4289),Strutture_cleaned[[#This Row],[Indirizzo di posta elettronica]],Strutture_cleaned[[#This Row],[Indirizzo internet]])</f>
        <v>teloniale@gmail.com</v>
      </c>
    </row>
    <row r="4290" spans="1:12" x14ac:dyDescent="0.2">
      <c r="A4290" t="s">
        <v>8171</v>
      </c>
      <c r="B4290" t="s">
        <v>16065</v>
      </c>
      <c r="C4290" t="s">
        <v>16066</v>
      </c>
      <c r="D4290" t="s">
        <v>16002</v>
      </c>
      <c r="E4290" t="s">
        <v>16067</v>
      </c>
      <c r="F4290" t="s">
        <v>5631</v>
      </c>
      <c r="G4290" t="s">
        <v>5632</v>
      </c>
      <c r="I42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90" s="1" t="b">
        <f t="shared" si="66"/>
        <v>0</v>
      </c>
      <c r="K4290" t="str">
        <f>IF(NOT(J4290),Strutture_cleaned[[#This Row],[Indirizzo internet]],Strutture_cleaned[[#This Row],[Indirizzo di posta elettronica]])</f>
        <v>www.lasorgentedelsole.com</v>
      </c>
      <c r="L4290" t="str">
        <f>IF(NOT(J4290),Strutture_cleaned[[#This Row],[Indirizzo di posta elettronica]],Strutture_cleaned[[#This Row],[Indirizzo internet]])</f>
        <v>info@lasorgentedelsole.com</v>
      </c>
    </row>
    <row r="4291" spans="1:12" x14ac:dyDescent="0.2">
      <c r="A4291" t="s">
        <v>8174</v>
      </c>
      <c r="B4291" t="s">
        <v>16068</v>
      </c>
      <c r="C4291" t="s">
        <v>16069</v>
      </c>
      <c r="D4291" t="s">
        <v>16002</v>
      </c>
      <c r="E4291" t="s">
        <v>16070</v>
      </c>
      <c r="F4291" t="s">
        <v>19511</v>
      </c>
      <c r="G4291" t="s">
        <v>19511</v>
      </c>
      <c r="I42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91" s="1" t="b">
        <f t="shared" ref="J4291:J4354" si="67">I4291="invertire email e sito"</f>
        <v>0</v>
      </c>
      <c r="K4291" t="str">
        <f>IF(NOT(J4291),Strutture_cleaned[[#This Row],[Indirizzo internet]],Strutture_cleaned[[#This Row],[Indirizzo di posta elettronica]])</f>
        <v/>
      </c>
      <c r="L4291" t="str">
        <f>IF(NOT(J4291),Strutture_cleaned[[#This Row],[Indirizzo di posta elettronica]],Strutture_cleaned[[#This Row],[Indirizzo internet]])</f>
        <v/>
      </c>
    </row>
    <row r="4292" spans="1:12" x14ac:dyDescent="0.2">
      <c r="A4292" t="s">
        <v>8183</v>
      </c>
      <c r="B4292" t="s">
        <v>16071</v>
      </c>
      <c r="C4292" t="s">
        <v>16072</v>
      </c>
      <c r="D4292" t="s">
        <v>16002</v>
      </c>
      <c r="E4292" t="s">
        <v>5633</v>
      </c>
      <c r="F4292" t="s">
        <v>5634</v>
      </c>
      <c r="G4292" t="s">
        <v>5635</v>
      </c>
      <c r="I42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292" s="1" t="b">
        <f t="shared" si="67"/>
        <v>0</v>
      </c>
      <c r="K4292" t="str">
        <f>IF(NOT(J4292),Strutture_cleaned[[#This Row],[Indirizzo internet]],Strutture_cleaned[[#This Row],[Indirizzo di posta elettronica]])</f>
        <v>www.borgoanchise.com</v>
      </c>
      <c r="L4292" t="str">
        <f>IF(NOT(J4292),Strutture_cleaned[[#This Row],[Indirizzo di posta elettronica]],Strutture_cleaned[[#This Row],[Indirizzo internet]])</f>
        <v>a.basile@libero.it</v>
      </c>
    </row>
    <row r="4293" spans="1:12" x14ac:dyDescent="0.2">
      <c r="A4293" t="s">
        <v>8220</v>
      </c>
      <c r="B4293" t="s">
        <v>8250</v>
      </c>
      <c r="C4293" t="s">
        <v>19511</v>
      </c>
      <c r="D4293" t="s">
        <v>16002</v>
      </c>
      <c r="E4293" t="s">
        <v>16002</v>
      </c>
      <c r="F4293" t="s">
        <v>19511</v>
      </c>
      <c r="G4293" t="s">
        <v>19511</v>
      </c>
      <c r="I42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93" s="1" t="b">
        <f t="shared" si="67"/>
        <v>0</v>
      </c>
      <c r="K4293" t="str">
        <f>IF(NOT(J4293),Strutture_cleaned[[#This Row],[Indirizzo internet]],Strutture_cleaned[[#This Row],[Indirizzo di posta elettronica]])</f>
        <v/>
      </c>
      <c r="L4293" t="str">
        <f>IF(NOT(J4293),Strutture_cleaned[[#This Row],[Indirizzo di posta elettronica]],Strutture_cleaned[[#This Row],[Indirizzo internet]])</f>
        <v/>
      </c>
    </row>
    <row r="4294" spans="1:12" x14ac:dyDescent="0.2">
      <c r="A4294" t="s">
        <v>8177</v>
      </c>
      <c r="B4294" t="s">
        <v>16073</v>
      </c>
      <c r="C4294" t="s">
        <v>16074</v>
      </c>
      <c r="D4294" t="s">
        <v>16002</v>
      </c>
      <c r="E4294" t="s">
        <v>16002</v>
      </c>
      <c r="F4294" t="s">
        <v>19511</v>
      </c>
      <c r="G4294" t="s">
        <v>5636</v>
      </c>
      <c r="I42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94" s="1" t="b">
        <f t="shared" si="67"/>
        <v>0</v>
      </c>
      <c r="K4294" t="str">
        <f>IF(NOT(J4294),Strutture_cleaned[[#This Row],[Indirizzo internet]],Strutture_cleaned[[#This Row],[Indirizzo di posta elettronica]])</f>
        <v/>
      </c>
      <c r="L4294" t="str">
        <f>IF(NOT(J4294),Strutture_cleaned[[#This Row],[Indirizzo di posta elettronica]],Strutture_cleaned[[#This Row],[Indirizzo internet]])</f>
        <v>info@le2rose.com</v>
      </c>
    </row>
    <row r="4295" spans="1:12" x14ac:dyDescent="0.2">
      <c r="A4295" t="s">
        <v>8216</v>
      </c>
      <c r="B4295" t="s">
        <v>16075</v>
      </c>
      <c r="C4295" t="s">
        <v>16076</v>
      </c>
      <c r="D4295" t="s">
        <v>16002</v>
      </c>
      <c r="E4295" t="s">
        <v>16002</v>
      </c>
      <c r="F4295" t="s">
        <v>19511</v>
      </c>
      <c r="G4295" t="s">
        <v>19511</v>
      </c>
      <c r="I42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295" s="1" t="b">
        <f t="shared" si="67"/>
        <v>0</v>
      </c>
      <c r="K4295" t="str">
        <f>IF(NOT(J4295),Strutture_cleaned[[#This Row],[Indirizzo internet]],Strutture_cleaned[[#This Row],[Indirizzo di posta elettronica]])</f>
        <v/>
      </c>
      <c r="L4295" t="str">
        <f>IF(NOT(J4295),Strutture_cleaned[[#This Row],[Indirizzo di posta elettronica]],Strutture_cleaned[[#This Row],[Indirizzo internet]])</f>
        <v/>
      </c>
    </row>
    <row r="4296" spans="1:12" x14ac:dyDescent="0.2">
      <c r="A4296" t="s">
        <v>8171</v>
      </c>
      <c r="B4296" t="s">
        <v>16077</v>
      </c>
      <c r="C4296" t="s">
        <v>16078</v>
      </c>
      <c r="D4296" t="s">
        <v>16002</v>
      </c>
      <c r="E4296" t="s">
        <v>16079</v>
      </c>
      <c r="F4296" t="s">
        <v>5637</v>
      </c>
      <c r="G4296" t="s">
        <v>5638</v>
      </c>
      <c r="I42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96" s="1" t="b">
        <f t="shared" si="67"/>
        <v>0</v>
      </c>
      <c r="K4296" t="str">
        <f>IF(NOT(J4296),Strutture_cleaned[[#This Row],[Indirizzo internet]],Strutture_cleaned[[#This Row],[Indirizzo di posta elettronica]])</f>
        <v>www.pinetacountryhouse.it</v>
      </c>
      <c r="L4296" t="str">
        <f>IF(NOT(J4296),Strutture_cleaned[[#This Row],[Indirizzo di posta elettronica]],Strutture_cleaned[[#This Row],[Indirizzo internet]])</f>
        <v>info@pinetacountryhouse.it</v>
      </c>
    </row>
    <row r="4297" spans="1:12" x14ac:dyDescent="0.2">
      <c r="A4297" t="s">
        <v>8183</v>
      </c>
      <c r="B4297" t="s">
        <v>16080</v>
      </c>
      <c r="C4297" t="s">
        <v>16081</v>
      </c>
      <c r="D4297" t="s">
        <v>16002</v>
      </c>
      <c r="E4297" t="s">
        <v>16002</v>
      </c>
      <c r="F4297" t="s">
        <v>5639</v>
      </c>
      <c r="G4297" t="s">
        <v>5640</v>
      </c>
      <c r="I42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97" s="1" t="b">
        <f t="shared" si="67"/>
        <v>0</v>
      </c>
      <c r="K4297" t="str">
        <f>IF(NOT(J4297),Strutture_cleaned[[#This Row],[Indirizzo internet]],Strutture_cleaned[[#This Row],[Indirizzo di posta elettronica]])</f>
        <v>www.loggiaservanzi.it</v>
      </c>
      <c r="L4297" t="str">
        <f>IF(NOT(J4297),Strutture_cleaned[[#This Row],[Indirizzo di posta elettronica]],Strutture_cleaned[[#This Row],[Indirizzo internet]])</f>
        <v>info@loggiaservanzi.it</v>
      </c>
    </row>
    <row r="4298" spans="1:12" x14ac:dyDescent="0.2">
      <c r="A4298" t="s">
        <v>8216</v>
      </c>
      <c r="B4298" t="s">
        <v>16082</v>
      </c>
      <c r="C4298" t="s">
        <v>16083</v>
      </c>
      <c r="D4298" t="s">
        <v>16002</v>
      </c>
      <c r="E4298" t="s">
        <v>16002</v>
      </c>
      <c r="F4298" t="s">
        <v>5641</v>
      </c>
      <c r="G4298" t="s">
        <v>5642</v>
      </c>
      <c r="I42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98" s="1" t="b">
        <f t="shared" si="67"/>
        <v>0</v>
      </c>
      <c r="K4298" t="str">
        <f>IF(NOT(J4298),Strutture_cleaned[[#This Row],[Indirizzo internet]],Strutture_cleaned[[#This Row],[Indirizzo di posta elettronica]])</f>
        <v>www.altorrone.it</v>
      </c>
      <c r="L4298" t="str">
        <f>IF(NOT(J4298),Strutture_cleaned[[#This Row],[Indirizzo di posta elettronica]],Strutture_cleaned[[#This Row],[Indirizzo internet]])</f>
        <v>info@altorrone.it</v>
      </c>
    </row>
    <row r="4299" spans="1:12" x14ac:dyDescent="0.2">
      <c r="A4299" t="s">
        <v>8171</v>
      </c>
      <c r="B4299" t="s">
        <v>16084</v>
      </c>
      <c r="C4299" t="s">
        <v>16085</v>
      </c>
      <c r="D4299" t="s">
        <v>16002</v>
      </c>
      <c r="E4299" t="s">
        <v>16002</v>
      </c>
      <c r="F4299" t="s">
        <v>5643</v>
      </c>
      <c r="G4299" t="s">
        <v>5644</v>
      </c>
      <c r="I42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299" s="1" t="b">
        <f t="shared" si="67"/>
        <v>0</v>
      </c>
      <c r="K4299" t="str">
        <f>IF(NOT(J4299),Strutture_cleaned[[#This Row],[Indirizzo internet]],Strutture_cleaned[[#This Row],[Indirizzo di posta elettronica]])</f>
        <v>www.terrediorpiano.it</v>
      </c>
      <c r="L4299" t="str">
        <f>IF(NOT(J4299),Strutture_cleaned[[#This Row],[Indirizzo di posta elettronica]],Strutture_cleaned[[#This Row],[Indirizzo internet]])</f>
        <v>info@terrediorpiano.it</v>
      </c>
    </row>
    <row r="4300" spans="1:12" x14ac:dyDescent="0.2">
      <c r="A4300" t="s">
        <v>8177</v>
      </c>
      <c r="B4300" t="s">
        <v>16086</v>
      </c>
      <c r="C4300" t="s">
        <v>16087</v>
      </c>
      <c r="D4300" t="s">
        <v>16002</v>
      </c>
      <c r="E4300" t="s">
        <v>16002</v>
      </c>
      <c r="F4300" t="s">
        <v>5645</v>
      </c>
      <c r="G4300" t="s">
        <v>5646</v>
      </c>
      <c r="I43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00" s="1" t="b">
        <f t="shared" si="67"/>
        <v>0</v>
      </c>
      <c r="K4300" t="str">
        <f>IF(NOT(J4300),Strutture_cleaned[[#This Row],[Indirizzo internet]],Strutture_cleaned[[#This Row],[Indirizzo di posta elettronica]])</f>
        <v>www.locandasalimbeni.it</v>
      </c>
      <c r="L4300" t="str">
        <f>IF(NOT(J4300),Strutture_cleaned[[#This Row],[Indirizzo di posta elettronica]],Strutture_cleaned[[#This Row],[Indirizzo internet]])</f>
        <v>info@locandasalimbeni.it</v>
      </c>
    </row>
    <row r="4301" spans="1:12" x14ac:dyDescent="0.2">
      <c r="A4301" t="s">
        <v>8171</v>
      </c>
      <c r="B4301" t="s">
        <v>16088</v>
      </c>
      <c r="C4301" t="s">
        <v>16089</v>
      </c>
      <c r="D4301" t="s">
        <v>16002</v>
      </c>
      <c r="E4301" t="s">
        <v>16002</v>
      </c>
      <c r="F4301" t="s">
        <v>19511</v>
      </c>
      <c r="G4301" t="s">
        <v>5647</v>
      </c>
      <c r="I43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27</v>
      </c>
      <c r="J4301" s="1" t="b">
        <f t="shared" si="67"/>
        <v>0</v>
      </c>
      <c r="K4301" t="str">
        <f>IF(NOT(J4301),Strutture_cleaned[[#This Row],[Indirizzo internet]],Strutture_cleaned[[#This Row],[Indirizzo di posta elettronica]])</f>
        <v/>
      </c>
      <c r="L4301" t="str">
        <f>IF(NOT(J4301),Strutture_cleaned[[#This Row],[Indirizzo di posta elettronica]],Strutture_cleaned[[#This Row],[Indirizzo internet]])</f>
        <v>countryhousecasalvillanova@live.it</v>
      </c>
    </row>
    <row r="4302" spans="1:12" x14ac:dyDescent="0.2">
      <c r="A4302" t="s">
        <v>8177</v>
      </c>
      <c r="B4302" t="s">
        <v>15599</v>
      </c>
      <c r="C4302" t="s">
        <v>16090</v>
      </c>
      <c r="D4302" t="s">
        <v>16002</v>
      </c>
      <c r="E4302" t="s">
        <v>16002</v>
      </c>
      <c r="F4302" t="s">
        <v>5648</v>
      </c>
      <c r="G4302" t="s">
        <v>5607</v>
      </c>
      <c r="I43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02" s="1" t="b">
        <f t="shared" si="67"/>
        <v>0</v>
      </c>
      <c r="K4302" t="str">
        <f>IF(NOT(J4302),Strutture_cleaned[[#This Row],[Indirizzo internet]],Strutture_cleaned[[#This Row],[Indirizzo di posta elettronica]])</f>
        <v>www.hotelilfaro.net</v>
      </c>
      <c r="L4302" t="str">
        <f>IF(NOT(J4302),Strutture_cleaned[[#This Row],[Indirizzo di posta elettronica]],Strutture_cleaned[[#This Row],[Indirizzo internet]])</f>
        <v>info@hotelilfaro.net</v>
      </c>
    </row>
    <row r="4303" spans="1:12" x14ac:dyDescent="0.2">
      <c r="A4303" t="s">
        <v>8177</v>
      </c>
      <c r="B4303" t="s">
        <v>16091</v>
      </c>
      <c r="C4303" t="s">
        <v>16092</v>
      </c>
      <c r="D4303" t="s">
        <v>16002</v>
      </c>
      <c r="E4303" t="s">
        <v>16002</v>
      </c>
      <c r="F4303" t="s">
        <v>5649</v>
      </c>
      <c r="G4303" t="s">
        <v>5650</v>
      </c>
      <c r="I43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03" s="1" t="b">
        <f t="shared" si="67"/>
        <v>0</v>
      </c>
      <c r="K4303" t="str">
        <f>IF(NOT(J4303),Strutture_cleaned[[#This Row],[Indirizzo internet]],Strutture_cleaned[[#This Row],[Indirizzo di posta elettronica]])</f>
        <v>www.duetorri.it</v>
      </c>
      <c r="L4303" t="str">
        <f>IF(NOT(J4303),Strutture_cleaned[[#This Row],[Indirizzo di posta elettronica]],Strutture_cleaned[[#This Row],[Indirizzo internet]])</f>
        <v>info@duetorri.it</v>
      </c>
    </row>
    <row r="4304" spans="1:12" x14ac:dyDescent="0.2">
      <c r="A4304" t="s">
        <v>8177</v>
      </c>
      <c r="B4304" t="s">
        <v>16093</v>
      </c>
      <c r="C4304" t="s">
        <v>16076</v>
      </c>
      <c r="D4304" t="s">
        <v>16002</v>
      </c>
      <c r="E4304" t="s">
        <v>16002</v>
      </c>
      <c r="F4304" t="s">
        <v>19511</v>
      </c>
      <c r="G4304" t="s">
        <v>5651</v>
      </c>
      <c r="I43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04" s="1" t="b">
        <f t="shared" si="67"/>
        <v>0</v>
      </c>
      <c r="K4304" t="str">
        <f>IF(NOT(J4304),Strutture_cleaned[[#This Row],[Indirizzo internet]],Strutture_cleaned[[#This Row],[Indirizzo di posta elettronica]])</f>
        <v/>
      </c>
      <c r="L4304" t="str">
        <f>IF(NOT(J4304),Strutture_cleaned[[#This Row],[Indirizzo di posta elettronica]],Strutture_cleaned[[#This Row],[Indirizzo internet]])</f>
        <v>massimanola@alice.it</v>
      </c>
    </row>
    <row r="4305" spans="1:12" x14ac:dyDescent="0.2">
      <c r="A4305" t="s">
        <v>8183</v>
      </c>
      <c r="B4305" t="s">
        <v>16094</v>
      </c>
      <c r="C4305" t="s">
        <v>16095</v>
      </c>
      <c r="D4305" t="s">
        <v>16002</v>
      </c>
      <c r="E4305" t="s">
        <v>16002</v>
      </c>
      <c r="F4305" t="s">
        <v>19511</v>
      </c>
      <c r="G4305" t="s">
        <v>5652</v>
      </c>
      <c r="I43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05" s="1" t="b">
        <f t="shared" si="67"/>
        <v>0</v>
      </c>
      <c r="K4305" t="str">
        <f>IF(NOT(J4305),Strutture_cleaned[[#This Row],[Indirizzo internet]],Strutture_cleaned[[#This Row],[Indirizzo di posta elettronica]])</f>
        <v/>
      </c>
      <c r="L4305" t="str">
        <f>IF(NOT(J4305),Strutture_cleaned[[#This Row],[Indirizzo di posta elettronica]],Strutture_cleaned[[#This Row],[Indirizzo internet]])</f>
        <v>angelo.alce@alice.it</v>
      </c>
    </row>
    <row r="4306" spans="1:12" x14ac:dyDescent="0.2">
      <c r="A4306" t="s">
        <v>8183</v>
      </c>
      <c r="B4306" t="s">
        <v>16096</v>
      </c>
      <c r="C4306" t="s">
        <v>16097</v>
      </c>
      <c r="D4306" t="s">
        <v>16002</v>
      </c>
      <c r="E4306" t="s">
        <v>16002</v>
      </c>
      <c r="F4306" t="s">
        <v>19511</v>
      </c>
      <c r="G4306" t="s">
        <v>19511</v>
      </c>
      <c r="I43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06" s="1" t="b">
        <f t="shared" si="67"/>
        <v>0</v>
      </c>
      <c r="K4306" t="str">
        <f>IF(NOT(J4306),Strutture_cleaned[[#This Row],[Indirizzo internet]],Strutture_cleaned[[#This Row],[Indirizzo di posta elettronica]])</f>
        <v/>
      </c>
      <c r="L4306" t="str">
        <f>IF(NOT(J4306),Strutture_cleaned[[#This Row],[Indirizzo di posta elettronica]],Strutture_cleaned[[#This Row],[Indirizzo internet]])</f>
        <v/>
      </c>
    </row>
    <row r="4307" spans="1:12" x14ac:dyDescent="0.2">
      <c r="A4307" t="s">
        <v>8186</v>
      </c>
      <c r="B4307" t="s">
        <v>16098</v>
      </c>
      <c r="C4307" t="s">
        <v>14186</v>
      </c>
      <c r="D4307" t="s">
        <v>16002</v>
      </c>
      <c r="E4307" t="s">
        <v>16002</v>
      </c>
      <c r="F4307" t="s">
        <v>5653</v>
      </c>
      <c r="G4307" t="s">
        <v>5654</v>
      </c>
      <c r="I43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307" s="1" t="b">
        <f t="shared" si="67"/>
        <v>0</v>
      </c>
      <c r="K4307" t="str">
        <f>IF(NOT(J4307),Strutture_cleaned[[#This Row],[Indirizzo internet]],Strutture_cleaned[[#This Row],[Indirizzo di posta elettronica]])</f>
        <v>www.turismo-marche.com; comacini</v>
      </c>
      <c r="L4307" t="str">
        <f>IF(NOT(J4307),Strutture_cleaned[[#This Row],[Indirizzo di posta elettronica]],Strutture_cleaned[[#This Row],[Indirizzo internet]])</f>
        <v>gilla.c_@virgilio.it; gianna.pistoni@virgilio.it</v>
      </c>
    </row>
    <row r="4308" spans="1:12" x14ac:dyDescent="0.2">
      <c r="A4308" t="s">
        <v>8285</v>
      </c>
      <c r="B4308" t="s">
        <v>16099</v>
      </c>
      <c r="C4308" t="s">
        <v>16100</v>
      </c>
      <c r="D4308" t="s">
        <v>16002</v>
      </c>
      <c r="E4308" t="s">
        <v>16002</v>
      </c>
      <c r="F4308" t="s">
        <v>19511</v>
      </c>
      <c r="G4308" t="s">
        <v>5655</v>
      </c>
      <c r="I43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308" s="1" t="b">
        <f t="shared" si="67"/>
        <v>0</v>
      </c>
      <c r="K4308" t="str">
        <f>IF(NOT(J4308),Strutture_cleaned[[#This Row],[Indirizzo internet]],Strutture_cleaned[[#This Row],[Indirizzo di posta elettronica]])</f>
        <v/>
      </c>
      <c r="L4308" t="str">
        <f>IF(NOT(J4308),Strutture_cleaned[[#This Row],[Indirizzo di posta elettronica]],Strutture_cleaned[[#This Row],[Indirizzo internet]])</f>
        <v>edo11@libero.it</v>
      </c>
    </row>
    <row r="4309" spans="1:12" x14ac:dyDescent="0.2">
      <c r="A4309" t="s">
        <v>8285</v>
      </c>
      <c r="B4309" t="s">
        <v>16101</v>
      </c>
      <c r="C4309" t="s">
        <v>16102</v>
      </c>
      <c r="D4309" t="s">
        <v>16002</v>
      </c>
      <c r="E4309" t="s">
        <v>16002</v>
      </c>
      <c r="F4309" t="s">
        <v>5656</v>
      </c>
      <c r="G4309" t="s">
        <v>5657</v>
      </c>
      <c r="I43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309" s="1" t="b">
        <f t="shared" si="67"/>
        <v>0</v>
      </c>
      <c r="K4309" t="str">
        <f>IF(NOT(J4309),Strutture_cleaned[[#This Row],[Indirizzo internet]],Strutture_cleaned[[#This Row],[Indirizzo di posta elettronica]])</f>
        <v>www.bambingesu.org</v>
      </c>
      <c r="L4309" t="str">
        <f>IF(NOT(J4309),Strutture_cleaned[[#This Row],[Indirizzo di posta elettronica]],Strutture_cleaned[[#This Row],[Indirizzo internet]])</f>
        <v>verdesilenzio@bambingesu.org</v>
      </c>
    </row>
    <row r="4310" spans="1:12" x14ac:dyDescent="0.2">
      <c r="A4310" t="s">
        <v>8186</v>
      </c>
      <c r="B4310" t="s">
        <v>16103</v>
      </c>
      <c r="C4310" t="s">
        <v>19511</v>
      </c>
      <c r="D4310" t="s">
        <v>16002</v>
      </c>
      <c r="E4310" t="s">
        <v>16104</v>
      </c>
      <c r="F4310" t="s">
        <v>5658</v>
      </c>
      <c r="G4310" t="s">
        <v>5659</v>
      </c>
      <c r="I43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310" s="1" t="b">
        <f t="shared" si="67"/>
        <v>0</v>
      </c>
      <c r="K4310" t="str">
        <f>IF(NOT(J4310),Strutture_cleaned[[#This Row],[Indirizzo internet]],Strutture_cleaned[[#This Row],[Indirizzo di posta elettronica]])</f>
        <v>www.villarosetta.marche.it</v>
      </c>
      <c r="L4310" t="str">
        <f>IF(NOT(J4310),Strutture_cleaned[[#This Row],[Indirizzo di posta elettronica]],Strutture_cleaned[[#This Row],[Indirizzo internet]])</f>
        <v>giulianarapaccioni@teletu.it</v>
      </c>
    </row>
    <row r="4311" spans="1:12" x14ac:dyDescent="0.2">
      <c r="A4311" t="s">
        <v>8186</v>
      </c>
      <c r="B4311" t="s">
        <v>16105</v>
      </c>
      <c r="C4311" t="s">
        <v>16106</v>
      </c>
      <c r="D4311" t="s">
        <v>16002</v>
      </c>
      <c r="E4311" t="s">
        <v>16002</v>
      </c>
      <c r="F4311" t="s">
        <v>5660</v>
      </c>
      <c r="G4311" t="s">
        <v>5661</v>
      </c>
      <c r="I43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11" s="1" t="b">
        <f t="shared" si="67"/>
        <v>0</v>
      </c>
      <c r="K4311" t="str">
        <f>IF(NOT(J4311),Strutture_cleaned[[#This Row],[Indirizzo internet]],Strutture_cleaned[[#This Row],[Indirizzo di posta elettronica]])</f>
        <v>www.anticooliveto.it</v>
      </c>
      <c r="L4311" t="str">
        <f>IF(NOT(J4311),Strutture_cleaned[[#This Row],[Indirizzo di posta elettronica]],Strutture_cleaned[[#This Row],[Indirizzo internet]])</f>
        <v>info@anticooliveto.it</v>
      </c>
    </row>
    <row r="4312" spans="1:12" x14ac:dyDescent="0.2">
      <c r="A4312" t="s">
        <v>8186</v>
      </c>
      <c r="B4312" t="s">
        <v>16107</v>
      </c>
      <c r="C4312" t="s">
        <v>5662</v>
      </c>
      <c r="D4312" t="s">
        <v>16002</v>
      </c>
      <c r="E4312" t="s">
        <v>16002</v>
      </c>
      <c r="F4312" t="s">
        <v>5663</v>
      </c>
      <c r="G4312" t="s">
        <v>5664</v>
      </c>
      <c r="I43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12" s="1" t="b">
        <f t="shared" si="67"/>
        <v>0</v>
      </c>
      <c r="K4312" t="str">
        <f>IF(NOT(J4312),Strutture_cleaned[[#This Row],[Indirizzo internet]],Strutture_cleaned[[#This Row],[Indirizzo di posta elettronica]])</f>
        <v>www.fattorialeorigini.it</v>
      </c>
      <c r="L4312" t="str">
        <f>IF(NOT(J4312),Strutture_cleaned[[#This Row],[Indirizzo di posta elettronica]],Strutture_cleaned[[#This Row],[Indirizzo internet]])</f>
        <v>info@fattorialeorigini.it</v>
      </c>
    </row>
    <row r="4313" spans="1:12" x14ac:dyDescent="0.2">
      <c r="A4313" t="s">
        <v>8186</v>
      </c>
      <c r="B4313" t="s">
        <v>14422</v>
      </c>
      <c r="C4313" t="s">
        <v>16108</v>
      </c>
      <c r="D4313" t="s">
        <v>16002</v>
      </c>
      <c r="E4313" t="s">
        <v>16002</v>
      </c>
      <c r="F4313" t="s">
        <v>19511</v>
      </c>
      <c r="G4313" t="s">
        <v>5665</v>
      </c>
      <c r="I43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313" s="1" t="b">
        <f t="shared" si="67"/>
        <v>0</v>
      </c>
      <c r="K4313" t="str">
        <f>IF(NOT(J4313),Strutture_cleaned[[#This Row],[Indirizzo internet]],Strutture_cleaned[[#This Row],[Indirizzo di posta elettronica]])</f>
        <v/>
      </c>
      <c r="L4313" t="str">
        <f>IF(NOT(J4313),Strutture_cleaned[[#This Row],[Indirizzo di posta elettronica]],Strutture_cleaned[[#This Row],[Indirizzo internet]])</f>
        <v>juriappignanesi@alice.it</v>
      </c>
    </row>
    <row r="4314" spans="1:12" x14ac:dyDescent="0.2">
      <c r="A4314" t="s">
        <v>8186</v>
      </c>
      <c r="B4314" t="s">
        <v>16109</v>
      </c>
      <c r="C4314" t="s">
        <v>16110</v>
      </c>
      <c r="D4314" t="s">
        <v>16002</v>
      </c>
      <c r="E4314" t="s">
        <v>16002</v>
      </c>
      <c r="F4314" t="s">
        <v>5666</v>
      </c>
      <c r="G4314" t="s">
        <v>5667</v>
      </c>
      <c r="I43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14" s="1" t="b">
        <f t="shared" si="67"/>
        <v>0</v>
      </c>
      <c r="K4314" t="str">
        <f>IF(NOT(J4314),Strutture_cleaned[[#This Row],[Indirizzo internet]],Strutture_cleaned[[#This Row],[Indirizzo di posta elettronica]])</f>
        <v>www.agriturismoleborgianelle.it</v>
      </c>
      <c r="L4314" t="str">
        <f>IF(NOT(J4314),Strutture_cleaned[[#This Row],[Indirizzo di posta elettronica]],Strutture_cleaned[[#This Row],[Indirizzo internet]])</f>
        <v>info@agriturismolaeborgianelle.it</v>
      </c>
    </row>
    <row r="4315" spans="1:12" x14ac:dyDescent="0.2">
      <c r="A4315" t="s">
        <v>8183</v>
      </c>
      <c r="B4315" t="s">
        <v>16111</v>
      </c>
      <c r="C4315" t="s">
        <v>16112</v>
      </c>
      <c r="D4315" t="s">
        <v>16002</v>
      </c>
      <c r="E4315" t="s">
        <v>16002</v>
      </c>
      <c r="F4315" t="s">
        <v>5668</v>
      </c>
      <c r="G4315" t="s">
        <v>5669</v>
      </c>
      <c r="I43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15" s="1" t="b">
        <f t="shared" si="67"/>
        <v>0</v>
      </c>
      <c r="K4315" t="str">
        <f>IF(NOT(J4315),Strutture_cleaned[[#This Row],[Indirizzo internet]],Strutture_cleaned[[#This Row],[Indirizzo di posta elettronica]])</f>
        <v>www.bedandbreakfast-sanseverino.it</v>
      </c>
      <c r="L4315" t="str">
        <f>IF(NOT(J4315),Strutture_cleaned[[#This Row],[Indirizzo di posta elettronica]],Strutture_cleaned[[#This Row],[Indirizzo internet]])</f>
        <v>beb.lapieve@virgilio.it</v>
      </c>
    </row>
    <row r="4316" spans="1:12" x14ac:dyDescent="0.2">
      <c r="A4316" t="s">
        <v>8183</v>
      </c>
      <c r="B4316" t="s">
        <v>16113</v>
      </c>
      <c r="C4316" t="s">
        <v>16114</v>
      </c>
      <c r="D4316" t="s">
        <v>16115</v>
      </c>
      <c r="E4316" t="s">
        <v>16116</v>
      </c>
      <c r="F4316" t="s">
        <v>5670</v>
      </c>
      <c r="G4316" t="s">
        <v>5671</v>
      </c>
      <c r="I43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316" s="1" t="b">
        <f t="shared" si="67"/>
        <v>0</v>
      </c>
      <c r="K4316" t="str">
        <f>IF(NOT(J4316),Strutture_cleaned[[#This Row],[Indirizzo internet]],Strutture_cleaned[[#This Row],[Indirizzo di posta elettronica]])</f>
        <v>www.levallicelle.com</v>
      </c>
      <c r="L4316" t="str">
        <f>IF(NOT(J4316),Strutture_cleaned[[#This Row],[Indirizzo di posta elettronica]],Strutture_cleaned[[#This Row],[Indirizzo internet]])</f>
        <v>levallicelle@libero.it</v>
      </c>
    </row>
    <row r="4317" spans="1:12" x14ac:dyDescent="0.2">
      <c r="A4317" t="s">
        <v>8186</v>
      </c>
      <c r="B4317" t="s">
        <v>16117</v>
      </c>
      <c r="C4317" t="s">
        <v>5672</v>
      </c>
      <c r="D4317" t="s">
        <v>16115</v>
      </c>
      <c r="E4317" t="s">
        <v>16115</v>
      </c>
      <c r="F4317" t="s">
        <v>5673</v>
      </c>
      <c r="G4317" t="s">
        <v>19511</v>
      </c>
      <c r="I43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17" s="1" t="b">
        <f t="shared" si="67"/>
        <v>0</v>
      </c>
      <c r="K4317" t="str">
        <f>IF(NOT(J4317),Strutture_cleaned[[#This Row],[Indirizzo internet]],Strutture_cleaned[[#This Row],[Indirizzo di posta elettronica]])</f>
        <v>www.ilmelogranoagriturismo.it</v>
      </c>
      <c r="L4317" t="str">
        <f>IF(NOT(J4317),Strutture_cleaned[[#This Row],[Indirizzo di posta elettronica]],Strutture_cleaned[[#This Row],[Indirizzo internet]])</f>
        <v/>
      </c>
    </row>
    <row r="4318" spans="1:12" x14ac:dyDescent="0.2">
      <c r="A4318" t="s">
        <v>8174</v>
      </c>
      <c r="B4318" t="s">
        <v>16118</v>
      </c>
      <c r="C4318" t="s">
        <v>16119</v>
      </c>
      <c r="D4318" t="s">
        <v>16115</v>
      </c>
      <c r="E4318" t="s">
        <v>16116</v>
      </c>
      <c r="F4318" t="s">
        <v>19511</v>
      </c>
      <c r="G4318" t="s">
        <v>19511</v>
      </c>
      <c r="I43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18" s="1" t="b">
        <f t="shared" si="67"/>
        <v>0</v>
      </c>
      <c r="K4318" t="str">
        <f>IF(NOT(J4318),Strutture_cleaned[[#This Row],[Indirizzo internet]],Strutture_cleaned[[#This Row],[Indirizzo di posta elettronica]])</f>
        <v/>
      </c>
      <c r="L4318" t="str">
        <f>IF(NOT(J4318),Strutture_cleaned[[#This Row],[Indirizzo di posta elettronica]],Strutture_cleaned[[#This Row],[Indirizzo internet]])</f>
        <v/>
      </c>
    </row>
    <row r="4319" spans="1:12" x14ac:dyDescent="0.2">
      <c r="A4319" t="s">
        <v>8171</v>
      </c>
      <c r="B4319" t="s">
        <v>16120</v>
      </c>
      <c r="C4319" t="s">
        <v>16121</v>
      </c>
      <c r="D4319" t="s">
        <v>16115</v>
      </c>
      <c r="E4319" t="s">
        <v>16115</v>
      </c>
      <c r="F4319" t="s">
        <v>5674</v>
      </c>
      <c r="G4319" t="s">
        <v>5675</v>
      </c>
      <c r="I43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19" s="1" t="b">
        <f t="shared" si="67"/>
        <v>0</v>
      </c>
      <c r="K4319" t="str">
        <f>IF(NOT(J4319),Strutture_cleaned[[#This Row],[Indirizzo internet]],Strutture_cleaned[[#This Row],[Indirizzo di posta elettronica]])</f>
        <v>www.collerovere.com</v>
      </c>
      <c r="L4319" t="str">
        <f>IF(NOT(J4319),Strutture_cleaned[[#This Row],[Indirizzo di posta elettronica]],Strutture_cleaned[[#This Row],[Indirizzo internet]])</f>
        <v>collerovere@gmail.com</v>
      </c>
    </row>
    <row r="4320" spans="1:12" x14ac:dyDescent="0.2">
      <c r="A4320" t="s">
        <v>8174</v>
      </c>
      <c r="B4320" t="s">
        <v>16122</v>
      </c>
      <c r="C4320" t="s">
        <v>16123</v>
      </c>
      <c r="D4320" t="s">
        <v>16115</v>
      </c>
      <c r="E4320" t="s">
        <v>19511</v>
      </c>
      <c r="F4320" t="s">
        <v>19511</v>
      </c>
      <c r="G4320" t="s">
        <v>5676</v>
      </c>
      <c r="I43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320" s="1" t="b">
        <f t="shared" si="67"/>
        <v>0</v>
      </c>
      <c r="K4320" t="str">
        <f>IF(NOT(J4320),Strutture_cleaned[[#This Row],[Indirizzo internet]],Strutture_cleaned[[#This Row],[Indirizzo di posta elettronica]])</f>
        <v/>
      </c>
      <c r="L4320" t="str">
        <f>IF(NOT(J4320),Strutture_cleaned[[#This Row],[Indirizzo di posta elettronica]],Strutture_cleaned[[#This Row],[Indirizzo internet]])</f>
        <v>mannozzi.s@libero.it</v>
      </c>
    </row>
    <row r="4321" spans="1:12" x14ac:dyDescent="0.2">
      <c r="A4321" t="s">
        <v>8216</v>
      </c>
      <c r="B4321" t="s">
        <v>16124</v>
      </c>
      <c r="C4321" t="s">
        <v>19511</v>
      </c>
      <c r="D4321" t="s">
        <v>16125</v>
      </c>
      <c r="E4321" t="s">
        <v>19511</v>
      </c>
      <c r="F4321" t="s">
        <v>5677</v>
      </c>
      <c r="G4321" t="s">
        <v>5678</v>
      </c>
      <c r="I43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321" s="1" t="b">
        <f t="shared" si="67"/>
        <v>0</v>
      </c>
      <c r="K4321" t="str">
        <f>IF(NOT(J4321),Strutture_cleaned[[#This Row],[Indirizzo internet]],Strutture_cleaned[[#This Row],[Indirizzo di posta elettronica]])</f>
        <v>www.fontelecastellane.com</v>
      </c>
      <c r="L4321" t="str">
        <f>IF(NOT(J4321),Strutture_cleaned[[#This Row],[Indirizzo di posta elettronica]],Strutture_cleaned[[#This Row],[Indirizzo internet]])</f>
        <v>fontelecastellane@libero.it</v>
      </c>
    </row>
    <row r="4322" spans="1:12" x14ac:dyDescent="0.2">
      <c r="A4322" t="s">
        <v>8174</v>
      </c>
      <c r="B4322" t="s">
        <v>16126</v>
      </c>
      <c r="C4322" t="s">
        <v>16127</v>
      </c>
      <c r="D4322" t="s">
        <v>16125</v>
      </c>
      <c r="E4322" t="s">
        <v>19511</v>
      </c>
      <c r="F4322" t="s">
        <v>5679</v>
      </c>
      <c r="G4322" t="s">
        <v>5680</v>
      </c>
      <c r="I43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322" s="1" t="b">
        <f t="shared" si="67"/>
        <v>0</v>
      </c>
      <c r="K4322" t="str">
        <f>IF(NOT(J4322),Strutture_cleaned[[#This Row],[Indirizzo internet]],Strutture_cleaned[[#This Row],[Indirizzo di posta elettronica]])</f>
        <v>www.casavacanzesottobosco.com</v>
      </c>
      <c r="L4322" t="str">
        <f>IF(NOT(J4322),Strutture_cleaned[[#This Row],[Indirizzo di posta elettronica]],Strutture_cleaned[[#This Row],[Indirizzo internet]])</f>
        <v>graziella.delmedico@gmail.com</v>
      </c>
    </row>
    <row r="4323" spans="1:12" x14ac:dyDescent="0.2">
      <c r="A4323" t="s">
        <v>8186</v>
      </c>
      <c r="B4323" t="s">
        <v>16128</v>
      </c>
      <c r="C4323" t="s">
        <v>16129</v>
      </c>
      <c r="D4323" t="s">
        <v>16125</v>
      </c>
      <c r="E4323" t="s">
        <v>19511</v>
      </c>
      <c r="F4323" t="s">
        <v>5681</v>
      </c>
      <c r="G4323" t="s">
        <v>5682</v>
      </c>
      <c r="I43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323" s="1" t="b">
        <f t="shared" si="67"/>
        <v>0</v>
      </c>
      <c r="K4323" t="str">
        <f>IF(NOT(J4323),Strutture_cleaned[[#This Row],[Indirizzo internet]],Strutture_cleaned[[#This Row],[Indirizzo di posta elettronica]])</f>
        <v>www.cascinagabba.com</v>
      </c>
      <c r="L4323" t="str">
        <f>IF(NOT(J4323),Strutture_cleaned[[#This Row],[Indirizzo di posta elettronica]],Strutture_cleaned[[#This Row],[Indirizzo internet]])</f>
        <v>tisasi@libero.it</v>
      </c>
    </row>
    <row r="4324" spans="1:12" x14ac:dyDescent="0.2">
      <c r="A4324" t="s">
        <v>8174</v>
      </c>
      <c r="B4324" t="s">
        <v>11432</v>
      </c>
      <c r="C4324" t="s">
        <v>16130</v>
      </c>
      <c r="D4324" t="s">
        <v>16125</v>
      </c>
      <c r="E4324" t="s">
        <v>16131</v>
      </c>
      <c r="F4324" t="s">
        <v>19511</v>
      </c>
      <c r="G4324" t="s">
        <v>5683</v>
      </c>
      <c r="I43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324" s="1" t="b">
        <f t="shared" si="67"/>
        <v>0</v>
      </c>
      <c r="K4324" t="str">
        <f>IF(NOT(J4324),Strutture_cleaned[[#This Row],[Indirizzo internet]],Strutture_cleaned[[#This Row],[Indirizzo di posta elettronica]])</f>
        <v/>
      </c>
      <c r="L4324" t="str">
        <f>IF(NOT(J4324),Strutture_cleaned[[#This Row],[Indirizzo di posta elettronica]],Strutture_cleaned[[#This Row],[Indirizzo internet]])</f>
        <v>lacapannina.info@gmail.com</v>
      </c>
    </row>
    <row r="4325" spans="1:12" x14ac:dyDescent="0.2">
      <c r="A4325" t="s">
        <v>8183</v>
      </c>
      <c r="B4325" t="s">
        <v>16132</v>
      </c>
      <c r="C4325" t="s">
        <v>16133</v>
      </c>
      <c r="D4325" t="s">
        <v>16125</v>
      </c>
      <c r="E4325" t="s">
        <v>16125</v>
      </c>
      <c r="F4325" t="s">
        <v>19511</v>
      </c>
      <c r="G4325" t="s">
        <v>5684</v>
      </c>
      <c r="I43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325" s="1" t="b">
        <f t="shared" si="67"/>
        <v>0</v>
      </c>
      <c r="K4325" t="str">
        <f>IF(NOT(J4325),Strutture_cleaned[[#This Row],[Indirizzo internet]],Strutture_cleaned[[#This Row],[Indirizzo di posta elettronica]])</f>
        <v/>
      </c>
      <c r="L4325" t="str">
        <f>IF(NOT(J4325),Strutture_cleaned[[#This Row],[Indirizzo di posta elettronica]],Strutture_cleaned[[#This Row],[Indirizzo internet]])</f>
        <v>maurovenanzi@alice.it</v>
      </c>
    </row>
    <row r="4326" spans="1:12" x14ac:dyDescent="0.2">
      <c r="A4326" t="s">
        <v>8220</v>
      </c>
      <c r="B4326" t="s">
        <v>8250</v>
      </c>
      <c r="C4326" t="s">
        <v>19511</v>
      </c>
      <c r="D4326" t="s">
        <v>16125</v>
      </c>
      <c r="E4326" t="s">
        <v>19511</v>
      </c>
      <c r="F4326" t="s">
        <v>19511</v>
      </c>
      <c r="G4326" t="s">
        <v>19511</v>
      </c>
      <c r="I43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26" s="1" t="b">
        <f t="shared" si="67"/>
        <v>0</v>
      </c>
      <c r="K4326" t="str">
        <f>IF(NOT(J4326),Strutture_cleaned[[#This Row],[Indirizzo internet]],Strutture_cleaned[[#This Row],[Indirizzo di posta elettronica]])</f>
        <v/>
      </c>
      <c r="L4326" t="str">
        <f>IF(NOT(J4326),Strutture_cleaned[[#This Row],[Indirizzo di posta elettronica]],Strutture_cleaned[[#This Row],[Indirizzo internet]])</f>
        <v/>
      </c>
    </row>
    <row r="4327" spans="1:12" x14ac:dyDescent="0.2">
      <c r="A4327" t="s">
        <v>8174</v>
      </c>
      <c r="B4327" t="s">
        <v>16134</v>
      </c>
      <c r="C4327" t="s">
        <v>16135</v>
      </c>
      <c r="D4327" t="s">
        <v>16125</v>
      </c>
      <c r="E4327" t="s">
        <v>16125</v>
      </c>
      <c r="F4327" t="s">
        <v>19511</v>
      </c>
      <c r="G4327" t="s">
        <v>5685</v>
      </c>
      <c r="I43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327" s="1" t="b">
        <f t="shared" si="67"/>
        <v>0</v>
      </c>
      <c r="K4327" t="str">
        <f>IF(NOT(J4327),Strutture_cleaned[[#This Row],[Indirizzo internet]],Strutture_cleaned[[#This Row],[Indirizzo di posta elettronica]])</f>
        <v/>
      </c>
      <c r="L4327" t="str">
        <f>IF(NOT(J4327),Strutture_cleaned[[#This Row],[Indirizzo di posta elettronica]],Strutture_cleaned[[#This Row],[Indirizzo internet]])</f>
        <v>angela.psc@gmail.com</v>
      </c>
    </row>
    <row r="4328" spans="1:12" x14ac:dyDescent="0.2">
      <c r="A4328" t="s">
        <v>8216</v>
      </c>
      <c r="B4328" t="s">
        <v>16136</v>
      </c>
      <c r="C4328" t="s">
        <v>16137</v>
      </c>
      <c r="D4328" t="s">
        <v>16125</v>
      </c>
      <c r="E4328" t="s">
        <v>16125</v>
      </c>
      <c r="F4328" t="s">
        <v>5686</v>
      </c>
      <c r="G4328" t="s">
        <v>5687</v>
      </c>
      <c r="I43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28" s="1" t="b">
        <f t="shared" si="67"/>
        <v>0</v>
      </c>
      <c r="K4328" t="str">
        <f>IF(NOT(J4328),Strutture_cleaned[[#This Row],[Indirizzo internet]],Strutture_cleaned[[#This Row],[Indirizzo di posta elettronica]])</f>
        <v>www.villasanraffaello.com</v>
      </c>
      <c r="L4328" t="str">
        <f>IF(NOT(J4328),Strutture_cleaned[[#This Row],[Indirizzo di posta elettronica]],Strutture_cleaned[[#This Row],[Indirizzo internet]])</f>
        <v>info@villasanraffaello.com</v>
      </c>
    </row>
    <row r="4329" spans="1:12" x14ac:dyDescent="0.2">
      <c r="A4329" t="s">
        <v>8183</v>
      </c>
      <c r="B4329" t="s">
        <v>16138</v>
      </c>
      <c r="C4329" t="s">
        <v>16139</v>
      </c>
      <c r="D4329" t="s">
        <v>16125</v>
      </c>
      <c r="E4329" t="s">
        <v>16125</v>
      </c>
      <c r="F4329" t="s">
        <v>19511</v>
      </c>
      <c r="G4329" t="s">
        <v>5688</v>
      </c>
      <c r="I43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329" s="1" t="b">
        <f t="shared" si="67"/>
        <v>0</v>
      </c>
      <c r="K4329" t="str">
        <f>IF(NOT(J4329),Strutture_cleaned[[#This Row],[Indirizzo internet]],Strutture_cleaned[[#This Row],[Indirizzo di posta elettronica]])</f>
        <v/>
      </c>
      <c r="L4329" t="str">
        <f>IF(NOT(J4329),Strutture_cleaned[[#This Row],[Indirizzo di posta elettronica]],Strutture_cleaned[[#This Row],[Indirizzo internet]])</f>
        <v>lucia.frolloni@yahoo.it</v>
      </c>
    </row>
    <row r="4330" spans="1:12" x14ac:dyDescent="0.2">
      <c r="A4330" t="s">
        <v>8171</v>
      </c>
      <c r="B4330" t="s">
        <v>12190</v>
      </c>
      <c r="C4330" t="s">
        <v>19511</v>
      </c>
      <c r="D4330" t="s">
        <v>16125</v>
      </c>
      <c r="E4330" t="s">
        <v>16125</v>
      </c>
      <c r="F4330" t="s">
        <v>5689</v>
      </c>
      <c r="G4330" t="s">
        <v>5690</v>
      </c>
      <c r="I43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30" s="1" t="b">
        <f t="shared" si="67"/>
        <v>0</v>
      </c>
      <c r="K4330" t="str">
        <f>IF(NOT(J4330),Strutture_cleaned[[#This Row],[Indirizzo internet]],Strutture_cleaned[[#This Row],[Indirizzo di posta elettronica]])</f>
        <v>www.antica-dimora.net</v>
      </c>
      <c r="L4330" t="str">
        <f>IF(NOT(J4330),Strutture_cleaned[[#This Row],[Indirizzo di posta elettronica]],Strutture_cleaned[[#This Row],[Indirizzo internet]])</f>
        <v>info@antica-dimora.net</v>
      </c>
    </row>
    <row r="4331" spans="1:12" x14ac:dyDescent="0.2">
      <c r="A4331" t="s">
        <v>8171</v>
      </c>
      <c r="B4331" t="s">
        <v>16140</v>
      </c>
      <c r="C4331" t="s">
        <v>16141</v>
      </c>
      <c r="D4331" t="s">
        <v>16125</v>
      </c>
      <c r="E4331" t="s">
        <v>16125</v>
      </c>
      <c r="F4331" t="s">
        <v>19511</v>
      </c>
      <c r="G4331" t="s">
        <v>19511</v>
      </c>
      <c r="I43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31" s="1" t="b">
        <f t="shared" si="67"/>
        <v>0</v>
      </c>
      <c r="K4331" t="str">
        <f>IF(NOT(J4331),Strutture_cleaned[[#This Row],[Indirizzo internet]],Strutture_cleaned[[#This Row],[Indirizzo di posta elettronica]])</f>
        <v/>
      </c>
      <c r="L4331" t="str">
        <f>IF(NOT(J4331),Strutture_cleaned[[#This Row],[Indirizzo di posta elettronica]],Strutture_cleaned[[#This Row],[Indirizzo internet]])</f>
        <v/>
      </c>
    </row>
    <row r="4332" spans="1:12" x14ac:dyDescent="0.2">
      <c r="A4332" t="s">
        <v>8216</v>
      </c>
      <c r="B4332" t="s">
        <v>9219</v>
      </c>
      <c r="C4332" t="s">
        <v>16142</v>
      </c>
      <c r="D4332" t="s">
        <v>16125</v>
      </c>
      <c r="E4332" t="s">
        <v>16125</v>
      </c>
      <c r="F4332" t="s">
        <v>19511</v>
      </c>
      <c r="G4332" t="s">
        <v>19511</v>
      </c>
      <c r="I43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32" s="1" t="b">
        <f t="shared" si="67"/>
        <v>0</v>
      </c>
      <c r="K4332" t="str">
        <f>IF(NOT(J4332),Strutture_cleaned[[#This Row],[Indirizzo internet]],Strutture_cleaned[[#This Row],[Indirizzo di posta elettronica]])</f>
        <v/>
      </c>
      <c r="L4332" t="str">
        <f>IF(NOT(J4332),Strutture_cleaned[[#This Row],[Indirizzo di posta elettronica]],Strutture_cleaned[[#This Row],[Indirizzo internet]])</f>
        <v/>
      </c>
    </row>
    <row r="4333" spans="1:12" x14ac:dyDescent="0.2">
      <c r="A4333" t="s">
        <v>8174</v>
      </c>
      <c r="B4333" t="s">
        <v>16143</v>
      </c>
      <c r="C4333" t="s">
        <v>16144</v>
      </c>
      <c r="D4333" t="s">
        <v>16125</v>
      </c>
      <c r="E4333" t="s">
        <v>19511</v>
      </c>
      <c r="F4333" t="s">
        <v>19511</v>
      </c>
      <c r="G4333" t="s">
        <v>5691</v>
      </c>
      <c r="I43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333" s="1" t="b">
        <f t="shared" si="67"/>
        <v>0</v>
      </c>
      <c r="K4333" t="str">
        <f>IF(NOT(J4333),Strutture_cleaned[[#This Row],[Indirizzo internet]],Strutture_cleaned[[#This Row],[Indirizzo di posta elettronica]])</f>
        <v/>
      </c>
      <c r="L4333" t="str">
        <f>IF(NOT(J4333),Strutture_cleaned[[#This Row],[Indirizzo di posta elettronica]],Strutture_cleaned[[#This Row],[Indirizzo internet]])</f>
        <v>t.marialuisa@email.it</v>
      </c>
    </row>
    <row r="4334" spans="1:12" x14ac:dyDescent="0.2">
      <c r="A4334" t="s">
        <v>8186</v>
      </c>
      <c r="B4334" t="s">
        <v>16145</v>
      </c>
      <c r="C4334" t="s">
        <v>19511</v>
      </c>
      <c r="D4334" t="s">
        <v>16125</v>
      </c>
      <c r="E4334" t="s">
        <v>16146</v>
      </c>
      <c r="F4334" t="s">
        <v>19511</v>
      </c>
      <c r="G4334" t="s">
        <v>5692</v>
      </c>
      <c r="I43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34" s="1" t="b">
        <f t="shared" si="67"/>
        <v>0</v>
      </c>
      <c r="K4334" t="str">
        <f>IF(NOT(J4334),Strutture_cleaned[[#This Row],[Indirizzo internet]],Strutture_cleaned[[#This Row],[Indirizzo di posta elettronica]])</f>
        <v/>
      </c>
      <c r="L4334" t="str">
        <f>IF(NOT(J4334),Strutture_cleaned[[#This Row],[Indirizzo di posta elettronica]],Strutture_cleaned[[#This Row],[Indirizzo internet]])</f>
        <v>info@leborette.it</v>
      </c>
    </row>
    <row r="4335" spans="1:12" x14ac:dyDescent="0.2">
      <c r="A4335" t="s">
        <v>8186</v>
      </c>
      <c r="B4335" t="s">
        <v>16147</v>
      </c>
      <c r="C4335" t="s">
        <v>16148</v>
      </c>
      <c r="D4335" t="s">
        <v>16125</v>
      </c>
      <c r="E4335" t="s">
        <v>16146</v>
      </c>
      <c r="F4335" t="s">
        <v>5693</v>
      </c>
      <c r="G4335" t="s">
        <v>5694</v>
      </c>
      <c r="I43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35" s="1" t="b">
        <f t="shared" si="67"/>
        <v>0</v>
      </c>
      <c r="K4335" t="str">
        <f>IF(NOT(J4335),Strutture_cleaned[[#This Row],[Indirizzo internet]],Strutture_cleaned[[#This Row],[Indirizzo di posta elettronica]])</f>
        <v>www.serpanera.com</v>
      </c>
      <c r="L4335" t="str">
        <f>IF(NOT(J4335),Strutture_cleaned[[#This Row],[Indirizzo di posta elettronica]],Strutture_cleaned[[#This Row],[Indirizzo internet]])</f>
        <v>info@serpanera.com</v>
      </c>
    </row>
    <row r="4336" spans="1:12" x14ac:dyDescent="0.2">
      <c r="A4336" t="s">
        <v>8174</v>
      </c>
      <c r="B4336" t="s">
        <v>16149</v>
      </c>
      <c r="C4336" t="s">
        <v>16150</v>
      </c>
      <c r="D4336" t="s">
        <v>16125</v>
      </c>
      <c r="E4336" t="s">
        <v>19511</v>
      </c>
      <c r="F4336" t="s">
        <v>19511</v>
      </c>
      <c r="G4336" t="s">
        <v>5695</v>
      </c>
      <c r="I43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36" s="1" t="b">
        <f t="shared" si="67"/>
        <v>0</v>
      </c>
      <c r="K4336" t="str">
        <f>IF(NOT(J4336),Strutture_cleaned[[#This Row],[Indirizzo internet]],Strutture_cleaned[[#This Row],[Indirizzo di posta elettronica]])</f>
        <v/>
      </c>
      <c r="L4336" t="str">
        <f>IF(NOT(J4336),Strutture_cleaned[[#This Row],[Indirizzo di posta elettronica]],Strutture_cleaned[[#This Row],[Indirizzo internet]])</f>
        <v>info@villadelleacacie.it</v>
      </c>
    </row>
    <row r="4337" spans="1:12" x14ac:dyDescent="0.2">
      <c r="A4337" t="s">
        <v>8174</v>
      </c>
      <c r="B4337" t="s">
        <v>16151</v>
      </c>
      <c r="C4337" t="s">
        <v>16152</v>
      </c>
      <c r="D4337" t="s">
        <v>16125</v>
      </c>
      <c r="E4337" t="s">
        <v>19511</v>
      </c>
      <c r="F4337" t="s">
        <v>5696</v>
      </c>
      <c r="G4337" t="s">
        <v>5697</v>
      </c>
      <c r="I43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37" s="1" t="b">
        <f t="shared" si="67"/>
        <v>0</v>
      </c>
      <c r="K4337" t="str">
        <f>IF(NOT(J4337),Strutture_cleaned[[#This Row],[Indirizzo internet]],Strutture_cleaned[[#This Row],[Indirizzo di posta elettronica]])</f>
        <v>www.ilrifugiodeicantici.it</v>
      </c>
      <c r="L4337" t="str">
        <f>IF(NOT(J4337),Strutture_cleaned[[#This Row],[Indirizzo di posta elettronica]],Strutture_cleaned[[#This Row],[Indirizzo internet]])</f>
        <v>info@ilrifugiodeicantici.it</v>
      </c>
    </row>
    <row r="4338" spans="1:12" x14ac:dyDescent="0.2">
      <c r="A4338" t="s">
        <v>8216</v>
      </c>
      <c r="B4338" t="s">
        <v>16153</v>
      </c>
      <c r="C4338" t="s">
        <v>16154</v>
      </c>
      <c r="D4338" t="s">
        <v>16125</v>
      </c>
      <c r="E4338" t="s">
        <v>19511</v>
      </c>
      <c r="F4338" t="s">
        <v>19511</v>
      </c>
      <c r="G4338" t="s">
        <v>5698</v>
      </c>
      <c r="I43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338" s="1" t="b">
        <f t="shared" si="67"/>
        <v>0</v>
      </c>
      <c r="K4338" t="str">
        <f>IF(NOT(J4338),Strutture_cleaned[[#This Row],[Indirizzo internet]],Strutture_cleaned[[#This Row],[Indirizzo di posta elettronica]])</f>
        <v/>
      </c>
      <c r="L4338" t="str">
        <f>IF(NOT(J4338),Strutture_cleaned[[#This Row],[Indirizzo di posta elettronica]],Strutture_cleaned[[#This Row],[Indirizzo internet]])</f>
        <v>euroimmobiliare.98@libero.it</v>
      </c>
    </row>
    <row r="4339" spans="1:12" x14ac:dyDescent="0.2">
      <c r="A4339" t="s">
        <v>8183</v>
      </c>
      <c r="B4339" t="s">
        <v>16155</v>
      </c>
      <c r="C4339" t="s">
        <v>16156</v>
      </c>
      <c r="D4339" t="s">
        <v>16125</v>
      </c>
      <c r="E4339" t="s">
        <v>19511</v>
      </c>
      <c r="F4339" t="s">
        <v>19511</v>
      </c>
      <c r="G4339" t="s">
        <v>19511</v>
      </c>
      <c r="I43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39" s="1" t="b">
        <f t="shared" si="67"/>
        <v>0</v>
      </c>
      <c r="K4339" t="str">
        <f>IF(NOT(J4339),Strutture_cleaned[[#This Row],[Indirizzo internet]],Strutture_cleaned[[#This Row],[Indirizzo di posta elettronica]])</f>
        <v/>
      </c>
      <c r="L4339" t="str">
        <f>IF(NOT(J4339),Strutture_cleaned[[#This Row],[Indirizzo di posta elettronica]],Strutture_cleaned[[#This Row],[Indirizzo internet]])</f>
        <v/>
      </c>
    </row>
    <row r="4340" spans="1:12" x14ac:dyDescent="0.2">
      <c r="A4340" t="s">
        <v>8174</v>
      </c>
      <c r="B4340" t="s">
        <v>16157</v>
      </c>
      <c r="C4340" t="s">
        <v>16158</v>
      </c>
      <c r="D4340" t="s">
        <v>16125</v>
      </c>
      <c r="E4340" t="s">
        <v>5699</v>
      </c>
      <c r="F4340" t="s">
        <v>5700</v>
      </c>
      <c r="G4340" t="s">
        <v>5701</v>
      </c>
      <c r="I43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40" s="1" t="b">
        <f t="shared" si="67"/>
        <v>0</v>
      </c>
      <c r="K4340" t="str">
        <f>IF(NOT(J4340),Strutture_cleaned[[#This Row],[Indirizzo internet]],Strutture_cleaned[[#This Row],[Indirizzo di posta elettronica]])</f>
        <v>www.casavacanzeducaschito.com</v>
      </c>
      <c r="L4340" t="str">
        <f>IF(NOT(J4340),Strutture_cleaned[[#This Row],[Indirizzo di posta elettronica]],Strutture_cleaned[[#This Row],[Indirizzo internet]])</f>
        <v>info@casavacanzeducaschito.com</v>
      </c>
    </row>
    <row r="4341" spans="1:12" x14ac:dyDescent="0.2">
      <c r="A4341" t="s">
        <v>8183</v>
      </c>
      <c r="B4341" t="s">
        <v>16159</v>
      </c>
      <c r="C4341" t="s">
        <v>16160</v>
      </c>
      <c r="D4341" t="s">
        <v>16125</v>
      </c>
      <c r="E4341" t="s">
        <v>19511</v>
      </c>
      <c r="F4341" t="s">
        <v>5696</v>
      </c>
      <c r="G4341" t="s">
        <v>5697</v>
      </c>
      <c r="I43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41" s="1" t="b">
        <f t="shared" si="67"/>
        <v>0</v>
      </c>
      <c r="K4341" t="str">
        <f>IF(NOT(J4341),Strutture_cleaned[[#This Row],[Indirizzo internet]],Strutture_cleaned[[#This Row],[Indirizzo di posta elettronica]])</f>
        <v>www.ilrifugiodeicantici.it</v>
      </c>
      <c r="L4341" t="str">
        <f>IF(NOT(J4341),Strutture_cleaned[[#This Row],[Indirizzo di posta elettronica]],Strutture_cleaned[[#This Row],[Indirizzo internet]])</f>
        <v>info@ilrifugiodeicantici.it</v>
      </c>
    </row>
    <row r="4342" spans="1:12" x14ac:dyDescent="0.2">
      <c r="A4342" t="s">
        <v>8183</v>
      </c>
      <c r="B4342" t="s">
        <v>15008</v>
      </c>
      <c r="C4342" t="s">
        <v>16161</v>
      </c>
      <c r="D4342" t="s">
        <v>16125</v>
      </c>
      <c r="E4342" t="s">
        <v>19511</v>
      </c>
      <c r="F4342" t="s">
        <v>19511</v>
      </c>
      <c r="G4342" t="s">
        <v>5702</v>
      </c>
      <c r="I43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342" s="1" t="b">
        <f t="shared" si="67"/>
        <v>0</v>
      </c>
      <c r="K4342" t="str">
        <f>IF(NOT(J4342),Strutture_cleaned[[#This Row],[Indirizzo internet]],Strutture_cleaned[[#This Row],[Indirizzo di posta elettronica]])</f>
        <v/>
      </c>
      <c r="L4342" t="str">
        <f>IF(NOT(J4342),Strutture_cleaned[[#This Row],[Indirizzo di posta elettronica]],Strutture_cleaned[[#This Row],[Indirizzo internet]])</f>
        <v>leo1671@tiscali.it</v>
      </c>
    </row>
    <row r="4343" spans="1:12" x14ac:dyDescent="0.2">
      <c r="A4343" t="s">
        <v>8186</v>
      </c>
      <c r="B4343" t="s">
        <v>16162</v>
      </c>
      <c r="C4343" t="s">
        <v>16163</v>
      </c>
      <c r="D4343" t="s">
        <v>16125</v>
      </c>
      <c r="E4343" t="s">
        <v>16125</v>
      </c>
      <c r="F4343" t="s">
        <v>5703</v>
      </c>
      <c r="G4343" t="s">
        <v>5704</v>
      </c>
      <c r="I43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343" s="1" t="b">
        <f t="shared" si="67"/>
        <v>0</v>
      </c>
      <c r="K4343" t="str">
        <f>IF(NOT(J4343),Strutture_cleaned[[#This Row],[Indirizzo internet]],Strutture_cleaned[[#This Row],[Indirizzo di posta elettronica]])</f>
        <v>sites.google.com/site/casaruralevacanze/</v>
      </c>
      <c r="L4343" t="str">
        <f>IF(NOT(J4343),Strutture_cleaned[[#This Row],[Indirizzo di posta elettronica]],Strutture_cleaned[[#This Row],[Indirizzo internet]])</f>
        <v>cecchetti@live.it</v>
      </c>
    </row>
    <row r="4344" spans="1:12" x14ac:dyDescent="0.2">
      <c r="A4344" t="s">
        <v>8186</v>
      </c>
      <c r="B4344" t="s">
        <v>16164</v>
      </c>
      <c r="C4344" t="s">
        <v>16165</v>
      </c>
      <c r="D4344" t="s">
        <v>16125</v>
      </c>
      <c r="E4344" t="s">
        <v>16125</v>
      </c>
      <c r="F4344" t="s">
        <v>19511</v>
      </c>
      <c r="G4344" t="s">
        <v>5705</v>
      </c>
      <c r="I43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44" s="1" t="b">
        <f t="shared" si="67"/>
        <v>0</v>
      </c>
      <c r="K4344" t="str">
        <f>IF(NOT(J4344),Strutture_cleaned[[#This Row],[Indirizzo internet]],Strutture_cleaned[[#This Row],[Indirizzo di posta elettronica]])</f>
        <v/>
      </c>
      <c r="L4344" t="str">
        <f>IF(NOT(J4344),Strutture_cleaned[[#This Row],[Indirizzo di posta elettronica]],Strutture_cleaned[[#This Row],[Indirizzo internet]])</f>
        <v>info@immobiliarevenanzi.it</v>
      </c>
    </row>
    <row r="4345" spans="1:12" x14ac:dyDescent="0.2">
      <c r="A4345" t="s">
        <v>8186</v>
      </c>
      <c r="B4345" t="s">
        <v>16166</v>
      </c>
      <c r="C4345" t="s">
        <v>16167</v>
      </c>
      <c r="D4345" t="s">
        <v>16125</v>
      </c>
      <c r="E4345" t="s">
        <v>16125</v>
      </c>
      <c r="F4345" t="s">
        <v>5706</v>
      </c>
      <c r="G4345" t="s">
        <v>5707</v>
      </c>
      <c r="I43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345" s="1" t="b">
        <f t="shared" si="67"/>
        <v>0</v>
      </c>
      <c r="K4345" t="str">
        <f>IF(NOT(J4345),Strutture_cleaned[[#This Row],[Indirizzo internet]],Strutture_cleaned[[#This Row],[Indirizzo di posta elettronica]])</f>
        <v>www.ilsassetto.it</v>
      </c>
      <c r="L4345" t="str">
        <f>IF(NOT(J4345),Strutture_cleaned[[#This Row],[Indirizzo di posta elettronica]],Strutture_cleaned[[#This Row],[Indirizzo internet]])</f>
        <v>ilsassetto@libero.it</v>
      </c>
    </row>
    <row r="4346" spans="1:12" x14ac:dyDescent="0.2">
      <c r="A4346" t="s">
        <v>8523</v>
      </c>
      <c r="B4346" t="s">
        <v>16168</v>
      </c>
      <c r="C4346" t="s">
        <v>16169</v>
      </c>
      <c r="D4346" t="s">
        <v>16125</v>
      </c>
      <c r="E4346" t="s">
        <v>16125</v>
      </c>
      <c r="F4346" t="s">
        <v>5708</v>
      </c>
      <c r="G4346" t="s">
        <v>5709</v>
      </c>
      <c r="I43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346" s="1" t="b">
        <f t="shared" si="67"/>
        <v>0</v>
      </c>
      <c r="K4346" t="str">
        <f>IF(NOT(J4346),Strutture_cleaned[[#This Row],[Indirizzo internet]],Strutture_cleaned[[#This Row],[Indirizzo di posta elettronica]])</f>
        <v>www.camping4stagioni.it</v>
      </c>
      <c r="L4346" t="str">
        <f>IF(NOT(J4346),Strutture_cleaned[[#This Row],[Indirizzo di posta elettronica]],Strutture_cleaned[[#This Row],[Indirizzo internet]])</f>
        <v>quattrostagioni@camping.it</v>
      </c>
    </row>
    <row r="4347" spans="1:12" x14ac:dyDescent="0.2">
      <c r="A4347" t="s">
        <v>8216</v>
      </c>
      <c r="B4347" t="s">
        <v>16170</v>
      </c>
      <c r="C4347" t="s">
        <v>16171</v>
      </c>
      <c r="D4347" t="s">
        <v>16125</v>
      </c>
      <c r="E4347" t="s">
        <v>16125</v>
      </c>
      <c r="F4347" t="s">
        <v>5710</v>
      </c>
      <c r="G4347" t="s">
        <v>5711</v>
      </c>
      <c r="I43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47" s="1" t="b">
        <f t="shared" si="67"/>
        <v>0</v>
      </c>
      <c r="K4347" t="str">
        <f>IF(NOT(J4347),Strutture_cleaned[[#This Row],[Indirizzo internet]],Strutture_cleaned[[#This Row],[Indirizzo di posta elettronica]])</f>
        <v>www.residenceilglicine.com</v>
      </c>
      <c r="L4347" t="str">
        <f>IF(NOT(J4347),Strutture_cleaned[[#This Row],[Indirizzo di posta elettronica]],Strutture_cleaned[[#This Row],[Indirizzo internet]])</f>
        <v>info@residenceilglicine.com</v>
      </c>
    </row>
    <row r="4348" spans="1:12" x14ac:dyDescent="0.2">
      <c r="A4348" t="s">
        <v>8177</v>
      </c>
      <c r="B4348" t="s">
        <v>16172</v>
      </c>
      <c r="C4348" t="s">
        <v>16173</v>
      </c>
      <c r="D4348" t="s">
        <v>16125</v>
      </c>
      <c r="E4348" t="s">
        <v>16125</v>
      </c>
      <c r="F4348" t="s">
        <v>5712</v>
      </c>
      <c r="G4348" t="s">
        <v>5713</v>
      </c>
      <c r="I43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48" s="1" t="b">
        <f t="shared" si="67"/>
        <v>0</v>
      </c>
      <c r="K4348" t="str">
        <f>IF(NOT(J4348),Strutture_cleaned[[#This Row],[Indirizzo internet]],Strutture_cleaned[[#This Row],[Indirizzo di posta elettronica]])</f>
        <v>www.hotel-brunforte.it</v>
      </c>
      <c r="L4348" t="str">
        <f>IF(NOT(J4348),Strutture_cleaned[[#This Row],[Indirizzo di posta elettronica]],Strutture_cleaned[[#This Row],[Indirizzo internet]])</f>
        <v>info@hotel-brunforte.it</v>
      </c>
    </row>
    <row r="4349" spans="1:12" x14ac:dyDescent="0.2">
      <c r="A4349" t="s">
        <v>8177</v>
      </c>
      <c r="B4349" t="s">
        <v>16174</v>
      </c>
      <c r="C4349" t="s">
        <v>16175</v>
      </c>
      <c r="D4349" t="s">
        <v>16125</v>
      </c>
      <c r="E4349" t="s">
        <v>16125</v>
      </c>
      <c r="F4349" t="s">
        <v>5714</v>
      </c>
      <c r="G4349" t="s">
        <v>5715</v>
      </c>
      <c r="I43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49" s="1" t="b">
        <f t="shared" si="67"/>
        <v>0</v>
      </c>
      <c r="K4349" t="str">
        <f>IF(NOT(J4349),Strutture_cleaned[[#This Row],[Indirizzo internet]],Strutture_cleaned[[#This Row],[Indirizzo di posta elettronica]])</f>
        <v>www.montanaria.it</v>
      </c>
      <c r="L4349" t="str">
        <f>IF(NOT(J4349),Strutture_cleaned[[#This Row],[Indirizzo di posta elettronica]],Strutture_cleaned[[#This Row],[Indirizzo internet]])</f>
        <v>info@montanaria.it</v>
      </c>
    </row>
    <row r="4350" spans="1:12" x14ac:dyDescent="0.2">
      <c r="A4350" t="s">
        <v>8177</v>
      </c>
      <c r="B4350" t="s">
        <v>16176</v>
      </c>
      <c r="C4350" t="s">
        <v>16177</v>
      </c>
      <c r="D4350" t="s">
        <v>16125</v>
      </c>
      <c r="E4350" t="s">
        <v>16125</v>
      </c>
      <c r="F4350" t="s">
        <v>5716</v>
      </c>
      <c r="G4350" t="s">
        <v>5717</v>
      </c>
      <c r="I43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50" s="1" t="b">
        <f t="shared" si="67"/>
        <v>0</v>
      </c>
      <c r="K4350" t="str">
        <f>IF(NOT(J4350),Strutture_cleaned[[#This Row],[Indirizzo internet]],Strutture_cleaned[[#This Row],[Indirizzo di posta elettronica]])</f>
        <v>www.la-marchigiana.it</v>
      </c>
      <c r="L4350" t="str">
        <f>IF(NOT(J4350),Strutture_cleaned[[#This Row],[Indirizzo di posta elettronica]],Strutture_cleaned[[#This Row],[Indirizzo internet]])</f>
        <v>info@la-marchigiana.it</v>
      </c>
    </row>
    <row r="4351" spans="1:12" x14ac:dyDescent="0.2">
      <c r="A4351" t="s">
        <v>8177</v>
      </c>
      <c r="B4351" t="s">
        <v>16178</v>
      </c>
      <c r="C4351" t="s">
        <v>16179</v>
      </c>
      <c r="D4351" t="s">
        <v>16125</v>
      </c>
      <c r="E4351" t="s">
        <v>16125</v>
      </c>
      <c r="F4351" t="s">
        <v>5718</v>
      </c>
      <c r="G4351" t="s">
        <v>5719</v>
      </c>
      <c r="I43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51" s="1" t="b">
        <f t="shared" si="67"/>
        <v>0</v>
      </c>
      <c r="K4351" t="str">
        <f>IF(NOT(J4351),Strutture_cleaned[[#This Row],[Indirizzo internet]],Strutture_cleaned[[#This Row],[Indirizzo di posta elettronica]])</f>
        <v>www.hoteltermesarnano.it</v>
      </c>
      <c r="L4351" t="str">
        <f>IF(NOT(J4351),Strutture_cleaned[[#This Row],[Indirizzo di posta elettronica]],Strutture_cleaned[[#This Row],[Indirizzo internet]])</f>
        <v>info@hoteltermesarnano.it</v>
      </c>
    </row>
    <row r="4352" spans="1:12" x14ac:dyDescent="0.2">
      <c r="A4352" t="s">
        <v>8177</v>
      </c>
      <c r="B4352" t="s">
        <v>16180</v>
      </c>
      <c r="C4352" t="s">
        <v>16181</v>
      </c>
      <c r="D4352" t="s">
        <v>16125</v>
      </c>
      <c r="E4352" t="s">
        <v>16125</v>
      </c>
      <c r="F4352" t="s">
        <v>5720</v>
      </c>
      <c r="G4352" t="s">
        <v>5721</v>
      </c>
      <c r="I43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52" s="1" t="b">
        <f t="shared" si="67"/>
        <v>0</v>
      </c>
      <c r="K4352" t="str">
        <f>IF(NOT(J4352),Strutture_cleaned[[#This Row],[Indirizzo internet]],Strutture_cleaned[[#This Row],[Indirizzo di posta elettronica]])</f>
        <v>www.hotelsibilla.com</v>
      </c>
      <c r="L4352" t="str">
        <f>IF(NOT(J4352),Strutture_cleaned[[#This Row],[Indirizzo di posta elettronica]],Strutture_cleaned[[#This Row],[Indirizzo internet]])</f>
        <v>info@hotelsibilla.com</v>
      </c>
    </row>
    <row r="4353" spans="1:12" x14ac:dyDescent="0.2">
      <c r="A4353" t="s">
        <v>8177</v>
      </c>
      <c r="B4353" t="s">
        <v>9502</v>
      </c>
      <c r="C4353" t="s">
        <v>16182</v>
      </c>
      <c r="D4353" t="s">
        <v>16125</v>
      </c>
      <c r="E4353" t="s">
        <v>16125</v>
      </c>
      <c r="F4353" t="s">
        <v>5722</v>
      </c>
      <c r="G4353" t="s">
        <v>5723</v>
      </c>
      <c r="I43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353" s="1" t="b">
        <f t="shared" si="67"/>
        <v>0</v>
      </c>
      <c r="K4353" t="str">
        <f>IF(NOT(J4353),Strutture_cleaned[[#This Row],[Indirizzo internet]],Strutture_cleaned[[#This Row],[Indirizzo di posta elettronica]])</f>
        <v>www.novidra.com</v>
      </c>
      <c r="L4353" t="str">
        <f>IF(NOT(J4353),Strutture_cleaned[[#This Row],[Indirizzo di posta elettronica]],Strutture_cleaned[[#This Row],[Indirizzo internet]])</f>
        <v>hotel@novidra.com</v>
      </c>
    </row>
    <row r="4354" spans="1:12" x14ac:dyDescent="0.2">
      <c r="A4354" t="s">
        <v>8177</v>
      </c>
      <c r="B4354" t="s">
        <v>16183</v>
      </c>
      <c r="C4354" t="s">
        <v>19511</v>
      </c>
      <c r="D4354" t="s">
        <v>16125</v>
      </c>
      <c r="E4354" t="s">
        <v>16125</v>
      </c>
      <c r="F4354" t="s">
        <v>19511</v>
      </c>
      <c r="G4354" t="s">
        <v>19511</v>
      </c>
      <c r="I43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54" s="1" t="b">
        <f t="shared" si="67"/>
        <v>0</v>
      </c>
      <c r="K4354" t="str">
        <f>IF(NOT(J4354),Strutture_cleaned[[#This Row],[Indirizzo internet]],Strutture_cleaned[[#This Row],[Indirizzo di posta elettronica]])</f>
        <v/>
      </c>
      <c r="L4354" t="str">
        <f>IF(NOT(J4354),Strutture_cleaned[[#This Row],[Indirizzo di posta elettronica]],Strutture_cleaned[[#This Row],[Indirizzo internet]])</f>
        <v/>
      </c>
    </row>
    <row r="4355" spans="1:12" x14ac:dyDescent="0.2">
      <c r="A4355" t="s">
        <v>8216</v>
      </c>
      <c r="B4355" t="s">
        <v>16184</v>
      </c>
      <c r="C4355" t="s">
        <v>16185</v>
      </c>
      <c r="D4355" t="s">
        <v>16125</v>
      </c>
      <c r="E4355" t="s">
        <v>16125</v>
      </c>
      <c r="F4355" t="s">
        <v>5710</v>
      </c>
      <c r="G4355" t="s">
        <v>5711</v>
      </c>
      <c r="I43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55" s="1" t="b">
        <f t="shared" ref="J4355:J4418" si="68">I4355="invertire email e sito"</f>
        <v>0</v>
      </c>
      <c r="K4355" t="str">
        <f>IF(NOT(J4355),Strutture_cleaned[[#This Row],[Indirizzo internet]],Strutture_cleaned[[#This Row],[Indirizzo di posta elettronica]])</f>
        <v>www.residenceilglicine.com</v>
      </c>
      <c r="L4355" t="str">
        <f>IF(NOT(J4355),Strutture_cleaned[[#This Row],[Indirizzo di posta elettronica]],Strutture_cleaned[[#This Row],[Indirizzo internet]])</f>
        <v>info@residenceilglicine.com</v>
      </c>
    </row>
    <row r="4356" spans="1:12" x14ac:dyDescent="0.2">
      <c r="A4356" t="s">
        <v>8216</v>
      </c>
      <c r="B4356" t="s">
        <v>16186</v>
      </c>
      <c r="C4356" t="s">
        <v>16133</v>
      </c>
      <c r="D4356" t="s">
        <v>16125</v>
      </c>
      <c r="E4356" t="s">
        <v>16125</v>
      </c>
      <c r="F4356" t="s">
        <v>5724</v>
      </c>
      <c r="G4356" t="s">
        <v>5725</v>
      </c>
      <c r="I43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56" s="1" t="b">
        <f t="shared" si="68"/>
        <v>0</v>
      </c>
      <c r="K4356" t="str">
        <f>IF(NOT(J4356),Strutture_cleaned[[#This Row],[Indirizzo internet]],Strutture_cleaned[[#This Row],[Indirizzo di posta elettronica]])</f>
        <v>www.residenzeverdequiete.it</v>
      </c>
      <c r="L4356" t="str">
        <f>IF(NOT(J4356),Strutture_cleaned[[#This Row],[Indirizzo di posta elettronica]],Strutture_cleaned[[#This Row],[Indirizzo internet]])</f>
        <v>info@residenzeverdequiete.it</v>
      </c>
    </row>
    <row r="4357" spans="1:12" x14ac:dyDescent="0.2">
      <c r="A4357" t="s">
        <v>8177</v>
      </c>
      <c r="B4357" t="s">
        <v>16187</v>
      </c>
      <c r="C4357" t="s">
        <v>16181</v>
      </c>
      <c r="D4357" t="s">
        <v>16125</v>
      </c>
      <c r="E4357" t="s">
        <v>16125</v>
      </c>
      <c r="F4357" t="s">
        <v>5726</v>
      </c>
      <c r="G4357" t="s">
        <v>5727</v>
      </c>
      <c r="I43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357" s="1" t="b">
        <f t="shared" si="68"/>
        <v>0</v>
      </c>
      <c r="K4357" t="str">
        <f>IF(NOT(J4357),Strutture_cleaned[[#This Row],[Indirizzo internet]],Strutture_cleaned[[#This Row],[Indirizzo di posta elettronica]])</f>
        <v>www.albergohermitage.eu</v>
      </c>
      <c r="L4357" t="str">
        <f>IF(NOT(J4357),Strutture_cleaned[[#This Row],[Indirizzo di posta elettronica]],Strutture_cleaned[[#This Row],[Indirizzo internet]])</f>
        <v>hotel.hermitage@virgilio.it</v>
      </c>
    </row>
    <row r="4358" spans="1:12" x14ac:dyDescent="0.2">
      <c r="A4358" t="s">
        <v>8177</v>
      </c>
      <c r="B4358" t="s">
        <v>16188</v>
      </c>
      <c r="C4358" t="s">
        <v>16189</v>
      </c>
      <c r="D4358" t="s">
        <v>16125</v>
      </c>
      <c r="E4358" t="s">
        <v>16125</v>
      </c>
      <c r="F4358" t="s">
        <v>19511</v>
      </c>
      <c r="G4358" t="s">
        <v>19511</v>
      </c>
      <c r="I43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58" s="1" t="b">
        <f t="shared" si="68"/>
        <v>0</v>
      </c>
      <c r="K4358" t="str">
        <f>IF(NOT(J4358),Strutture_cleaned[[#This Row],[Indirizzo internet]],Strutture_cleaned[[#This Row],[Indirizzo di posta elettronica]])</f>
        <v/>
      </c>
      <c r="L4358" t="str">
        <f>IF(NOT(J4358),Strutture_cleaned[[#This Row],[Indirizzo di posta elettronica]],Strutture_cleaned[[#This Row],[Indirizzo internet]])</f>
        <v/>
      </c>
    </row>
    <row r="4359" spans="1:12" x14ac:dyDescent="0.2">
      <c r="A4359" t="s">
        <v>8177</v>
      </c>
      <c r="B4359" t="s">
        <v>16190</v>
      </c>
      <c r="C4359" t="s">
        <v>16191</v>
      </c>
      <c r="D4359" t="s">
        <v>16125</v>
      </c>
      <c r="E4359" t="s">
        <v>19511</v>
      </c>
      <c r="F4359" t="s">
        <v>5728</v>
      </c>
      <c r="G4359" t="s">
        <v>5729</v>
      </c>
      <c r="I43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359" s="1" t="b">
        <f t="shared" si="68"/>
        <v>0</v>
      </c>
      <c r="K4359" t="str">
        <f>IF(NOT(J4359),Strutture_cleaned[[#This Row],[Indirizzo internet]],Strutture_cleaned[[#This Row],[Indirizzo di posta elettronica]])</f>
        <v>www.anticopalazzodalpero.com</v>
      </c>
      <c r="L4359" t="str">
        <f>IF(NOT(J4359),Strutture_cleaned[[#This Row],[Indirizzo di posta elettronica]],Strutture_cleaned[[#This Row],[Indirizzo internet]])</f>
        <v>anticopalazzodalpero@gmail.com</v>
      </c>
    </row>
    <row r="4360" spans="1:12" x14ac:dyDescent="0.2">
      <c r="A4360" t="s">
        <v>8183</v>
      </c>
      <c r="B4360" t="s">
        <v>16192</v>
      </c>
      <c r="C4360" t="s">
        <v>16193</v>
      </c>
      <c r="D4360" t="s">
        <v>16125</v>
      </c>
      <c r="E4360" t="s">
        <v>19511</v>
      </c>
      <c r="F4360" t="s">
        <v>19511</v>
      </c>
      <c r="G4360" t="s">
        <v>5730</v>
      </c>
      <c r="I43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360" s="1" t="b">
        <f t="shared" si="68"/>
        <v>0</v>
      </c>
      <c r="K4360" t="str">
        <f>IF(NOT(J4360),Strutture_cleaned[[#This Row],[Indirizzo internet]],Strutture_cleaned[[#This Row],[Indirizzo di posta elettronica]])</f>
        <v/>
      </c>
      <c r="L4360" t="str">
        <f>IF(NOT(J4360),Strutture_cleaned[[#This Row],[Indirizzo di posta elettronica]],Strutture_cleaned[[#This Row],[Indirizzo internet]])</f>
        <v>portofranco.sx@gmail.com</v>
      </c>
    </row>
    <row r="4361" spans="1:12" x14ac:dyDescent="0.2">
      <c r="A4361" t="s">
        <v>8216</v>
      </c>
      <c r="B4361" t="s">
        <v>16194</v>
      </c>
      <c r="C4361" t="s">
        <v>16195</v>
      </c>
      <c r="D4361" t="s">
        <v>16196</v>
      </c>
      <c r="E4361" t="s">
        <v>16196</v>
      </c>
      <c r="F4361" t="s">
        <v>5731</v>
      </c>
      <c r="G4361" t="s">
        <v>5732</v>
      </c>
      <c r="I43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361" s="1" t="b">
        <f t="shared" si="68"/>
        <v>0</v>
      </c>
      <c r="K4361" t="str">
        <f>IF(NOT(J4361),Strutture_cleaned[[#This Row],[Indirizzo internet]],Strutture_cleaned[[#This Row],[Indirizzo di posta elettronica]])</f>
        <v>www.camerelacascata.it</v>
      </c>
      <c r="L4361" t="str">
        <f>IF(NOT(J4361),Strutture_cleaned[[#This Row],[Indirizzo di posta elettronica]],Strutture_cleaned[[#This Row],[Indirizzo internet]])</f>
        <v>astolf@libero.it</v>
      </c>
    </row>
    <row r="4362" spans="1:12" x14ac:dyDescent="0.2">
      <c r="A4362" t="s">
        <v>8177</v>
      </c>
      <c r="B4362" t="s">
        <v>16197</v>
      </c>
      <c r="C4362" t="s">
        <v>15529</v>
      </c>
      <c r="D4362" t="s">
        <v>16196</v>
      </c>
      <c r="E4362" t="s">
        <v>16196</v>
      </c>
      <c r="F4362" t="s">
        <v>19511</v>
      </c>
      <c r="G4362" t="s">
        <v>5733</v>
      </c>
      <c r="I43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62" s="1" t="b">
        <f t="shared" si="68"/>
        <v>0</v>
      </c>
      <c r="K4362" t="str">
        <f>IF(NOT(J4362),Strutture_cleaned[[#This Row],[Indirizzo internet]],Strutture_cleaned[[#This Row],[Indirizzo di posta elettronica]])</f>
        <v/>
      </c>
      <c r="L4362" t="str">
        <f>IF(NOT(J4362),Strutture_cleaned[[#This Row],[Indirizzo di posta elettronica]],Strutture_cleaned[[#This Row],[Indirizzo internet]])</f>
        <v>studiocedan@gmail.com</v>
      </c>
    </row>
    <row r="4363" spans="1:12" x14ac:dyDescent="0.2">
      <c r="A4363" t="s">
        <v>8177</v>
      </c>
      <c r="B4363" t="s">
        <v>16198</v>
      </c>
      <c r="C4363" t="s">
        <v>15529</v>
      </c>
      <c r="D4363" t="s">
        <v>16196</v>
      </c>
      <c r="E4363" t="s">
        <v>16196</v>
      </c>
      <c r="F4363" t="s">
        <v>19511</v>
      </c>
      <c r="G4363" t="s">
        <v>5733</v>
      </c>
      <c r="I43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63" s="1" t="b">
        <f t="shared" si="68"/>
        <v>0</v>
      </c>
      <c r="K4363" t="str">
        <f>IF(NOT(J4363),Strutture_cleaned[[#This Row],[Indirizzo internet]],Strutture_cleaned[[#This Row],[Indirizzo di posta elettronica]])</f>
        <v/>
      </c>
      <c r="L4363" t="str">
        <f>IF(NOT(J4363),Strutture_cleaned[[#This Row],[Indirizzo di posta elettronica]],Strutture_cleaned[[#This Row],[Indirizzo internet]])</f>
        <v>studiocedan@gmail.com</v>
      </c>
    </row>
    <row r="4364" spans="1:12" x14ac:dyDescent="0.2">
      <c r="A4364" t="s">
        <v>8183</v>
      </c>
      <c r="B4364" t="s">
        <v>16199</v>
      </c>
      <c r="C4364" t="s">
        <v>16200</v>
      </c>
      <c r="D4364" t="s">
        <v>16196</v>
      </c>
      <c r="E4364" t="s">
        <v>19511</v>
      </c>
      <c r="F4364" t="s">
        <v>19511</v>
      </c>
      <c r="G4364" t="s">
        <v>5734</v>
      </c>
      <c r="I43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364" s="1" t="b">
        <f t="shared" si="68"/>
        <v>0</v>
      </c>
      <c r="K4364" t="str">
        <f>IF(NOT(J4364),Strutture_cleaned[[#This Row],[Indirizzo internet]],Strutture_cleaned[[#This Row],[Indirizzo di posta elettronica]])</f>
        <v/>
      </c>
      <c r="L4364" t="str">
        <f>IF(NOT(J4364),Strutture_cleaned[[#This Row],[Indirizzo di posta elettronica]],Strutture_cleaned[[#This Row],[Indirizzo internet]])</f>
        <v>temperilligiancarlo@alice.it</v>
      </c>
    </row>
    <row r="4365" spans="1:12" x14ac:dyDescent="0.2">
      <c r="A4365" t="s">
        <v>8186</v>
      </c>
      <c r="B4365" t="s">
        <v>15268</v>
      </c>
      <c r="C4365" t="s">
        <v>16201</v>
      </c>
      <c r="D4365" t="s">
        <v>16196</v>
      </c>
      <c r="E4365" t="s">
        <v>16196</v>
      </c>
      <c r="F4365" t="s">
        <v>19511</v>
      </c>
      <c r="G4365" t="s">
        <v>5039</v>
      </c>
      <c r="I43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65" s="1" t="b">
        <f t="shared" si="68"/>
        <v>0</v>
      </c>
      <c r="K4365" t="str">
        <f>IF(NOT(J4365),Strutture_cleaned[[#This Row],[Indirizzo internet]],Strutture_cleaned[[#This Row],[Indirizzo di posta elettronica]])</f>
        <v/>
      </c>
      <c r="L4365" t="str">
        <f>IF(NOT(J4365),Strutture_cleaned[[#This Row],[Indirizzo di posta elettronica]],Strutture_cleaned[[#This Row],[Indirizzo internet]])</f>
        <v>valerpietro@libero.it</v>
      </c>
    </row>
    <row r="4366" spans="1:12" x14ac:dyDescent="0.2">
      <c r="A4366" t="s">
        <v>8186</v>
      </c>
      <c r="B4366" t="s">
        <v>16202</v>
      </c>
      <c r="C4366" t="s">
        <v>16203</v>
      </c>
      <c r="D4366" t="s">
        <v>16204</v>
      </c>
      <c r="E4366" t="s">
        <v>16204</v>
      </c>
      <c r="F4366" t="s">
        <v>5735</v>
      </c>
      <c r="G4366" t="s">
        <v>5736</v>
      </c>
      <c r="I43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66" s="1" t="b">
        <f t="shared" si="68"/>
        <v>0</v>
      </c>
      <c r="K4366" t="str">
        <f>IF(NOT(J4366),Strutture_cleaned[[#This Row],[Indirizzo internet]],Strutture_cleaned[[#This Row],[Indirizzo di posta elettronica]])</f>
        <v>www.tenutacollidiserrapetrona.it</v>
      </c>
      <c r="L4366" t="str">
        <f>IF(NOT(J4366),Strutture_cleaned[[#This Row],[Indirizzo di posta elettronica]],Strutture_cleaned[[#This Row],[Indirizzo internet]])</f>
        <v>info@tenutacollidiserrapetrona.it</v>
      </c>
    </row>
    <row r="4367" spans="1:12" x14ac:dyDescent="0.2">
      <c r="A4367" t="s">
        <v>8183</v>
      </c>
      <c r="B4367" t="s">
        <v>11418</v>
      </c>
      <c r="C4367" t="s">
        <v>16205</v>
      </c>
      <c r="D4367" t="s">
        <v>16204</v>
      </c>
      <c r="E4367" t="s">
        <v>16206</v>
      </c>
      <c r="F4367" t="s">
        <v>5737</v>
      </c>
      <c r="G4367" t="s">
        <v>5738</v>
      </c>
      <c r="I43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367" s="1" t="b">
        <f t="shared" si="68"/>
        <v>0</v>
      </c>
      <c r="K4367" t="str">
        <f>IF(NOT(J4367),Strutture_cleaned[[#This Row],[Indirizzo internet]],Strutture_cleaned[[#This Row],[Indirizzo di posta elettronica]])</f>
        <v>www.soleelunabb.it</v>
      </c>
      <c r="L4367" t="str">
        <f>IF(NOT(J4367),Strutture_cleaned[[#This Row],[Indirizzo di posta elettronica]],Strutture_cleaned[[#This Row],[Indirizzo internet]])</f>
        <v>emanuela.seri@libero.it</v>
      </c>
    </row>
    <row r="4368" spans="1:12" x14ac:dyDescent="0.2">
      <c r="A4368" t="s">
        <v>8171</v>
      </c>
      <c r="B4368" t="s">
        <v>16207</v>
      </c>
      <c r="C4368" t="s">
        <v>16208</v>
      </c>
      <c r="D4368" t="s">
        <v>16204</v>
      </c>
      <c r="E4368" t="s">
        <v>16204</v>
      </c>
      <c r="F4368" t="s">
        <v>5739</v>
      </c>
      <c r="G4368" t="s">
        <v>5740</v>
      </c>
      <c r="I43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368" s="1" t="b">
        <f t="shared" si="68"/>
        <v>0</v>
      </c>
      <c r="K4368" t="str">
        <f>IF(NOT(J4368),Strutture_cleaned[[#This Row],[Indirizzo internet]],Strutture_cleaned[[#This Row],[Indirizzo di posta elettronica]])</f>
        <v>www.ilbagliodellaluna.com</v>
      </c>
      <c r="L4368" t="str">
        <f>IF(NOT(J4368),Strutture_cleaned[[#This Row],[Indirizzo di posta elettronica]],Strutture_cleaned[[#This Row],[Indirizzo internet]])</f>
        <v>ilbagliodellaluna@ilbagliodellaluna.com</v>
      </c>
    </row>
    <row r="4369" spans="1:12" x14ac:dyDescent="0.2">
      <c r="A4369" t="s">
        <v>8186</v>
      </c>
      <c r="B4369" t="s">
        <v>16209</v>
      </c>
      <c r="C4369" t="s">
        <v>16210</v>
      </c>
      <c r="D4369" t="s">
        <v>16204</v>
      </c>
      <c r="E4369" t="s">
        <v>16204</v>
      </c>
      <c r="F4369" t="s">
        <v>19511</v>
      </c>
      <c r="G4369" t="s">
        <v>5741</v>
      </c>
      <c r="I43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369" s="1" t="b">
        <f t="shared" si="68"/>
        <v>0</v>
      </c>
      <c r="K4369" t="str">
        <f>IF(NOT(J4369),Strutture_cleaned[[#This Row],[Indirizzo internet]],Strutture_cleaned[[#This Row],[Indirizzo di posta elettronica]])</f>
        <v/>
      </c>
      <c r="L4369" t="str">
        <f>IF(NOT(J4369),Strutture_cleaned[[#This Row],[Indirizzo di posta elettronica]],Strutture_cleaned[[#This Row],[Indirizzo internet]])</f>
        <v>agriturismo.arenaria@live.it</v>
      </c>
    </row>
    <row r="4370" spans="1:12" x14ac:dyDescent="0.2">
      <c r="A4370" t="s">
        <v>8177</v>
      </c>
      <c r="B4370" t="s">
        <v>16211</v>
      </c>
      <c r="C4370" t="s">
        <v>16212</v>
      </c>
      <c r="D4370" t="s">
        <v>16204</v>
      </c>
      <c r="E4370" t="s">
        <v>16204</v>
      </c>
      <c r="F4370" t="s">
        <v>19511</v>
      </c>
      <c r="G4370" t="s">
        <v>5742</v>
      </c>
      <c r="I43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370" s="1" t="b">
        <f t="shared" si="68"/>
        <v>0</v>
      </c>
      <c r="K4370" t="str">
        <f>IF(NOT(J4370),Strutture_cleaned[[#This Row],[Indirizzo internet]],Strutture_cleaned[[#This Row],[Indirizzo di posta elettronica]])</f>
        <v/>
      </c>
      <c r="L4370" t="str">
        <f>IF(NOT(J4370),Strutture_cleaned[[#This Row],[Indirizzo di posta elettronica]],Strutture_cleaned[[#This Row],[Indirizzo internet]])</f>
        <v>gionat.ma@tiscali.it</v>
      </c>
    </row>
    <row r="4371" spans="1:12" x14ac:dyDescent="0.2">
      <c r="A4371" t="s">
        <v>8177</v>
      </c>
      <c r="B4371" t="s">
        <v>16213</v>
      </c>
      <c r="C4371" t="s">
        <v>16214</v>
      </c>
      <c r="D4371" t="s">
        <v>16204</v>
      </c>
      <c r="E4371" t="s">
        <v>16204</v>
      </c>
      <c r="F4371" t="s">
        <v>5743</v>
      </c>
      <c r="G4371" t="s">
        <v>5744</v>
      </c>
      <c r="I43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371" s="1" t="b">
        <f t="shared" si="68"/>
        <v>0</v>
      </c>
      <c r="K4371" t="str">
        <f>IF(NOT(J4371),Strutture_cleaned[[#This Row],[Indirizzo internet]],Strutture_cleaned[[#This Row],[Indirizzo di posta elettronica]])</f>
        <v>www.hotelferranti.it</v>
      </c>
      <c r="L4371" t="str">
        <f>IF(NOT(J4371),Strutture_cleaned[[#This Row],[Indirizzo di posta elettronica]],Strutture_cleaned[[#This Row],[Indirizzo internet]])</f>
        <v>hotelferranti@yahoo.it</v>
      </c>
    </row>
    <row r="4372" spans="1:12" x14ac:dyDescent="0.2">
      <c r="A4372" t="s">
        <v>8186</v>
      </c>
      <c r="B4372" t="s">
        <v>16215</v>
      </c>
      <c r="C4372" t="s">
        <v>16216</v>
      </c>
      <c r="D4372" t="s">
        <v>16204</v>
      </c>
      <c r="E4372" t="s">
        <v>16204</v>
      </c>
      <c r="F4372" t="s">
        <v>5745</v>
      </c>
      <c r="G4372" t="s">
        <v>5746</v>
      </c>
      <c r="I43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72" s="1" t="b">
        <f t="shared" si="68"/>
        <v>0</v>
      </c>
      <c r="K4372" t="str">
        <f>IF(NOT(J4372),Strutture_cleaned[[#This Row],[Indirizzo internet]],Strutture_cleaned[[#This Row],[Indirizzo di posta elettronica]])</f>
        <v>www.caravanserraglio.com</v>
      </c>
      <c r="L4372" t="str">
        <f>IF(NOT(J4372),Strutture_cleaned[[#This Row],[Indirizzo di posta elettronica]],Strutture_cleaned[[#This Row],[Indirizzo internet]])</f>
        <v>info@caravanserraglio.com</v>
      </c>
    </row>
    <row r="4373" spans="1:12" x14ac:dyDescent="0.2">
      <c r="A4373" t="s">
        <v>8186</v>
      </c>
      <c r="B4373" t="s">
        <v>16217</v>
      </c>
      <c r="C4373" t="s">
        <v>16218</v>
      </c>
      <c r="D4373" t="s">
        <v>16204</v>
      </c>
      <c r="E4373" t="s">
        <v>16204</v>
      </c>
      <c r="F4373" t="s">
        <v>19511</v>
      </c>
      <c r="G4373" t="s">
        <v>5747</v>
      </c>
      <c r="I43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373" s="1" t="b">
        <f t="shared" si="68"/>
        <v>0</v>
      </c>
      <c r="K4373" t="str">
        <f>IF(NOT(J4373),Strutture_cleaned[[#This Row],[Indirizzo internet]],Strutture_cleaned[[#This Row],[Indirizzo di posta elettronica]])</f>
        <v/>
      </c>
      <c r="L4373" t="str">
        <f>IF(NOT(J4373),Strutture_cleaned[[#This Row],[Indirizzo di posta elettronica]],Strutture_cleaned[[#This Row],[Indirizzo internet]])</f>
        <v>oltrelasiepe@tiscali.it</v>
      </c>
    </row>
    <row r="4374" spans="1:12" x14ac:dyDescent="0.2">
      <c r="A4374" t="s">
        <v>8183</v>
      </c>
      <c r="B4374" t="s">
        <v>16219</v>
      </c>
      <c r="C4374" t="s">
        <v>16220</v>
      </c>
      <c r="D4374" t="s">
        <v>16204</v>
      </c>
      <c r="E4374" t="s">
        <v>16204</v>
      </c>
      <c r="F4374" t="s">
        <v>19511</v>
      </c>
      <c r="G4374" t="s">
        <v>5748</v>
      </c>
      <c r="I43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374" s="1" t="b">
        <f t="shared" si="68"/>
        <v>0</v>
      </c>
      <c r="K4374" t="str">
        <f>IF(NOT(J4374),Strutture_cleaned[[#This Row],[Indirizzo internet]],Strutture_cleaned[[#This Row],[Indirizzo di posta elettronica]])</f>
        <v/>
      </c>
      <c r="L4374" t="str">
        <f>IF(NOT(J4374),Strutture_cleaned[[#This Row],[Indirizzo di posta elettronica]],Strutture_cleaned[[#This Row],[Indirizzo internet]])</f>
        <v>lucreziacesareborgia@libero.it</v>
      </c>
    </row>
    <row r="4375" spans="1:12" x14ac:dyDescent="0.2">
      <c r="A4375" t="s">
        <v>8174</v>
      </c>
      <c r="B4375" t="s">
        <v>16221</v>
      </c>
      <c r="C4375" t="s">
        <v>16222</v>
      </c>
      <c r="D4375" t="s">
        <v>16204</v>
      </c>
      <c r="E4375" t="s">
        <v>19511</v>
      </c>
      <c r="F4375" t="s">
        <v>19511</v>
      </c>
      <c r="G4375" t="s">
        <v>5749</v>
      </c>
      <c r="I43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75" s="1" t="b">
        <f t="shared" si="68"/>
        <v>0</v>
      </c>
      <c r="K4375" t="str">
        <f>IF(NOT(J4375),Strutture_cleaned[[#This Row],[Indirizzo internet]],Strutture_cleaned[[#This Row],[Indirizzo di posta elettronica]])</f>
        <v/>
      </c>
      <c r="L4375" t="str">
        <f>IF(NOT(J4375),Strutture_cleaned[[#This Row],[Indirizzo di posta elettronica]],Strutture_cleaned[[#This Row],[Indirizzo internet]])</f>
        <v>paolotallei@gmail.com</v>
      </c>
    </row>
    <row r="4376" spans="1:12" x14ac:dyDescent="0.2">
      <c r="A4376" t="s">
        <v>8183</v>
      </c>
      <c r="B4376" t="s">
        <v>16223</v>
      </c>
      <c r="C4376" t="s">
        <v>19511</v>
      </c>
      <c r="D4376" t="s">
        <v>16224</v>
      </c>
      <c r="E4376" t="s">
        <v>16225</v>
      </c>
      <c r="F4376" t="s">
        <v>5750</v>
      </c>
      <c r="G4376" t="s">
        <v>5751</v>
      </c>
      <c r="I43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376" s="1" t="b">
        <f t="shared" si="68"/>
        <v>0</v>
      </c>
      <c r="K4376" t="str">
        <f>IF(NOT(J4376),Strutture_cleaned[[#This Row],[Indirizzo internet]],Strutture_cleaned[[#This Row],[Indirizzo di posta elettronica]])</f>
        <v>http://nuke.villacappelletti.it</v>
      </c>
      <c r="L4376" t="str">
        <f>IF(NOT(J4376),Strutture_cleaned[[#This Row],[Indirizzo di posta elettronica]],Strutture_cleaned[[#This Row],[Indirizzo internet]])</f>
        <v>biandbi@villacappelletti.it; maxkap57@yahoo.it</v>
      </c>
    </row>
    <row r="4377" spans="1:12" x14ac:dyDescent="0.2">
      <c r="A4377" t="s">
        <v>8183</v>
      </c>
      <c r="B4377" t="s">
        <v>16226</v>
      </c>
      <c r="C4377" t="s">
        <v>19511</v>
      </c>
      <c r="D4377" t="s">
        <v>16224</v>
      </c>
      <c r="E4377" t="s">
        <v>16227</v>
      </c>
      <c r="F4377" t="s">
        <v>19511</v>
      </c>
      <c r="G4377" t="s">
        <v>5752</v>
      </c>
      <c r="I43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377" s="1" t="b">
        <f t="shared" si="68"/>
        <v>0</v>
      </c>
      <c r="K4377" t="str">
        <f>IF(NOT(J4377),Strutture_cleaned[[#This Row],[Indirizzo internet]],Strutture_cleaned[[#This Row],[Indirizzo di posta elettronica]])</f>
        <v/>
      </c>
      <c r="L4377" t="str">
        <f>IF(NOT(J4377),Strutture_cleaned[[#This Row],[Indirizzo di posta elettronica]],Strutture_cleaned[[#This Row],[Indirizzo internet]])</f>
        <v>federicabartolibabu@yahoo.it</v>
      </c>
    </row>
    <row r="4378" spans="1:12" x14ac:dyDescent="0.2">
      <c r="A4378" t="s">
        <v>8183</v>
      </c>
      <c r="B4378" t="s">
        <v>16228</v>
      </c>
      <c r="C4378" t="s">
        <v>16229</v>
      </c>
      <c r="D4378" t="s">
        <v>16224</v>
      </c>
      <c r="E4378" t="s">
        <v>16224</v>
      </c>
      <c r="F4378" t="s">
        <v>5753</v>
      </c>
      <c r="G4378" t="s">
        <v>5754</v>
      </c>
      <c r="I43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378" s="1" t="b">
        <f t="shared" si="68"/>
        <v>0</v>
      </c>
      <c r="K4378" t="str">
        <f>IF(NOT(J4378),Strutture_cleaned[[#This Row],[Indirizzo internet]],Strutture_cleaned[[#This Row],[Indirizzo di posta elettronica]])</f>
        <v>www.albergodieri.it</v>
      </c>
      <c r="L4378" t="str">
        <f>IF(NOT(J4378),Strutture_cleaned[[#This Row],[Indirizzo di posta elettronica]],Strutture_cleaned[[#This Row],[Indirizzo internet]])</f>
        <v>giomaros@alice.it; info@albergodieri.it</v>
      </c>
    </row>
    <row r="4379" spans="1:12" x14ac:dyDescent="0.2">
      <c r="A4379" t="s">
        <v>8183</v>
      </c>
      <c r="B4379" t="s">
        <v>16230</v>
      </c>
      <c r="C4379" t="s">
        <v>16231</v>
      </c>
      <c r="D4379" t="s">
        <v>16224</v>
      </c>
      <c r="E4379" t="s">
        <v>16224</v>
      </c>
      <c r="F4379" t="s">
        <v>5755</v>
      </c>
      <c r="G4379" t="s">
        <v>5756</v>
      </c>
      <c r="I43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379" s="1" t="b">
        <f t="shared" si="68"/>
        <v>0</v>
      </c>
      <c r="K4379" t="str">
        <f>IF(NOT(J4379),Strutture_cleaned[[#This Row],[Indirizzo internet]],Strutture_cleaned[[#This Row],[Indirizzo di posta elettronica]])</f>
        <v>www.ilmulinodigelagna.it</v>
      </c>
      <c r="L4379" t="str">
        <f>IF(NOT(J4379),Strutture_cleaned[[#This Row],[Indirizzo di posta elettronica]],Strutture_cleaned[[#This Row],[Indirizzo internet]])</f>
        <v>fausto.barboni@gmail.com</v>
      </c>
    </row>
    <row r="4380" spans="1:12" x14ac:dyDescent="0.2">
      <c r="A4380" t="s">
        <v>8177</v>
      </c>
      <c r="B4380" t="s">
        <v>16232</v>
      </c>
      <c r="C4380" t="s">
        <v>16233</v>
      </c>
      <c r="D4380" t="s">
        <v>5798</v>
      </c>
      <c r="E4380" t="s">
        <v>5798</v>
      </c>
      <c r="F4380" t="s">
        <v>5757</v>
      </c>
      <c r="G4380" t="s">
        <v>5758</v>
      </c>
      <c r="I43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380" s="1" t="b">
        <f t="shared" si="68"/>
        <v>0</v>
      </c>
      <c r="K4380" t="str">
        <f>IF(NOT(J4380),Strutture_cleaned[[#This Row],[Indirizzo internet]],Strutture_cleaned[[#This Row],[Indirizzo di posta elettronica]])</f>
        <v>www.lacontradacountryhouse.com</v>
      </c>
      <c r="L4380" t="str">
        <f>IF(NOT(J4380),Strutture_cleaned[[#This Row],[Indirizzo di posta elettronica]],Strutture_cleaned[[#This Row],[Indirizzo internet]])</f>
        <v>lacontrada@lacontradacountryhouse.com</v>
      </c>
    </row>
    <row r="4381" spans="1:12" x14ac:dyDescent="0.2">
      <c r="A4381" t="s">
        <v>8186</v>
      </c>
      <c r="B4381" t="s">
        <v>16234</v>
      </c>
      <c r="C4381" t="s">
        <v>16235</v>
      </c>
      <c r="D4381" t="s">
        <v>5798</v>
      </c>
      <c r="E4381" t="s">
        <v>5798</v>
      </c>
      <c r="F4381" t="s">
        <v>5759</v>
      </c>
      <c r="G4381" t="s">
        <v>5760</v>
      </c>
      <c r="I43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81" s="1" t="b">
        <f t="shared" si="68"/>
        <v>0</v>
      </c>
      <c r="K4381" t="str">
        <f>IF(NOT(J4381),Strutture_cleaned[[#This Row],[Indirizzo internet]],Strutture_cleaned[[#This Row],[Indirizzo di posta elettronica]])</f>
        <v>www.agriturismononnogiro.it</v>
      </c>
      <c r="L4381" t="str">
        <f>IF(NOT(J4381),Strutture_cleaned[[#This Row],[Indirizzo di posta elettronica]],Strutture_cleaned[[#This Row],[Indirizzo internet]])</f>
        <v>info@agriturismononnogiro.it</v>
      </c>
    </row>
    <row r="4382" spans="1:12" x14ac:dyDescent="0.2">
      <c r="A4382" t="s">
        <v>8183</v>
      </c>
      <c r="B4382" t="s">
        <v>16236</v>
      </c>
      <c r="C4382" t="s">
        <v>16237</v>
      </c>
      <c r="D4382" t="s">
        <v>5798</v>
      </c>
      <c r="E4382" t="s">
        <v>5798</v>
      </c>
      <c r="F4382" t="s">
        <v>5761</v>
      </c>
      <c r="G4382" t="s">
        <v>5762</v>
      </c>
      <c r="I43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82" s="1" t="b">
        <f t="shared" si="68"/>
        <v>0</v>
      </c>
      <c r="K4382" t="str">
        <f>IF(NOT(J4382),Strutture_cleaned[[#This Row],[Indirizzo internet]],Strutture_cleaned[[#This Row],[Indirizzo di posta elettronica]])</f>
        <v>www.residencelacorte.eu</v>
      </c>
      <c r="L4382" t="str">
        <f>IF(NOT(J4382),Strutture_cleaned[[#This Row],[Indirizzo di posta elettronica]],Strutture_cleaned[[#This Row],[Indirizzo internet]])</f>
        <v>info@residencelacorte.eu</v>
      </c>
    </row>
    <row r="4383" spans="1:12" x14ac:dyDescent="0.2">
      <c r="A4383" t="s">
        <v>8183</v>
      </c>
      <c r="B4383" t="s">
        <v>16238</v>
      </c>
      <c r="C4383" t="s">
        <v>16239</v>
      </c>
      <c r="D4383" t="s">
        <v>5798</v>
      </c>
      <c r="E4383" t="s">
        <v>4969</v>
      </c>
      <c r="F4383" t="s">
        <v>19511</v>
      </c>
      <c r="G4383" t="s">
        <v>19511</v>
      </c>
      <c r="I43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83" s="1" t="b">
        <f t="shared" si="68"/>
        <v>0</v>
      </c>
      <c r="K4383" t="str">
        <f>IF(NOT(J4383),Strutture_cleaned[[#This Row],[Indirizzo internet]],Strutture_cleaned[[#This Row],[Indirizzo di posta elettronica]])</f>
        <v/>
      </c>
      <c r="L4383" t="str">
        <f>IF(NOT(J4383),Strutture_cleaned[[#This Row],[Indirizzo di posta elettronica]],Strutture_cleaned[[#This Row],[Indirizzo internet]])</f>
        <v/>
      </c>
    </row>
    <row r="4384" spans="1:12" x14ac:dyDescent="0.2">
      <c r="A4384" t="s">
        <v>8183</v>
      </c>
      <c r="B4384" t="s">
        <v>16240</v>
      </c>
      <c r="C4384" t="s">
        <v>19511</v>
      </c>
      <c r="D4384" t="s">
        <v>5798</v>
      </c>
      <c r="E4384" t="s">
        <v>5798</v>
      </c>
      <c r="F4384" t="s">
        <v>5763</v>
      </c>
      <c r="G4384" t="s">
        <v>5764</v>
      </c>
      <c r="I43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384" s="1" t="b">
        <f t="shared" si="68"/>
        <v>0</v>
      </c>
      <c r="K4384" t="str">
        <f>IF(NOT(J4384),Strutture_cleaned[[#This Row],[Indirizzo internet]],Strutture_cleaned[[#This Row],[Indirizzo di posta elettronica]])</f>
        <v>www.ilcasaledegliincanti.com</v>
      </c>
      <c r="L4384" t="str">
        <f>IF(NOT(J4384),Strutture_cleaned[[#This Row],[Indirizzo di posta elettronica]],Strutture_cleaned[[#This Row],[Indirizzo internet]])</f>
        <v>giemmenne@gmail.com</v>
      </c>
    </row>
    <row r="4385" spans="1:12" x14ac:dyDescent="0.2">
      <c r="A4385" t="s">
        <v>8220</v>
      </c>
      <c r="B4385" t="s">
        <v>8250</v>
      </c>
      <c r="C4385" t="s">
        <v>19511</v>
      </c>
      <c r="D4385" t="s">
        <v>5798</v>
      </c>
      <c r="E4385" t="s">
        <v>19511</v>
      </c>
      <c r="F4385" t="s">
        <v>19511</v>
      </c>
      <c r="G4385" t="s">
        <v>19511</v>
      </c>
      <c r="I43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85" s="1" t="b">
        <f t="shared" si="68"/>
        <v>0</v>
      </c>
      <c r="K4385" t="str">
        <f>IF(NOT(J4385),Strutture_cleaned[[#This Row],[Indirizzo internet]],Strutture_cleaned[[#This Row],[Indirizzo di posta elettronica]])</f>
        <v/>
      </c>
      <c r="L4385" t="str">
        <f>IF(NOT(J4385),Strutture_cleaned[[#This Row],[Indirizzo di posta elettronica]],Strutture_cleaned[[#This Row],[Indirizzo internet]])</f>
        <v/>
      </c>
    </row>
    <row r="4386" spans="1:12" x14ac:dyDescent="0.2">
      <c r="A4386" t="s">
        <v>8174</v>
      </c>
      <c r="B4386" t="s">
        <v>16241</v>
      </c>
      <c r="C4386" t="s">
        <v>16242</v>
      </c>
      <c r="D4386" t="s">
        <v>5798</v>
      </c>
      <c r="E4386" t="s">
        <v>5798</v>
      </c>
      <c r="F4386" t="s">
        <v>19511</v>
      </c>
      <c r="G4386" t="s">
        <v>19511</v>
      </c>
      <c r="I43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86" s="1" t="b">
        <f t="shared" si="68"/>
        <v>0</v>
      </c>
      <c r="K4386" t="str">
        <f>IF(NOT(J4386),Strutture_cleaned[[#This Row],[Indirizzo internet]],Strutture_cleaned[[#This Row],[Indirizzo di posta elettronica]])</f>
        <v/>
      </c>
      <c r="L4386" t="str">
        <f>IF(NOT(J4386),Strutture_cleaned[[#This Row],[Indirizzo di posta elettronica]],Strutture_cleaned[[#This Row],[Indirizzo internet]])</f>
        <v/>
      </c>
    </row>
    <row r="4387" spans="1:12" x14ac:dyDescent="0.2">
      <c r="A4387" t="s">
        <v>8186</v>
      </c>
      <c r="B4387" t="s">
        <v>16243</v>
      </c>
      <c r="C4387" t="s">
        <v>19511</v>
      </c>
      <c r="D4387" t="s">
        <v>5798</v>
      </c>
      <c r="E4387" t="s">
        <v>5798</v>
      </c>
      <c r="F4387" t="s">
        <v>19511</v>
      </c>
      <c r="G4387" t="s">
        <v>19511</v>
      </c>
      <c r="I43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387" s="1" t="b">
        <f t="shared" si="68"/>
        <v>0</v>
      </c>
      <c r="K4387" t="str">
        <f>IF(NOT(J4387),Strutture_cleaned[[#This Row],[Indirizzo internet]],Strutture_cleaned[[#This Row],[Indirizzo di posta elettronica]])</f>
        <v/>
      </c>
      <c r="L4387" t="str">
        <f>IF(NOT(J4387),Strutture_cleaned[[#This Row],[Indirizzo di posta elettronica]],Strutture_cleaned[[#This Row],[Indirizzo internet]])</f>
        <v/>
      </c>
    </row>
    <row r="4388" spans="1:12" x14ac:dyDescent="0.2">
      <c r="A4388" t="s">
        <v>8183</v>
      </c>
      <c r="B4388" t="s">
        <v>16244</v>
      </c>
      <c r="C4388" t="s">
        <v>16245</v>
      </c>
      <c r="D4388" t="s">
        <v>5798</v>
      </c>
      <c r="E4388" t="s">
        <v>5798</v>
      </c>
      <c r="F4388" t="s">
        <v>19511</v>
      </c>
      <c r="G4388" t="s">
        <v>5765</v>
      </c>
      <c r="I43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88" s="1" t="b">
        <f t="shared" si="68"/>
        <v>0</v>
      </c>
      <c r="K4388" t="str">
        <f>IF(NOT(J4388),Strutture_cleaned[[#This Row],[Indirizzo internet]],Strutture_cleaned[[#This Row],[Indirizzo di posta elettronica]])</f>
        <v/>
      </c>
      <c r="L4388" t="str">
        <f>IF(NOT(J4388),Strutture_cleaned[[#This Row],[Indirizzo di posta elettronica]],Strutture_cleaned[[#This Row],[Indirizzo internet]])</f>
        <v>adaborgiani@virgilio.it</v>
      </c>
    </row>
    <row r="4389" spans="1:12" x14ac:dyDescent="0.2">
      <c r="A4389" t="s">
        <v>8183</v>
      </c>
      <c r="B4389" t="s">
        <v>16246</v>
      </c>
      <c r="C4389" t="s">
        <v>16247</v>
      </c>
      <c r="D4389" t="s">
        <v>5798</v>
      </c>
      <c r="E4389" t="s">
        <v>5798</v>
      </c>
      <c r="F4389" t="s">
        <v>19511</v>
      </c>
      <c r="G4389" t="s">
        <v>5765</v>
      </c>
      <c r="I43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389" s="1" t="b">
        <f t="shared" si="68"/>
        <v>0</v>
      </c>
      <c r="K4389" t="str">
        <f>IF(NOT(J4389),Strutture_cleaned[[#This Row],[Indirizzo internet]],Strutture_cleaned[[#This Row],[Indirizzo di posta elettronica]])</f>
        <v/>
      </c>
      <c r="L4389" t="str">
        <f>IF(NOT(J4389),Strutture_cleaned[[#This Row],[Indirizzo di posta elettronica]],Strutture_cleaned[[#This Row],[Indirizzo internet]])</f>
        <v>adaborgiani@virgilio.it</v>
      </c>
    </row>
    <row r="4390" spans="1:12" x14ac:dyDescent="0.2">
      <c r="A4390" t="s">
        <v>8183</v>
      </c>
      <c r="B4390" t="s">
        <v>16248</v>
      </c>
      <c r="C4390" t="s">
        <v>16249</v>
      </c>
      <c r="D4390" t="s">
        <v>5798</v>
      </c>
      <c r="E4390" t="s">
        <v>19511</v>
      </c>
      <c r="F4390" t="s">
        <v>19511</v>
      </c>
      <c r="G4390" t="s">
        <v>5766</v>
      </c>
      <c r="I43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0" s="1" t="b">
        <f t="shared" si="68"/>
        <v>0</v>
      </c>
      <c r="K4390" t="str">
        <f>IF(NOT(J4390),Strutture_cleaned[[#This Row],[Indirizzo internet]],Strutture_cleaned[[#This Row],[Indirizzo di posta elettronica]])</f>
        <v/>
      </c>
      <c r="L4390" t="str">
        <f>IF(NOT(J4390),Strutture_cleaned[[#This Row],[Indirizzo di posta elettronica]],Strutture_cleaned[[#This Row],[Indirizzo internet]])</f>
        <v>info@beblagrifoglio.it</v>
      </c>
    </row>
    <row r="4391" spans="1:12" x14ac:dyDescent="0.2">
      <c r="A4391" t="s">
        <v>8177</v>
      </c>
      <c r="B4391" t="s">
        <v>16250</v>
      </c>
      <c r="C4391" t="s">
        <v>16251</v>
      </c>
      <c r="D4391" t="s">
        <v>5798</v>
      </c>
      <c r="E4391" t="s">
        <v>5798</v>
      </c>
      <c r="F4391" t="s">
        <v>5767</v>
      </c>
      <c r="G4391" t="s">
        <v>5768</v>
      </c>
      <c r="I43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1" s="1" t="b">
        <f t="shared" si="68"/>
        <v>0</v>
      </c>
      <c r="K4391" t="str">
        <f>IF(NOT(J4391),Strutture_cleaned[[#This Row],[Indirizzo internet]],Strutture_cleaned[[#This Row],[Indirizzo di posta elettronica]])</f>
        <v>www.hotelcluentum.it</v>
      </c>
      <c r="L4391" t="str">
        <f>IF(NOT(J4391),Strutture_cleaned[[#This Row],[Indirizzo di posta elettronica]],Strutture_cleaned[[#This Row],[Indirizzo internet]])</f>
        <v>info@hotelcluentum.it</v>
      </c>
    </row>
    <row r="4392" spans="1:12" x14ac:dyDescent="0.2">
      <c r="A4392" t="s">
        <v>8216</v>
      </c>
      <c r="B4392" t="s">
        <v>16252</v>
      </c>
      <c r="C4392" t="s">
        <v>16237</v>
      </c>
      <c r="D4392" t="s">
        <v>5798</v>
      </c>
      <c r="E4392" t="s">
        <v>19511</v>
      </c>
      <c r="F4392" t="s">
        <v>19511</v>
      </c>
      <c r="G4392" t="s">
        <v>5762</v>
      </c>
      <c r="I43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2" s="1" t="b">
        <f t="shared" si="68"/>
        <v>0</v>
      </c>
      <c r="K4392" t="str">
        <f>IF(NOT(J4392),Strutture_cleaned[[#This Row],[Indirizzo internet]],Strutture_cleaned[[#This Row],[Indirizzo di posta elettronica]])</f>
        <v/>
      </c>
      <c r="L4392" t="str">
        <f>IF(NOT(J4392),Strutture_cleaned[[#This Row],[Indirizzo di posta elettronica]],Strutture_cleaned[[#This Row],[Indirizzo internet]])</f>
        <v>info@residencelacorte.eu</v>
      </c>
    </row>
    <row r="4393" spans="1:12" x14ac:dyDescent="0.2">
      <c r="A4393" t="s">
        <v>8216</v>
      </c>
      <c r="B4393" t="s">
        <v>16253</v>
      </c>
      <c r="C4393" t="s">
        <v>16254</v>
      </c>
      <c r="D4393" t="s">
        <v>5798</v>
      </c>
      <c r="E4393" t="s">
        <v>19511</v>
      </c>
      <c r="F4393" t="s">
        <v>5769</v>
      </c>
      <c r="G4393" t="s">
        <v>5770</v>
      </c>
      <c r="I43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3" s="1" t="b">
        <f t="shared" si="68"/>
        <v>0</v>
      </c>
      <c r="K4393" t="str">
        <f>IF(NOT(J4393),Strutture_cleaned[[#This Row],[Indirizzo internet]],Strutture_cleaned[[#This Row],[Indirizzo di posta elettronica]])</f>
        <v>www.angelina.it/urbanlodge/it</v>
      </c>
      <c r="L4393" t="str">
        <f>IF(NOT(J4393),Strutture_cleaned[[#This Row],[Indirizzo di posta elettronica]],Strutture_cleaned[[#This Row],[Indirizzo internet]])</f>
        <v>info@angelina.it</v>
      </c>
    </row>
    <row r="4394" spans="1:12" x14ac:dyDescent="0.2">
      <c r="A4394" t="s">
        <v>8216</v>
      </c>
      <c r="B4394" t="s">
        <v>16255</v>
      </c>
      <c r="C4394" t="s">
        <v>16256</v>
      </c>
      <c r="D4394" t="s">
        <v>5798</v>
      </c>
      <c r="E4394" t="s">
        <v>19511</v>
      </c>
      <c r="F4394" t="s">
        <v>19511</v>
      </c>
      <c r="G4394" t="s">
        <v>5771</v>
      </c>
      <c r="I43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4" s="1" t="b">
        <f t="shared" si="68"/>
        <v>0</v>
      </c>
      <c r="K4394" t="str">
        <f>IF(NOT(J4394),Strutture_cleaned[[#This Row],[Indirizzo internet]],Strutture_cleaned[[#This Row],[Indirizzo di posta elettronica]])</f>
        <v/>
      </c>
      <c r="L4394" t="str">
        <f>IF(NOT(J4394),Strutture_cleaned[[#This Row],[Indirizzo di posta elettronica]],Strutture_cleaned[[#This Row],[Indirizzo internet]])</f>
        <v>info@124tolentino.it.</v>
      </c>
    </row>
    <row r="4395" spans="1:12" x14ac:dyDescent="0.2">
      <c r="A4395" t="s">
        <v>8186</v>
      </c>
      <c r="B4395" t="s">
        <v>16257</v>
      </c>
      <c r="C4395" t="s">
        <v>16258</v>
      </c>
      <c r="D4395" t="s">
        <v>5798</v>
      </c>
      <c r="E4395" t="s">
        <v>5798</v>
      </c>
      <c r="F4395" t="s">
        <v>5772</v>
      </c>
      <c r="G4395" t="s">
        <v>5773</v>
      </c>
      <c r="I43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5" s="1" t="b">
        <f t="shared" si="68"/>
        <v>0</v>
      </c>
      <c r="K4395" t="str">
        <f>IF(NOT(J4395),Strutture_cleaned[[#This Row],[Indirizzo internet]],Strutture_cleaned[[#This Row],[Indirizzo di posta elettronica]])</f>
        <v>www.ristorantemammarosa.it</v>
      </c>
      <c r="L4395" t="str">
        <f>IF(NOT(J4395),Strutture_cleaned[[#This Row],[Indirizzo di posta elettronica]],Strutture_cleaned[[#This Row],[Indirizzo internet]])</f>
        <v>info@ristorantemammarosa.it</v>
      </c>
    </row>
    <row r="4396" spans="1:12" x14ac:dyDescent="0.2">
      <c r="A4396" t="s">
        <v>8171</v>
      </c>
      <c r="B4396" t="s">
        <v>16259</v>
      </c>
      <c r="C4396" t="s">
        <v>16260</v>
      </c>
      <c r="D4396" t="s">
        <v>5798</v>
      </c>
      <c r="E4396" t="s">
        <v>19511</v>
      </c>
      <c r="F4396" t="s">
        <v>19511</v>
      </c>
      <c r="G4396" t="s">
        <v>5774</v>
      </c>
      <c r="I43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396" s="1" t="b">
        <f t="shared" si="68"/>
        <v>0</v>
      </c>
      <c r="K4396" t="str">
        <f>IF(NOT(J4396),Strutture_cleaned[[#This Row],[Indirizzo internet]],Strutture_cleaned[[#This Row],[Indirizzo di posta elettronica]])</f>
        <v/>
      </c>
      <c r="L4396" t="str">
        <f>IF(NOT(J4396),Strutture_cleaned[[#This Row],[Indirizzo di posta elettronica]],Strutture_cleaned[[#This Row],[Indirizzo internet]])</f>
        <v>siro1981@libero.it</v>
      </c>
    </row>
    <row r="4397" spans="1:12" x14ac:dyDescent="0.2">
      <c r="A4397" t="s">
        <v>8183</v>
      </c>
      <c r="B4397" t="s">
        <v>16261</v>
      </c>
      <c r="C4397" t="s">
        <v>16262</v>
      </c>
      <c r="D4397" t="s">
        <v>5798</v>
      </c>
      <c r="E4397" t="s">
        <v>5798</v>
      </c>
      <c r="F4397" t="s">
        <v>5775</v>
      </c>
      <c r="G4397" t="s">
        <v>5776</v>
      </c>
      <c r="I43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397" s="1" t="b">
        <f t="shared" si="68"/>
        <v>0</v>
      </c>
      <c r="K4397" t="str">
        <f>IF(NOT(J4397),Strutture_cleaned[[#This Row],[Indirizzo internet]],Strutture_cleaned[[#This Row],[Indirizzo di posta elettronica]])</f>
        <v>www.bbmarche.it</v>
      </c>
      <c r="L4397" t="str">
        <f>IF(NOT(J4397),Strutture_cleaned[[#This Row],[Indirizzo di posta elettronica]],Strutture_cleaned[[#This Row],[Indirizzo internet]])</f>
        <v>villadaria@bbmarche.it</v>
      </c>
    </row>
    <row r="4398" spans="1:12" x14ac:dyDescent="0.2">
      <c r="A4398" t="s">
        <v>8177</v>
      </c>
      <c r="B4398" t="s">
        <v>16263</v>
      </c>
      <c r="C4398" t="s">
        <v>13019</v>
      </c>
      <c r="D4398" t="s">
        <v>5798</v>
      </c>
      <c r="E4398" t="s">
        <v>5798</v>
      </c>
      <c r="F4398" t="s">
        <v>5777</v>
      </c>
      <c r="G4398" t="s">
        <v>5778</v>
      </c>
      <c r="I43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8" s="1" t="b">
        <f t="shared" si="68"/>
        <v>0</v>
      </c>
      <c r="K4398" t="str">
        <f>IF(NOT(J4398),Strutture_cleaned[[#This Row],[Indirizzo internet]],Strutture_cleaned[[#This Row],[Indirizzo di posta elettronica]])</f>
        <v>www.hotelmilanotolentino.it</v>
      </c>
      <c r="L4398" t="str">
        <f>IF(NOT(J4398),Strutture_cleaned[[#This Row],[Indirizzo di posta elettronica]],Strutture_cleaned[[#This Row],[Indirizzo internet]])</f>
        <v>info@hotelmilanotolentino.it</v>
      </c>
    </row>
    <row r="4399" spans="1:12" x14ac:dyDescent="0.2">
      <c r="A4399" t="s">
        <v>8177</v>
      </c>
      <c r="B4399" t="s">
        <v>16264</v>
      </c>
      <c r="C4399" t="s">
        <v>16265</v>
      </c>
      <c r="D4399" t="s">
        <v>5798</v>
      </c>
      <c r="E4399" t="s">
        <v>16266</v>
      </c>
      <c r="F4399" t="s">
        <v>5779</v>
      </c>
      <c r="G4399" t="s">
        <v>5780</v>
      </c>
      <c r="I43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399" s="1" t="b">
        <f t="shared" si="68"/>
        <v>0</v>
      </c>
      <c r="K4399" t="str">
        <f>IF(NOT(J4399),Strutture_cleaned[[#This Row],[Indirizzo internet]],Strutture_cleaned[[#This Row],[Indirizzo di posta elettronica]])</f>
        <v>www.laforesteria.it</v>
      </c>
      <c r="L4399" t="str">
        <f>IF(NOT(J4399),Strutture_cleaned[[#This Row],[Indirizzo di posta elettronica]],Strutture_cleaned[[#This Row],[Indirizzo internet]])</f>
        <v>info@laforesteria.it</v>
      </c>
    </row>
    <row r="4400" spans="1:12" x14ac:dyDescent="0.2">
      <c r="A4400" t="s">
        <v>8177</v>
      </c>
      <c r="B4400" t="s">
        <v>16267</v>
      </c>
      <c r="C4400" t="s">
        <v>16268</v>
      </c>
      <c r="D4400" t="s">
        <v>5798</v>
      </c>
      <c r="E4400" t="s">
        <v>5798</v>
      </c>
      <c r="F4400" t="s">
        <v>5781</v>
      </c>
      <c r="G4400" t="s">
        <v>5782</v>
      </c>
      <c r="I44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400" s="1" t="b">
        <f t="shared" si="68"/>
        <v>0</v>
      </c>
      <c r="K4400" t="str">
        <f>IF(NOT(J4400),Strutture_cleaned[[#This Row],[Indirizzo internet]],Strutture_cleaned[[#This Row],[Indirizzo di posta elettronica]])</f>
        <v>www.hotel77.com</v>
      </c>
      <c r="L4400" t="str">
        <f>IF(NOT(J4400),Strutture_cleaned[[#This Row],[Indirizzo di posta elettronica]],Strutture_cleaned[[#This Row],[Indirizzo internet]])</f>
        <v>daniele@hotel77.com</v>
      </c>
    </row>
    <row r="4401" spans="1:12" x14ac:dyDescent="0.2">
      <c r="A4401" t="s">
        <v>8183</v>
      </c>
      <c r="B4401" t="s">
        <v>16269</v>
      </c>
      <c r="C4401" t="s">
        <v>16270</v>
      </c>
      <c r="D4401" t="s">
        <v>5798</v>
      </c>
      <c r="E4401" t="s">
        <v>5798</v>
      </c>
      <c r="F4401" t="s">
        <v>5783</v>
      </c>
      <c r="G4401" t="s">
        <v>5784</v>
      </c>
      <c r="I44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401" s="1" t="b">
        <f t="shared" si="68"/>
        <v>0</v>
      </c>
      <c r="K4401" t="str">
        <f>IF(NOT(J4401),Strutture_cleaned[[#This Row],[Indirizzo internet]],Strutture_cleaned[[#This Row],[Indirizzo di posta elettronica]])</f>
        <v>www.bbfontebigoncio.it</v>
      </c>
      <c r="L4401" t="str">
        <f>IF(NOT(J4401),Strutture_cleaned[[#This Row],[Indirizzo di posta elettronica]],Strutture_cleaned[[#This Row],[Indirizzo internet]])</f>
        <v>bbfontebigoncio@tiscali.it</v>
      </c>
    </row>
    <row r="4402" spans="1:12" x14ac:dyDescent="0.2">
      <c r="A4402" t="s">
        <v>8186</v>
      </c>
      <c r="B4402" t="s">
        <v>16271</v>
      </c>
      <c r="C4402" t="s">
        <v>16272</v>
      </c>
      <c r="D4402" t="s">
        <v>5798</v>
      </c>
      <c r="E4402" t="s">
        <v>5798</v>
      </c>
      <c r="F4402" t="s">
        <v>5785</v>
      </c>
      <c r="G4402" t="s">
        <v>5786</v>
      </c>
      <c r="I44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02" s="1" t="b">
        <f t="shared" si="68"/>
        <v>0</v>
      </c>
      <c r="K4402" t="str">
        <f>IF(NOT(J4402),Strutture_cleaned[[#This Row],[Indirizzo internet]],Strutture_cleaned[[#This Row],[Indirizzo di posta elettronica]])</f>
        <v>www.colleregnano.it</v>
      </c>
      <c r="L4402" t="str">
        <f>IF(NOT(J4402),Strutture_cleaned[[#This Row],[Indirizzo di posta elettronica]],Strutture_cleaned[[#This Row],[Indirizzo internet]])</f>
        <v>agriturismo@colleregnano.it</v>
      </c>
    </row>
    <row r="4403" spans="1:12" x14ac:dyDescent="0.2">
      <c r="A4403" t="s">
        <v>8183</v>
      </c>
      <c r="B4403" t="s">
        <v>16273</v>
      </c>
      <c r="C4403" t="s">
        <v>16274</v>
      </c>
      <c r="D4403" t="s">
        <v>5798</v>
      </c>
      <c r="E4403" t="s">
        <v>5798</v>
      </c>
      <c r="F4403" t="s">
        <v>5787</v>
      </c>
      <c r="G4403" t="s">
        <v>5788</v>
      </c>
      <c r="I44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403" s="1" t="b">
        <f t="shared" si="68"/>
        <v>0</v>
      </c>
      <c r="K4403" t="str">
        <f>IF(NOT(J4403),Strutture_cleaned[[#This Row],[Indirizzo internet]],Strutture_cleaned[[#This Row],[Indirizzo di posta elettronica]])</f>
        <v>www.poderedelfagiano.it</v>
      </c>
      <c r="L4403" t="str">
        <f>IF(NOT(J4403),Strutture_cleaned[[#This Row],[Indirizzo di posta elettronica]],Strutture_cleaned[[#This Row],[Indirizzo internet]])</f>
        <v>gustavog63@tiscali.it</v>
      </c>
    </row>
    <row r="4404" spans="1:12" x14ac:dyDescent="0.2">
      <c r="A4404" t="s">
        <v>8183</v>
      </c>
      <c r="B4404" t="s">
        <v>16275</v>
      </c>
      <c r="C4404" t="s">
        <v>16276</v>
      </c>
      <c r="D4404" t="s">
        <v>5798</v>
      </c>
      <c r="E4404" t="s">
        <v>5798</v>
      </c>
      <c r="F4404" t="s">
        <v>5789</v>
      </c>
      <c r="G4404" t="s">
        <v>5790</v>
      </c>
      <c r="I44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04" s="1" t="b">
        <f t="shared" si="68"/>
        <v>0</v>
      </c>
      <c r="K4404" t="str">
        <f>IF(NOT(J4404),Strutture_cleaned[[#This Row],[Indirizzo internet]],Strutture_cleaned[[#This Row],[Indirizzo di posta elettronica]])</f>
        <v>www.bbsolevento.it</v>
      </c>
      <c r="L4404" t="str">
        <f>IF(NOT(J4404),Strutture_cleaned[[#This Row],[Indirizzo di posta elettronica]],Strutture_cleaned[[#This Row],[Indirizzo internet]])</f>
        <v>bbsolevento@bbsolevento.it</v>
      </c>
    </row>
    <row r="4405" spans="1:12" x14ac:dyDescent="0.2">
      <c r="A4405" t="s">
        <v>8186</v>
      </c>
      <c r="B4405" t="s">
        <v>16277</v>
      </c>
      <c r="C4405" t="s">
        <v>19511</v>
      </c>
      <c r="D4405" t="s">
        <v>5798</v>
      </c>
      <c r="E4405" t="s">
        <v>19511</v>
      </c>
      <c r="F4405" t="s">
        <v>19511</v>
      </c>
      <c r="G4405" t="s">
        <v>19511</v>
      </c>
      <c r="I44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05" s="1" t="b">
        <f t="shared" si="68"/>
        <v>0</v>
      </c>
      <c r="K4405" t="str">
        <f>IF(NOT(J4405),Strutture_cleaned[[#This Row],[Indirizzo internet]],Strutture_cleaned[[#This Row],[Indirizzo di posta elettronica]])</f>
        <v/>
      </c>
      <c r="L4405" t="str">
        <f>IF(NOT(J4405),Strutture_cleaned[[#This Row],[Indirizzo di posta elettronica]],Strutture_cleaned[[#This Row],[Indirizzo internet]])</f>
        <v/>
      </c>
    </row>
    <row r="4406" spans="1:12" x14ac:dyDescent="0.2">
      <c r="A4406" t="s">
        <v>8183</v>
      </c>
      <c r="B4406" t="s">
        <v>16278</v>
      </c>
      <c r="C4406" t="s">
        <v>16279</v>
      </c>
      <c r="D4406" t="s">
        <v>5798</v>
      </c>
      <c r="E4406" t="s">
        <v>5798</v>
      </c>
      <c r="F4406" t="s">
        <v>19511</v>
      </c>
      <c r="G4406" t="s">
        <v>5791</v>
      </c>
      <c r="I44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06" s="1" t="b">
        <f t="shared" si="68"/>
        <v>0</v>
      </c>
      <c r="K4406" t="str">
        <f>IF(NOT(J4406),Strutture_cleaned[[#This Row],[Indirizzo internet]],Strutture_cleaned[[#This Row],[Indirizzo di posta elettronica]])</f>
        <v/>
      </c>
      <c r="L4406" t="str">
        <f>IF(NOT(J4406),Strutture_cleaned[[#This Row],[Indirizzo di posta elettronica]],Strutture_cleaned[[#This Row],[Indirizzo internet]])</f>
        <v>beb-il.teatro@libero.it</v>
      </c>
    </row>
    <row r="4407" spans="1:12" x14ac:dyDescent="0.2">
      <c r="A4407" t="s">
        <v>8186</v>
      </c>
      <c r="B4407" t="s">
        <v>16280</v>
      </c>
      <c r="C4407" t="s">
        <v>16281</v>
      </c>
      <c r="D4407" t="s">
        <v>5798</v>
      </c>
      <c r="E4407" t="s">
        <v>5798</v>
      </c>
      <c r="F4407" t="s">
        <v>5792</v>
      </c>
      <c r="G4407" t="s">
        <v>5793</v>
      </c>
      <c r="I44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07" s="1" t="b">
        <f t="shared" si="68"/>
        <v>0</v>
      </c>
      <c r="K4407" t="str">
        <f>IF(NOT(J4407),Strutture_cleaned[[#This Row],[Indirizzo internet]],Strutture_cleaned[[#This Row],[Indirizzo di posta elettronica]])</f>
        <v>www.terredelchienti.it</v>
      </c>
      <c r="L4407" t="str">
        <f>IF(NOT(J4407),Strutture_cleaned[[#This Row],[Indirizzo di posta elettronica]],Strutture_cleaned[[#This Row],[Indirizzo internet]])</f>
        <v>info@terredelchienti.it</v>
      </c>
    </row>
    <row r="4408" spans="1:12" x14ac:dyDescent="0.2">
      <c r="A4408" t="s">
        <v>8186</v>
      </c>
      <c r="B4408" t="s">
        <v>16282</v>
      </c>
      <c r="C4408" t="s">
        <v>5794</v>
      </c>
      <c r="D4408" t="s">
        <v>5798</v>
      </c>
      <c r="E4408" t="s">
        <v>5798</v>
      </c>
      <c r="F4408" t="s">
        <v>5795</v>
      </c>
      <c r="G4408" t="s">
        <v>5796</v>
      </c>
      <c r="I44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08" s="1" t="b">
        <f t="shared" si="68"/>
        <v>0</v>
      </c>
      <c r="K4408" t="str">
        <f>IF(NOT(J4408),Strutture_cleaned[[#This Row],[Indirizzo internet]],Strutture_cleaned[[#This Row],[Indirizzo di posta elettronica]])</f>
        <v>www.agriturismolequattrostagioni.com</v>
      </c>
      <c r="L4408" t="str">
        <f>IF(NOT(J4408),Strutture_cleaned[[#This Row],[Indirizzo di posta elettronica]],Strutture_cleaned[[#This Row],[Indirizzo internet]])</f>
        <v>info@agriturismolequattrostagioni.com</v>
      </c>
    </row>
    <row r="4409" spans="1:12" x14ac:dyDescent="0.2">
      <c r="A4409" t="s">
        <v>8183</v>
      </c>
      <c r="B4409" t="s">
        <v>16283</v>
      </c>
      <c r="C4409" t="s">
        <v>16284</v>
      </c>
      <c r="D4409" t="s">
        <v>5798</v>
      </c>
      <c r="E4409" t="s">
        <v>19511</v>
      </c>
      <c r="F4409" t="s">
        <v>19511</v>
      </c>
      <c r="G4409" t="s">
        <v>5797</v>
      </c>
      <c r="I44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409" s="1" t="b">
        <f t="shared" si="68"/>
        <v>0</v>
      </c>
      <c r="K4409" t="str">
        <f>IF(NOT(J4409),Strutture_cleaned[[#This Row],[Indirizzo internet]],Strutture_cleaned[[#This Row],[Indirizzo di posta elettronica]])</f>
        <v/>
      </c>
      <c r="L4409" t="str">
        <f>IF(NOT(J4409),Strutture_cleaned[[#This Row],[Indirizzo di posta elettronica]],Strutture_cleaned[[#This Row],[Indirizzo internet]])</f>
        <v>localcure@yahoo.de</v>
      </c>
    </row>
    <row r="4410" spans="1:12" x14ac:dyDescent="0.2">
      <c r="A4410" t="s">
        <v>8183</v>
      </c>
      <c r="B4410" t="s">
        <v>16285</v>
      </c>
      <c r="C4410" t="s">
        <v>16286</v>
      </c>
      <c r="D4410" t="s">
        <v>5798</v>
      </c>
      <c r="E4410" t="s">
        <v>5798</v>
      </c>
      <c r="F4410" t="s">
        <v>5799</v>
      </c>
      <c r="G4410" t="s">
        <v>5800</v>
      </c>
      <c r="I44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410" s="1" t="b">
        <f t="shared" si="68"/>
        <v>0</v>
      </c>
      <c r="K4410" t="str">
        <f>IF(NOT(J4410),Strutture_cleaned[[#This Row],[Indirizzo internet]],Strutture_cleaned[[#This Row],[Indirizzo di posta elettronica]])</f>
        <v>www.bb-san-nicola-tolentino.it</v>
      </c>
      <c r="L4410" t="str">
        <f>IF(NOT(J4410),Strutture_cleaned[[#This Row],[Indirizzo di posta elettronica]],Strutture_cleaned[[#This Row],[Indirizzo internet]])</f>
        <v>robertosforzini@tiscalinet.it</v>
      </c>
    </row>
    <row r="4411" spans="1:12" x14ac:dyDescent="0.2">
      <c r="A4411" t="s">
        <v>8183</v>
      </c>
      <c r="B4411" t="s">
        <v>16287</v>
      </c>
      <c r="C4411" t="s">
        <v>16288</v>
      </c>
      <c r="D4411" t="s">
        <v>5798</v>
      </c>
      <c r="E4411" t="s">
        <v>19511</v>
      </c>
      <c r="F4411" t="s">
        <v>19511</v>
      </c>
      <c r="G4411" t="s">
        <v>5801</v>
      </c>
      <c r="I44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411" s="1" t="b">
        <f t="shared" si="68"/>
        <v>0</v>
      </c>
      <c r="K4411" t="str">
        <f>IF(NOT(J4411),Strutture_cleaned[[#This Row],[Indirizzo internet]],Strutture_cleaned[[#This Row],[Indirizzo di posta elettronica]])</f>
        <v/>
      </c>
      <c r="L4411" t="str">
        <f>IF(NOT(J4411),Strutture_cleaned[[#This Row],[Indirizzo di posta elettronica]],Strutture_cleaned[[#This Row],[Indirizzo internet]])</f>
        <v>gustodopedoc@gmail.com</v>
      </c>
    </row>
    <row r="4412" spans="1:12" x14ac:dyDescent="0.2">
      <c r="A4412" t="s">
        <v>8183</v>
      </c>
      <c r="B4412" t="s">
        <v>16289</v>
      </c>
      <c r="C4412" t="s">
        <v>16290</v>
      </c>
      <c r="D4412" t="s">
        <v>5798</v>
      </c>
      <c r="E4412" t="s">
        <v>19511</v>
      </c>
      <c r="F4412" t="s">
        <v>19511</v>
      </c>
      <c r="G4412" t="s">
        <v>5802</v>
      </c>
      <c r="I44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412" s="1" t="b">
        <f t="shared" si="68"/>
        <v>0</v>
      </c>
      <c r="K4412" t="str">
        <f>IF(NOT(J4412),Strutture_cleaned[[#This Row],[Indirizzo internet]],Strutture_cleaned[[#This Row],[Indirizzo di posta elettronica]])</f>
        <v/>
      </c>
      <c r="L4412" t="str">
        <f>IF(NOT(J4412),Strutture_cleaned[[#This Row],[Indirizzo di posta elettronica]],Strutture_cleaned[[#This Row],[Indirizzo internet]])</f>
        <v>stanzadelcommediante@gmail.com</v>
      </c>
    </row>
    <row r="4413" spans="1:12" x14ac:dyDescent="0.2">
      <c r="A4413" t="s">
        <v>8186</v>
      </c>
      <c r="B4413" t="s">
        <v>16291</v>
      </c>
      <c r="C4413" t="s">
        <v>5803</v>
      </c>
      <c r="D4413" t="s">
        <v>5798</v>
      </c>
      <c r="E4413" t="s">
        <v>5798</v>
      </c>
      <c r="F4413" t="s">
        <v>5804</v>
      </c>
      <c r="G4413" t="s">
        <v>5805</v>
      </c>
      <c r="I44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13" s="1" t="b">
        <f t="shared" si="68"/>
        <v>0</v>
      </c>
      <c r="K4413" t="str">
        <f>IF(NOT(J4413),Strutture_cleaned[[#This Row],[Indirizzo internet]],Strutture_cleaned[[#This Row],[Indirizzo di posta elettronica]])</f>
        <v>www.agriturismopascucci.it</v>
      </c>
      <c r="L4413" t="str">
        <f>IF(NOT(J4413),Strutture_cleaned[[#This Row],[Indirizzo di posta elettronica]],Strutture_cleaned[[#This Row],[Indirizzo internet]])</f>
        <v>info@agriturismopascucci.it</v>
      </c>
    </row>
    <row r="4414" spans="1:12" x14ac:dyDescent="0.2">
      <c r="A4414" t="s">
        <v>8183</v>
      </c>
      <c r="B4414" t="s">
        <v>16292</v>
      </c>
      <c r="C4414" t="s">
        <v>5806</v>
      </c>
      <c r="D4414" t="s">
        <v>5798</v>
      </c>
      <c r="E4414" t="s">
        <v>5798</v>
      </c>
      <c r="F4414" t="s">
        <v>19511</v>
      </c>
      <c r="G4414" t="s">
        <v>5807</v>
      </c>
      <c r="I44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414" s="1" t="b">
        <f t="shared" si="68"/>
        <v>0</v>
      </c>
      <c r="K4414" t="str">
        <f>IF(NOT(J4414),Strutture_cleaned[[#This Row],[Indirizzo internet]],Strutture_cleaned[[#This Row],[Indirizzo di posta elettronica]])</f>
        <v/>
      </c>
      <c r="L4414" t="str">
        <f>IF(NOT(J4414),Strutture_cleaned[[#This Row],[Indirizzo di posta elettronica]],Strutture_cleaned[[#This Row],[Indirizzo internet]])</f>
        <v>sudtyrol@hotmail.com</v>
      </c>
    </row>
    <row r="4415" spans="1:12" x14ac:dyDescent="0.2">
      <c r="A4415" t="s">
        <v>8186</v>
      </c>
      <c r="B4415" t="s">
        <v>16293</v>
      </c>
      <c r="C4415" t="s">
        <v>5808</v>
      </c>
      <c r="D4415" t="s">
        <v>5798</v>
      </c>
      <c r="E4415" t="s">
        <v>5798</v>
      </c>
      <c r="F4415" t="s">
        <v>19511</v>
      </c>
      <c r="G4415" t="s">
        <v>5809</v>
      </c>
      <c r="I44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15" s="1" t="b">
        <f t="shared" si="68"/>
        <v>0</v>
      </c>
      <c r="K4415" t="str">
        <f>IF(NOT(J4415),Strutture_cleaned[[#This Row],[Indirizzo internet]],Strutture_cleaned[[#This Row],[Indirizzo di posta elettronica]])</f>
        <v/>
      </c>
      <c r="L4415" t="str">
        <f>IF(NOT(J4415),Strutture_cleaned[[#This Row],[Indirizzo di posta elettronica]],Strutture_cleaned[[#This Row],[Indirizzo internet]])</f>
        <v>luigi.merlini@rematarlazzi.it</v>
      </c>
    </row>
    <row r="4416" spans="1:12" x14ac:dyDescent="0.2">
      <c r="A4416" t="s">
        <v>8177</v>
      </c>
      <c r="B4416" t="s">
        <v>16294</v>
      </c>
      <c r="C4416" t="s">
        <v>16295</v>
      </c>
      <c r="D4416" t="s">
        <v>5798</v>
      </c>
      <c r="E4416" t="s">
        <v>5798</v>
      </c>
      <c r="F4416" t="s">
        <v>19511</v>
      </c>
      <c r="G4416" t="s">
        <v>5810</v>
      </c>
      <c r="I44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16" s="1" t="b">
        <f t="shared" si="68"/>
        <v>0</v>
      </c>
      <c r="K4416" t="str">
        <f>IF(NOT(J4416),Strutture_cleaned[[#This Row],[Indirizzo internet]],Strutture_cleaned[[#This Row],[Indirizzo di posta elettronica]])</f>
        <v/>
      </c>
      <c r="L4416" t="str">
        <f>IF(NOT(J4416),Strutture_cleaned[[#This Row],[Indirizzo di posta elettronica]],Strutture_cleaned[[#This Row],[Indirizzo internet]])</f>
        <v>info@hotel-il-boschetto.it</v>
      </c>
    </row>
    <row r="4417" spans="1:12" x14ac:dyDescent="0.2">
      <c r="A4417" t="s">
        <v>8186</v>
      </c>
      <c r="B4417" t="s">
        <v>16296</v>
      </c>
      <c r="C4417" t="s">
        <v>16297</v>
      </c>
      <c r="D4417" t="s">
        <v>16298</v>
      </c>
      <c r="E4417" t="s">
        <v>16299</v>
      </c>
      <c r="F4417" t="s">
        <v>19511</v>
      </c>
      <c r="G4417" t="s">
        <v>5811</v>
      </c>
      <c r="I44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417" s="1" t="b">
        <f t="shared" si="68"/>
        <v>0</v>
      </c>
      <c r="K4417" t="str">
        <f>IF(NOT(J4417),Strutture_cleaned[[#This Row],[Indirizzo internet]],Strutture_cleaned[[#This Row],[Indirizzo di posta elettronica]])</f>
        <v/>
      </c>
      <c r="L4417" t="str">
        <f>IF(NOT(J4417),Strutture_cleaned[[#This Row],[Indirizzo di posta elettronica]],Strutture_cleaned[[#This Row],[Indirizzo internet]])</f>
        <v>lorpettinari@tiscali.it</v>
      </c>
    </row>
    <row r="4418" spans="1:12" x14ac:dyDescent="0.2">
      <c r="A4418" t="s">
        <v>8183</v>
      </c>
      <c r="B4418" t="s">
        <v>16300</v>
      </c>
      <c r="C4418" t="s">
        <v>16301</v>
      </c>
      <c r="D4418" t="s">
        <v>16298</v>
      </c>
      <c r="E4418" t="s">
        <v>19511</v>
      </c>
      <c r="F4418" t="s">
        <v>19511</v>
      </c>
      <c r="G4418" t="s">
        <v>5812</v>
      </c>
      <c r="I44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4418" s="1" t="b">
        <f t="shared" si="68"/>
        <v>0</v>
      </c>
      <c r="K4418" t="str">
        <f>IF(NOT(J4418),Strutture_cleaned[[#This Row],[Indirizzo internet]],Strutture_cleaned[[#This Row],[Indirizzo di posta elettronica]])</f>
        <v/>
      </c>
      <c r="L4418" t="str">
        <f>IF(NOT(J4418),Strutture_cleaned[[#This Row],[Indirizzo di posta elettronica]],Strutture_cleaned[[#This Row],[Indirizzo internet]])</f>
        <v>compagniadellazandella@gmail.com</v>
      </c>
    </row>
    <row r="4419" spans="1:12" x14ac:dyDescent="0.2">
      <c r="A4419" t="s">
        <v>8171</v>
      </c>
      <c r="B4419" t="s">
        <v>16302</v>
      </c>
      <c r="C4419" t="s">
        <v>16303</v>
      </c>
      <c r="D4419" t="s">
        <v>16298</v>
      </c>
      <c r="E4419" t="s">
        <v>16298</v>
      </c>
      <c r="F4419" t="s">
        <v>5813</v>
      </c>
      <c r="G4419" t="s">
        <v>19511</v>
      </c>
      <c r="I44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19" s="1" t="b">
        <f t="shared" ref="J4419:J4482" si="69">I4419="invertire email e sito"</f>
        <v>0</v>
      </c>
      <c r="K4419" t="str">
        <f>IF(NOT(J4419),Strutture_cleaned[[#This Row],[Indirizzo internet]],Strutture_cleaned[[#This Row],[Indirizzo di posta elettronica]])</f>
        <v>www.lafattoriadipaolo.it</v>
      </c>
      <c r="L4419" t="str">
        <f>IF(NOT(J4419),Strutture_cleaned[[#This Row],[Indirizzo di posta elettronica]],Strutture_cleaned[[#This Row],[Indirizzo internet]])</f>
        <v/>
      </c>
    </row>
    <row r="4420" spans="1:12" x14ac:dyDescent="0.2">
      <c r="A4420" t="s">
        <v>8171</v>
      </c>
      <c r="B4420" t="s">
        <v>16304</v>
      </c>
      <c r="C4420" t="s">
        <v>16305</v>
      </c>
      <c r="D4420" t="s">
        <v>16298</v>
      </c>
      <c r="E4420" t="s">
        <v>16298</v>
      </c>
      <c r="F4420" t="s">
        <v>5814</v>
      </c>
      <c r="G4420" t="s">
        <v>5815</v>
      </c>
      <c r="I44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20" s="1" t="b">
        <f t="shared" si="69"/>
        <v>0</v>
      </c>
      <c r="K4420" t="str">
        <f>IF(NOT(J4420),Strutture_cleaned[[#This Row],[Indirizzo internet]],Strutture_cleaned[[#This Row],[Indirizzo di posta elettronica]])</f>
        <v>www.ilvillinoristorante.it, www.villino.it</v>
      </c>
      <c r="L4420" t="str">
        <f>IF(NOT(J4420),Strutture_cleaned[[#This Row],[Indirizzo di posta elettronica]],Strutture_cleaned[[#This Row],[Indirizzo internet]])</f>
        <v>info@ilvillinoristorante.it; info@villino.it</v>
      </c>
    </row>
    <row r="4421" spans="1:12" x14ac:dyDescent="0.2">
      <c r="A4421" t="s">
        <v>8186</v>
      </c>
      <c r="B4421" t="s">
        <v>16306</v>
      </c>
      <c r="C4421" t="s">
        <v>16307</v>
      </c>
      <c r="D4421" t="s">
        <v>16298</v>
      </c>
      <c r="E4421" t="s">
        <v>16298</v>
      </c>
      <c r="F4421" t="s">
        <v>5816</v>
      </c>
      <c r="G4421" t="s">
        <v>5817</v>
      </c>
      <c r="I44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21" s="1" t="b">
        <f t="shared" si="69"/>
        <v>0</v>
      </c>
      <c r="K4421" t="str">
        <f>IF(NOT(J4421),Strutture_cleaned[[#This Row],[Indirizzo internet]],Strutture_cleaned[[#This Row],[Indirizzo di posta elettronica]])</f>
        <v>http://www.agriturismoconce.it/</v>
      </c>
      <c r="L4421" t="str">
        <f>IF(NOT(J4421),Strutture_cleaned[[#This Row],[Indirizzo di posta elettronica]],Strutture_cleaned[[#This Row],[Indirizzo internet]])</f>
        <v>info@agriturismoconce.it</v>
      </c>
    </row>
    <row r="4422" spans="1:12" x14ac:dyDescent="0.2">
      <c r="A4422" t="s">
        <v>8177</v>
      </c>
      <c r="B4422" t="s">
        <v>16308</v>
      </c>
      <c r="C4422" t="s">
        <v>16309</v>
      </c>
      <c r="D4422" t="s">
        <v>16298</v>
      </c>
      <c r="E4422" t="s">
        <v>16298</v>
      </c>
      <c r="F4422" t="s">
        <v>5818</v>
      </c>
      <c r="G4422" t="s">
        <v>5819</v>
      </c>
      <c r="I44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422" s="1" t="b">
        <f t="shared" si="69"/>
        <v>0</v>
      </c>
      <c r="K4422" t="str">
        <f>IF(NOT(J4422),Strutture_cleaned[[#This Row],[Indirizzo internet]],Strutture_cleaned[[#This Row],[Indirizzo di posta elettronica]])</f>
        <v>www.ilvecchiogranaio.it</v>
      </c>
      <c r="L4422" t="str">
        <f>IF(NOT(J4422),Strutture_cleaned[[#This Row],[Indirizzo di posta elettronica]],Strutture_cleaned[[#This Row],[Indirizzo internet]])</f>
        <v>ilvecchiogranaio@alice.it</v>
      </c>
    </row>
    <row r="4423" spans="1:12" x14ac:dyDescent="0.2">
      <c r="A4423" t="s">
        <v>8183</v>
      </c>
      <c r="B4423" t="s">
        <v>16310</v>
      </c>
      <c r="C4423" t="s">
        <v>16311</v>
      </c>
      <c r="D4423" t="s">
        <v>16298</v>
      </c>
      <c r="E4423" t="s">
        <v>16298</v>
      </c>
      <c r="F4423" t="s">
        <v>5820</v>
      </c>
      <c r="G4423" t="s">
        <v>5821</v>
      </c>
      <c r="I44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423" s="1" t="b">
        <f t="shared" si="69"/>
        <v>0</v>
      </c>
      <c r="K4423" t="str">
        <f>IF(NOT(J4423),Strutture_cleaned[[#This Row],[Indirizzo internet]],Strutture_cleaned[[#This Row],[Indirizzo di posta elettronica]])</f>
        <v>www.casaldepini.it</v>
      </c>
      <c r="L4423" t="str">
        <f>IF(NOT(J4423),Strutture_cleaned[[#This Row],[Indirizzo di posta elettronica]],Strutture_cleaned[[#This Row],[Indirizzo internet]])</f>
        <v>alex13@libero.it</v>
      </c>
    </row>
    <row r="4424" spans="1:12" x14ac:dyDescent="0.2">
      <c r="A4424" t="s">
        <v>8183</v>
      </c>
      <c r="B4424" t="s">
        <v>16312</v>
      </c>
      <c r="C4424" t="s">
        <v>16313</v>
      </c>
      <c r="D4424" t="s">
        <v>16298</v>
      </c>
      <c r="E4424" t="s">
        <v>16298</v>
      </c>
      <c r="F4424" t="s">
        <v>19511</v>
      </c>
      <c r="G4424" t="s">
        <v>19511</v>
      </c>
      <c r="I44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24" s="1" t="b">
        <f t="shared" si="69"/>
        <v>0</v>
      </c>
      <c r="K4424" t="str">
        <f>IF(NOT(J4424),Strutture_cleaned[[#This Row],[Indirizzo internet]],Strutture_cleaned[[#This Row],[Indirizzo di posta elettronica]])</f>
        <v/>
      </c>
      <c r="L4424" t="str">
        <f>IF(NOT(J4424),Strutture_cleaned[[#This Row],[Indirizzo di posta elettronica]],Strutture_cleaned[[#This Row],[Indirizzo internet]])</f>
        <v/>
      </c>
    </row>
    <row r="4425" spans="1:12" x14ac:dyDescent="0.2">
      <c r="A4425" t="s">
        <v>8186</v>
      </c>
      <c r="B4425" t="s">
        <v>16314</v>
      </c>
      <c r="C4425" t="s">
        <v>16315</v>
      </c>
      <c r="D4425" t="s">
        <v>16298</v>
      </c>
      <c r="E4425" t="s">
        <v>16298</v>
      </c>
      <c r="F4425" t="s">
        <v>19511</v>
      </c>
      <c r="G4425" t="s">
        <v>19511</v>
      </c>
      <c r="I44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25" s="1" t="b">
        <f t="shared" si="69"/>
        <v>0</v>
      </c>
      <c r="K4425" t="str">
        <f>IF(NOT(J4425),Strutture_cleaned[[#This Row],[Indirizzo internet]],Strutture_cleaned[[#This Row],[Indirizzo di posta elettronica]])</f>
        <v/>
      </c>
      <c r="L4425" t="str">
        <f>IF(NOT(J4425),Strutture_cleaned[[#This Row],[Indirizzo di posta elettronica]],Strutture_cleaned[[#This Row],[Indirizzo internet]])</f>
        <v/>
      </c>
    </row>
    <row r="4426" spans="1:12" x14ac:dyDescent="0.2">
      <c r="A4426" t="s">
        <v>8186</v>
      </c>
      <c r="B4426" t="s">
        <v>16316</v>
      </c>
      <c r="C4426" t="s">
        <v>16317</v>
      </c>
      <c r="D4426" t="s">
        <v>16298</v>
      </c>
      <c r="E4426" t="s">
        <v>16298</v>
      </c>
      <c r="F4426" t="s">
        <v>5822</v>
      </c>
      <c r="G4426" t="s">
        <v>5823</v>
      </c>
      <c r="I44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426" s="1" t="b">
        <f t="shared" si="69"/>
        <v>0</v>
      </c>
      <c r="K4426" t="str">
        <f>IF(NOT(J4426),Strutture_cleaned[[#This Row],[Indirizzo internet]],Strutture_cleaned[[#This Row],[Indirizzo di posta elettronica]])</f>
        <v>www.agriturismocatignano.it</v>
      </c>
      <c r="L4426" t="str">
        <f>IF(NOT(J4426),Strutture_cleaned[[#This Row],[Indirizzo di posta elettronica]],Strutture_cleaned[[#This Row],[Indirizzo internet]])</f>
        <v>agriturismocatignano@tiscalinet.it</v>
      </c>
    </row>
    <row r="4427" spans="1:12" x14ac:dyDescent="0.2">
      <c r="A4427" t="s">
        <v>8186</v>
      </c>
      <c r="B4427" t="s">
        <v>16318</v>
      </c>
      <c r="C4427" t="s">
        <v>16319</v>
      </c>
      <c r="D4427" t="s">
        <v>16298</v>
      </c>
      <c r="E4427" t="s">
        <v>16298</v>
      </c>
      <c r="F4427" t="s">
        <v>19511</v>
      </c>
      <c r="G4427" t="s">
        <v>19511</v>
      </c>
      <c r="I44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27" s="1" t="b">
        <f t="shared" si="69"/>
        <v>0</v>
      </c>
      <c r="K4427" t="str">
        <f>IF(NOT(J4427),Strutture_cleaned[[#This Row],[Indirizzo internet]],Strutture_cleaned[[#This Row],[Indirizzo di posta elettronica]])</f>
        <v/>
      </c>
      <c r="L4427" t="str">
        <f>IF(NOT(J4427),Strutture_cleaned[[#This Row],[Indirizzo di posta elettronica]],Strutture_cleaned[[#This Row],[Indirizzo internet]])</f>
        <v/>
      </c>
    </row>
    <row r="4428" spans="1:12" x14ac:dyDescent="0.2">
      <c r="A4428" t="s">
        <v>8186</v>
      </c>
      <c r="B4428" t="s">
        <v>16320</v>
      </c>
      <c r="C4428" t="s">
        <v>16321</v>
      </c>
      <c r="D4428" t="s">
        <v>16298</v>
      </c>
      <c r="E4428" t="s">
        <v>16298</v>
      </c>
      <c r="F4428" t="s">
        <v>5824</v>
      </c>
      <c r="G4428" t="s">
        <v>5825</v>
      </c>
      <c r="I44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28" s="1" t="b">
        <f t="shared" si="69"/>
        <v>0</v>
      </c>
      <c r="K4428" t="str">
        <f>IF(NOT(J4428),Strutture_cleaned[[#This Row],[Indirizzo internet]],Strutture_cleaned[[#This Row],[Indirizzo di posta elettronica]])</f>
        <v>www.agriturismo-lavalledelvento.it</v>
      </c>
      <c r="L4428" t="str">
        <f>IF(NOT(J4428),Strutture_cleaned[[#This Row],[Indirizzo di posta elettronica]],Strutture_cleaned[[#This Row],[Indirizzo internet]])</f>
        <v>f.farabollini@libero.it</v>
      </c>
    </row>
    <row r="4429" spans="1:12" x14ac:dyDescent="0.2">
      <c r="A4429" t="s">
        <v>8186</v>
      </c>
      <c r="B4429" t="s">
        <v>16322</v>
      </c>
      <c r="C4429" t="s">
        <v>16323</v>
      </c>
      <c r="D4429" t="s">
        <v>16298</v>
      </c>
      <c r="E4429" t="s">
        <v>16298</v>
      </c>
      <c r="F4429" t="s">
        <v>19511</v>
      </c>
      <c r="G4429" t="s">
        <v>19511</v>
      </c>
      <c r="I44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29" s="1" t="b">
        <f t="shared" si="69"/>
        <v>0</v>
      </c>
      <c r="K4429" t="str">
        <f>IF(NOT(J4429),Strutture_cleaned[[#This Row],[Indirizzo internet]],Strutture_cleaned[[#This Row],[Indirizzo di posta elettronica]])</f>
        <v/>
      </c>
      <c r="L4429" t="str">
        <f>IF(NOT(J4429),Strutture_cleaned[[#This Row],[Indirizzo di posta elettronica]],Strutture_cleaned[[#This Row],[Indirizzo internet]])</f>
        <v/>
      </c>
    </row>
    <row r="4430" spans="1:12" x14ac:dyDescent="0.2">
      <c r="A4430" t="s">
        <v>8186</v>
      </c>
      <c r="B4430" t="s">
        <v>16324</v>
      </c>
      <c r="C4430" t="s">
        <v>16325</v>
      </c>
      <c r="D4430" t="s">
        <v>16298</v>
      </c>
      <c r="E4430" t="s">
        <v>16298</v>
      </c>
      <c r="F4430" t="s">
        <v>19511</v>
      </c>
      <c r="G4430" t="s">
        <v>5826</v>
      </c>
      <c r="I44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430" s="1" t="b">
        <f t="shared" si="69"/>
        <v>0</v>
      </c>
      <c r="K4430" t="str">
        <f>IF(NOT(J4430),Strutture_cleaned[[#This Row],[Indirizzo internet]],Strutture_cleaned[[#This Row],[Indirizzo di posta elettronica]])</f>
        <v/>
      </c>
      <c r="L4430" t="str">
        <f>IF(NOT(J4430),Strutture_cleaned[[#This Row],[Indirizzo di posta elettronica]],Strutture_cleaned[[#This Row],[Indirizzo internet]])</f>
        <v>coopat@libero.it</v>
      </c>
    </row>
    <row r="4431" spans="1:12" x14ac:dyDescent="0.2">
      <c r="A4431" t="s">
        <v>8186</v>
      </c>
      <c r="B4431" t="s">
        <v>16326</v>
      </c>
      <c r="C4431" t="s">
        <v>16327</v>
      </c>
      <c r="D4431" t="s">
        <v>16298</v>
      </c>
      <c r="E4431" t="s">
        <v>16298</v>
      </c>
      <c r="F4431" t="s">
        <v>19511</v>
      </c>
      <c r="G4431" t="s">
        <v>19511</v>
      </c>
      <c r="I44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31" s="1" t="b">
        <f t="shared" si="69"/>
        <v>0</v>
      </c>
      <c r="K4431" t="str">
        <f>IF(NOT(J4431),Strutture_cleaned[[#This Row],[Indirizzo internet]],Strutture_cleaned[[#This Row],[Indirizzo di posta elettronica]])</f>
        <v/>
      </c>
      <c r="L4431" t="str">
        <f>IF(NOT(J4431),Strutture_cleaned[[#This Row],[Indirizzo di posta elettronica]],Strutture_cleaned[[#This Row],[Indirizzo internet]])</f>
        <v/>
      </c>
    </row>
    <row r="4432" spans="1:12" x14ac:dyDescent="0.2">
      <c r="A4432" t="s">
        <v>8186</v>
      </c>
      <c r="B4432" t="s">
        <v>16328</v>
      </c>
      <c r="C4432" t="s">
        <v>16329</v>
      </c>
      <c r="D4432" t="s">
        <v>16298</v>
      </c>
      <c r="E4432" t="s">
        <v>16298</v>
      </c>
      <c r="F4432" t="s">
        <v>5827</v>
      </c>
      <c r="G4432" t="s">
        <v>5828</v>
      </c>
      <c r="I44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32" s="1" t="b">
        <f t="shared" si="69"/>
        <v>0</v>
      </c>
      <c r="K4432" t="str">
        <f>IF(NOT(J4432),Strutture_cleaned[[#This Row],[Indirizzo internet]],Strutture_cleaned[[#This Row],[Indirizzo di posta elettronica]])</f>
        <v>www.lagrancia.it</v>
      </c>
      <c r="L4432" t="str">
        <f>IF(NOT(J4432),Strutture_cleaned[[#This Row],[Indirizzo di posta elettronica]],Strutture_cleaned[[#This Row],[Indirizzo internet]])</f>
        <v>info@lagrancia.it</v>
      </c>
    </row>
    <row r="4433" spans="1:12" x14ac:dyDescent="0.2">
      <c r="A4433" t="s">
        <v>8186</v>
      </c>
      <c r="B4433" t="s">
        <v>16330</v>
      </c>
      <c r="C4433" t="s">
        <v>16331</v>
      </c>
      <c r="D4433" t="s">
        <v>16298</v>
      </c>
      <c r="E4433" t="s">
        <v>16298</v>
      </c>
      <c r="F4433" t="s">
        <v>5829</v>
      </c>
      <c r="G4433" t="s">
        <v>5830</v>
      </c>
      <c r="I44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33" s="1" t="b">
        <f t="shared" si="69"/>
        <v>0</v>
      </c>
      <c r="K4433" t="str">
        <f>IF(NOT(J4433),Strutture_cleaned[[#This Row],[Indirizzo internet]],Strutture_cleaned[[#This Row],[Indirizzo di posta elettronica]])</f>
        <v>www.fontechiara.com</v>
      </c>
      <c r="L4433" t="str">
        <f>IF(NOT(J4433),Strutture_cleaned[[#This Row],[Indirizzo di posta elettronica]],Strutture_cleaned[[#This Row],[Indirizzo internet]])</f>
        <v>pinonastasi@alice.it</v>
      </c>
    </row>
    <row r="4434" spans="1:12" x14ac:dyDescent="0.2">
      <c r="A4434" t="s">
        <v>8186</v>
      </c>
      <c r="B4434" t="s">
        <v>16332</v>
      </c>
      <c r="C4434" t="s">
        <v>5831</v>
      </c>
      <c r="D4434" t="s">
        <v>16298</v>
      </c>
      <c r="E4434" t="s">
        <v>5832</v>
      </c>
      <c r="F4434" t="s">
        <v>5833</v>
      </c>
      <c r="G4434" t="s">
        <v>5834</v>
      </c>
      <c r="I44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34" s="1" t="b">
        <f t="shared" si="69"/>
        <v>0</v>
      </c>
      <c r="K4434" t="str">
        <f>IF(NOT(J4434),Strutture_cleaned[[#This Row],[Indirizzo internet]],Strutture_cleaned[[#This Row],[Indirizzo di posta elettronica]])</f>
        <v>http://www.farmhouselasiesta.com/it/</v>
      </c>
      <c r="L4434" t="str">
        <f>IF(NOT(J4434),Strutture_cleaned[[#This Row],[Indirizzo di posta elettronica]],Strutture_cleaned[[#This Row],[Indirizzo internet]])</f>
        <v>info@farmhouselasiesta.com</v>
      </c>
    </row>
    <row r="4435" spans="1:12" x14ac:dyDescent="0.2">
      <c r="A4435" t="s">
        <v>8183</v>
      </c>
      <c r="B4435" t="s">
        <v>16333</v>
      </c>
      <c r="C4435" t="s">
        <v>16334</v>
      </c>
      <c r="D4435" t="s">
        <v>16298</v>
      </c>
      <c r="E4435" t="s">
        <v>19511</v>
      </c>
      <c r="F4435" t="s">
        <v>5835</v>
      </c>
      <c r="G4435" t="s">
        <v>5836</v>
      </c>
      <c r="I44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435" s="1" t="b">
        <f t="shared" si="69"/>
        <v>0</v>
      </c>
      <c r="K4435" t="str">
        <f>IF(NOT(J4435),Strutture_cleaned[[#This Row],[Indirizzo internet]],Strutture_cleaned[[#This Row],[Indirizzo di posta elettronica]])</f>
        <v>www.villatrina.com</v>
      </c>
      <c r="L4435" t="str">
        <f>IF(NOT(J4435),Strutture_cleaned[[#This Row],[Indirizzo di posta elettronica]],Strutture_cleaned[[#This Row],[Indirizzo internet]])</f>
        <v>djsullivan4000@gmail.com</v>
      </c>
    </row>
    <row r="4436" spans="1:12" x14ac:dyDescent="0.2">
      <c r="A4436" t="s">
        <v>8183</v>
      </c>
      <c r="B4436" t="s">
        <v>16335</v>
      </c>
      <c r="C4436" t="s">
        <v>16336</v>
      </c>
      <c r="D4436" t="s">
        <v>16298</v>
      </c>
      <c r="E4436" t="s">
        <v>19511</v>
      </c>
      <c r="F4436" t="s">
        <v>4871</v>
      </c>
      <c r="G4436" t="s">
        <v>5837</v>
      </c>
      <c r="I44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36" s="1" t="b">
        <f t="shared" si="69"/>
        <v>0</v>
      </c>
      <c r="K4436" t="str">
        <f>IF(NOT(J4436),Strutture_cleaned[[#This Row],[Indirizzo internet]],Strutture_cleaned[[#This Row],[Indirizzo di posta elettronica]])</f>
        <v>www.antichigelsi.it</v>
      </c>
      <c r="L4436" t="str">
        <f>IF(NOT(J4436),Strutture_cleaned[[#This Row],[Indirizzo di posta elettronica]],Strutture_cleaned[[#This Row],[Indirizzo internet]])</f>
        <v>info@antichigelsi.it</v>
      </c>
    </row>
    <row r="4437" spans="1:12" x14ac:dyDescent="0.2">
      <c r="A4437" t="s">
        <v>8216</v>
      </c>
      <c r="B4437" t="s">
        <v>16337</v>
      </c>
      <c r="C4437" t="s">
        <v>16338</v>
      </c>
      <c r="D4437" t="s">
        <v>16298</v>
      </c>
      <c r="E4437" t="s">
        <v>19511</v>
      </c>
      <c r="F4437" t="s">
        <v>19511</v>
      </c>
      <c r="G4437" t="s">
        <v>19511</v>
      </c>
      <c r="I44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37" s="1" t="b">
        <f t="shared" si="69"/>
        <v>0</v>
      </c>
      <c r="K4437" t="str">
        <f>IF(NOT(J4437),Strutture_cleaned[[#This Row],[Indirizzo internet]],Strutture_cleaned[[#This Row],[Indirizzo di posta elettronica]])</f>
        <v/>
      </c>
      <c r="L4437" t="str">
        <f>IF(NOT(J4437),Strutture_cleaned[[#This Row],[Indirizzo di posta elettronica]],Strutture_cleaned[[#This Row],[Indirizzo internet]])</f>
        <v/>
      </c>
    </row>
    <row r="4438" spans="1:12" x14ac:dyDescent="0.2">
      <c r="A4438" t="s">
        <v>8177</v>
      </c>
      <c r="B4438" t="s">
        <v>16339</v>
      </c>
      <c r="C4438" t="s">
        <v>16340</v>
      </c>
      <c r="D4438" t="s">
        <v>16298</v>
      </c>
      <c r="E4438" t="s">
        <v>19511</v>
      </c>
      <c r="F4438" t="s">
        <v>5838</v>
      </c>
      <c r="G4438" t="s">
        <v>5839</v>
      </c>
      <c r="I44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38" s="1" t="b">
        <f t="shared" si="69"/>
        <v>0</v>
      </c>
      <c r="K4438" t="str">
        <f>IF(NOT(J4438),Strutture_cleaned[[#This Row],[Indirizzo internet]],Strutture_cleaned[[#This Row],[Indirizzo di posta elettronica]])</f>
        <v>www.hotelgrimalditreia.it</v>
      </c>
      <c r="L4438" t="str">
        <f>IF(NOT(J4438),Strutture_cleaned[[#This Row],[Indirizzo di posta elettronica]],Strutture_cleaned[[#This Row],[Indirizzo internet]])</f>
        <v>info@hotelgrimalditreia.it</v>
      </c>
    </row>
    <row r="4439" spans="1:12" x14ac:dyDescent="0.2">
      <c r="A4439" t="s">
        <v>8174</v>
      </c>
      <c r="B4439" t="s">
        <v>16341</v>
      </c>
      <c r="C4439" t="s">
        <v>16342</v>
      </c>
      <c r="D4439" t="s">
        <v>16298</v>
      </c>
      <c r="E4439" t="s">
        <v>19511</v>
      </c>
      <c r="F4439" t="s">
        <v>19511</v>
      </c>
      <c r="G4439" t="s">
        <v>5840</v>
      </c>
      <c r="I44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439" s="1" t="b">
        <f t="shared" si="69"/>
        <v>0</v>
      </c>
      <c r="K4439" t="str">
        <f>IF(NOT(J4439),Strutture_cleaned[[#This Row],[Indirizzo internet]],Strutture_cleaned[[#This Row],[Indirizzo di posta elettronica]])</f>
        <v/>
      </c>
      <c r="L4439" t="str">
        <f>IF(NOT(J4439),Strutture_cleaned[[#This Row],[Indirizzo di posta elettronica]],Strutture_cleaned[[#This Row],[Indirizzo internet]])</f>
        <v>fabriziobartolacci@icloud.com</v>
      </c>
    </row>
    <row r="4440" spans="1:12" x14ac:dyDescent="0.2">
      <c r="A4440" t="s">
        <v>8282</v>
      </c>
      <c r="B4440" t="s">
        <v>8356</v>
      </c>
      <c r="C4440" t="s">
        <v>16343</v>
      </c>
      <c r="D4440" t="s">
        <v>16298</v>
      </c>
      <c r="E4440" t="s">
        <v>19511</v>
      </c>
      <c r="F4440" t="s">
        <v>5838</v>
      </c>
      <c r="G4440" t="s">
        <v>5839</v>
      </c>
      <c r="I44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40" s="1" t="b">
        <f t="shared" si="69"/>
        <v>0</v>
      </c>
      <c r="K4440" t="str">
        <f>IF(NOT(J4440),Strutture_cleaned[[#This Row],[Indirizzo internet]],Strutture_cleaned[[#This Row],[Indirizzo di posta elettronica]])</f>
        <v>www.hotelgrimalditreia.it</v>
      </c>
      <c r="L4440" t="str">
        <f>IF(NOT(J4440),Strutture_cleaned[[#This Row],[Indirizzo di posta elettronica]],Strutture_cleaned[[#This Row],[Indirizzo internet]])</f>
        <v>info@hotelgrimalditreia.it</v>
      </c>
    </row>
    <row r="4441" spans="1:12" x14ac:dyDescent="0.2">
      <c r="A4441" t="s">
        <v>8186</v>
      </c>
      <c r="B4441" t="s">
        <v>16344</v>
      </c>
      <c r="C4441" t="s">
        <v>16345</v>
      </c>
      <c r="D4441" t="s">
        <v>16298</v>
      </c>
      <c r="E4441" t="s">
        <v>16346</v>
      </c>
      <c r="F4441" t="s">
        <v>5841</v>
      </c>
      <c r="G4441" t="s">
        <v>5842</v>
      </c>
      <c r="I44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441" s="1" t="b">
        <f t="shared" si="69"/>
        <v>0</v>
      </c>
      <c r="K4441" t="str">
        <f>IF(NOT(J4441),Strutture_cleaned[[#This Row],[Indirizzo internet]],Strutture_cleaned[[#This Row],[Indirizzo di posta elettronica]])</f>
        <v>www.agriturismoilconfine.it</v>
      </c>
      <c r="L4441" t="str">
        <f>IF(NOT(J4441),Strutture_cleaned[[#This Row],[Indirizzo di posta elettronica]],Strutture_cleaned[[#This Row],[Indirizzo internet]])</f>
        <v>agriturismoilconfine@gmail.com</v>
      </c>
    </row>
    <row r="4442" spans="1:12" x14ac:dyDescent="0.2">
      <c r="A4442" t="s">
        <v>8186</v>
      </c>
      <c r="B4442" t="s">
        <v>16347</v>
      </c>
      <c r="C4442" t="s">
        <v>16348</v>
      </c>
      <c r="D4442" t="s">
        <v>16298</v>
      </c>
      <c r="E4442" t="s">
        <v>19511</v>
      </c>
      <c r="F4442" t="s">
        <v>19511</v>
      </c>
      <c r="G4442" t="s">
        <v>5819</v>
      </c>
      <c r="I44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442" s="1" t="b">
        <f t="shared" si="69"/>
        <v>0</v>
      </c>
      <c r="K4442" t="str">
        <f>IF(NOT(J4442),Strutture_cleaned[[#This Row],[Indirizzo internet]],Strutture_cleaned[[#This Row],[Indirizzo di posta elettronica]])</f>
        <v/>
      </c>
      <c r="L4442" t="str">
        <f>IF(NOT(J4442),Strutture_cleaned[[#This Row],[Indirizzo di posta elettronica]],Strutture_cleaned[[#This Row],[Indirizzo internet]])</f>
        <v>ilvecchiogranaio@alice.it</v>
      </c>
    </row>
    <row r="4443" spans="1:12" x14ac:dyDescent="0.2">
      <c r="A4443" t="s">
        <v>8186</v>
      </c>
      <c r="B4443" t="s">
        <v>16349</v>
      </c>
      <c r="C4443" t="s">
        <v>16350</v>
      </c>
      <c r="D4443" t="s">
        <v>16298</v>
      </c>
      <c r="E4443" t="s">
        <v>19511</v>
      </c>
      <c r="F4443" t="s">
        <v>19511</v>
      </c>
      <c r="G4443" t="s">
        <v>5843</v>
      </c>
      <c r="I44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443" s="1" t="b">
        <f t="shared" si="69"/>
        <v>0</v>
      </c>
      <c r="K4443" t="str">
        <f>IF(NOT(J4443),Strutture_cleaned[[#This Row],[Indirizzo internet]],Strutture_cleaned[[#This Row],[Indirizzo di posta elettronica]])</f>
        <v/>
      </c>
      <c r="L4443" t="str">
        <f>IF(NOT(J4443),Strutture_cleaned[[#This Row],[Indirizzo di posta elettronica]],Strutture_cleaned[[#This Row],[Indirizzo internet]])</f>
        <v>maco.fx@libero.it</v>
      </c>
    </row>
    <row r="4444" spans="1:12" x14ac:dyDescent="0.2">
      <c r="A4444" t="s">
        <v>8186</v>
      </c>
      <c r="B4444" t="s">
        <v>16351</v>
      </c>
      <c r="C4444" t="s">
        <v>16352</v>
      </c>
      <c r="D4444" t="s">
        <v>16298</v>
      </c>
      <c r="E4444" t="s">
        <v>19511</v>
      </c>
      <c r="F4444" t="s">
        <v>19511</v>
      </c>
      <c r="G4444" t="s">
        <v>5844</v>
      </c>
      <c r="I44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444" s="1" t="b">
        <f t="shared" si="69"/>
        <v>0</v>
      </c>
      <c r="K4444" t="str">
        <f>IF(NOT(J4444),Strutture_cleaned[[#This Row],[Indirizzo internet]],Strutture_cleaned[[#This Row],[Indirizzo di posta elettronica]])</f>
        <v/>
      </c>
      <c r="L4444" t="str">
        <f>IF(NOT(J4444),Strutture_cleaned[[#This Row],[Indirizzo di posta elettronica]],Strutture_cleaned[[#This Row],[Indirizzo internet]])</f>
        <v>tatyana.walther@alice.it</v>
      </c>
    </row>
    <row r="4445" spans="1:12" x14ac:dyDescent="0.2">
      <c r="A4445" t="s">
        <v>8183</v>
      </c>
      <c r="B4445" t="s">
        <v>16353</v>
      </c>
      <c r="C4445" t="s">
        <v>16354</v>
      </c>
      <c r="D4445" t="s">
        <v>16298</v>
      </c>
      <c r="E4445" t="s">
        <v>19511</v>
      </c>
      <c r="F4445" t="s">
        <v>19511</v>
      </c>
      <c r="G4445" t="s">
        <v>5845</v>
      </c>
      <c r="I44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445" s="1" t="b">
        <f t="shared" si="69"/>
        <v>0</v>
      </c>
      <c r="K4445" t="str">
        <f>IF(NOT(J4445),Strutture_cleaned[[#This Row],[Indirizzo internet]],Strutture_cleaned[[#This Row],[Indirizzo di posta elettronica]])</f>
        <v/>
      </c>
      <c r="L4445" t="str">
        <f>IF(NOT(J4445),Strutture_cleaned[[#This Row],[Indirizzo di posta elettronica]],Strutture_cleaned[[#This Row],[Indirizzo internet]])</f>
        <v>cesari55@libero.it</v>
      </c>
    </row>
    <row r="4446" spans="1:12" x14ac:dyDescent="0.2">
      <c r="A4446" t="s">
        <v>8174</v>
      </c>
      <c r="B4446" t="s">
        <v>16355</v>
      </c>
      <c r="C4446" t="s">
        <v>16356</v>
      </c>
      <c r="D4446" t="s">
        <v>16298</v>
      </c>
      <c r="E4446" t="s">
        <v>19511</v>
      </c>
      <c r="F4446" t="s">
        <v>19511</v>
      </c>
      <c r="G4446" t="s">
        <v>5846</v>
      </c>
      <c r="I44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46" s="1" t="b">
        <f t="shared" si="69"/>
        <v>0</v>
      </c>
      <c r="K4446" t="str">
        <f>IF(NOT(J4446),Strutture_cleaned[[#This Row],[Indirizzo internet]],Strutture_cleaned[[#This Row],[Indirizzo di posta elettronica]])</f>
        <v/>
      </c>
      <c r="L4446" t="str">
        <f>IF(NOT(J4446),Strutture_cleaned[[#This Row],[Indirizzo di posta elettronica]],Strutture_cleaned[[#This Row],[Indirizzo internet]])</f>
        <v>ang.manzoni@gmail.com</v>
      </c>
    </row>
    <row r="4447" spans="1:12" x14ac:dyDescent="0.2">
      <c r="A4447" t="s">
        <v>8174</v>
      </c>
      <c r="B4447" t="s">
        <v>16357</v>
      </c>
      <c r="C4447" t="s">
        <v>16358</v>
      </c>
      <c r="D4447" t="s">
        <v>16298</v>
      </c>
      <c r="E4447" t="s">
        <v>19511</v>
      </c>
      <c r="F4447" t="s">
        <v>19511</v>
      </c>
      <c r="G4447" t="s">
        <v>5847</v>
      </c>
      <c r="I44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47" s="1" t="b">
        <f t="shared" si="69"/>
        <v>0</v>
      </c>
      <c r="K4447" t="str">
        <f>IF(NOT(J4447),Strutture_cleaned[[#This Row],[Indirizzo internet]],Strutture_cleaned[[#This Row],[Indirizzo di posta elettronica]])</f>
        <v/>
      </c>
      <c r="L4447" t="str">
        <f>IF(NOT(J4447),Strutture_cleaned[[#This Row],[Indirizzo di posta elettronica]],Strutture_cleaned[[#This Row],[Indirizzo internet]])</f>
        <v>enzoangeletti@live.it</v>
      </c>
    </row>
    <row r="4448" spans="1:12" x14ac:dyDescent="0.2">
      <c r="A4448" t="s">
        <v>8174</v>
      </c>
      <c r="B4448" t="s">
        <v>16359</v>
      </c>
      <c r="C4448" t="s">
        <v>16360</v>
      </c>
      <c r="D4448" t="s">
        <v>16298</v>
      </c>
      <c r="E4448" t="s">
        <v>19511</v>
      </c>
      <c r="F4448" t="s">
        <v>19511</v>
      </c>
      <c r="G4448" t="s">
        <v>5848</v>
      </c>
      <c r="I44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448" s="1" t="b">
        <f t="shared" si="69"/>
        <v>0</v>
      </c>
      <c r="K4448" t="str">
        <f>IF(NOT(J4448),Strutture_cleaned[[#This Row],[Indirizzo internet]],Strutture_cleaned[[#This Row],[Indirizzo di posta elettronica]])</f>
        <v/>
      </c>
      <c r="L4448" t="str">
        <f>IF(NOT(J4448),Strutture_cleaned[[#This Row],[Indirizzo di posta elettronica]],Strutture_cleaned[[#This Row],[Indirizzo internet]])</f>
        <v>a.ruffini@mail.com</v>
      </c>
    </row>
    <row r="4449" spans="1:12" x14ac:dyDescent="0.2">
      <c r="A4449" t="s">
        <v>8183</v>
      </c>
      <c r="B4449" t="s">
        <v>16361</v>
      </c>
      <c r="C4449" t="s">
        <v>16362</v>
      </c>
      <c r="D4449" t="s">
        <v>16298</v>
      </c>
      <c r="E4449" t="s">
        <v>19511</v>
      </c>
      <c r="F4449" t="s">
        <v>5849</v>
      </c>
      <c r="G4449" t="s">
        <v>5850</v>
      </c>
      <c r="I44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449" s="1" t="b">
        <f t="shared" si="69"/>
        <v>0</v>
      </c>
      <c r="K4449" t="str">
        <f>IF(NOT(J4449),Strutture_cleaned[[#This Row],[Indirizzo internet]],Strutture_cleaned[[#This Row],[Indirizzo di posta elettronica]])</f>
        <v>bibiano38.wix.com</v>
      </c>
      <c r="L4449" t="str">
        <f>IF(NOT(J4449),Strutture_cleaned[[#This Row],[Indirizzo di posta elettronica]],Strutture_cleaned[[#This Row],[Indirizzo internet]])</f>
        <v>federicagrande@alice.it</v>
      </c>
    </row>
    <row r="4450" spans="1:12" x14ac:dyDescent="0.2">
      <c r="A4450" t="s">
        <v>8220</v>
      </c>
      <c r="B4450" t="s">
        <v>8250</v>
      </c>
      <c r="C4450" t="s">
        <v>19511</v>
      </c>
      <c r="D4450" t="s">
        <v>16298</v>
      </c>
      <c r="E4450" t="s">
        <v>16363</v>
      </c>
      <c r="F4450" t="s">
        <v>19511</v>
      </c>
      <c r="G4450" t="s">
        <v>19511</v>
      </c>
      <c r="I44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50" s="1" t="b">
        <f t="shared" si="69"/>
        <v>0</v>
      </c>
      <c r="K4450" t="str">
        <f>IF(NOT(J4450),Strutture_cleaned[[#This Row],[Indirizzo internet]],Strutture_cleaned[[#This Row],[Indirizzo di posta elettronica]])</f>
        <v/>
      </c>
      <c r="L4450" t="str">
        <f>IF(NOT(J4450),Strutture_cleaned[[#This Row],[Indirizzo di posta elettronica]],Strutture_cleaned[[#This Row],[Indirizzo internet]])</f>
        <v/>
      </c>
    </row>
    <row r="4451" spans="1:12" x14ac:dyDescent="0.2">
      <c r="A4451" t="s">
        <v>8183</v>
      </c>
      <c r="B4451" t="s">
        <v>16364</v>
      </c>
      <c r="C4451" t="s">
        <v>5851</v>
      </c>
      <c r="D4451" t="s">
        <v>16298</v>
      </c>
      <c r="E4451" t="s">
        <v>19511</v>
      </c>
      <c r="F4451" t="s">
        <v>19511</v>
      </c>
      <c r="G4451" t="s">
        <v>5852</v>
      </c>
      <c r="I44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451" s="1" t="b">
        <f t="shared" si="69"/>
        <v>0</v>
      </c>
      <c r="K4451" t="str">
        <f>IF(NOT(J4451),Strutture_cleaned[[#This Row],[Indirizzo internet]],Strutture_cleaned[[#This Row],[Indirizzo di posta elettronica]])</f>
        <v/>
      </c>
      <c r="L4451" t="str">
        <f>IF(NOT(J4451),Strutture_cleaned[[#This Row],[Indirizzo di posta elettronica]],Strutture_cleaned[[#This Row],[Indirizzo internet]])</f>
        <v>martero89@hotmail.it</v>
      </c>
    </row>
    <row r="4452" spans="1:12" x14ac:dyDescent="0.2">
      <c r="A4452" t="s">
        <v>8216</v>
      </c>
      <c r="B4452" t="s">
        <v>16365</v>
      </c>
      <c r="C4452" t="s">
        <v>16366</v>
      </c>
      <c r="D4452" t="s">
        <v>16298</v>
      </c>
      <c r="E4452" t="s">
        <v>16298</v>
      </c>
      <c r="F4452" t="s">
        <v>19511</v>
      </c>
      <c r="G4452" t="s">
        <v>5853</v>
      </c>
      <c r="I44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52" s="1" t="b">
        <f t="shared" si="69"/>
        <v>0</v>
      </c>
      <c r="K4452" t="str">
        <f>IF(NOT(J4452),Strutture_cleaned[[#This Row],[Indirizzo internet]],Strutture_cleaned[[#This Row],[Indirizzo di posta elettronica]])</f>
        <v/>
      </c>
      <c r="L4452" t="str">
        <f>IF(NOT(J4452),Strutture_cleaned[[#This Row],[Indirizzo di posta elettronica]],Strutture_cleaned[[#This Row],[Indirizzo internet]])</f>
        <v>info@gitanos.it</v>
      </c>
    </row>
    <row r="4453" spans="1:12" x14ac:dyDescent="0.2">
      <c r="A4453" t="s">
        <v>8183</v>
      </c>
      <c r="B4453" t="s">
        <v>16367</v>
      </c>
      <c r="C4453" t="s">
        <v>16368</v>
      </c>
      <c r="D4453" t="s">
        <v>16298</v>
      </c>
      <c r="E4453" t="s">
        <v>16298</v>
      </c>
      <c r="F4453" t="s">
        <v>19511</v>
      </c>
      <c r="G4453" t="s">
        <v>5854</v>
      </c>
      <c r="I44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453" s="1" t="b">
        <f t="shared" si="69"/>
        <v>0</v>
      </c>
      <c r="K4453" t="str">
        <f>IF(NOT(J4453),Strutture_cleaned[[#This Row],[Indirizzo internet]],Strutture_cleaned[[#This Row],[Indirizzo di posta elettronica]])</f>
        <v/>
      </c>
      <c r="L4453" t="str">
        <f>IF(NOT(J4453),Strutture_cleaned[[#This Row],[Indirizzo di posta elettronica]],Strutture_cleaned[[#This Row],[Indirizzo internet]])</f>
        <v>denopope@gmail.com</v>
      </c>
    </row>
    <row r="4454" spans="1:12" x14ac:dyDescent="0.2">
      <c r="A4454" t="s">
        <v>8186</v>
      </c>
      <c r="B4454" t="s">
        <v>16369</v>
      </c>
      <c r="C4454" t="s">
        <v>16370</v>
      </c>
      <c r="D4454" t="s">
        <v>16298</v>
      </c>
      <c r="E4454" t="s">
        <v>16298</v>
      </c>
      <c r="F4454" t="s">
        <v>19511</v>
      </c>
      <c r="G4454" t="s">
        <v>5855</v>
      </c>
      <c r="I44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454" s="1" t="b">
        <f t="shared" si="69"/>
        <v>0</v>
      </c>
      <c r="K4454" t="str">
        <f>IF(NOT(J4454),Strutture_cleaned[[#This Row],[Indirizzo internet]],Strutture_cleaned[[#This Row],[Indirizzo di posta elettronica]])</f>
        <v/>
      </c>
      <c r="L4454" t="str">
        <f>IF(NOT(J4454),Strutture_cleaned[[#This Row],[Indirizzo di posta elettronica]],Strutture_cleaned[[#This Row],[Indirizzo internet]])</f>
        <v>luigi.rosini@alice.it; antonio.nessuno@libero.it</v>
      </c>
    </row>
    <row r="4455" spans="1:12" x14ac:dyDescent="0.2">
      <c r="A4455" t="s">
        <v>8186</v>
      </c>
      <c r="B4455" t="s">
        <v>16371</v>
      </c>
      <c r="C4455" t="s">
        <v>16372</v>
      </c>
      <c r="D4455" t="s">
        <v>16298</v>
      </c>
      <c r="E4455" t="s">
        <v>16298</v>
      </c>
      <c r="F4455" t="s">
        <v>19511</v>
      </c>
      <c r="G4455" t="s">
        <v>19511</v>
      </c>
      <c r="I44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55" s="1" t="b">
        <f t="shared" si="69"/>
        <v>0</v>
      </c>
      <c r="K4455" t="str">
        <f>IF(NOT(J4455),Strutture_cleaned[[#This Row],[Indirizzo internet]],Strutture_cleaned[[#This Row],[Indirizzo di posta elettronica]])</f>
        <v/>
      </c>
      <c r="L4455" t="str">
        <f>IF(NOT(J4455),Strutture_cleaned[[#This Row],[Indirizzo di posta elettronica]],Strutture_cleaned[[#This Row],[Indirizzo internet]])</f>
        <v/>
      </c>
    </row>
    <row r="4456" spans="1:12" x14ac:dyDescent="0.2">
      <c r="A4456" t="s">
        <v>8186</v>
      </c>
      <c r="B4456" t="s">
        <v>16373</v>
      </c>
      <c r="C4456" t="s">
        <v>16374</v>
      </c>
      <c r="D4456" t="s">
        <v>16298</v>
      </c>
      <c r="E4456" t="s">
        <v>16298</v>
      </c>
      <c r="F4456" t="s">
        <v>5856</v>
      </c>
      <c r="G4456" t="s">
        <v>5857</v>
      </c>
      <c r="I44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56" s="1" t="b">
        <f t="shared" si="69"/>
        <v>0</v>
      </c>
      <c r="K4456" t="str">
        <f>IF(NOT(J4456),Strutture_cleaned[[#This Row],[Indirizzo internet]],Strutture_cleaned[[#This Row],[Indirizzo di posta elettronica]])</f>
        <v>www.casaledelgigliomarche.it</v>
      </c>
      <c r="L4456" t="str">
        <f>IF(NOT(J4456),Strutture_cleaned[[#This Row],[Indirizzo di posta elettronica]],Strutture_cleaned[[#This Row],[Indirizzo internet]])</f>
        <v>info@casaledelgigliomarche.it</v>
      </c>
    </row>
    <row r="4457" spans="1:12" x14ac:dyDescent="0.2">
      <c r="A4457" t="s">
        <v>8171</v>
      </c>
      <c r="B4457" t="s">
        <v>16375</v>
      </c>
      <c r="C4457" t="s">
        <v>16376</v>
      </c>
      <c r="D4457" t="s">
        <v>16298</v>
      </c>
      <c r="E4457" t="s">
        <v>16298</v>
      </c>
      <c r="F4457" t="s">
        <v>5858</v>
      </c>
      <c r="G4457" t="s">
        <v>5853</v>
      </c>
      <c r="I44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57" s="1" t="b">
        <f t="shared" si="69"/>
        <v>0</v>
      </c>
      <c r="K4457" t="str">
        <f>IF(NOT(J4457),Strutture_cleaned[[#This Row],[Indirizzo internet]],Strutture_cleaned[[#This Row],[Indirizzo di posta elettronica]])</f>
        <v>www.gitanos.it</v>
      </c>
      <c r="L4457" t="str">
        <f>IF(NOT(J4457),Strutture_cleaned[[#This Row],[Indirizzo di posta elettronica]],Strutture_cleaned[[#This Row],[Indirizzo internet]])</f>
        <v>info@gitanos.it</v>
      </c>
    </row>
    <row r="4458" spans="1:12" x14ac:dyDescent="0.2">
      <c r="A4458" t="s">
        <v>8171</v>
      </c>
      <c r="B4458" t="s">
        <v>16377</v>
      </c>
      <c r="C4458" t="s">
        <v>16378</v>
      </c>
      <c r="D4458" t="s">
        <v>16298</v>
      </c>
      <c r="E4458" t="s">
        <v>16298</v>
      </c>
      <c r="F4458" t="s">
        <v>19511</v>
      </c>
      <c r="G4458" t="s">
        <v>19511</v>
      </c>
      <c r="I44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58" s="1" t="b">
        <f t="shared" si="69"/>
        <v>0</v>
      </c>
      <c r="K4458" t="str">
        <f>IF(NOT(J4458),Strutture_cleaned[[#This Row],[Indirizzo internet]],Strutture_cleaned[[#This Row],[Indirizzo di posta elettronica]])</f>
        <v/>
      </c>
      <c r="L4458" t="str">
        <f>IF(NOT(J4458),Strutture_cleaned[[#This Row],[Indirizzo di posta elettronica]],Strutture_cleaned[[#This Row],[Indirizzo internet]])</f>
        <v/>
      </c>
    </row>
    <row r="4459" spans="1:12" x14ac:dyDescent="0.2">
      <c r="A4459" t="s">
        <v>8282</v>
      </c>
      <c r="B4459" t="s">
        <v>12638</v>
      </c>
      <c r="C4459" t="s">
        <v>16379</v>
      </c>
      <c r="D4459" t="s">
        <v>16380</v>
      </c>
      <c r="E4459" t="s">
        <v>16381</v>
      </c>
      <c r="F4459" t="s">
        <v>19511</v>
      </c>
      <c r="G4459" t="s">
        <v>5859</v>
      </c>
      <c r="I44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459" s="1" t="b">
        <f t="shared" si="69"/>
        <v>0</v>
      </c>
      <c r="K4459" t="str">
        <f>IF(NOT(J4459),Strutture_cleaned[[#This Row],[Indirizzo internet]],Strutture_cleaned[[#This Row],[Indirizzo di posta elettronica]])</f>
        <v/>
      </c>
      <c r="L4459" t="str">
        <f>IF(NOT(J4459),Strutture_cleaned[[#This Row],[Indirizzo di posta elettronica]],Strutture_cleaned[[#This Row],[Indirizzo internet]])</f>
        <v>giovasoldado90@hotmail.it</v>
      </c>
    </row>
    <row r="4460" spans="1:12" x14ac:dyDescent="0.2">
      <c r="A4460" t="s">
        <v>8174</v>
      </c>
      <c r="B4460" t="s">
        <v>16382</v>
      </c>
      <c r="C4460" t="s">
        <v>16383</v>
      </c>
      <c r="D4460" t="s">
        <v>16380</v>
      </c>
      <c r="E4460" t="s">
        <v>19511</v>
      </c>
      <c r="F4460" t="s">
        <v>19511</v>
      </c>
      <c r="G4460" t="s">
        <v>5860</v>
      </c>
      <c r="I44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60" s="1" t="b">
        <f t="shared" si="69"/>
        <v>0</v>
      </c>
      <c r="K4460" t="str">
        <f>IF(NOT(J4460),Strutture_cleaned[[#This Row],[Indirizzo internet]],Strutture_cleaned[[#This Row],[Indirizzo di posta elettronica]])</f>
        <v/>
      </c>
      <c r="L4460" t="str">
        <f>IF(NOT(J4460),Strutture_cleaned[[#This Row],[Indirizzo di posta elettronica]],Strutture_cleaned[[#This Row],[Indirizzo internet]])</f>
        <v>info@cottagemc.it</v>
      </c>
    </row>
    <row r="4461" spans="1:12" x14ac:dyDescent="0.2">
      <c r="A4461" t="s">
        <v>8177</v>
      </c>
      <c r="B4461" t="s">
        <v>16384</v>
      </c>
      <c r="C4461" t="s">
        <v>16385</v>
      </c>
      <c r="D4461" t="s">
        <v>16380</v>
      </c>
      <c r="E4461" t="s">
        <v>16380</v>
      </c>
      <c r="F4461" t="s">
        <v>19511</v>
      </c>
      <c r="G4461" t="s">
        <v>19511</v>
      </c>
      <c r="I44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61" s="1" t="b">
        <f t="shared" si="69"/>
        <v>0</v>
      </c>
      <c r="K4461" t="str">
        <f>IF(NOT(J4461),Strutture_cleaned[[#This Row],[Indirizzo internet]],Strutture_cleaned[[#This Row],[Indirizzo di posta elettronica]])</f>
        <v/>
      </c>
      <c r="L4461" t="str">
        <f>IF(NOT(J4461),Strutture_cleaned[[#This Row],[Indirizzo di posta elettronica]],Strutture_cleaned[[#This Row],[Indirizzo internet]])</f>
        <v/>
      </c>
    </row>
    <row r="4462" spans="1:12" x14ac:dyDescent="0.2">
      <c r="A4462" t="s">
        <v>8216</v>
      </c>
      <c r="B4462" t="s">
        <v>16386</v>
      </c>
      <c r="C4462" t="s">
        <v>16387</v>
      </c>
      <c r="D4462" t="s">
        <v>16380</v>
      </c>
      <c r="E4462" t="s">
        <v>16380</v>
      </c>
      <c r="F4462" t="s">
        <v>5861</v>
      </c>
      <c r="G4462" t="s">
        <v>5862</v>
      </c>
      <c r="I44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62" s="1" t="b">
        <f t="shared" si="69"/>
        <v>0</v>
      </c>
      <c r="K4462" t="str">
        <f>IF(NOT(J4462),Strutture_cleaned[[#This Row],[Indirizzo internet]],Strutture_cleaned[[#This Row],[Indirizzo di posta elettronica]])</f>
        <v>www.locandalelogge.it</v>
      </c>
      <c r="L4462" t="str">
        <f>IF(NOT(J4462),Strutture_cleaned[[#This Row],[Indirizzo di posta elettronica]],Strutture_cleaned[[#This Row],[Indirizzo internet]])</f>
        <v>info@locandalelogge.it</v>
      </c>
    </row>
    <row r="4463" spans="1:12" x14ac:dyDescent="0.2">
      <c r="A4463" t="s">
        <v>8183</v>
      </c>
      <c r="B4463" t="s">
        <v>16388</v>
      </c>
      <c r="C4463" t="s">
        <v>16389</v>
      </c>
      <c r="D4463" t="s">
        <v>16380</v>
      </c>
      <c r="E4463" t="s">
        <v>19511</v>
      </c>
      <c r="F4463" t="s">
        <v>5863</v>
      </c>
      <c r="G4463" t="s">
        <v>5864</v>
      </c>
      <c r="I44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463" s="1" t="b">
        <f t="shared" si="69"/>
        <v>0</v>
      </c>
      <c r="K4463" t="str">
        <f>IF(NOT(J4463),Strutture_cleaned[[#This Row],[Indirizzo internet]],Strutture_cleaned[[#This Row],[Indirizzo di posta elettronica]])</f>
        <v>casaleonirooms.wix.com/bedandbreakfasturbis</v>
      </c>
      <c r="L4463" t="str">
        <f>IF(NOT(J4463),Strutture_cleaned[[#This Row],[Indirizzo di posta elettronica]],Strutture_cleaned[[#This Row],[Indirizzo internet]])</f>
        <v>casaleoni.rooms@gmail.com</v>
      </c>
    </row>
    <row r="4464" spans="1:12" x14ac:dyDescent="0.2">
      <c r="A4464" t="s">
        <v>8183</v>
      </c>
      <c r="B4464" t="s">
        <v>16390</v>
      </c>
      <c r="C4464" t="s">
        <v>5865</v>
      </c>
      <c r="D4464" t="s">
        <v>16391</v>
      </c>
      <c r="E4464" t="s">
        <v>5871</v>
      </c>
      <c r="F4464" t="s">
        <v>19511</v>
      </c>
      <c r="G4464" t="s">
        <v>5866</v>
      </c>
      <c r="I44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464" s="1" t="b">
        <f t="shared" si="69"/>
        <v>0</v>
      </c>
      <c r="K4464" t="str">
        <f>IF(NOT(J4464),Strutture_cleaned[[#This Row],[Indirizzo internet]],Strutture_cleaned[[#This Row],[Indirizzo di posta elettronica]])</f>
        <v/>
      </c>
      <c r="L4464" t="str">
        <f>IF(NOT(J4464),Strutture_cleaned[[#This Row],[Indirizzo di posta elettronica]],Strutture_cleaned[[#This Row],[Indirizzo internet]])</f>
        <v>s.ercolano.country@gmail.com</v>
      </c>
    </row>
    <row r="4465" spans="1:12" x14ac:dyDescent="0.2">
      <c r="A4465" t="s">
        <v>8353</v>
      </c>
      <c r="B4465" t="s">
        <v>16392</v>
      </c>
      <c r="C4465" t="s">
        <v>16393</v>
      </c>
      <c r="D4465" t="s">
        <v>16391</v>
      </c>
      <c r="E4465" t="s">
        <v>16394</v>
      </c>
      <c r="F4465" t="s">
        <v>19511</v>
      </c>
      <c r="G4465" t="s">
        <v>19511</v>
      </c>
      <c r="I44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65" s="1" t="b">
        <f t="shared" si="69"/>
        <v>0</v>
      </c>
      <c r="K4465" t="str">
        <f>IF(NOT(J4465),Strutture_cleaned[[#This Row],[Indirizzo internet]],Strutture_cleaned[[#This Row],[Indirizzo di posta elettronica]])</f>
        <v/>
      </c>
      <c r="L4465" t="str">
        <f>IF(NOT(J4465),Strutture_cleaned[[#This Row],[Indirizzo di posta elettronica]],Strutture_cleaned[[#This Row],[Indirizzo internet]])</f>
        <v/>
      </c>
    </row>
    <row r="4466" spans="1:12" x14ac:dyDescent="0.2">
      <c r="A4466" t="s">
        <v>8353</v>
      </c>
      <c r="B4466" t="s">
        <v>16395</v>
      </c>
      <c r="C4466" t="s">
        <v>19511</v>
      </c>
      <c r="D4466" t="s">
        <v>16391</v>
      </c>
      <c r="E4466" t="s">
        <v>16396</v>
      </c>
      <c r="F4466" t="s">
        <v>5867</v>
      </c>
      <c r="G4466" t="s">
        <v>5868</v>
      </c>
      <c r="I44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466" s="1" t="b">
        <f t="shared" si="69"/>
        <v>0</v>
      </c>
      <c r="K4466" t="str">
        <f>IF(NOT(J4466),Strutture_cleaned[[#This Row],[Indirizzo internet]],Strutture_cleaned[[#This Row],[Indirizzo di posta elettronica]])</f>
        <v>www.rifugiodelfargno.it</v>
      </c>
      <c r="L4466" t="str">
        <f>IF(NOT(J4466),Strutture_cleaned[[#This Row],[Indirizzo di posta elettronica]],Strutture_cleaned[[#This Row],[Indirizzo internet]])</f>
        <v>rifugiodelfargno@gmail.com</v>
      </c>
    </row>
    <row r="4467" spans="1:12" x14ac:dyDescent="0.2">
      <c r="A4467" t="s">
        <v>8183</v>
      </c>
      <c r="B4467" t="s">
        <v>16397</v>
      </c>
      <c r="C4467" t="s">
        <v>16398</v>
      </c>
      <c r="D4467" t="s">
        <v>16391</v>
      </c>
      <c r="E4467" t="s">
        <v>16399</v>
      </c>
      <c r="F4467" t="s">
        <v>19511</v>
      </c>
      <c r="G4467" t="s">
        <v>5869</v>
      </c>
      <c r="I44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467" s="1" t="b">
        <f t="shared" si="69"/>
        <v>0</v>
      </c>
      <c r="K4467" t="str">
        <f>IF(NOT(J4467),Strutture_cleaned[[#This Row],[Indirizzo internet]],Strutture_cleaned[[#This Row],[Indirizzo di posta elettronica]])</f>
        <v/>
      </c>
      <c r="L4467" t="str">
        <f>IF(NOT(J4467),Strutture_cleaned[[#This Row],[Indirizzo di posta elettronica]],Strutture_cleaned[[#This Row],[Indirizzo internet]])</f>
        <v>f.vita58@libero.it</v>
      </c>
    </row>
    <row r="4468" spans="1:12" x14ac:dyDescent="0.2">
      <c r="A4468" t="s">
        <v>8183</v>
      </c>
      <c r="B4468" t="s">
        <v>16400</v>
      </c>
      <c r="C4468" t="s">
        <v>19511</v>
      </c>
      <c r="D4468" t="s">
        <v>16391</v>
      </c>
      <c r="E4468" t="s">
        <v>19511</v>
      </c>
      <c r="F4468" t="s">
        <v>19511</v>
      </c>
      <c r="G4468" t="s">
        <v>5870</v>
      </c>
      <c r="I44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468" s="1" t="b">
        <f t="shared" si="69"/>
        <v>0</v>
      </c>
      <c r="K4468" t="str">
        <f>IF(NOT(J4468),Strutture_cleaned[[#This Row],[Indirizzo internet]],Strutture_cleaned[[#This Row],[Indirizzo di posta elettronica]])</f>
        <v/>
      </c>
      <c r="L4468" t="str">
        <f>IF(NOT(J4468),Strutture_cleaned[[#This Row],[Indirizzo di posta elettronica]],Strutture_cleaned[[#This Row],[Indirizzo internet]])</f>
        <v>ilcerbiattoussita@gmail.com</v>
      </c>
    </row>
    <row r="4469" spans="1:12" x14ac:dyDescent="0.2">
      <c r="A4469" t="s">
        <v>8183</v>
      </c>
      <c r="B4469" t="s">
        <v>16401</v>
      </c>
      <c r="C4469" t="s">
        <v>16402</v>
      </c>
      <c r="D4469" t="s">
        <v>16391</v>
      </c>
      <c r="E4469" t="s">
        <v>5871</v>
      </c>
      <c r="F4469" t="s">
        <v>19511</v>
      </c>
      <c r="G4469" t="s">
        <v>5872</v>
      </c>
      <c r="I44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69" s="1" t="b">
        <f t="shared" si="69"/>
        <v>0</v>
      </c>
      <c r="K4469" t="str">
        <f>IF(NOT(J4469),Strutture_cleaned[[#This Row],[Indirizzo internet]],Strutture_cleaned[[#This Row],[Indirizzo di posta elettronica]])</f>
        <v/>
      </c>
      <c r="L4469" t="str">
        <f>IF(NOT(J4469),Strutture_cleaned[[#This Row],[Indirizzo di posta elettronica]],Strutture_cleaned[[#This Row],[Indirizzo internet]])</f>
        <v>archettavisso@yahoo.it</v>
      </c>
    </row>
    <row r="4470" spans="1:12" x14ac:dyDescent="0.2">
      <c r="A4470" t="s">
        <v>8183</v>
      </c>
      <c r="B4470" t="s">
        <v>16403</v>
      </c>
      <c r="C4470" t="s">
        <v>16404</v>
      </c>
      <c r="D4470" t="s">
        <v>16391</v>
      </c>
      <c r="E4470" t="s">
        <v>16391</v>
      </c>
      <c r="F4470" t="s">
        <v>19511</v>
      </c>
      <c r="G4470" t="s">
        <v>5873</v>
      </c>
      <c r="I44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470" s="1" t="b">
        <f t="shared" si="69"/>
        <v>0</v>
      </c>
      <c r="K4470" t="str">
        <f>IF(NOT(J4470),Strutture_cleaned[[#This Row],[Indirizzo internet]],Strutture_cleaned[[#This Row],[Indirizzo di posta elettronica]])</f>
        <v/>
      </c>
      <c r="L4470" t="str">
        <f>IF(NOT(J4470),Strutture_cleaned[[#This Row],[Indirizzo di posta elettronica]],Strutture_cleaned[[#This Row],[Indirizzo internet]])</f>
        <v>laura.marciani@libero.it</v>
      </c>
    </row>
    <row r="4471" spans="1:12" x14ac:dyDescent="0.2">
      <c r="A4471" t="s">
        <v>8177</v>
      </c>
      <c r="B4471" t="s">
        <v>16405</v>
      </c>
      <c r="C4471" t="s">
        <v>19511</v>
      </c>
      <c r="D4471" t="s">
        <v>16391</v>
      </c>
      <c r="E4471" t="s">
        <v>16391</v>
      </c>
      <c r="F4471" t="s">
        <v>19511</v>
      </c>
      <c r="G4471" t="s">
        <v>5874</v>
      </c>
      <c r="I44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71" s="1" t="b">
        <f t="shared" si="69"/>
        <v>0</v>
      </c>
      <c r="K4471" t="str">
        <f>IF(NOT(J4471),Strutture_cleaned[[#This Row],[Indirizzo internet]],Strutture_cleaned[[#This Row],[Indirizzo di posta elettronica]])</f>
        <v/>
      </c>
      <c r="L4471" t="str">
        <f>IF(NOT(J4471),Strutture_cleaned[[#This Row],[Indirizzo di posta elettronica]],Strutture_cleaned[[#This Row],[Indirizzo internet]])</f>
        <v>montebovenori@gmail.com</v>
      </c>
    </row>
    <row r="4472" spans="1:12" x14ac:dyDescent="0.2">
      <c r="A4472" t="s">
        <v>8177</v>
      </c>
      <c r="B4472" t="s">
        <v>16406</v>
      </c>
      <c r="C4472" t="s">
        <v>16407</v>
      </c>
      <c r="D4472" t="s">
        <v>16391</v>
      </c>
      <c r="E4472" t="s">
        <v>16391</v>
      </c>
      <c r="F4472" t="s">
        <v>5875</v>
      </c>
      <c r="G4472" t="s">
        <v>5876</v>
      </c>
      <c r="I44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72" s="1" t="b">
        <f t="shared" si="69"/>
        <v>0</v>
      </c>
      <c r="K4472" t="str">
        <f>IF(NOT(J4472),Strutture_cleaned[[#This Row],[Indirizzo internet]],Strutture_cleaned[[#This Row],[Indirizzo di posta elettronica]])</f>
        <v>www.hotel-crystal.it</v>
      </c>
      <c r="L4472" t="str">
        <f>IF(NOT(J4472),Strutture_cleaned[[#This Row],[Indirizzo di posta elettronica]],Strutture_cleaned[[#This Row],[Indirizzo internet]])</f>
        <v>hotel-crystal@tiscali.it</v>
      </c>
    </row>
    <row r="4473" spans="1:12" x14ac:dyDescent="0.2">
      <c r="A4473" t="s">
        <v>8177</v>
      </c>
      <c r="B4473" t="s">
        <v>16408</v>
      </c>
      <c r="C4473" t="s">
        <v>16409</v>
      </c>
      <c r="D4473" t="s">
        <v>16391</v>
      </c>
      <c r="E4473" t="s">
        <v>16391</v>
      </c>
      <c r="F4473" t="s">
        <v>5877</v>
      </c>
      <c r="G4473" t="s">
        <v>5878</v>
      </c>
      <c r="I44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473" s="1" t="b">
        <f t="shared" si="69"/>
        <v>0</v>
      </c>
      <c r="K4473" t="str">
        <f>IF(NOT(J4473),Strutture_cleaned[[#This Row],[Indirizzo internet]],Strutture_cleaned[[#This Row],[Indirizzo di posta elettronica]])</f>
        <v>www.hotelussita.it</v>
      </c>
      <c r="L4473" t="str">
        <f>IF(NOT(J4473),Strutture_cleaned[[#This Row],[Indirizzo di posta elettronica]],Strutture_cleaned[[#This Row],[Indirizzo internet]])</f>
        <v>amministrazione@hotelussita.it</v>
      </c>
    </row>
    <row r="4474" spans="1:12" x14ac:dyDescent="0.2">
      <c r="A4474" t="s">
        <v>8177</v>
      </c>
      <c r="B4474" t="s">
        <v>16410</v>
      </c>
      <c r="C4474" t="s">
        <v>19511</v>
      </c>
      <c r="D4474" t="s">
        <v>16391</v>
      </c>
      <c r="E4474" t="s">
        <v>16411</v>
      </c>
      <c r="F4474" t="s">
        <v>5879</v>
      </c>
      <c r="G4474" t="s">
        <v>5880</v>
      </c>
      <c r="I44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74" s="1" t="b">
        <f t="shared" si="69"/>
        <v>0</v>
      </c>
      <c r="K4474" t="str">
        <f>IF(NOT(J4474),Strutture_cleaned[[#This Row],[Indirizzo internet]],Strutture_cleaned[[#This Row],[Indirizzo di posta elettronica]])</f>
        <v>www.hotelfelycita.com</v>
      </c>
      <c r="L4474" t="str">
        <f>IF(NOT(J4474),Strutture_cleaned[[#This Row],[Indirizzo di posta elettronica]],Strutture_cleaned[[#This Row],[Indirizzo internet]])</f>
        <v>info@hotelfelycita.com</v>
      </c>
    </row>
    <row r="4475" spans="1:12" x14ac:dyDescent="0.2">
      <c r="A4475" t="s">
        <v>8285</v>
      </c>
      <c r="B4475" t="s">
        <v>16412</v>
      </c>
      <c r="C4475" t="s">
        <v>5881</v>
      </c>
      <c r="D4475" t="s">
        <v>16391</v>
      </c>
      <c r="E4475" t="s">
        <v>16391</v>
      </c>
      <c r="F4475" t="s">
        <v>5882</v>
      </c>
      <c r="G4475" t="s">
        <v>5883</v>
      </c>
      <c r="I44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75" s="1" t="b">
        <f t="shared" si="69"/>
        <v>0</v>
      </c>
      <c r="K4475" t="str">
        <f>IF(NOT(J4475),Strutture_cleaned[[#This Row],[Indirizzo internet]],Strutture_cleaned[[#This Row],[Indirizzo di posta elettronica]])</f>
        <v>www.domusfrontignano.it</v>
      </c>
      <c r="L4475" t="str">
        <f>IF(NOT(J4475),Strutture_cleaned[[#This Row],[Indirizzo di posta elettronica]],Strutture_cleaned[[#This Row],[Indirizzo internet]])</f>
        <v>info@domuslaetitiae.it</v>
      </c>
    </row>
    <row r="4476" spans="1:12" x14ac:dyDescent="0.2">
      <c r="A4476" t="s">
        <v>8282</v>
      </c>
      <c r="B4476" t="s">
        <v>16413</v>
      </c>
      <c r="C4476" t="s">
        <v>19511</v>
      </c>
      <c r="D4476" t="s">
        <v>16391</v>
      </c>
      <c r="E4476" t="s">
        <v>16414</v>
      </c>
      <c r="F4476" t="s">
        <v>19511</v>
      </c>
      <c r="G4476" t="s">
        <v>19511</v>
      </c>
      <c r="I44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76" s="1" t="b">
        <f t="shared" si="69"/>
        <v>0</v>
      </c>
      <c r="K4476" t="str">
        <f>IF(NOT(J4476),Strutture_cleaned[[#This Row],[Indirizzo internet]],Strutture_cleaned[[#This Row],[Indirizzo di posta elettronica]])</f>
        <v/>
      </c>
      <c r="L4476" t="str">
        <f>IF(NOT(J4476),Strutture_cleaned[[#This Row],[Indirizzo di posta elettronica]],Strutture_cleaned[[#This Row],[Indirizzo internet]])</f>
        <v/>
      </c>
    </row>
    <row r="4477" spans="1:12" x14ac:dyDescent="0.2">
      <c r="A4477" t="s">
        <v>8285</v>
      </c>
      <c r="B4477" t="s">
        <v>16415</v>
      </c>
      <c r="C4477" t="s">
        <v>19511</v>
      </c>
      <c r="D4477" t="s">
        <v>16391</v>
      </c>
      <c r="E4477" t="s">
        <v>16416</v>
      </c>
      <c r="F4477" t="s">
        <v>19511</v>
      </c>
      <c r="G4477" t="s">
        <v>5884</v>
      </c>
      <c r="I44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477" s="1" t="b">
        <f t="shared" si="69"/>
        <v>0</v>
      </c>
      <c r="K4477" t="str">
        <f>IF(NOT(J4477),Strutture_cleaned[[#This Row],[Indirizzo internet]],Strutture_cleaned[[#This Row],[Indirizzo di posta elettronica]])</f>
        <v/>
      </c>
      <c r="L4477" t="str">
        <f>IF(NOT(J4477),Strutture_cleaned[[#This Row],[Indirizzo di posta elettronica]],Strutture_cleaned[[#This Row],[Indirizzo internet]])</f>
        <v>n.cupaiolo@tin.it</v>
      </c>
    </row>
    <row r="4478" spans="1:12" x14ac:dyDescent="0.2">
      <c r="A4478" t="s">
        <v>8183</v>
      </c>
      <c r="B4478" t="s">
        <v>16417</v>
      </c>
      <c r="C4478" t="s">
        <v>16418</v>
      </c>
      <c r="D4478" t="s">
        <v>16391</v>
      </c>
      <c r="E4478" t="s">
        <v>19511</v>
      </c>
      <c r="F4478" t="s">
        <v>5885</v>
      </c>
      <c r="G4478" t="s">
        <v>5886</v>
      </c>
      <c r="I44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78" s="1" t="b">
        <f t="shared" si="69"/>
        <v>0</v>
      </c>
      <c r="K4478" t="str">
        <f>IF(NOT(J4478),Strutture_cleaned[[#This Row],[Indirizzo internet]],Strutture_cleaned[[#This Row],[Indirizzo di posta elettronica]])</f>
        <v>www.lacasadellortigiana.it</v>
      </c>
      <c r="L4478" t="str">
        <f>IF(NOT(J4478),Strutture_cleaned[[#This Row],[Indirizzo di posta elettronica]],Strutture_cleaned[[#This Row],[Indirizzo internet]])</f>
        <v>info@lacasadellortigiana.it</v>
      </c>
    </row>
    <row r="4479" spans="1:12" x14ac:dyDescent="0.2">
      <c r="A4479" t="s">
        <v>8523</v>
      </c>
      <c r="B4479" t="s">
        <v>16419</v>
      </c>
      <c r="C4479" t="s">
        <v>16420</v>
      </c>
      <c r="D4479" t="s">
        <v>16391</v>
      </c>
      <c r="E4479" t="s">
        <v>16391</v>
      </c>
      <c r="F4479" t="s">
        <v>19511</v>
      </c>
      <c r="G4479" t="s">
        <v>5887</v>
      </c>
      <c r="I44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79" s="1" t="b">
        <f t="shared" si="69"/>
        <v>0</v>
      </c>
      <c r="K4479" t="str">
        <f>IF(NOT(J4479),Strutture_cleaned[[#This Row],[Indirizzo internet]],Strutture_cleaned[[#This Row],[Indirizzo di posta elettronica]])</f>
        <v/>
      </c>
      <c r="L4479" t="str">
        <f>IF(NOT(J4479),Strutture_cleaned[[#This Row],[Indirizzo di posta elettronica]],Strutture_cleaned[[#This Row],[Indirizzo internet]])</f>
        <v>info@verdefiastra.it</v>
      </c>
    </row>
    <row r="4480" spans="1:12" x14ac:dyDescent="0.2">
      <c r="A4480" t="s">
        <v>8183</v>
      </c>
      <c r="B4480" t="s">
        <v>16421</v>
      </c>
      <c r="C4480" t="s">
        <v>16422</v>
      </c>
      <c r="D4480" t="s">
        <v>16391</v>
      </c>
      <c r="E4480" t="s">
        <v>16423</v>
      </c>
      <c r="F4480" t="s">
        <v>19511</v>
      </c>
      <c r="G4480" t="s">
        <v>5888</v>
      </c>
      <c r="I44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80" s="1" t="b">
        <f t="shared" si="69"/>
        <v>0</v>
      </c>
      <c r="K4480" t="str">
        <f>IF(NOT(J4480),Strutture_cleaned[[#This Row],[Indirizzo internet]],Strutture_cleaned[[#This Row],[Indirizzo di posta elettronica]])</f>
        <v/>
      </c>
      <c r="L4480" t="str">
        <f>IF(NOT(J4480),Strutture_cleaned[[#This Row],[Indirizzo di posta elettronica]],Strutture_cleaned[[#This Row],[Indirizzo internet]])</f>
        <v>temp.caterina@tiscali.it</v>
      </c>
    </row>
    <row r="4481" spans="1:12" x14ac:dyDescent="0.2">
      <c r="A4481" t="s">
        <v>8216</v>
      </c>
      <c r="B4481" t="s">
        <v>16424</v>
      </c>
      <c r="C4481" t="s">
        <v>19511</v>
      </c>
      <c r="D4481" t="s">
        <v>16391</v>
      </c>
      <c r="E4481" t="s">
        <v>16425</v>
      </c>
      <c r="F4481" t="s">
        <v>5889</v>
      </c>
      <c r="G4481" t="s">
        <v>5890</v>
      </c>
      <c r="I44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81" s="1" t="b">
        <f t="shared" si="69"/>
        <v>0</v>
      </c>
      <c r="K4481" t="str">
        <f>IF(NOT(J4481),Strutture_cleaned[[#This Row],[Indirizzo internet]],Strutture_cleaned[[#This Row],[Indirizzo di posta elettronica]])</f>
        <v>www.baitagioiosa.com</v>
      </c>
      <c r="L4481" t="str">
        <f>IF(NOT(J4481),Strutture_cleaned[[#This Row],[Indirizzo di posta elettronica]],Strutture_cleaned[[#This Row],[Indirizzo internet]])</f>
        <v>info@baitagioiosa.com</v>
      </c>
    </row>
    <row r="4482" spans="1:12" x14ac:dyDescent="0.2">
      <c r="A4482" t="s">
        <v>8174</v>
      </c>
      <c r="B4482" t="s">
        <v>16426</v>
      </c>
      <c r="C4482" t="s">
        <v>16427</v>
      </c>
      <c r="D4482" t="s">
        <v>16391</v>
      </c>
      <c r="E4482" t="s">
        <v>16391</v>
      </c>
      <c r="F4482" t="s">
        <v>3874</v>
      </c>
      <c r="G4482" t="s">
        <v>3875</v>
      </c>
      <c r="I44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82" s="1" t="b">
        <f t="shared" si="69"/>
        <v>0</v>
      </c>
      <c r="K4482" t="str">
        <f>IF(NOT(J4482),Strutture_cleaned[[#This Row],[Indirizzo internet]],Strutture_cleaned[[#This Row],[Indirizzo di posta elettronica]])</f>
        <v>www.domusmacerata.it</v>
      </c>
      <c r="L4482" t="str">
        <f>IF(NOT(J4482),Strutture_cleaned[[#This Row],[Indirizzo di posta elettronica]],Strutture_cleaned[[#This Row],[Indirizzo internet]])</f>
        <v>sangiuliano@domusmacerata.it</v>
      </c>
    </row>
    <row r="4483" spans="1:12" x14ac:dyDescent="0.2">
      <c r="A4483" t="s">
        <v>8220</v>
      </c>
      <c r="B4483" t="s">
        <v>8250</v>
      </c>
      <c r="C4483" t="s">
        <v>19511</v>
      </c>
      <c r="D4483" t="s">
        <v>16428</v>
      </c>
      <c r="E4483" t="s">
        <v>19511</v>
      </c>
      <c r="F4483" t="s">
        <v>19511</v>
      </c>
      <c r="G4483" t="s">
        <v>19511</v>
      </c>
      <c r="I44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83" s="1" t="b">
        <f t="shared" ref="J4483:J4546" si="70">I4483="invertire email e sito"</f>
        <v>0</v>
      </c>
      <c r="K4483" t="str">
        <f>IF(NOT(J4483),Strutture_cleaned[[#This Row],[Indirizzo internet]],Strutture_cleaned[[#This Row],[Indirizzo di posta elettronica]])</f>
        <v/>
      </c>
      <c r="L4483" t="str">
        <f>IF(NOT(J4483),Strutture_cleaned[[#This Row],[Indirizzo di posta elettronica]],Strutture_cleaned[[#This Row],[Indirizzo internet]])</f>
        <v/>
      </c>
    </row>
    <row r="4484" spans="1:12" x14ac:dyDescent="0.2">
      <c r="A4484" t="s">
        <v>8285</v>
      </c>
      <c r="B4484" t="s">
        <v>16429</v>
      </c>
      <c r="C4484" t="s">
        <v>16430</v>
      </c>
      <c r="D4484" t="s">
        <v>16428</v>
      </c>
      <c r="E4484" t="s">
        <v>16428</v>
      </c>
      <c r="F4484" t="s">
        <v>5891</v>
      </c>
      <c r="G4484" t="s">
        <v>5892</v>
      </c>
      <c r="I44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484" s="1" t="b">
        <f t="shared" si="70"/>
        <v>0</v>
      </c>
      <c r="K4484" t="str">
        <f>IF(NOT(J4484),Strutture_cleaned[[#This Row],[Indirizzo internet]],Strutture_cleaned[[#This Row],[Indirizzo di posta elettronica]])</f>
        <v>www.santuariomacereto.it</v>
      </c>
      <c r="L4484" t="str">
        <f>IF(NOT(J4484),Strutture_cleaned[[#This Row],[Indirizzo di posta elettronica]],Strutture_cleaned[[#This Row],[Indirizzo internet]])</f>
        <v>macereto@libero.it</v>
      </c>
    </row>
    <row r="4485" spans="1:12" x14ac:dyDescent="0.2">
      <c r="A4485" t="s">
        <v>8183</v>
      </c>
      <c r="B4485" t="s">
        <v>16431</v>
      </c>
      <c r="C4485" t="s">
        <v>16432</v>
      </c>
      <c r="D4485" t="s">
        <v>16428</v>
      </c>
      <c r="E4485" t="s">
        <v>19511</v>
      </c>
      <c r="F4485" t="s">
        <v>5893</v>
      </c>
      <c r="G4485" t="s">
        <v>5894</v>
      </c>
      <c r="I44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485" s="1" t="b">
        <f t="shared" si="70"/>
        <v>0</v>
      </c>
      <c r="K4485" t="str">
        <f>IF(NOT(J4485),Strutture_cleaned[[#This Row],[Indirizzo internet]],Strutture_cleaned[[#This Row],[Indirizzo di posta elettronica]])</f>
        <v>http://ilcantodelnera.blogspot.it/</v>
      </c>
      <c r="L4485" t="str">
        <f>IF(NOT(J4485),Strutture_cleaned[[#This Row],[Indirizzo di posta elettronica]],Strutture_cleaned[[#This Row],[Indirizzo internet]])</f>
        <v>cantodelnera@gmail.com</v>
      </c>
    </row>
    <row r="4486" spans="1:12" x14ac:dyDescent="0.2">
      <c r="A4486" t="s">
        <v>8183</v>
      </c>
      <c r="B4486" t="s">
        <v>16433</v>
      </c>
      <c r="C4486" t="s">
        <v>16434</v>
      </c>
      <c r="D4486" t="s">
        <v>16428</v>
      </c>
      <c r="E4486" t="s">
        <v>19511</v>
      </c>
      <c r="F4486" t="s">
        <v>19511</v>
      </c>
      <c r="G4486" t="s">
        <v>5895</v>
      </c>
      <c r="I44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486" s="1" t="b">
        <f t="shared" si="70"/>
        <v>0</v>
      </c>
      <c r="K4486" t="str">
        <f>IF(NOT(J4486),Strutture_cleaned[[#This Row],[Indirizzo internet]],Strutture_cleaned[[#This Row],[Indirizzo di posta elettronica]])</f>
        <v/>
      </c>
      <c r="L4486" t="str">
        <f>IF(NOT(J4486),Strutture_cleaned[[#This Row],[Indirizzo di posta elettronica]],Strutture_cleaned[[#This Row],[Indirizzo internet]])</f>
        <v>smeaconsulsrl@libero.it</v>
      </c>
    </row>
    <row r="4487" spans="1:12" x14ac:dyDescent="0.2">
      <c r="A4487" t="s">
        <v>8183</v>
      </c>
      <c r="B4487" t="s">
        <v>16435</v>
      </c>
      <c r="C4487" t="s">
        <v>16436</v>
      </c>
      <c r="D4487" t="s">
        <v>16428</v>
      </c>
      <c r="E4487" t="s">
        <v>19511</v>
      </c>
      <c r="F4487" t="s">
        <v>19511</v>
      </c>
      <c r="G4487" t="s">
        <v>5896</v>
      </c>
      <c r="I44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487" s="1" t="b">
        <f t="shared" si="70"/>
        <v>0</v>
      </c>
      <c r="K4487" t="str">
        <f>IF(NOT(J4487),Strutture_cleaned[[#This Row],[Indirizzo internet]],Strutture_cleaned[[#This Row],[Indirizzo di posta elettronica]])</f>
        <v/>
      </c>
      <c r="L4487" t="str">
        <f>IF(NOT(J4487),Strutture_cleaned[[#This Row],[Indirizzo di posta elettronica]],Strutture_cleaned[[#This Row],[Indirizzo internet]])</f>
        <v>manishika@email.it</v>
      </c>
    </row>
    <row r="4488" spans="1:12" x14ac:dyDescent="0.2">
      <c r="A4488" t="s">
        <v>8183</v>
      </c>
      <c r="B4488" t="s">
        <v>8289</v>
      </c>
      <c r="C4488" t="s">
        <v>16437</v>
      </c>
      <c r="D4488" t="s">
        <v>16428</v>
      </c>
      <c r="E4488" t="s">
        <v>19511</v>
      </c>
      <c r="F4488" t="s">
        <v>19511</v>
      </c>
      <c r="G4488" t="s">
        <v>5897</v>
      </c>
      <c r="I44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88" s="1" t="b">
        <f t="shared" si="70"/>
        <v>0</v>
      </c>
      <c r="K4488" t="str">
        <f>IF(NOT(J4488),Strutture_cleaned[[#This Row],[Indirizzo internet]],Strutture_cleaned[[#This Row],[Indirizzo di posta elettronica]])</f>
        <v/>
      </c>
      <c r="L4488" t="str">
        <f>IF(NOT(J4488),Strutture_cleaned[[#This Row],[Indirizzo di posta elettronica]],Strutture_cleaned[[#This Row],[Indirizzo internet]])</f>
        <v>info@ilborgovisso.it</v>
      </c>
    </row>
    <row r="4489" spans="1:12" x14ac:dyDescent="0.2">
      <c r="A4489" t="s">
        <v>8183</v>
      </c>
      <c r="B4489" t="s">
        <v>16438</v>
      </c>
      <c r="C4489" t="s">
        <v>16439</v>
      </c>
      <c r="D4489" t="s">
        <v>16428</v>
      </c>
      <c r="E4489" t="s">
        <v>19511</v>
      </c>
      <c r="F4489" t="s">
        <v>5898</v>
      </c>
      <c r="G4489" t="s">
        <v>5899</v>
      </c>
      <c r="I44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489" s="1" t="b">
        <f t="shared" si="70"/>
        <v>0</v>
      </c>
      <c r="K4489" t="str">
        <f>IF(NOT(J4489),Strutture_cleaned[[#This Row],[Indirizzo internet]],Strutture_cleaned[[#This Row],[Indirizzo di posta elettronica]])</f>
        <v>vissoimmobiliare.com</v>
      </c>
      <c r="L4489" t="str">
        <f>IF(NOT(J4489),Strutture_cleaned[[#This Row],[Indirizzo di posta elettronica]],Strutture_cleaned[[#This Row],[Indirizzo internet]])</f>
        <v>visso83@email.it</v>
      </c>
    </row>
    <row r="4490" spans="1:12" x14ac:dyDescent="0.2">
      <c r="A4490" t="s">
        <v>8216</v>
      </c>
      <c r="B4490" t="s">
        <v>16440</v>
      </c>
      <c r="C4490" t="s">
        <v>16441</v>
      </c>
      <c r="D4490" t="s">
        <v>16428</v>
      </c>
      <c r="E4490" t="s">
        <v>16428</v>
      </c>
      <c r="F4490" t="s">
        <v>5900</v>
      </c>
      <c r="G4490" t="s">
        <v>5901</v>
      </c>
      <c r="I44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490" s="1" t="b">
        <f t="shared" si="70"/>
        <v>0</v>
      </c>
      <c r="K4490" t="str">
        <f>IF(NOT(J4490),Strutture_cleaned[[#This Row],[Indirizzo internet]],Strutture_cleaned[[#This Row],[Indirizzo di posta elettronica]])</f>
        <v>www.villacollevisso.com</v>
      </c>
      <c r="L4490" t="str">
        <f>IF(NOT(J4490),Strutture_cleaned[[#This Row],[Indirizzo di posta elettronica]],Strutture_cleaned[[#This Row],[Indirizzo internet]])</f>
        <v>dominici.federica@tiscali.it</v>
      </c>
    </row>
    <row r="4491" spans="1:12" x14ac:dyDescent="0.2">
      <c r="A4491" t="s">
        <v>8177</v>
      </c>
      <c r="B4491" t="s">
        <v>16442</v>
      </c>
      <c r="C4491" t="s">
        <v>16443</v>
      </c>
      <c r="D4491" t="s">
        <v>16428</v>
      </c>
      <c r="E4491" t="s">
        <v>16428</v>
      </c>
      <c r="F4491" t="s">
        <v>5902</v>
      </c>
      <c r="G4491" t="s">
        <v>5903</v>
      </c>
      <c r="I44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491" s="1" t="b">
        <f t="shared" si="70"/>
        <v>0</v>
      </c>
      <c r="K4491" t="str">
        <f>IF(NOT(J4491),Strutture_cleaned[[#This Row],[Indirizzo internet]],Strutture_cleaned[[#This Row],[Indirizzo di posta elettronica]])</f>
        <v>www.hotelristorantelena.com</v>
      </c>
      <c r="L4491" t="str">
        <f>IF(NOT(J4491),Strutture_cleaned[[#This Row],[Indirizzo di posta elettronica]],Strutture_cleaned[[#This Row],[Indirizzo internet]])</f>
        <v>info@hotelristorantelena</v>
      </c>
    </row>
    <row r="4492" spans="1:12" x14ac:dyDescent="0.2">
      <c r="A4492" t="s">
        <v>8353</v>
      </c>
      <c r="B4492" t="s">
        <v>16444</v>
      </c>
      <c r="C4492" t="s">
        <v>16445</v>
      </c>
      <c r="D4492" t="s">
        <v>16428</v>
      </c>
      <c r="E4492" t="s">
        <v>16446</v>
      </c>
      <c r="F4492" t="s">
        <v>5904</v>
      </c>
      <c r="G4492" t="s">
        <v>5905</v>
      </c>
      <c r="I44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92" s="1" t="b">
        <f t="shared" si="70"/>
        <v>0</v>
      </c>
      <c r="K4492" t="str">
        <f>IF(NOT(J4492),Strutture_cleaned[[#This Row],[Indirizzo internet]],Strutture_cleaned[[#This Row],[Indirizzo di posta elettronica]])</f>
        <v>www.rifugiocupi.it</v>
      </c>
      <c r="L4492" t="str">
        <f>IF(NOT(J4492),Strutture_cleaned[[#This Row],[Indirizzo di posta elettronica]],Strutture_cleaned[[#This Row],[Indirizzo internet]])</f>
        <v>rifugiocupi@gmail.com</v>
      </c>
    </row>
    <row r="4493" spans="1:12" x14ac:dyDescent="0.2">
      <c r="A4493" t="s">
        <v>8285</v>
      </c>
      <c r="B4493" t="s">
        <v>16447</v>
      </c>
      <c r="C4493" t="s">
        <v>19511</v>
      </c>
      <c r="D4493" t="s">
        <v>16428</v>
      </c>
      <c r="E4493" t="s">
        <v>16448</v>
      </c>
      <c r="F4493" t="s">
        <v>5891</v>
      </c>
      <c r="G4493" t="s">
        <v>5892</v>
      </c>
      <c r="I44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493" s="1" t="b">
        <f t="shared" si="70"/>
        <v>0</v>
      </c>
      <c r="K4493" t="str">
        <f>IF(NOT(J4493),Strutture_cleaned[[#This Row],[Indirizzo internet]],Strutture_cleaned[[#This Row],[Indirizzo di posta elettronica]])</f>
        <v>www.santuariomacereto.it</v>
      </c>
      <c r="L4493" t="str">
        <f>IF(NOT(J4493),Strutture_cleaned[[#This Row],[Indirizzo di posta elettronica]],Strutture_cleaned[[#This Row],[Indirizzo internet]])</f>
        <v>macereto@libero.it</v>
      </c>
    </row>
    <row r="4494" spans="1:12" x14ac:dyDescent="0.2">
      <c r="A4494" t="s">
        <v>8183</v>
      </c>
      <c r="B4494" t="s">
        <v>16449</v>
      </c>
      <c r="C4494" t="s">
        <v>16450</v>
      </c>
      <c r="D4494" t="s">
        <v>16428</v>
      </c>
      <c r="E4494" t="s">
        <v>16428</v>
      </c>
      <c r="F4494" t="s">
        <v>19511</v>
      </c>
      <c r="G4494" t="s">
        <v>5906</v>
      </c>
      <c r="I44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94" s="1" t="b">
        <f t="shared" si="70"/>
        <v>0</v>
      </c>
      <c r="K4494" t="str">
        <f>IF(NOT(J4494),Strutture_cleaned[[#This Row],[Indirizzo internet]],Strutture_cleaned[[#This Row],[Indirizzo di posta elettronica]])</f>
        <v/>
      </c>
      <c r="L4494" t="str">
        <f>IF(NOT(J4494),Strutture_cleaned[[#This Row],[Indirizzo di posta elettronica]],Strutture_cleaned[[#This Row],[Indirizzo internet]])</f>
        <v>cappatonino@gmail.com</v>
      </c>
    </row>
    <row r="4495" spans="1:12" x14ac:dyDescent="0.2">
      <c r="A4495" t="s">
        <v>8183</v>
      </c>
      <c r="B4495" t="s">
        <v>16451</v>
      </c>
      <c r="C4495" t="s">
        <v>16452</v>
      </c>
      <c r="D4495" t="s">
        <v>16428</v>
      </c>
      <c r="E4495" t="s">
        <v>19511</v>
      </c>
      <c r="F4495" t="s">
        <v>19511</v>
      </c>
      <c r="G4495" t="s">
        <v>5907</v>
      </c>
      <c r="I44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495" s="1" t="b">
        <f t="shared" si="70"/>
        <v>0</v>
      </c>
      <c r="K4495" t="str">
        <f>IF(NOT(J4495),Strutture_cleaned[[#This Row],[Indirizzo internet]],Strutture_cleaned[[#This Row],[Indirizzo di posta elettronica]])</f>
        <v/>
      </c>
      <c r="L4495" t="str">
        <f>IF(NOT(J4495),Strutture_cleaned[[#This Row],[Indirizzo di posta elettronica]],Strutture_cleaned[[#This Row],[Indirizzo internet]])</f>
        <v>claudio.mazzotti@hotmail.it</v>
      </c>
    </row>
    <row r="4496" spans="1:12" x14ac:dyDescent="0.2">
      <c r="A4496" t="s">
        <v>8216</v>
      </c>
      <c r="B4496" t="s">
        <v>16453</v>
      </c>
      <c r="C4496" t="s">
        <v>16454</v>
      </c>
      <c r="D4496" t="s">
        <v>16428</v>
      </c>
      <c r="E4496" t="s">
        <v>16428</v>
      </c>
      <c r="F4496" t="s">
        <v>19511</v>
      </c>
      <c r="G4496" t="s">
        <v>5906</v>
      </c>
      <c r="I44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496" s="1" t="b">
        <f t="shared" si="70"/>
        <v>0</v>
      </c>
      <c r="K4496" t="str">
        <f>IF(NOT(J4496),Strutture_cleaned[[#This Row],[Indirizzo internet]],Strutture_cleaned[[#This Row],[Indirizzo di posta elettronica]])</f>
        <v/>
      </c>
      <c r="L4496" t="str">
        <f>IF(NOT(J4496),Strutture_cleaned[[#This Row],[Indirizzo di posta elettronica]],Strutture_cleaned[[#This Row],[Indirizzo internet]])</f>
        <v>cappatonino@gmail.com</v>
      </c>
    </row>
    <row r="4497" spans="1:12" x14ac:dyDescent="0.2">
      <c r="A4497" t="s">
        <v>8183</v>
      </c>
      <c r="B4497" t="s">
        <v>9785</v>
      </c>
      <c r="C4497" t="s">
        <v>16455</v>
      </c>
      <c r="D4497" t="s">
        <v>16428</v>
      </c>
      <c r="E4497" t="s">
        <v>19511</v>
      </c>
      <c r="F4497" t="s">
        <v>19511</v>
      </c>
      <c r="G4497" t="s">
        <v>5908</v>
      </c>
      <c r="I44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497" s="1" t="b">
        <f t="shared" si="70"/>
        <v>0</v>
      </c>
      <c r="K4497" t="str">
        <f>IF(NOT(J4497),Strutture_cleaned[[#This Row],[Indirizzo internet]],Strutture_cleaned[[#This Row],[Indirizzo di posta elettronica]])</f>
        <v/>
      </c>
      <c r="L4497" t="str">
        <f>IF(NOT(J4497),Strutture_cleaned[[#This Row],[Indirizzo di posta elettronica]],Strutture_cleaned[[#This Row],[Indirizzo internet]])</f>
        <v>i.gatti@hotmail.it</v>
      </c>
    </row>
    <row r="4498" spans="1:12" x14ac:dyDescent="0.2">
      <c r="A4498" t="s">
        <v>8174</v>
      </c>
      <c r="B4498" t="s">
        <v>16456</v>
      </c>
      <c r="C4498" t="s">
        <v>16457</v>
      </c>
      <c r="D4498" t="s">
        <v>16428</v>
      </c>
      <c r="E4498" t="s">
        <v>16428</v>
      </c>
      <c r="F4498" t="s">
        <v>19511</v>
      </c>
      <c r="G4498" t="s">
        <v>19511</v>
      </c>
      <c r="I44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98" s="1" t="b">
        <f t="shared" si="70"/>
        <v>0</v>
      </c>
      <c r="K4498" t="str">
        <f>IF(NOT(J4498),Strutture_cleaned[[#This Row],[Indirizzo internet]],Strutture_cleaned[[#This Row],[Indirizzo di posta elettronica]])</f>
        <v/>
      </c>
      <c r="L4498" t="str">
        <f>IF(NOT(J4498),Strutture_cleaned[[#This Row],[Indirizzo di posta elettronica]],Strutture_cleaned[[#This Row],[Indirizzo internet]])</f>
        <v/>
      </c>
    </row>
    <row r="4499" spans="1:12" x14ac:dyDescent="0.2">
      <c r="A4499" t="s">
        <v>8216</v>
      </c>
      <c r="B4499" t="s">
        <v>16458</v>
      </c>
      <c r="C4499" t="s">
        <v>16459</v>
      </c>
      <c r="D4499" t="s">
        <v>16428</v>
      </c>
      <c r="E4499" t="s">
        <v>16428</v>
      </c>
      <c r="F4499" t="s">
        <v>19511</v>
      </c>
      <c r="G4499" t="s">
        <v>19511</v>
      </c>
      <c r="I449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499" s="1" t="b">
        <f t="shared" si="70"/>
        <v>0</v>
      </c>
      <c r="K4499" t="str">
        <f>IF(NOT(J4499),Strutture_cleaned[[#This Row],[Indirizzo internet]],Strutture_cleaned[[#This Row],[Indirizzo di posta elettronica]])</f>
        <v/>
      </c>
      <c r="L4499" t="str">
        <f>IF(NOT(J4499),Strutture_cleaned[[#This Row],[Indirizzo di posta elettronica]],Strutture_cleaned[[#This Row],[Indirizzo internet]])</f>
        <v/>
      </c>
    </row>
    <row r="4500" spans="1:12" x14ac:dyDescent="0.2">
      <c r="A4500" t="s">
        <v>8183</v>
      </c>
      <c r="B4500" t="s">
        <v>16460</v>
      </c>
      <c r="C4500" t="s">
        <v>16461</v>
      </c>
      <c r="D4500" t="s">
        <v>16428</v>
      </c>
      <c r="E4500" t="s">
        <v>16428</v>
      </c>
      <c r="F4500" t="s">
        <v>19511</v>
      </c>
      <c r="G4500" t="s">
        <v>19511</v>
      </c>
      <c r="I45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00" s="1" t="b">
        <f t="shared" si="70"/>
        <v>0</v>
      </c>
      <c r="K4500" t="str">
        <f>IF(NOT(J4500),Strutture_cleaned[[#This Row],[Indirizzo internet]],Strutture_cleaned[[#This Row],[Indirizzo di posta elettronica]])</f>
        <v/>
      </c>
      <c r="L4500" t="str">
        <f>IF(NOT(J4500),Strutture_cleaned[[#This Row],[Indirizzo di posta elettronica]],Strutture_cleaned[[#This Row],[Indirizzo internet]])</f>
        <v/>
      </c>
    </row>
    <row r="4501" spans="1:12" x14ac:dyDescent="0.2">
      <c r="A4501" t="s">
        <v>8186</v>
      </c>
      <c r="B4501" t="s">
        <v>16462</v>
      </c>
      <c r="C4501" t="s">
        <v>5909</v>
      </c>
      <c r="D4501" t="s">
        <v>16428</v>
      </c>
      <c r="E4501" t="s">
        <v>16463</v>
      </c>
      <c r="F4501" t="s">
        <v>19511</v>
      </c>
      <c r="G4501" t="s">
        <v>19511</v>
      </c>
      <c r="I45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01" s="1" t="b">
        <f t="shared" si="70"/>
        <v>0</v>
      </c>
      <c r="K4501" t="str">
        <f>IF(NOT(J4501),Strutture_cleaned[[#This Row],[Indirizzo internet]],Strutture_cleaned[[#This Row],[Indirizzo di posta elettronica]])</f>
        <v/>
      </c>
      <c r="L4501" t="str">
        <f>IF(NOT(J4501),Strutture_cleaned[[#This Row],[Indirizzo di posta elettronica]],Strutture_cleaned[[#This Row],[Indirizzo internet]])</f>
        <v/>
      </c>
    </row>
    <row r="4502" spans="1:12" x14ac:dyDescent="0.2">
      <c r="A4502" t="s">
        <v>8183</v>
      </c>
      <c r="B4502" t="s">
        <v>16464</v>
      </c>
      <c r="C4502" t="s">
        <v>19511</v>
      </c>
      <c r="D4502" t="s">
        <v>16428</v>
      </c>
      <c r="E4502" t="s">
        <v>19511</v>
      </c>
      <c r="F4502" t="s">
        <v>19511</v>
      </c>
      <c r="G4502" t="s">
        <v>19511</v>
      </c>
      <c r="I45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02" s="1" t="b">
        <f t="shared" si="70"/>
        <v>0</v>
      </c>
      <c r="K4502" t="str">
        <f>IF(NOT(J4502),Strutture_cleaned[[#This Row],[Indirizzo internet]],Strutture_cleaned[[#This Row],[Indirizzo di posta elettronica]])</f>
        <v/>
      </c>
      <c r="L4502" t="str">
        <f>IF(NOT(J4502),Strutture_cleaned[[#This Row],[Indirizzo di posta elettronica]],Strutture_cleaned[[#This Row],[Indirizzo internet]])</f>
        <v/>
      </c>
    </row>
    <row r="4503" spans="1:12" x14ac:dyDescent="0.2">
      <c r="A4503" t="s">
        <v>8183</v>
      </c>
      <c r="B4503" t="s">
        <v>16465</v>
      </c>
      <c r="C4503" t="s">
        <v>16466</v>
      </c>
      <c r="D4503" t="s">
        <v>5930</v>
      </c>
      <c r="E4503" t="s">
        <v>5930</v>
      </c>
      <c r="F4503" t="s">
        <v>19511</v>
      </c>
      <c r="G4503" t="s">
        <v>5910</v>
      </c>
      <c r="I45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503" s="1" t="b">
        <f t="shared" si="70"/>
        <v>0</v>
      </c>
      <c r="K4503" t="str">
        <f>IF(NOT(J4503),Strutture_cleaned[[#This Row],[Indirizzo internet]],Strutture_cleaned[[#This Row],[Indirizzo di posta elettronica]])</f>
        <v/>
      </c>
      <c r="L4503" t="str">
        <f>IF(NOT(J4503),Strutture_cleaned[[#This Row],[Indirizzo di posta elettronica]],Strutture_cleaned[[#This Row],[Indirizzo internet]])</f>
        <v>ilcastellano@gmail.it</v>
      </c>
    </row>
    <row r="4504" spans="1:12" x14ac:dyDescent="0.2">
      <c r="A4504" t="s">
        <v>8183</v>
      </c>
      <c r="B4504" t="s">
        <v>16467</v>
      </c>
      <c r="C4504" t="s">
        <v>3388</v>
      </c>
      <c r="D4504" t="s">
        <v>5930</v>
      </c>
      <c r="E4504" t="s">
        <v>16468</v>
      </c>
      <c r="F4504" t="s">
        <v>19511</v>
      </c>
      <c r="G4504" t="s">
        <v>19511</v>
      </c>
      <c r="I45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04" s="1" t="b">
        <f t="shared" si="70"/>
        <v>0</v>
      </c>
      <c r="K4504" t="str">
        <f>IF(NOT(J4504),Strutture_cleaned[[#This Row],[Indirizzo internet]],Strutture_cleaned[[#This Row],[Indirizzo di posta elettronica]])</f>
        <v/>
      </c>
      <c r="L4504" t="str">
        <f>IF(NOT(J4504),Strutture_cleaned[[#This Row],[Indirizzo di posta elettronica]],Strutture_cleaned[[#This Row],[Indirizzo internet]])</f>
        <v/>
      </c>
    </row>
    <row r="4505" spans="1:12" x14ac:dyDescent="0.2">
      <c r="A4505" t="s">
        <v>8186</v>
      </c>
      <c r="B4505" t="s">
        <v>16469</v>
      </c>
      <c r="C4505" t="s">
        <v>16470</v>
      </c>
      <c r="D4505" t="s">
        <v>5930</v>
      </c>
      <c r="E4505" t="s">
        <v>5930</v>
      </c>
      <c r="F4505" t="s">
        <v>19511</v>
      </c>
      <c r="G4505" t="s">
        <v>5911</v>
      </c>
      <c r="I45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05" s="1" t="b">
        <f t="shared" si="70"/>
        <v>0</v>
      </c>
      <c r="K4505" t="str">
        <f>IF(NOT(J4505),Strutture_cleaned[[#This Row],[Indirizzo internet]],Strutture_cleaned[[#This Row],[Indirizzo di posta elettronica]])</f>
        <v/>
      </c>
      <c r="L4505" t="str">
        <f>IF(NOT(J4505),Strutture_cleaned[[#This Row],[Indirizzo di posta elettronica]],Strutture_cleaned[[#This Row],[Indirizzo internet]])</f>
        <v>agrivalleverde@libero.it</v>
      </c>
    </row>
    <row r="4506" spans="1:12" x14ac:dyDescent="0.2">
      <c r="A4506" t="s">
        <v>8171</v>
      </c>
      <c r="B4506" t="s">
        <v>16471</v>
      </c>
      <c r="C4506" t="s">
        <v>16472</v>
      </c>
      <c r="D4506" t="s">
        <v>5930</v>
      </c>
      <c r="E4506" t="s">
        <v>5930</v>
      </c>
      <c r="F4506" t="s">
        <v>5912</v>
      </c>
      <c r="G4506" t="s">
        <v>5913</v>
      </c>
      <c r="I45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506" s="1" t="b">
        <f t="shared" si="70"/>
        <v>0</v>
      </c>
      <c r="K4506" t="str">
        <f>IF(NOT(J4506),Strutture_cleaned[[#This Row],[Indirizzo internet]],Strutture_cleaned[[#This Row],[Indirizzo di posta elettronica]])</f>
        <v>www.casteldiluco.com</v>
      </c>
      <c r="L4506" t="str">
        <f>IF(NOT(J4506),Strutture_cleaned[[#This Row],[Indirizzo di posta elettronica]],Strutture_cleaned[[#This Row],[Indirizzo internet]])</f>
        <v>casteldiluco@tiscali.it</v>
      </c>
    </row>
    <row r="4507" spans="1:12" x14ac:dyDescent="0.2">
      <c r="A4507" t="s">
        <v>8177</v>
      </c>
      <c r="B4507" t="s">
        <v>16473</v>
      </c>
      <c r="C4507" t="s">
        <v>16474</v>
      </c>
      <c r="D4507" t="s">
        <v>5930</v>
      </c>
      <c r="E4507" t="s">
        <v>5930</v>
      </c>
      <c r="F4507" t="s">
        <v>5914</v>
      </c>
      <c r="G4507" t="s">
        <v>5915</v>
      </c>
      <c r="I45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07" s="1" t="b">
        <f t="shared" si="70"/>
        <v>0</v>
      </c>
      <c r="K4507" t="str">
        <f>IF(NOT(J4507),Strutture_cleaned[[#This Row],[Indirizzo internet]],Strutture_cleaned[[#This Row],[Indirizzo di posta elettronica]])</f>
        <v>www.termeacquasanta.it</v>
      </c>
      <c r="L4507" t="str">
        <f>IF(NOT(J4507),Strutture_cleaned[[#This Row],[Indirizzo di posta elettronica]],Strutture_cleaned[[#This Row],[Indirizzo internet]])</f>
        <v>info@termeacquasanta.it</v>
      </c>
    </row>
    <row r="4508" spans="1:12" x14ac:dyDescent="0.2">
      <c r="A4508" t="s">
        <v>8177</v>
      </c>
      <c r="B4508" t="s">
        <v>16475</v>
      </c>
      <c r="C4508" t="s">
        <v>16476</v>
      </c>
      <c r="D4508" t="s">
        <v>5930</v>
      </c>
      <c r="E4508" t="s">
        <v>5930</v>
      </c>
      <c r="F4508" t="s">
        <v>5916</v>
      </c>
      <c r="G4508" t="s">
        <v>5917</v>
      </c>
      <c r="I45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508" s="1" t="b">
        <f t="shared" si="70"/>
        <v>0</v>
      </c>
      <c r="K4508" t="str">
        <f>IF(NOT(J4508),Strutture_cleaned[[#This Row],[Indirizzo internet]],Strutture_cleaned[[#This Row],[Indirizzo di posta elettronica]])</f>
        <v>www.hotelilpasso.it</v>
      </c>
      <c r="L4508" t="str">
        <f>IF(NOT(J4508),Strutture_cleaned[[#This Row],[Indirizzo di posta elettronica]],Strutture_cleaned[[#This Row],[Indirizzo internet]])</f>
        <v>scrivimi@hotelilpasso.it</v>
      </c>
    </row>
    <row r="4509" spans="1:12" x14ac:dyDescent="0.2">
      <c r="A4509" t="s">
        <v>8177</v>
      </c>
      <c r="B4509" t="s">
        <v>16477</v>
      </c>
      <c r="C4509" t="s">
        <v>16478</v>
      </c>
      <c r="D4509" t="s">
        <v>5930</v>
      </c>
      <c r="E4509" t="s">
        <v>5930</v>
      </c>
      <c r="F4509" t="s">
        <v>5918</v>
      </c>
      <c r="G4509" t="s">
        <v>5919</v>
      </c>
      <c r="I45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09" s="1" t="b">
        <f t="shared" si="70"/>
        <v>0</v>
      </c>
      <c r="K4509" t="str">
        <f>IF(NOT(J4509),Strutture_cleaned[[#This Row],[Indirizzo internet]],Strutture_cleaned[[#This Row],[Indirizzo di posta elettronica]])</f>
        <v>www.albergoterme.it</v>
      </c>
      <c r="L4509" t="str">
        <f>IF(NOT(J4509),Strutture_cleaned[[#This Row],[Indirizzo di posta elettronica]],Strutture_cleaned[[#This Row],[Indirizzo internet]])</f>
        <v>info@albergoterme.it</v>
      </c>
    </row>
    <row r="4510" spans="1:12" x14ac:dyDescent="0.2">
      <c r="A4510" t="s">
        <v>8177</v>
      </c>
      <c r="B4510" t="s">
        <v>16479</v>
      </c>
      <c r="C4510" t="s">
        <v>16480</v>
      </c>
      <c r="D4510" t="s">
        <v>5930</v>
      </c>
      <c r="E4510" t="s">
        <v>5930</v>
      </c>
      <c r="F4510" t="s">
        <v>19511</v>
      </c>
      <c r="G4510" t="s">
        <v>5920</v>
      </c>
      <c r="I45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10" s="1" t="b">
        <f t="shared" si="70"/>
        <v>0</v>
      </c>
      <c r="K4510" t="str">
        <f>IF(NOT(J4510),Strutture_cleaned[[#This Row],[Indirizzo internet]],Strutture_cleaned[[#This Row],[Indirizzo di posta elettronica]])</f>
        <v/>
      </c>
      <c r="L4510" t="str">
        <f>IF(NOT(J4510),Strutture_cleaned[[#This Row],[Indirizzo di posta elettronica]],Strutture_cleaned[[#This Row],[Indirizzo internet]])</f>
        <v>info@trelanterne.it</v>
      </c>
    </row>
    <row r="4511" spans="1:12" x14ac:dyDescent="0.2">
      <c r="A4511" t="s">
        <v>8186</v>
      </c>
      <c r="B4511" t="s">
        <v>16481</v>
      </c>
      <c r="C4511" t="s">
        <v>16482</v>
      </c>
      <c r="D4511" t="s">
        <v>5930</v>
      </c>
      <c r="E4511" t="s">
        <v>5930</v>
      </c>
      <c r="F4511" t="s">
        <v>5921</v>
      </c>
      <c r="G4511" t="s">
        <v>5922</v>
      </c>
      <c r="I45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11" s="1" t="b">
        <f t="shared" si="70"/>
        <v>0</v>
      </c>
      <c r="K4511" t="str">
        <f>IF(NOT(J4511),Strutture_cleaned[[#This Row],[Indirizzo internet]],Strutture_cleaned[[#This Row],[Indirizzo di posta elettronica]])</f>
        <v>www.laterradellemeraviglie.it</v>
      </c>
      <c r="L4511" t="str">
        <f>IF(NOT(J4511),Strutture_cleaned[[#This Row],[Indirizzo di posta elettronica]],Strutture_cleaned[[#This Row],[Indirizzo internet]])</f>
        <v>agriturismo@ilroccolo.com</v>
      </c>
    </row>
    <row r="4512" spans="1:12" x14ac:dyDescent="0.2">
      <c r="A4512" t="s">
        <v>8183</v>
      </c>
      <c r="B4512" t="s">
        <v>16483</v>
      </c>
      <c r="C4512" t="s">
        <v>16484</v>
      </c>
      <c r="D4512" t="s">
        <v>5930</v>
      </c>
      <c r="E4512" t="s">
        <v>19511</v>
      </c>
      <c r="F4512" t="s">
        <v>19511</v>
      </c>
      <c r="G4512" t="s">
        <v>5923</v>
      </c>
      <c r="I45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12" s="1" t="b">
        <f t="shared" si="70"/>
        <v>0</v>
      </c>
      <c r="K4512" t="str">
        <f>IF(NOT(J4512),Strutture_cleaned[[#This Row],[Indirizzo internet]],Strutture_cleaned[[#This Row],[Indirizzo di posta elettronica]])</f>
        <v/>
      </c>
      <c r="L4512" t="str">
        <f>IF(NOT(J4512),Strutture_cleaned[[#This Row],[Indirizzo di posta elettronica]],Strutture_cleaned[[#This Row],[Indirizzo internet]])</f>
        <v>torrecolombaia@virgilio.it</v>
      </c>
    </row>
    <row r="4513" spans="1:12" x14ac:dyDescent="0.2">
      <c r="A4513" t="s">
        <v>8183</v>
      </c>
      <c r="B4513" t="s">
        <v>16485</v>
      </c>
      <c r="C4513" t="s">
        <v>3388</v>
      </c>
      <c r="D4513" t="s">
        <v>5930</v>
      </c>
      <c r="E4513" t="s">
        <v>16486</v>
      </c>
      <c r="F4513" t="s">
        <v>19511</v>
      </c>
      <c r="G4513" t="s">
        <v>19511</v>
      </c>
      <c r="I45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13" s="1" t="b">
        <f t="shared" si="70"/>
        <v>0</v>
      </c>
      <c r="K4513" t="str">
        <f>IF(NOT(J4513),Strutture_cleaned[[#This Row],[Indirizzo internet]],Strutture_cleaned[[#This Row],[Indirizzo di posta elettronica]])</f>
        <v/>
      </c>
      <c r="L4513" t="str">
        <f>IF(NOT(J4513),Strutture_cleaned[[#This Row],[Indirizzo di posta elettronica]],Strutture_cleaned[[#This Row],[Indirizzo internet]])</f>
        <v/>
      </c>
    </row>
    <row r="4514" spans="1:12" x14ac:dyDescent="0.2">
      <c r="A4514" t="s">
        <v>8183</v>
      </c>
      <c r="B4514" t="s">
        <v>16487</v>
      </c>
      <c r="C4514" t="s">
        <v>16488</v>
      </c>
      <c r="D4514" t="s">
        <v>5930</v>
      </c>
      <c r="E4514" t="s">
        <v>5930</v>
      </c>
      <c r="F4514" t="s">
        <v>19511</v>
      </c>
      <c r="G4514" t="s">
        <v>5924</v>
      </c>
      <c r="I45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514" s="1" t="b">
        <f t="shared" si="70"/>
        <v>0</v>
      </c>
      <c r="K4514" t="str">
        <f>IF(NOT(J4514),Strutture_cleaned[[#This Row],[Indirizzo internet]],Strutture_cleaned[[#This Row],[Indirizzo di posta elettronica]])</f>
        <v/>
      </c>
      <c r="L4514" t="str">
        <f>IF(NOT(J4514),Strutture_cleaned[[#This Row],[Indirizzo di posta elettronica]],Strutture_cleaned[[#This Row],[Indirizzo internet]])</f>
        <v>guaiani@itol.it</v>
      </c>
    </row>
    <row r="4515" spans="1:12" x14ac:dyDescent="0.2">
      <c r="A4515" t="s">
        <v>8183</v>
      </c>
      <c r="B4515" t="s">
        <v>16489</v>
      </c>
      <c r="C4515" t="s">
        <v>16490</v>
      </c>
      <c r="D4515" t="s">
        <v>5930</v>
      </c>
      <c r="E4515" t="s">
        <v>5930</v>
      </c>
      <c r="F4515" t="s">
        <v>5925</v>
      </c>
      <c r="G4515" t="s">
        <v>5926</v>
      </c>
      <c r="I45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15" s="1" t="b">
        <f t="shared" si="70"/>
        <v>0</v>
      </c>
      <c r="K4515" t="str">
        <f>IF(NOT(J4515),Strutture_cleaned[[#This Row],[Indirizzo internet]],Strutture_cleaned[[#This Row],[Indirizzo di posta elettronica]])</f>
        <v>www.bb-cuore.it</v>
      </c>
      <c r="L4515" t="str">
        <f>IF(NOT(J4515),Strutture_cleaned[[#This Row],[Indirizzo di posta elettronica]],Strutture_cleaned[[#This Row],[Indirizzo internet]])</f>
        <v>info@bb-cuore.it</v>
      </c>
    </row>
    <row r="4516" spans="1:12" x14ac:dyDescent="0.2">
      <c r="A4516" t="s">
        <v>8183</v>
      </c>
      <c r="B4516" t="s">
        <v>16491</v>
      </c>
      <c r="C4516" t="s">
        <v>16492</v>
      </c>
      <c r="D4516" t="s">
        <v>5930</v>
      </c>
      <c r="E4516" t="s">
        <v>5930</v>
      </c>
      <c r="F4516" t="s">
        <v>19511</v>
      </c>
      <c r="G4516" t="s">
        <v>5927</v>
      </c>
      <c r="I45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516" s="1" t="b">
        <f t="shared" si="70"/>
        <v>0</v>
      </c>
      <c r="K4516" t="str">
        <f>IF(NOT(J4516),Strutture_cleaned[[#This Row],[Indirizzo internet]],Strutture_cleaned[[#This Row],[Indirizzo di posta elettronica]])</f>
        <v/>
      </c>
      <c r="L4516" t="str">
        <f>IF(NOT(J4516),Strutture_cleaned[[#This Row],[Indirizzo di posta elettronica]],Strutture_cleaned[[#This Row],[Indirizzo internet]])</f>
        <v>mauriall@yahoo.it</v>
      </c>
    </row>
    <row r="4517" spans="1:12" x14ac:dyDescent="0.2">
      <c r="A4517" t="s">
        <v>8183</v>
      </c>
      <c r="B4517" t="s">
        <v>16493</v>
      </c>
      <c r="C4517" t="s">
        <v>16494</v>
      </c>
      <c r="D4517" t="s">
        <v>5930</v>
      </c>
      <c r="E4517" t="s">
        <v>5928</v>
      </c>
      <c r="F4517" t="s">
        <v>19511</v>
      </c>
      <c r="G4517" t="s">
        <v>5929</v>
      </c>
      <c r="I45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17" s="1" t="b">
        <f t="shared" si="70"/>
        <v>0</v>
      </c>
      <c r="K4517" t="str">
        <f>IF(NOT(J4517),Strutture_cleaned[[#This Row],[Indirizzo internet]],Strutture_cleaned[[#This Row],[Indirizzo di posta elettronica]])</f>
        <v/>
      </c>
      <c r="L4517" t="str">
        <f>IF(NOT(J4517),Strutture_cleaned[[#This Row],[Indirizzo di posta elettronica]],Strutture_cleaned[[#This Row],[Indirizzo internet]])</f>
        <v>silvia.palanca@libero.it</v>
      </c>
    </row>
    <row r="4518" spans="1:12" x14ac:dyDescent="0.2">
      <c r="A4518" t="s">
        <v>8183</v>
      </c>
      <c r="B4518" t="s">
        <v>16495</v>
      </c>
      <c r="C4518" t="s">
        <v>16496</v>
      </c>
      <c r="D4518" t="s">
        <v>5930</v>
      </c>
      <c r="E4518" t="s">
        <v>5930</v>
      </c>
      <c r="F4518" t="s">
        <v>5931</v>
      </c>
      <c r="G4518" t="s">
        <v>5932</v>
      </c>
      <c r="I45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518" s="1" t="b">
        <f t="shared" si="70"/>
        <v>0</v>
      </c>
      <c r="K4518" t="str">
        <f>IF(NOT(J4518),Strutture_cleaned[[#This Row],[Indirizzo internet]],Strutture_cleaned[[#This Row],[Indirizzo di posta elettronica]])</f>
        <v>https://www.facebook.com/lapiazzettabb</v>
      </c>
      <c r="L4518" t="str">
        <f>IF(NOT(J4518),Strutture_cleaned[[#This Row],[Indirizzo di posta elettronica]],Strutture_cleaned[[#This Row],[Indirizzo internet]])</f>
        <v>lapiazzettabb@hotmail.it</v>
      </c>
    </row>
    <row r="4519" spans="1:12" x14ac:dyDescent="0.2">
      <c r="A4519" t="s">
        <v>8183</v>
      </c>
      <c r="B4519" t="s">
        <v>16497</v>
      </c>
      <c r="C4519" t="s">
        <v>16498</v>
      </c>
      <c r="D4519" t="s">
        <v>5930</v>
      </c>
      <c r="E4519" t="s">
        <v>5933</v>
      </c>
      <c r="F4519" t="s">
        <v>5934</v>
      </c>
      <c r="G4519" t="s">
        <v>5935</v>
      </c>
      <c r="I45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19" s="1" t="b">
        <f t="shared" si="70"/>
        <v>0</v>
      </c>
      <c r="K4519" t="str">
        <f>IF(NOT(J4519),Strutture_cleaned[[#This Row],[Indirizzo internet]],Strutture_cleaned[[#This Row],[Indirizzo di posta elettronica]])</f>
        <v>www.datemperi.com</v>
      </c>
      <c r="L4519" t="str">
        <f>IF(NOT(J4519),Strutture_cleaned[[#This Row],[Indirizzo di posta elettronica]],Strutture_cleaned[[#This Row],[Indirizzo internet]])</f>
        <v>biebidatemperi@libero.it</v>
      </c>
    </row>
    <row r="4520" spans="1:12" x14ac:dyDescent="0.2">
      <c r="A4520" t="s">
        <v>8186</v>
      </c>
      <c r="B4520" t="s">
        <v>16499</v>
      </c>
      <c r="C4520" t="s">
        <v>16500</v>
      </c>
      <c r="D4520" t="s">
        <v>5930</v>
      </c>
      <c r="E4520" t="s">
        <v>16501</v>
      </c>
      <c r="F4520" t="s">
        <v>5936</v>
      </c>
      <c r="G4520" t="s">
        <v>5937</v>
      </c>
      <c r="I45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520" s="1" t="b">
        <f t="shared" si="70"/>
        <v>0</v>
      </c>
      <c r="K4520" t="str">
        <f>IF(NOT(J4520),Strutture_cleaned[[#This Row],[Indirizzo internet]],Strutture_cleaned[[#This Row],[Indirizzo di posta elettronica]])</f>
        <v>www.agriturismo-laganord.it</v>
      </c>
      <c r="L4520" t="str">
        <f>IF(NOT(J4520),Strutture_cleaned[[#This Row],[Indirizzo di posta elettronica]],Strutture_cleaned[[#This Row],[Indirizzo internet]])</f>
        <v>agriturismo-laganord@libero.it</v>
      </c>
    </row>
    <row r="4521" spans="1:12" x14ac:dyDescent="0.2">
      <c r="A4521" t="s">
        <v>8282</v>
      </c>
      <c r="B4521" t="s">
        <v>16502</v>
      </c>
      <c r="C4521" t="s">
        <v>16480</v>
      </c>
      <c r="D4521" t="s">
        <v>5930</v>
      </c>
      <c r="E4521" t="s">
        <v>5930</v>
      </c>
      <c r="F4521" t="s">
        <v>5938</v>
      </c>
      <c r="G4521" t="s">
        <v>5939</v>
      </c>
      <c r="I45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521" s="1" t="b">
        <f t="shared" si="70"/>
        <v>0</v>
      </c>
      <c r="K4521" t="str">
        <f>IF(NOT(J4521),Strutture_cleaned[[#This Row],[Indirizzo internet]],Strutture_cleaned[[#This Row],[Indirizzo di posta elettronica]])</f>
        <v>http://www.coloniacagnano.it/</v>
      </c>
      <c r="L4521" t="str">
        <f>IF(NOT(J4521),Strutture_cleaned[[#This Row],[Indirizzo di posta elettronica]],Strutture_cleaned[[#This Row],[Indirizzo internet]])</f>
        <v>parrocchiasgennaro@libero.it</v>
      </c>
    </row>
    <row r="4522" spans="1:12" x14ac:dyDescent="0.2">
      <c r="A4522" t="s">
        <v>8177</v>
      </c>
      <c r="B4522" t="s">
        <v>16503</v>
      </c>
      <c r="C4522" t="s">
        <v>5940</v>
      </c>
      <c r="D4522" t="s">
        <v>5930</v>
      </c>
      <c r="E4522" t="s">
        <v>5930</v>
      </c>
      <c r="F4522" t="s">
        <v>5941</v>
      </c>
      <c r="G4522" t="s">
        <v>5942</v>
      </c>
      <c r="I45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22" s="1" t="b">
        <f t="shared" si="70"/>
        <v>0</v>
      </c>
      <c r="K4522" t="str">
        <f>IF(NOT(J4522),Strutture_cleaned[[#This Row],[Indirizzo internet]],Strutture_cleaned[[#This Row],[Indirizzo di posta elettronica]])</f>
        <v>www.hotelmonasterovalledacqua.it</v>
      </c>
      <c r="L4522" t="str">
        <f>IF(NOT(J4522),Strutture_cleaned[[#This Row],[Indirizzo di posta elettronica]],Strutture_cleaned[[#This Row],[Indirizzo internet]])</f>
        <v>info@hotelmonasterovalledacqua.it</v>
      </c>
    </row>
    <row r="4523" spans="1:12" x14ac:dyDescent="0.2">
      <c r="A4523" t="s">
        <v>8216</v>
      </c>
      <c r="B4523" t="s">
        <v>16504</v>
      </c>
      <c r="C4523" t="s">
        <v>16505</v>
      </c>
      <c r="D4523" t="s">
        <v>5930</v>
      </c>
      <c r="E4523" t="s">
        <v>16506</v>
      </c>
      <c r="F4523" t="s">
        <v>19511</v>
      </c>
      <c r="G4523" t="s">
        <v>19511</v>
      </c>
      <c r="I45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23" s="1" t="b">
        <f t="shared" si="70"/>
        <v>0</v>
      </c>
      <c r="K4523" t="str">
        <f>IF(NOT(J4523),Strutture_cleaned[[#This Row],[Indirizzo internet]],Strutture_cleaned[[#This Row],[Indirizzo di posta elettronica]])</f>
        <v/>
      </c>
      <c r="L4523" t="str">
        <f>IF(NOT(J4523),Strutture_cleaned[[#This Row],[Indirizzo di posta elettronica]],Strutture_cleaned[[#This Row],[Indirizzo internet]])</f>
        <v/>
      </c>
    </row>
    <row r="4524" spans="1:12" x14ac:dyDescent="0.2">
      <c r="A4524" t="s">
        <v>8183</v>
      </c>
      <c r="B4524" t="s">
        <v>16507</v>
      </c>
      <c r="C4524" t="s">
        <v>16508</v>
      </c>
      <c r="D4524" t="s">
        <v>5930</v>
      </c>
      <c r="E4524" t="s">
        <v>16509</v>
      </c>
      <c r="F4524" t="s">
        <v>19511</v>
      </c>
      <c r="G4524" t="s">
        <v>5943</v>
      </c>
      <c r="I45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524" s="1" t="b">
        <f t="shared" si="70"/>
        <v>0</v>
      </c>
      <c r="K4524" t="str">
        <f>IF(NOT(J4524),Strutture_cleaned[[#This Row],[Indirizzo internet]],Strutture_cleaned[[#This Row],[Indirizzo di posta elettronica]])</f>
        <v/>
      </c>
      <c r="L4524" t="str">
        <f>IF(NOT(J4524),Strutture_cleaned[[#This Row],[Indirizzo di posta elettronica]],Strutture_cleaned[[#This Row],[Indirizzo internet]])</f>
        <v>emily75t@live.it</v>
      </c>
    </row>
    <row r="4525" spans="1:12" x14ac:dyDescent="0.2">
      <c r="A4525" t="s">
        <v>8183</v>
      </c>
      <c r="B4525" t="s">
        <v>16510</v>
      </c>
      <c r="C4525" t="s">
        <v>16511</v>
      </c>
      <c r="D4525" t="s">
        <v>5930</v>
      </c>
      <c r="E4525" t="s">
        <v>5930</v>
      </c>
      <c r="F4525" t="s">
        <v>5944</v>
      </c>
      <c r="G4525" t="s">
        <v>5945</v>
      </c>
      <c r="I45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25" s="1" t="b">
        <f t="shared" si="70"/>
        <v>0</v>
      </c>
      <c r="K4525" t="str">
        <f>IF(NOT(J4525),Strutture_cleaned[[#This Row],[Indirizzo internet]],Strutture_cleaned[[#This Row],[Indirizzo di posta elettronica]])</f>
        <v>www.nonnapia.it</v>
      </c>
      <c r="L4525" t="str">
        <f>IF(NOT(J4525),Strutture_cleaned[[#This Row],[Indirizzo di posta elettronica]],Strutture_cleaned[[#This Row],[Indirizzo internet]])</f>
        <v>info@nonnapia.it</v>
      </c>
    </row>
    <row r="4526" spans="1:12" x14ac:dyDescent="0.2">
      <c r="A4526" t="s">
        <v>8183</v>
      </c>
      <c r="B4526" t="s">
        <v>16512</v>
      </c>
      <c r="C4526" t="s">
        <v>5946</v>
      </c>
      <c r="D4526" t="s">
        <v>5930</v>
      </c>
      <c r="E4526" t="s">
        <v>16509</v>
      </c>
      <c r="F4526" t="s">
        <v>19511</v>
      </c>
      <c r="G4526" t="s">
        <v>5947</v>
      </c>
      <c r="I45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26" s="1" t="b">
        <f t="shared" si="70"/>
        <v>0</v>
      </c>
      <c r="K4526" t="str">
        <f>IF(NOT(J4526),Strutture_cleaned[[#This Row],[Indirizzo internet]],Strutture_cleaned[[#This Row],[Indirizzo di posta elettronica]])</f>
        <v/>
      </c>
      <c r="L4526" t="str">
        <f>IF(NOT(J4526),Strutture_cleaned[[#This Row],[Indirizzo di posta elettronica]],Strutture_cleaned[[#This Row],[Indirizzo internet]])</f>
        <v>giulio_deangelis@libero.it</v>
      </c>
    </row>
    <row r="4527" spans="1:12" x14ac:dyDescent="0.2">
      <c r="A4527" t="s">
        <v>8183</v>
      </c>
      <c r="B4527" t="s">
        <v>16513</v>
      </c>
      <c r="C4527" t="s">
        <v>16514</v>
      </c>
      <c r="D4527" t="s">
        <v>5930</v>
      </c>
      <c r="E4527" t="s">
        <v>5930</v>
      </c>
      <c r="F4527" t="s">
        <v>19511</v>
      </c>
      <c r="G4527" t="s">
        <v>19511</v>
      </c>
      <c r="I45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27" s="1" t="b">
        <f t="shared" si="70"/>
        <v>0</v>
      </c>
      <c r="K4527" t="str">
        <f>IF(NOT(J4527),Strutture_cleaned[[#This Row],[Indirizzo internet]],Strutture_cleaned[[#This Row],[Indirizzo di posta elettronica]])</f>
        <v/>
      </c>
      <c r="L4527" t="str">
        <f>IF(NOT(J4527),Strutture_cleaned[[#This Row],[Indirizzo di posta elettronica]],Strutture_cleaned[[#This Row],[Indirizzo internet]])</f>
        <v/>
      </c>
    </row>
    <row r="4528" spans="1:12" x14ac:dyDescent="0.2">
      <c r="A4528" t="s">
        <v>8186</v>
      </c>
      <c r="B4528" t="s">
        <v>16515</v>
      </c>
      <c r="C4528" t="s">
        <v>16516</v>
      </c>
      <c r="D4528" t="s">
        <v>5930</v>
      </c>
      <c r="E4528" t="s">
        <v>16517</v>
      </c>
      <c r="F4528" t="s">
        <v>19511</v>
      </c>
      <c r="G4528" t="s">
        <v>19511</v>
      </c>
      <c r="I45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28" s="1" t="b">
        <f t="shared" si="70"/>
        <v>0</v>
      </c>
      <c r="K4528" t="str">
        <f>IF(NOT(J4528),Strutture_cleaned[[#This Row],[Indirizzo internet]],Strutture_cleaned[[#This Row],[Indirizzo di posta elettronica]])</f>
        <v/>
      </c>
      <c r="L4528" t="str">
        <f>IF(NOT(J4528),Strutture_cleaned[[#This Row],[Indirizzo di posta elettronica]],Strutture_cleaned[[#This Row],[Indirizzo internet]])</f>
        <v/>
      </c>
    </row>
    <row r="4529" spans="1:12" x14ac:dyDescent="0.2">
      <c r="A4529" t="s">
        <v>8183</v>
      </c>
      <c r="B4529" t="s">
        <v>16518</v>
      </c>
      <c r="C4529" t="s">
        <v>16519</v>
      </c>
      <c r="D4529" t="s">
        <v>5965</v>
      </c>
      <c r="E4529" t="s">
        <v>5965</v>
      </c>
      <c r="F4529" t="s">
        <v>19511</v>
      </c>
      <c r="G4529" t="s">
        <v>5948</v>
      </c>
      <c r="I45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529" s="1" t="b">
        <f t="shared" si="70"/>
        <v>0</v>
      </c>
      <c r="K4529" t="str">
        <f>IF(NOT(J4529),Strutture_cleaned[[#This Row],[Indirizzo internet]],Strutture_cleaned[[#This Row],[Indirizzo di posta elettronica]])</f>
        <v/>
      </c>
      <c r="L4529" t="str">
        <f>IF(NOT(J4529),Strutture_cleaned[[#This Row],[Indirizzo di posta elettronica]],Strutture_cleaned[[#This Row],[Indirizzo internet]])</f>
        <v>micio.elia@libero.it</v>
      </c>
    </row>
    <row r="4530" spans="1:12" x14ac:dyDescent="0.2">
      <c r="A4530" t="s">
        <v>8183</v>
      </c>
      <c r="B4530" t="s">
        <v>16520</v>
      </c>
      <c r="C4530" t="s">
        <v>16521</v>
      </c>
      <c r="D4530" t="s">
        <v>5965</v>
      </c>
      <c r="E4530" t="s">
        <v>19511</v>
      </c>
      <c r="F4530" t="s">
        <v>5949</v>
      </c>
      <c r="G4530" t="s">
        <v>5950</v>
      </c>
      <c r="I45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30" s="1" t="b">
        <f t="shared" si="70"/>
        <v>0</v>
      </c>
      <c r="K4530" t="str">
        <f>IF(NOT(J4530),Strutture_cleaned[[#This Row],[Indirizzo internet]],Strutture_cleaned[[#This Row],[Indirizzo di posta elettronica]])</f>
        <v>www.bbseigneurhill.it</v>
      </c>
      <c r="L4530" t="str">
        <f>IF(NOT(J4530),Strutture_cleaned[[#This Row],[Indirizzo di posta elettronica]],Strutture_cleaned[[#This Row],[Indirizzo internet]])</f>
        <v>info@bbseigneurhill.it</v>
      </c>
    </row>
    <row r="4531" spans="1:12" x14ac:dyDescent="0.2">
      <c r="A4531" t="s">
        <v>8183</v>
      </c>
      <c r="B4531" t="s">
        <v>16522</v>
      </c>
      <c r="C4531" t="s">
        <v>16523</v>
      </c>
      <c r="D4531" t="s">
        <v>5965</v>
      </c>
      <c r="E4531" t="s">
        <v>19511</v>
      </c>
      <c r="F4531" t="s">
        <v>5951</v>
      </c>
      <c r="G4531" t="s">
        <v>5952</v>
      </c>
      <c r="I45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31" s="1" t="b">
        <f t="shared" si="70"/>
        <v>0</v>
      </c>
      <c r="K4531" t="str">
        <f>IF(NOT(J4531),Strutture_cleaned[[#This Row],[Indirizzo internet]],Strutture_cleaned[[#This Row],[Indirizzo di posta elettronica]])</f>
        <v>www.leantichevolte.com</v>
      </c>
      <c r="L4531" t="str">
        <f>IF(NOT(J4531),Strutture_cleaned[[#This Row],[Indirizzo di posta elettronica]],Strutture_cleaned[[#This Row],[Indirizzo internet]])</f>
        <v>info@leantichevolte.com</v>
      </c>
    </row>
    <row r="4532" spans="1:12" x14ac:dyDescent="0.2">
      <c r="A4532" t="s">
        <v>8183</v>
      </c>
      <c r="B4532" t="s">
        <v>16524</v>
      </c>
      <c r="C4532" t="s">
        <v>16525</v>
      </c>
      <c r="D4532" t="s">
        <v>5965</v>
      </c>
      <c r="E4532" t="s">
        <v>5965</v>
      </c>
      <c r="F4532" t="s">
        <v>5953</v>
      </c>
      <c r="G4532" t="s">
        <v>5954</v>
      </c>
      <c r="I45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32" s="1" t="b">
        <f t="shared" si="70"/>
        <v>0</v>
      </c>
      <c r="K4532" t="str">
        <f>IF(NOT(J4532),Strutture_cleaned[[#This Row],[Indirizzo internet]],Strutture_cleaned[[#This Row],[Indirizzo di posta elettronica]])</f>
        <v>www.lacasadelmelocotogno.it</v>
      </c>
      <c r="L4532" t="str">
        <f>IF(NOT(J4532),Strutture_cleaned[[#This Row],[Indirizzo di posta elettronica]],Strutture_cleaned[[#This Row],[Indirizzo internet]])</f>
        <v>info@lacasadelmelocotogno.it</v>
      </c>
    </row>
    <row r="4533" spans="1:12" x14ac:dyDescent="0.2">
      <c r="A4533" t="s">
        <v>8183</v>
      </c>
      <c r="B4533" t="s">
        <v>16526</v>
      </c>
      <c r="C4533" t="s">
        <v>16527</v>
      </c>
      <c r="D4533" t="s">
        <v>5965</v>
      </c>
      <c r="E4533" t="s">
        <v>5965</v>
      </c>
      <c r="F4533" t="s">
        <v>5955</v>
      </c>
      <c r="G4533" t="s">
        <v>5956</v>
      </c>
      <c r="I45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533" s="1" t="b">
        <f t="shared" si="70"/>
        <v>0</v>
      </c>
      <c r="K4533" t="str">
        <f>IF(NOT(J4533),Strutture_cleaned[[#This Row],[Indirizzo internet]],Strutture_cleaned[[#This Row],[Indirizzo di posta elettronica]])</f>
        <v>www.cieloaperto.com</v>
      </c>
      <c r="L4533" t="str">
        <f>IF(NOT(J4533),Strutture_cleaned[[#This Row],[Indirizzo di posta elettronica]],Strutture_cleaned[[#This Row],[Indirizzo internet]])</f>
        <v>clareivey@alice.it</v>
      </c>
    </row>
    <row r="4534" spans="1:12" x14ac:dyDescent="0.2">
      <c r="A4534" t="s">
        <v>8183</v>
      </c>
      <c r="B4534" t="s">
        <v>16528</v>
      </c>
      <c r="C4534" t="s">
        <v>16529</v>
      </c>
      <c r="D4534" t="s">
        <v>5965</v>
      </c>
      <c r="E4534" t="s">
        <v>5965</v>
      </c>
      <c r="F4534" t="s">
        <v>19511</v>
      </c>
      <c r="G4534" t="s">
        <v>5957</v>
      </c>
      <c r="I45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34" s="1" t="b">
        <f t="shared" si="70"/>
        <v>0</v>
      </c>
      <c r="K4534" t="str">
        <f>IF(NOT(J4534),Strutture_cleaned[[#This Row],[Indirizzo internet]],Strutture_cleaned[[#This Row],[Indirizzo di posta elettronica]])</f>
        <v/>
      </c>
      <c r="L4534" t="str">
        <f>IF(NOT(J4534),Strutture_cleaned[[#This Row],[Indirizzo di posta elettronica]],Strutture_cleaned[[#This Row],[Indirizzo internet]])</f>
        <v>info@bb-verdemare.com</v>
      </c>
    </row>
    <row r="4535" spans="1:12" x14ac:dyDescent="0.2">
      <c r="A4535" t="s">
        <v>8186</v>
      </c>
      <c r="B4535" t="s">
        <v>16530</v>
      </c>
      <c r="C4535" t="s">
        <v>16531</v>
      </c>
      <c r="D4535" t="s">
        <v>5965</v>
      </c>
      <c r="E4535" t="s">
        <v>5965</v>
      </c>
      <c r="F4535" t="s">
        <v>5958</v>
      </c>
      <c r="G4535" t="s">
        <v>5959</v>
      </c>
      <c r="I45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35" s="1" t="b">
        <f t="shared" si="70"/>
        <v>0</v>
      </c>
      <c r="K4535" t="str">
        <f>IF(NOT(J4535),Strutture_cleaned[[#This Row],[Indirizzo internet]],Strutture_cleaned[[#This Row],[Indirizzo di posta elettronica]])</f>
        <v>www.agriturismoaquaviva.net</v>
      </c>
      <c r="L4535" t="str">
        <f>IF(NOT(J4535),Strutture_cleaned[[#This Row],[Indirizzo di posta elettronica]],Strutture_cleaned[[#This Row],[Indirizzo internet]])</f>
        <v>info@lapaesana.net</v>
      </c>
    </row>
    <row r="4536" spans="1:12" x14ac:dyDescent="0.2">
      <c r="A4536" t="s">
        <v>8171</v>
      </c>
      <c r="B4536" t="s">
        <v>16532</v>
      </c>
      <c r="C4536" t="s">
        <v>19511</v>
      </c>
      <c r="D4536" t="s">
        <v>5965</v>
      </c>
      <c r="E4536" t="s">
        <v>5965</v>
      </c>
      <c r="F4536" t="s">
        <v>19511</v>
      </c>
      <c r="G4536" t="s">
        <v>5960</v>
      </c>
      <c r="I45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36" s="1" t="b">
        <f t="shared" si="70"/>
        <v>0</v>
      </c>
      <c r="K4536" t="str">
        <f>IF(NOT(J4536),Strutture_cleaned[[#This Row],[Indirizzo internet]],Strutture_cleaned[[#This Row],[Indirizzo di posta elettronica]])</f>
        <v/>
      </c>
      <c r="L4536" t="str">
        <f>IF(NOT(J4536),Strutture_cleaned[[#This Row],[Indirizzo di posta elettronica]],Strutture_cleaned[[#This Row],[Indirizzo internet]])</f>
        <v>nicolinocameli@gmail.com</v>
      </c>
    </row>
    <row r="4537" spans="1:12" x14ac:dyDescent="0.2">
      <c r="A4537" t="s">
        <v>8177</v>
      </c>
      <c r="B4537" t="s">
        <v>16533</v>
      </c>
      <c r="C4537" t="s">
        <v>16534</v>
      </c>
      <c r="D4537" t="s">
        <v>5965</v>
      </c>
      <c r="E4537" t="s">
        <v>19511</v>
      </c>
      <c r="F4537" t="s">
        <v>19511</v>
      </c>
      <c r="G4537" t="s">
        <v>5961</v>
      </c>
      <c r="I45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537" s="1" t="b">
        <f t="shared" si="70"/>
        <v>0</v>
      </c>
      <c r="K4537" t="str">
        <f>IF(NOT(J4537),Strutture_cleaned[[#This Row],[Indirizzo internet]],Strutture_cleaned[[#This Row],[Indirizzo di posta elettronica]])</f>
        <v/>
      </c>
      <c r="L4537" t="str">
        <f>IF(NOT(J4537),Strutture_cleaned[[#This Row],[Indirizzo di posta elettronica]],Strutture_cleaned[[#This Row],[Indirizzo internet]])</f>
        <v>oviv.acquavivapicena@gmail.com</v>
      </c>
    </row>
    <row r="4538" spans="1:12" x14ac:dyDescent="0.2">
      <c r="A4538" t="s">
        <v>8183</v>
      </c>
      <c r="B4538" t="s">
        <v>16535</v>
      </c>
      <c r="C4538" t="s">
        <v>16536</v>
      </c>
      <c r="D4538" t="s">
        <v>5965</v>
      </c>
      <c r="E4538" t="s">
        <v>19511</v>
      </c>
      <c r="F4538" t="s">
        <v>5962</v>
      </c>
      <c r="G4538" t="s">
        <v>5963</v>
      </c>
      <c r="I45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38" s="1" t="b">
        <f t="shared" si="70"/>
        <v>0</v>
      </c>
      <c r="K4538" t="str">
        <f>IF(NOT(J4538),Strutture_cleaned[[#This Row],[Indirizzo internet]],Strutture_cleaned[[#This Row],[Indirizzo di posta elettronica]])</f>
        <v>www.bbdellatartana.it</v>
      </c>
      <c r="L4538" t="str">
        <f>IF(NOT(J4538),Strutture_cleaned[[#This Row],[Indirizzo di posta elettronica]],Strutture_cleaned[[#This Row],[Indirizzo internet]])</f>
        <v>info@bbdellatartana.it</v>
      </c>
    </row>
    <row r="4539" spans="1:12" x14ac:dyDescent="0.2">
      <c r="A4539" t="s">
        <v>8183</v>
      </c>
      <c r="B4539" t="s">
        <v>16537</v>
      </c>
      <c r="C4539" t="s">
        <v>16538</v>
      </c>
      <c r="D4539" t="s">
        <v>5965</v>
      </c>
      <c r="E4539" t="s">
        <v>19511</v>
      </c>
      <c r="F4539" t="s">
        <v>19511</v>
      </c>
      <c r="G4539" t="s">
        <v>5964</v>
      </c>
      <c r="I45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539" s="1" t="b">
        <f t="shared" si="70"/>
        <v>0</v>
      </c>
      <c r="K4539" t="str">
        <f>IF(NOT(J4539),Strutture_cleaned[[#This Row],[Indirizzo internet]],Strutture_cleaned[[#This Row],[Indirizzo di posta elettronica]])</f>
        <v/>
      </c>
      <c r="L4539" t="str">
        <f>IF(NOT(J4539),Strutture_cleaned[[#This Row],[Indirizzo di posta elettronica]],Strutture_cleaned[[#This Row],[Indirizzo internet]])</f>
        <v>gasparrini.giorgio@virgilio.it</v>
      </c>
    </row>
    <row r="4540" spans="1:12" x14ac:dyDescent="0.2">
      <c r="A4540" t="s">
        <v>8183</v>
      </c>
      <c r="B4540" t="s">
        <v>16539</v>
      </c>
      <c r="C4540" t="s">
        <v>16540</v>
      </c>
      <c r="D4540" t="s">
        <v>5965</v>
      </c>
      <c r="E4540" t="s">
        <v>5965</v>
      </c>
      <c r="F4540" t="s">
        <v>5966</v>
      </c>
      <c r="G4540" t="s">
        <v>5967</v>
      </c>
      <c r="I45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4540" s="1" t="b">
        <f t="shared" si="70"/>
        <v>0</v>
      </c>
      <c r="K4540" t="str">
        <f>IF(NOT(J4540),Strutture_cleaned[[#This Row],[Indirizzo internet]],Strutture_cleaned[[#This Row],[Indirizzo di posta elettronica]])</f>
        <v>www.giardinomediterraneo.altervista.org</v>
      </c>
      <c r="L4540" t="str">
        <f>IF(NOT(J4540),Strutture_cleaned[[#This Row],[Indirizzo di posta elettronica]],Strutture_cleaned[[#This Row],[Indirizzo internet]])</f>
        <v>bbilgiardinomediterraneo@outlook.it</v>
      </c>
    </row>
    <row r="4541" spans="1:12" x14ac:dyDescent="0.2">
      <c r="A4541" t="s">
        <v>8183</v>
      </c>
      <c r="B4541" t="s">
        <v>16541</v>
      </c>
      <c r="C4541" t="s">
        <v>16542</v>
      </c>
      <c r="D4541" t="s">
        <v>5965</v>
      </c>
      <c r="E4541" t="s">
        <v>5965</v>
      </c>
      <c r="F4541" t="s">
        <v>5968</v>
      </c>
      <c r="G4541" t="s">
        <v>5969</v>
      </c>
      <c r="I45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41" s="1" t="b">
        <f t="shared" si="70"/>
        <v>0</v>
      </c>
      <c r="K4541" t="str">
        <f>IF(NOT(J4541),Strutture_cleaned[[#This Row],[Indirizzo internet]],Strutture_cleaned[[#This Row],[Indirizzo di posta elettronica]])</f>
        <v>www.bbsantacaterina.it</v>
      </c>
      <c r="L4541" t="str">
        <f>IF(NOT(J4541),Strutture_cleaned[[#This Row],[Indirizzo di posta elettronica]],Strutture_cleaned[[#This Row],[Indirizzo internet]])</f>
        <v>info@bbsantacaterina.it</v>
      </c>
    </row>
    <row r="4542" spans="1:12" x14ac:dyDescent="0.2">
      <c r="A4542" t="s">
        <v>8183</v>
      </c>
      <c r="B4542" t="s">
        <v>16543</v>
      </c>
      <c r="C4542" t="s">
        <v>16544</v>
      </c>
      <c r="D4542" t="s">
        <v>5965</v>
      </c>
      <c r="E4542" t="s">
        <v>5965</v>
      </c>
      <c r="F4542" t="s">
        <v>5970</v>
      </c>
      <c r="G4542" t="s">
        <v>5971</v>
      </c>
      <c r="I45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542" s="1" t="b">
        <f t="shared" si="70"/>
        <v>0</v>
      </c>
      <c r="K4542" t="str">
        <f>IF(NOT(J4542),Strutture_cleaned[[#This Row],[Indirizzo internet]],Strutture_cleaned[[#This Row],[Indirizzo di posta elettronica]])</f>
        <v>www.bbmari.it</v>
      </c>
      <c r="L4542" t="str">
        <f>IF(NOT(J4542),Strutture_cleaned[[#This Row],[Indirizzo di posta elettronica]],Strutture_cleaned[[#This Row],[Indirizzo internet]])</f>
        <v>maribb@gmail.com</v>
      </c>
    </row>
    <row r="4543" spans="1:12" x14ac:dyDescent="0.2">
      <c r="A4543" t="s">
        <v>8183</v>
      </c>
      <c r="B4543" t="s">
        <v>16545</v>
      </c>
      <c r="C4543" t="s">
        <v>16546</v>
      </c>
      <c r="D4543" t="s">
        <v>5965</v>
      </c>
      <c r="E4543" t="s">
        <v>5965</v>
      </c>
      <c r="F4543" t="s">
        <v>19511</v>
      </c>
      <c r="G4543" t="s">
        <v>19511</v>
      </c>
      <c r="I45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43" s="1" t="b">
        <f t="shared" si="70"/>
        <v>0</v>
      </c>
      <c r="K4543" t="str">
        <f>IF(NOT(J4543),Strutture_cleaned[[#This Row],[Indirizzo internet]],Strutture_cleaned[[#This Row],[Indirizzo di posta elettronica]])</f>
        <v/>
      </c>
      <c r="L4543" t="str">
        <f>IF(NOT(J4543),Strutture_cleaned[[#This Row],[Indirizzo di posta elettronica]],Strutture_cleaned[[#This Row],[Indirizzo internet]])</f>
        <v/>
      </c>
    </row>
    <row r="4544" spans="1:12" x14ac:dyDescent="0.2">
      <c r="A4544" t="s">
        <v>8183</v>
      </c>
      <c r="B4544" t="s">
        <v>16547</v>
      </c>
      <c r="C4544" t="s">
        <v>16548</v>
      </c>
      <c r="D4544" t="s">
        <v>5965</v>
      </c>
      <c r="E4544" t="s">
        <v>5965</v>
      </c>
      <c r="F4544" t="s">
        <v>5972</v>
      </c>
      <c r="G4544" t="s">
        <v>5973</v>
      </c>
      <c r="I45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44" s="1" t="b">
        <f t="shared" si="70"/>
        <v>0</v>
      </c>
      <c r="K4544" t="str">
        <f>IF(NOT(J4544),Strutture_cleaned[[#This Row],[Indirizzo internet]],Strutture_cleaned[[#This Row],[Indirizzo di posta elettronica]])</f>
        <v>www.mammagina.info</v>
      </c>
      <c r="L4544" t="str">
        <f>IF(NOT(J4544),Strutture_cleaned[[#This Row],[Indirizzo di posta elettronica]],Strutture_cleaned[[#This Row],[Indirizzo internet]])</f>
        <v>gina.marchetti@tin.it</v>
      </c>
    </row>
    <row r="4545" spans="1:12" x14ac:dyDescent="0.2">
      <c r="A4545" t="s">
        <v>8177</v>
      </c>
      <c r="B4545" t="s">
        <v>16549</v>
      </c>
      <c r="C4545" t="s">
        <v>16550</v>
      </c>
      <c r="D4545" t="s">
        <v>5965</v>
      </c>
      <c r="E4545" t="s">
        <v>5965</v>
      </c>
      <c r="F4545" t="s">
        <v>5974</v>
      </c>
      <c r="G4545" t="s">
        <v>5975</v>
      </c>
      <c r="I45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45" s="1" t="b">
        <f t="shared" si="70"/>
        <v>0</v>
      </c>
      <c r="K4545" t="str">
        <f>IF(NOT(J4545),Strutture_cleaned[[#This Row],[Indirizzo internet]],Strutture_cleaned[[#This Row],[Indirizzo di posta elettronica]])</f>
        <v>www.abbadetta.it</v>
      </c>
      <c r="L4545" t="str">
        <f>IF(NOT(J4545),Strutture_cleaned[[#This Row],[Indirizzo di posta elettronica]],Strutture_cleaned[[#This Row],[Indirizzo internet]])</f>
        <v>sabrina-riccioni@hotmail.com</v>
      </c>
    </row>
    <row r="4546" spans="1:12" x14ac:dyDescent="0.2">
      <c r="A4546" t="s">
        <v>8177</v>
      </c>
      <c r="B4546" t="s">
        <v>16551</v>
      </c>
      <c r="C4546" t="s">
        <v>16552</v>
      </c>
      <c r="D4546" t="s">
        <v>5965</v>
      </c>
      <c r="E4546" t="s">
        <v>5965</v>
      </c>
      <c r="F4546" t="s">
        <v>5976</v>
      </c>
      <c r="G4546" t="s">
        <v>5977</v>
      </c>
      <c r="I45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46" s="1" t="b">
        <f t="shared" si="70"/>
        <v>0</v>
      </c>
      <c r="K4546" t="str">
        <f>IF(NOT(J4546),Strutture_cleaned[[#This Row],[Indirizzo internet]],Strutture_cleaned[[#This Row],[Indirizzo di posta elettronica]])</f>
        <v>www.hotelilgrillo.it</v>
      </c>
      <c r="L4546" t="str">
        <f>IF(NOT(J4546),Strutture_cleaned[[#This Row],[Indirizzo di posta elettronica]],Strutture_cleaned[[#This Row],[Indirizzo internet]])</f>
        <v>info@hotelilgrillo.it</v>
      </c>
    </row>
    <row r="4547" spans="1:12" x14ac:dyDescent="0.2">
      <c r="A4547" t="s">
        <v>8183</v>
      </c>
      <c r="B4547" t="s">
        <v>16553</v>
      </c>
      <c r="C4547" t="s">
        <v>16554</v>
      </c>
      <c r="D4547" t="s">
        <v>5965</v>
      </c>
      <c r="E4547" t="s">
        <v>5965</v>
      </c>
      <c r="F4547" t="s">
        <v>5978</v>
      </c>
      <c r="G4547" t="s">
        <v>5979</v>
      </c>
      <c r="I45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47" s="1" t="b">
        <f t="shared" ref="J4547:J4610" si="71">I4547="invertire email e sito"</f>
        <v>0</v>
      </c>
      <c r="K4547" t="str">
        <f>IF(NOT(J4547),Strutture_cleaned[[#This Row],[Indirizzo internet]],Strutture_cleaned[[#This Row],[Indirizzo di posta elettronica]])</f>
        <v>www.lalunaelafortezza.com</v>
      </c>
      <c r="L4547" t="str">
        <f>IF(NOT(J4547),Strutture_cleaned[[#This Row],[Indirizzo di posta elettronica]],Strutture_cleaned[[#This Row],[Indirizzo internet]])</f>
        <v>info@lalunaelafortezza.com</v>
      </c>
    </row>
    <row r="4548" spans="1:12" x14ac:dyDescent="0.2">
      <c r="A4548" t="s">
        <v>8183</v>
      </c>
      <c r="B4548" t="s">
        <v>10040</v>
      </c>
      <c r="C4548" t="s">
        <v>16555</v>
      </c>
      <c r="D4548" t="s">
        <v>16556</v>
      </c>
      <c r="E4548" t="s">
        <v>19511</v>
      </c>
      <c r="F4548" t="s">
        <v>5980</v>
      </c>
      <c r="G4548" t="s">
        <v>5981</v>
      </c>
      <c r="I45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548" s="1" t="b">
        <f t="shared" si="71"/>
        <v>0</v>
      </c>
      <c r="K4548" t="str">
        <f>IF(NOT(J4548),Strutture_cleaned[[#This Row],[Indirizzo internet]],Strutture_cleaned[[#This Row],[Indirizzo di posta elettronica]])</f>
        <v>www.bedandbreakfastlequerce.it</v>
      </c>
      <c r="L4548" t="str">
        <f>IF(NOT(J4548),Strutture_cleaned[[#This Row],[Indirizzo di posta elettronica]],Strutture_cleaned[[#This Row],[Indirizzo internet]])</f>
        <v>ice661@hotmail.it</v>
      </c>
    </row>
    <row r="4549" spans="1:12" x14ac:dyDescent="0.2">
      <c r="A4549" t="s">
        <v>8186</v>
      </c>
      <c r="B4549" t="s">
        <v>16557</v>
      </c>
      <c r="C4549" t="s">
        <v>16558</v>
      </c>
      <c r="D4549" t="s">
        <v>16556</v>
      </c>
      <c r="E4549" t="s">
        <v>16556</v>
      </c>
      <c r="F4549" t="s">
        <v>5982</v>
      </c>
      <c r="G4549" t="s">
        <v>5983</v>
      </c>
      <c r="I45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49" s="1" t="b">
        <f t="shared" si="71"/>
        <v>0</v>
      </c>
      <c r="K4549" t="str">
        <f>IF(NOT(J4549),Strutture_cleaned[[#This Row],[Indirizzo internet]],Strutture_cleaned[[#This Row],[Indirizzo di posta elettronica]])</f>
        <v>www.concadoro.com</v>
      </c>
      <c r="L4549" t="str">
        <f>IF(NOT(J4549),Strutture_cleaned[[#This Row],[Indirizzo di posta elettronica]],Strutture_cleaned[[#This Row],[Indirizzo internet]])</f>
        <v>agriturismo@concadoro.com</v>
      </c>
    </row>
    <row r="4550" spans="1:12" x14ac:dyDescent="0.2">
      <c r="A4550" t="s">
        <v>8186</v>
      </c>
      <c r="B4550" t="s">
        <v>10767</v>
      </c>
      <c r="C4550" t="s">
        <v>16559</v>
      </c>
      <c r="D4550" t="s">
        <v>16556</v>
      </c>
      <c r="E4550" t="s">
        <v>16556</v>
      </c>
      <c r="F4550" t="s">
        <v>19511</v>
      </c>
      <c r="G4550" t="s">
        <v>5984</v>
      </c>
      <c r="I45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550" s="1" t="b">
        <f t="shared" si="71"/>
        <v>0</v>
      </c>
      <c r="K4550" t="str">
        <f>IF(NOT(J4550),Strutture_cleaned[[#This Row],[Indirizzo internet]],Strutture_cleaned[[#This Row],[Indirizzo di posta elettronica]])</f>
        <v/>
      </c>
      <c r="L4550" t="str">
        <f>IF(NOT(J4550),Strutture_cleaned[[#This Row],[Indirizzo di posta elettronica]],Strutture_cleaned[[#This Row],[Indirizzo internet]])</f>
        <v>s.martinoagriturism@libero.it</v>
      </c>
    </row>
    <row r="4551" spans="1:12" x14ac:dyDescent="0.2">
      <c r="A4551" t="s">
        <v>8186</v>
      </c>
      <c r="B4551" t="s">
        <v>16560</v>
      </c>
      <c r="C4551" t="s">
        <v>5985</v>
      </c>
      <c r="D4551" t="s">
        <v>16556</v>
      </c>
      <c r="E4551" t="s">
        <v>16556</v>
      </c>
      <c r="F4551" t="s">
        <v>19511</v>
      </c>
      <c r="G4551" t="s">
        <v>5986</v>
      </c>
      <c r="I45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51" s="1" t="b">
        <f t="shared" si="71"/>
        <v>0</v>
      </c>
      <c r="K4551" t="str">
        <f>IF(NOT(J4551),Strutture_cleaned[[#This Row],[Indirizzo internet]],Strutture_cleaned[[#This Row],[Indirizzo di posta elettronica]])</f>
        <v/>
      </c>
      <c r="L4551" t="str">
        <f>IF(NOT(J4551),Strutture_cleaned[[#This Row],[Indirizzo di posta elettronica]],Strutture_cleaned[[#This Row],[Indirizzo internet]])</f>
        <v>gabrielegalli1@libero.it</v>
      </c>
    </row>
    <row r="4552" spans="1:12" x14ac:dyDescent="0.2">
      <c r="A4552" t="s">
        <v>8171</v>
      </c>
      <c r="B4552" t="s">
        <v>16561</v>
      </c>
      <c r="C4552" t="s">
        <v>19511</v>
      </c>
      <c r="D4552" t="s">
        <v>16562</v>
      </c>
      <c r="E4552" t="s">
        <v>16563</v>
      </c>
      <c r="F4552" t="s">
        <v>5987</v>
      </c>
      <c r="G4552" t="s">
        <v>5988</v>
      </c>
      <c r="I45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52" s="1" t="b">
        <f t="shared" si="71"/>
        <v>0</v>
      </c>
      <c r="K4552" t="str">
        <f>IF(NOT(J4552),Strutture_cleaned[[#This Row],[Indirizzo internet]],Strutture_cleaned[[#This Row],[Indirizzo di posta elettronica]])</f>
        <v>www.centrodueparchi.it; www.forestalp.it;</v>
      </c>
      <c r="L4552" t="str">
        <f>IF(NOT(J4552),Strutture_cleaned[[#This Row],[Indirizzo di posta elettronica]],Strutture_cleaned[[#This Row],[Indirizzo internet]])</f>
        <v>info@centrodueparchi.it</v>
      </c>
    </row>
    <row r="4553" spans="1:12" x14ac:dyDescent="0.2">
      <c r="A4553" t="s">
        <v>8183</v>
      </c>
      <c r="B4553" t="s">
        <v>16564</v>
      </c>
      <c r="C4553" t="s">
        <v>16565</v>
      </c>
      <c r="D4553" t="s">
        <v>16562</v>
      </c>
      <c r="E4553" t="s">
        <v>16562</v>
      </c>
      <c r="F4553" t="s">
        <v>19511</v>
      </c>
      <c r="G4553" t="s">
        <v>5989</v>
      </c>
      <c r="I45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53" s="1" t="b">
        <f t="shared" si="71"/>
        <v>0</v>
      </c>
      <c r="K4553" t="str">
        <f>IF(NOT(J4553),Strutture_cleaned[[#This Row],[Indirizzo internet]],Strutture_cleaned[[#This Row],[Indirizzo di posta elettronica]])</f>
        <v/>
      </c>
      <c r="L4553" t="str">
        <f>IF(NOT(J4553),Strutture_cleaned[[#This Row],[Indirizzo di posta elettronica]],Strutture_cleaned[[#This Row],[Indirizzo internet]])</f>
        <v>info@laterradellemeraviglie.it</v>
      </c>
    </row>
    <row r="4554" spans="1:12" x14ac:dyDescent="0.2">
      <c r="A4554" t="s">
        <v>8183</v>
      </c>
      <c r="B4554" t="s">
        <v>16566</v>
      </c>
      <c r="C4554" t="s">
        <v>16567</v>
      </c>
      <c r="D4554" t="s">
        <v>16562</v>
      </c>
      <c r="E4554" t="s">
        <v>16568</v>
      </c>
      <c r="F4554" t="s">
        <v>19511</v>
      </c>
      <c r="G4554" t="s">
        <v>5990</v>
      </c>
      <c r="I45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54" s="1" t="b">
        <f t="shared" si="71"/>
        <v>0</v>
      </c>
      <c r="K4554" t="str">
        <f>IF(NOT(J4554),Strutture_cleaned[[#This Row],[Indirizzo internet]],Strutture_cleaned[[#This Row],[Indirizzo di posta elettronica]])</f>
        <v/>
      </c>
      <c r="L4554" t="str">
        <f>IF(NOT(J4554),Strutture_cleaned[[#This Row],[Indirizzo di posta elettronica]],Strutture_cleaned[[#This Row],[Indirizzo internet]])</f>
        <v>emanuela.fortuna@tin.it</v>
      </c>
    </row>
    <row r="4555" spans="1:12" x14ac:dyDescent="0.2">
      <c r="A4555" t="s">
        <v>8183</v>
      </c>
      <c r="B4555" t="s">
        <v>16569</v>
      </c>
      <c r="C4555" t="s">
        <v>5991</v>
      </c>
      <c r="D4555" t="s">
        <v>16562</v>
      </c>
      <c r="E4555" t="s">
        <v>16570</v>
      </c>
      <c r="F4555" t="s">
        <v>5992</v>
      </c>
      <c r="G4555" t="s">
        <v>5993</v>
      </c>
      <c r="I45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555" s="1" t="b">
        <f t="shared" si="71"/>
        <v>0</v>
      </c>
      <c r="K4555" t="str">
        <f>IF(NOT(J4555),Strutture_cleaned[[#This Row],[Indirizzo internet]],Strutture_cleaned[[#This Row],[Indirizzo di posta elettronica]])</f>
        <v>www.giardinodellefate.it</v>
      </c>
      <c r="L4555" t="str">
        <f>IF(NOT(J4555),Strutture_cleaned[[#This Row],[Indirizzo di posta elettronica]],Strutture_cleaned[[#This Row],[Indirizzo internet]])</f>
        <v>bbgiardinodellefate@libero.it</v>
      </c>
    </row>
    <row r="4556" spans="1:12" x14ac:dyDescent="0.2">
      <c r="A4556" t="s">
        <v>8183</v>
      </c>
      <c r="B4556" t="s">
        <v>16571</v>
      </c>
      <c r="C4556" t="s">
        <v>19511</v>
      </c>
      <c r="D4556" t="s">
        <v>16562</v>
      </c>
      <c r="E4556" t="s">
        <v>16570</v>
      </c>
      <c r="F4556" t="s">
        <v>19511</v>
      </c>
      <c r="G4556" t="s">
        <v>19511</v>
      </c>
      <c r="I45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56" s="1" t="b">
        <f t="shared" si="71"/>
        <v>0</v>
      </c>
      <c r="K4556" t="str">
        <f>IF(NOT(J4556),Strutture_cleaned[[#This Row],[Indirizzo internet]],Strutture_cleaned[[#This Row],[Indirizzo di posta elettronica]])</f>
        <v/>
      </c>
      <c r="L4556" t="str">
        <f>IF(NOT(J4556),Strutture_cleaned[[#This Row],[Indirizzo di posta elettronica]],Strutture_cleaned[[#This Row],[Indirizzo internet]])</f>
        <v/>
      </c>
    </row>
    <row r="4557" spans="1:12" x14ac:dyDescent="0.2">
      <c r="A4557" t="s">
        <v>8183</v>
      </c>
      <c r="B4557" t="s">
        <v>16572</v>
      </c>
      <c r="C4557" t="s">
        <v>16573</v>
      </c>
      <c r="D4557" t="s">
        <v>16562</v>
      </c>
      <c r="E4557" t="s">
        <v>5994</v>
      </c>
      <c r="F4557" t="s">
        <v>5995</v>
      </c>
      <c r="G4557" t="s">
        <v>5996</v>
      </c>
      <c r="I45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557" s="1" t="b">
        <f t="shared" si="71"/>
        <v>0</v>
      </c>
      <c r="K4557" t="str">
        <f>IF(NOT(J4557),Strutture_cleaned[[#This Row],[Indirizzo internet]],Strutture_cleaned[[#This Row],[Indirizzo di posta elettronica]])</f>
        <v>www.bbtrisungo.it</v>
      </c>
      <c r="L4557" t="str">
        <f>IF(NOT(J4557),Strutture_cleaned[[#This Row],[Indirizzo di posta elettronica]],Strutture_cleaned[[#This Row],[Indirizzo internet]])</f>
        <v>orsini.el@libero.it</v>
      </c>
    </row>
    <row r="4558" spans="1:12" x14ac:dyDescent="0.2">
      <c r="A4558" t="s">
        <v>8183</v>
      </c>
      <c r="B4558" t="s">
        <v>16574</v>
      </c>
      <c r="C4558" t="s">
        <v>19511</v>
      </c>
      <c r="D4558" t="s">
        <v>16562</v>
      </c>
      <c r="E4558" t="s">
        <v>5997</v>
      </c>
      <c r="F4558" t="s">
        <v>5998</v>
      </c>
      <c r="G4558" t="s">
        <v>19511</v>
      </c>
      <c r="I45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58" s="1" t="b">
        <f t="shared" si="71"/>
        <v>0</v>
      </c>
      <c r="K4558" t="str">
        <f>IF(NOT(J4558),Strutture_cleaned[[#This Row],[Indirizzo internet]],Strutture_cleaned[[#This Row],[Indirizzo di posta elettronica]])</f>
        <v>www.ilnidodipiedilama.com</v>
      </c>
      <c r="L4558" t="str">
        <f>IF(NOT(J4558),Strutture_cleaned[[#This Row],[Indirizzo di posta elettronica]],Strutture_cleaned[[#This Row],[Indirizzo internet]])</f>
        <v/>
      </c>
    </row>
    <row r="4559" spans="1:12" x14ac:dyDescent="0.2">
      <c r="A4559" t="s">
        <v>8353</v>
      </c>
      <c r="B4559" t="s">
        <v>16575</v>
      </c>
      <c r="C4559" t="s">
        <v>16576</v>
      </c>
      <c r="D4559" t="s">
        <v>16562</v>
      </c>
      <c r="E4559" t="s">
        <v>16577</v>
      </c>
      <c r="F4559" t="s">
        <v>5999</v>
      </c>
      <c r="G4559" t="s">
        <v>6000</v>
      </c>
      <c r="I45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59" s="1" t="b">
        <f t="shared" si="71"/>
        <v>0</v>
      </c>
      <c r="K4559" t="str">
        <f>IF(NOT(J4559),Strutture_cleaned[[#This Row],[Indirizzo internet]],Strutture_cleaned[[#This Row],[Indirizzo di posta elettronica]])</f>
        <v>www.rifugiocollelecese.it</v>
      </c>
      <c r="L4559" t="str">
        <f>IF(NOT(J4559),Strutture_cleaned[[#This Row],[Indirizzo di posta elettronica]],Strutture_cleaned[[#This Row],[Indirizzo internet]])</f>
        <v>info@rifugiocollelecese.it</v>
      </c>
    </row>
    <row r="4560" spans="1:12" x14ac:dyDescent="0.2">
      <c r="A4560" t="s">
        <v>8183</v>
      </c>
      <c r="B4560" t="s">
        <v>16578</v>
      </c>
      <c r="C4560" t="s">
        <v>16579</v>
      </c>
      <c r="D4560" t="s">
        <v>16562</v>
      </c>
      <c r="E4560" t="s">
        <v>16562</v>
      </c>
      <c r="F4560" t="s">
        <v>19511</v>
      </c>
      <c r="G4560" t="s">
        <v>19511</v>
      </c>
      <c r="I45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60" s="1" t="b">
        <f t="shared" si="71"/>
        <v>0</v>
      </c>
      <c r="K4560" t="str">
        <f>IF(NOT(J4560),Strutture_cleaned[[#This Row],[Indirizzo internet]],Strutture_cleaned[[#This Row],[Indirizzo di posta elettronica]])</f>
        <v/>
      </c>
      <c r="L4560" t="str">
        <f>IF(NOT(J4560),Strutture_cleaned[[#This Row],[Indirizzo di posta elettronica]],Strutture_cleaned[[#This Row],[Indirizzo internet]])</f>
        <v/>
      </c>
    </row>
    <row r="4561" spans="1:12" x14ac:dyDescent="0.2">
      <c r="A4561" t="s">
        <v>8183</v>
      </c>
      <c r="B4561" t="s">
        <v>16580</v>
      </c>
      <c r="C4561" t="s">
        <v>16581</v>
      </c>
      <c r="D4561" t="s">
        <v>16562</v>
      </c>
      <c r="E4561" t="s">
        <v>16562</v>
      </c>
      <c r="F4561" t="s">
        <v>19511</v>
      </c>
      <c r="G4561" t="s">
        <v>6001</v>
      </c>
      <c r="I45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561" s="1" t="b">
        <f t="shared" si="71"/>
        <v>0</v>
      </c>
      <c r="K4561" t="str">
        <f>IF(NOT(J4561),Strutture_cleaned[[#This Row],[Indirizzo internet]],Strutture_cleaned[[#This Row],[Indirizzo di posta elettronica]])</f>
        <v/>
      </c>
      <c r="L4561" t="str">
        <f>IF(NOT(J4561),Strutture_cleaned[[#This Row],[Indirizzo di posta elettronica]],Strutture_cleaned[[#This Row],[Indirizzo internet]])</f>
        <v>cantalamessafmavv@libero.it</v>
      </c>
    </row>
    <row r="4562" spans="1:12" x14ac:dyDescent="0.2">
      <c r="A4562" t="s">
        <v>8183</v>
      </c>
      <c r="B4562" t="s">
        <v>16111</v>
      </c>
      <c r="C4562" t="s">
        <v>7348</v>
      </c>
      <c r="D4562" t="s">
        <v>16562</v>
      </c>
      <c r="E4562" t="s">
        <v>16562</v>
      </c>
      <c r="F4562" t="s">
        <v>6002</v>
      </c>
      <c r="G4562" t="s">
        <v>6001</v>
      </c>
      <c r="I45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562" s="1" t="b">
        <f t="shared" si="71"/>
        <v>0</v>
      </c>
      <c r="K4562" t="str">
        <f>IF(NOT(J4562),Strutture_cleaned[[#This Row],[Indirizzo internet]],Strutture_cleaned[[#This Row],[Indirizzo di posta elettronica]])</f>
        <v>www.arquatadeltronto.com</v>
      </c>
      <c r="L4562" t="str">
        <f>IF(NOT(J4562),Strutture_cleaned[[#This Row],[Indirizzo di posta elettronica]],Strutture_cleaned[[#This Row],[Indirizzo internet]])</f>
        <v>cantalamessafmavv@libero.it</v>
      </c>
    </row>
    <row r="4563" spans="1:12" x14ac:dyDescent="0.2">
      <c r="A4563" t="s">
        <v>8183</v>
      </c>
      <c r="B4563" t="s">
        <v>16582</v>
      </c>
      <c r="C4563" t="s">
        <v>16583</v>
      </c>
      <c r="D4563" t="s">
        <v>16562</v>
      </c>
      <c r="E4563" t="s">
        <v>16562</v>
      </c>
      <c r="F4563" t="s">
        <v>6003</v>
      </c>
      <c r="G4563" t="s">
        <v>6004</v>
      </c>
      <c r="I45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63" s="1" t="b">
        <f t="shared" si="71"/>
        <v>0</v>
      </c>
      <c r="K4563" t="str">
        <f>IF(NOT(J4563),Strutture_cleaned[[#This Row],[Indirizzo internet]],Strutture_cleaned[[#This Row],[Indirizzo di posta elettronica]])</f>
        <v>arquatadeltronto.com</v>
      </c>
      <c r="L4563" t="str">
        <f>IF(NOT(J4563),Strutture_cleaned[[#This Row],[Indirizzo di posta elettronica]],Strutture_cleaned[[#This Row],[Indirizzo internet]])</f>
        <v>villacaponi@libero.it</v>
      </c>
    </row>
    <row r="4564" spans="1:12" x14ac:dyDescent="0.2">
      <c r="A4564" t="s">
        <v>8183</v>
      </c>
      <c r="B4564" t="s">
        <v>16584</v>
      </c>
      <c r="C4564" t="s">
        <v>16585</v>
      </c>
      <c r="D4564" t="s">
        <v>16562</v>
      </c>
      <c r="E4564" t="s">
        <v>16562</v>
      </c>
      <c r="F4564" t="s">
        <v>6003</v>
      </c>
      <c r="G4564" t="s">
        <v>6004</v>
      </c>
      <c r="I45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64" s="1" t="b">
        <f t="shared" si="71"/>
        <v>0</v>
      </c>
      <c r="K4564" t="str">
        <f>IF(NOT(J4564),Strutture_cleaned[[#This Row],[Indirizzo internet]],Strutture_cleaned[[#This Row],[Indirizzo di posta elettronica]])</f>
        <v>arquatadeltronto.com</v>
      </c>
      <c r="L4564" t="str">
        <f>IF(NOT(J4564),Strutture_cleaned[[#This Row],[Indirizzo di posta elettronica]],Strutture_cleaned[[#This Row],[Indirizzo internet]])</f>
        <v>villacaponi@libero.it</v>
      </c>
    </row>
    <row r="4565" spans="1:12" x14ac:dyDescent="0.2">
      <c r="A4565" t="s">
        <v>8183</v>
      </c>
      <c r="B4565" t="s">
        <v>16586</v>
      </c>
      <c r="C4565" t="s">
        <v>16583</v>
      </c>
      <c r="D4565" t="s">
        <v>16562</v>
      </c>
      <c r="E4565" t="s">
        <v>16562</v>
      </c>
      <c r="F4565" t="s">
        <v>6003</v>
      </c>
      <c r="G4565" t="s">
        <v>6004</v>
      </c>
      <c r="I45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65" s="1" t="b">
        <f t="shared" si="71"/>
        <v>0</v>
      </c>
      <c r="K4565" t="str">
        <f>IF(NOT(J4565),Strutture_cleaned[[#This Row],[Indirizzo internet]],Strutture_cleaned[[#This Row],[Indirizzo di posta elettronica]])</f>
        <v>arquatadeltronto.com</v>
      </c>
      <c r="L4565" t="str">
        <f>IF(NOT(J4565),Strutture_cleaned[[#This Row],[Indirizzo di posta elettronica]],Strutture_cleaned[[#This Row],[Indirizzo internet]])</f>
        <v>villacaponi@libero.it</v>
      </c>
    </row>
    <row r="4566" spans="1:12" x14ac:dyDescent="0.2">
      <c r="A4566" t="s">
        <v>8183</v>
      </c>
      <c r="B4566" t="s">
        <v>16587</v>
      </c>
      <c r="C4566" t="s">
        <v>16588</v>
      </c>
      <c r="D4566" t="s">
        <v>16562</v>
      </c>
      <c r="E4566" t="s">
        <v>16562</v>
      </c>
      <c r="F4566" t="s">
        <v>19511</v>
      </c>
      <c r="G4566" t="s">
        <v>19511</v>
      </c>
      <c r="I45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66" s="1" t="b">
        <f t="shared" si="71"/>
        <v>0</v>
      </c>
      <c r="K4566" t="str">
        <f>IF(NOT(J4566),Strutture_cleaned[[#This Row],[Indirizzo internet]],Strutture_cleaned[[#This Row],[Indirizzo di posta elettronica]])</f>
        <v/>
      </c>
      <c r="L4566" t="str">
        <f>IF(NOT(J4566),Strutture_cleaned[[#This Row],[Indirizzo di posta elettronica]],Strutture_cleaned[[#This Row],[Indirizzo internet]])</f>
        <v/>
      </c>
    </row>
    <row r="4567" spans="1:12" x14ac:dyDescent="0.2">
      <c r="A4567" t="s">
        <v>8183</v>
      </c>
      <c r="B4567" t="s">
        <v>16589</v>
      </c>
      <c r="C4567" t="s">
        <v>16590</v>
      </c>
      <c r="D4567" t="s">
        <v>16562</v>
      </c>
      <c r="E4567" t="s">
        <v>16562</v>
      </c>
      <c r="F4567" t="s">
        <v>19511</v>
      </c>
      <c r="G4567" t="s">
        <v>19511</v>
      </c>
      <c r="I45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67" s="1" t="b">
        <f t="shared" si="71"/>
        <v>0</v>
      </c>
      <c r="K4567" t="str">
        <f>IF(NOT(J4567),Strutture_cleaned[[#This Row],[Indirizzo internet]],Strutture_cleaned[[#This Row],[Indirizzo di posta elettronica]])</f>
        <v/>
      </c>
      <c r="L4567" t="str">
        <f>IF(NOT(J4567),Strutture_cleaned[[#This Row],[Indirizzo di posta elettronica]],Strutture_cleaned[[#This Row],[Indirizzo internet]])</f>
        <v/>
      </c>
    </row>
    <row r="4568" spans="1:12" x14ac:dyDescent="0.2">
      <c r="A4568" t="s">
        <v>8183</v>
      </c>
      <c r="B4568" t="s">
        <v>16591</v>
      </c>
      <c r="C4568" t="s">
        <v>16592</v>
      </c>
      <c r="D4568" t="s">
        <v>16562</v>
      </c>
      <c r="E4568" t="s">
        <v>16562</v>
      </c>
      <c r="F4568" t="s">
        <v>5921</v>
      </c>
      <c r="G4568" t="s">
        <v>6005</v>
      </c>
      <c r="I45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568" s="1" t="b">
        <f t="shared" si="71"/>
        <v>0</v>
      </c>
      <c r="K4568" t="str">
        <f>IF(NOT(J4568),Strutture_cleaned[[#This Row],[Indirizzo internet]],Strutture_cleaned[[#This Row],[Indirizzo di posta elettronica]])</f>
        <v>www.laterradellemeraviglie.it</v>
      </c>
      <c r="L4568" t="str">
        <f>IF(NOT(J4568),Strutture_cleaned[[#This Row],[Indirizzo di posta elettronica]],Strutture_cleaned[[#This Row],[Indirizzo internet]])</f>
        <v>g.falcon@tiscali.it</v>
      </c>
    </row>
    <row r="4569" spans="1:12" x14ac:dyDescent="0.2">
      <c r="A4569" t="s">
        <v>8183</v>
      </c>
      <c r="B4569" t="s">
        <v>16593</v>
      </c>
      <c r="C4569" t="s">
        <v>16594</v>
      </c>
      <c r="D4569" t="s">
        <v>16562</v>
      </c>
      <c r="E4569" t="s">
        <v>16562</v>
      </c>
      <c r="F4569" t="s">
        <v>19511</v>
      </c>
      <c r="G4569" t="s">
        <v>6006</v>
      </c>
      <c r="I45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69" s="1" t="b">
        <f t="shared" si="71"/>
        <v>0</v>
      </c>
      <c r="K4569" t="str">
        <f>IF(NOT(J4569),Strutture_cleaned[[#This Row],[Indirizzo internet]],Strutture_cleaned[[#This Row],[Indirizzo di posta elettronica]])</f>
        <v/>
      </c>
      <c r="L4569" t="str">
        <f>IF(NOT(J4569),Strutture_cleaned[[#This Row],[Indirizzo di posta elettronica]],Strutture_cleaned[[#This Row],[Indirizzo internet]])</f>
        <v>mbenfatti54@libero.it</v>
      </c>
    </row>
    <row r="4570" spans="1:12" x14ac:dyDescent="0.2">
      <c r="A4570" t="s">
        <v>8353</v>
      </c>
      <c r="B4570" t="s">
        <v>16595</v>
      </c>
      <c r="C4570" t="s">
        <v>16596</v>
      </c>
      <c r="D4570" t="s">
        <v>16562</v>
      </c>
      <c r="E4570" t="s">
        <v>16562</v>
      </c>
      <c r="F4570" t="s">
        <v>5921</v>
      </c>
      <c r="G4570" t="s">
        <v>6007</v>
      </c>
      <c r="I45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4570" s="1" t="b">
        <f t="shared" si="71"/>
        <v>0</v>
      </c>
      <c r="K4570" t="str">
        <f>IF(NOT(J4570),Strutture_cleaned[[#This Row],[Indirizzo internet]],Strutture_cleaned[[#This Row],[Indirizzo di posta elettronica]])</f>
        <v>www.laterradellemeraviglie.it</v>
      </c>
      <c r="L4570" t="str">
        <f>IF(NOT(J4570),Strutture_cleaned[[#This Row],[Indirizzo di posta elettronica]],Strutture_cleaned[[#This Row],[Indirizzo internet]])</f>
        <v>rifugiomontisibillini@gmail.com</v>
      </c>
    </row>
    <row r="4571" spans="1:12" x14ac:dyDescent="0.2">
      <c r="A4571" t="s">
        <v>8177</v>
      </c>
      <c r="B4571" t="s">
        <v>16597</v>
      </c>
      <c r="C4571" t="s">
        <v>16598</v>
      </c>
      <c r="D4571" t="s">
        <v>16562</v>
      </c>
      <c r="E4571" t="s">
        <v>16562</v>
      </c>
      <c r="F4571" t="s">
        <v>6008</v>
      </c>
      <c r="G4571" t="s">
        <v>6009</v>
      </c>
      <c r="I45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571" s="1" t="b">
        <f t="shared" si="71"/>
        <v>0</v>
      </c>
      <c r="K4571" t="str">
        <f>IF(NOT(J4571),Strutture_cleaned[[#This Row],[Indirizzo internet]],Strutture_cleaned[[#This Row],[Indirizzo di posta elettronica]])</f>
        <v>www.hotelcamartina.it</v>
      </c>
      <c r="L4571" t="str">
        <f>IF(NOT(J4571),Strutture_cleaned[[#This Row],[Indirizzo di posta elettronica]],Strutture_cleaned[[#This Row],[Indirizzo internet]])</f>
        <v>camartina@libero.it</v>
      </c>
    </row>
    <row r="4572" spans="1:12" x14ac:dyDescent="0.2">
      <c r="A4572" t="s">
        <v>8177</v>
      </c>
      <c r="B4572" t="s">
        <v>16599</v>
      </c>
      <c r="C4572" t="s">
        <v>16600</v>
      </c>
      <c r="D4572" t="s">
        <v>16562</v>
      </c>
      <c r="E4572" t="s">
        <v>16577</v>
      </c>
      <c r="F4572" t="s">
        <v>5921</v>
      </c>
      <c r="G4572" t="s">
        <v>5989</v>
      </c>
      <c r="I45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72" s="1" t="b">
        <f t="shared" si="71"/>
        <v>0</v>
      </c>
      <c r="K4572" t="str">
        <f>IF(NOT(J4572),Strutture_cleaned[[#This Row],[Indirizzo internet]],Strutture_cleaned[[#This Row],[Indirizzo di posta elettronica]])</f>
        <v>www.laterradellemeraviglie.it</v>
      </c>
      <c r="L4572" t="str">
        <f>IF(NOT(J4572),Strutture_cleaned[[#This Row],[Indirizzo di posta elettronica]],Strutture_cleaned[[#This Row],[Indirizzo internet]])</f>
        <v>info@laterradellemeraviglie.it</v>
      </c>
    </row>
    <row r="4573" spans="1:12" x14ac:dyDescent="0.2">
      <c r="A4573" t="s">
        <v>8177</v>
      </c>
      <c r="B4573" t="s">
        <v>16601</v>
      </c>
      <c r="C4573" t="s">
        <v>16602</v>
      </c>
      <c r="D4573" t="s">
        <v>16562</v>
      </c>
      <c r="E4573" t="s">
        <v>16562</v>
      </c>
      <c r="F4573" t="s">
        <v>19511</v>
      </c>
      <c r="G4573" t="s">
        <v>19511</v>
      </c>
      <c r="I45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73" s="1" t="b">
        <f t="shared" si="71"/>
        <v>0</v>
      </c>
      <c r="K4573" t="str">
        <f>IF(NOT(J4573),Strutture_cleaned[[#This Row],[Indirizzo internet]],Strutture_cleaned[[#This Row],[Indirizzo di posta elettronica]])</f>
        <v/>
      </c>
      <c r="L4573" t="str">
        <f>IF(NOT(J4573),Strutture_cleaned[[#This Row],[Indirizzo di posta elettronica]],Strutture_cleaned[[#This Row],[Indirizzo internet]])</f>
        <v/>
      </c>
    </row>
    <row r="4574" spans="1:12" x14ac:dyDescent="0.2">
      <c r="A4574" t="s">
        <v>8282</v>
      </c>
      <c r="B4574" t="s">
        <v>16603</v>
      </c>
      <c r="C4574" t="s">
        <v>16604</v>
      </c>
      <c r="D4574" t="s">
        <v>6012</v>
      </c>
      <c r="E4574" t="s">
        <v>6012</v>
      </c>
      <c r="F4574" t="s">
        <v>6010</v>
      </c>
      <c r="G4574" t="s">
        <v>6011</v>
      </c>
      <c r="I45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74" s="1" t="b">
        <f t="shared" si="71"/>
        <v>0</v>
      </c>
      <c r="K4574" t="str">
        <f>IF(NOT(J4574),Strutture_cleaned[[#This Row],[Indirizzo internet]],Strutture_cleaned[[#This Row],[Indirizzo di posta elettronica]])</f>
        <v>www.ostelloascoli.it</v>
      </c>
      <c r="L4574" t="str">
        <f>IF(NOT(J4574),Strutture_cleaned[[#This Row],[Indirizzo di posta elettronica]],Strutture_cleaned[[#This Row],[Indirizzo internet]])</f>
        <v>longobardoascoli@libero.it</v>
      </c>
    </row>
    <row r="4575" spans="1:12" x14ac:dyDescent="0.2">
      <c r="A4575" t="s">
        <v>8285</v>
      </c>
      <c r="B4575" t="s">
        <v>16605</v>
      </c>
      <c r="C4575" t="s">
        <v>16606</v>
      </c>
      <c r="D4575" t="s">
        <v>6012</v>
      </c>
      <c r="E4575" t="s">
        <v>6012</v>
      </c>
      <c r="F4575" t="s">
        <v>19511</v>
      </c>
      <c r="G4575" t="s">
        <v>19511</v>
      </c>
      <c r="I45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75" s="1" t="b">
        <f t="shared" si="71"/>
        <v>0</v>
      </c>
      <c r="K4575" t="str">
        <f>IF(NOT(J4575),Strutture_cleaned[[#This Row],[Indirizzo internet]],Strutture_cleaned[[#This Row],[Indirizzo di posta elettronica]])</f>
        <v/>
      </c>
      <c r="L4575" t="str">
        <f>IF(NOT(J4575),Strutture_cleaned[[#This Row],[Indirizzo di posta elettronica]],Strutture_cleaned[[#This Row],[Indirizzo internet]])</f>
        <v/>
      </c>
    </row>
    <row r="4576" spans="1:12" x14ac:dyDescent="0.2">
      <c r="A4576" t="s">
        <v>8183</v>
      </c>
      <c r="B4576" t="s">
        <v>16607</v>
      </c>
      <c r="C4576" t="s">
        <v>19511</v>
      </c>
      <c r="D4576" t="s">
        <v>6012</v>
      </c>
      <c r="E4576" t="s">
        <v>6012</v>
      </c>
      <c r="F4576" t="s">
        <v>19511</v>
      </c>
      <c r="G4576" t="s">
        <v>6013</v>
      </c>
      <c r="I45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576" s="1" t="b">
        <f t="shared" si="71"/>
        <v>0</v>
      </c>
      <c r="K4576" t="str">
        <f>IF(NOT(J4576),Strutture_cleaned[[#This Row],[Indirizzo internet]],Strutture_cleaned[[#This Row],[Indirizzo di posta elettronica]])</f>
        <v/>
      </c>
      <c r="L4576" t="str">
        <f>IF(NOT(J4576),Strutture_cleaned[[#This Row],[Indirizzo di posta elettronica]],Strutture_cleaned[[#This Row],[Indirizzo internet]])</f>
        <v>lino21@libero.it</v>
      </c>
    </row>
    <row r="4577" spans="1:12" x14ac:dyDescent="0.2">
      <c r="A4577" t="s">
        <v>8183</v>
      </c>
      <c r="B4577" t="s">
        <v>16608</v>
      </c>
      <c r="C4577" t="s">
        <v>6201</v>
      </c>
      <c r="D4577" t="s">
        <v>6012</v>
      </c>
      <c r="E4577" t="s">
        <v>6012</v>
      </c>
      <c r="F4577" t="s">
        <v>6014</v>
      </c>
      <c r="G4577" t="s">
        <v>6015</v>
      </c>
      <c r="I45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77" s="1" t="b">
        <f t="shared" si="71"/>
        <v>0</v>
      </c>
      <c r="K4577" t="str">
        <f>IF(NOT(J4577),Strutture_cleaned[[#This Row],[Indirizzo internet]],Strutture_cleaned[[#This Row],[Indirizzo di posta elettronica]])</f>
        <v>www.ilpicchiobnb.it</v>
      </c>
      <c r="L4577" t="str">
        <f>IF(NOT(J4577),Strutture_cleaned[[#This Row],[Indirizzo di posta elettronica]],Strutture_cleaned[[#This Row],[Indirizzo internet]])</f>
        <v>info@ilpicchiobnb.it</v>
      </c>
    </row>
    <row r="4578" spans="1:12" x14ac:dyDescent="0.2">
      <c r="A4578" t="s">
        <v>8183</v>
      </c>
      <c r="B4578" t="s">
        <v>16609</v>
      </c>
      <c r="C4578" t="s">
        <v>16610</v>
      </c>
      <c r="D4578" t="s">
        <v>6012</v>
      </c>
      <c r="E4578" t="s">
        <v>6012</v>
      </c>
      <c r="F4578" t="s">
        <v>19511</v>
      </c>
      <c r="G4578" t="s">
        <v>6016</v>
      </c>
      <c r="I45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78" s="1" t="b">
        <f t="shared" si="71"/>
        <v>0</v>
      </c>
      <c r="K4578" t="str">
        <f>IF(NOT(J4578),Strutture_cleaned[[#This Row],[Indirizzo internet]],Strutture_cleaned[[#This Row],[Indirizzo di posta elettronica]])</f>
        <v/>
      </c>
      <c r="L4578" t="str">
        <f>IF(NOT(J4578),Strutture_cleaned[[#This Row],[Indirizzo di posta elettronica]],Strutture_cleaned[[#This Row],[Indirizzo internet]])</f>
        <v>picenohouse@topnet.it</v>
      </c>
    </row>
    <row r="4579" spans="1:12" x14ac:dyDescent="0.2">
      <c r="A4579" t="s">
        <v>8183</v>
      </c>
      <c r="B4579" t="s">
        <v>16611</v>
      </c>
      <c r="C4579" t="s">
        <v>16612</v>
      </c>
      <c r="D4579" t="s">
        <v>6012</v>
      </c>
      <c r="E4579" t="s">
        <v>6012</v>
      </c>
      <c r="F4579" t="s">
        <v>19511</v>
      </c>
      <c r="G4579" t="s">
        <v>6017</v>
      </c>
      <c r="I45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579" s="1" t="b">
        <f t="shared" si="71"/>
        <v>0</v>
      </c>
      <c r="K4579" t="str">
        <f>IF(NOT(J4579),Strutture_cleaned[[#This Row],[Indirizzo internet]],Strutture_cleaned[[#This Row],[Indirizzo di posta elettronica]])</f>
        <v/>
      </c>
      <c r="L4579" t="str">
        <f>IF(NOT(J4579),Strutture_cleaned[[#This Row],[Indirizzo di posta elettronica]],Strutture_cleaned[[#This Row],[Indirizzo internet]])</f>
        <v>ledune.ap@alice.it</v>
      </c>
    </row>
    <row r="4580" spans="1:12" x14ac:dyDescent="0.2">
      <c r="A4580" t="s">
        <v>8183</v>
      </c>
      <c r="B4580" t="s">
        <v>16613</v>
      </c>
      <c r="C4580" t="s">
        <v>16614</v>
      </c>
      <c r="D4580" t="s">
        <v>6012</v>
      </c>
      <c r="E4580" t="s">
        <v>6012</v>
      </c>
      <c r="F4580" t="s">
        <v>6018</v>
      </c>
      <c r="G4580" t="s">
        <v>6019</v>
      </c>
      <c r="I45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80" s="1" t="b">
        <f t="shared" si="71"/>
        <v>0</v>
      </c>
      <c r="K4580" t="str">
        <f>IF(NOT(J4580),Strutture_cleaned[[#This Row],[Indirizzo internet]],Strutture_cleaned[[#This Row],[Indirizzo di posta elettronica]])</f>
        <v>www.languageandart.com</v>
      </c>
      <c r="L4580" t="str">
        <f>IF(NOT(J4580),Strutture_cleaned[[#This Row],[Indirizzo di posta elettronica]],Strutture_cleaned[[#This Row],[Indirizzo internet]])</f>
        <v>info@languageandart.com</v>
      </c>
    </row>
    <row r="4581" spans="1:12" x14ac:dyDescent="0.2">
      <c r="A4581" t="s">
        <v>8183</v>
      </c>
      <c r="B4581" t="s">
        <v>16615</v>
      </c>
      <c r="C4581" t="s">
        <v>16616</v>
      </c>
      <c r="D4581" t="s">
        <v>6012</v>
      </c>
      <c r="E4581" t="s">
        <v>6012</v>
      </c>
      <c r="F4581" t="s">
        <v>19511</v>
      </c>
      <c r="G4581" t="s">
        <v>6020</v>
      </c>
      <c r="I45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81" s="1" t="b">
        <f t="shared" si="71"/>
        <v>0</v>
      </c>
      <c r="K4581" t="str">
        <f>IF(NOT(J4581),Strutture_cleaned[[#This Row],[Indirizzo internet]],Strutture_cleaned[[#This Row],[Indirizzo di posta elettronica]])</f>
        <v/>
      </c>
      <c r="L4581" t="str">
        <f>IF(NOT(J4581),Strutture_cleaned[[#This Row],[Indirizzo di posta elettronica]],Strutture_cleaned[[#This Row],[Indirizzo internet]])</f>
        <v>heidi.stipa@poste.it</v>
      </c>
    </row>
    <row r="4582" spans="1:12" x14ac:dyDescent="0.2">
      <c r="A4582" t="s">
        <v>8183</v>
      </c>
      <c r="B4582" t="s">
        <v>16617</v>
      </c>
      <c r="C4582" t="s">
        <v>16618</v>
      </c>
      <c r="D4582" t="s">
        <v>6012</v>
      </c>
      <c r="E4582" t="s">
        <v>6012</v>
      </c>
      <c r="F4582" t="s">
        <v>6021</v>
      </c>
      <c r="G4582" t="s">
        <v>6022</v>
      </c>
      <c r="I45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82" s="1" t="b">
        <f t="shared" si="71"/>
        <v>0</v>
      </c>
      <c r="K4582" t="str">
        <f>IF(NOT(J4582),Strutture_cleaned[[#This Row],[Indirizzo internet]],Strutture_cleaned[[#This Row],[Indirizzo di posta elettronica]])</f>
        <v>www.villafortezza.it</v>
      </c>
      <c r="L4582" t="str">
        <f>IF(NOT(J4582),Strutture_cleaned[[#This Row],[Indirizzo di posta elettronica]],Strutture_cleaned[[#This Row],[Indirizzo internet]])</f>
        <v>info@villafortezza.it</v>
      </c>
    </row>
    <row r="4583" spans="1:12" x14ac:dyDescent="0.2">
      <c r="A4583" t="s">
        <v>8183</v>
      </c>
      <c r="B4583" t="s">
        <v>16619</v>
      </c>
      <c r="C4583" t="s">
        <v>16620</v>
      </c>
      <c r="D4583" t="s">
        <v>6012</v>
      </c>
      <c r="E4583" t="s">
        <v>16621</v>
      </c>
      <c r="F4583" t="s">
        <v>6023</v>
      </c>
      <c r="G4583" t="s">
        <v>6024</v>
      </c>
      <c r="I45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83" s="1" t="b">
        <f t="shared" si="71"/>
        <v>0</v>
      </c>
      <c r="K4583" t="str">
        <f>IF(NOT(J4583),Strutture_cleaned[[#This Row],[Indirizzo internet]],Strutture_cleaned[[#This Row],[Indirizzo di posta elettronica]])</f>
        <v>www.musicanelmondo.it</v>
      </c>
      <c r="L4583" t="str">
        <f>IF(NOT(J4583),Strutture_cleaned[[#This Row],[Indirizzo di posta elettronica]],Strutture_cleaned[[#This Row],[Indirizzo internet]])</f>
        <v>musicanelmondo@gmail.com</v>
      </c>
    </row>
    <row r="4584" spans="1:12" x14ac:dyDescent="0.2">
      <c r="A4584" t="s">
        <v>8186</v>
      </c>
      <c r="B4584" t="s">
        <v>16622</v>
      </c>
      <c r="C4584" t="s">
        <v>16623</v>
      </c>
      <c r="D4584" t="s">
        <v>6012</v>
      </c>
      <c r="E4584" t="s">
        <v>6012</v>
      </c>
      <c r="F4584" t="s">
        <v>6025</v>
      </c>
      <c r="G4584" t="s">
        <v>6026</v>
      </c>
      <c r="I45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84" s="1" t="b">
        <f t="shared" si="71"/>
        <v>0</v>
      </c>
      <c r="K4584" t="str">
        <f>IF(NOT(J4584),Strutture_cleaned[[#This Row],[Indirizzo internet]],Strutture_cleaned[[#This Row],[Indirizzo di posta elettronica]])</f>
        <v>www.agriturismolesorgenti.org</v>
      </c>
      <c r="L4584" t="str">
        <f>IF(NOT(J4584),Strutture_cleaned[[#This Row],[Indirizzo di posta elettronica]],Strutture_cleaned[[#This Row],[Indirizzo internet]])</f>
        <v>info@agriturismolesorgenti.org</v>
      </c>
    </row>
    <row r="4585" spans="1:12" x14ac:dyDescent="0.2">
      <c r="A4585" t="s">
        <v>8186</v>
      </c>
      <c r="B4585" t="s">
        <v>16624</v>
      </c>
      <c r="C4585" t="s">
        <v>16625</v>
      </c>
      <c r="D4585" t="s">
        <v>6012</v>
      </c>
      <c r="E4585" t="s">
        <v>6012</v>
      </c>
      <c r="F4585" t="s">
        <v>6027</v>
      </c>
      <c r="G4585" t="s">
        <v>6028</v>
      </c>
      <c r="I45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85" s="1" t="b">
        <f t="shared" si="71"/>
        <v>0</v>
      </c>
      <c r="K4585" t="str">
        <f>IF(NOT(J4585),Strutture_cleaned[[#This Row],[Indirizzo internet]],Strutture_cleaned[[#This Row],[Indirizzo di posta elettronica]])</f>
        <v>www.villacicchi.it</v>
      </c>
      <c r="L4585" t="str">
        <f>IF(NOT(J4585),Strutture_cleaned[[#This Row],[Indirizzo di posta elettronica]],Strutture_cleaned[[#This Row],[Indirizzo internet]])</f>
        <v>info@villacicchi.it</v>
      </c>
    </row>
    <row r="4586" spans="1:12" x14ac:dyDescent="0.2">
      <c r="A4586" t="s">
        <v>8177</v>
      </c>
      <c r="B4586" t="s">
        <v>16626</v>
      </c>
      <c r="C4586" t="s">
        <v>16627</v>
      </c>
      <c r="D4586" t="s">
        <v>6012</v>
      </c>
      <c r="E4586" t="s">
        <v>6012</v>
      </c>
      <c r="F4586" t="s">
        <v>6029</v>
      </c>
      <c r="G4586" t="s">
        <v>6030</v>
      </c>
      <c r="I45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586" s="1" t="b">
        <f t="shared" si="71"/>
        <v>0</v>
      </c>
      <c r="K4586" t="str">
        <f>IF(NOT(J4586),Strutture_cleaned[[#This Row],[Indirizzo internet]],Strutture_cleaned[[#This Row],[Indirizzo di posta elettronica]])</f>
        <v>www.cantinadellarte.it</v>
      </c>
      <c r="L4586" t="str">
        <f>IF(NOT(J4586),Strutture_cleaned[[#This Row],[Indirizzo di posta elettronica]],Strutture_cleaned[[#This Row],[Indirizzo internet]])</f>
        <v>hotel@cantinadellarte.it</v>
      </c>
    </row>
    <row r="4587" spans="1:12" x14ac:dyDescent="0.2">
      <c r="A4587" t="s">
        <v>8177</v>
      </c>
      <c r="B4587" t="s">
        <v>16628</v>
      </c>
      <c r="C4587" t="s">
        <v>16629</v>
      </c>
      <c r="D4587" t="s">
        <v>6012</v>
      </c>
      <c r="E4587" t="s">
        <v>6012</v>
      </c>
      <c r="F4587" t="s">
        <v>19511</v>
      </c>
      <c r="G4587" t="s">
        <v>6031</v>
      </c>
      <c r="I45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87" s="1" t="b">
        <f t="shared" si="71"/>
        <v>0</v>
      </c>
      <c r="K4587" t="str">
        <f>IF(NOT(J4587),Strutture_cleaned[[#This Row],[Indirizzo internet]],Strutture_cleaned[[#This Row],[Indirizzo di posta elettronica]])</f>
        <v/>
      </c>
      <c r="L4587" t="str">
        <f>IF(NOT(J4587),Strutture_cleaned[[#This Row],[Indirizzo di posta elettronica]],Strutture_cleaned[[#This Row],[Indirizzo internet]])</f>
        <v>hotelmarche.ap@virgilio.it</v>
      </c>
    </row>
    <row r="4588" spans="1:12" x14ac:dyDescent="0.2">
      <c r="A4588" t="s">
        <v>8177</v>
      </c>
      <c r="B4588" t="s">
        <v>16630</v>
      </c>
      <c r="C4588" t="s">
        <v>16631</v>
      </c>
      <c r="D4588" t="s">
        <v>6012</v>
      </c>
      <c r="E4588" t="s">
        <v>6012</v>
      </c>
      <c r="F4588" t="s">
        <v>6032</v>
      </c>
      <c r="G4588" t="s">
        <v>6033</v>
      </c>
      <c r="I45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88" s="1" t="b">
        <f t="shared" si="71"/>
        <v>0</v>
      </c>
      <c r="K4588" t="str">
        <f>IF(NOT(J4588),Strutture_cleaned[[#This Row],[Indirizzo internet]],Strutture_cleaned[[#This Row],[Indirizzo di posta elettronica]])</f>
        <v>www.hotelpennile.it</v>
      </c>
      <c r="L4588" t="str">
        <f>IF(NOT(J4588),Strutture_cleaned[[#This Row],[Indirizzo di posta elettronica]],Strutture_cleaned[[#This Row],[Indirizzo internet]])</f>
        <v>info@hotelpennile.it</v>
      </c>
    </row>
    <row r="4589" spans="1:12" x14ac:dyDescent="0.2">
      <c r="A4589" t="s">
        <v>8183</v>
      </c>
      <c r="B4589" t="s">
        <v>16632</v>
      </c>
      <c r="C4589" t="s">
        <v>16633</v>
      </c>
      <c r="D4589" t="s">
        <v>6012</v>
      </c>
      <c r="E4589" t="s">
        <v>16634</v>
      </c>
      <c r="F4589" t="s">
        <v>6034</v>
      </c>
      <c r="G4589" t="s">
        <v>6035</v>
      </c>
      <c r="I45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89" s="1" t="b">
        <f t="shared" si="71"/>
        <v>0</v>
      </c>
      <c r="K4589" t="str">
        <f>IF(NOT(J4589),Strutture_cleaned[[#This Row],[Indirizzo internet]],Strutture_cleaned[[#This Row],[Indirizzo di posta elettronica]])</f>
        <v>www.ilpozzoincantato.it</v>
      </c>
      <c r="L4589" t="str">
        <f>IF(NOT(J4589),Strutture_cleaned[[#This Row],[Indirizzo di posta elettronica]],Strutture_cleaned[[#This Row],[Indirizzo internet]])</f>
        <v>michettisilvia76@gmail.com</v>
      </c>
    </row>
    <row r="4590" spans="1:12" x14ac:dyDescent="0.2">
      <c r="A4590" t="s">
        <v>8171</v>
      </c>
      <c r="B4590" t="s">
        <v>16635</v>
      </c>
      <c r="C4590" t="s">
        <v>16636</v>
      </c>
      <c r="D4590" t="s">
        <v>6012</v>
      </c>
      <c r="E4590" t="s">
        <v>6012</v>
      </c>
      <c r="F4590" t="s">
        <v>6036</v>
      </c>
      <c r="G4590" t="s">
        <v>6037</v>
      </c>
      <c r="I45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590" s="1" t="b">
        <f t="shared" si="71"/>
        <v>0</v>
      </c>
      <c r="K4590" t="str">
        <f>IF(NOT(J4590),Strutture_cleaned[[#This Row],[Indirizzo internet]],Strutture_cleaned[[#This Row],[Indirizzo di posta elettronica]])</f>
        <v>www.ilpoggioristorante.com</v>
      </c>
      <c r="L4590" t="str">
        <f>IF(NOT(J4590),Strutture_cleaned[[#This Row],[Indirizzo di posta elettronica]],Strutture_cleaned[[#This Row],[Indirizzo internet]])</f>
        <v>ilpoggio.ristorante@libero.it</v>
      </c>
    </row>
    <row r="4591" spans="1:12" x14ac:dyDescent="0.2">
      <c r="A4591" t="s">
        <v>8183</v>
      </c>
      <c r="B4591" t="s">
        <v>16637</v>
      </c>
      <c r="C4591" t="s">
        <v>16638</v>
      </c>
      <c r="D4591" t="s">
        <v>6012</v>
      </c>
      <c r="E4591" t="s">
        <v>6012</v>
      </c>
      <c r="F4591" t="s">
        <v>19511</v>
      </c>
      <c r="G4591" t="s">
        <v>19511</v>
      </c>
      <c r="I45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591" s="1" t="b">
        <f t="shared" si="71"/>
        <v>0</v>
      </c>
      <c r="K4591" t="str">
        <f>IF(NOT(J4591),Strutture_cleaned[[#This Row],[Indirizzo internet]],Strutture_cleaned[[#This Row],[Indirizzo di posta elettronica]])</f>
        <v/>
      </c>
      <c r="L4591" t="str">
        <f>IF(NOT(J4591),Strutture_cleaned[[#This Row],[Indirizzo di posta elettronica]],Strutture_cleaned[[#This Row],[Indirizzo internet]])</f>
        <v/>
      </c>
    </row>
    <row r="4592" spans="1:12" x14ac:dyDescent="0.2">
      <c r="A4592" t="s">
        <v>8186</v>
      </c>
      <c r="B4592" t="s">
        <v>16639</v>
      </c>
      <c r="C4592" t="s">
        <v>16640</v>
      </c>
      <c r="D4592" t="s">
        <v>6012</v>
      </c>
      <c r="E4592" t="s">
        <v>6012</v>
      </c>
      <c r="F4592" t="s">
        <v>19511</v>
      </c>
      <c r="G4592" t="s">
        <v>6038</v>
      </c>
      <c r="I45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592" s="1" t="b">
        <f t="shared" si="71"/>
        <v>0</v>
      </c>
      <c r="K4592" t="str">
        <f>IF(NOT(J4592),Strutture_cleaned[[#This Row],[Indirizzo internet]],Strutture_cleaned[[#This Row],[Indirizzo di posta elettronica]])</f>
        <v/>
      </c>
      <c r="L4592" t="str">
        <f>IF(NOT(J4592),Strutture_cleaned[[#This Row],[Indirizzo di posta elettronica]],Strutture_cleaned[[#This Row],[Indirizzo internet]])</f>
        <v>elisabetta.ranelli@libero.it</v>
      </c>
    </row>
    <row r="4593" spans="1:12" x14ac:dyDescent="0.2">
      <c r="A4593" t="s">
        <v>8183</v>
      </c>
      <c r="B4593" t="s">
        <v>16641</v>
      </c>
      <c r="C4593" t="s">
        <v>16642</v>
      </c>
      <c r="D4593" t="s">
        <v>6012</v>
      </c>
      <c r="E4593" t="s">
        <v>6012</v>
      </c>
      <c r="F4593" t="s">
        <v>6039</v>
      </c>
      <c r="G4593" t="s">
        <v>6040</v>
      </c>
      <c r="I45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93" s="1" t="b">
        <f t="shared" si="71"/>
        <v>0</v>
      </c>
      <c r="K4593" t="str">
        <f>IF(NOT(J4593),Strutture_cleaned[[#This Row],[Indirizzo internet]],Strutture_cleaned[[#This Row],[Indirizzo di posta elettronica]])</f>
        <v>www.ascolianticabb.it</v>
      </c>
      <c r="L4593" t="str">
        <f>IF(NOT(J4593),Strutture_cleaned[[#This Row],[Indirizzo di posta elettronica]],Strutture_cleaned[[#This Row],[Indirizzo internet]])</f>
        <v>info@ascolianticabb.it</v>
      </c>
    </row>
    <row r="4594" spans="1:12" x14ac:dyDescent="0.2">
      <c r="A4594" t="s">
        <v>8183</v>
      </c>
      <c r="B4594" t="s">
        <v>16643</v>
      </c>
      <c r="C4594" t="s">
        <v>6207</v>
      </c>
      <c r="D4594" t="s">
        <v>6012</v>
      </c>
      <c r="E4594" t="s">
        <v>6012</v>
      </c>
      <c r="F4594" t="s">
        <v>6041</v>
      </c>
      <c r="G4594" t="s">
        <v>6042</v>
      </c>
      <c r="I45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94" s="1" t="b">
        <f t="shared" si="71"/>
        <v>0</v>
      </c>
      <c r="K4594" t="str">
        <f>IF(NOT(J4594),Strutture_cleaned[[#This Row],[Indirizzo internet]],Strutture_cleaned[[#This Row],[Indirizzo di posta elettronica]])</f>
        <v>www.chartaria.it</v>
      </c>
      <c r="L4594" t="str">
        <f>IF(NOT(J4594),Strutture_cleaned[[#This Row],[Indirizzo di posta elettronica]],Strutture_cleaned[[#This Row],[Indirizzo internet]])</f>
        <v>info@chartaria.it</v>
      </c>
    </row>
    <row r="4595" spans="1:12" x14ac:dyDescent="0.2">
      <c r="A4595" t="s">
        <v>8186</v>
      </c>
      <c r="B4595" t="s">
        <v>14344</v>
      </c>
      <c r="C4595" t="s">
        <v>16644</v>
      </c>
      <c r="D4595" t="s">
        <v>6012</v>
      </c>
      <c r="E4595" t="s">
        <v>6012</v>
      </c>
      <c r="F4595" t="s">
        <v>6043</v>
      </c>
      <c r="G4595" t="s">
        <v>6044</v>
      </c>
      <c r="I45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595" s="1" t="b">
        <f t="shared" si="71"/>
        <v>0</v>
      </c>
      <c r="K4595" t="str">
        <f>IF(NOT(J4595),Strutture_cleaned[[#This Row],[Indirizzo internet]],Strutture_cleaned[[#This Row],[Indirizzo di posta elettronica]])</f>
        <v>www.ilgiardinodegliulivi.org</v>
      </c>
      <c r="L4595" t="str">
        <f>IF(NOT(J4595),Strutture_cleaned[[#This Row],[Indirizzo di posta elettronica]],Strutture_cleaned[[#This Row],[Indirizzo internet]])</f>
        <v>posta@ilgiardinodegliulivi.org</v>
      </c>
    </row>
    <row r="4596" spans="1:12" x14ac:dyDescent="0.2">
      <c r="A4596" t="s">
        <v>8171</v>
      </c>
      <c r="B4596" t="s">
        <v>16645</v>
      </c>
      <c r="C4596" t="s">
        <v>16646</v>
      </c>
      <c r="D4596" t="s">
        <v>6012</v>
      </c>
      <c r="E4596" t="s">
        <v>16647</v>
      </c>
      <c r="F4596" t="s">
        <v>6045</v>
      </c>
      <c r="G4596" t="s">
        <v>6046</v>
      </c>
      <c r="I45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596" s="1" t="b">
        <f t="shared" si="71"/>
        <v>0</v>
      </c>
      <c r="K4596" t="str">
        <f>IF(NOT(J4596),Strutture_cleaned[[#This Row],[Indirizzo internet]],Strutture_cleaned[[#This Row],[Indirizzo di posta elettronica]])</f>
        <v>www.ilcasaledegliulivi.com</v>
      </c>
      <c r="L4596" t="str">
        <f>IF(NOT(J4596),Strutture_cleaned[[#This Row],[Indirizzo di posta elettronica]],Strutture_cleaned[[#This Row],[Indirizzo internet]])</f>
        <v>info@ilcasaledegliulivi.com</v>
      </c>
    </row>
    <row r="4597" spans="1:12" x14ac:dyDescent="0.2">
      <c r="A4597" t="s">
        <v>8183</v>
      </c>
      <c r="B4597" t="s">
        <v>16648</v>
      </c>
      <c r="C4597" t="s">
        <v>16649</v>
      </c>
      <c r="D4597" t="s">
        <v>6012</v>
      </c>
      <c r="E4597" t="s">
        <v>6012</v>
      </c>
      <c r="F4597" t="s">
        <v>6047</v>
      </c>
      <c r="G4597" t="s">
        <v>6048</v>
      </c>
      <c r="I45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597" s="1" t="b">
        <f t="shared" si="71"/>
        <v>0</v>
      </c>
      <c r="K4597" t="str">
        <f>IF(NOT(J4597),Strutture_cleaned[[#This Row],[Indirizzo internet]],Strutture_cleaned[[#This Row],[Indirizzo di posta elettronica]])</f>
        <v>www.dimorantica.altervista.org</v>
      </c>
      <c r="L4597" t="str">
        <f>IF(NOT(J4597),Strutture_cleaned[[#This Row],[Indirizzo di posta elettronica]],Strutture_cleaned[[#This Row],[Indirizzo internet]])</f>
        <v>dimorantica@gmail.com</v>
      </c>
    </row>
    <row r="4598" spans="1:12" x14ac:dyDescent="0.2">
      <c r="A4598" t="s">
        <v>8183</v>
      </c>
      <c r="B4598" t="s">
        <v>16650</v>
      </c>
      <c r="C4598" t="s">
        <v>16651</v>
      </c>
      <c r="D4598" t="s">
        <v>6012</v>
      </c>
      <c r="E4598" t="s">
        <v>6012</v>
      </c>
      <c r="F4598" t="s">
        <v>6049</v>
      </c>
      <c r="G4598" t="s">
        <v>6050</v>
      </c>
      <c r="I45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598" s="1" t="b">
        <f t="shared" si="71"/>
        <v>0</v>
      </c>
      <c r="K4598" t="str">
        <f>IF(NOT(J4598),Strutture_cleaned[[#This Row],[Indirizzo internet]],Strutture_cleaned[[#This Row],[Indirizzo di posta elettronica]])</f>
        <v>www.traletorri.com</v>
      </c>
      <c r="L4598" t="str">
        <f>IF(NOT(J4598),Strutture_cleaned[[#This Row],[Indirizzo di posta elettronica]],Strutture_cleaned[[#This Row],[Indirizzo internet]])</f>
        <v>sandraalbanesi@libero.it</v>
      </c>
    </row>
    <row r="4599" spans="1:12" x14ac:dyDescent="0.2">
      <c r="A4599" t="s">
        <v>8183</v>
      </c>
      <c r="B4599" t="s">
        <v>16652</v>
      </c>
      <c r="C4599" t="s">
        <v>16653</v>
      </c>
      <c r="D4599" t="s">
        <v>6012</v>
      </c>
      <c r="E4599" t="s">
        <v>6012</v>
      </c>
      <c r="F4599" t="s">
        <v>6051</v>
      </c>
      <c r="G4599" t="s">
        <v>6051</v>
      </c>
      <c r="I45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599" s="1" t="b">
        <f t="shared" si="71"/>
        <v>0</v>
      </c>
      <c r="K4599" t="str">
        <f>IF(NOT(J4599),Strutture_cleaned[[#This Row],[Indirizzo internet]],Strutture_cleaned[[#This Row],[Indirizzo di posta elettronica]])</f>
        <v>peroni.gabriella@gmail.com</v>
      </c>
      <c r="L4599" t="str">
        <f>IF(NOT(J4599),Strutture_cleaned[[#This Row],[Indirizzo di posta elettronica]],Strutture_cleaned[[#This Row],[Indirizzo internet]])</f>
        <v>peroni.gabriella@gmail.com</v>
      </c>
    </row>
    <row r="4600" spans="1:12" x14ac:dyDescent="0.2">
      <c r="A4600" t="s">
        <v>8216</v>
      </c>
      <c r="B4600" t="s">
        <v>16654</v>
      </c>
      <c r="C4600" t="s">
        <v>16655</v>
      </c>
      <c r="D4600" t="s">
        <v>6012</v>
      </c>
      <c r="E4600" t="s">
        <v>6012</v>
      </c>
      <c r="F4600" t="s">
        <v>19511</v>
      </c>
      <c r="G4600" t="s">
        <v>6052</v>
      </c>
      <c r="I46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600" s="1" t="b">
        <f t="shared" si="71"/>
        <v>0</v>
      </c>
      <c r="K4600" t="str">
        <f>IF(NOT(J4600),Strutture_cleaned[[#This Row],[Indirizzo internet]],Strutture_cleaned[[#This Row],[Indirizzo di posta elettronica]])</f>
        <v/>
      </c>
      <c r="L4600" t="str">
        <f>IF(NOT(J4600),Strutture_cleaned[[#This Row],[Indirizzo di posta elettronica]],Strutture_cleaned[[#This Row],[Indirizzo internet]])</f>
        <v>gruppo-brandimarte@libero.it</v>
      </c>
    </row>
    <row r="4601" spans="1:12" x14ac:dyDescent="0.2">
      <c r="A4601" t="s">
        <v>8171</v>
      </c>
      <c r="B4601" t="s">
        <v>16656</v>
      </c>
      <c r="C4601" t="s">
        <v>16657</v>
      </c>
      <c r="D4601" t="s">
        <v>6012</v>
      </c>
      <c r="E4601" t="s">
        <v>6012</v>
      </c>
      <c r="F4601" t="s">
        <v>6053</v>
      </c>
      <c r="G4601" t="s">
        <v>6054</v>
      </c>
      <c r="I46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01" s="1" t="b">
        <f t="shared" si="71"/>
        <v>0</v>
      </c>
      <c r="K4601" t="str">
        <f>IF(NOT(J4601),Strutture_cleaned[[#This Row],[Indirizzo internet]],Strutture_cleaned[[#This Row],[Indirizzo di posta elettronica]])</f>
        <v>www.lacortedelsole.com</v>
      </c>
      <c r="L4601" t="str">
        <f>IF(NOT(J4601),Strutture_cleaned[[#This Row],[Indirizzo di posta elettronica]],Strutture_cleaned[[#This Row],[Indirizzo internet]])</f>
        <v>info@lacortedelsole.com</v>
      </c>
    </row>
    <row r="4602" spans="1:12" x14ac:dyDescent="0.2">
      <c r="A4602" t="s">
        <v>8186</v>
      </c>
      <c r="B4602" t="s">
        <v>16658</v>
      </c>
      <c r="C4602" t="s">
        <v>16659</v>
      </c>
      <c r="D4602" t="s">
        <v>6012</v>
      </c>
      <c r="E4602" t="s">
        <v>16660</v>
      </c>
      <c r="F4602" t="s">
        <v>6055</v>
      </c>
      <c r="G4602" t="s">
        <v>6056</v>
      </c>
      <c r="I46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602" s="1" t="b">
        <f t="shared" si="71"/>
        <v>0</v>
      </c>
      <c r="K4602" t="str">
        <f>IF(NOT(J4602),Strutture_cleaned[[#This Row],[Indirizzo internet]],Strutture_cleaned[[#This Row],[Indirizzo di posta elettronica]])</f>
        <v>www.paginegialle.it/agriturismolacantina</v>
      </c>
      <c r="L4602" t="str">
        <f>IF(NOT(J4602),Strutture_cleaned[[#This Row],[Indirizzo di posta elettronica]],Strutture_cleaned[[#This Row],[Indirizzo internet]])</f>
        <v>flavia.cic@libero.it</v>
      </c>
    </row>
    <row r="4603" spans="1:12" x14ac:dyDescent="0.2">
      <c r="A4603" t="s">
        <v>8183</v>
      </c>
      <c r="B4603" t="s">
        <v>16661</v>
      </c>
      <c r="C4603" t="s">
        <v>16662</v>
      </c>
      <c r="D4603" t="s">
        <v>6012</v>
      </c>
      <c r="E4603" t="s">
        <v>16663</v>
      </c>
      <c r="F4603" t="s">
        <v>6057</v>
      </c>
      <c r="G4603" t="s">
        <v>6058</v>
      </c>
      <c r="I46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603" s="1" t="b">
        <f t="shared" si="71"/>
        <v>0</v>
      </c>
      <c r="K4603" t="str">
        <f>IF(NOT(J4603),Strutture_cleaned[[#This Row],[Indirizzo internet]],Strutture_cleaned[[#This Row],[Indirizzo di posta elettronica]])</f>
        <v>www.rosaspina.ap.it</v>
      </c>
      <c r="L4603" t="str">
        <f>IF(NOT(J4603),Strutture_cleaned[[#This Row],[Indirizzo di posta elettronica]],Strutture_cleaned[[#This Row],[Indirizzo internet]])</f>
        <v>salettarosaspina@libero.it</v>
      </c>
    </row>
    <row r="4604" spans="1:12" x14ac:dyDescent="0.2">
      <c r="A4604" t="s">
        <v>8353</v>
      </c>
      <c r="B4604" t="s">
        <v>16664</v>
      </c>
      <c r="C4604" t="s">
        <v>16665</v>
      </c>
      <c r="D4604" t="s">
        <v>6012</v>
      </c>
      <c r="E4604" t="s">
        <v>16666</v>
      </c>
      <c r="F4604" t="s">
        <v>6059</v>
      </c>
      <c r="G4604" t="s">
        <v>6060</v>
      </c>
      <c r="I46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04" s="1" t="b">
        <f t="shared" si="71"/>
        <v>0</v>
      </c>
      <c r="K4604" t="str">
        <f>IF(NOT(J4604),Strutture_cleaned[[#This Row],[Indirizzo internet]],Strutture_cleaned[[#This Row],[Indirizzo di posta elettronica]])</f>
        <v>www.rifugiopaci.it</v>
      </c>
      <c r="L4604" t="str">
        <f>IF(NOT(J4604),Strutture_cleaned[[#This Row],[Indirizzo di posta elettronica]],Strutture_cleaned[[#This Row],[Indirizzo internet]])</f>
        <v>info@rifugiopaci.it</v>
      </c>
    </row>
    <row r="4605" spans="1:12" x14ac:dyDescent="0.2">
      <c r="A4605" t="s">
        <v>8183</v>
      </c>
      <c r="B4605" t="s">
        <v>16667</v>
      </c>
      <c r="C4605" t="s">
        <v>16668</v>
      </c>
      <c r="D4605" t="s">
        <v>6012</v>
      </c>
      <c r="E4605" t="s">
        <v>6012</v>
      </c>
      <c r="F4605" t="s">
        <v>19511</v>
      </c>
      <c r="G4605" t="s">
        <v>6061</v>
      </c>
      <c r="I46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605" s="1" t="b">
        <f t="shared" si="71"/>
        <v>0</v>
      </c>
      <c r="K4605" t="str">
        <f>IF(NOT(J4605),Strutture_cleaned[[#This Row],[Indirizzo internet]],Strutture_cleaned[[#This Row],[Indirizzo di posta elettronica]])</f>
        <v/>
      </c>
      <c r="L4605" t="str">
        <f>IF(NOT(J4605),Strutture_cleaned[[#This Row],[Indirizzo di posta elettronica]],Strutture_cleaned[[#This Row],[Indirizzo internet]])</f>
        <v>amdm1964@libero.it; lorenzoascoli@hotmail.it</v>
      </c>
    </row>
    <row r="4606" spans="1:12" x14ac:dyDescent="0.2">
      <c r="A4606" t="s">
        <v>8177</v>
      </c>
      <c r="B4606" t="s">
        <v>16669</v>
      </c>
      <c r="C4606" t="s">
        <v>16516</v>
      </c>
      <c r="D4606" t="s">
        <v>6012</v>
      </c>
      <c r="E4606" t="s">
        <v>14879</v>
      </c>
      <c r="F4606" t="s">
        <v>6062</v>
      </c>
      <c r="G4606" t="s">
        <v>6063</v>
      </c>
      <c r="I46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06" s="1" t="b">
        <f t="shared" si="71"/>
        <v>0</v>
      </c>
      <c r="K4606" t="str">
        <f>IF(NOT(J4606),Strutture_cleaned[[#This Row],[Indirizzo internet]],Strutture_cleaned[[#This Row],[Indirizzo di posta elettronica]])</f>
        <v>www.villasgariglia.com</v>
      </c>
      <c r="L4606" t="str">
        <f>IF(NOT(J4606),Strutture_cleaned[[#This Row],[Indirizzo di posta elettronica]],Strutture_cleaned[[#This Row],[Indirizzo internet]])</f>
        <v>info@villasgariglia.com</v>
      </c>
    </row>
    <row r="4607" spans="1:12" x14ac:dyDescent="0.2">
      <c r="A4607" t="s">
        <v>8183</v>
      </c>
      <c r="B4607" t="s">
        <v>16670</v>
      </c>
      <c r="C4607" t="s">
        <v>16671</v>
      </c>
      <c r="D4607" t="s">
        <v>6012</v>
      </c>
      <c r="E4607" t="s">
        <v>19511</v>
      </c>
      <c r="F4607" t="s">
        <v>19511</v>
      </c>
      <c r="G4607" t="s">
        <v>6064</v>
      </c>
      <c r="I46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607" s="1" t="b">
        <f t="shared" si="71"/>
        <v>0</v>
      </c>
      <c r="K4607" t="str">
        <f>IF(NOT(J4607),Strutture_cleaned[[#This Row],[Indirizzo internet]],Strutture_cleaned[[#This Row],[Indirizzo di posta elettronica]])</f>
        <v/>
      </c>
      <c r="L4607" t="str">
        <f>IF(NOT(J4607),Strutture_cleaned[[#This Row],[Indirizzo di posta elettronica]],Strutture_cleaned[[#This Row],[Indirizzo internet]])</f>
        <v>antonellabevini@yahoo.it; larosadiantonio@yahoo.it</v>
      </c>
    </row>
    <row r="4608" spans="1:12" x14ac:dyDescent="0.2">
      <c r="A4608" t="s">
        <v>8285</v>
      </c>
      <c r="B4608" t="s">
        <v>16672</v>
      </c>
      <c r="C4608" t="s">
        <v>16673</v>
      </c>
      <c r="D4608" t="s">
        <v>6012</v>
      </c>
      <c r="E4608" t="s">
        <v>6065</v>
      </c>
      <c r="F4608" t="s">
        <v>19511</v>
      </c>
      <c r="G4608" t="s">
        <v>5043</v>
      </c>
      <c r="I46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608" s="1" t="b">
        <f t="shared" si="71"/>
        <v>0</v>
      </c>
      <c r="K4608" t="str">
        <f>IF(NOT(J4608),Strutture_cleaned[[#This Row],[Indirizzo internet]],Strutture_cleaned[[#This Row],[Indirizzo di posta elettronica]])</f>
        <v/>
      </c>
      <c r="L4608" t="str">
        <f>IF(NOT(J4608),Strutture_cleaned[[#This Row],[Indirizzo di posta elettronica]],Strutture_cleaned[[#This Row],[Indirizzo internet]])</f>
        <v>servizi@ersucam.it</v>
      </c>
    </row>
    <row r="4609" spans="1:12" x14ac:dyDescent="0.2">
      <c r="A4609" t="s">
        <v>8285</v>
      </c>
      <c r="B4609" t="s">
        <v>16674</v>
      </c>
      <c r="C4609" t="s">
        <v>16675</v>
      </c>
      <c r="D4609" t="s">
        <v>6012</v>
      </c>
      <c r="E4609" t="s">
        <v>19511</v>
      </c>
      <c r="F4609" t="s">
        <v>19511</v>
      </c>
      <c r="G4609" t="s">
        <v>5043</v>
      </c>
      <c r="I46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609" s="1" t="b">
        <f t="shared" si="71"/>
        <v>0</v>
      </c>
      <c r="K4609" t="str">
        <f>IF(NOT(J4609),Strutture_cleaned[[#This Row],[Indirizzo internet]],Strutture_cleaned[[#This Row],[Indirizzo di posta elettronica]])</f>
        <v/>
      </c>
      <c r="L4609" t="str">
        <f>IF(NOT(J4609),Strutture_cleaned[[#This Row],[Indirizzo di posta elettronica]],Strutture_cleaned[[#This Row],[Indirizzo internet]])</f>
        <v>servizi@ersucam.it</v>
      </c>
    </row>
    <row r="4610" spans="1:12" x14ac:dyDescent="0.2">
      <c r="A4610" t="s">
        <v>8216</v>
      </c>
      <c r="B4610" t="s">
        <v>16676</v>
      </c>
      <c r="C4610" t="s">
        <v>16677</v>
      </c>
      <c r="D4610" t="s">
        <v>6012</v>
      </c>
      <c r="E4610" t="s">
        <v>6095</v>
      </c>
      <c r="F4610" t="s">
        <v>6066</v>
      </c>
      <c r="G4610" t="s">
        <v>6067</v>
      </c>
      <c r="I46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610" s="1" t="b">
        <f t="shared" si="71"/>
        <v>0</v>
      </c>
      <c r="K4610" t="str">
        <f>IF(NOT(J4610),Strutture_cleaned[[#This Row],[Indirizzo internet]],Strutture_cleaned[[#This Row],[Indirizzo di posta elettronica]])</f>
        <v>www.disabatino.it</v>
      </c>
      <c r="L4610" t="str">
        <f>IF(NOT(J4610),Strutture_cleaned[[#This Row],[Indirizzo di posta elettronica]],Strutture_cleaned[[#This Row],[Indirizzo internet]])</f>
        <v>comunicazioni@disabatino.it</v>
      </c>
    </row>
    <row r="4611" spans="1:12" x14ac:dyDescent="0.2">
      <c r="A4611" t="s">
        <v>8183</v>
      </c>
      <c r="B4611" t="s">
        <v>16678</v>
      </c>
      <c r="C4611" t="s">
        <v>16679</v>
      </c>
      <c r="D4611" t="s">
        <v>6012</v>
      </c>
      <c r="E4611" t="s">
        <v>19511</v>
      </c>
      <c r="F4611" t="s">
        <v>19511</v>
      </c>
      <c r="G4611" t="s">
        <v>19511</v>
      </c>
      <c r="I46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11" s="1" t="b">
        <f t="shared" ref="J4611:J4674" si="72">I4611="invertire email e sito"</f>
        <v>0</v>
      </c>
      <c r="K4611" t="str">
        <f>IF(NOT(J4611),Strutture_cleaned[[#This Row],[Indirizzo internet]],Strutture_cleaned[[#This Row],[Indirizzo di posta elettronica]])</f>
        <v/>
      </c>
      <c r="L4611" t="str">
        <f>IF(NOT(J4611),Strutture_cleaned[[#This Row],[Indirizzo di posta elettronica]],Strutture_cleaned[[#This Row],[Indirizzo internet]])</f>
        <v/>
      </c>
    </row>
    <row r="4612" spans="1:12" x14ac:dyDescent="0.2">
      <c r="A4612" t="s">
        <v>8183</v>
      </c>
      <c r="B4612" t="s">
        <v>16680</v>
      </c>
      <c r="C4612" t="s">
        <v>16681</v>
      </c>
      <c r="D4612" t="s">
        <v>6012</v>
      </c>
      <c r="E4612" t="s">
        <v>16682</v>
      </c>
      <c r="F4612" t="s">
        <v>19511</v>
      </c>
      <c r="G4612" t="s">
        <v>6068</v>
      </c>
      <c r="I46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612" s="1" t="b">
        <f t="shared" si="72"/>
        <v>0</v>
      </c>
      <c r="K4612" t="str">
        <f>IF(NOT(J4612),Strutture_cleaned[[#This Row],[Indirizzo internet]],Strutture_cleaned[[#This Row],[Indirizzo di posta elettronica]])</f>
        <v/>
      </c>
      <c r="L4612" t="str">
        <f>IF(NOT(J4612),Strutture_cleaned[[#This Row],[Indirizzo di posta elettronica]],Strutture_cleaned[[#This Row],[Indirizzo internet]])</f>
        <v>isabellaperoni@virgilio.it</v>
      </c>
    </row>
    <row r="4613" spans="1:12" x14ac:dyDescent="0.2">
      <c r="A4613" t="s">
        <v>8216</v>
      </c>
      <c r="B4613" t="s">
        <v>16683</v>
      </c>
      <c r="C4613" t="s">
        <v>16684</v>
      </c>
      <c r="D4613" t="s">
        <v>6012</v>
      </c>
      <c r="E4613" t="s">
        <v>16685</v>
      </c>
      <c r="F4613" t="s">
        <v>19511</v>
      </c>
      <c r="G4613" t="s">
        <v>6069</v>
      </c>
      <c r="I46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13" s="1" t="b">
        <f t="shared" si="72"/>
        <v>0</v>
      </c>
      <c r="K4613" t="str">
        <f>IF(NOT(J4613),Strutture_cleaned[[#This Row],[Indirizzo internet]],Strutture_cleaned[[#This Row],[Indirizzo di posta elettronica]])</f>
        <v/>
      </c>
      <c r="L4613" t="str">
        <f>IF(NOT(J4613),Strutture_cleaned[[#This Row],[Indirizzo di posta elettronica]],Strutture_cleaned[[#This Row],[Indirizzo internet]])</f>
        <v>info@residencegliulivi.it</v>
      </c>
    </row>
    <row r="4614" spans="1:12" x14ac:dyDescent="0.2">
      <c r="A4614" t="s">
        <v>8183</v>
      </c>
      <c r="B4614" t="s">
        <v>16686</v>
      </c>
      <c r="C4614" t="s">
        <v>16687</v>
      </c>
      <c r="D4614" t="s">
        <v>6012</v>
      </c>
      <c r="E4614" t="s">
        <v>19511</v>
      </c>
      <c r="F4614" t="s">
        <v>6070</v>
      </c>
      <c r="G4614" t="s">
        <v>6071</v>
      </c>
      <c r="I46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14" s="1" t="b">
        <f t="shared" si="72"/>
        <v>0</v>
      </c>
      <c r="K4614" t="str">
        <f>IF(NOT(J4614),Strutture_cleaned[[#This Row],[Indirizzo internet]],Strutture_cleaned[[#This Row],[Indirizzo di posta elettronica]])</f>
        <v>www.bbapollo26.it</v>
      </c>
      <c r="L4614" t="str">
        <f>IF(NOT(J4614),Strutture_cleaned[[#This Row],[Indirizzo di posta elettronica]],Strutture_cleaned[[#This Row],[Indirizzo internet]])</f>
        <v>info@bbapollo26.it</v>
      </c>
    </row>
    <row r="4615" spans="1:12" x14ac:dyDescent="0.2">
      <c r="A4615" t="s">
        <v>8183</v>
      </c>
      <c r="B4615" t="s">
        <v>16688</v>
      </c>
      <c r="C4615" t="s">
        <v>16689</v>
      </c>
      <c r="D4615" t="s">
        <v>6012</v>
      </c>
      <c r="E4615" t="s">
        <v>6012</v>
      </c>
      <c r="F4615" t="s">
        <v>19511</v>
      </c>
      <c r="G4615" t="s">
        <v>6072</v>
      </c>
      <c r="I46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15" s="1" t="b">
        <f t="shared" si="72"/>
        <v>0</v>
      </c>
      <c r="K4615" t="str">
        <f>IF(NOT(J4615),Strutture_cleaned[[#This Row],[Indirizzo internet]],Strutture_cleaned[[#This Row],[Indirizzo di posta elettronica]])</f>
        <v/>
      </c>
      <c r="L4615" t="str">
        <f>IF(NOT(J4615),Strutture_cleaned[[#This Row],[Indirizzo di posta elettronica]],Strutture_cleaned[[#This Row],[Indirizzo internet]])</f>
        <v>info@bebdeimerletti.it</v>
      </c>
    </row>
    <row r="4616" spans="1:12" x14ac:dyDescent="0.2">
      <c r="A4616" t="s">
        <v>8216</v>
      </c>
      <c r="B4616" t="s">
        <v>16626</v>
      </c>
      <c r="C4616" t="s">
        <v>16627</v>
      </c>
      <c r="D4616" t="s">
        <v>6012</v>
      </c>
      <c r="E4616" t="s">
        <v>19511</v>
      </c>
      <c r="F4616" t="s">
        <v>19511</v>
      </c>
      <c r="G4616" t="s">
        <v>6073</v>
      </c>
      <c r="I46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616" s="1" t="b">
        <f t="shared" si="72"/>
        <v>0</v>
      </c>
      <c r="K4616" t="str">
        <f>IF(NOT(J4616),Strutture_cleaned[[#This Row],[Indirizzo internet]],Strutture_cleaned[[#This Row],[Indirizzo di posta elettronica]])</f>
        <v/>
      </c>
      <c r="L4616" t="str">
        <f>IF(NOT(J4616),Strutture_cleaned[[#This Row],[Indirizzo di posta elettronica]],Strutture_cleaned[[#This Row],[Indirizzo internet]])</f>
        <v>kiara0105@hotmail.it</v>
      </c>
    </row>
    <row r="4617" spans="1:12" x14ac:dyDescent="0.2">
      <c r="A4617" t="s">
        <v>8177</v>
      </c>
      <c r="B4617" t="s">
        <v>16690</v>
      </c>
      <c r="C4617" t="s">
        <v>16691</v>
      </c>
      <c r="D4617" t="s">
        <v>6012</v>
      </c>
      <c r="E4617" t="s">
        <v>6012</v>
      </c>
      <c r="F4617" t="s">
        <v>6074</v>
      </c>
      <c r="G4617" t="s">
        <v>6075</v>
      </c>
      <c r="I46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17" s="1" t="b">
        <f t="shared" si="72"/>
        <v>0</v>
      </c>
      <c r="K4617" t="str">
        <f>IF(NOT(J4617),Strutture_cleaned[[#This Row],[Indirizzo internet]],Strutture_cleaned[[#This Row],[Indirizzo di posta elettronica]])</f>
        <v>www.palazzoguiderocchi.com</v>
      </c>
      <c r="L4617" t="str">
        <f>IF(NOT(J4617),Strutture_cleaned[[#This Row],[Indirizzo di posta elettronica]],Strutture_cleaned[[#This Row],[Indirizzo internet]])</f>
        <v>info@palazzoguiderocchi.com</v>
      </c>
    </row>
    <row r="4618" spans="1:12" x14ac:dyDescent="0.2">
      <c r="A4618" t="s">
        <v>8417</v>
      </c>
      <c r="B4618" t="s">
        <v>16692</v>
      </c>
      <c r="C4618" t="s">
        <v>16693</v>
      </c>
      <c r="D4618" t="s">
        <v>6012</v>
      </c>
      <c r="E4618" t="s">
        <v>6012</v>
      </c>
      <c r="F4618" t="s">
        <v>6074</v>
      </c>
      <c r="G4618" t="s">
        <v>6075</v>
      </c>
      <c r="I46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18" s="1" t="b">
        <f t="shared" si="72"/>
        <v>0</v>
      </c>
      <c r="K4618" t="str">
        <f>IF(NOT(J4618),Strutture_cleaned[[#This Row],[Indirizzo internet]],Strutture_cleaned[[#This Row],[Indirizzo di posta elettronica]])</f>
        <v>www.palazzoguiderocchi.com</v>
      </c>
      <c r="L4618" t="str">
        <f>IF(NOT(J4618),Strutture_cleaned[[#This Row],[Indirizzo di posta elettronica]],Strutture_cleaned[[#This Row],[Indirizzo internet]])</f>
        <v>info@palazzoguiderocchi.com</v>
      </c>
    </row>
    <row r="4619" spans="1:12" x14ac:dyDescent="0.2">
      <c r="A4619" t="s">
        <v>8183</v>
      </c>
      <c r="B4619" t="s">
        <v>16694</v>
      </c>
      <c r="C4619" t="s">
        <v>16695</v>
      </c>
      <c r="D4619" t="s">
        <v>6012</v>
      </c>
      <c r="E4619" t="s">
        <v>19511</v>
      </c>
      <c r="F4619" t="s">
        <v>19511</v>
      </c>
      <c r="G4619" t="s">
        <v>19511</v>
      </c>
      <c r="I46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19" s="1" t="b">
        <f t="shared" si="72"/>
        <v>0</v>
      </c>
      <c r="K4619" t="str">
        <f>IF(NOT(J4619),Strutture_cleaned[[#This Row],[Indirizzo internet]],Strutture_cleaned[[#This Row],[Indirizzo di posta elettronica]])</f>
        <v/>
      </c>
      <c r="L4619" t="str">
        <f>IF(NOT(J4619),Strutture_cleaned[[#This Row],[Indirizzo di posta elettronica]],Strutture_cleaned[[#This Row],[Indirizzo internet]])</f>
        <v/>
      </c>
    </row>
    <row r="4620" spans="1:12" x14ac:dyDescent="0.2">
      <c r="A4620" t="s">
        <v>8216</v>
      </c>
      <c r="B4620" t="s">
        <v>16696</v>
      </c>
      <c r="C4620" t="s">
        <v>16697</v>
      </c>
      <c r="D4620" t="s">
        <v>6012</v>
      </c>
      <c r="E4620" t="s">
        <v>6012</v>
      </c>
      <c r="F4620" t="s">
        <v>6076</v>
      </c>
      <c r="G4620" t="s">
        <v>6077</v>
      </c>
      <c r="I46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20" s="1" t="b">
        <f t="shared" si="72"/>
        <v>0</v>
      </c>
      <c r="K4620" t="str">
        <f>IF(NOT(J4620),Strutture_cleaned[[#This Row],[Indirizzo internet]],Strutture_cleaned[[#This Row],[Indirizzo di posta elettronica]])</f>
        <v>www.anticoborgopiceno.it</v>
      </c>
      <c r="L4620" t="str">
        <f>IF(NOT(J4620),Strutture_cleaned[[#This Row],[Indirizzo di posta elettronica]],Strutture_cleaned[[#This Row],[Indirizzo internet]])</f>
        <v>info@anticoborgopiceno.it</v>
      </c>
    </row>
    <row r="4621" spans="1:12" x14ac:dyDescent="0.2">
      <c r="A4621" t="s">
        <v>8183</v>
      </c>
      <c r="B4621" t="s">
        <v>16698</v>
      </c>
      <c r="C4621" t="s">
        <v>16699</v>
      </c>
      <c r="D4621" t="s">
        <v>6012</v>
      </c>
      <c r="E4621" t="s">
        <v>16700</v>
      </c>
      <c r="F4621" t="s">
        <v>6078</v>
      </c>
      <c r="G4621" t="s">
        <v>6079</v>
      </c>
      <c r="I46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621" s="1" t="b">
        <f t="shared" si="72"/>
        <v>0</v>
      </c>
      <c r="K4621" t="str">
        <f>IF(NOT(J4621),Strutture_cleaned[[#This Row],[Indirizzo internet]],Strutture_cleaned[[#This Row],[Indirizzo di posta elettronica]])</f>
        <v>www.casagioia.it</v>
      </c>
      <c r="L4621" t="str">
        <f>IF(NOT(J4621),Strutture_cleaned[[#This Row],[Indirizzo di posta elettronica]],Strutture_cleaned[[#This Row],[Indirizzo internet]])</f>
        <v>ivan742008@hotmail.it</v>
      </c>
    </row>
    <row r="4622" spans="1:12" x14ac:dyDescent="0.2">
      <c r="A4622" t="s">
        <v>8183</v>
      </c>
      <c r="B4622" t="s">
        <v>16701</v>
      </c>
      <c r="C4622" t="s">
        <v>16702</v>
      </c>
      <c r="D4622" t="s">
        <v>6012</v>
      </c>
      <c r="E4622" t="s">
        <v>16703</v>
      </c>
      <c r="F4622" t="s">
        <v>6080</v>
      </c>
      <c r="G4622" t="s">
        <v>6081</v>
      </c>
      <c r="I46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22" s="1" t="b">
        <f t="shared" si="72"/>
        <v>0</v>
      </c>
      <c r="K4622" t="str">
        <f>IF(NOT(J4622),Strutture_cleaned[[#This Row],[Indirizzo internet]],Strutture_cleaned[[#This Row],[Indirizzo di posta elettronica]])</f>
        <v>www.mimiecocobb.it</v>
      </c>
      <c r="L4622" t="str">
        <f>IF(NOT(J4622),Strutture_cleaned[[#This Row],[Indirizzo di posta elettronica]],Strutture_cleaned[[#This Row],[Indirizzo internet]])</f>
        <v>mimi@mimiecocobb.it</v>
      </c>
    </row>
    <row r="4623" spans="1:12" x14ac:dyDescent="0.2">
      <c r="A4623" t="s">
        <v>8183</v>
      </c>
      <c r="B4623" t="s">
        <v>10995</v>
      </c>
      <c r="C4623" t="s">
        <v>16704</v>
      </c>
      <c r="D4623" t="s">
        <v>6012</v>
      </c>
      <c r="E4623" t="s">
        <v>19511</v>
      </c>
      <c r="F4623" t="s">
        <v>19511</v>
      </c>
      <c r="G4623" t="s">
        <v>6082</v>
      </c>
      <c r="I46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623" s="1" t="b">
        <f t="shared" si="72"/>
        <v>0</v>
      </c>
      <c r="K4623" t="str">
        <f>IF(NOT(J4623),Strutture_cleaned[[#This Row],[Indirizzo internet]],Strutture_cleaned[[#This Row],[Indirizzo di posta elettronica]])</f>
        <v/>
      </c>
      <c r="L4623" t="str">
        <f>IF(NOT(J4623),Strutture_cleaned[[#This Row],[Indirizzo di posta elettronica]],Strutture_cleaned[[#This Row],[Indirizzo internet]])</f>
        <v>mar24nar@libero.it</v>
      </c>
    </row>
    <row r="4624" spans="1:12" x14ac:dyDescent="0.2">
      <c r="A4624" t="s">
        <v>8183</v>
      </c>
      <c r="B4624" t="s">
        <v>16705</v>
      </c>
      <c r="C4624" t="s">
        <v>6083</v>
      </c>
      <c r="D4624" t="s">
        <v>6012</v>
      </c>
      <c r="E4624" t="s">
        <v>19511</v>
      </c>
      <c r="F4624" t="s">
        <v>19511</v>
      </c>
      <c r="G4624" t="s">
        <v>6084</v>
      </c>
      <c r="I46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624" s="1" t="b">
        <f t="shared" si="72"/>
        <v>0</v>
      </c>
      <c r="K4624" t="str">
        <f>IF(NOT(J4624),Strutture_cleaned[[#This Row],[Indirizzo internet]],Strutture_cleaned[[#This Row],[Indirizzo di posta elettronica]])</f>
        <v/>
      </c>
      <c r="L4624" t="str">
        <f>IF(NOT(J4624),Strutture_cleaned[[#This Row],[Indirizzo di posta elettronica]],Strutture_cleaned[[#This Row],[Indirizzo internet]])</f>
        <v>peppegiovannozzi@libero.it</v>
      </c>
    </row>
    <row r="4625" spans="1:12" x14ac:dyDescent="0.2">
      <c r="A4625" t="s">
        <v>8183</v>
      </c>
      <c r="B4625" t="s">
        <v>16706</v>
      </c>
      <c r="C4625" t="s">
        <v>16707</v>
      </c>
      <c r="D4625" t="s">
        <v>6012</v>
      </c>
      <c r="E4625" t="s">
        <v>19511</v>
      </c>
      <c r="F4625" t="s">
        <v>19511</v>
      </c>
      <c r="G4625" t="s">
        <v>6085</v>
      </c>
      <c r="I46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25" s="1" t="b">
        <f t="shared" si="72"/>
        <v>0</v>
      </c>
      <c r="K4625" t="str">
        <f>IF(NOT(J4625),Strutture_cleaned[[#This Row],[Indirizzo internet]],Strutture_cleaned[[#This Row],[Indirizzo di posta elettronica]])</f>
        <v/>
      </c>
      <c r="L4625" t="str">
        <f>IF(NOT(J4625),Strutture_cleaned[[#This Row],[Indirizzo di posta elettronica]],Strutture_cleaned[[#This Row],[Indirizzo internet]])</f>
        <v>info@bebmoscabianca.it</v>
      </c>
    </row>
    <row r="4626" spans="1:12" x14ac:dyDescent="0.2">
      <c r="A4626" t="s">
        <v>8183</v>
      </c>
      <c r="B4626" t="s">
        <v>16708</v>
      </c>
      <c r="C4626" t="s">
        <v>16709</v>
      </c>
      <c r="D4626" t="s">
        <v>6012</v>
      </c>
      <c r="E4626" t="s">
        <v>16647</v>
      </c>
      <c r="F4626" t="s">
        <v>19511</v>
      </c>
      <c r="G4626" t="s">
        <v>19511</v>
      </c>
      <c r="I46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26" s="1" t="b">
        <f t="shared" si="72"/>
        <v>0</v>
      </c>
      <c r="K4626" t="str">
        <f>IF(NOT(J4626),Strutture_cleaned[[#This Row],[Indirizzo internet]],Strutture_cleaned[[#This Row],[Indirizzo di posta elettronica]])</f>
        <v/>
      </c>
      <c r="L4626" t="str">
        <f>IF(NOT(J4626),Strutture_cleaned[[#This Row],[Indirizzo di posta elettronica]],Strutture_cleaned[[#This Row],[Indirizzo internet]])</f>
        <v/>
      </c>
    </row>
    <row r="4627" spans="1:12" x14ac:dyDescent="0.2">
      <c r="A4627" t="s">
        <v>8183</v>
      </c>
      <c r="B4627" t="s">
        <v>16710</v>
      </c>
      <c r="C4627" t="s">
        <v>16711</v>
      </c>
      <c r="D4627" t="s">
        <v>6012</v>
      </c>
      <c r="E4627" t="s">
        <v>19511</v>
      </c>
      <c r="F4627" t="s">
        <v>19511</v>
      </c>
      <c r="G4627" t="s">
        <v>6086</v>
      </c>
      <c r="I46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627" s="1" t="b">
        <f t="shared" si="72"/>
        <v>0</v>
      </c>
      <c r="K4627" t="str">
        <f>IF(NOT(J4627),Strutture_cleaned[[#This Row],[Indirizzo internet]],Strutture_cleaned[[#This Row],[Indirizzo di posta elettronica]])</f>
        <v/>
      </c>
      <c r="L4627" t="str">
        <f>IF(NOT(J4627),Strutture_cleaned[[#This Row],[Indirizzo di posta elettronica]],Strutture_cleaned[[#This Row],[Indirizzo internet]])</f>
        <v>solestapiceno@gmail.com</v>
      </c>
    </row>
    <row r="4628" spans="1:12" x14ac:dyDescent="0.2">
      <c r="A4628" t="s">
        <v>8174</v>
      </c>
      <c r="B4628" t="s">
        <v>16712</v>
      </c>
      <c r="C4628" t="s">
        <v>16713</v>
      </c>
      <c r="D4628" t="s">
        <v>6012</v>
      </c>
      <c r="E4628" t="s">
        <v>19511</v>
      </c>
      <c r="F4628" t="s">
        <v>19511</v>
      </c>
      <c r="G4628" t="s">
        <v>19511</v>
      </c>
      <c r="I46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28" s="1" t="b">
        <f t="shared" si="72"/>
        <v>0</v>
      </c>
      <c r="K4628" t="str">
        <f>IF(NOT(J4628),Strutture_cleaned[[#This Row],[Indirizzo internet]],Strutture_cleaned[[#This Row],[Indirizzo di posta elettronica]])</f>
        <v/>
      </c>
      <c r="L4628" t="str">
        <f>IF(NOT(J4628),Strutture_cleaned[[#This Row],[Indirizzo di posta elettronica]],Strutture_cleaned[[#This Row],[Indirizzo internet]])</f>
        <v/>
      </c>
    </row>
    <row r="4629" spans="1:12" x14ac:dyDescent="0.2">
      <c r="A4629" t="s">
        <v>8285</v>
      </c>
      <c r="B4629" t="s">
        <v>16714</v>
      </c>
      <c r="C4629" t="s">
        <v>16715</v>
      </c>
      <c r="D4629" t="s">
        <v>6012</v>
      </c>
      <c r="E4629" t="s">
        <v>19511</v>
      </c>
      <c r="F4629" t="s">
        <v>19511</v>
      </c>
      <c r="G4629" t="s">
        <v>6087</v>
      </c>
      <c r="I46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629" s="1" t="b">
        <f t="shared" si="72"/>
        <v>0</v>
      </c>
      <c r="K4629" t="str">
        <f>IF(NOT(J4629),Strutture_cleaned[[#This Row],[Indirizzo internet]],Strutture_cleaned[[#This Row],[Indirizzo di posta elettronica]])</f>
        <v/>
      </c>
      <c r="L4629" t="str">
        <f>IF(NOT(J4629),Strutture_cleaned[[#This Row],[Indirizzo di posta elettronica]],Strutture_cleaned[[#This Row],[Indirizzo internet]])</f>
        <v>ersu.camerino@ersucam.it</v>
      </c>
    </row>
    <row r="4630" spans="1:12" x14ac:dyDescent="0.2">
      <c r="A4630" t="s">
        <v>8183</v>
      </c>
      <c r="B4630" t="s">
        <v>16716</v>
      </c>
      <c r="C4630" t="s">
        <v>16717</v>
      </c>
      <c r="D4630" t="s">
        <v>6012</v>
      </c>
      <c r="E4630" t="s">
        <v>19511</v>
      </c>
      <c r="F4630" t="s">
        <v>19511</v>
      </c>
      <c r="G4630" t="s">
        <v>19511</v>
      </c>
      <c r="I46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30" s="1" t="b">
        <f t="shared" si="72"/>
        <v>0</v>
      </c>
      <c r="K4630" t="str">
        <f>IF(NOT(J4630),Strutture_cleaned[[#This Row],[Indirizzo internet]],Strutture_cleaned[[#This Row],[Indirizzo di posta elettronica]])</f>
        <v/>
      </c>
      <c r="L4630" t="str">
        <f>IF(NOT(J4630),Strutture_cleaned[[#This Row],[Indirizzo di posta elettronica]],Strutture_cleaned[[#This Row],[Indirizzo internet]])</f>
        <v/>
      </c>
    </row>
    <row r="4631" spans="1:12" x14ac:dyDescent="0.2">
      <c r="A4631" t="s">
        <v>8183</v>
      </c>
      <c r="B4631" t="s">
        <v>16718</v>
      </c>
      <c r="C4631" t="s">
        <v>16719</v>
      </c>
      <c r="D4631" t="s">
        <v>6012</v>
      </c>
      <c r="E4631" t="s">
        <v>6012</v>
      </c>
      <c r="F4631" t="s">
        <v>6088</v>
      </c>
      <c r="G4631" t="s">
        <v>6089</v>
      </c>
      <c r="I46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31" s="1" t="b">
        <f t="shared" si="72"/>
        <v>0</v>
      </c>
      <c r="K4631" t="str">
        <f>IF(NOT(J4631),Strutture_cleaned[[#This Row],[Indirizzo internet]],Strutture_cleaned[[#This Row],[Indirizzo di posta elettronica]])</f>
        <v>www.battisteroascoli.it</v>
      </c>
      <c r="L4631" t="str">
        <f>IF(NOT(J4631),Strutture_cleaned[[#This Row],[Indirizzo di posta elettronica]],Strutture_cleaned[[#This Row],[Indirizzo internet]])</f>
        <v>info@battisteroascoli.it</v>
      </c>
    </row>
    <row r="4632" spans="1:12" x14ac:dyDescent="0.2">
      <c r="A4632" t="s">
        <v>8183</v>
      </c>
      <c r="B4632" t="s">
        <v>16720</v>
      </c>
      <c r="C4632" t="s">
        <v>16721</v>
      </c>
      <c r="D4632" t="s">
        <v>6012</v>
      </c>
      <c r="E4632" t="s">
        <v>19511</v>
      </c>
      <c r="F4632" t="s">
        <v>19511</v>
      </c>
      <c r="G4632" t="s">
        <v>6090</v>
      </c>
      <c r="I46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632" s="1" t="b">
        <f t="shared" si="72"/>
        <v>0</v>
      </c>
      <c r="K4632" t="str">
        <f>IF(NOT(J4632),Strutture_cleaned[[#This Row],[Indirizzo internet]],Strutture_cleaned[[#This Row],[Indirizzo di posta elettronica]])</f>
        <v/>
      </c>
      <c r="L4632" t="str">
        <f>IF(NOT(J4632),Strutture_cleaned[[#This Row],[Indirizzo di posta elettronica]],Strutture_cleaned[[#This Row],[Indirizzo internet]])</f>
        <v>manolo861985@libero.it</v>
      </c>
    </row>
    <row r="4633" spans="1:12" x14ac:dyDescent="0.2">
      <c r="A4633" t="s">
        <v>8171</v>
      </c>
      <c r="B4633" t="s">
        <v>16722</v>
      </c>
      <c r="C4633" t="s">
        <v>19511</v>
      </c>
      <c r="D4633" t="s">
        <v>6012</v>
      </c>
      <c r="E4633" t="s">
        <v>16723</v>
      </c>
      <c r="F4633" t="s">
        <v>19511</v>
      </c>
      <c r="G4633" t="s">
        <v>6091</v>
      </c>
      <c r="I46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633" s="1" t="b">
        <f t="shared" si="72"/>
        <v>0</v>
      </c>
      <c r="K4633" t="str">
        <f>IF(NOT(J4633),Strutture_cleaned[[#This Row],[Indirizzo internet]],Strutture_cleaned[[#This Row],[Indirizzo di posta elettronica]])</f>
        <v/>
      </c>
      <c r="L4633" t="str">
        <f>IF(NOT(J4633),Strutture_cleaned[[#This Row],[Indirizzo di posta elettronica]],Strutture_cleaned[[#This Row],[Indirizzo internet]])</f>
        <v>antonellabartolini67@gmail.com</v>
      </c>
    </row>
    <row r="4634" spans="1:12" x14ac:dyDescent="0.2">
      <c r="A4634" t="s">
        <v>8183</v>
      </c>
      <c r="B4634" t="s">
        <v>16724</v>
      </c>
      <c r="C4634" t="s">
        <v>16725</v>
      </c>
      <c r="D4634" t="s">
        <v>6012</v>
      </c>
      <c r="E4634" t="s">
        <v>19511</v>
      </c>
      <c r="F4634" t="s">
        <v>6092</v>
      </c>
      <c r="G4634" t="s">
        <v>6093</v>
      </c>
      <c r="I46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34" s="1" t="b">
        <f t="shared" si="72"/>
        <v>0</v>
      </c>
      <c r="K4634" t="str">
        <f>IF(NOT(J4634),Strutture_cleaned[[#This Row],[Indirizzo internet]],Strutture_cleaned[[#This Row],[Indirizzo di posta elettronica]])</f>
        <v>www.bblaformica.it</v>
      </c>
      <c r="L4634" t="str">
        <f>IF(NOT(J4634),Strutture_cleaned[[#This Row],[Indirizzo di posta elettronica]],Strutture_cleaned[[#This Row],[Indirizzo internet]])</f>
        <v>info@bblaformica.it</v>
      </c>
    </row>
    <row r="4635" spans="1:12" x14ac:dyDescent="0.2">
      <c r="A4635" t="s">
        <v>8285</v>
      </c>
      <c r="B4635" t="s">
        <v>16726</v>
      </c>
      <c r="C4635" t="s">
        <v>16727</v>
      </c>
      <c r="D4635" t="s">
        <v>6012</v>
      </c>
      <c r="E4635" t="s">
        <v>19511</v>
      </c>
      <c r="F4635" t="s">
        <v>19511</v>
      </c>
      <c r="G4635" t="s">
        <v>5043</v>
      </c>
      <c r="I46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635" s="1" t="b">
        <f t="shared" si="72"/>
        <v>0</v>
      </c>
      <c r="K4635" t="str">
        <f>IF(NOT(J4635),Strutture_cleaned[[#This Row],[Indirizzo internet]],Strutture_cleaned[[#This Row],[Indirizzo di posta elettronica]])</f>
        <v/>
      </c>
      <c r="L4635" t="str">
        <f>IF(NOT(J4635),Strutture_cleaned[[#This Row],[Indirizzo di posta elettronica]],Strutture_cleaned[[#This Row],[Indirizzo internet]])</f>
        <v>servizi@ersucam.it</v>
      </c>
    </row>
    <row r="4636" spans="1:12" x14ac:dyDescent="0.2">
      <c r="A4636" t="s">
        <v>8183</v>
      </c>
      <c r="B4636" t="s">
        <v>16728</v>
      </c>
      <c r="C4636" t="s">
        <v>16729</v>
      </c>
      <c r="D4636" t="s">
        <v>6012</v>
      </c>
      <c r="E4636" t="s">
        <v>19511</v>
      </c>
      <c r="F4636" t="s">
        <v>19511</v>
      </c>
      <c r="G4636" t="s">
        <v>6094</v>
      </c>
      <c r="I46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636" s="1" t="b">
        <f t="shared" si="72"/>
        <v>0</v>
      </c>
      <c r="K4636" t="str">
        <f>IF(NOT(J4636),Strutture_cleaned[[#This Row],[Indirizzo internet]],Strutture_cleaned[[#This Row],[Indirizzo di posta elettronica]])</f>
        <v/>
      </c>
      <c r="L4636" t="str">
        <f>IF(NOT(J4636),Strutture_cleaned[[#This Row],[Indirizzo di posta elettronica]],Strutture_cleaned[[#This Row],[Indirizzo internet]])</f>
        <v>bnbcentrocentro@gmail.com</v>
      </c>
    </row>
    <row r="4637" spans="1:12" x14ac:dyDescent="0.2">
      <c r="A4637" t="s">
        <v>8183</v>
      </c>
      <c r="B4637" t="s">
        <v>16730</v>
      </c>
      <c r="C4637" t="s">
        <v>16731</v>
      </c>
      <c r="D4637" t="s">
        <v>6012</v>
      </c>
      <c r="E4637" t="s">
        <v>6095</v>
      </c>
      <c r="F4637" t="s">
        <v>6096</v>
      </c>
      <c r="G4637" t="s">
        <v>6097</v>
      </c>
      <c r="I46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37" s="1" t="b">
        <f t="shared" si="72"/>
        <v>0</v>
      </c>
      <c r="K4637" t="str">
        <f>IF(NOT(J4637),Strutture_cleaned[[#This Row],[Indirizzo internet]],Strutture_cleaned[[#This Row],[Indirizzo di posta elettronica]])</f>
        <v>www.artelierbb.it</v>
      </c>
      <c r="L4637" t="str">
        <f>IF(NOT(J4637),Strutture_cleaned[[#This Row],[Indirizzo di posta elettronica]],Strutture_cleaned[[#This Row],[Indirizzo internet]])</f>
        <v>info@artelierbb.it</v>
      </c>
    </row>
    <row r="4638" spans="1:12" x14ac:dyDescent="0.2">
      <c r="A4638" t="s">
        <v>8174</v>
      </c>
      <c r="B4638" t="s">
        <v>16732</v>
      </c>
      <c r="C4638" t="s">
        <v>16733</v>
      </c>
      <c r="D4638" t="s">
        <v>6012</v>
      </c>
      <c r="E4638" t="s">
        <v>19511</v>
      </c>
      <c r="F4638" t="s">
        <v>19511</v>
      </c>
      <c r="G4638" t="s">
        <v>19511</v>
      </c>
      <c r="I46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38" s="1" t="b">
        <f t="shared" si="72"/>
        <v>0</v>
      </c>
      <c r="K4638" t="str">
        <f>IF(NOT(J4638),Strutture_cleaned[[#This Row],[Indirizzo internet]],Strutture_cleaned[[#This Row],[Indirizzo di posta elettronica]])</f>
        <v/>
      </c>
      <c r="L4638" t="str">
        <f>IF(NOT(J4638),Strutture_cleaned[[#This Row],[Indirizzo di posta elettronica]],Strutture_cleaned[[#This Row],[Indirizzo internet]])</f>
        <v/>
      </c>
    </row>
    <row r="4639" spans="1:12" x14ac:dyDescent="0.2">
      <c r="A4639" t="s">
        <v>8174</v>
      </c>
      <c r="B4639" t="s">
        <v>16734</v>
      </c>
      <c r="C4639" t="s">
        <v>19511</v>
      </c>
      <c r="D4639" t="s">
        <v>6012</v>
      </c>
      <c r="E4639" t="s">
        <v>19511</v>
      </c>
      <c r="F4639" t="s">
        <v>19511</v>
      </c>
      <c r="G4639" t="s">
        <v>19511</v>
      </c>
      <c r="I46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39" s="1" t="b">
        <f t="shared" si="72"/>
        <v>0</v>
      </c>
      <c r="K4639" t="str">
        <f>IF(NOT(J4639),Strutture_cleaned[[#This Row],[Indirizzo internet]],Strutture_cleaned[[#This Row],[Indirizzo di posta elettronica]])</f>
        <v/>
      </c>
      <c r="L4639" t="str">
        <f>IF(NOT(J4639),Strutture_cleaned[[#This Row],[Indirizzo di posta elettronica]],Strutture_cleaned[[#This Row],[Indirizzo internet]])</f>
        <v/>
      </c>
    </row>
    <row r="4640" spans="1:12" x14ac:dyDescent="0.2">
      <c r="A4640" t="s">
        <v>8183</v>
      </c>
      <c r="B4640" t="s">
        <v>16735</v>
      </c>
      <c r="C4640" t="s">
        <v>16736</v>
      </c>
      <c r="D4640" t="s">
        <v>6012</v>
      </c>
      <c r="E4640" t="s">
        <v>6012</v>
      </c>
      <c r="F4640" t="s">
        <v>6098</v>
      </c>
      <c r="G4640" t="s">
        <v>6099</v>
      </c>
      <c r="I46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640" s="1" t="b">
        <f t="shared" si="72"/>
        <v>0</v>
      </c>
      <c r="K4640" t="str">
        <f>IF(NOT(J4640),Strutture_cleaned[[#This Row],[Indirizzo internet]],Strutture_cleaned[[#This Row],[Indirizzo di posta elettronica]])</f>
        <v>www.palazzomigliani.it</v>
      </c>
      <c r="L4640" t="str">
        <f>IF(NOT(J4640),Strutture_cleaned[[#This Row],[Indirizzo di posta elettronica]],Strutture_cleaned[[#This Row],[Indirizzo internet]])</f>
        <v>valerionovelli.ap@gmail.com</v>
      </c>
    </row>
    <row r="4641" spans="1:12" x14ac:dyDescent="0.2">
      <c r="A4641" t="s">
        <v>8183</v>
      </c>
      <c r="B4641" t="s">
        <v>16737</v>
      </c>
      <c r="C4641" t="s">
        <v>16738</v>
      </c>
      <c r="D4641" t="s">
        <v>6012</v>
      </c>
      <c r="E4641" t="s">
        <v>6012</v>
      </c>
      <c r="F4641" t="s">
        <v>19511</v>
      </c>
      <c r="G4641" t="s">
        <v>19511</v>
      </c>
      <c r="I46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41" s="1" t="b">
        <f t="shared" si="72"/>
        <v>0</v>
      </c>
      <c r="K4641" t="str">
        <f>IF(NOT(J4641),Strutture_cleaned[[#This Row],[Indirizzo internet]],Strutture_cleaned[[#This Row],[Indirizzo di posta elettronica]])</f>
        <v/>
      </c>
      <c r="L4641" t="str">
        <f>IF(NOT(J4641),Strutture_cleaned[[#This Row],[Indirizzo di posta elettronica]],Strutture_cleaned[[#This Row],[Indirizzo internet]])</f>
        <v/>
      </c>
    </row>
    <row r="4642" spans="1:12" x14ac:dyDescent="0.2">
      <c r="A4642" t="s">
        <v>8183</v>
      </c>
      <c r="B4642" t="s">
        <v>16739</v>
      </c>
      <c r="C4642" t="s">
        <v>16740</v>
      </c>
      <c r="D4642" t="s">
        <v>6012</v>
      </c>
      <c r="E4642" t="s">
        <v>16741</v>
      </c>
      <c r="F4642" t="s">
        <v>6100</v>
      </c>
      <c r="G4642" t="s">
        <v>6101</v>
      </c>
      <c r="I46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642" s="1" t="b">
        <f t="shared" si="72"/>
        <v>0</v>
      </c>
      <c r="K4642" t="str">
        <f>IF(NOT(J4642),Strutture_cleaned[[#This Row],[Indirizzo internet]],Strutture_cleaned[[#This Row],[Indirizzo di posta elettronica]])</f>
        <v>www.lapetrellabb.altervista.org</v>
      </c>
      <c r="L4642" t="str">
        <f>IF(NOT(J4642),Strutture_cleaned[[#This Row],[Indirizzo di posta elettronica]],Strutture_cleaned[[#This Row],[Indirizzo internet]])</f>
        <v>matir57@hotmail.it</v>
      </c>
    </row>
    <row r="4643" spans="1:12" x14ac:dyDescent="0.2">
      <c r="A4643" t="s">
        <v>8183</v>
      </c>
      <c r="B4643" t="s">
        <v>16742</v>
      </c>
      <c r="C4643" t="s">
        <v>16743</v>
      </c>
      <c r="D4643" t="s">
        <v>6012</v>
      </c>
      <c r="E4643" t="s">
        <v>6012</v>
      </c>
      <c r="F4643" t="s">
        <v>6102</v>
      </c>
      <c r="G4643" t="s">
        <v>6103</v>
      </c>
      <c r="I46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43" s="1" t="b">
        <f t="shared" si="72"/>
        <v>0</v>
      </c>
      <c r="K4643" t="str">
        <f>IF(NOT(J4643),Strutture_cleaned[[#This Row],[Indirizzo internet]],Strutture_cleaned[[#This Row],[Indirizzo di posta elettronica]])</f>
        <v>http://lafontanadeicanibedandbreakfast.it</v>
      </c>
      <c r="L4643" t="str">
        <f>IF(NOT(J4643),Strutture_cleaned[[#This Row],[Indirizzo di posta elettronica]],Strutture_cleaned[[#This Row],[Indirizzo internet]])</f>
        <v>info@lafontanadeicanibedandbreakfast.it</v>
      </c>
    </row>
    <row r="4644" spans="1:12" x14ac:dyDescent="0.2">
      <c r="A4644" t="s">
        <v>8183</v>
      </c>
      <c r="B4644" t="s">
        <v>16744</v>
      </c>
      <c r="C4644" t="s">
        <v>16745</v>
      </c>
      <c r="D4644" t="s">
        <v>6012</v>
      </c>
      <c r="E4644" t="s">
        <v>6012</v>
      </c>
      <c r="F4644" t="s">
        <v>6104</v>
      </c>
      <c r="G4644" t="s">
        <v>6105</v>
      </c>
      <c r="I46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644" s="1" t="b">
        <f t="shared" si="72"/>
        <v>0</v>
      </c>
      <c r="K4644" t="str">
        <f>IF(NOT(J4644),Strutture_cleaned[[#This Row],[Indirizzo internet]],Strutture_cleaned[[#This Row],[Indirizzo di posta elettronica]])</f>
        <v>www.bbascolidomusflorea.it</v>
      </c>
      <c r="L4644" t="str">
        <f>IF(NOT(J4644),Strutture_cleaned[[#This Row],[Indirizzo di posta elettronica]],Strutture_cleaned[[#This Row],[Indirizzo internet]])</f>
        <v>massettipierpaolo@libero.it</v>
      </c>
    </row>
    <row r="4645" spans="1:12" x14ac:dyDescent="0.2">
      <c r="A4645" t="s">
        <v>8183</v>
      </c>
      <c r="B4645" t="s">
        <v>16746</v>
      </c>
      <c r="C4645" t="s">
        <v>16747</v>
      </c>
      <c r="D4645" t="s">
        <v>6012</v>
      </c>
      <c r="E4645" t="s">
        <v>6012</v>
      </c>
      <c r="F4645" t="s">
        <v>6106</v>
      </c>
      <c r="G4645" t="s">
        <v>6107</v>
      </c>
      <c r="I46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45" s="1" t="b">
        <f t="shared" si="72"/>
        <v>0</v>
      </c>
      <c r="K4645" t="str">
        <f>IF(NOT(J4645),Strutture_cleaned[[#This Row],[Indirizzo internet]],Strutture_cleaned[[#This Row],[Indirizzo di posta elettronica]])</f>
        <v>www.bbmonterocco.it</v>
      </c>
      <c r="L4645" t="str">
        <f>IF(NOT(J4645),Strutture_cleaned[[#This Row],[Indirizzo di posta elettronica]],Strutture_cleaned[[#This Row],[Indirizzo internet]])</f>
        <v>info@bbmonterocco.it</v>
      </c>
    </row>
    <row r="4646" spans="1:12" x14ac:dyDescent="0.2">
      <c r="A4646" t="s">
        <v>8183</v>
      </c>
      <c r="B4646" t="s">
        <v>16748</v>
      </c>
      <c r="C4646" t="s">
        <v>16749</v>
      </c>
      <c r="D4646" t="s">
        <v>6012</v>
      </c>
      <c r="E4646" t="s">
        <v>6012</v>
      </c>
      <c r="F4646" t="s">
        <v>6108</v>
      </c>
      <c r="G4646" t="s">
        <v>6109</v>
      </c>
      <c r="I46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646" s="1" t="b">
        <f t="shared" si="72"/>
        <v>0</v>
      </c>
      <c r="K4646" t="str">
        <f>IF(NOT(J4646),Strutture_cleaned[[#This Row],[Indirizzo internet]],Strutture_cleaned[[#This Row],[Indirizzo di posta elettronica]])</f>
        <v>www.dafneascoli.blogspot.com</v>
      </c>
      <c r="L4646" t="str">
        <f>IF(NOT(J4646),Strutture_cleaned[[#This Row],[Indirizzo di posta elettronica]],Strutture_cleaned[[#This Row],[Indirizzo internet]])</f>
        <v>camillodilorenzo@libero.it</v>
      </c>
    </row>
    <row r="4647" spans="1:12" x14ac:dyDescent="0.2">
      <c r="A4647" t="s">
        <v>8183</v>
      </c>
      <c r="B4647" t="s">
        <v>16750</v>
      </c>
      <c r="C4647" t="s">
        <v>16751</v>
      </c>
      <c r="D4647" t="s">
        <v>6012</v>
      </c>
      <c r="E4647" t="s">
        <v>16752</v>
      </c>
      <c r="F4647" t="s">
        <v>6110</v>
      </c>
      <c r="G4647" t="s">
        <v>6111</v>
      </c>
      <c r="I46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47" s="1" t="b">
        <f t="shared" si="72"/>
        <v>0</v>
      </c>
      <c r="K4647" t="str">
        <f>IF(NOT(J4647),Strutture_cleaned[[#This Row],[Indirizzo internet]],Strutture_cleaned[[#This Row],[Indirizzo di posta elettronica]])</f>
        <v>www.benale.net</v>
      </c>
      <c r="L4647" t="str">
        <f>IF(NOT(J4647),Strutture_cleaned[[#This Row],[Indirizzo di posta elettronica]],Strutture_cleaned[[#This Row],[Indirizzo internet]])</f>
        <v>info@benale.net</v>
      </c>
    </row>
    <row r="4648" spans="1:12" x14ac:dyDescent="0.2">
      <c r="A4648" t="s">
        <v>8183</v>
      </c>
      <c r="B4648" t="s">
        <v>16753</v>
      </c>
      <c r="C4648" t="s">
        <v>16754</v>
      </c>
      <c r="D4648" t="s">
        <v>6012</v>
      </c>
      <c r="E4648" t="s">
        <v>6012</v>
      </c>
      <c r="F4648" t="s">
        <v>6112</v>
      </c>
      <c r="G4648" t="s">
        <v>6113</v>
      </c>
      <c r="I46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648" s="1" t="b">
        <f t="shared" si="72"/>
        <v>0</v>
      </c>
      <c r="K4648" t="str">
        <f>IF(NOT(J4648),Strutture_cleaned[[#This Row],[Indirizzo internet]],Strutture_cleaned[[#This Row],[Indirizzo di posta elettronica]])</f>
        <v>www.aussiehome.eu</v>
      </c>
      <c r="L4648" t="str">
        <f>IF(NOT(J4648),Strutture_cleaned[[#This Row],[Indirizzo di posta elettronica]],Strutture_cleaned[[#This Row],[Indirizzo internet]])</f>
        <v>aussiehome@hotmail.it</v>
      </c>
    </row>
    <row r="4649" spans="1:12" x14ac:dyDescent="0.2">
      <c r="A4649" t="s">
        <v>8282</v>
      </c>
      <c r="B4649" t="s">
        <v>16755</v>
      </c>
      <c r="C4649" t="s">
        <v>19511</v>
      </c>
      <c r="D4649" t="s">
        <v>6012</v>
      </c>
      <c r="E4649" t="s">
        <v>16756</v>
      </c>
      <c r="F4649" t="s">
        <v>6114</v>
      </c>
      <c r="G4649" t="s">
        <v>6115</v>
      </c>
      <c r="I46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649" s="1" t="b">
        <f t="shared" si="72"/>
        <v>0</v>
      </c>
      <c r="K4649" t="str">
        <f>IF(NOT(J4649),Strutture_cleaned[[#This Row],[Indirizzo internet]],Strutture_cleaned[[#This Row],[Indirizzo di posta elettronica]])</f>
        <v>http://www.pioistituto.it/san%20marco/index.htm</v>
      </c>
      <c r="L4649" t="str">
        <f>IF(NOT(J4649),Strutture_cleaned[[#This Row],[Indirizzo di posta elettronica]],Strutture_cleaned[[#This Row],[Indirizzo internet]])</f>
        <v>istitutoscuore@pioistituto.it</v>
      </c>
    </row>
    <row r="4650" spans="1:12" x14ac:dyDescent="0.2">
      <c r="A4650" t="s">
        <v>8183</v>
      </c>
      <c r="B4650" t="s">
        <v>16757</v>
      </c>
      <c r="C4650" t="s">
        <v>16758</v>
      </c>
      <c r="D4650" t="s">
        <v>6012</v>
      </c>
      <c r="E4650" t="s">
        <v>6012</v>
      </c>
      <c r="F4650" t="s">
        <v>6116</v>
      </c>
      <c r="G4650" t="s">
        <v>6117</v>
      </c>
      <c r="I46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50" s="1" t="b">
        <f t="shared" si="72"/>
        <v>0</v>
      </c>
      <c r="K4650" t="str">
        <f>IF(NOT(J4650),Strutture_cleaned[[#This Row],[Indirizzo internet]],Strutture_cleaned[[#This Row],[Indirizzo di posta elettronica]])</f>
        <v>www.altrivio.biz</v>
      </c>
      <c r="L4650" t="str">
        <f>IF(NOT(J4650),Strutture_cleaned[[#This Row],[Indirizzo di posta elettronica]],Strutture_cleaned[[#This Row],[Indirizzo internet]])</f>
        <v>info@altrivio.biz</v>
      </c>
    </row>
    <row r="4651" spans="1:12" x14ac:dyDescent="0.2">
      <c r="A4651" t="s">
        <v>8183</v>
      </c>
      <c r="B4651" t="s">
        <v>16759</v>
      </c>
      <c r="C4651" t="s">
        <v>16760</v>
      </c>
      <c r="D4651" t="s">
        <v>6012</v>
      </c>
      <c r="E4651" t="s">
        <v>6012</v>
      </c>
      <c r="F4651" t="s">
        <v>6118</v>
      </c>
      <c r="G4651" t="s">
        <v>6119</v>
      </c>
      <c r="I46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651" s="1" t="b">
        <f t="shared" si="72"/>
        <v>0</v>
      </c>
      <c r="K4651" t="str">
        <f>IF(NOT(J4651),Strutture_cleaned[[#This Row],[Indirizzo internet]],Strutture_cleaned[[#This Row],[Indirizzo di posta elettronica]])</f>
        <v>www.lachiarina.com</v>
      </c>
      <c r="L4651" t="str">
        <f>IF(NOT(J4651),Strutture_cleaned[[#This Row],[Indirizzo di posta elettronica]],Strutture_cleaned[[#This Row],[Indirizzo internet]])</f>
        <v>lachiarinabedbreak@libero.it</v>
      </c>
    </row>
    <row r="4652" spans="1:12" x14ac:dyDescent="0.2">
      <c r="A4652" t="s">
        <v>8183</v>
      </c>
      <c r="B4652" t="s">
        <v>16761</v>
      </c>
      <c r="C4652" t="s">
        <v>16762</v>
      </c>
      <c r="D4652" t="s">
        <v>6012</v>
      </c>
      <c r="E4652" t="s">
        <v>6012</v>
      </c>
      <c r="F4652" t="s">
        <v>19511</v>
      </c>
      <c r="G4652" t="s">
        <v>19511</v>
      </c>
      <c r="I46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52" s="1" t="b">
        <f t="shared" si="72"/>
        <v>0</v>
      </c>
      <c r="K4652" t="str">
        <f>IF(NOT(J4652),Strutture_cleaned[[#This Row],[Indirizzo internet]],Strutture_cleaned[[#This Row],[Indirizzo di posta elettronica]])</f>
        <v/>
      </c>
      <c r="L4652" t="str">
        <f>IF(NOT(J4652),Strutture_cleaned[[#This Row],[Indirizzo di posta elettronica]],Strutture_cleaned[[#This Row],[Indirizzo internet]])</f>
        <v/>
      </c>
    </row>
    <row r="4653" spans="1:12" x14ac:dyDescent="0.2">
      <c r="A4653" t="s">
        <v>8183</v>
      </c>
      <c r="B4653" t="s">
        <v>16763</v>
      </c>
      <c r="C4653" t="s">
        <v>16764</v>
      </c>
      <c r="D4653" t="s">
        <v>6012</v>
      </c>
      <c r="E4653" t="s">
        <v>6012</v>
      </c>
      <c r="F4653" t="s">
        <v>19511</v>
      </c>
      <c r="G4653" t="s">
        <v>6120</v>
      </c>
      <c r="I46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653" s="1" t="b">
        <f t="shared" si="72"/>
        <v>0</v>
      </c>
      <c r="K4653" t="str">
        <f>IF(NOT(J4653),Strutture_cleaned[[#This Row],[Indirizzo internet]],Strutture_cleaned[[#This Row],[Indirizzo di posta elettronica]])</f>
        <v/>
      </c>
      <c r="L4653" t="str">
        <f>IF(NOT(J4653),Strutture_cleaned[[#This Row],[Indirizzo di posta elettronica]],Strutture_cleaned[[#This Row],[Indirizzo internet]])</f>
        <v>valerioborzacchini@securemail.it</v>
      </c>
    </row>
    <row r="4654" spans="1:12" x14ac:dyDescent="0.2">
      <c r="A4654" t="s">
        <v>8183</v>
      </c>
      <c r="B4654" t="s">
        <v>16765</v>
      </c>
      <c r="C4654" t="s">
        <v>6121</v>
      </c>
      <c r="D4654" t="s">
        <v>6012</v>
      </c>
      <c r="E4654" t="s">
        <v>6012</v>
      </c>
      <c r="F4654" t="s">
        <v>19511</v>
      </c>
      <c r="G4654" t="s">
        <v>6122</v>
      </c>
      <c r="I46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654" s="1" t="b">
        <f t="shared" si="72"/>
        <v>0</v>
      </c>
      <c r="K4654" t="str">
        <f>IF(NOT(J4654),Strutture_cleaned[[#This Row],[Indirizzo internet]],Strutture_cleaned[[#This Row],[Indirizzo di posta elettronica]])</f>
        <v/>
      </c>
      <c r="L4654" t="str">
        <f>IF(NOT(J4654),Strutture_cleaned[[#This Row],[Indirizzo di posta elettronica]],Strutture_cleaned[[#This Row],[Indirizzo internet]])</f>
        <v>luigiprevignano@libero.it</v>
      </c>
    </row>
    <row r="4655" spans="1:12" x14ac:dyDescent="0.2">
      <c r="A4655" t="s">
        <v>8183</v>
      </c>
      <c r="B4655" t="s">
        <v>16766</v>
      </c>
      <c r="C4655" t="s">
        <v>16767</v>
      </c>
      <c r="D4655" t="s">
        <v>6012</v>
      </c>
      <c r="E4655" t="s">
        <v>16768</v>
      </c>
      <c r="F4655" t="s">
        <v>6123</v>
      </c>
      <c r="G4655" t="s">
        <v>6124</v>
      </c>
      <c r="I46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655" s="1" t="b">
        <f t="shared" si="72"/>
        <v>0</v>
      </c>
      <c r="K4655" t="str">
        <f>IF(NOT(J4655),Strutture_cleaned[[#This Row],[Indirizzo internet]],Strutture_cleaned[[#This Row],[Indirizzo di posta elettronica]])</f>
        <v>www.terradimezzo.marche.it</v>
      </c>
      <c r="L4655" t="str">
        <f>IF(NOT(J4655),Strutture_cleaned[[#This Row],[Indirizzo di posta elettronica]],Strutture_cleaned[[#This Row],[Indirizzo internet]])</f>
        <v>terradi12@yahoo.it</v>
      </c>
    </row>
    <row r="4656" spans="1:12" x14ac:dyDescent="0.2">
      <c r="A4656" t="s">
        <v>8183</v>
      </c>
      <c r="B4656" t="s">
        <v>16769</v>
      </c>
      <c r="C4656" t="s">
        <v>16770</v>
      </c>
      <c r="D4656" t="s">
        <v>6012</v>
      </c>
      <c r="E4656" t="s">
        <v>6012</v>
      </c>
      <c r="F4656" t="s">
        <v>19511</v>
      </c>
      <c r="G4656" t="s">
        <v>19511</v>
      </c>
      <c r="I46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56" s="1" t="b">
        <f t="shared" si="72"/>
        <v>0</v>
      </c>
      <c r="K4656" t="str">
        <f>IF(NOT(J4656),Strutture_cleaned[[#This Row],[Indirizzo internet]],Strutture_cleaned[[#This Row],[Indirizzo di posta elettronica]])</f>
        <v/>
      </c>
      <c r="L4656" t="str">
        <f>IF(NOT(J4656),Strutture_cleaned[[#This Row],[Indirizzo di posta elettronica]],Strutture_cleaned[[#This Row],[Indirizzo internet]])</f>
        <v/>
      </c>
    </row>
    <row r="4657" spans="1:12" x14ac:dyDescent="0.2">
      <c r="A4657" t="s">
        <v>8177</v>
      </c>
      <c r="B4657" t="s">
        <v>16771</v>
      </c>
      <c r="C4657" t="s">
        <v>16772</v>
      </c>
      <c r="D4657" t="s">
        <v>6012</v>
      </c>
      <c r="E4657" t="s">
        <v>6012</v>
      </c>
      <c r="F4657" t="s">
        <v>6125</v>
      </c>
      <c r="G4657" t="s">
        <v>6126</v>
      </c>
      <c r="I46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57" s="1" t="b">
        <f t="shared" si="72"/>
        <v>0</v>
      </c>
      <c r="K4657" t="str">
        <f>IF(NOT(J4657),Strutture_cleaned[[#This Row],[Indirizzo internet]],Strutture_cleaned[[#This Row],[Indirizzo di posta elettronica]])</f>
        <v>www.centotorri.com</v>
      </c>
      <c r="L4657" t="str">
        <f>IF(NOT(J4657),Strutture_cleaned[[#This Row],[Indirizzo di posta elettronica]],Strutture_cleaned[[#This Row],[Indirizzo internet]])</f>
        <v>info@centotorri.com</v>
      </c>
    </row>
    <row r="4658" spans="1:12" x14ac:dyDescent="0.2">
      <c r="A4658" t="s">
        <v>8183</v>
      </c>
      <c r="B4658" t="s">
        <v>16773</v>
      </c>
      <c r="C4658" t="s">
        <v>16774</v>
      </c>
      <c r="D4658" t="s">
        <v>6012</v>
      </c>
      <c r="E4658" t="s">
        <v>6012</v>
      </c>
      <c r="F4658" t="s">
        <v>6127</v>
      </c>
      <c r="G4658" t="s">
        <v>6128</v>
      </c>
      <c r="I46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658" s="1" t="b">
        <f t="shared" si="72"/>
        <v>0</v>
      </c>
      <c r="K4658" t="str">
        <f>IF(NOT(J4658),Strutture_cleaned[[#This Row],[Indirizzo internet]],Strutture_cleaned[[#This Row],[Indirizzo di posta elettronica]])</f>
        <v>www.ilciclaminobnb.it</v>
      </c>
      <c r="L4658" t="str">
        <f>IF(NOT(J4658),Strutture_cleaned[[#This Row],[Indirizzo di posta elettronica]],Strutture_cleaned[[#This Row],[Indirizzo internet]])</f>
        <v>marcellavespa@hotmail.it</v>
      </c>
    </row>
    <row r="4659" spans="1:12" x14ac:dyDescent="0.2">
      <c r="A4659" t="s">
        <v>8177</v>
      </c>
      <c r="B4659" t="s">
        <v>16775</v>
      </c>
      <c r="C4659" t="s">
        <v>16776</v>
      </c>
      <c r="D4659" t="s">
        <v>6012</v>
      </c>
      <c r="E4659" t="s">
        <v>6012</v>
      </c>
      <c r="F4659" t="s">
        <v>6129</v>
      </c>
      <c r="G4659" t="s">
        <v>6130</v>
      </c>
      <c r="I46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59" s="1" t="b">
        <f t="shared" si="72"/>
        <v>0</v>
      </c>
      <c r="K4659" t="str">
        <f>IF(NOT(J4659),Strutture_cleaned[[#This Row],[Indirizzo internet]],Strutture_cleaned[[#This Row],[Indirizzo di posta elettronica]])</f>
        <v>www.villasgariglia.it</v>
      </c>
      <c r="L4659" t="str">
        <f>IF(NOT(J4659),Strutture_cleaned[[#This Row],[Indirizzo di posta elettronica]],Strutture_cleaned[[#This Row],[Indirizzo internet]])</f>
        <v>info@villasgariglia.it</v>
      </c>
    </row>
    <row r="4660" spans="1:12" x14ac:dyDescent="0.2">
      <c r="A4660" t="s">
        <v>8183</v>
      </c>
      <c r="B4660" t="s">
        <v>16777</v>
      </c>
      <c r="C4660" t="s">
        <v>16778</v>
      </c>
      <c r="D4660" t="s">
        <v>6012</v>
      </c>
      <c r="E4660" t="s">
        <v>6012</v>
      </c>
      <c r="F4660" t="s">
        <v>6131</v>
      </c>
      <c r="G4660" t="s">
        <v>6132</v>
      </c>
      <c r="I46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60" s="1" t="b">
        <f t="shared" si="72"/>
        <v>0</v>
      </c>
      <c r="K4660" t="str">
        <f>IF(NOT(J4660),Strutture_cleaned[[#This Row],[Indirizzo internet]],Strutture_cleaned[[#This Row],[Indirizzo di posta elettronica]])</f>
        <v>www.bellaascoli.it</v>
      </c>
      <c r="L4660" t="str">
        <f>IF(NOT(J4660),Strutture_cleaned[[#This Row],[Indirizzo di posta elettronica]],Strutture_cleaned[[#This Row],[Indirizzo internet]])</f>
        <v>info@bellaascoli.it</v>
      </c>
    </row>
    <row r="4661" spans="1:12" x14ac:dyDescent="0.2">
      <c r="A4661" t="s">
        <v>8183</v>
      </c>
      <c r="B4661" t="s">
        <v>16779</v>
      </c>
      <c r="C4661" t="s">
        <v>16780</v>
      </c>
      <c r="D4661" t="s">
        <v>6012</v>
      </c>
      <c r="E4661" t="s">
        <v>6012</v>
      </c>
      <c r="F4661" t="s">
        <v>6133</v>
      </c>
      <c r="G4661" t="s">
        <v>6134</v>
      </c>
      <c r="I46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61" s="1" t="b">
        <f t="shared" si="72"/>
        <v>0</v>
      </c>
      <c r="K4661" t="str">
        <f>IF(NOT(J4661),Strutture_cleaned[[#This Row],[Indirizzo internet]],Strutture_cleaned[[#This Row],[Indirizzo di posta elettronica]])</f>
        <v>www.ilgiardinosegreto.eu</v>
      </c>
      <c r="L4661" t="str">
        <f>IF(NOT(J4661),Strutture_cleaned[[#This Row],[Indirizzo di posta elettronica]],Strutture_cleaned[[#This Row],[Indirizzo internet]])</f>
        <v>info@ilgiardinosegreto.eu</v>
      </c>
    </row>
    <row r="4662" spans="1:12" x14ac:dyDescent="0.2">
      <c r="A4662" t="s">
        <v>8183</v>
      </c>
      <c r="B4662" t="s">
        <v>16781</v>
      </c>
      <c r="C4662" t="s">
        <v>16782</v>
      </c>
      <c r="D4662" t="s">
        <v>6012</v>
      </c>
      <c r="E4662" t="s">
        <v>6012</v>
      </c>
      <c r="F4662" t="s">
        <v>19511</v>
      </c>
      <c r="G4662" t="s">
        <v>6072</v>
      </c>
      <c r="I46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62" s="1" t="b">
        <f t="shared" si="72"/>
        <v>0</v>
      </c>
      <c r="K4662" t="str">
        <f>IF(NOT(J4662),Strutture_cleaned[[#This Row],[Indirizzo internet]],Strutture_cleaned[[#This Row],[Indirizzo di posta elettronica]])</f>
        <v/>
      </c>
      <c r="L4662" t="str">
        <f>IF(NOT(J4662),Strutture_cleaned[[#This Row],[Indirizzo di posta elettronica]],Strutture_cleaned[[#This Row],[Indirizzo internet]])</f>
        <v>info@bebdeimerletti.it</v>
      </c>
    </row>
    <row r="4663" spans="1:12" x14ac:dyDescent="0.2">
      <c r="A4663" t="s">
        <v>8183</v>
      </c>
      <c r="B4663" t="s">
        <v>16783</v>
      </c>
      <c r="C4663" t="s">
        <v>16784</v>
      </c>
      <c r="D4663" t="s">
        <v>6012</v>
      </c>
      <c r="E4663" t="s">
        <v>6012</v>
      </c>
      <c r="F4663" t="s">
        <v>19511</v>
      </c>
      <c r="G4663" t="s">
        <v>19511</v>
      </c>
      <c r="I46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63" s="1" t="b">
        <f t="shared" si="72"/>
        <v>0</v>
      </c>
      <c r="K4663" t="str">
        <f>IF(NOT(J4663),Strutture_cleaned[[#This Row],[Indirizzo internet]],Strutture_cleaned[[#This Row],[Indirizzo di posta elettronica]])</f>
        <v/>
      </c>
      <c r="L4663" t="str">
        <f>IF(NOT(J4663),Strutture_cleaned[[#This Row],[Indirizzo di posta elettronica]],Strutture_cleaned[[#This Row],[Indirizzo internet]])</f>
        <v/>
      </c>
    </row>
    <row r="4664" spans="1:12" x14ac:dyDescent="0.2">
      <c r="A4664" t="s">
        <v>8183</v>
      </c>
      <c r="B4664" t="s">
        <v>16785</v>
      </c>
      <c r="C4664" t="s">
        <v>16786</v>
      </c>
      <c r="D4664" t="s">
        <v>6012</v>
      </c>
      <c r="E4664" t="s">
        <v>6012</v>
      </c>
      <c r="F4664" t="s">
        <v>19511</v>
      </c>
      <c r="G4664" t="s">
        <v>6135</v>
      </c>
      <c r="I46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664" s="1" t="b">
        <f t="shared" si="72"/>
        <v>0</v>
      </c>
      <c r="K4664" t="str">
        <f>IF(NOT(J4664),Strutture_cleaned[[#This Row],[Indirizzo internet]],Strutture_cleaned[[#This Row],[Indirizzo di posta elettronica]])</f>
        <v/>
      </c>
      <c r="L4664" t="str">
        <f>IF(NOT(J4664),Strutture_cleaned[[#This Row],[Indirizzo di posta elettronica]],Strutture_cleaned[[#This Row],[Indirizzo internet]])</f>
        <v>bbgrancaso@gmail.com</v>
      </c>
    </row>
    <row r="4665" spans="1:12" x14ac:dyDescent="0.2">
      <c r="A4665" t="s">
        <v>8183</v>
      </c>
      <c r="B4665" t="s">
        <v>16787</v>
      </c>
      <c r="C4665" t="s">
        <v>16788</v>
      </c>
      <c r="D4665" t="s">
        <v>6012</v>
      </c>
      <c r="E4665" t="s">
        <v>6012</v>
      </c>
      <c r="F4665" t="s">
        <v>6136</v>
      </c>
      <c r="G4665" t="s">
        <v>6137</v>
      </c>
      <c r="I46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665" s="1" t="b">
        <f t="shared" si="72"/>
        <v>0</v>
      </c>
      <c r="K4665" t="str">
        <f>IF(NOT(J4665),Strutture_cleaned[[#This Row],[Indirizzo internet]],Strutture_cleaned[[#This Row],[Indirizzo di posta elettronica]])</f>
        <v>www.laculladeisabini.it</v>
      </c>
      <c r="L4665" t="str">
        <f>IF(NOT(J4665),Strutture_cleaned[[#This Row],[Indirizzo di posta elettronica]],Strutture_cleaned[[#This Row],[Indirizzo internet]])</f>
        <v>culla.sabini@yahoo.it</v>
      </c>
    </row>
    <row r="4666" spans="1:12" x14ac:dyDescent="0.2">
      <c r="A4666" t="s">
        <v>8183</v>
      </c>
      <c r="B4666" t="s">
        <v>16789</v>
      </c>
      <c r="C4666" t="s">
        <v>16790</v>
      </c>
      <c r="D4666" t="s">
        <v>6012</v>
      </c>
      <c r="E4666" t="s">
        <v>6012</v>
      </c>
      <c r="F4666" t="s">
        <v>6138</v>
      </c>
      <c r="G4666" t="s">
        <v>6139</v>
      </c>
      <c r="I46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666" s="1" t="b">
        <f t="shared" si="72"/>
        <v>0</v>
      </c>
      <c r="K4666" t="str">
        <f>IF(NOT(J4666),Strutture_cleaned[[#This Row],[Indirizzo internet]],Strutture_cleaned[[#This Row],[Indirizzo di posta elettronica]])</f>
        <v>www.lemonachette.com</v>
      </c>
      <c r="L4666" t="str">
        <f>IF(NOT(J4666),Strutture_cleaned[[#This Row],[Indirizzo di posta elettronica]],Strutture_cleaned[[#This Row],[Indirizzo internet]])</f>
        <v>lemonachette@gmail.com</v>
      </c>
    </row>
    <row r="4667" spans="1:12" x14ac:dyDescent="0.2">
      <c r="A4667" t="s">
        <v>8174</v>
      </c>
      <c r="B4667" t="s">
        <v>16791</v>
      </c>
      <c r="C4667" t="s">
        <v>16792</v>
      </c>
      <c r="D4667" t="s">
        <v>6012</v>
      </c>
      <c r="E4667" t="s">
        <v>16793</v>
      </c>
      <c r="F4667" t="s">
        <v>6140</v>
      </c>
      <c r="G4667" t="s">
        <v>6141</v>
      </c>
      <c r="I46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67" s="1" t="b">
        <f t="shared" si="72"/>
        <v>0</v>
      </c>
      <c r="K4667" t="str">
        <f>IF(NOT(J4667),Strutture_cleaned[[#This Row],[Indirizzo internet]],Strutture_cleaned[[#This Row],[Indirizzo di posta elettronica]])</f>
        <v>www.parnaso.eu</v>
      </c>
      <c r="L4667" t="str">
        <f>IF(NOT(J4667),Strutture_cleaned[[#This Row],[Indirizzo di posta elettronica]],Strutture_cleaned[[#This Row],[Indirizzo internet]])</f>
        <v>info@parnaso.eu</v>
      </c>
    </row>
    <row r="4668" spans="1:12" x14ac:dyDescent="0.2">
      <c r="A4668" t="s">
        <v>8183</v>
      </c>
      <c r="B4668" t="s">
        <v>16794</v>
      </c>
      <c r="C4668" t="s">
        <v>16795</v>
      </c>
      <c r="D4668" t="s">
        <v>6012</v>
      </c>
      <c r="E4668" t="s">
        <v>6012</v>
      </c>
      <c r="F4668" t="s">
        <v>6142</v>
      </c>
      <c r="G4668" t="s">
        <v>6143</v>
      </c>
      <c r="I46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68" s="1" t="b">
        <f t="shared" si="72"/>
        <v>0</v>
      </c>
      <c r="K4668" t="str">
        <f>IF(NOT(J4668),Strutture_cleaned[[#This Row],[Indirizzo internet]],Strutture_cleaned[[#This Row],[Indirizzo di posta elettronica]])</f>
        <v>www.bbpiazzadelpopolo.it</v>
      </c>
      <c r="L4668" t="str">
        <f>IF(NOT(J4668),Strutture_cleaned[[#This Row],[Indirizzo di posta elettronica]],Strutture_cleaned[[#This Row],[Indirizzo internet]])</f>
        <v>info@bbpiazzadelpopolo.it</v>
      </c>
    </row>
    <row r="4669" spans="1:12" x14ac:dyDescent="0.2">
      <c r="A4669" t="s">
        <v>8183</v>
      </c>
      <c r="B4669" t="s">
        <v>16796</v>
      </c>
      <c r="C4669" t="s">
        <v>16797</v>
      </c>
      <c r="D4669" t="s">
        <v>6012</v>
      </c>
      <c r="E4669" t="s">
        <v>16798</v>
      </c>
      <c r="F4669" t="s">
        <v>19511</v>
      </c>
      <c r="G4669" t="s">
        <v>6144</v>
      </c>
      <c r="I46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4669" s="1" t="b">
        <f t="shared" si="72"/>
        <v>0</v>
      </c>
      <c r="K4669" t="str">
        <f>IF(NOT(J4669),Strutture_cleaned[[#This Row],[Indirizzo internet]],Strutture_cleaned[[#This Row],[Indirizzo di posta elettronica]])</f>
        <v/>
      </c>
      <c r="L4669" t="str">
        <f>IF(NOT(J4669),Strutture_cleaned[[#This Row],[Indirizzo di posta elettronica]],Strutture_cleaned[[#This Row],[Indirizzo internet]])</f>
        <v>giancarlo.silvestri62@gmail.com</v>
      </c>
    </row>
    <row r="4670" spans="1:12" x14ac:dyDescent="0.2">
      <c r="A4670" t="s">
        <v>8183</v>
      </c>
      <c r="B4670" t="s">
        <v>16799</v>
      </c>
      <c r="C4670" t="s">
        <v>16800</v>
      </c>
      <c r="D4670" t="s">
        <v>6012</v>
      </c>
      <c r="E4670" t="s">
        <v>19511</v>
      </c>
      <c r="F4670" t="s">
        <v>19511</v>
      </c>
      <c r="G4670" t="s">
        <v>6019</v>
      </c>
      <c r="I46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70" s="1" t="b">
        <f t="shared" si="72"/>
        <v>0</v>
      </c>
      <c r="K4670" t="str">
        <f>IF(NOT(J4670),Strutture_cleaned[[#This Row],[Indirizzo internet]],Strutture_cleaned[[#This Row],[Indirizzo di posta elettronica]])</f>
        <v/>
      </c>
      <c r="L4670" t="str">
        <f>IF(NOT(J4670),Strutture_cleaned[[#This Row],[Indirizzo di posta elettronica]],Strutture_cleaned[[#This Row],[Indirizzo internet]])</f>
        <v>info@languageandart.com</v>
      </c>
    </row>
    <row r="4671" spans="1:12" x14ac:dyDescent="0.2">
      <c r="A4671" t="s">
        <v>8183</v>
      </c>
      <c r="B4671" t="s">
        <v>16801</v>
      </c>
      <c r="C4671" t="s">
        <v>16697</v>
      </c>
      <c r="D4671" t="s">
        <v>6012</v>
      </c>
      <c r="E4671" t="s">
        <v>6012</v>
      </c>
      <c r="F4671" t="s">
        <v>19511</v>
      </c>
      <c r="G4671" t="s">
        <v>6145</v>
      </c>
      <c r="I46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671" s="1" t="b">
        <f t="shared" si="72"/>
        <v>0</v>
      </c>
      <c r="K4671" t="str">
        <f>IF(NOT(J4671),Strutture_cleaned[[#This Row],[Indirizzo internet]],Strutture_cleaned[[#This Row],[Indirizzo di posta elettronica]])</f>
        <v/>
      </c>
      <c r="L4671" t="str">
        <f>IF(NOT(J4671),Strutture_cleaned[[#This Row],[Indirizzo di posta elettronica]],Strutture_cleaned[[#This Row],[Indirizzo internet]])</f>
        <v>panichimancini@tin.it</v>
      </c>
    </row>
    <row r="4672" spans="1:12" x14ac:dyDescent="0.2">
      <c r="A4672" t="s">
        <v>8183</v>
      </c>
      <c r="B4672" t="s">
        <v>16802</v>
      </c>
      <c r="C4672" t="s">
        <v>16803</v>
      </c>
      <c r="D4672" t="s">
        <v>6012</v>
      </c>
      <c r="E4672" t="s">
        <v>6012</v>
      </c>
      <c r="F4672" t="s">
        <v>6146</v>
      </c>
      <c r="G4672" t="s">
        <v>6147</v>
      </c>
      <c r="I46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72" s="1" t="b">
        <f t="shared" si="72"/>
        <v>0</v>
      </c>
      <c r="K4672" t="str">
        <f>IF(NOT(J4672),Strutture_cleaned[[#This Row],[Indirizzo internet]],Strutture_cleaned[[#This Row],[Indirizzo di posta elettronica]])</f>
        <v>www.casa-adriana.it</v>
      </c>
      <c r="L4672" t="str">
        <f>IF(NOT(J4672),Strutture_cleaned[[#This Row],[Indirizzo di posta elettronica]],Strutture_cleaned[[#This Row],[Indirizzo internet]])</f>
        <v>info@casa-adriana.it</v>
      </c>
    </row>
    <row r="4673" spans="1:12" x14ac:dyDescent="0.2">
      <c r="A4673" t="s">
        <v>8183</v>
      </c>
      <c r="B4673" t="s">
        <v>16804</v>
      </c>
      <c r="C4673" t="s">
        <v>16803</v>
      </c>
      <c r="D4673" t="s">
        <v>6012</v>
      </c>
      <c r="E4673" t="s">
        <v>6012</v>
      </c>
      <c r="F4673" t="s">
        <v>6148</v>
      </c>
      <c r="G4673" t="s">
        <v>6147</v>
      </c>
      <c r="I46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73" s="1" t="b">
        <f t="shared" si="72"/>
        <v>0</v>
      </c>
      <c r="K4673" t="str">
        <f>IF(NOT(J4673),Strutture_cleaned[[#This Row],[Indirizzo internet]],Strutture_cleaned[[#This Row],[Indirizzo di posta elettronica]])</f>
        <v>www.casa-adriana.it/</v>
      </c>
      <c r="L4673" t="str">
        <f>IF(NOT(J4673),Strutture_cleaned[[#This Row],[Indirizzo di posta elettronica]],Strutture_cleaned[[#This Row],[Indirizzo internet]])</f>
        <v>info@casa-adriana.it</v>
      </c>
    </row>
    <row r="4674" spans="1:12" x14ac:dyDescent="0.2">
      <c r="A4674" t="s">
        <v>8183</v>
      </c>
      <c r="B4674" t="s">
        <v>16805</v>
      </c>
      <c r="C4674" t="s">
        <v>16806</v>
      </c>
      <c r="D4674" t="s">
        <v>6012</v>
      </c>
      <c r="E4674" t="s">
        <v>6012</v>
      </c>
      <c r="F4674" t="s">
        <v>19511</v>
      </c>
      <c r="G4674" t="s">
        <v>6149</v>
      </c>
      <c r="I46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674" s="1" t="b">
        <f t="shared" si="72"/>
        <v>0</v>
      </c>
      <c r="K4674" t="str">
        <f>IF(NOT(J4674),Strutture_cleaned[[#This Row],[Indirizzo internet]],Strutture_cleaned[[#This Row],[Indirizzo di posta elettronica]])</f>
        <v/>
      </c>
      <c r="L4674" t="str">
        <f>IF(NOT(J4674),Strutture_cleaned[[#This Row],[Indirizzo di posta elettronica]],Strutture_cleaned[[#This Row],[Indirizzo internet]])</f>
        <v>giovannozzi.marco@gmail.com</v>
      </c>
    </row>
    <row r="4675" spans="1:12" x14ac:dyDescent="0.2">
      <c r="A4675" t="s">
        <v>8183</v>
      </c>
      <c r="B4675" t="s">
        <v>16807</v>
      </c>
      <c r="C4675" t="s">
        <v>16808</v>
      </c>
      <c r="D4675" t="s">
        <v>6012</v>
      </c>
      <c r="E4675" t="s">
        <v>6012</v>
      </c>
      <c r="F4675" t="s">
        <v>19511</v>
      </c>
      <c r="G4675" t="s">
        <v>6150</v>
      </c>
      <c r="I46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4675" s="1" t="b">
        <f t="shared" ref="J4675:J4738" si="73">I4675="invertire email e sito"</f>
        <v>0</v>
      </c>
      <c r="K4675" t="str">
        <f>IF(NOT(J4675),Strutture_cleaned[[#This Row],[Indirizzo internet]],Strutture_cleaned[[#This Row],[Indirizzo di posta elettronica]])</f>
        <v/>
      </c>
      <c r="L4675" t="str">
        <f>IF(NOT(J4675),Strutture_cleaned[[#This Row],[Indirizzo di posta elettronica]],Strutture_cleaned[[#This Row],[Indirizzo internet]])</f>
        <v>nonnodinoaffittacamere@gmail.com</v>
      </c>
    </row>
    <row r="4676" spans="1:12" x14ac:dyDescent="0.2">
      <c r="A4676" t="s">
        <v>8183</v>
      </c>
      <c r="B4676" t="s">
        <v>16809</v>
      </c>
      <c r="C4676" t="s">
        <v>16810</v>
      </c>
      <c r="D4676" t="s">
        <v>6012</v>
      </c>
      <c r="E4676" t="s">
        <v>6151</v>
      </c>
      <c r="F4676" t="s">
        <v>6152</v>
      </c>
      <c r="G4676" t="s">
        <v>6153</v>
      </c>
      <c r="I46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76" s="1" t="b">
        <f t="shared" si="73"/>
        <v>0</v>
      </c>
      <c r="K4676" t="str">
        <f>IF(NOT(J4676),Strutture_cleaned[[#This Row],[Indirizzo internet]],Strutture_cleaned[[#This Row],[Indirizzo di posta elettronica]])</f>
        <v>www.lebegonie.it</v>
      </c>
      <c r="L4676" t="str">
        <f>IF(NOT(J4676),Strutture_cleaned[[#This Row],[Indirizzo di posta elettronica]],Strutture_cleaned[[#This Row],[Indirizzo internet]])</f>
        <v>info@lebegonie.it</v>
      </c>
    </row>
    <row r="4677" spans="1:12" x14ac:dyDescent="0.2">
      <c r="A4677" t="s">
        <v>8183</v>
      </c>
      <c r="B4677" t="s">
        <v>16811</v>
      </c>
      <c r="C4677" t="s">
        <v>16812</v>
      </c>
      <c r="D4677" t="s">
        <v>6012</v>
      </c>
      <c r="E4677" t="s">
        <v>6012</v>
      </c>
      <c r="F4677" t="s">
        <v>6154</v>
      </c>
      <c r="G4677" t="s">
        <v>6155</v>
      </c>
      <c r="I46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677" s="1" t="b">
        <f t="shared" si="73"/>
        <v>0</v>
      </c>
      <c r="K4677" t="str">
        <f>IF(NOT(J4677),Strutture_cleaned[[#This Row],[Indirizzo internet]],Strutture_cleaned[[#This Row],[Indirizzo di posta elettronica]])</f>
        <v>reggimentoascoli.blogspot.com</v>
      </c>
      <c r="L4677" t="str">
        <f>IF(NOT(J4677),Strutture_cleaned[[#This Row],[Indirizzo di posta elettronica]],Strutture_cleaned[[#This Row],[Indirizzo internet]])</f>
        <v>corradetti.stefano@gmail.com</v>
      </c>
    </row>
    <row r="4678" spans="1:12" x14ac:dyDescent="0.2">
      <c r="A4678" t="s">
        <v>8174</v>
      </c>
      <c r="B4678" t="s">
        <v>16813</v>
      </c>
      <c r="C4678" t="s">
        <v>19511</v>
      </c>
      <c r="D4678" t="s">
        <v>6012</v>
      </c>
      <c r="E4678" t="s">
        <v>16814</v>
      </c>
      <c r="F4678" t="s">
        <v>6156</v>
      </c>
      <c r="G4678" t="s">
        <v>6157</v>
      </c>
      <c r="I46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78" s="1" t="b">
        <f t="shared" si="73"/>
        <v>0</v>
      </c>
      <c r="K4678" t="str">
        <f>IF(NOT(J4678),Strutture_cleaned[[#This Row],[Indirizzo internet]],Strutture_cleaned[[#This Row],[Indirizzo di posta elettronica]])</f>
        <v>www.dimoradimorgiano.it</v>
      </c>
      <c r="L4678" t="str">
        <f>IF(NOT(J4678),Strutture_cleaned[[#This Row],[Indirizzo di posta elettronica]],Strutture_cleaned[[#This Row],[Indirizzo internet]])</f>
        <v>info@dimoradimorgiano.it</v>
      </c>
    </row>
    <row r="4679" spans="1:12" x14ac:dyDescent="0.2">
      <c r="A4679" t="s">
        <v>8285</v>
      </c>
      <c r="B4679" t="s">
        <v>16815</v>
      </c>
      <c r="C4679" t="s">
        <v>19511</v>
      </c>
      <c r="D4679" t="s">
        <v>6012</v>
      </c>
      <c r="E4679" t="s">
        <v>16816</v>
      </c>
      <c r="F4679" t="s">
        <v>6158</v>
      </c>
      <c r="G4679" t="s">
        <v>6159</v>
      </c>
      <c r="I46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79" s="1" t="b">
        <f t="shared" si="73"/>
        <v>0</v>
      </c>
      <c r="K4679" t="str">
        <f>IF(NOT(J4679),Strutture_cleaned[[#This Row],[Indirizzo internet]],Strutture_cleaned[[#This Row],[Indirizzo di posta elettronica]])</f>
        <v>www.oasicarpineto.it</v>
      </c>
      <c r="L4679" t="str">
        <f>IF(NOT(J4679),Strutture_cleaned[[#This Row],[Indirizzo di posta elettronica]],Strutture_cleaned[[#This Row],[Indirizzo internet]])</f>
        <v>info@oasicarpineto.it</v>
      </c>
    </row>
    <row r="4680" spans="1:12" x14ac:dyDescent="0.2">
      <c r="A4680" t="s">
        <v>8183</v>
      </c>
      <c r="B4680" t="s">
        <v>16817</v>
      </c>
      <c r="C4680" t="s">
        <v>6160</v>
      </c>
      <c r="D4680" t="s">
        <v>6012</v>
      </c>
      <c r="E4680" t="s">
        <v>6012</v>
      </c>
      <c r="F4680" t="s">
        <v>19511</v>
      </c>
      <c r="G4680" t="s">
        <v>6161</v>
      </c>
      <c r="I46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680" s="1" t="b">
        <f t="shared" si="73"/>
        <v>0</v>
      </c>
      <c r="K4680" t="str">
        <f>IF(NOT(J4680),Strutture_cleaned[[#This Row],[Indirizzo internet]],Strutture_cleaned[[#This Row],[Indirizzo di posta elettronica]])</f>
        <v/>
      </c>
      <c r="L4680" t="str">
        <f>IF(NOT(J4680),Strutture_cleaned[[#This Row],[Indirizzo di posta elettronica]],Strutture_cleaned[[#This Row],[Indirizzo internet]])</f>
        <v>claudiaciotti@hotmail.it</v>
      </c>
    </row>
    <row r="4681" spans="1:12" x14ac:dyDescent="0.2">
      <c r="A4681" t="s">
        <v>8183</v>
      </c>
      <c r="B4681" t="s">
        <v>16818</v>
      </c>
      <c r="C4681" t="s">
        <v>16819</v>
      </c>
      <c r="D4681" t="s">
        <v>6012</v>
      </c>
      <c r="E4681" t="s">
        <v>6012</v>
      </c>
      <c r="F4681" t="s">
        <v>19511</v>
      </c>
      <c r="G4681" t="s">
        <v>6162</v>
      </c>
      <c r="I46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681" s="1" t="b">
        <f t="shared" si="73"/>
        <v>0</v>
      </c>
      <c r="K4681" t="str">
        <f>IF(NOT(J4681),Strutture_cleaned[[#This Row],[Indirizzo internet]],Strutture_cleaned[[#This Row],[Indirizzo di posta elettronica]])</f>
        <v/>
      </c>
      <c r="L4681" t="str">
        <f>IF(NOT(J4681),Strutture_cleaned[[#This Row],[Indirizzo di posta elettronica]],Strutture_cleaned[[#This Row],[Indirizzo internet]])</f>
        <v>lacasetta31beb@libero.it</v>
      </c>
    </row>
    <row r="4682" spans="1:12" x14ac:dyDescent="0.2">
      <c r="A4682" t="s">
        <v>8183</v>
      </c>
      <c r="B4682" t="s">
        <v>16820</v>
      </c>
      <c r="C4682" t="s">
        <v>6163</v>
      </c>
      <c r="D4682" t="s">
        <v>6012</v>
      </c>
      <c r="E4682" t="s">
        <v>16821</v>
      </c>
      <c r="F4682" t="s">
        <v>19511</v>
      </c>
      <c r="G4682" t="s">
        <v>6164</v>
      </c>
      <c r="I46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682" s="1" t="b">
        <f t="shared" si="73"/>
        <v>0</v>
      </c>
      <c r="K4682" t="str">
        <f>IF(NOT(J4682),Strutture_cleaned[[#This Row],[Indirizzo internet]],Strutture_cleaned[[#This Row],[Indirizzo di posta elettronica]])</f>
        <v/>
      </c>
      <c r="L4682" t="str">
        <f>IF(NOT(J4682),Strutture_cleaned[[#This Row],[Indirizzo di posta elettronica]],Strutture_cleaned[[#This Row],[Indirizzo internet]])</f>
        <v>cannellagianluca@libero.it</v>
      </c>
    </row>
    <row r="4683" spans="1:12" x14ac:dyDescent="0.2">
      <c r="A4683" t="s">
        <v>8183</v>
      </c>
      <c r="B4683" t="s">
        <v>16822</v>
      </c>
      <c r="C4683" t="s">
        <v>6165</v>
      </c>
      <c r="D4683" t="s">
        <v>6012</v>
      </c>
      <c r="E4683" t="s">
        <v>6012</v>
      </c>
      <c r="F4683" t="s">
        <v>19511</v>
      </c>
      <c r="G4683" t="s">
        <v>19511</v>
      </c>
      <c r="I46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83" s="1" t="b">
        <f t="shared" si="73"/>
        <v>0</v>
      </c>
      <c r="K4683" t="str">
        <f>IF(NOT(J4683),Strutture_cleaned[[#This Row],[Indirizzo internet]],Strutture_cleaned[[#This Row],[Indirizzo di posta elettronica]])</f>
        <v/>
      </c>
      <c r="L4683" t="str">
        <f>IF(NOT(J4683),Strutture_cleaned[[#This Row],[Indirizzo di posta elettronica]],Strutture_cleaned[[#This Row],[Indirizzo internet]])</f>
        <v/>
      </c>
    </row>
    <row r="4684" spans="1:12" x14ac:dyDescent="0.2">
      <c r="A4684" t="s">
        <v>8183</v>
      </c>
      <c r="B4684" t="s">
        <v>16823</v>
      </c>
      <c r="C4684" t="s">
        <v>19511</v>
      </c>
      <c r="D4684" t="s">
        <v>6012</v>
      </c>
      <c r="E4684" t="s">
        <v>16824</v>
      </c>
      <c r="F4684" t="s">
        <v>19511</v>
      </c>
      <c r="G4684" t="s">
        <v>19511</v>
      </c>
      <c r="I46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84" s="1" t="b">
        <f t="shared" si="73"/>
        <v>0</v>
      </c>
      <c r="K4684" t="str">
        <f>IF(NOT(J4684),Strutture_cleaned[[#This Row],[Indirizzo internet]],Strutture_cleaned[[#This Row],[Indirizzo di posta elettronica]])</f>
        <v/>
      </c>
      <c r="L4684" t="str">
        <f>IF(NOT(J4684),Strutture_cleaned[[#This Row],[Indirizzo di posta elettronica]],Strutture_cleaned[[#This Row],[Indirizzo internet]])</f>
        <v/>
      </c>
    </row>
    <row r="4685" spans="1:12" x14ac:dyDescent="0.2">
      <c r="A4685" t="s">
        <v>8183</v>
      </c>
      <c r="B4685" t="s">
        <v>16825</v>
      </c>
      <c r="C4685" t="s">
        <v>16826</v>
      </c>
      <c r="D4685" t="s">
        <v>6012</v>
      </c>
      <c r="E4685" t="s">
        <v>6012</v>
      </c>
      <c r="F4685" t="s">
        <v>19511</v>
      </c>
      <c r="G4685" t="s">
        <v>19511</v>
      </c>
      <c r="I46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85" s="1" t="b">
        <f t="shared" si="73"/>
        <v>0</v>
      </c>
      <c r="K4685" t="str">
        <f>IF(NOT(J4685),Strutture_cleaned[[#This Row],[Indirizzo internet]],Strutture_cleaned[[#This Row],[Indirizzo di posta elettronica]])</f>
        <v/>
      </c>
      <c r="L4685" t="str">
        <f>IF(NOT(J4685),Strutture_cleaned[[#This Row],[Indirizzo di posta elettronica]],Strutture_cleaned[[#This Row],[Indirizzo internet]])</f>
        <v/>
      </c>
    </row>
    <row r="4686" spans="1:12" x14ac:dyDescent="0.2">
      <c r="A4686" t="s">
        <v>8183</v>
      </c>
      <c r="B4686" t="s">
        <v>16827</v>
      </c>
      <c r="C4686" t="s">
        <v>16828</v>
      </c>
      <c r="D4686" t="s">
        <v>6012</v>
      </c>
      <c r="E4686" t="s">
        <v>6012</v>
      </c>
      <c r="F4686" t="s">
        <v>19511</v>
      </c>
      <c r="G4686" t="s">
        <v>19511</v>
      </c>
      <c r="I46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86" s="1" t="b">
        <f t="shared" si="73"/>
        <v>0</v>
      </c>
      <c r="K4686" t="str">
        <f>IF(NOT(J4686),Strutture_cleaned[[#This Row],[Indirizzo internet]],Strutture_cleaned[[#This Row],[Indirizzo di posta elettronica]])</f>
        <v/>
      </c>
      <c r="L4686" t="str">
        <f>IF(NOT(J4686),Strutture_cleaned[[#This Row],[Indirizzo di posta elettronica]],Strutture_cleaned[[#This Row],[Indirizzo internet]])</f>
        <v/>
      </c>
    </row>
    <row r="4687" spans="1:12" x14ac:dyDescent="0.2">
      <c r="A4687" t="s">
        <v>8183</v>
      </c>
      <c r="B4687" t="s">
        <v>16829</v>
      </c>
      <c r="C4687" t="s">
        <v>6166</v>
      </c>
      <c r="D4687" t="s">
        <v>6012</v>
      </c>
      <c r="E4687" t="s">
        <v>16830</v>
      </c>
      <c r="F4687" t="s">
        <v>19511</v>
      </c>
      <c r="G4687" t="s">
        <v>19511</v>
      </c>
      <c r="I46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87" s="1" t="b">
        <f t="shared" si="73"/>
        <v>0</v>
      </c>
      <c r="K4687" t="str">
        <f>IF(NOT(J4687),Strutture_cleaned[[#This Row],[Indirizzo internet]],Strutture_cleaned[[#This Row],[Indirizzo di posta elettronica]])</f>
        <v/>
      </c>
      <c r="L4687" t="str">
        <f>IF(NOT(J4687),Strutture_cleaned[[#This Row],[Indirizzo di posta elettronica]],Strutture_cleaned[[#This Row],[Indirizzo internet]])</f>
        <v/>
      </c>
    </row>
    <row r="4688" spans="1:12" x14ac:dyDescent="0.2">
      <c r="A4688" t="s">
        <v>8216</v>
      </c>
      <c r="B4688" t="s">
        <v>16831</v>
      </c>
      <c r="C4688" t="s">
        <v>16832</v>
      </c>
      <c r="D4688" t="s">
        <v>6012</v>
      </c>
      <c r="E4688" t="s">
        <v>6012</v>
      </c>
      <c r="F4688" t="s">
        <v>19511</v>
      </c>
      <c r="G4688" t="s">
        <v>6167</v>
      </c>
      <c r="I46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688" s="1" t="b">
        <f t="shared" si="73"/>
        <v>0</v>
      </c>
      <c r="K4688" t="str">
        <f>IF(NOT(J4688),Strutture_cleaned[[#This Row],[Indirizzo internet]],Strutture_cleaned[[#This Row],[Indirizzo di posta elettronica]])</f>
        <v/>
      </c>
      <c r="L4688" t="str">
        <f>IF(NOT(J4688),Strutture_cleaned[[#This Row],[Indirizzo di posta elettronica]],Strutture_cleaned[[#This Row],[Indirizzo internet]])</f>
        <v>rosanna.ferretti@alice.it</v>
      </c>
    </row>
    <row r="4689" spans="1:12" x14ac:dyDescent="0.2">
      <c r="A4689" t="s">
        <v>8183</v>
      </c>
      <c r="B4689" t="s">
        <v>16833</v>
      </c>
      <c r="C4689" t="s">
        <v>16834</v>
      </c>
      <c r="D4689" t="s">
        <v>6012</v>
      </c>
      <c r="E4689" t="s">
        <v>6012</v>
      </c>
      <c r="F4689" t="s">
        <v>19511</v>
      </c>
      <c r="G4689" t="s">
        <v>6168</v>
      </c>
      <c r="I46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89" s="1" t="b">
        <f t="shared" si="73"/>
        <v>0</v>
      </c>
      <c r="K4689" t="str">
        <f>IF(NOT(J4689),Strutture_cleaned[[#This Row],[Indirizzo internet]],Strutture_cleaned[[#This Row],[Indirizzo di posta elettronica]])</f>
        <v/>
      </c>
      <c r="L4689" t="str">
        <f>IF(NOT(J4689),Strutture_cleaned[[#This Row],[Indirizzo di posta elettronica]],Strutture_cleaned[[#This Row],[Indirizzo internet]])</f>
        <v>info@casaperry.it</v>
      </c>
    </row>
    <row r="4690" spans="1:12" x14ac:dyDescent="0.2">
      <c r="A4690" t="s">
        <v>8183</v>
      </c>
      <c r="B4690" t="s">
        <v>16835</v>
      </c>
      <c r="C4690" t="s">
        <v>16836</v>
      </c>
      <c r="D4690" t="s">
        <v>6012</v>
      </c>
      <c r="E4690" t="s">
        <v>6012</v>
      </c>
      <c r="F4690" t="s">
        <v>6169</v>
      </c>
      <c r="G4690" t="s">
        <v>19511</v>
      </c>
      <c r="I469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690" s="1" t="b">
        <f t="shared" si="73"/>
        <v>1</v>
      </c>
      <c r="K4690" t="str">
        <f>IF(NOT(J4690),Strutture_cleaned[[#This Row],[Indirizzo internet]],Strutture_cleaned[[#This Row],[Indirizzo di posta elettronica]])</f>
        <v/>
      </c>
      <c r="L4690" t="str">
        <f>IF(NOT(J4690),Strutture_cleaned[[#This Row],[Indirizzo di posta elettronica]],Strutture_cleaned[[#This Row],[Indirizzo internet]])</f>
        <v>sedo.ascoli@gmail.com</v>
      </c>
    </row>
    <row r="4691" spans="1:12" x14ac:dyDescent="0.2">
      <c r="A4691" t="s">
        <v>8183</v>
      </c>
      <c r="B4691" t="s">
        <v>16837</v>
      </c>
      <c r="C4691" t="s">
        <v>16838</v>
      </c>
      <c r="D4691" t="s">
        <v>6012</v>
      </c>
      <c r="E4691" t="s">
        <v>6012</v>
      </c>
      <c r="F4691" t="s">
        <v>6170</v>
      </c>
      <c r="G4691" t="s">
        <v>19511</v>
      </c>
      <c r="I469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691" s="1" t="b">
        <f t="shared" si="73"/>
        <v>1</v>
      </c>
      <c r="K4691" t="str">
        <f>IF(NOT(J4691),Strutture_cleaned[[#This Row],[Indirizzo internet]],Strutture_cleaned[[#This Row],[Indirizzo di posta elettronica]])</f>
        <v/>
      </c>
      <c r="L4691" t="str">
        <f>IF(NOT(J4691),Strutture_cleaned[[#This Row],[Indirizzo di posta elettronica]],Strutture_cleaned[[#This Row],[Indirizzo internet]])</f>
        <v>studiomonini@tin.it</v>
      </c>
    </row>
    <row r="4692" spans="1:12" x14ac:dyDescent="0.2">
      <c r="A4692" t="s">
        <v>8183</v>
      </c>
      <c r="B4692" t="s">
        <v>16839</v>
      </c>
      <c r="C4692" t="s">
        <v>16840</v>
      </c>
      <c r="D4692" t="s">
        <v>6012</v>
      </c>
      <c r="E4692" t="s">
        <v>6012</v>
      </c>
      <c r="F4692" t="s">
        <v>19511</v>
      </c>
      <c r="G4692" t="s">
        <v>19511</v>
      </c>
      <c r="I46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92" s="1" t="b">
        <f t="shared" si="73"/>
        <v>0</v>
      </c>
      <c r="K4692" t="str">
        <f>IF(NOT(J4692),Strutture_cleaned[[#This Row],[Indirizzo internet]],Strutture_cleaned[[#This Row],[Indirizzo di posta elettronica]])</f>
        <v/>
      </c>
      <c r="L4692" t="str">
        <f>IF(NOT(J4692),Strutture_cleaned[[#This Row],[Indirizzo di posta elettronica]],Strutture_cleaned[[#This Row],[Indirizzo internet]])</f>
        <v/>
      </c>
    </row>
    <row r="4693" spans="1:12" x14ac:dyDescent="0.2">
      <c r="A4693" t="s">
        <v>8183</v>
      </c>
      <c r="B4693" t="s">
        <v>16841</v>
      </c>
      <c r="C4693" t="s">
        <v>16842</v>
      </c>
      <c r="D4693" t="s">
        <v>6012</v>
      </c>
      <c r="E4693" t="s">
        <v>19511</v>
      </c>
      <c r="F4693" t="s">
        <v>19511</v>
      </c>
      <c r="G4693" t="s">
        <v>19511</v>
      </c>
      <c r="I46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93" s="1" t="b">
        <f t="shared" si="73"/>
        <v>0</v>
      </c>
      <c r="K4693" t="str">
        <f>IF(NOT(J4693),Strutture_cleaned[[#This Row],[Indirizzo internet]],Strutture_cleaned[[#This Row],[Indirizzo di posta elettronica]])</f>
        <v/>
      </c>
      <c r="L4693" t="str">
        <f>IF(NOT(J4693),Strutture_cleaned[[#This Row],[Indirizzo di posta elettronica]],Strutture_cleaned[[#This Row],[Indirizzo internet]])</f>
        <v/>
      </c>
    </row>
    <row r="4694" spans="1:12" x14ac:dyDescent="0.2">
      <c r="A4694" t="s">
        <v>8183</v>
      </c>
      <c r="B4694" t="s">
        <v>16843</v>
      </c>
      <c r="C4694" t="s">
        <v>16844</v>
      </c>
      <c r="D4694" t="s">
        <v>6012</v>
      </c>
      <c r="E4694" t="s">
        <v>19511</v>
      </c>
      <c r="F4694" t="s">
        <v>19511</v>
      </c>
      <c r="G4694" t="s">
        <v>6144</v>
      </c>
      <c r="I46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4694" s="1" t="b">
        <f t="shared" si="73"/>
        <v>0</v>
      </c>
      <c r="K4694" t="str">
        <f>IF(NOT(J4694),Strutture_cleaned[[#This Row],[Indirizzo internet]],Strutture_cleaned[[#This Row],[Indirizzo di posta elettronica]])</f>
        <v/>
      </c>
      <c r="L4694" t="str">
        <f>IF(NOT(J4694),Strutture_cleaned[[#This Row],[Indirizzo di posta elettronica]],Strutture_cleaned[[#This Row],[Indirizzo internet]])</f>
        <v>giancarlo.silvestri62@gmail.com</v>
      </c>
    </row>
    <row r="4695" spans="1:12" x14ac:dyDescent="0.2">
      <c r="A4695" t="s">
        <v>8183</v>
      </c>
      <c r="B4695" t="s">
        <v>16845</v>
      </c>
      <c r="C4695" t="s">
        <v>16846</v>
      </c>
      <c r="D4695" t="s">
        <v>6012</v>
      </c>
      <c r="E4695" t="s">
        <v>19511</v>
      </c>
      <c r="F4695" t="s">
        <v>19511</v>
      </c>
      <c r="G4695" t="s">
        <v>6171</v>
      </c>
      <c r="I46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95" s="1" t="b">
        <f t="shared" si="73"/>
        <v>0</v>
      </c>
      <c r="K4695" t="str">
        <f>IF(NOT(J4695),Strutture_cleaned[[#This Row],[Indirizzo internet]],Strutture_cleaned[[#This Row],[Indirizzo di posta elettronica]])</f>
        <v/>
      </c>
      <c r="L4695" t="str">
        <f>IF(NOT(J4695),Strutture_cleaned[[#This Row],[Indirizzo di posta elettronica]],Strutture_cleaned[[#This Row],[Indirizzo internet]])</f>
        <v>info@bbmaisonruà.it</v>
      </c>
    </row>
    <row r="4696" spans="1:12" x14ac:dyDescent="0.2">
      <c r="A4696" t="s">
        <v>8183</v>
      </c>
      <c r="B4696" t="s">
        <v>16847</v>
      </c>
      <c r="C4696" t="s">
        <v>16848</v>
      </c>
      <c r="D4696" t="s">
        <v>6012</v>
      </c>
      <c r="E4696" t="s">
        <v>19511</v>
      </c>
      <c r="F4696" t="s">
        <v>19511</v>
      </c>
      <c r="G4696" t="s">
        <v>19511</v>
      </c>
      <c r="I46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696" s="1" t="b">
        <f t="shared" si="73"/>
        <v>0</v>
      </c>
      <c r="K4696" t="str">
        <f>IF(NOT(J4696),Strutture_cleaned[[#This Row],[Indirizzo internet]],Strutture_cleaned[[#This Row],[Indirizzo di posta elettronica]])</f>
        <v/>
      </c>
      <c r="L4696" t="str">
        <f>IF(NOT(J4696),Strutture_cleaned[[#This Row],[Indirizzo di posta elettronica]],Strutture_cleaned[[#This Row],[Indirizzo internet]])</f>
        <v/>
      </c>
    </row>
    <row r="4697" spans="1:12" x14ac:dyDescent="0.2">
      <c r="A4697" t="s">
        <v>8183</v>
      </c>
      <c r="B4697" t="s">
        <v>12517</v>
      </c>
      <c r="C4697" t="s">
        <v>6172</v>
      </c>
      <c r="D4697" t="s">
        <v>6012</v>
      </c>
      <c r="E4697" t="s">
        <v>6012</v>
      </c>
      <c r="F4697" t="s">
        <v>19511</v>
      </c>
      <c r="G4697" t="s">
        <v>6173</v>
      </c>
      <c r="I46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97" s="1" t="b">
        <f t="shared" si="73"/>
        <v>0</v>
      </c>
      <c r="K4697" t="str">
        <f>IF(NOT(J4697),Strutture_cleaned[[#This Row],[Indirizzo internet]],Strutture_cleaned[[#This Row],[Indirizzo di posta elettronica]])</f>
        <v/>
      </c>
      <c r="L4697" t="str">
        <f>IF(NOT(J4697),Strutture_cleaned[[#This Row],[Indirizzo di posta elettronica]],Strutture_cleaned[[#This Row],[Indirizzo internet]])</f>
        <v>info@aduepassi.eu</v>
      </c>
    </row>
    <row r="4698" spans="1:12" x14ac:dyDescent="0.2">
      <c r="A4698" t="s">
        <v>8183</v>
      </c>
      <c r="B4698" t="s">
        <v>16849</v>
      </c>
      <c r="C4698" t="s">
        <v>16850</v>
      </c>
      <c r="D4698" t="s">
        <v>6012</v>
      </c>
      <c r="E4698" t="s">
        <v>19511</v>
      </c>
      <c r="F4698" t="s">
        <v>19511</v>
      </c>
      <c r="G4698" t="s">
        <v>6174</v>
      </c>
      <c r="I46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698" s="1" t="b">
        <f t="shared" si="73"/>
        <v>0</v>
      </c>
      <c r="K4698" t="str">
        <f>IF(NOT(J4698),Strutture_cleaned[[#This Row],[Indirizzo internet]],Strutture_cleaned[[#This Row],[Indirizzo di posta elettronica]])</f>
        <v/>
      </c>
      <c r="L4698" t="str">
        <f>IF(NOT(J4698),Strutture_cleaned[[#This Row],[Indirizzo di posta elettronica]],Strutture_cleaned[[#This Row],[Indirizzo internet]])</f>
        <v>info@bbilgattoelavolpe.it</v>
      </c>
    </row>
    <row r="4699" spans="1:12" x14ac:dyDescent="0.2">
      <c r="A4699" t="s">
        <v>8183</v>
      </c>
      <c r="B4699" t="s">
        <v>16851</v>
      </c>
      <c r="C4699" t="s">
        <v>16852</v>
      </c>
      <c r="D4699" t="s">
        <v>6012</v>
      </c>
      <c r="E4699" t="s">
        <v>19511</v>
      </c>
      <c r="F4699" t="s">
        <v>19511</v>
      </c>
      <c r="G4699" t="s">
        <v>6175</v>
      </c>
      <c r="I46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699" s="1" t="b">
        <f t="shared" si="73"/>
        <v>0</v>
      </c>
      <c r="K4699" t="str">
        <f>IF(NOT(J4699),Strutture_cleaned[[#This Row],[Indirizzo internet]],Strutture_cleaned[[#This Row],[Indirizzo di posta elettronica]])</f>
        <v/>
      </c>
      <c r="L4699" t="str">
        <f>IF(NOT(J4699),Strutture_cleaned[[#This Row],[Indirizzo di posta elettronica]],Strutture_cleaned[[#This Row],[Indirizzo internet]])</f>
        <v>marinagalosi48@gmail.com</v>
      </c>
    </row>
    <row r="4700" spans="1:12" x14ac:dyDescent="0.2">
      <c r="A4700" t="s">
        <v>8183</v>
      </c>
      <c r="B4700" t="s">
        <v>6012</v>
      </c>
      <c r="C4700" t="s">
        <v>16853</v>
      </c>
      <c r="D4700" t="s">
        <v>6012</v>
      </c>
      <c r="E4700" t="s">
        <v>19511</v>
      </c>
      <c r="F4700" t="s">
        <v>19511</v>
      </c>
      <c r="G4700" t="s">
        <v>6176</v>
      </c>
      <c r="I47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700" s="1" t="b">
        <f t="shared" si="73"/>
        <v>0</v>
      </c>
      <c r="K4700" t="str">
        <f>IF(NOT(J4700),Strutture_cleaned[[#This Row],[Indirizzo internet]],Strutture_cleaned[[#This Row],[Indirizzo di posta elettronica]])</f>
        <v/>
      </c>
      <c r="L4700" t="str">
        <f>IF(NOT(J4700),Strutture_cleaned[[#This Row],[Indirizzo di posta elettronica]],Strutture_cleaned[[#This Row],[Indirizzo internet]])</f>
        <v>silirica@gmail.com</v>
      </c>
    </row>
    <row r="4701" spans="1:12" x14ac:dyDescent="0.2">
      <c r="A4701" t="s">
        <v>8177</v>
      </c>
      <c r="B4701" t="s">
        <v>16854</v>
      </c>
      <c r="C4701" t="s">
        <v>16855</v>
      </c>
      <c r="D4701" t="s">
        <v>6012</v>
      </c>
      <c r="E4701" t="s">
        <v>6012</v>
      </c>
      <c r="F4701" t="s">
        <v>6177</v>
      </c>
      <c r="G4701" t="s">
        <v>6178</v>
      </c>
      <c r="I47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01" s="1" t="b">
        <f t="shared" si="73"/>
        <v>0</v>
      </c>
      <c r="K4701" t="str">
        <f>IF(NOT(J4701),Strutture_cleaned[[#This Row],[Indirizzo internet]],Strutture_cleaned[[#This Row],[Indirizzo di posta elettronica]])</f>
        <v>www.palazzodeimercanti.it</v>
      </c>
      <c r="L4701" t="str">
        <f>IF(NOT(J4701),Strutture_cleaned[[#This Row],[Indirizzo di posta elettronica]],Strutture_cleaned[[#This Row],[Indirizzo internet]])</f>
        <v>info@palazzodeimercanti.it</v>
      </c>
    </row>
    <row r="4702" spans="1:12" x14ac:dyDescent="0.2">
      <c r="A4702" t="s">
        <v>8183</v>
      </c>
      <c r="B4702" t="s">
        <v>16856</v>
      </c>
      <c r="C4702" t="s">
        <v>16857</v>
      </c>
      <c r="D4702" t="s">
        <v>6012</v>
      </c>
      <c r="E4702" t="s">
        <v>6012</v>
      </c>
      <c r="F4702" t="s">
        <v>6179</v>
      </c>
      <c r="G4702" t="s">
        <v>6180</v>
      </c>
      <c r="I47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702" s="1" t="b">
        <f t="shared" si="73"/>
        <v>0</v>
      </c>
      <c r="K4702" t="str">
        <f>IF(NOT(J4702),Strutture_cleaned[[#This Row],[Indirizzo internet]],Strutture_cleaned[[#This Row],[Indirizzo di posta elettronica]])</f>
        <v>www.bebarcoantico.com</v>
      </c>
      <c r="L4702" t="str">
        <f>IF(NOT(J4702),Strutture_cleaned[[#This Row],[Indirizzo di posta elettronica]],Strutture_cleaned[[#This Row],[Indirizzo internet]])</f>
        <v>bebarcoantico@gmail.com</v>
      </c>
    </row>
    <row r="4703" spans="1:12" x14ac:dyDescent="0.2">
      <c r="A4703" t="s">
        <v>8183</v>
      </c>
      <c r="B4703" t="s">
        <v>16858</v>
      </c>
      <c r="C4703" t="s">
        <v>16859</v>
      </c>
      <c r="D4703" t="s">
        <v>6012</v>
      </c>
      <c r="E4703" t="s">
        <v>19511</v>
      </c>
      <c r="F4703" t="s">
        <v>19511</v>
      </c>
      <c r="G4703" t="s">
        <v>6181</v>
      </c>
      <c r="I47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703" s="1" t="b">
        <f t="shared" si="73"/>
        <v>0</v>
      </c>
      <c r="K4703" t="str">
        <f>IF(NOT(J4703),Strutture_cleaned[[#This Row],[Indirizzo internet]],Strutture_cleaned[[#This Row],[Indirizzo di posta elettronica]])</f>
        <v/>
      </c>
      <c r="L4703" t="str">
        <f>IF(NOT(J4703),Strutture_cleaned[[#This Row],[Indirizzo di posta elettronica]],Strutture_cleaned[[#This Row],[Indirizzo internet]])</f>
        <v>censorimariavincenza@alice.it</v>
      </c>
    </row>
    <row r="4704" spans="1:12" x14ac:dyDescent="0.2">
      <c r="A4704" t="s">
        <v>8174</v>
      </c>
      <c r="B4704" t="s">
        <v>16860</v>
      </c>
      <c r="C4704" t="s">
        <v>16861</v>
      </c>
      <c r="D4704" t="s">
        <v>6012</v>
      </c>
      <c r="E4704" t="s">
        <v>19511</v>
      </c>
      <c r="F4704" t="s">
        <v>19511</v>
      </c>
      <c r="G4704" t="s">
        <v>6182</v>
      </c>
      <c r="I47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704" s="1" t="b">
        <f t="shared" si="73"/>
        <v>0</v>
      </c>
      <c r="K4704" t="str">
        <f>IF(NOT(J4704),Strutture_cleaned[[#This Row],[Indirizzo internet]],Strutture_cleaned[[#This Row],[Indirizzo di posta elettronica]])</f>
        <v/>
      </c>
      <c r="L4704" t="str">
        <f>IF(NOT(J4704),Strutture_cleaned[[#This Row],[Indirizzo di posta elettronica]],Strutture_cleaned[[#This Row],[Indirizzo internet]])</f>
        <v>cls.stracci@libero.it</v>
      </c>
    </row>
    <row r="4705" spans="1:12" x14ac:dyDescent="0.2">
      <c r="A4705" t="s">
        <v>8174</v>
      </c>
      <c r="B4705" t="s">
        <v>16862</v>
      </c>
      <c r="C4705" t="s">
        <v>16863</v>
      </c>
      <c r="D4705" t="s">
        <v>6012</v>
      </c>
      <c r="E4705" t="s">
        <v>6012</v>
      </c>
      <c r="F4705" t="s">
        <v>6183</v>
      </c>
      <c r="G4705" t="s">
        <v>6184</v>
      </c>
      <c r="I47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705" s="1" t="b">
        <f t="shared" si="73"/>
        <v>0</v>
      </c>
      <c r="K4705" t="str">
        <f>IF(NOT(J4705),Strutture_cleaned[[#This Row],[Indirizzo internet]],Strutture_cleaned[[#This Row],[Indirizzo di posta elettronica]])</f>
        <v>www.atticodancaria.it</v>
      </c>
      <c r="L4705" t="str">
        <f>IF(NOT(J4705),Strutture_cleaned[[#This Row],[Indirizzo di posta elettronica]],Strutture_cleaned[[#This Row],[Indirizzo internet]])</f>
        <v>carboned@libero.it</v>
      </c>
    </row>
    <row r="4706" spans="1:12" x14ac:dyDescent="0.2">
      <c r="A4706" t="s">
        <v>8174</v>
      </c>
      <c r="B4706" t="s">
        <v>16864</v>
      </c>
      <c r="C4706" t="s">
        <v>16865</v>
      </c>
      <c r="D4706" t="s">
        <v>6012</v>
      </c>
      <c r="E4706" t="s">
        <v>19511</v>
      </c>
      <c r="F4706" t="s">
        <v>19511</v>
      </c>
      <c r="G4706" t="s">
        <v>6185</v>
      </c>
      <c r="I47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706" s="1" t="b">
        <f t="shared" si="73"/>
        <v>0</v>
      </c>
      <c r="K4706" t="str">
        <f>IF(NOT(J4706),Strutture_cleaned[[#This Row],[Indirizzo internet]],Strutture_cleaned[[#This Row],[Indirizzo di posta elettronica]])</f>
        <v/>
      </c>
      <c r="L4706" t="str">
        <f>IF(NOT(J4706),Strutture_cleaned[[#This Row],[Indirizzo di posta elettronica]],Strutture_cleaned[[#This Row],[Indirizzo internet]])</f>
        <v>lucagentile@email.it</v>
      </c>
    </row>
    <row r="4707" spans="1:12" x14ac:dyDescent="0.2">
      <c r="A4707" t="s">
        <v>8174</v>
      </c>
      <c r="B4707" t="s">
        <v>16866</v>
      </c>
      <c r="C4707" t="s">
        <v>16867</v>
      </c>
      <c r="D4707" t="s">
        <v>6012</v>
      </c>
      <c r="E4707" t="s">
        <v>19511</v>
      </c>
      <c r="F4707" t="s">
        <v>19511</v>
      </c>
      <c r="G4707" t="s">
        <v>6186</v>
      </c>
      <c r="I47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707" s="1" t="b">
        <f t="shared" si="73"/>
        <v>0</v>
      </c>
      <c r="K4707" t="str">
        <f>IF(NOT(J4707),Strutture_cleaned[[#This Row],[Indirizzo internet]],Strutture_cleaned[[#This Row],[Indirizzo di posta elettronica]])</f>
        <v/>
      </c>
      <c r="L4707" t="str">
        <f>IF(NOT(J4707),Strutture_cleaned[[#This Row],[Indirizzo di posta elettronica]],Strutture_cleaned[[#This Row],[Indirizzo internet]])</f>
        <v>clp56@libero.it</v>
      </c>
    </row>
    <row r="4708" spans="1:12" x14ac:dyDescent="0.2">
      <c r="A4708" t="s">
        <v>8183</v>
      </c>
      <c r="B4708" t="s">
        <v>16868</v>
      </c>
      <c r="C4708" t="s">
        <v>16869</v>
      </c>
      <c r="D4708" t="s">
        <v>6012</v>
      </c>
      <c r="E4708" t="s">
        <v>19511</v>
      </c>
      <c r="F4708" t="s">
        <v>19511</v>
      </c>
      <c r="G4708" t="s">
        <v>6187</v>
      </c>
      <c r="I47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708" s="1" t="b">
        <f t="shared" si="73"/>
        <v>0</v>
      </c>
      <c r="K4708" t="str">
        <f>IF(NOT(J4708),Strutture_cleaned[[#This Row],[Indirizzo internet]],Strutture_cleaned[[#This Row],[Indirizzo di posta elettronica]])</f>
        <v/>
      </c>
      <c r="L4708" t="str">
        <f>IF(NOT(J4708),Strutture_cleaned[[#This Row],[Indirizzo di posta elettronica]],Strutture_cleaned[[#This Row],[Indirizzo internet]])</f>
        <v>amatucci.silvano@gmail.com</v>
      </c>
    </row>
    <row r="4709" spans="1:12" x14ac:dyDescent="0.2">
      <c r="A4709" t="s">
        <v>8183</v>
      </c>
      <c r="B4709" t="s">
        <v>16870</v>
      </c>
      <c r="C4709" t="s">
        <v>16871</v>
      </c>
      <c r="D4709" t="s">
        <v>6012</v>
      </c>
      <c r="E4709" t="s">
        <v>16872</v>
      </c>
      <c r="F4709" t="s">
        <v>19511</v>
      </c>
      <c r="G4709" t="s">
        <v>6188</v>
      </c>
      <c r="I47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709" s="1" t="b">
        <f t="shared" si="73"/>
        <v>0</v>
      </c>
      <c r="K4709" t="str">
        <f>IF(NOT(J4709),Strutture_cleaned[[#This Row],[Indirizzo internet]],Strutture_cleaned[[#This Row],[Indirizzo di posta elettronica]])</f>
        <v/>
      </c>
      <c r="L4709" t="str">
        <f>IF(NOT(J4709),Strutture_cleaned[[#This Row],[Indirizzo di posta elettronica]],Strutture_cleaned[[#This Row],[Indirizzo internet]])</f>
        <v>marianna@usignolobb.it</v>
      </c>
    </row>
    <row r="4710" spans="1:12" x14ac:dyDescent="0.2">
      <c r="A4710" t="s">
        <v>8177</v>
      </c>
      <c r="B4710" t="s">
        <v>16873</v>
      </c>
      <c r="C4710" t="s">
        <v>16874</v>
      </c>
      <c r="D4710" t="s">
        <v>6012</v>
      </c>
      <c r="E4710" t="s">
        <v>6012</v>
      </c>
      <c r="F4710" t="s">
        <v>6189</v>
      </c>
      <c r="G4710" t="s">
        <v>6190</v>
      </c>
      <c r="I47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10" s="1" t="b">
        <f t="shared" si="73"/>
        <v>0</v>
      </c>
      <c r="K4710" t="str">
        <f>IF(NOT(J4710),Strutture_cleaned[[#This Row],[Indirizzo internet]],Strutture_cleaned[[#This Row],[Indirizzo di posta elettronica]])</f>
        <v>www.albergosantemidio.it</v>
      </c>
      <c r="L4710" t="str">
        <f>IF(NOT(J4710),Strutture_cleaned[[#This Row],[Indirizzo di posta elettronica]],Strutture_cleaned[[#This Row],[Indirizzo internet]])</f>
        <v>info@albergosantemidio.it</v>
      </c>
    </row>
    <row r="4711" spans="1:12" x14ac:dyDescent="0.2">
      <c r="A4711" t="s">
        <v>8183</v>
      </c>
      <c r="B4711" t="s">
        <v>16875</v>
      </c>
      <c r="C4711" t="s">
        <v>6191</v>
      </c>
      <c r="D4711" t="s">
        <v>6012</v>
      </c>
      <c r="E4711" t="s">
        <v>6012</v>
      </c>
      <c r="F4711" t="s">
        <v>19511</v>
      </c>
      <c r="G4711" t="s">
        <v>6192</v>
      </c>
      <c r="I47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711" s="1" t="b">
        <f t="shared" si="73"/>
        <v>0</v>
      </c>
      <c r="K4711" t="str">
        <f>IF(NOT(J4711),Strutture_cleaned[[#This Row],[Indirizzo internet]],Strutture_cleaned[[#This Row],[Indirizzo di posta elettronica]])</f>
        <v/>
      </c>
      <c r="L4711" t="str">
        <f>IF(NOT(J4711),Strutture_cleaned[[#This Row],[Indirizzo di posta elettronica]],Strutture_cleaned[[#This Row],[Indirizzo internet]])</f>
        <v>ventura@alice.it</v>
      </c>
    </row>
    <row r="4712" spans="1:12" x14ac:dyDescent="0.2">
      <c r="A4712" t="s">
        <v>8183</v>
      </c>
      <c r="B4712" t="s">
        <v>16876</v>
      </c>
      <c r="C4712" t="s">
        <v>16877</v>
      </c>
      <c r="D4712" t="s">
        <v>6012</v>
      </c>
      <c r="E4712" t="s">
        <v>6012</v>
      </c>
      <c r="F4712" t="s">
        <v>2832</v>
      </c>
      <c r="G4712" t="s">
        <v>6193</v>
      </c>
      <c r="I47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712" s="1" t="b">
        <f t="shared" si="73"/>
        <v>0</v>
      </c>
      <c r="K4712" t="str">
        <f>IF(NOT(J4712),Strutture_cleaned[[#This Row],[Indirizzo internet]],Strutture_cleaned[[#This Row],[Indirizzo di posta elettronica]])</f>
        <v>www.airbnb.it</v>
      </c>
      <c r="L4712" t="str">
        <f>IF(NOT(J4712),Strutture_cleaned[[#This Row],[Indirizzo di posta elettronica]],Strutture_cleaned[[#This Row],[Indirizzo internet]])</f>
        <v>nonmimettereansia@libero.it</v>
      </c>
    </row>
    <row r="4713" spans="1:12" x14ac:dyDescent="0.2">
      <c r="A4713" t="s">
        <v>8174</v>
      </c>
      <c r="B4713" t="s">
        <v>16878</v>
      </c>
      <c r="C4713" t="s">
        <v>6194</v>
      </c>
      <c r="D4713" t="s">
        <v>6012</v>
      </c>
      <c r="E4713" t="s">
        <v>16879</v>
      </c>
      <c r="F4713" t="s">
        <v>19511</v>
      </c>
      <c r="G4713" t="s">
        <v>6195</v>
      </c>
      <c r="I47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713" s="1" t="b">
        <f t="shared" si="73"/>
        <v>0</v>
      </c>
      <c r="K4713" t="str">
        <f>IF(NOT(J4713),Strutture_cleaned[[#This Row],[Indirizzo internet]],Strutture_cleaned[[#This Row],[Indirizzo di posta elettronica]])</f>
        <v/>
      </c>
      <c r="L4713" t="str">
        <f>IF(NOT(J4713),Strutture_cleaned[[#This Row],[Indirizzo di posta elettronica]],Strutture_cleaned[[#This Row],[Indirizzo internet]])</f>
        <v>annamariatempera@virgilio.it</v>
      </c>
    </row>
    <row r="4714" spans="1:12" x14ac:dyDescent="0.2">
      <c r="A4714" t="s">
        <v>8174</v>
      </c>
      <c r="B4714" t="s">
        <v>16880</v>
      </c>
      <c r="C4714" t="s">
        <v>6196</v>
      </c>
      <c r="D4714" t="s">
        <v>6012</v>
      </c>
      <c r="E4714" t="s">
        <v>6012</v>
      </c>
      <c r="F4714" t="s">
        <v>19511</v>
      </c>
      <c r="G4714" t="s">
        <v>19511</v>
      </c>
      <c r="I47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14" s="1" t="b">
        <f t="shared" si="73"/>
        <v>0</v>
      </c>
      <c r="K4714" t="str">
        <f>IF(NOT(J4714),Strutture_cleaned[[#This Row],[Indirizzo internet]],Strutture_cleaned[[#This Row],[Indirizzo di posta elettronica]])</f>
        <v/>
      </c>
      <c r="L4714" t="str">
        <f>IF(NOT(J4714),Strutture_cleaned[[#This Row],[Indirizzo di posta elettronica]],Strutture_cleaned[[#This Row],[Indirizzo internet]])</f>
        <v/>
      </c>
    </row>
    <row r="4715" spans="1:12" x14ac:dyDescent="0.2">
      <c r="A4715" t="s">
        <v>8174</v>
      </c>
      <c r="B4715" t="s">
        <v>16881</v>
      </c>
      <c r="C4715" t="s">
        <v>6197</v>
      </c>
      <c r="D4715" t="s">
        <v>6012</v>
      </c>
      <c r="E4715" t="s">
        <v>6012</v>
      </c>
      <c r="F4715" t="s">
        <v>19511</v>
      </c>
      <c r="G4715" t="s">
        <v>6198</v>
      </c>
      <c r="I47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715" s="1" t="b">
        <f t="shared" si="73"/>
        <v>0</v>
      </c>
      <c r="K4715" t="str">
        <f>IF(NOT(J4715),Strutture_cleaned[[#This Row],[Indirizzo internet]],Strutture_cleaned[[#This Row],[Indirizzo di posta elettronica]])</f>
        <v/>
      </c>
      <c r="L4715" t="str">
        <f>IF(NOT(J4715),Strutture_cleaned[[#This Row],[Indirizzo di posta elettronica]],Strutture_cleaned[[#This Row],[Indirizzo internet]])</f>
        <v>florilandia@libero.it</v>
      </c>
    </row>
    <row r="4716" spans="1:12" x14ac:dyDescent="0.2">
      <c r="A4716" t="s">
        <v>8174</v>
      </c>
      <c r="B4716" t="s">
        <v>16882</v>
      </c>
      <c r="C4716" t="s">
        <v>16883</v>
      </c>
      <c r="D4716" t="s">
        <v>6012</v>
      </c>
      <c r="E4716" t="s">
        <v>6012</v>
      </c>
      <c r="F4716" t="s">
        <v>19511</v>
      </c>
      <c r="G4716" t="s">
        <v>6199</v>
      </c>
      <c r="I47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716" s="1" t="b">
        <f t="shared" si="73"/>
        <v>0</v>
      </c>
      <c r="K4716" t="str">
        <f>IF(NOT(J4716),Strutture_cleaned[[#This Row],[Indirizzo internet]],Strutture_cleaned[[#This Row],[Indirizzo di posta elettronica]])</f>
        <v/>
      </c>
      <c r="L4716" t="str">
        <f>IF(NOT(J4716),Strutture_cleaned[[#This Row],[Indirizzo di posta elettronica]],Strutture_cleaned[[#This Row],[Indirizzo internet]])</f>
        <v>antonella.angeletti@libero.it</v>
      </c>
    </row>
    <row r="4717" spans="1:12" x14ac:dyDescent="0.2">
      <c r="A4717" t="s">
        <v>8183</v>
      </c>
      <c r="B4717" t="s">
        <v>16884</v>
      </c>
      <c r="C4717" t="s">
        <v>16885</v>
      </c>
      <c r="D4717" t="s">
        <v>6012</v>
      </c>
      <c r="E4717" t="s">
        <v>6012</v>
      </c>
      <c r="F4717" t="s">
        <v>19511</v>
      </c>
      <c r="G4717" t="s">
        <v>6200</v>
      </c>
      <c r="I47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4717" s="1" t="b">
        <f t="shared" si="73"/>
        <v>0</v>
      </c>
      <c r="K4717" t="str">
        <f>IF(NOT(J4717),Strutture_cleaned[[#This Row],[Indirizzo internet]],Strutture_cleaned[[#This Row],[Indirizzo di posta elettronica]])</f>
        <v/>
      </c>
      <c r="L4717" t="str">
        <f>IF(NOT(J4717),Strutture_cleaned[[#This Row],[Indirizzo di posta elettronica]],Strutture_cleaned[[#This Row],[Indirizzo internet]])</f>
        <v>sweethomeascolipiceno@gmail.com</v>
      </c>
    </row>
    <row r="4718" spans="1:12" x14ac:dyDescent="0.2">
      <c r="A4718" t="s">
        <v>8183</v>
      </c>
      <c r="B4718" t="s">
        <v>16886</v>
      </c>
      <c r="C4718" t="s">
        <v>16887</v>
      </c>
      <c r="D4718" t="s">
        <v>6012</v>
      </c>
      <c r="E4718" t="s">
        <v>6012</v>
      </c>
      <c r="F4718" t="s">
        <v>19511</v>
      </c>
      <c r="G4718" t="s">
        <v>19511</v>
      </c>
      <c r="I47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18" s="1" t="b">
        <f t="shared" si="73"/>
        <v>0</v>
      </c>
      <c r="K4718" t="str">
        <f>IF(NOT(J4718),Strutture_cleaned[[#This Row],[Indirizzo internet]],Strutture_cleaned[[#This Row],[Indirizzo di posta elettronica]])</f>
        <v/>
      </c>
      <c r="L4718" t="str">
        <f>IF(NOT(J4718),Strutture_cleaned[[#This Row],[Indirizzo di posta elettronica]],Strutture_cleaned[[#This Row],[Indirizzo internet]])</f>
        <v/>
      </c>
    </row>
    <row r="4719" spans="1:12" x14ac:dyDescent="0.2">
      <c r="A4719" t="s">
        <v>8183</v>
      </c>
      <c r="B4719" t="s">
        <v>16888</v>
      </c>
      <c r="C4719" t="s">
        <v>6201</v>
      </c>
      <c r="D4719" t="s">
        <v>6012</v>
      </c>
      <c r="E4719" t="s">
        <v>6012</v>
      </c>
      <c r="F4719" t="s">
        <v>19511</v>
      </c>
      <c r="G4719" t="s">
        <v>19511</v>
      </c>
      <c r="I47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19" s="1" t="b">
        <f t="shared" si="73"/>
        <v>0</v>
      </c>
      <c r="K4719" t="str">
        <f>IF(NOT(J4719),Strutture_cleaned[[#This Row],[Indirizzo internet]],Strutture_cleaned[[#This Row],[Indirizzo di posta elettronica]])</f>
        <v/>
      </c>
      <c r="L4719" t="str">
        <f>IF(NOT(J4719),Strutture_cleaned[[#This Row],[Indirizzo di posta elettronica]],Strutture_cleaned[[#This Row],[Indirizzo internet]])</f>
        <v/>
      </c>
    </row>
    <row r="4720" spans="1:12" x14ac:dyDescent="0.2">
      <c r="A4720" t="s">
        <v>8183</v>
      </c>
      <c r="B4720" t="s">
        <v>12587</v>
      </c>
      <c r="C4720" t="s">
        <v>6202</v>
      </c>
      <c r="D4720" t="s">
        <v>6012</v>
      </c>
      <c r="E4720" t="s">
        <v>6012</v>
      </c>
      <c r="F4720" t="s">
        <v>19511</v>
      </c>
      <c r="G4720" t="s">
        <v>6203</v>
      </c>
      <c r="I47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720" s="1" t="b">
        <f t="shared" si="73"/>
        <v>0</v>
      </c>
      <c r="K4720" t="str">
        <f>IF(NOT(J4720),Strutture_cleaned[[#This Row],[Indirizzo internet]],Strutture_cleaned[[#This Row],[Indirizzo di posta elettronica]])</f>
        <v/>
      </c>
      <c r="L4720" t="str">
        <f>IF(NOT(J4720),Strutture_cleaned[[#This Row],[Indirizzo di posta elettronica]],Strutture_cleaned[[#This Row],[Indirizzo internet]])</f>
        <v>ascoli.anticamaison@gmail.com</v>
      </c>
    </row>
    <row r="4721" spans="1:12" x14ac:dyDescent="0.2">
      <c r="A4721" t="s">
        <v>8183</v>
      </c>
      <c r="B4721" t="s">
        <v>16889</v>
      </c>
      <c r="C4721" t="s">
        <v>16890</v>
      </c>
      <c r="D4721" t="s">
        <v>6012</v>
      </c>
      <c r="E4721" t="s">
        <v>6012</v>
      </c>
      <c r="F4721" t="s">
        <v>19511</v>
      </c>
      <c r="G4721" t="s">
        <v>19511</v>
      </c>
      <c r="I47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21" s="1" t="b">
        <f t="shared" si="73"/>
        <v>0</v>
      </c>
      <c r="K4721" t="str">
        <f>IF(NOT(J4721),Strutture_cleaned[[#This Row],[Indirizzo internet]],Strutture_cleaned[[#This Row],[Indirizzo di posta elettronica]])</f>
        <v/>
      </c>
      <c r="L4721" t="str">
        <f>IF(NOT(J4721),Strutture_cleaned[[#This Row],[Indirizzo di posta elettronica]],Strutture_cleaned[[#This Row],[Indirizzo internet]])</f>
        <v/>
      </c>
    </row>
    <row r="4722" spans="1:12" x14ac:dyDescent="0.2">
      <c r="A4722" t="s">
        <v>8183</v>
      </c>
      <c r="B4722" t="s">
        <v>16891</v>
      </c>
      <c r="C4722" t="s">
        <v>6204</v>
      </c>
      <c r="D4722" t="s">
        <v>6012</v>
      </c>
      <c r="E4722" t="s">
        <v>6012</v>
      </c>
      <c r="F4722" t="s">
        <v>19511</v>
      </c>
      <c r="G4722" t="s">
        <v>19511</v>
      </c>
      <c r="I47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22" s="1" t="b">
        <f t="shared" si="73"/>
        <v>0</v>
      </c>
      <c r="K4722" t="str">
        <f>IF(NOT(J4722),Strutture_cleaned[[#This Row],[Indirizzo internet]],Strutture_cleaned[[#This Row],[Indirizzo di posta elettronica]])</f>
        <v/>
      </c>
      <c r="L4722" t="str">
        <f>IF(NOT(J4722),Strutture_cleaned[[#This Row],[Indirizzo di posta elettronica]],Strutture_cleaned[[#This Row],[Indirizzo internet]])</f>
        <v/>
      </c>
    </row>
    <row r="4723" spans="1:12" x14ac:dyDescent="0.2">
      <c r="A4723" t="s">
        <v>8183</v>
      </c>
      <c r="B4723" t="s">
        <v>16892</v>
      </c>
      <c r="C4723" t="s">
        <v>6205</v>
      </c>
      <c r="D4723" t="s">
        <v>6012</v>
      </c>
      <c r="E4723" t="s">
        <v>6012</v>
      </c>
      <c r="F4723" t="s">
        <v>19511</v>
      </c>
      <c r="G4723" t="s">
        <v>6206</v>
      </c>
      <c r="I47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723" s="1" t="b">
        <f t="shared" si="73"/>
        <v>0</v>
      </c>
      <c r="K4723" t="str">
        <f>IF(NOT(J4723),Strutture_cleaned[[#This Row],[Indirizzo internet]],Strutture_cleaned[[#This Row],[Indirizzo di posta elettronica]])</f>
        <v/>
      </c>
      <c r="L4723" t="str">
        <f>IF(NOT(J4723),Strutture_cleaned[[#This Row],[Indirizzo di posta elettronica]],Strutture_cleaned[[#This Row],[Indirizzo internet]])</f>
        <v>alessandracicchi@gmail.com</v>
      </c>
    </row>
    <row r="4724" spans="1:12" x14ac:dyDescent="0.2">
      <c r="A4724" t="s">
        <v>8183</v>
      </c>
      <c r="B4724" t="s">
        <v>16893</v>
      </c>
      <c r="C4724" t="s">
        <v>6207</v>
      </c>
      <c r="D4724" t="s">
        <v>6012</v>
      </c>
      <c r="E4724" t="s">
        <v>6012</v>
      </c>
      <c r="F4724" t="s">
        <v>19511</v>
      </c>
      <c r="G4724" t="s">
        <v>19511</v>
      </c>
      <c r="I47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24" s="1" t="b">
        <f t="shared" si="73"/>
        <v>0</v>
      </c>
      <c r="K4724" t="str">
        <f>IF(NOT(J4724),Strutture_cleaned[[#This Row],[Indirizzo internet]],Strutture_cleaned[[#This Row],[Indirizzo di posta elettronica]])</f>
        <v/>
      </c>
      <c r="L4724" t="str">
        <f>IF(NOT(J4724),Strutture_cleaned[[#This Row],[Indirizzo di posta elettronica]],Strutture_cleaned[[#This Row],[Indirizzo internet]])</f>
        <v/>
      </c>
    </row>
    <row r="4725" spans="1:12" x14ac:dyDescent="0.2">
      <c r="A4725" t="s">
        <v>8183</v>
      </c>
      <c r="B4725" t="s">
        <v>16894</v>
      </c>
      <c r="C4725" t="s">
        <v>16895</v>
      </c>
      <c r="D4725" t="s">
        <v>6012</v>
      </c>
      <c r="E4725" t="s">
        <v>6012</v>
      </c>
      <c r="F4725" t="s">
        <v>19511</v>
      </c>
      <c r="G4725" t="s">
        <v>6208</v>
      </c>
      <c r="I47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725" s="1" t="b">
        <f t="shared" si="73"/>
        <v>0</v>
      </c>
      <c r="K4725" t="str">
        <f>IF(NOT(J4725),Strutture_cleaned[[#This Row],[Indirizzo internet]],Strutture_cleaned[[#This Row],[Indirizzo di posta elettronica]])</f>
        <v/>
      </c>
      <c r="L4725" t="str">
        <f>IF(NOT(J4725),Strutture_cleaned[[#This Row],[Indirizzo di posta elettronica]],Strutture_cleaned[[#This Row],[Indirizzo internet]])</f>
        <v>donatella_bollentini@hotmail.it</v>
      </c>
    </row>
    <row r="4726" spans="1:12" x14ac:dyDescent="0.2">
      <c r="A4726" t="s">
        <v>8183</v>
      </c>
      <c r="B4726" t="s">
        <v>16896</v>
      </c>
      <c r="C4726" t="s">
        <v>16897</v>
      </c>
      <c r="D4726" t="s">
        <v>6012</v>
      </c>
      <c r="E4726" t="s">
        <v>16898</v>
      </c>
      <c r="F4726" t="s">
        <v>19511</v>
      </c>
      <c r="G4726" t="s">
        <v>6209</v>
      </c>
      <c r="I47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726" s="1" t="b">
        <f t="shared" si="73"/>
        <v>0</v>
      </c>
      <c r="K4726" t="str">
        <f>IF(NOT(J4726),Strutture_cleaned[[#This Row],[Indirizzo internet]],Strutture_cleaned[[#This Row],[Indirizzo di posta elettronica]])</f>
        <v/>
      </c>
      <c r="L4726" t="str">
        <f>IF(NOT(J4726),Strutture_cleaned[[#This Row],[Indirizzo di posta elettronica]],Strutture_cleaned[[#This Row],[Indirizzo internet]])</f>
        <v>domenico.angelini@geopec.it</v>
      </c>
    </row>
    <row r="4727" spans="1:12" x14ac:dyDescent="0.2">
      <c r="A4727" t="s">
        <v>8183</v>
      </c>
      <c r="B4727" t="s">
        <v>16899</v>
      </c>
      <c r="C4727" t="s">
        <v>6210</v>
      </c>
      <c r="D4727" t="s">
        <v>6012</v>
      </c>
      <c r="E4727" t="s">
        <v>6012</v>
      </c>
      <c r="F4727" t="s">
        <v>19511</v>
      </c>
      <c r="G4727" t="s">
        <v>19511</v>
      </c>
      <c r="I47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27" s="1" t="b">
        <f t="shared" si="73"/>
        <v>0</v>
      </c>
      <c r="K4727" t="str">
        <f>IF(NOT(J4727),Strutture_cleaned[[#This Row],[Indirizzo internet]],Strutture_cleaned[[#This Row],[Indirizzo di posta elettronica]])</f>
        <v/>
      </c>
      <c r="L4727" t="str">
        <f>IF(NOT(J4727),Strutture_cleaned[[#This Row],[Indirizzo di posta elettronica]],Strutture_cleaned[[#This Row],[Indirizzo internet]])</f>
        <v/>
      </c>
    </row>
    <row r="4728" spans="1:12" x14ac:dyDescent="0.2">
      <c r="A4728" t="s">
        <v>8183</v>
      </c>
      <c r="B4728" t="s">
        <v>16900</v>
      </c>
      <c r="C4728" t="s">
        <v>6211</v>
      </c>
      <c r="D4728" t="s">
        <v>6012</v>
      </c>
      <c r="E4728" t="s">
        <v>6012</v>
      </c>
      <c r="F4728" t="s">
        <v>19511</v>
      </c>
      <c r="G4728" t="s">
        <v>6212</v>
      </c>
      <c r="I47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728" s="1" t="b">
        <f t="shared" si="73"/>
        <v>0</v>
      </c>
      <c r="K4728" t="str">
        <f>IF(NOT(J4728),Strutture_cleaned[[#This Row],[Indirizzo internet]],Strutture_cleaned[[#This Row],[Indirizzo di posta elettronica]])</f>
        <v/>
      </c>
      <c r="L4728" t="str">
        <f>IF(NOT(J4728),Strutture_cleaned[[#This Row],[Indirizzo di posta elettronica]],Strutture_cleaned[[#This Row],[Indirizzo internet]])</f>
        <v>o.sam@libero.it</v>
      </c>
    </row>
    <row r="4729" spans="1:12" x14ac:dyDescent="0.2">
      <c r="A4729" t="s">
        <v>8183</v>
      </c>
      <c r="B4729" t="s">
        <v>16901</v>
      </c>
      <c r="C4729" t="s">
        <v>6213</v>
      </c>
      <c r="D4729" t="s">
        <v>6012</v>
      </c>
      <c r="E4729" t="s">
        <v>6012</v>
      </c>
      <c r="F4729" t="s">
        <v>19511</v>
      </c>
      <c r="G4729" t="s">
        <v>6214</v>
      </c>
      <c r="I47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729" s="1" t="b">
        <f t="shared" si="73"/>
        <v>0</v>
      </c>
      <c r="K4729" t="str">
        <f>IF(NOT(J4729),Strutture_cleaned[[#This Row],[Indirizzo internet]],Strutture_cleaned[[#This Row],[Indirizzo di posta elettronica]])</f>
        <v/>
      </c>
      <c r="L4729" t="str">
        <f>IF(NOT(J4729),Strutture_cleaned[[#This Row],[Indirizzo di posta elettronica]],Strutture_cleaned[[#This Row],[Indirizzo internet]])</f>
        <v>m.laurantonelli78@gmail.com</v>
      </c>
    </row>
    <row r="4730" spans="1:12" x14ac:dyDescent="0.2">
      <c r="A4730" t="s">
        <v>8174</v>
      </c>
      <c r="B4730" t="s">
        <v>16902</v>
      </c>
      <c r="C4730" t="s">
        <v>16903</v>
      </c>
      <c r="D4730" t="s">
        <v>6012</v>
      </c>
      <c r="E4730" t="s">
        <v>6012</v>
      </c>
      <c r="F4730" t="s">
        <v>19511</v>
      </c>
      <c r="G4730" t="s">
        <v>19511</v>
      </c>
      <c r="I47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30" s="1" t="b">
        <f t="shared" si="73"/>
        <v>0</v>
      </c>
      <c r="K4730" t="str">
        <f>IF(NOT(J4730),Strutture_cleaned[[#This Row],[Indirizzo internet]],Strutture_cleaned[[#This Row],[Indirizzo di posta elettronica]])</f>
        <v/>
      </c>
      <c r="L4730" t="str">
        <f>IF(NOT(J4730),Strutture_cleaned[[#This Row],[Indirizzo di posta elettronica]],Strutture_cleaned[[#This Row],[Indirizzo internet]])</f>
        <v/>
      </c>
    </row>
    <row r="4731" spans="1:12" x14ac:dyDescent="0.2">
      <c r="A4731" t="s">
        <v>8216</v>
      </c>
      <c r="B4731" t="s">
        <v>16904</v>
      </c>
      <c r="C4731" t="s">
        <v>6215</v>
      </c>
      <c r="D4731" t="s">
        <v>6012</v>
      </c>
      <c r="E4731" t="s">
        <v>6012</v>
      </c>
      <c r="F4731" t="s">
        <v>19511</v>
      </c>
      <c r="G4731" t="s">
        <v>19511</v>
      </c>
      <c r="I47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31" s="1" t="b">
        <f t="shared" si="73"/>
        <v>0</v>
      </c>
      <c r="K4731" t="str">
        <f>IF(NOT(J4731),Strutture_cleaned[[#This Row],[Indirizzo internet]],Strutture_cleaned[[#This Row],[Indirizzo di posta elettronica]])</f>
        <v/>
      </c>
      <c r="L4731" t="str">
        <f>IF(NOT(J4731),Strutture_cleaned[[#This Row],[Indirizzo di posta elettronica]],Strutture_cleaned[[#This Row],[Indirizzo internet]])</f>
        <v/>
      </c>
    </row>
    <row r="4732" spans="1:12" x14ac:dyDescent="0.2">
      <c r="A4732" t="s">
        <v>8216</v>
      </c>
      <c r="B4732" t="s">
        <v>16905</v>
      </c>
      <c r="C4732" t="s">
        <v>6216</v>
      </c>
      <c r="D4732" t="s">
        <v>6012</v>
      </c>
      <c r="E4732" t="s">
        <v>6012</v>
      </c>
      <c r="F4732" t="s">
        <v>19511</v>
      </c>
      <c r="G4732" t="s">
        <v>6217</v>
      </c>
      <c r="I47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732" s="1" t="b">
        <f t="shared" si="73"/>
        <v>0</v>
      </c>
      <c r="K4732" t="str">
        <f>IF(NOT(J4732),Strutture_cleaned[[#This Row],[Indirizzo internet]],Strutture_cleaned[[#This Row],[Indirizzo di posta elettronica]])</f>
        <v/>
      </c>
      <c r="L4732" t="str">
        <f>IF(NOT(J4732),Strutture_cleaned[[#This Row],[Indirizzo di posta elettronica]],Strutture_cleaned[[#This Row],[Indirizzo internet]])</f>
        <v>giorgioproietti88@gmail.com</v>
      </c>
    </row>
    <row r="4733" spans="1:12" x14ac:dyDescent="0.2">
      <c r="A4733" t="s">
        <v>8216</v>
      </c>
      <c r="B4733" t="s">
        <v>16906</v>
      </c>
      <c r="C4733" t="s">
        <v>16907</v>
      </c>
      <c r="D4733" t="s">
        <v>6012</v>
      </c>
      <c r="E4733" t="s">
        <v>6012</v>
      </c>
      <c r="F4733" t="s">
        <v>19511</v>
      </c>
      <c r="G4733" t="s">
        <v>6218</v>
      </c>
      <c r="I47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733" s="1" t="b">
        <f t="shared" si="73"/>
        <v>0</v>
      </c>
      <c r="K4733" t="str">
        <f>IF(NOT(J4733),Strutture_cleaned[[#This Row],[Indirizzo internet]],Strutture_cleaned[[#This Row],[Indirizzo di posta elettronica]])</f>
        <v/>
      </c>
      <c r="L4733" t="str">
        <f>IF(NOT(J4733),Strutture_cleaned[[#This Row],[Indirizzo di posta elettronica]],Strutture_cleaned[[#This Row],[Indirizzo internet]])</f>
        <v>agolor@live.it</v>
      </c>
    </row>
    <row r="4734" spans="1:12" x14ac:dyDescent="0.2">
      <c r="A4734" t="s">
        <v>8183</v>
      </c>
      <c r="B4734" t="s">
        <v>13313</v>
      </c>
      <c r="C4734" t="s">
        <v>6219</v>
      </c>
      <c r="D4734" t="s">
        <v>6012</v>
      </c>
      <c r="E4734" t="s">
        <v>6012</v>
      </c>
      <c r="F4734" t="s">
        <v>19511</v>
      </c>
      <c r="G4734" t="s">
        <v>6218</v>
      </c>
      <c r="I47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734" s="1" t="b">
        <f t="shared" si="73"/>
        <v>0</v>
      </c>
      <c r="K4734" t="str">
        <f>IF(NOT(J4734),Strutture_cleaned[[#This Row],[Indirizzo internet]],Strutture_cleaned[[#This Row],[Indirizzo di posta elettronica]])</f>
        <v/>
      </c>
      <c r="L4734" t="str">
        <f>IF(NOT(J4734),Strutture_cleaned[[#This Row],[Indirizzo di posta elettronica]],Strutture_cleaned[[#This Row],[Indirizzo internet]])</f>
        <v>agolor@live.it</v>
      </c>
    </row>
    <row r="4735" spans="1:12" x14ac:dyDescent="0.2">
      <c r="A4735" t="s">
        <v>8186</v>
      </c>
      <c r="B4735" t="s">
        <v>16908</v>
      </c>
      <c r="C4735" t="s">
        <v>6220</v>
      </c>
      <c r="D4735" t="s">
        <v>16909</v>
      </c>
      <c r="E4735" t="s">
        <v>16909</v>
      </c>
      <c r="F4735" t="s">
        <v>19511</v>
      </c>
      <c r="G4735" t="s">
        <v>6221</v>
      </c>
      <c r="I47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735" s="1" t="b">
        <f t="shared" si="73"/>
        <v>0</v>
      </c>
      <c r="K4735" t="str">
        <f>IF(NOT(J4735),Strutture_cleaned[[#This Row],[Indirizzo internet]],Strutture_cleaned[[#This Row],[Indirizzo di posta elettronica]])</f>
        <v/>
      </c>
      <c r="L4735" t="str">
        <f>IF(NOT(J4735),Strutture_cleaned[[#This Row],[Indirizzo di posta elettronica]],Strutture_cleaned[[#This Row],[Indirizzo internet]])</f>
        <v>agriturismoannarella@gmail.com</v>
      </c>
    </row>
    <row r="4736" spans="1:12" x14ac:dyDescent="0.2">
      <c r="A4736" t="s">
        <v>8216</v>
      </c>
      <c r="B4736" t="s">
        <v>16910</v>
      </c>
      <c r="C4736" t="s">
        <v>16911</v>
      </c>
      <c r="D4736" t="s">
        <v>16909</v>
      </c>
      <c r="E4736" t="s">
        <v>16909</v>
      </c>
      <c r="F4736" t="s">
        <v>19511</v>
      </c>
      <c r="G4736" t="s">
        <v>6222</v>
      </c>
      <c r="I47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736" s="1" t="b">
        <f t="shared" si="73"/>
        <v>0</v>
      </c>
      <c r="K4736" t="str">
        <f>IF(NOT(J4736),Strutture_cleaned[[#This Row],[Indirizzo internet]],Strutture_cleaned[[#This Row],[Indirizzo di posta elettronica]])</f>
        <v/>
      </c>
      <c r="L4736" t="str">
        <f>IF(NOT(J4736),Strutture_cleaned[[#This Row],[Indirizzo di posta elettronica]],Strutture_cleaned[[#This Row],[Indirizzo internet]])</f>
        <v>pieroniemanuela@gmail.com</v>
      </c>
    </row>
    <row r="4737" spans="1:12" x14ac:dyDescent="0.2">
      <c r="A4737" t="s">
        <v>8186</v>
      </c>
      <c r="B4737" t="s">
        <v>16912</v>
      </c>
      <c r="C4737" t="s">
        <v>16913</v>
      </c>
      <c r="D4737" t="s">
        <v>16909</v>
      </c>
      <c r="E4737" t="s">
        <v>16909</v>
      </c>
      <c r="F4737" t="s">
        <v>6223</v>
      </c>
      <c r="G4737" t="s">
        <v>6224</v>
      </c>
      <c r="I47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37" s="1" t="b">
        <f t="shared" si="73"/>
        <v>0</v>
      </c>
      <c r="K4737" t="str">
        <f>IF(NOT(J4737),Strutture_cleaned[[#This Row],[Indirizzo internet]],Strutture_cleaned[[#This Row],[Indirizzo di posta elettronica]])</f>
        <v>www.lavandablu.com</v>
      </c>
      <c r="L4737" t="str">
        <f>IF(NOT(J4737),Strutture_cleaned[[#This Row],[Indirizzo di posta elettronica]],Strutture_cleaned[[#This Row],[Indirizzo internet]])</f>
        <v>info@lavandablu.com</v>
      </c>
    </row>
    <row r="4738" spans="1:12" x14ac:dyDescent="0.2">
      <c r="A4738" t="s">
        <v>8183</v>
      </c>
      <c r="B4738" t="s">
        <v>16914</v>
      </c>
      <c r="C4738" t="s">
        <v>16915</v>
      </c>
      <c r="D4738" t="s">
        <v>16909</v>
      </c>
      <c r="E4738" t="s">
        <v>16909</v>
      </c>
      <c r="F4738" t="s">
        <v>6225</v>
      </c>
      <c r="G4738" t="s">
        <v>6226</v>
      </c>
      <c r="I47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738" s="1" t="b">
        <f t="shared" si="73"/>
        <v>0</v>
      </c>
      <c r="K4738" t="str">
        <f>IF(NOT(J4738),Strutture_cleaned[[#This Row],[Indirizzo internet]],Strutture_cleaned[[#This Row],[Indirizzo di posta elettronica]])</f>
        <v>www.bedandbreakfastdolcemiele.it</v>
      </c>
      <c r="L4738" t="str">
        <f>IF(NOT(J4738),Strutture_cleaned[[#This Row],[Indirizzo di posta elettronica]],Strutture_cleaned[[#This Row],[Indirizzo internet]])</f>
        <v>bbdolcemiele@hotmail.it</v>
      </c>
    </row>
    <row r="4739" spans="1:12" x14ac:dyDescent="0.2">
      <c r="A4739" t="s">
        <v>8186</v>
      </c>
      <c r="B4739" t="s">
        <v>16916</v>
      </c>
      <c r="C4739" t="s">
        <v>16917</v>
      </c>
      <c r="D4739" t="s">
        <v>16909</v>
      </c>
      <c r="E4739" t="s">
        <v>16909</v>
      </c>
      <c r="F4739" t="s">
        <v>6227</v>
      </c>
      <c r="G4739" t="s">
        <v>6228</v>
      </c>
      <c r="I47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39" s="1" t="b">
        <f t="shared" ref="J4739:J4802" si="74">I4739="invertire email e sito"</f>
        <v>0</v>
      </c>
      <c r="K4739" t="str">
        <f>IF(NOT(J4739),Strutture_cleaned[[#This Row],[Indirizzo internet]],Strutture_cleaned[[#This Row],[Indirizzo di posta elettronica]])</f>
        <v>www.casavecchiomulino.it</v>
      </c>
      <c r="L4739" t="str">
        <f>IF(NOT(J4739),Strutture_cleaned[[#This Row],[Indirizzo di posta elettronica]],Strutture_cleaned[[#This Row],[Indirizzo internet]])</f>
        <v>info@casavecchiomulino.it</v>
      </c>
    </row>
    <row r="4740" spans="1:12" x14ac:dyDescent="0.2">
      <c r="A4740" t="s">
        <v>8216</v>
      </c>
      <c r="B4740" t="s">
        <v>16918</v>
      </c>
      <c r="C4740" t="s">
        <v>10101</v>
      </c>
      <c r="D4740" t="s">
        <v>16909</v>
      </c>
      <c r="E4740" t="s">
        <v>16909</v>
      </c>
      <c r="F4740" t="s">
        <v>19511</v>
      </c>
      <c r="G4740" t="s">
        <v>6229</v>
      </c>
      <c r="I47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740" s="1" t="b">
        <f t="shared" si="74"/>
        <v>0</v>
      </c>
      <c r="K4740" t="str">
        <f>IF(NOT(J4740),Strutture_cleaned[[#This Row],[Indirizzo internet]],Strutture_cleaned[[#This Row],[Indirizzo di posta elettronica]])</f>
        <v/>
      </c>
      <c r="L4740" t="str">
        <f>IF(NOT(J4740),Strutture_cleaned[[#This Row],[Indirizzo di posta elettronica]],Strutture_cleaned[[#This Row],[Indirizzo internet]])</f>
        <v>chiara.rasty@libero.it</v>
      </c>
    </row>
    <row r="4741" spans="1:12" x14ac:dyDescent="0.2">
      <c r="A4741" t="s">
        <v>8186</v>
      </c>
      <c r="B4741" t="s">
        <v>16919</v>
      </c>
      <c r="C4741" t="s">
        <v>16920</v>
      </c>
      <c r="D4741" t="s">
        <v>16909</v>
      </c>
      <c r="E4741" t="s">
        <v>16909</v>
      </c>
      <c r="F4741" t="s">
        <v>6230</v>
      </c>
      <c r="G4741" t="s">
        <v>6231</v>
      </c>
      <c r="I47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41" s="1" t="b">
        <f t="shared" si="74"/>
        <v>0</v>
      </c>
      <c r="K4741" t="str">
        <f>IF(NOT(J4741),Strutture_cleaned[[#This Row],[Indirizzo internet]],Strutture_cleaned[[#This Row],[Indirizzo di posta elettronica]])</f>
        <v>www.lacicalagriturismo.it</v>
      </c>
      <c r="L4741" t="str">
        <f>IF(NOT(J4741),Strutture_cleaned[[#This Row],[Indirizzo di posta elettronica]],Strutture_cleaned[[#This Row],[Indirizzo internet]])</f>
        <v>info@lacicalagriturismo.it</v>
      </c>
    </row>
    <row r="4742" spans="1:12" x14ac:dyDescent="0.2">
      <c r="A4742" t="s">
        <v>8220</v>
      </c>
      <c r="B4742" t="s">
        <v>8250</v>
      </c>
      <c r="C4742" t="s">
        <v>16921</v>
      </c>
      <c r="D4742" t="s">
        <v>16909</v>
      </c>
      <c r="E4742" t="s">
        <v>19511</v>
      </c>
      <c r="F4742" t="s">
        <v>19511</v>
      </c>
      <c r="G4742" t="s">
        <v>19511</v>
      </c>
      <c r="I47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42" s="1" t="b">
        <f t="shared" si="74"/>
        <v>0</v>
      </c>
      <c r="K4742" t="str">
        <f>IF(NOT(J4742),Strutture_cleaned[[#This Row],[Indirizzo internet]],Strutture_cleaned[[#This Row],[Indirizzo di posta elettronica]])</f>
        <v/>
      </c>
      <c r="L4742" t="str">
        <f>IF(NOT(J4742),Strutture_cleaned[[#This Row],[Indirizzo di posta elettronica]],Strutture_cleaned[[#This Row],[Indirizzo internet]])</f>
        <v/>
      </c>
    </row>
    <row r="4743" spans="1:12" x14ac:dyDescent="0.2">
      <c r="A4743" t="s">
        <v>8186</v>
      </c>
      <c r="B4743" t="s">
        <v>16922</v>
      </c>
      <c r="C4743" t="s">
        <v>16923</v>
      </c>
      <c r="D4743" t="s">
        <v>16909</v>
      </c>
      <c r="E4743" t="s">
        <v>16909</v>
      </c>
      <c r="F4743" t="s">
        <v>19511</v>
      </c>
      <c r="G4743" t="s">
        <v>6232</v>
      </c>
      <c r="I47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743" s="1" t="b">
        <f t="shared" si="74"/>
        <v>0</v>
      </c>
      <c r="K4743" t="str">
        <f>IF(NOT(J4743),Strutture_cleaned[[#This Row],[Indirizzo internet]],Strutture_cleaned[[#This Row],[Indirizzo di posta elettronica]])</f>
        <v/>
      </c>
      <c r="L4743" t="str">
        <f>IF(NOT(J4743),Strutture_cleaned[[#This Row],[Indirizzo di posta elettronica]],Strutture_cleaned[[#This Row],[Indirizzo internet]])</f>
        <v>mauro.fioroni@postaraffaello.it</v>
      </c>
    </row>
    <row r="4744" spans="1:12" x14ac:dyDescent="0.2">
      <c r="A4744" t="s">
        <v>8216</v>
      </c>
      <c r="B4744" t="s">
        <v>16924</v>
      </c>
      <c r="C4744" t="s">
        <v>16925</v>
      </c>
      <c r="D4744" t="s">
        <v>16909</v>
      </c>
      <c r="E4744" t="s">
        <v>16909</v>
      </c>
      <c r="F4744" t="s">
        <v>6233</v>
      </c>
      <c r="G4744" t="s">
        <v>6234</v>
      </c>
      <c r="I47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44" s="1" t="b">
        <f t="shared" si="74"/>
        <v>0</v>
      </c>
      <c r="K4744" t="str">
        <f>IF(NOT(J4744),Strutture_cleaned[[#This Row],[Indirizzo internet]],Strutture_cleaned[[#This Row],[Indirizzo di posta elettronica]])</f>
        <v>www.ristorantepensionemarchetti.it</v>
      </c>
      <c r="L4744" t="str">
        <f>IF(NOT(J4744),Strutture_cleaned[[#This Row],[Indirizzo di posta elettronica]],Strutture_cleaned[[#This Row],[Indirizzo internet]])</f>
        <v>info@ristorantepensionemarchetti.it</v>
      </c>
    </row>
    <row r="4745" spans="1:12" x14ac:dyDescent="0.2">
      <c r="A4745" t="s">
        <v>8183</v>
      </c>
      <c r="B4745" t="s">
        <v>16926</v>
      </c>
      <c r="C4745" t="s">
        <v>16927</v>
      </c>
      <c r="D4745" t="s">
        <v>16928</v>
      </c>
      <c r="E4745" t="s">
        <v>16928</v>
      </c>
      <c r="F4745" t="s">
        <v>19511</v>
      </c>
      <c r="G4745" t="s">
        <v>19511</v>
      </c>
      <c r="I47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45" s="1" t="b">
        <f t="shared" si="74"/>
        <v>0</v>
      </c>
      <c r="K4745" t="str">
        <f>IF(NOT(J4745),Strutture_cleaned[[#This Row],[Indirizzo internet]],Strutture_cleaned[[#This Row],[Indirizzo di posta elettronica]])</f>
        <v/>
      </c>
      <c r="L4745" t="str">
        <f>IF(NOT(J4745),Strutture_cleaned[[#This Row],[Indirizzo di posta elettronica]],Strutture_cleaned[[#This Row],[Indirizzo internet]])</f>
        <v/>
      </c>
    </row>
    <row r="4746" spans="1:12" x14ac:dyDescent="0.2">
      <c r="A4746" t="s">
        <v>8183</v>
      </c>
      <c r="B4746" t="s">
        <v>16929</v>
      </c>
      <c r="C4746" t="s">
        <v>16930</v>
      </c>
      <c r="D4746" t="s">
        <v>16928</v>
      </c>
      <c r="E4746" t="s">
        <v>16928</v>
      </c>
      <c r="F4746" t="s">
        <v>19511</v>
      </c>
      <c r="G4746" t="s">
        <v>19511</v>
      </c>
      <c r="I47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46" s="1" t="b">
        <f t="shared" si="74"/>
        <v>0</v>
      </c>
      <c r="K4746" t="str">
        <f>IF(NOT(J4746),Strutture_cleaned[[#This Row],[Indirizzo internet]],Strutture_cleaned[[#This Row],[Indirizzo di posta elettronica]])</f>
        <v/>
      </c>
      <c r="L4746" t="str">
        <f>IF(NOT(J4746),Strutture_cleaned[[#This Row],[Indirizzo di posta elettronica]],Strutture_cleaned[[#This Row],[Indirizzo internet]])</f>
        <v/>
      </c>
    </row>
    <row r="4747" spans="1:12" x14ac:dyDescent="0.2">
      <c r="A4747" t="s">
        <v>8183</v>
      </c>
      <c r="B4747" t="s">
        <v>16931</v>
      </c>
      <c r="C4747" t="s">
        <v>16930</v>
      </c>
      <c r="D4747" t="s">
        <v>16928</v>
      </c>
      <c r="E4747" t="s">
        <v>16928</v>
      </c>
      <c r="F4747" t="s">
        <v>19511</v>
      </c>
      <c r="G4747" t="s">
        <v>6235</v>
      </c>
      <c r="I47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47" s="1" t="b">
        <f t="shared" si="74"/>
        <v>0</v>
      </c>
      <c r="K4747" t="str">
        <f>IF(NOT(J4747),Strutture_cleaned[[#This Row],[Indirizzo internet]],Strutture_cleaned[[#This Row],[Indirizzo di posta elettronica]])</f>
        <v/>
      </c>
      <c r="L4747" t="str">
        <f>IF(NOT(J4747),Strutture_cleaned[[#This Row],[Indirizzo di posta elettronica]],Strutture_cleaned[[#This Row],[Indirizzo internet]])</f>
        <v>info@marisamarconi.com</v>
      </c>
    </row>
    <row r="4748" spans="1:12" x14ac:dyDescent="0.2">
      <c r="A4748" t="s">
        <v>8183</v>
      </c>
      <c r="B4748" t="s">
        <v>16932</v>
      </c>
      <c r="C4748" t="s">
        <v>16933</v>
      </c>
      <c r="D4748" t="s">
        <v>16928</v>
      </c>
      <c r="E4748" t="s">
        <v>19511</v>
      </c>
      <c r="F4748" t="s">
        <v>19511</v>
      </c>
      <c r="G4748" t="s">
        <v>6236</v>
      </c>
      <c r="I47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48" s="1" t="b">
        <f t="shared" si="74"/>
        <v>0</v>
      </c>
      <c r="K4748" t="str">
        <f>IF(NOT(J4748),Strutture_cleaned[[#This Row],[Indirizzo internet]],Strutture_cleaned[[#This Row],[Indirizzo di posta elettronica]])</f>
        <v/>
      </c>
      <c r="L4748" t="str">
        <f>IF(NOT(J4748),Strutture_cleaned[[#This Row],[Indirizzo di posta elettronica]],Strutture_cleaned[[#This Row],[Indirizzo internet]])</f>
        <v>info@bbpiceno.it</v>
      </c>
    </row>
    <row r="4749" spans="1:12" x14ac:dyDescent="0.2">
      <c r="A4749" t="s">
        <v>8183</v>
      </c>
      <c r="B4749" t="s">
        <v>16934</v>
      </c>
      <c r="C4749" t="s">
        <v>16935</v>
      </c>
      <c r="D4749" t="s">
        <v>16928</v>
      </c>
      <c r="E4749" t="s">
        <v>16928</v>
      </c>
      <c r="F4749" t="s">
        <v>6237</v>
      </c>
      <c r="G4749" t="s">
        <v>6238</v>
      </c>
      <c r="I47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749" s="1" t="b">
        <f t="shared" si="74"/>
        <v>0</v>
      </c>
      <c r="K4749" t="str">
        <f>IF(NOT(J4749),Strutture_cleaned[[#This Row],[Indirizzo internet]],Strutture_cleaned[[#This Row],[Indirizzo di posta elettronica]])</f>
        <v>bandbscaramucci.com</v>
      </c>
      <c r="L4749" t="str">
        <f>IF(NOT(J4749),Strutture_cleaned[[#This Row],[Indirizzo di posta elettronica]],Strutture_cleaned[[#This Row],[Indirizzo internet]])</f>
        <v>segreteriascaramucci@libero.it</v>
      </c>
    </row>
    <row r="4750" spans="1:12" x14ac:dyDescent="0.2">
      <c r="A4750" t="s">
        <v>8183</v>
      </c>
      <c r="B4750" t="s">
        <v>16936</v>
      </c>
      <c r="C4750" t="s">
        <v>6239</v>
      </c>
      <c r="D4750" t="s">
        <v>16928</v>
      </c>
      <c r="E4750" t="s">
        <v>16928</v>
      </c>
      <c r="F4750" t="s">
        <v>19511</v>
      </c>
      <c r="G4750" t="s">
        <v>6240</v>
      </c>
      <c r="I47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750" s="1" t="b">
        <f t="shared" si="74"/>
        <v>0</v>
      </c>
      <c r="K4750" t="str">
        <f>IF(NOT(J4750),Strutture_cleaned[[#This Row],[Indirizzo internet]],Strutture_cleaned[[#This Row],[Indirizzo di posta elettronica]])</f>
        <v/>
      </c>
      <c r="L4750" t="str">
        <f>IF(NOT(J4750),Strutture_cleaned[[#This Row],[Indirizzo di posta elettronica]],Strutture_cleaned[[#This Row],[Indirizzo internet]])</f>
        <v>diamantimassimo@tin.it</v>
      </c>
    </row>
    <row r="4751" spans="1:12" x14ac:dyDescent="0.2">
      <c r="A4751" t="s">
        <v>8171</v>
      </c>
      <c r="B4751" t="s">
        <v>16937</v>
      </c>
      <c r="C4751" t="s">
        <v>16938</v>
      </c>
      <c r="D4751" t="s">
        <v>16928</v>
      </c>
      <c r="E4751" t="s">
        <v>16928</v>
      </c>
      <c r="F4751" t="s">
        <v>6241</v>
      </c>
      <c r="G4751" t="s">
        <v>6242</v>
      </c>
      <c r="I47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51" s="1" t="b">
        <f t="shared" si="74"/>
        <v>0</v>
      </c>
      <c r="K4751" t="str">
        <f>IF(NOT(J4751),Strutture_cleaned[[#This Row],[Indirizzo internet]],Strutture_cleaned[[#This Row],[Indirizzo di posta elettronica]])</f>
        <v>www.seghettipanichi.it</v>
      </c>
      <c r="L4751" t="str">
        <f>IF(NOT(J4751),Strutture_cleaned[[#This Row],[Indirizzo di posta elettronica]],Strutture_cleaned[[#This Row],[Indirizzo internet]])</f>
        <v>info@seghettipanichi.it</v>
      </c>
    </row>
    <row r="4752" spans="1:12" x14ac:dyDescent="0.2">
      <c r="A4752" t="s">
        <v>8183</v>
      </c>
      <c r="B4752" t="s">
        <v>16939</v>
      </c>
      <c r="C4752" t="s">
        <v>16940</v>
      </c>
      <c r="D4752" t="s">
        <v>6256</v>
      </c>
      <c r="E4752" t="s">
        <v>6243</v>
      </c>
      <c r="F4752" t="s">
        <v>19511</v>
      </c>
      <c r="G4752" t="s">
        <v>6244</v>
      </c>
      <c r="I47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752" s="1" t="b">
        <f t="shared" si="74"/>
        <v>0</v>
      </c>
      <c r="K4752" t="str">
        <f>IF(NOT(J4752),Strutture_cleaned[[#This Row],[Indirizzo internet]],Strutture_cleaned[[#This Row],[Indirizzo di posta elettronica]])</f>
        <v/>
      </c>
      <c r="L4752" t="str">
        <f>IF(NOT(J4752),Strutture_cleaned[[#This Row],[Indirizzo di posta elettronica]],Strutture_cleaned[[#This Row],[Indirizzo internet]])</f>
        <v>mariaelvira63@gmail.com</v>
      </c>
    </row>
    <row r="4753" spans="1:12" x14ac:dyDescent="0.2">
      <c r="A4753" t="s">
        <v>8186</v>
      </c>
      <c r="B4753" t="s">
        <v>16941</v>
      </c>
      <c r="C4753" t="s">
        <v>16942</v>
      </c>
      <c r="D4753" t="s">
        <v>6256</v>
      </c>
      <c r="E4753" t="s">
        <v>6256</v>
      </c>
      <c r="F4753" t="s">
        <v>19511</v>
      </c>
      <c r="G4753" t="s">
        <v>6245</v>
      </c>
      <c r="I47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753" s="1" t="b">
        <f t="shared" si="74"/>
        <v>0</v>
      </c>
      <c r="K4753" t="str">
        <f>IF(NOT(J4753),Strutture_cleaned[[#This Row],[Indirizzo internet]],Strutture_cleaned[[#This Row],[Indirizzo di posta elettronica]])</f>
        <v/>
      </c>
      <c r="L4753" t="str">
        <f>IF(NOT(J4753),Strutture_cleaned[[#This Row],[Indirizzo di posta elettronica]],Strutture_cleaned[[#This Row],[Indirizzo internet]])</f>
        <v>agrizucchera@gmail.com</v>
      </c>
    </row>
    <row r="4754" spans="1:12" x14ac:dyDescent="0.2">
      <c r="A4754" t="s">
        <v>8220</v>
      </c>
      <c r="B4754" t="s">
        <v>8250</v>
      </c>
      <c r="C4754" t="s">
        <v>16943</v>
      </c>
      <c r="D4754" t="s">
        <v>6256</v>
      </c>
      <c r="E4754" t="s">
        <v>19511</v>
      </c>
      <c r="F4754" t="s">
        <v>6246</v>
      </c>
      <c r="G4754" t="s">
        <v>19511</v>
      </c>
      <c r="I47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54" s="1" t="b">
        <f t="shared" si="74"/>
        <v>0</v>
      </c>
      <c r="K4754" t="str">
        <f>IF(NOT(J4754),Strutture_cleaned[[#This Row],[Indirizzo internet]],Strutture_cleaned[[#This Row],[Indirizzo di posta elettronica]])</f>
        <v>http://www.comune.castignano.ap.it</v>
      </c>
      <c r="L4754" t="str">
        <f>IF(NOT(J4754),Strutture_cleaned[[#This Row],[Indirizzo di posta elettronica]],Strutture_cleaned[[#This Row],[Indirizzo internet]])</f>
        <v/>
      </c>
    </row>
    <row r="4755" spans="1:12" x14ac:dyDescent="0.2">
      <c r="A4755" t="s">
        <v>8186</v>
      </c>
      <c r="B4755" t="s">
        <v>16944</v>
      </c>
      <c r="C4755" t="s">
        <v>16945</v>
      </c>
      <c r="D4755" t="s">
        <v>6256</v>
      </c>
      <c r="E4755" t="s">
        <v>6256</v>
      </c>
      <c r="F4755" t="s">
        <v>19511</v>
      </c>
      <c r="G4755" t="s">
        <v>6247</v>
      </c>
      <c r="I47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755" s="1" t="b">
        <f t="shared" si="74"/>
        <v>0</v>
      </c>
      <c r="K4755" t="str">
        <f>IF(NOT(J4755),Strutture_cleaned[[#This Row],[Indirizzo internet]],Strutture_cleaned[[#This Row],[Indirizzo di posta elettronica]])</f>
        <v/>
      </c>
      <c r="L4755" t="str">
        <f>IF(NOT(J4755),Strutture_cleaned[[#This Row],[Indirizzo di posta elettronica]],Strutture_cleaned[[#This Row],[Indirizzo internet]])</f>
        <v>luigisiliquini@virgilio.it</v>
      </c>
    </row>
    <row r="4756" spans="1:12" x14ac:dyDescent="0.2">
      <c r="A4756" t="s">
        <v>8183</v>
      </c>
      <c r="B4756" t="s">
        <v>16946</v>
      </c>
      <c r="C4756" t="s">
        <v>6248</v>
      </c>
      <c r="D4756" t="s">
        <v>6256</v>
      </c>
      <c r="E4756" t="s">
        <v>6256</v>
      </c>
      <c r="F4756" t="s">
        <v>19511</v>
      </c>
      <c r="G4756" t="s">
        <v>19511</v>
      </c>
      <c r="I47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56" s="1" t="b">
        <f t="shared" si="74"/>
        <v>0</v>
      </c>
      <c r="K4756" t="str">
        <f>IF(NOT(J4756),Strutture_cleaned[[#This Row],[Indirizzo internet]],Strutture_cleaned[[#This Row],[Indirizzo di posta elettronica]])</f>
        <v/>
      </c>
      <c r="L4756" t="str">
        <f>IF(NOT(J4756),Strutture_cleaned[[#This Row],[Indirizzo di posta elettronica]],Strutture_cleaned[[#This Row],[Indirizzo internet]])</f>
        <v/>
      </c>
    </row>
    <row r="4757" spans="1:12" x14ac:dyDescent="0.2">
      <c r="A4757" t="s">
        <v>8183</v>
      </c>
      <c r="B4757" t="s">
        <v>16947</v>
      </c>
      <c r="C4757" t="s">
        <v>16948</v>
      </c>
      <c r="D4757" t="s">
        <v>6256</v>
      </c>
      <c r="E4757" t="s">
        <v>6256</v>
      </c>
      <c r="F4757" t="s">
        <v>6249</v>
      </c>
      <c r="G4757" t="s">
        <v>6250</v>
      </c>
      <c r="I47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757" s="1" t="b">
        <f t="shared" si="74"/>
        <v>0</v>
      </c>
      <c r="K4757" t="str">
        <f>IF(NOT(J4757),Strutture_cleaned[[#This Row],[Indirizzo internet]],Strutture_cleaned[[#This Row],[Indirizzo di posta elettronica]])</f>
        <v>www.bedebreakfastcastignano.it</v>
      </c>
      <c r="L4757" t="str">
        <f>IF(NOT(J4757),Strutture_cleaned[[#This Row],[Indirizzo di posta elettronica]],Strutture_cleaned[[#This Row],[Indirizzo internet]])</f>
        <v>simonetta.lucidi@libero.it</v>
      </c>
    </row>
    <row r="4758" spans="1:12" x14ac:dyDescent="0.2">
      <c r="A4758" t="s">
        <v>8183</v>
      </c>
      <c r="B4758" t="s">
        <v>16949</v>
      </c>
      <c r="C4758" t="s">
        <v>16950</v>
      </c>
      <c r="D4758" t="s">
        <v>6256</v>
      </c>
      <c r="E4758" t="s">
        <v>19511</v>
      </c>
      <c r="F4758" t="s">
        <v>19511</v>
      </c>
      <c r="G4758" t="s">
        <v>6251</v>
      </c>
      <c r="I47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58" s="1" t="b">
        <f t="shared" si="74"/>
        <v>0</v>
      </c>
      <c r="K4758" t="str">
        <f>IF(NOT(J4758),Strutture_cleaned[[#This Row],[Indirizzo internet]],Strutture_cleaned[[#This Row],[Indirizzo di posta elettronica]])</f>
        <v/>
      </c>
      <c r="L4758" t="str">
        <f>IF(NOT(J4758),Strutture_cleaned[[#This Row],[Indirizzo di posta elettronica]],Strutture_cleaned[[#This Row],[Indirizzo internet]])</f>
        <v>info@sanmartinobeb.it; sanmartinobb@gmail.com</v>
      </c>
    </row>
    <row r="4759" spans="1:12" x14ac:dyDescent="0.2">
      <c r="A4759" t="s">
        <v>8186</v>
      </c>
      <c r="B4759" t="s">
        <v>16951</v>
      </c>
      <c r="C4759" t="s">
        <v>16952</v>
      </c>
      <c r="D4759" t="s">
        <v>6256</v>
      </c>
      <c r="E4759" t="s">
        <v>19511</v>
      </c>
      <c r="F4759" t="s">
        <v>19511</v>
      </c>
      <c r="G4759" t="s">
        <v>19511</v>
      </c>
      <c r="I47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59" s="1" t="b">
        <f t="shared" si="74"/>
        <v>0</v>
      </c>
      <c r="K4759" t="str">
        <f>IF(NOT(J4759),Strutture_cleaned[[#This Row],[Indirizzo internet]],Strutture_cleaned[[#This Row],[Indirizzo di posta elettronica]])</f>
        <v/>
      </c>
      <c r="L4759" t="str">
        <f>IF(NOT(J4759),Strutture_cleaned[[#This Row],[Indirizzo di posta elettronica]],Strutture_cleaned[[#This Row],[Indirizzo internet]])</f>
        <v/>
      </c>
    </row>
    <row r="4760" spans="1:12" x14ac:dyDescent="0.2">
      <c r="A4760" t="s">
        <v>8186</v>
      </c>
      <c r="B4760" t="s">
        <v>16953</v>
      </c>
      <c r="C4760" t="s">
        <v>16954</v>
      </c>
      <c r="D4760" t="s">
        <v>6256</v>
      </c>
      <c r="E4760" t="s">
        <v>19511</v>
      </c>
      <c r="F4760" t="s">
        <v>6252</v>
      </c>
      <c r="G4760" t="s">
        <v>6253</v>
      </c>
      <c r="I47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760" s="1" t="b">
        <f t="shared" si="74"/>
        <v>0</v>
      </c>
      <c r="K4760" t="str">
        <f>IF(NOT(J4760),Strutture_cleaned[[#This Row],[Indirizzo internet]],Strutture_cleaned[[#This Row],[Indirizzo di posta elettronica]])</f>
        <v>www.lacasadegliulivi.com</v>
      </c>
      <c r="L4760" t="str">
        <f>IF(NOT(J4760),Strutture_cleaned[[#This Row],[Indirizzo di posta elettronica]],Strutture_cleaned[[#This Row],[Indirizzo internet]])</f>
        <v>lacasadegliulivi@libero.it</v>
      </c>
    </row>
    <row r="4761" spans="1:12" x14ac:dyDescent="0.2">
      <c r="A4761" t="s">
        <v>8183</v>
      </c>
      <c r="B4761" t="s">
        <v>16955</v>
      </c>
      <c r="C4761" t="s">
        <v>16956</v>
      </c>
      <c r="D4761" t="s">
        <v>6256</v>
      </c>
      <c r="E4761" t="s">
        <v>6256</v>
      </c>
      <c r="F4761" t="s">
        <v>19511</v>
      </c>
      <c r="G4761" t="s">
        <v>19511</v>
      </c>
      <c r="I47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61" s="1" t="b">
        <f t="shared" si="74"/>
        <v>0</v>
      </c>
      <c r="K4761" t="str">
        <f>IF(NOT(J4761),Strutture_cleaned[[#This Row],[Indirizzo internet]],Strutture_cleaned[[#This Row],[Indirizzo di posta elettronica]])</f>
        <v/>
      </c>
      <c r="L4761" t="str">
        <f>IF(NOT(J4761),Strutture_cleaned[[#This Row],[Indirizzo di posta elettronica]],Strutture_cleaned[[#This Row],[Indirizzo internet]])</f>
        <v/>
      </c>
    </row>
    <row r="4762" spans="1:12" x14ac:dyDescent="0.2">
      <c r="A4762" t="s">
        <v>8186</v>
      </c>
      <c r="B4762" t="s">
        <v>16957</v>
      </c>
      <c r="C4762" t="s">
        <v>16958</v>
      </c>
      <c r="D4762" t="s">
        <v>6256</v>
      </c>
      <c r="E4762" t="s">
        <v>6256</v>
      </c>
      <c r="F4762" t="s">
        <v>6254</v>
      </c>
      <c r="G4762" t="s">
        <v>6255</v>
      </c>
      <c r="I47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762" s="1" t="b">
        <f t="shared" si="74"/>
        <v>0</v>
      </c>
      <c r="K4762" t="str">
        <f>IF(NOT(J4762),Strutture_cleaned[[#This Row],[Indirizzo internet]],Strutture_cleaned[[#This Row],[Indirizzo di posta elettronica]])</f>
        <v>web.tiscali.it/collerufiano/</v>
      </c>
      <c r="L4762" t="str">
        <f>IF(NOT(J4762),Strutture_cleaned[[#This Row],[Indirizzo di posta elettronica]],Strutture_cleaned[[#This Row],[Indirizzo internet]])</f>
        <v>nicolapasqualini@inwind.it</v>
      </c>
    </row>
    <row r="4763" spans="1:12" x14ac:dyDescent="0.2">
      <c r="A4763" t="s">
        <v>8186</v>
      </c>
      <c r="B4763" t="s">
        <v>16959</v>
      </c>
      <c r="C4763" t="s">
        <v>16960</v>
      </c>
      <c r="D4763" t="s">
        <v>6256</v>
      </c>
      <c r="E4763" t="s">
        <v>6256</v>
      </c>
      <c r="F4763" t="s">
        <v>6257</v>
      </c>
      <c r="G4763" t="s">
        <v>6258</v>
      </c>
      <c r="I47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763" s="1" t="b">
        <f t="shared" si="74"/>
        <v>0</v>
      </c>
      <c r="K4763" t="str">
        <f>IF(NOT(J4763),Strutture_cleaned[[#This Row],[Indirizzo internet]],Strutture_cleaned[[#This Row],[Indirizzo di posta elettronica]])</f>
        <v>www.fiorenire.it</v>
      </c>
      <c r="L4763" t="str">
        <f>IF(NOT(J4763),Strutture_cleaned[[#This Row],[Indirizzo di posta elettronica]],Strutture_cleaned[[#This Row],[Indirizzo internet]])</f>
        <v>fiorenire@fiorenire.it</v>
      </c>
    </row>
    <row r="4764" spans="1:12" x14ac:dyDescent="0.2">
      <c r="A4764" t="s">
        <v>8177</v>
      </c>
      <c r="B4764" t="s">
        <v>16961</v>
      </c>
      <c r="C4764" t="s">
        <v>6259</v>
      </c>
      <c r="D4764" t="s">
        <v>6256</v>
      </c>
      <c r="E4764" t="s">
        <v>6256</v>
      </c>
      <c r="F4764" t="s">
        <v>6260</v>
      </c>
      <c r="G4764" t="s">
        <v>6261</v>
      </c>
      <c r="I47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764" s="1" t="b">
        <f t="shared" si="74"/>
        <v>0</v>
      </c>
      <c r="K4764" t="str">
        <f>IF(NOT(J4764),Strutture_cleaned[[#This Row],[Indirizzo internet]],Strutture_cleaned[[#This Row],[Indirizzo di posta elettronica]])</f>
        <v>www.hotelteta.it</v>
      </c>
      <c r="L4764" t="str">
        <f>IF(NOT(J4764),Strutture_cleaned[[#This Row],[Indirizzo di posta elettronica]],Strutture_cleaned[[#This Row],[Indirizzo internet]])</f>
        <v>hrteta@libero.it</v>
      </c>
    </row>
    <row r="4765" spans="1:12" x14ac:dyDescent="0.2">
      <c r="A4765" t="s">
        <v>8177</v>
      </c>
      <c r="B4765" t="s">
        <v>16962</v>
      </c>
      <c r="C4765" t="s">
        <v>16963</v>
      </c>
      <c r="D4765" t="s">
        <v>6256</v>
      </c>
      <c r="E4765" t="s">
        <v>6256</v>
      </c>
      <c r="F4765" t="s">
        <v>19511</v>
      </c>
      <c r="G4765" t="s">
        <v>6262</v>
      </c>
      <c r="I47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765" s="1" t="b">
        <f t="shared" si="74"/>
        <v>0</v>
      </c>
      <c r="K4765" t="str">
        <f>IF(NOT(J4765),Strutture_cleaned[[#This Row],[Indirizzo internet]],Strutture_cleaned[[#This Row],[Indirizzo di posta elettronica]])</f>
        <v/>
      </c>
      <c r="L4765" t="str">
        <f>IF(NOT(J4765),Strutture_cleaned[[#This Row],[Indirizzo di posta elettronica]],Strutture_cleaned[[#This Row],[Indirizzo internet]])</f>
        <v>corradettigiampiero@tiscali.it</v>
      </c>
    </row>
    <row r="4766" spans="1:12" x14ac:dyDescent="0.2">
      <c r="A4766" t="s">
        <v>8186</v>
      </c>
      <c r="B4766" t="s">
        <v>16964</v>
      </c>
      <c r="C4766" t="s">
        <v>16965</v>
      </c>
      <c r="D4766" t="s">
        <v>16966</v>
      </c>
      <c r="E4766" t="s">
        <v>16966</v>
      </c>
      <c r="F4766" t="s">
        <v>19511</v>
      </c>
      <c r="G4766" t="s">
        <v>6263</v>
      </c>
      <c r="I47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766" s="1" t="b">
        <f t="shared" si="74"/>
        <v>0</v>
      </c>
      <c r="K4766" t="str">
        <f>IF(NOT(J4766),Strutture_cleaned[[#This Row],[Indirizzo internet]],Strutture_cleaned[[#This Row],[Indirizzo di posta elettronica]])</f>
        <v/>
      </c>
      <c r="L4766" t="str">
        <f>IF(NOT(J4766),Strutture_cleaned[[#This Row],[Indirizzo di posta elettronica]],Strutture_cleaned[[#This Row],[Indirizzo internet]])</f>
        <v>marti.dga@libero.it</v>
      </c>
    </row>
    <row r="4767" spans="1:12" x14ac:dyDescent="0.2">
      <c r="A4767" t="s">
        <v>8183</v>
      </c>
      <c r="B4767" t="s">
        <v>16967</v>
      </c>
      <c r="C4767" t="s">
        <v>16968</v>
      </c>
      <c r="D4767" t="s">
        <v>16966</v>
      </c>
      <c r="E4767" t="s">
        <v>16966</v>
      </c>
      <c r="F4767" t="s">
        <v>19511</v>
      </c>
      <c r="G4767" t="s">
        <v>19511</v>
      </c>
      <c r="I47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67" s="1" t="b">
        <f t="shared" si="74"/>
        <v>0</v>
      </c>
      <c r="K4767" t="str">
        <f>IF(NOT(J4767),Strutture_cleaned[[#This Row],[Indirizzo internet]],Strutture_cleaned[[#This Row],[Indirizzo di posta elettronica]])</f>
        <v/>
      </c>
      <c r="L4767" t="str">
        <f>IF(NOT(J4767),Strutture_cleaned[[#This Row],[Indirizzo di posta elettronica]],Strutture_cleaned[[#This Row],[Indirizzo internet]])</f>
        <v/>
      </c>
    </row>
    <row r="4768" spans="1:12" x14ac:dyDescent="0.2">
      <c r="A4768" t="s">
        <v>8183</v>
      </c>
      <c r="B4768" t="s">
        <v>16969</v>
      </c>
      <c r="C4768" t="s">
        <v>16970</v>
      </c>
      <c r="D4768" t="s">
        <v>16966</v>
      </c>
      <c r="E4768" t="s">
        <v>16966</v>
      </c>
      <c r="F4768" t="s">
        <v>19511</v>
      </c>
      <c r="G4768" t="s">
        <v>19511</v>
      </c>
      <c r="I47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68" s="1" t="b">
        <f t="shared" si="74"/>
        <v>0</v>
      </c>
      <c r="K4768" t="str">
        <f>IF(NOT(J4768),Strutture_cleaned[[#This Row],[Indirizzo internet]],Strutture_cleaned[[#This Row],[Indirizzo di posta elettronica]])</f>
        <v/>
      </c>
      <c r="L4768" t="str">
        <f>IF(NOT(J4768),Strutture_cleaned[[#This Row],[Indirizzo di posta elettronica]],Strutture_cleaned[[#This Row],[Indirizzo internet]])</f>
        <v/>
      </c>
    </row>
    <row r="4769" spans="1:12" x14ac:dyDescent="0.2">
      <c r="A4769" t="s">
        <v>8186</v>
      </c>
      <c r="B4769" t="s">
        <v>16971</v>
      </c>
      <c r="C4769" t="s">
        <v>16972</v>
      </c>
      <c r="D4769" t="s">
        <v>16966</v>
      </c>
      <c r="E4769" t="s">
        <v>16966</v>
      </c>
      <c r="F4769" t="s">
        <v>6264</v>
      </c>
      <c r="G4769" t="s">
        <v>6265</v>
      </c>
      <c r="I47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69" s="1" t="b">
        <f t="shared" si="74"/>
        <v>0</v>
      </c>
      <c r="K4769" t="str">
        <f>IF(NOT(J4769),Strutture_cleaned[[#This Row],[Indirizzo internet]],Strutture_cleaned[[#This Row],[Indirizzo di posta elettronica]])</f>
        <v>www.agriturismocastrum.it</v>
      </c>
      <c r="L4769" t="str">
        <f>IF(NOT(J4769),Strutture_cleaned[[#This Row],[Indirizzo di posta elettronica]],Strutture_cleaned[[#This Row],[Indirizzo internet]])</f>
        <v>info@agriturismocastrum.it</v>
      </c>
    </row>
    <row r="4770" spans="1:12" x14ac:dyDescent="0.2">
      <c r="A4770" t="s">
        <v>8186</v>
      </c>
      <c r="B4770" t="s">
        <v>16973</v>
      </c>
      <c r="C4770" t="s">
        <v>16974</v>
      </c>
      <c r="D4770" t="s">
        <v>16966</v>
      </c>
      <c r="E4770" t="s">
        <v>16966</v>
      </c>
      <c r="F4770" t="s">
        <v>6266</v>
      </c>
      <c r="G4770" t="s">
        <v>6267</v>
      </c>
      <c r="I47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70" s="1" t="b">
        <f t="shared" si="74"/>
        <v>0</v>
      </c>
      <c r="K4770" t="str">
        <f>IF(NOT(J4770),Strutture_cleaned[[#This Row],[Indirizzo internet]],Strutture_cleaned[[#This Row],[Indirizzo di posta elettronica]])</f>
        <v>www.ilcrinale.it</v>
      </c>
      <c r="L4770" t="str">
        <f>IF(NOT(J4770),Strutture_cleaned[[#This Row],[Indirizzo di posta elettronica]],Strutture_cleaned[[#This Row],[Indirizzo internet]])</f>
        <v>info@ilcrinale.it</v>
      </c>
    </row>
    <row r="4771" spans="1:12" x14ac:dyDescent="0.2">
      <c r="A4771" t="s">
        <v>8186</v>
      </c>
      <c r="B4771" t="s">
        <v>16975</v>
      </c>
      <c r="C4771" t="s">
        <v>16976</v>
      </c>
      <c r="D4771" t="s">
        <v>16966</v>
      </c>
      <c r="E4771" t="s">
        <v>19511</v>
      </c>
      <c r="F4771" t="s">
        <v>19511</v>
      </c>
      <c r="G4771" t="s">
        <v>6268</v>
      </c>
      <c r="I47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771" s="1" t="b">
        <f t="shared" si="74"/>
        <v>0</v>
      </c>
      <c r="K4771" t="str">
        <f>IF(NOT(J4771),Strutture_cleaned[[#This Row],[Indirizzo internet]],Strutture_cleaned[[#This Row],[Indirizzo di posta elettronica]])</f>
        <v/>
      </c>
      <c r="L4771" t="str">
        <f>IF(NOT(J4771),Strutture_cleaned[[#This Row],[Indirizzo di posta elettronica]],Strutture_cleaned[[#This Row],[Indirizzo internet]])</f>
        <v>aziendaagricolaferri@alice.it</v>
      </c>
    </row>
    <row r="4772" spans="1:12" x14ac:dyDescent="0.2">
      <c r="A4772" t="s">
        <v>8183</v>
      </c>
      <c r="B4772" t="s">
        <v>16977</v>
      </c>
      <c r="C4772" t="s">
        <v>16978</v>
      </c>
      <c r="D4772" t="s">
        <v>16966</v>
      </c>
      <c r="E4772" t="s">
        <v>16979</v>
      </c>
      <c r="F4772" t="s">
        <v>6269</v>
      </c>
      <c r="G4772" t="s">
        <v>6270</v>
      </c>
      <c r="I47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72" s="1" t="b">
        <f t="shared" si="74"/>
        <v>0</v>
      </c>
      <c r="K4772" t="str">
        <f>IF(NOT(J4772),Strutture_cleaned[[#This Row],[Indirizzo internet]],Strutture_cleaned[[#This Row],[Indirizzo di posta elettronica]])</f>
        <v>www.picenoterramare.it</v>
      </c>
      <c r="L4772" t="str">
        <f>IF(NOT(J4772),Strutture_cleaned[[#This Row],[Indirizzo di posta elettronica]],Strutture_cleaned[[#This Row],[Indirizzo internet]])</f>
        <v>info@picenoterramare.it</v>
      </c>
    </row>
    <row r="4773" spans="1:12" x14ac:dyDescent="0.2">
      <c r="A4773" t="s">
        <v>8183</v>
      </c>
      <c r="B4773" t="s">
        <v>16980</v>
      </c>
      <c r="C4773" t="s">
        <v>6271</v>
      </c>
      <c r="D4773" t="s">
        <v>16966</v>
      </c>
      <c r="E4773" t="s">
        <v>19511</v>
      </c>
      <c r="F4773" t="s">
        <v>6272</v>
      </c>
      <c r="G4773" t="s">
        <v>6273</v>
      </c>
      <c r="I47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773" s="1" t="b">
        <f t="shared" si="74"/>
        <v>0</v>
      </c>
      <c r="K4773" t="str">
        <f>IF(NOT(J4773),Strutture_cleaned[[#This Row],[Indirizzo internet]],Strutture_cleaned[[#This Row],[Indirizzo di posta elettronica]])</f>
        <v>www.bed-and-breakfast.it</v>
      </c>
      <c r="L4773" t="str">
        <f>IF(NOT(J4773),Strutture_cleaned[[#This Row],[Indirizzo di posta elettronica]],Strutture_cleaned[[#This Row],[Indirizzo internet]])</f>
        <v>rossana_1977@libero.it</v>
      </c>
    </row>
    <row r="4774" spans="1:12" x14ac:dyDescent="0.2">
      <c r="A4774" t="s">
        <v>8183</v>
      </c>
      <c r="B4774" t="s">
        <v>16981</v>
      </c>
      <c r="C4774" t="s">
        <v>16982</v>
      </c>
      <c r="D4774" t="s">
        <v>16983</v>
      </c>
      <c r="E4774" t="s">
        <v>16983</v>
      </c>
      <c r="F4774" t="s">
        <v>6274</v>
      </c>
      <c r="G4774" t="s">
        <v>6275</v>
      </c>
      <c r="I47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774" s="1" t="b">
        <f t="shared" si="74"/>
        <v>0</v>
      </c>
      <c r="K4774" t="str">
        <f>IF(NOT(J4774),Strutture_cleaned[[#This Row],[Indirizzo internet]],Strutture_cleaned[[#This Row],[Indirizzo di posta elettronica]])</f>
        <v>www.villadeivignali.too.it</v>
      </c>
      <c r="L4774" t="str">
        <f>IF(NOT(J4774),Strutture_cleaned[[#This Row],[Indirizzo di posta elettronica]],Strutture_cleaned[[#This Row],[Indirizzo internet]])</f>
        <v>legaltrading@gmail.com</v>
      </c>
    </row>
    <row r="4775" spans="1:12" x14ac:dyDescent="0.2">
      <c r="A4775" t="s">
        <v>8177</v>
      </c>
      <c r="B4775" t="s">
        <v>16984</v>
      </c>
      <c r="C4775" t="s">
        <v>16985</v>
      </c>
      <c r="D4775" t="s">
        <v>16983</v>
      </c>
      <c r="E4775" t="s">
        <v>16983</v>
      </c>
      <c r="F4775" t="s">
        <v>6276</v>
      </c>
      <c r="G4775" t="s">
        <v>6277</v>
      </c>
      <c r="I47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75" s="1" t="b">
        <f t="shared" si="74"/>
        <v>0</v>
      </c>
      <c r="K4775" t="str">
        <f>IF(NOT(J4775),Strutture_cleaned[[#This Row],[Indirizzo internet]],Strutture_cleaned[[#This Row],[Indirizzo di posta elettronica]])</f>
        <v>www.hotelcasale.it</v>
      </c>
      <c r="L4775" t="str">
        <f>IF(NOT(J4775),Strutture_cleaned[[#This Row],[Indirizzo di posta elettronica]],Strutture_cleaned[[#This Row],[Indirizzo internet]])</f>
        <v>info@hotelcasale.it</v>
      </c>
    </row>
    <row r="4776" spans="1:12" x14ac:dyDescent="0.2">
      <c r="A4776" t="s">
        <v>8177</v>
      </c>
      <c r="B4776" t="s">
        <v>16986</v>
      </c>
      <c r="C4776" t="s">
        <v>16987</v>
      </c>
      <c r="D4776" t="s">
        <v>16983</v>
      </c>
      <c r="E4776" t="s">
        <v>16983</v>
      </c>
      <c r="F4776" t="s">
        <v>6278</v>
      </c>
      <c r="G4776" t="s">
        <v>6279</v>
      </c>
      <c r="I47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76" s="1" t="b">
        <f t="shared" si="74"/>
        <v>0</v>
      </c>
      <c r="K4776" t="str">
        <f>IF(NOT(J4776),Strutture_cleaned[[#This Row],[Indirizzo internet]],Strutture_cleaned[[#This Row],[Indirizzo di posta elettronica]])</f>
        <v>www.villapicena.it</v>
      </c>
      <c r="L4776" t="str">
        <f>IF(NOT(J4776),Strutture_cleaned[[#This Row],[Indirizzo di posta elettronica]],Strutture_cleaned[[#This Row],[Indirizzo internet]])</f>
        <v>info@villapicena.it</v>
      </c>
    </row>
    <row r="4777" spans="1:12" x14ac:dyDescent="0.2">
      <c r="A4777" t="s">
        <v>8183</v>
      </c>
      <c r="B4777" t="s">
        <v>16988</v>
      </c>
      <c r="C4777" t="s">
        <v>16989</v>
      </c>
      <c r="D4777" t="s">
        <v>16983</v>
      </c>
      <c r="E4777" t="s">
        <v>16990</v>
      </c>
      <c r="F4777" t="s">
        <v>6280</v>
      </c>
      <c r="G4777" t="s">
        <v>6281</v>
      </c>
      <c r="I47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777" s="1" t="b">
        <f t="shared" si="74"/>
        <v>0</v>
      </c>
      <c r="K4777" t="str">
        <f>IF(NOT(J4777),Strutture_cleaned[[#This Row],[Indirizzo internet]],Strutture_cleaned[[#This Row],[Indirizzo di posta elettronica]])</f>
        <v>www.bebmellon.com</v>
      </c>
      <c r="L4777" t="str">
        <f>IF(NOT(J4777),Strutture_cleaned[[#This Row],[Indirizzo di posta elettronica]],Strutture_cleaned[[#This Row],[Indirizzo internet]])</f>
        <v>bebmellon@gmail.com</v>
      </c>
    </row>
    <row r="4778" spans="1:12" x14ac:dyDescent="0.2">
      <c r="A4778" t="s">
        <v>8186</v>
      </c>
      <c r="B4778" t="s">
        <v>16991</v>
      </c>
      <c r="C4778" t="s">
        <v>16992</v>
      </c>
      <c r="D4778" t="s">
        <v>16983</v>
      </c>
      <c r="E4778" t="s">
        <v>16983</v>
      </c>
      <c r="F4778" t="s">
        <v>6282</v>
      </c>
      <c r="G4778" t="s">
        <v>6283</v>
      </c>
      <c r="I47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778" s="1" t="b">
        <f t="shared" si="74"/>
        <v>0</v>
      </c>
      <c r="K4778" t="str">
        <f>IF(NOT(J4778),Strutture_cleaned[[#This Row],[Indirizzo internet]],Strutture_cleaned[[#This Row],[Indirizzo di posta elettronica]])</f>
        <v>www.allasolagna.it</v>
      </c>
      <c r="L4778" t="str">
        <f>IF(NOT(J4778),Strutture_cleaned[[#This Row],[Indirizzo di posta elettronica]],Strutture_cleaned[[#This Row],[Indirizzo internet]])</f>
        <v>info-agriturismo@allasolagna.it</v>
      </c>
    </row>
    <row r="4779" spans="1:12" x14ac:dyDescent="0.2">
      <c r="A4779" t="s">
        <v>8186</v>
      </c>
      <c r="B4779" t="s">
        <v>16993</v>
      </c>
      <c r="C4779" t="s">
        <v>16994</v>
      </c>
      <c r="D4779" t="s">
        <v>16995</v>
      </c>
      <c r="E4779" t="s">
        <v>19511</v>
      </c>
      <c r="F4779" t="s">
        <v>19511</v>
      </c>
      <c r="G4779" t="s">
        <v>6284</v>
      </c>
      <c r="I47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779" s="1" t="b">
        <f t="shared" si="74"/>
        <v>0</v>
      </c>
      <c r="K4779" t="str">
        <f>IF(NOT(J4779),Strutture_cleaned[[#This Row],[Indirizzo internet]],Strutture_cleaned[[#This Row],[Indirizzo di posta elettronica]])</f>
        <v/>
      </c>
      <c r="L4779" t="str">
        <f>IF(NOT(J4779),Strutture_cleaned[[#This Row],[Indirizzo di posta elettronica]],Strutture_cleaned[[#This Row],[Indirizzo internet]])</f>
        <v>scilla23@tiscali.it</v>
      </c>
    </row>
    <row r="4780" spans="1:12" x14ac:dyDescent="0.2">
      <c r="A4780" t="s">
        <v>8174</v>
      </c>
      <c r="B4780" t="s">
        <v>16996</v>
      </c>
      <c r="C4780" t="s">
        <v>19511</v>
      </c>
      <c r="D4780" t="s">
        <v>16995</v>
      </c>
      <c r="E4780" t="s">
        <v>16997</v>
      </c>
      <c r="F4780" t="s">
        <v>19511</v>
      </c>
      <c r="G4780" t="s">
        <v>19511</v>
      </c>
      <c r="I47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80" s="1" t="b">
        <f t="shared" si="74"/>
        <v>0</v>
      </c>
      <c r="K4780" t="str">
        <f>IF(NOT(J4780),Strutture_cleaned[[#This Row],[Indirizzo internet]],Strutture_cleaned[[#This Row],[Indirizzo di posta elettronica]])</f>
        <v/>
      </c>
      <c r="L4780" t="str">
        <f>IF(NOT(J4780),Strutture_cleaned[[#This Row],[Indirizzo di posta elettronica]],Strutture_cleaned[[#This Row],[Indirizzo internet]])</f>
        <v/>
      </c>
    </row>
    <row r="4781" spans="1:12" x14ac:dyDescent="0.2">
      <c r="A4781" t="s">
        <v>8177</v>
      </c>
      <c r="B4781" t="s">
        <v>16998</v>
      </c>
      <c r="C4781" t="s">
        <v>19511</v>
      </c>
      <c r="D4781" t="s">
        <v>16995</v>
      </c>
      <c r="E4781" t="s">
        <v>19511</v>
      </c>
      <c r="F4781" t="s">
        <v>19511</v>
      </c>
      <c r="G4781" t="s">
        <v>19511</v>
      </c>
      <c r="I47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81" s="1" t="b">
        <f t="shared" si="74"/>
        <v>0</v>
      </c>
      <c r="K4781" t="str">
        <f>IF(NOT(J4781),Strutture_cleaned[[#This Row],[Indirizzo internet]],Strutture_cleaned[[#This Row],[Indirizzo di posta elettronica]])</f>
        <v/>
      </c>
      <c r="L4781" t="str">
        <f>IF(NOT(J4781),Strutture_cleaned[[#This Row],[Indirizzo di posta elettronica]],Strutture_cleaned[[#This Row],[Indirizzo internet]])</f>
        <v/>
      </c>
    </row>
    <row r="4782" spans="1:12" x14ac:dyDescent="0.2">
      <c r="A4782" t="s">
        <v>8183</v>
      </c>
      <c r="B4782" t="s">
        <v>16999</v>
      </c>
      <c r="C4782" t="s">
        <v>17000</v>
      </c>
      <c r="D4782" t="s">
        <v>16995</v>
      </c>
      <c r="E4782" t="s">
        <v>16995</v>
      </c>
      <c r="F4782" t="s">
        <v>19511</v>
      </c>
      <c r="G4782" t="s">
        <v>6285</v>
      </c>
      <c r="I47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782" s="1" t="b">
        <f t="shared" si="74"/>
        <v>0</v>
      </c>
      <c r="K4782" t="str">
        <f>IF(NOT(J4782),Strutture_cleaned[[#This Row],[Indirizzo internet]],Strutture_cleaned[[#This Row],[Indirizzo di posta elettronica]])</f>
        <v/>
      </c>
      <c r="L4782" t="str">
        <f>IF(NOT(J4782),Strutture_cleaned[[#This Row],[Indirizzo di posta elettronica]],Strutture_cleaned[[#This Row],[Indirizzo internet]])</f>
        <v>villamontegenco@gmail.com</v>
      </c>
    </row>
    <row r="4783" spans="1:12" x14ac:dyDescent="0.2">
      <c r="A4783" t="s">
        <v>8177</v>
      </c>
      <c r="B4783" t="s">
        <v>17001</v>
      </c>
      <c r="C4783" t="s">
        <v>17002</v>
      </c>
      <c r="D4783" t="s">
        <v>16995</v>
      </c>
      <c r="E4783" t="s">
        <v>16995</v>
      </c>
      <c r="F4783" t="s">
        <v>6286</v>
      </c>
      <c r="G4783" t="s">
        <v>6287</v>
      </c>
      <c r="I47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83" s="1" t="b">
        <f t="shared" si="74"/>
        <v>0</v>
      </c>
      <c r="K4783" t="str">
        <f>IF(NOT(J4783),Strutture_cleaned[[#This Row],[Indirizzo internet]],Strutture_cleaned[[#This Row],[Indirizzo di posta elettronica]])</f>
        <v>www.ristoranteroverino.it</v>
      </c>
      <c r="L4783" t="str">
        <f>IF(NOT(J4783),Strutture_cleaned[[#This Row],[Indirizzo di posta elettronica]],Strutture_cleaned[[#This Row],[Indirizzo internet]])</f>
        <v>info@ristoranteroverino.it</v>
      </c>
    </row>
    <row r="4784" spans="1:12" x14ac:dyDescent="0.2">
      <c r="A4784" t="s">
        <v>8177</v>
      </c>
      <c r="B4784" t="s">
        <v>17003</v>
      </c>
      <c r="C4784" t="s">
        <v>17004</v>
      </c>
      <c r="D4784" t="s">
        <v>16995</v>
      </c>
      <c r="E4784" t="s">
        <v>16995</v>
      </c>
      <c r="F4784" t="s">
        <v>19511</v>
      </c>
      <c r="G4784" t="s">
        <v>19511</v>
      </c>
      <c r="I47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84" s="1" t="b">
        <f t="shared" si="74"/>
        <v>0</v>
      </c>
      <c r="K4784" t="str">
        <f>IF(NOT(J4784),Strutture_cleaned[[#This Row],[Indirizzo internet]],Strutture_cleaned[[#This Row],[Indirizzo di posta elettronica]])</f>
        <v/>
      </c>
      <c r="L4784" t="str">
        <f>IF(NOT(J4784),Strutture_cleaned[[#This Row],[Indirizzo di posta elettronica]],Strutture_cleaned[[#This Row],[Indirizzo internet]])</f>
        <v/>
      </c>
    </row>
    <row r="4785" spans="1:12" x14ac:dyDescent="0.2">
      <c r="A4785" t="s">
        <v>8216</v>
      </c>
      <c r="B4785" t="s">
        <v>17005</v>
      </c>
      <c r="C4785" t="s">
        <v>17006</v>
      </c>
      <c r="D4785" t="s">
        <v>16995</v>
      </c>
      <c r="E4785" t="s">
        <v>16995</v>
      </c>
      <c r="F4785" t="s">
        <v>19511</v>
      </c>
      <c r="G4785" t="s">
        <v>19511</v>
      </c>
      <c r="I47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785" s="1" t="b">
        <f t="shared" si="74"/>
        <v>0</v>
      </c>
      <c r="K4785" t="str">
        <f>IF(NOT(J4785),Strutture_cleaned[[#This Row],[Indirizzo internet]],Strutture_cleaned[[#This Row],[Indirizzo di posta elettronica]])</f>
        <v/>
      </c>
      <c r="L4785" t="str">
        <f>IF(NOT(J4785),Strutture_cleaned[[#This Row],[Indirizzo di posta elettronica]],Strutture_cleaned[[#This Row],[Indirizzo internet]])</f>
        <v/>
      </c>
    </row>
    <row r="4786" spans="1:12" x14ac:dyDescent="0.2">
      <c r="A4786" t="s">
        <v>8216</v>
      </c>
      <c r="B4786" t="s">
        <v>17007</v>
      </c>
      <c r="C4786" t="s">
        <v>17008</v>
      </c>
      <c r="D4786" t="s">
        <v>16995</v>
      </c>
      <c r="E4786" t="s">
        <v>16995</v>
      </c>
      <c r="F4786" t="s">
        <v>19511</v>
      </c>
      <c r="G4786" t="s">
        <v>6288</v>
      </c>
      <c r="I47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786" s="1" t="b">
        <f t="shared" si="74"/>
        <v>0</v>
      </c>
      <c r="K4786" t="str">
        <f>IF(NOT(J4786),Strutture_cleaned[[#This Row],[Indirizzo internet]],Strutture_cleaned[[#This Row],[Indirizzo di posta elettronica]])</f>
        <v/>
      </c>
      <c r="L4786" t="str">
        <f>IF(NOT(J4786),Strutture_cleaned[[#This Row],[Indirizzo di posta elettronica]],Strutture_cleaned[[#This Row],[Indirizzo internet]])</f>
        <v>affittacameretassi@libero.it</v>
      </c>
    </row>
    <row r="4787" spans="1:12" x14ac:dyDescent="0.2">
      <c r="A4787" t="s">
        <v>8186</v>
      </c>
      <c r="B4787" t="s">
        <v>17009</v>
      </c>
      <c r="C4787" t="s">
        <v>17010</v>
      </c>
      <c r="D4787" t="s">
        <v>16995</v>
      </c>
      <c r="E4787" t="s">
        <v>16995</v>
      </c>
      <c r="F4787" t="s">
        <v>6289</v>
      </c>
      <c r="G4787" t="s">
        <v>6290</v>
      </c>
      <c r="I47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87" s="1" t="b">
        <f t="shared" si="74"/>
        <v>0</v>
      </c>
      <c r="K4787" t="str">
        <f>IF(NOT(J4787),Strutture_cleaned[[#This Row],[Indirizzo internet]],Strutture_cleaned[[#This Row],[Indirizzo di posta elettronica]])</f>
        <v>www.leselve.net</v>
      </c>
      <c r="L4787" t="str">
        <f>IF(NOT(J4787),Strutture_cleaned[[#This Row],[Indirizzo di posta elettronica]],Strutture_cleaned[[#This Row],[Indirizzo internet]])</f>
        <v>info@leselve.net</v>
      </c>
    </row>
    <row r="4788" spans="1:12" x14ac:dyDescent="0.2">
      <c r="A4788" t="s">
        <v>8177</v>
      </c>
      <c r="B4788" t="s">
        <v>17011</v>
      </c>
      <c r="C4788" t="s">
        <v>17012</v>
      </c>
      <c r="D4788" t="s">
        <v>16995</v>
      </c>
      <c r="E4788" t="s">
        <v>16995</v>
      </c>
      <c r="F4788" t="s">
        <v>6291</v>
      </c>
      <c r="G4788" t="s">
        <v>6292</v>
      </c>
      <c r="I47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88" s="1" t="b">
        <f t="shared" si="74"/>
        <v>0</v>
      </c>
      <c r="K4788" t="str">
        <f>IF(NOT(J4788),Strutture_cleaned[[#This Row],[Indirizzo internet]],Strutture_cleaned[[#This Row],[Indirizzo di posta elettronica]])</f>
        <v>www.palazzopascali.com</v>
      </c>
      <c r="L4788" t="str">
        <f>IF(NOT(J4788),Strutture_cleaned[[#This Row],[Indirizzo di posta elettronica]],Strutture_cleaned[[#This Row],[Indirizzo internet]])</f>
        <v>info@palazzopascali.com</v>
      </c>
    </row>
    <row r="4789" spans="1:12" x14ac:dyDescent="0.2">
      <c r="A4789" t="s">
        <v>8171</v>
      </c>
      <c r="B4789" t="s">
        <v>17013</v>
      </c>
      <c r="C4789" t="s">
        <v>17014</v>
      </c>
      <c r="D4789" t="s">
        <v>16995</v>
      </c>
      <c r="E4789" t="s">
        <v>16995</v>
      </c>
      <c r="F4789" t="s">
        <v>6293</v>
      </c>
      <c r="G4789" t="s">
        <v>6294</v>
      </c>
      <c r="I47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89" s="1" t="b">
        <f t="shared" si="74"/>
        <v>0</v>
      </c>
      <c r="K4789" t="str">
        <f>IF(NOT(J4789),Strutture_cleaned[[#This Row],[Indirizzo internet]],Strutture_cleaned[[#This Row],[Indirizzo di posta elettronica]])</f>
        <v>www.piantabete.it</v>
      </c>
      <c r="L4789" t="str">
        <f>IF(NOT(J4789),Strutture_cleaned[[#This Row],[Indirizzo di posta elettronica]],Strutture_cleaned[[#This Row],[Indirizzo internet]])</f>
        <v>info@piantabete.it</v>
      </c>
    </row>
    <row r="4790" spans="1:12" x14ac:dyDescent="0.2">
      <c r="A4790" t="s">
        <v>8174</v>
      </c>
      <c r="B4790" t="s">
        <v>17015</v>
      </c>
      <c r="C4790" t="s">
        <v>17016</v>
      </c>
      <c r="D4790" t="s">
        <v>6322</v>
      </c>
      <c r="E4790" t="s">
        <v>6322</v>
      </c>
      <c r="F4790" t="s">
        <v>6295</v>
      </c>
      <c r="G4790" t="s">
        <v>6296</v>
      </c>
      <c r="I47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90" s="1" t="b">
        <f t="shared" si="74"/>
        <v>0</v>
      </c>
      <c r="K4790" t="str">
        <f>IF(NOT(J4790),Strutture_cleaned[[#This Row],[Indirizzo internet]],Strutture_cleaned[[#This Row],[Indirizzo di posta elettronica]])</f>
        <v>www.palazzogalanti.it</v>
      </c>
      <c r="L4790" t="str">
        <f>IF(NOT(J4790),Strutture_cleaned[[#This Row],[Indirizzo di posta elettronica]],Strutture_cleaned[[#This Row],[Indirizzo internet]])</f>
        <v>info@palazzogalanti.it</v>
      </c>
    </row>
    <row r="4791" spans="1:12" x14ac:dyDescent="0.2">
      <c r="A4791" t="s">
        <v>8183</v>
      </c>
      <c r="B4791" t="s">
        <v>17017</v>
      </c>
      <c r="C4791" t="s">
        <v>17018</v>
      </c>
      <c r="D4791" t="s">
        <v>6322</v>
      </c>
      <c r="E4791" t="s">
        <v>6322</v>
      </c>
      <c r="F4791" t="s">
        <v>19511</v>
      </c>
      <c r="G4791" t="s">
        <v>6297</v>
      </c>
      <c r="I47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791" s="1" t="b">
        <f t="shared" si="74"/>
        <v>0</v>
      </c>
      <c r="K4791" t="str">
        <f>IF(NOT(J4791),Strutture_cleaned[[#This Row],[Indirizzo internet]],Strutture_cleaned[[#This Row],[Indirizzo di posta elettronica]])</f>
        <v/>
      </c>
      <c r="L4791" t="str">
        <f>IF(NOT(J4791),Strutture_cleaned[[#This Row],[Indirizzo di posta elettronica]],Strutture_cleaned[[#This Row],[Indirizzo internet]])</f>
        <v>infocollesavoia@gmail.com</v>
      </c>
    </row>
    <row r="4792" spans="1:12" x14ac:dyDescent="0.2">
      <c r="A4792" t="s">
        <v>8186</v>
      </c>
      <c r="B4792" t="s">
        <v>17019</v>
      </c>
      <c r="C4792" t="s">
        <v>17020</v>
      </c>
      <c r="D4792" t="s">
        <v>6322</v>
      </c>
      <c r="E4792" t="s">
        <v>17021</v>
      </c>
      <c r="F4792" t="s">
        <v>19511</v>
      </c>
      <c r="G4792" t="s">
        <v>6298</v>
      </c>
      <c r="I47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92" s="1" t="b">
        <f t="shared" si="74"/>
        <v>0</v>
      </c>
      <c r="K4792" t="str">
        <f>IF(NOT(J4792),Strutture_cleaned[[#This Row],[Indirizzo internet]],Strutture_cleaned[[#This Row],[Indirizzo di posta elettronica]])</f>
        <v/>
      </c>
      <c r="L4792" t="str">
        <f>IF(NOT(J4792),Strutture_cleaned[[#This Row],[Indirizzo di posta elettronica]],Strutture_cleaned[[#This Row],[Indirizzo internet]])</f>
        <v>info@chiarodiluna.info</v>
      </c>
    </row>
    <row r="4793" spans="1:12" x14ac:dyDescent="0.2">
      <c r="A4793" t="s">
        <v>8186</v>
      </c>
      <c r="B4793" t="s">
        <v>17022</v>
      </c>
      <c r="C4793" t="s">
        <v>17023</v>
      </c>
      <c r="D4793" t="s">
        <v>6322</v>
      </c>
      <c r="E4793" t="s">
        <v>6322</v>
      </c>
      <c r="F4793" t="s">
        <v>6299</v>
      </c>
      <c r="G4793" t="s">
        <v>6300</v>
      </c>
      <c r="I47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793" s="1" t="b">
        <f t="shared" si="74"/>
        <v>0</v>
      </c>
      <c r="K4793" t="str">
        <f>IF(NOT(J4793),Strutture_cleaned[[#This Row],[Indirizzo internet]],Strutture_cleaned[[#This Row],[Indirizzo di posta elettronica]])</f>
        <v>www.agriturismosanmichele.info</v>
      </c>
      <c r="L4793" t="str">
        <f>IF(NOT(J4793),Strutture_cleaned[[#This Row],[Indirizzo di posta elettronica]],Strutture_cleaned[[#This Row],[Indirizzo internet]])</f>
        <v>agriturismomichele@libero.it</v>
      </c>
    </row>
    <row r="4794" spans="1:12" x14ac:dyDescent="0.2">
      <c r="A4794" t="s">
        <v>8186</v>
      </c>
      <c r="B4794" t="s">
        <v>17024</v>
      </c>
      <c r="C4794" t="s">
        <v>17025</v>
      </c>
      <c r="D4794" t="s">
        <v>6322</v>
      </c>
      <c r="E4794" t="s">
        <v>6322</v>
      </c>
      <c r="F4794" t="s">
        <v>19511</v>
      </c>
      <c r="G4794" t="s">
        <v>6301</v>
      </c>
      <c r="I47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794" s="1" t="b">
        <f t="shared" si="74"/>
        <v>0</v>
      </c>
      <c r="K4794" t="str">
        <f>IF(NOT(J4794),Strutture_cleaned[[#This Row],[Indirizzo internet]],Strutture_cleaned[[#This Row],[Indirizzo di posta elettronica]])</f>
        <v/>
      </c>
      <c r="L4794" t="str">
        <f>IF(NOT(J4794),Strutture_cleaned[[#This Row],[Indirizzo di posta elettronica]],Strutture_cleaned[[#This Row],[Indirizzo internet]])</f>
        <v>orianalanciotti@alice.it</v>
      </c>
    </row>
    <row r="4795" spans="1:12" x14ac:dyDescent="0.2">
      <c r="A4795" t="s">
        <v>8183</v>
      </c>
      <c r="B4795" t="s">
        <v>17026</v>
      </c>
      <c r="C4795" t="s">
        <v>17027</v>
      </c>
      <c r="D4795" t="s">
        <v>6322</v>
      </c>
      <c r="E4795" t="s">
        <v>6322</v>
      </c>
      <c r="F4795" t="s">
        <v>6302</v>
      </c>
      <c r="G4795" t="s">
        <v>6303</v>
      </c>
      <c r="I47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795" s="1" t="b">
        <f t="shared" si="74"/>
        <v>0</v>
      </c>
      <c r="K4795" t="str">
        <f>IF(NOT(J4795),Strutture_cleaned[[#This Row],[Indirizzo internet]],Strutture_cleaned[[#This Row],[Indirizzo di posta elettronica]])</f>
        <v>castellodemarte.com</v>
      </c>
      <c r="L4795" t="str">
        <f>IF(NOT(J4795),Strutture_cleaned[[#This Row],[Indirizzo di posta elettronica]],Strutture_cleaned[[#This Row],[Indirizzo internet]])</f>
        <v>castellodemarte@gmail.com</v>
      </c>
    </row>
    <row r="4796" spans="1:12" x14ac:dyDescent="0.2">
      <c r="A4796" t="s">
        <v>8220</v>
      </c>
      <c r="B4796" t="s">
        <v>9701</v>
      </c>
      <c r="C4796" t="s">
        <v>17028</v>
      </c>
      <c r="D4796" t="s">
        <v>6322</v>
      </c>
      <c r="E4796" t="s">
        <v>17029</v>
      </c>
      <c r="F4796" t="s">
        <v>6304</v>
      </c>
      <c r="G4796" t="s">
        <v>6305</v>
      </c>
      <c r="I47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796" s="1" t="b">
        <f t="shared" si="74"/>
        <v>0</v>
      </c>
      <c r="K4796" t="str">
        <f>IF(NOT(J4796),Strutture_cleaned[[#This Row],[Indirizzo internet]],Strutture_cleaned[[#This Row],[Indirizzo di posta elettronica]])</f>
        <v>comune.cossignano.ap.it</v>
      </c>
      <c r="L4796" t="str">
        <f>IF(NOT(J4796),Strutture_cleaned[[#This Row],[Indirizzo di posta elettronica]],Strutture_cleaned[[#This Row],[Indirizzo internet]])</f>
        <v>pmcossignano@libero.it</v>
      </c>
    </row>
    <row r="4797" spans="1:12" x14ac:dyDescent="0.2">
      <c r="A4797" t="s">
        <v>8174</v>
      </c>
      <c r="B4797" t="s">
        <v>9305</v>
      </c>
      <c r="C4797" t="s">
        <v>6306</v>
      </c>
      <c r="D4797" t="s">
        <v>6322</v>
      </c>
      <c r="E4797" t="s">
        <v>19511</v>
      </c>
      <c r="F4797" t="s">
        <v>19511</v>
      </c>
      <c r="G4797" t="s">
        <v>6307</v>
      </c>
      <c r="I47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797" s="1" t="b">
        <f t="shared" si="74"/>
        <v>0</v>
      </c>
      <c r="K4797" t="str">
        <f>IF(NOT(J4797),Strutture_cleaned[[#This Row],[Indirizzo internet]],Strutture_cleaned[[#This Row],[Indirizzo di posta elettronica]])</f>
        <v/>
      </c>
      <c r="L4797" t="str">
        <f>IF(NOT(J4797),Strutture_cleaned[[#This Row],[Indirizzo di posta elettronica]],Strutture_cleaned[[#This Row],[Indirizzo internet]])</f>
        <v>r.talamonti@alice.it</v>
      </c>
    </row>
    <row r="4798" spans="1:12" x14ac:dyDescent="0.2">
      <c r="A4798" t="s">
        <v>8183</v>
      </c>
      <c r="B4798" t="s">
        <v>17030</v>
      </c>
      <c r="C4798" t="s">
        <v>17031</v>
      </c>
      <c r="D4798" t="s">
        <v>6322</v>
      </c>
      <c r="E4798" t="s">
        <v>6322</v>
      </c>
      <c r="F4798" t="s">
        <v>6308</v>
      </c>
      <c r="G4798" t="s">
        <v>6309</v>
      </c>
      <c r="I47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798" s="1" t="b">
        <f t="shared" si="74"/>
        <v>0</v>
      </c>
      <c r="K4798" t="str">
        <f>IF(NOT(J4798),Strutture_cleaned[[#This Row],[Indirizzo internet]],Strutture_cleaned[[#This Row],[Indirizzo di posta elettronica]])</f>
        <v>www.palazzofassitelli.com</v>
      </c>
      <c r="L4798" t="str">
        <f>IF(NOT(J4798),Strutture_cleaned[[#This Row],[Indirizzo di posta elettronica]],Strutture_cleaned[[#This Row],[Indirizzo internet]])</f>
        <v>info@palazzofassitelli.com</v>
      </c>
    </row>
    <row r="4799" spans="1:12" x14ac:dyDescent="0.2">
      <c r="A4799" t="s">
        <v>8186</v>
      </c>
      <c r="B4799" t="s">
        <v>17032</v>
      </c>
      <c r="C4799" t="s">
        <v>17018</v>
      </c>
      <c r="D4799" t="s">
        <v>6322</v>
      </c>
      <c r="E4799" t="s">
        <v>6322</v>
      </c>
      <c r="F4799" t="s">
        <v>19511</v>
      </c>
      <c r="G4799" t="s">
        <v>6297</v>
      </c>
      <c r="I47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799" s="1" t="b">
        <f t="shared" si="74"/>
        <v>0</v>
      </c>
      <c r="K4799" t="str">
        <f>IF(NOT(J4799),Strutture_cleaned[[#This Row],[Indirizzo internet]],Strutture_cleaned[[#This Row],[Indirizzo di posta elettronica]])</f>
        <v/>
      </c>
      <c r="L4799" t="str">
        <f>IF(NOT(J4799),Strutture_cleaned[[#This Row],[Indirizzo di posta elettronica]],Strutture_cleaned[[#This Row],[Indirizzo internet]])</f>
        <v>infocollesavoia@gmail.com</v>
      </c>
    </row>
    <row r="4800" spans="1:12" x14ac:dyDescent="0.2">
      <c r="A4800" t="s">
        <v>8177</v>
      </c>
      <c r="B4800" t="s">
        <v>17033</v>
      </c>
      <c r="C4800" t="s">
        <v>17034</v>
      </c>
      <c r="D4800" t="s">
        <v>6322</v>
      </c>
      <c r="E4800" t="s">
        <v>6322</v>
      </c>
      <c r="F4800" t="s">
        <v>19511</v>
      </c>
      <c r="G4800" t="s">
        <v>6310</v>
      </c>
      <c r="I48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800" s="1" t="b">
        <f t="shared" si="74"/>
        <v>0</v>
      </c>
      <c r="K4800" t="str">
        <f>IF(NOT(J4800),Strutture_cleaned[[#This Row],[Indirizzo internet]],Strutture_cleaned[[#This Row],[Indirizzo di posta elettronica]])</f>
        <v/>
      </c>
      <c r="L4800" t="str">
        <f>IF(NOT(J4800),Strutture_cleaned[[#This Row],[Indirizzo di posta elettronica]],Strutture_cleaned[[#This Row],[Indirizzo internet]])</f>
        <v>giovannix@libero.it</v>
      </c>
    </row>
    <row r="4801" spans="1:12" x14ac:dyDescent="0.2">
      <c r="A4801" t="s">
        <v>8183</v>
      </c>
      <c r="B4801" t="s">
        <v>17035</v>
      </c>
      <c r="C4801" t="s">
        <v>17036</v>
      </c>
      <c r="D4801" t="s">
        <v>6322</v>
      </c>
      <c r="E4801" t="s">
        <v>6322</v>
      </c>
      <c r="F4801" t="s">
        <v>6311</v>
      </c>
      <c r="G4801" t="s">
        <v>6312</v>
      </c>
      <c r="I48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801" s="1" t="b">
        <f t="shared" si="74"/>
        <v>0</v>
      </c>
      <c r="K4801" t="str">
        <f>IF(NOT(J4801),Strutture_cleaned[[#This Row],[Indirizzo internet]],Strutture_cleaned[[#This Row],[Indirizzo di posta elettronica]])</f>
        <v>www.unmarediaccoglienza.com</v>
      </c>
      <c r="L4801" t="str">
        <f>IF(NOT(J4801),Strutture_cleaned[[#This Row],[Indirizzo di posta elettronica]],Strutture_cleaned[[#This Row],[Indirizzo internet]])</f>
        <v>paola.nardinocchi@libero.it</v>
      </c>
    </row>
    <row r="4802" spans="1:12" x14ac:dyDescent="0.2">
      <c r="A4802" t="s">
        <v>8186</v>
      </c>
      <c r="B4802" t="s">
        <v>17037</v>
      </c>
      <c r="C4802" t="s">
        <v>17038</v>
      </c>
      <c r="D4802" t="s">
        <v>6322</v>
      </c>
      <c r="E4802" t="s">
        <v>6322</v>
      </c>
      <c r="F4802" t="s">
        <v>6313</v>
      </c>
      <c r="G4802" t="s">
        <v>6314</v>
      </c>
      <c r="I48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02" s="1" t="b">
        <f t="shared" si="74"/>
        <v>0</v>
      </c>
      <c r="K4802" t="str">
        <f>IF(NOT(J4802),Strutture_cleaned[[#This Row],[Indirizzo internet]],Strutture_cleaned[[#This Row],[Indirizzo di posta elettronica]])</f>
        <v>www.agrifiorano.it</v>
      </c>
      <c r="L4802" t="str">
        <f>IF(NOT(J4802),Strutture_cleaned[[#This Row],[Indirizzo di posta elettronica]],Strutture_cleaned[[#This Row],[Indirizzo internet]])</f>
        <v>info@agrifiorano.it</v>
      </c>
    </row>
    <row r="4803" spans="1:12" x14ac:dyDescent="0.2">
      <c r="A4803" t="s">
        <v>8174</v>
      </c>
      <c r="B4803" t="s">
        <v>17039</v>
      </c>
      <c r="C4803" t="s">
        <v>17040</v>
      </c>
      <c r="D4803" t="s">
        <v>6322</v>
      </c>
      <c r="E4803" t="s">
        <v>6322</v>
      </c>
      <c r="F4803" t="s">
        <v>19511</v>
      </c>
      <c r="G4803" t="s">
        <v>6315</v>
      </c>
      <c r="I48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803" s="1" t="b">
        <f t="shared" ref="J4803:J4866" si="75">I4803="invertire email e sito"</f>
        <v>0</v>
      </c>
      <c r="K4803" t="str">
        <f>IF(NOT(J4803),Strutture_cleaned[[#This Row],[Indirizzo internet]],Strutture_cleaned[[#This Row],[Indirizzo di posta elettronica]])</f>
        <v/>
      </c>
      <c r="L4803" t="str">
        <f>IF(NOT(J4803),Strutture_cleaned[[#This Row],[Indirizzo di posta elettronica]],Strutture_cleaned[[#This Row],[Indirizzo internet]])</f>
        <v>andcsg@libero.it</v>
      </c>
    </row>
    <row r="4804" spans="1:12" x14ac:dyDescent="0.2">
      <c r="A4804" t="s">
        <v>8183</v>
      </c>
      <c r="B4804" t="s">
        <v>17041</v>
      </c>
      <c r="C4804" t="s">
        <v>17042</v>
      </c>
      <c r="D4804" t="s">
        <v>6322</v>
      </c>
      <c r="E4804" t="s">
        <v>6322</v>
      </c>
      <c r="F4804" t="s">
        <v>19511</v>
      </c>
      <c r="G4804" t="s">
        <v>6316</v>
      </c>
      <c r="I48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804" s="1" t="b">
        <f t="shared" si="75"/>
        <v>0</v>
      </c>
      <c r="K4804" t="str">
        <f>IF(NOT(J4804),Strutture_cleaned[[#This Row],[Indirizzo internet]],Strutture_cleaned[[#This Row],[Indirizzo di posta elettronica]])</f>
        <v/>
      </c>
      <c r="L4804" t="str">
        <f>IF(NOT(J4804),Strutture_cleaned[[#This Row],[Indirizzo di posta elettronica]],Strutture_cleaned[[#This Row],[Indirizzo internet]])</f>
        <v>chiara@mycountrynest.org</v>
      </c>
    </row>
    <row r="4805" spans="1:12" x14ac:dyDescent="0.2">
      <c r="A4805" t="s">
        <v>8183</v>
      </c>
      <c r="B4805" t="s">
        <v>17043</v>
      </c>
      <c r="C4805" t="s">
        <v>17044</v>
      </c>
      <c r="D4805" t="s">
        <v>6322</v>
      </c>
      <c r="E4805" t="s">
        <v>6322</v>
      </c>
      <c r="F4805" t="s">
        <v>19511</v>
      </c>
      <c r="G4805" t="s">
        <v>6317</v>
      </c>
      <c r="I48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805" s="1" t="b">
        <f t="shared" si="75"/>
        <v>0</v>
      </c>
      <c r="K4805" t="str">
        <f>IF(NOT(J4805),Strutture_cleaned[[#This Row],[Indirizzo internet]],Strutture_cleaned[[#This Row],[Indirizzo di posta elettronica]])</f>
        <v/>
      </c>
      <c r="L4805" t="str">
        <f>IF(NOT(J4805),Strutture_cleaned[[#This Row],[Indirizzo di posta elettronica]],Strutture_cleaned[[#This Row],[Indirizzo internet]])</f>
        <v>luca.pecoraro@ptfpa.it</v>
      </c>
    </row>
    <row r="4806" spans="1:12" x14ac:dyDescent="0.2">
      <c r="A4806" t="s">
        <v>8216</v>
      </c>
      <c r="B4806" t="s">
        <v>17045</v>
      </c>
      <c r="C4806" t="s">
        <v>6318</v>
      </c>
      <c r="D4806" t="s">
        <v>6322</v>
      </c>
      <c r="E4806" t="s">
        <v>6322</v>
      </c>
      <c r="F4806" t="s">
        <v>19511</v>
      </c>
      <c r="G4806" t="s">
        <v>6319</v>
      </c>
      <c r="I48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806" s="1" t="b">
        <f t="shared" si="75"/>
        <v>0</v>
      </c>
      <c r="K4806" t="str">
        <f>IF(NOT(J4806),Strutture_cleaned[[#This Row],[Indirizzo internet]],Strutture_cleaned[[#This Row],[Indirizzo di posta elettronica]])</f>
        <v/>
      </c>
      <c r="L4806" t="str">
        <f>IF(NOT(J4806),Strutture_cleaned[[#This Row],[Indirizzo di posta elettronica]],Strutture_cleaned[[#This Row],[Indirizzo internet]])</f>
        <v>residenzadellegrazie@libero.it</v>
      </c>
    </row>
    <row r="4807" spans="1:12" x14ac:dyDescent="0.2">
      <c r="A4807" t="s">
        <v>8183</v>
      </c>
      <c r="B4807" t="s">
        <v>11662</v>
      </c>
      <c r="C4807" t="s">
        <v>17046</v>
      </c>
      <c r="D4807" t="s">
        <v>6322</v>
      </c>
      <c r="E4807" t="s">
        <v>17047</v>
      </c>
      <c r="F4807" t="s">
        <v>6320</v>
      </c>
      <c r="G4807" t="s">
        <v>6321</v>
      </c>
      <c r="I48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07" s="1" t="b">
        <f t="shared" si="75"/>
        <v>0</v>
      </c>
      <c r="K4807" t="str">
        <f>IF(NOT(J4807),Strutture_cleaned[[#This Row],[Indirizzo internet]],Strutture_cleaned[[#This Row],[Indirizzo di posta elettronica]])</f>
        <v>www.bblacasaincampagna.it</v>
      </c>
      <c r="L4807" t="str">
        <f>IF(NOT(J4807),Strutture_cleaned[[#This Row],[Indirizzo di posta elettronica]],Strutture_cleaned[[#This Row],[Indirizzo internet]])</f>
        <v>info@bblacasaincampagna.it</v>
      </c>
    </row>
    <row r="4808" spans="1:12" x14ac:dyDescent="0.2">
      <c r="A4808" t="s">
        <v>8186</v>
      </c>
      <c r="B4808" t="s">
        <v>17048</v>
      </c>
      <c r="C4808" t="s">
        <v>17049</v>
      </c>
      <c r="D4808" t="s">
        <v>6322</v>
      </c>
      <c r="E4808" t="s">
        <v>6322</v>
      </c>
      <c r="F4808" t="s">
        <v>6323</v>
      </c>
      <c r="G4808" t="s">
        <v>6324</v>
      </c>
      <c r="I48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08" s="1" t="b">
        <f t="shared" si="75"/>
        <v>0</v>
      </c>
      <c r="K4808" t="str">
        <f>IF(NOT(J4808),Strutture_cleaned[[#This Row],[Indirizzo internet]],Strutture_cleaned[[#This Row],[Indirizzo di posta elettronica]])</f>
        <v>www.fortunaverde.com</v>
      </c>
      <c r="L4808" t="str">
        <f>IF(NOT(J4808),Strutture_cleaned[[#This Row],[Indirizzo di posta elettronica]],Strutture_cleaned[[#This Row],[Indirizzo internet]])</f>
        <v>info@fortunaverde.com</v>
      </c>
    </row>
    <row r="4809" spans="1:12" x14ac:dyDescent="0.2">
      <c r="A4809" t="s">
        <v>8177</v>
      </c>
      <c r="B4809" t="s">
        <v>17050</v>
      </c>
      <c r="C4809" t="s">
        <v>17051</v>
      </c>
      <c r="D4809" t="s">
        <v>6377</v>
      </c>
      <c r="E4809" t="s">
        <v>6377</v>
      </c>
      <c r="F4809" t="s">
        <v>19511</v>
      </c>
      <c r="G4809" t="s">
        <v>6325</v>
      </c>
      <c r="I48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4809" s="1" t="b">
        <f t="shared" si="75"/>
        <v>0</v>
      </c>
      <c r="K4809" t="str">
        <f>IF(NOT(J4809),Strutture_cleaned[[#This Row],[Indirizzo internet]],Strutture_cleaned[[#This Row],[Indirizzo di posta elettronica]])</f>
        <v/>
      </c>
      <c r="L4809" t="str">
        <f>IF(NOT(J4809),Strutture_cleaned[[#This Row],[Indirizzo di posta elettronica]],Strutture_cleaned[[#This Row],[Indirizzo internet]])</f>
        <v>castello.hotelristorante@gmail.com</v>
      </c>
    </row>
    <row r="4810" spans="1:12" x14ac:dyDescent="0.2">
      <c r="A4810" t="s">
        <v>8183</v>
      </c>
      <c r="B4810" t="s">
        <v>17052</v>
      </c>
      <c r="C4810" t="s">
        <v>17053</v>
      </c>
      <c r="D4810" t="s">
        <v>6377</v>
      </c>
      <c r="E4810" t="s">
        <v>6377</v>
      </c>
      <c r="F4810" t="s">
        <v>6326</v>
      </c>
      <c r="G4810" t="s">
        <v>6327</v>
      </c>
      <c r="I48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10" s="1" t="b">
        <f t="shared" si="75"/>
        <v>0</v>
      </c>
      <c r="K4810" t="str">
        <f>IF(NOT(J4810),Strutture_cleaned[[#This Row],[Indirizzo internet]],Strutture_cleaned[[#This Row],[Indirizzo di posta elettronica]])</f>
        <v>www.casalexis.it</v>
      </c>
      <c r="L4810" t="str">
        <f>IF(NOT(J4810),Strutture_cleaned[[#This Row],[Indirizzo di posta elettronica]],Strutture_cleaned[[#This Row],[Indirizzo internet]])</f>
        <v>info@casalexis.it</v>
      </c>
    </row>
    <row r="4811" spans="1:12" x14ac:dyDescent="0.2">
      <c r="A4811" t="s">
        <v>8177</v>
      </c>
      <c r="B4811" t="s">
        <v>17054</v>
      </c>
      <c r="C4811" t="s">
        <v>17055</v>
      </c>
      <c r="D4811" t="s">
        <v>6377</v>
      </c>
      <c r="E4811" t="s">
        <v>6377</v>
      </c>
      <c r="F4811" t="s">
        <v>19511</v>
      </c>
      <c r="G4811" t="s">
        <v>6328</v>
      </c>
      <c r="I48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11" s="1" t="b">
        <f t="shared" si="75"/>
        <v>0</v>
      </c>
      <c r="K4811" t="str">
        <f>IF(NOT(J4811),Strutture_cleaned[[#This Row],[Indirizzo internet]],Strutture_cleaned[[#This Row],[Indirizzo di posta elettronica]])</f>
        <v/>
      </c>
      <c r="L4811" t="str">
        <f>IF(NOT(J4811),Strutture_cleaned[[#This Row],[Indirizzo di posta elettronica]],Strutture_cleaned[[#This Row],[Indirizzo internet]])</f>
        <v>info@hotellaperlacupra.it</v>
      </c>
    </row>
    <row r="4812" spans="1:12" x14ac:dyDescent="0.2">
      <c r="A4812" t="s">
        <v>8183</v>
      </c>
      <c r="B4812" t="s">
        <v>17056</v>
      </c>
      <c r="C4812" t="s">
        <v>6329</v>
      </c>
      <c r="D4812" t="s">
        <v>6377</v>
      </c>
      <c r="E4812" t="s">
        <v>6377</v>
      </c>
      <c r="F4812" t="s">
        <v>6330</v>
      </c>
      <c r="G4812" t="s">
        <v>6331</v>
      </c>
      <c r="I48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12" s="1" t="b">
        <f t="shared" si="75"/>
        <v>0</v>
      </c>
      <c r="K4812" t="str">
        <f>IF(NOT(J4812),Strutture_cleaned[[#This Row],[Indirizzo internet]],Strutture_cleaned[[#This Row],[Indirizzo di posta elettronica]])</f>
        <v>www.borgomarano.it</v>
      </c>
      <c r="L4812" t="str">
        <f>IF(NOT(J4812),Strutture_cleaned[[#This Row],[Indirizzo di posta elettronica]],Strutture_cleaned[[#This Row],[Indirizzo internet]])</f>
        <v>info@borgomarano.it</v>
      </c>
    </row>
    <row r="4813" spans="1:12" x14ac:dyDescent="0.2">
      <c r="A4813" t="s">
        <v>8216</v>
      </c>
      <c r="B4813" t="s">
        <v>17057</v>
      </c>
      <c r="C4813" t="s">
        <v>17058</v>
      </c>
      <c r="D4813" t="s">
        <v>6377</v>
      </c>
      <c r="E4813" t="s">
        <v>6377</v>
      </c>
      <c r="F4813" t="s">
        <v>19511</v>
      </c>
      <c r="G4813" t="s">
        <v>6332</v>
      </c>
      <c r="I48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13" s="1" t="b">
        <f t="shared" si="75"/>
        <v>0</v>
      </c>
      <c r="K4813" t="str">
        <f>IF(NOT(J4813),Strutture_cleaned[[#This Row],[Indirizzo internet]],Strutture_cleaned[[#This Row],[Indirizzo di posta elettronica]])</f>
        <v/>
      </c>
      <c r="L4813" t="str">
        <f>IF(NOT(J4813),Strutture_cleaned[[#This Row],[Indirizzo di posta elettronica]],Strutture_cleaned[[#This Row],[Indirizzo internet]])</f>
        <v>info@disabatino.it</v>
      </c>
    </row>
    <row r="4814" spans="1:12" x14ac:dyDescent="0.2">
      <c r="A4814" t="s">
        <v>8216</v>
      </c>
      <c r="B4814" t="s">
        <v>17059</v>
      </c>
      <c r="C4814" t="s">
        <v>6333</v>
      </c>
      <c r="D4814" t="s">
        <v>6377</v>
      </c>
      <c r="E4814" t="s">
        <v>6377</v>
      </c>
      <c r="F4814" t="s">
        <v>19511</v>
      </c>
      <c r="G4814" t="s">
        <v>6334</v>
      </c>
      <c r="I48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814" s="1" t="b">
        <f t="shared" si="75"/>
        <v>0</v>
      </c>
      <c r="K4814" t="str">
        <f>IF(NOT(J4814),Strutture_cleaned[[#This Row],[Indirizzo internet]],Strutture_cleaned[[#This Row],[Indirizzo di posta elettronica]])</f>
        <v/>
      </c>
      <c r="L4814" t="str">
        <f>IF(NOT(J4814),Strutture_cleaned[[#This Row],[Indirizzo di posta elettronica]],Strutture_cleaned[[#This Row],[Indirizzo internet]])</f>
        <v>cupracivico28@gmail.com</v>
      </c>
    </row>
    <row r="4815" spans="1:12" x14ac:dyDescent="0.2">
      <c r="A4815" t="s">
        <v>8216</v>
      </c>
      <c r="B4815" t="s">
        <v>17060</v>
      </c>
      <c r="C4815" t="s">
        <v>6335</v>
      </c>
      <c r="D4815" t="s">
        <v>6377</v>
      </c>
      <c r="E4815" t="s">
        <v>17061</v>
      </c>
      <c r="F4815" t="s">
        <v>6336</v>
      </c>
      <c r="G4815" t="s">
        <v>6337</v>
      </c>
      <c r="I48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15" s="1" t="b">
        <f t="shared" si="75"/>
        <v>0</v>
      </c>
      <c r="K4815" t="str">
        <f>IF(NOT(J4815),Strutture_cleaned[[#This Row],[Indirizzo internet]],Strutture_cleaned[[#This Row],[Indirizzo di posta elettronica]])</f>
        <v>www.villaboccabianca.it</v>
      </c>
      <c r="L4815" t="str">
        <f>IF(NOT(J4815),Strutture_cleaned[[#This Row],[Indirizzo di posta elettronica]],Strutture_cleaned[[#This Row],[Indirizzo internet]])</f>
        <v>info@villaboccabianca.it</v>
      </c>
    </row>
    <row r="4816" spans="1:12" x14ac:dyDescent="0.2">
      <c r="A4816" t="s">
        <v>8216</v>
      </c>
      <c r="B4816" t="s">
        <v>17062</v>
      </c>
      <c r="C4816" t="s">
        <v>6338</v>
      </c>
      <c r="D4816" t="s">
        <v>6377</v>
      </c>
      <c r="E4816" t="s">
        <v>6377</v>
      </c>
      <c r="F4816" t="s">
        <v>19511</v>
      </c>
      <c r="G4816" t="s">
        <v>19511</v>
      </c>
      <c r="I48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16" s="1" t="b">
        <f t="shared" si="75"/>
        <v>0</v>
      </c>
      <c r="K4816" t="str">
        <f>IF(NOT(J4816),Strutture_cleaned[[#This Row],[Indirizzo internet]],Strutture_cleaned[[#This Row],[Indirizzo di posta elettronica]])</f>
        <v/>
      </c>
      <c r="L4816" t="str">
        <f>IF(NOT(J4816),Strutture_cleaned[[#This Row],[Indirizzo di posta elettronica]],Strutture_cleaned[[#This Row],[Indirizzo internet]])</f>
        <v/>
      </c>
    </row>
    <row r="4817" spans="1:12" x14ac:dyDescent="0.2">
      <c r="A4817" t="s">
        <v>8582</v>
      </c>
      <c r="B4817" t="s">
        <v>17063</v>
      </c>
      <c r="C4817" t="s">
        <v>17064</v>
      </c>
      <c r="D4817" t="s">
        <v>6377</v>
      </c>
      <c r="E4817" t="s">
        <v>19511</v>
      </c>
      <c r="F4817" t="s">
        <v>19511</v>
      </c>
      <c r="G4817" t="s">
        <v>19511</v>
      </c>
      <c r="I48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17" s="1" t="b">
        <f t="shared" si="75"/>
        <v>0</v>
      </c>
      <c r="K4817" t="str">
        <f>IF(NOT(J4817),Strutture_cleaned[[#This Row],[Indirizzo internet]],Strutture_cleaned[[#This Row],[Indirizzo di posta elettronica]])</f>
        <v/>
      </c>
      <c r="L4817" t="str">
        <f>IF(NOT(J4817),Strutture_cleaned[[#This Row],[Indirizzo di posta elettronica]],Strutture_cleaned[[#This Row],[Indirizzo internet]])</f>
        <v/>
      </c>
    </row>
    <row r="4818" spans="1:12" x14ac:dyDescent="0.2">
      <c r="A4818" t="s">
        <v>8582</v>
      </c>
      <c r="B4818" t="s">
        <v>13677</v>
      </c>
      <c r="C4818" t="s">
        <v>17065</v>
      </c>
      <c r="D4818" t="s">
        <v>6377</v>
      </c>
      <c r="E4818" t="s">
        <v>17066</v>
      </c>
      <c r="F4818" t="s">
        <v>19511</v>
      </c>
      <c r="G4818" t="s">
        <v>6339</v>
      </c>
      <c r="I48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818" s="1" t="b">
        <f t="shared" si="75"/>
        <v>0</v>
      </c>
      <c r="K4818" t="str">
        <f>IF(NOT(J4818),Strutture_cleaned[[#This Row],[Indirizzo internet]],Strutture_cleaned[[#This Row],[Indirizzo di posta elettronica]])</f>
        <v/>
      </c>
      <c r="L4818" t="str">
        <f>IF(NOT(J4818),Strutture_cleaned[[#This Row],[Indirizzo di posta elettronica]],Strutture_cleaned[[#This Row],[Indirizzo internet]])</f>
        <v>seavacanze@gmail.com</v>
      </c>
    </row>
    <row r="4819" spans="1:12" x14ac:dyDescent="0.2">
      <c r="A4819" t="s">
        <v>8582</v>
      </c>
      <c r="B4819" t="s">
        <v>17067</v>
      </c>
      <c r="C4819" t="s">
        <v>17068</v>
      </c>
      <c r="D4819" t="s">
        <v>6377</v>
      </c>
      <c r="E4819" t="s">
        <v>2711</v>
      </c>
      <c r="F4819" t="s">
        <v>19511</v>
      </c>
      <c r="G4819" t="s">
        <v>19511</v>
      </c>
      <c r="I48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19" s="1" t="b">
        <f t="shared" si="75"/>
        <v>0</v>
      </c>
      <c r="K4819" t="str">
        <f>IF(NOT(J4819),Strutture_cleaned[[#This Row],[Indirizzo internet]],Strutture_cleaned[[#This Row],[Indirizzo di posta elettronica]])</f>
        <v/>
      </c>
      <c r="L4819" t="str">
        <f>IF(NOT(J4819),Strutture_cleaned[[#This Row],[Indirizzo di posta elettronica]],Strutture_cleaned[[#This Row],[Indirizzo internet]])</f>
        <v/>
      </c>
    </row>
    <row r="4820" spans="1:12" x14ac:dyDescent="0.2">
      <c r="A4820" t="s">
        <v>8582</v>
      </c>
      <c r="B4820" t="s">
        <v>11699</v>
      </c>
      <c r="C4820" t="s">
        <v>17069</v>
      </c>
      <c r="D4820" t="s">
        <v>6377</v>
      </c>
      <c r="E4820" t="s">
        <v>19511</v>
      </c>
      <c r="F4820" t="s">
        <v>6340</v>
      </c>
      <c r="G4820" t="s">
        <v>19511</v>
      </c>
      <c r="I482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20" s="1" t="b">
        <f t="shared" si="75"/>
        <v>1</v>
      </c>
      <c r="K4820" t="str">
        <f>IF(NOT(J4820),Strutture_cleaned[[#This Row],[Indirizzo internet]],Strutture_cleaned[[#This Row],[Indirizzo di posta elettronica]])</f>
        <v/>
      </c>
      <c r="L4820" t="str">
        <f>IF(NOT(J4820),Strutture_cleaned[[#This Row],[Indirizzo di posta elettronica]],Strutture_cleaned[[#This Row],[Indirizzo internet]])</f>
        <v>stefano.abbadini@libero.it</v>
      </c>
    </row>
    <row r="4821" spans="1:12" x14ac:dyDescent="0.2">
      <c r="A4821" t="s">
        <v>8216</v>
      </c>
      <c r="B4821" t="s">
        <v>12991</v>
      </c>
      <c r="C4821" t="s">
        <v>17070</v>
      </c>
      <c r="D4821" t="s">
        <v>6377</v>
      </c>
      <c r="E4821" t="s">
        <v>6377</v>
      </c>
      <c r="F4821" t="s">
        <v>6341</v>
      </c>
      <c r="G4821" t="s">
        <v>6342</v>
      </c>
      <c r="I48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21" s="1" t="b">
        <f t="shared" si="75"/>
        <v>0</v>
      </c>
      <c r="K4821" t="str">
        <f>IF(NOT(J4821),Strutture_cleaned[[#This Row],[Indirizzo internet]],Strutture_cleaned[[#This Row],[Indirizzo di posta elettronica]])</f>
        <v>www.stellamarinavacanze.it</v>
      </c>
      <c r="L4821" t="str">
        <f>IF(NOT(J4821),Strutture_cleaned[[#This Row],[Indirizzo di posta elettronica]],Strutture_cleaned[[#This Row],[Indirizzo internet]])</f>
        <v>info@stellamarinavacanze.it</v>
      </c>
    </row>
    <row r="4822" spans="1:12" x14ac:dyDescent="0.2">
      <c r="A4822" t="s">
        <v>8183</v>
      </c>
      <c r="B4822" t="s">
        <v>17071</v>
      </c>
      <c r="C4822" t="s">
        <v>17072</v>
      </c>
      <c r="D4822" t="s">
        <v>6377</v>
      </c>
      <c r="E4822" t="s">
        <v>6377</v>
      </c>
      <c r="F4822" t="s">
        <v>6343</v>
      </c>
      <c r="G4822" t="s">
        <v>6344</v>
      </c>
      <c r="I48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4822" s="1" t="b">
        <f t="shared" si="75"/>
        <v>0</v>
      </c>
      <c r="K4822" t="str">
        <f>IF(NOT(J4822),Strutture_cleaned[[#This Row],[Indirizzo internet]],Strutture_cleaned[[#This Row],[Indirizzo di posta elettronica]])</f>
        <v>www.bebdegliangeli.it</v>
      </c>
      <c r="L4822" t="str">
        <f>IF(NOT(J4822),Strutture_cleaned[[#This Row],[Indirizzo di posta elettronica]],Strutture_cleaned[[#This Row],[Indirizzo internet]])</f>
        <v>studiopatriziocapriotti@tin.it</v>
      </c>
    </row>
    <row r="4823" spans="1:12" x14ac:dyDescent="0.2">
      <c r="A4823" t="s">
        <v>8186</v>
      </c>
      <c r="B4823" t="s">
        <v>17073</v>
      </c>
      <c r="C4823" t="s">
        <v>6345</v>
      </c>
      <c r="D4823" t="s">
        <v>6377</v>
      </c>
      <c r="E4823" t="s">
        <v>6377</v>
      </c>
      <c r="F4823" t="s">
        <v>6346</v>
      </c>
      <c r="G4823" t="s">
        <v>19511</v>
      </c>
      <c r="I48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23" s="1" t="b">
        <f t="shared" si="75"/>
        <v>0</v>
      </c>
      <c r="K4823" t="str">
        <f>IF(NOT(J4823),Strutture_cleaned[[#This Row],[Indirizzo internet]],Strutture_cleaned[[#This Row],[Indirizzo di posta elettronica]])</f>
        <v>www.casadelsoleap.it</v>
      </c>
      <c r="L4823" t="str">
        <f>IF(NOT(J4823),Strutture_cleaned[[#This Row],[Indirizzo di posta elettronica]],Strutture_cleaned[[#This Row],[Indirizzo internet]])</f>
        <v/>
      </c>
    </row>
    <row r="4824" spans="1:12" x14ac:dyDescent="0.2">
      <c r="A4824" t="s">
        <v>8417</v>
      </c>
      <c r="B4824" t="s">
        <v>17074</v>
      </c>
      <c r="C4824" t="s">
        <v>17075</v>
      </c>
      <c r="D4824" t="s">
        <v>6377</v>
      </c>
      <c r="E4824" t="s">
        <v>6377</v>
      </c>
      <c r="F4824" t="s">
        <v>6347</v>
      </c>
      <c r="G4824" t="s">
        <v>6348</v>
      </c>
      <c r="I48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24" s="1" t="b">
        <f t="shared" si="75"/>
        <v>0</v>
      </c>
      <c r="K4824" t="str">
        <f>IF(NOT(J4824),Strutture_cleaned[[#This Row],[Indirizzo internet]],Strutture_cleaned[[#This Row],[Indirizzo di posta elettronica]])</f>
        <v>www.residencepatrizia.it</v>
      </c>
      <c r="L4824" t="str">
        <f>IF(NOT(J4824),Strutture_cleaned[[#This Row],[Indirizzo di posta elettronica]],Strutture_cleaned[[#This Row],[Indirizzo internet]])</f>
        <v>info@residencepatrizia.it</v>
      </c>
    </row>
    <row r="4825" spans="1:12" x14ac:dyDescent="0.2">
      <c r="A4825" t="s">
        <v>8582</v>
      </c>
      <c r="B4825" t="s">
        <v>17076</v>
      </c>
      <c r="C4825" t="s">
        <v>6349</v>
      </c>
      <c r="D4825" t="s">
        <v>6377</v>
      </c>
      <c r="E4825" t="s">
        <v>19511</v>
      </c>
      <c r="F4825" t="s">
        <v>6350</v>
      </c>
      <c r="G4825" t="s">
        <v>6351</v>
      </c>
      <c r="I482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25" s="1" t="b">
        <f t="shared" si="75"/>
        <v>1</v>
      </c>
      <c r="K4825" t="str">
        <f>IF(NOT(J4825),Strutture_cleaned[[#This Row],[Indirizzo internet]],Strutture_cleaned[[#This Row],[Indirizzo di posta elettronica]])</f>
        <v>www.hotelaperla.net</v>
      </c>
      <c r="L4825" t="str">
        <f>IF(NOT(J4825),Strutture_cleaned[[#This Row],[Indirizzo di posta elettronica]],Strutture_cleaned[[#This Row],[Indirizzo internet]])</f>
        <v>info@hotelaperla.net</v>
      </c>
    </row>
    <row r="4826" spans="1:12" x14ac:dyDescent="0.2">
      <c r="A4826" t="s">
        <v>8582</v>
      </c>
      <c r="B4826" t="s">
        <v>17077</v>
      </c>
      <c r="C4826" t="s">
        <v>6354</v>
      </c>
      <c r="D4826" t="s">
        <v>6377</v>
      </c>
      <c r="E4826" t="s">
        <v>6377</v>
      </c>
      <c r="F4826" t="s">
        <v>6352</v>
      </c>
      <c r="G4826" t="s">
        <v>19511</v>
      </c>
      <c r="I482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26" s="1" t="b">
        <f t="shared" si="75"/>
        <v>1</v>
      </c>
      <c r="K4826" t="str">
        <f>IF(NOT(J4826),Strutture_cleaned[[#This Row],[Indirizzo internet]],Strutture_cleaned[[#This Row],[Indirizzo di posta elettronica]])</f>
        <v/>
      </c>
      <c r="L4826" t="str">
        <f>IF(NOT(J4826),Strutture_cleaned[[#This Row],[Indirizzo di posta elettronica]],Strutture_cleaned[[#This Row],[Indirizzo internet]])</f>
        <v>postamarco93@gmail.com</v>
      </c>
    </row>
    <row r="4827" spans="1:12" x14ac:dyDescent="0.2">
      <c r="A4827" t="s">
        <v>8582</v>
      </c>
      <c r="B4827" t="s">
        <v>17078</v>
      </c>
      <c r="C4827" t="s">
        <v>17079</v>
      </c>
      <c r="D4827" t="s">
        <v>6377</v>
      </c>
      <c r="E4827" t="s">
        <v>6377</v>
      </c>
      <c r="F4827" t="s">
        <v>6352</v>
      </c>
      <c r="G4827" t="s">
        <v>19511</v>
      </c>
      <c r="I482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27" s="1" t="b">
        <f t="shared" si="75"/>
        <v>1</v>
      </c>
      <c r="K4827" t="str">
        <f>IF(NOT(J4827),Strutture_cleaned[[#This Row],[Indirizzo internet]],Strutture_cleaned[[#This Row],[Indirizzo di posta elettronica]])</f>
        <v/>
      </c>
      <c r="L4827" t="str">
        <f>IF(NOT(J4827),Strutture_cleaned[[#This Row],[Indirizzo di posta elettronica]],Strutture_cleaned[[#This Row],[Indirizzo internet]])</f>
        <v>postamarco93@gmail.com</v>
      </c>
    </row>
    <row r="4828" spans="1:12" x14ac:dyDescent="0.2">
      <c r="A4828" t="s">
        <v>8582</v>
      </c>
      <c r="B4828" t="s">
        <v>17080</v>
      </c>
      <c r="C4828" t="s">
        <v>17081</v>
      </c>
      <c r="D4828" t="s">
        <v>6377</v>
      </c>
      <c r="E4828" t="s">
        <v>6377</v>
      </c>
      <c r="F4828" t="s">
        <v>19511</v>
      </c>
      <c r="G4828" t="s">
        <v>19511</v>
      </c>
      <c r="I48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28" s="1" t="b">
        <f t="shared" si="75"/>
        <v>0</v>
      </c>
      <c r="K4828" t="str">
        <f>IF(NOT(J4828),Strutture_cleaned[[#This Row],[Indirizzo internet]],Strutture_cleaned[[#This Row],[Indirizzo di posta elettronica]])</f>
        <v/>
      </c>
      <c r="L4828" t="str">
        <f>IF(NOT(J4828),Strutture_cleaned[[#This Row],[Indirizzo di posta elettronica]],Strutture_cleaned[[#This Row],[Indirizzo internet]])</f>
        <v/>
      </c>
    </row>
    <row r="4829" spans="1:12" x14ac:dyDescent="0.2">
      <c r="A4829" t="s">
        <v>8582</v>
      </c>
      <c r="B4829" t="s">
        <v>17082</v>
      </c>
      <c r="C4829" t="s">
        <v>17083</v>
      </c>
      <c r="D4829" t="s">
        <v>6377</v>
      </c>
      <c r="E4829" t="s">
        <v>6377</v>
      </c>
      <c r="F4829" t="s">
        <v>19511</v>
      </c>
      <c r="G4829" t="s">
        <v>19511</v>
      </c>
      <c r="I482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29" s="1" t="b">
        <f t="shared" si="75"/>
        <v>0</v>
      </c>
      <c r="K4829" t="str">
        <f>IF(NOT(J4829),Strutture_cleaned[[#This Row],[Indirizzo internet]],Strutture_cleaned[[#This Row],[Indirizzo di posta elettronica]])</f>
        <v/>
      </c>
      <c r="L4829" t="str">
        <f>IF(NOT(J4829),Strutture_cleaned[[#This Row],[Indirizzo di posta elettronica]],Strutture_cleaned[[#This Row],[Indirizzo internet]])</f>
        <v/>
      </c>
    </row>
    <row r="4830" spans="1:12" x14ac:dyDescent="0.2">
      <c r="A4830" t="s">
        <v>8582</v>
      </c>
      <c r="B4830" t="s">
        <v>17084</v>
      </c>
      <c r="C4830" t="s">
        <v>6354</v>
      </c>
      <c r="D4830" t="s">
        <v>6377</v>
      </c>
      <c r="E4830" t="s">
        <v>6377</v>
      </c>
      <c r="F4830" t="s">
        <v>19511</v>
      </c>
      <c r="G4830" t="s">
        <v>19511</v>
      </c>
      <c r="I483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30" s="1" t="b">
        <f t="shared" si="75"/>
        <v>0</v>
      </c>
      <c r="K4830" t="str">
        <f>IF(NOT(J4830),Strutture_cleaned[[#This Row],[Indirizzo internet]],Strutture_cleaned[[#This Row],[Indirizzo di posta elettronica]])</f>
        <v/>
      </c>
      <c r="L4830" t="str">
        <f>IF(NOT(J4830),Strutture_cleaned[[#This Row],[Indirizzo di posta elettronica]],Strutture_cleaned[[#This Row],[Indirizzo internet]])</f>
        <v/>
      </c>
    </row>
    <row r="4831" spans="1:12" x14ac:dyDescent="0.2">
      <c r="A4831" t="s">
        <v>8582</v>
      </c>
      <c r="B4831" t="s">
        <v>17085</v>
      </c>
      <c r="C4831" t="s">
        <v>17079</v>
      </c>
      <c r="D4831" t="s">
        <v>6377</v>
      </c>
      <c r="E4831" t="s">
        <v>6377</v>
      </c>
      <c r="F4831" t="s">
        <v>6352</v>
      </c>
      <c r="G4831" t="s">
        <v>19511</v>
      </c>
      <c r="I483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31" s="1" t="b">
        <f t="shared" si="75"/>
        <v>1</v>
      </c>
      <c r="K4831" t="str">
        <f>IF(NOT(J4831),Strutture_cleaned[[#This Row],[Indirizzo internet]],Strutture_cleaned[[#This Row],[Indirizzo di posta elettronica]])</f>
        <v/>
      </c>
      <c r="L4831" t="str">
        <f>IF(NOT(J4831),Strutture_cleaned[[#This Row],[Indirizzo di posta elettronica]],Strutture_cleaned[[#This Row],[Indirizzo internet]])</f>
        <v>postamarco93@gmail.com</v>
      </c>
    </row>
    <row r="4832" spans="1:12" x14ac:dyDescent="0.2">
      <c r="A4832" t="s">
        <v>8582</v>
      </c>
      <c r="B4832" t="s">
        <v>17086</v>
      </c>
      <c r="C4832" t="s">
        <v>17087</v>
      </c>
      <c r="D4832" t="s">
        <v>6377</v>
      </c>
      <c r="E4832" t="s">
        <v>6377</v>
      </c>
      <c r="F4832" t="s">
        <v>6353</v>
      </c>
      <c r="G4832" t="s">
        <v>19511</v>
      </c>
      <c r="I483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32" s="1" t="b">
        <f t="shared" si="75"/>
        <v>1</v>
      </c>
      <c r="K4832" t="str">
        <f>IF(NOT(J4832),Strutture_cleaned[[#This Row],[Indirizzo internet]],Strutture_cleaned[[#This Row],[Indirizzo di posta elettronica]])</f>
        <v/>
      </c>
      <c r="L4832" t="str">
        <f>IF(NOT(J4832),Strutture_cleaned[[#This Row],[Indirizzo di posta elettronica]],Strutture_cleaned[[#This Row],[Indirizzo internet]])</f>
        <v>info@cristalhotel.it</v>
      </c>
    </row>
    <row r="4833" spans="1:12" x14ac:dyDescent="0.2">
      <c r="A4833" t="s">
        <v>8582</v>
      </c>
      <c r="B4833" t="s">
        <v>17088</v>
      </c>
      <c r="C4833" t="s">
        <v>6354</v>
      </c>
      <c r="D4833" t="s">
        <v>6377</v>
      </c>
      <c r="E4833" t="s">
        <v>6377</v>
      </c>
      <c r="F4833" t="s">
        <v>6350</v>
      </c>
      <c r="G4833" t="s">
        <v>6351</v>
      </c>
      <c r="I483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33" s="1" t="b">
        <f t="shared" si="75"/>
        <v>1</v>
      </c>
      <c r="K4833" t="str">
        <f>IF(NOT(J4833),Strutture_cleaned[[#This Row],[Indirizzo internet]],Strutture_cleaned[[#This Row],[Indirizzo di posta elettronica]])</f>
        <v>www.hotelaperla.net</v>
      </c>
      <c r="L4833" t="str">
        <f>IF(NOT(J4833),Strutture_cleaned[[#This Row],[Indirizzo di posta elettronica]],Strutture_cleaned[[#This Row],[Indirizzo internet]])</f>
        <v>info@hotelaperla.net</v>
      </c>
    </row>
    <row r="4834" spans="1:12" x14ac:dyDescent="0.2">
      <c r="A4834" t="s">
        <v>8582</v>
      </c>
      <c r="B4834" t="s">
        <v>17089</v>
      </c>
      <c r="C4834" t="s">
        <v>17090</v>
      </c>
      <c r="D4834" t="s">
        <v>6377</v>
      </c>
      <c r="E4834" t="s">
        <v>6377</v>
      </c>
      <c r="F4834" t="s">
        <v>6355</v>
      </c>
      <c r="G4834" t="s">
        <v>19511</v>
      </c>
      <c r="I483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34" s="1" t="b">
        <f t="shared" si="75"/>
        <v>1</v>
      </c>
      <c r="K4834" t="str">
        <f>IF(NOT(J4834),Strutture_cleaned[[#This Row],[Indirizzo internet]],Strutture_cleaned[[#This Row],[Indirizzo di posta elettronica]])</f>
        <v/>
      </c>
      <c r="L4834" t="str">
        <f>IF(NOT(J4834),Strutture_cleaned[[#This Row],[Indirizzo di posta elettronica]],Strutture_cleaned[[#This Row],[Indirizzo internet]])</f>
        <v>hoteleuropacupra@virgilio.it</v>
      </c>
    </row>
    <row r="4835" spans="1:12" x14ac:dyDescent="0.2">
      <c r="A4835" t="s">
        <v>8582</v>
      </c>
      <c r="B4835" t="s">
        <v>17091</v>
      </c>
      <c r="C4835" t="s">
        <v>17090</v>
      </c>
      <c r="D4835" t="s">
        <v>6377</v>
      </c>
      <c r="E4835" t="s">
        <v>6377</v>
      </c>
      <c r="F4835" t="s">
        <v>6356</v>
      </c>
      <c r="G4835" t="s">
        <v>19511</v>
      </c>
      <c r="I483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35" s="1" t="b">
        <f t="shared" si="75"/>
        <v>1</v>
      </c>
      <c r="K4835" t="str">
        <f>IF(NOT(J4835),Strutture_cleaned[[#This Row],[Indirizzo internet]],Strutture_cleaned[[#This Row],[Indirizzo di posta elettronica]])</f>
        <v/>
      </c>
      <c r="L4835" t="str">
        <f>IF(NOT(J4835),Strutture_cleaned[[#This Row],[Indirizzo di posta elettronica]],Strutture_cleaned[[#This Row],[Indirizzo internet]])</f>
        <v>marcomariam@teletu.it</v>
      </c>
    </row>
    <row r="4836" spans="1:12" x14ac:dyDescent="0.2">
      <c r="A4836" t="s">
        <v>8582</v>
      </c>
      <c r="B4836" t="s">
        <v>17092</v>
      </c>
      <c r="C4836" t="s">
        <v>6354</v>
      </c>
      <c r="D4836" t="s">
        <v>6377</v>
      </c>
      <c r="E4836" t="s">
        <v>6377</v>
      </c>
      <c r="F4836" t="s">
        <v>6357</v>
      </c>
      <c r="G4836" t="s">
        <v>19511</v>
      </c>
      <c r="I483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36" s="1" t="b">
        <f t="shared" si="75"/>
        <v>1</v>
      </c>
      <c r="K4836" t="str">
        <f>IF(NOT(J4836),Strutture_cleaned[[#This Row],[Indirizzo internet]],Strutture_cleaned[[#This Row],[Indirizzo di posta elettronica]])</f>
        <v/>
      </c>
      <c r="L4836" t="str">
        <f>IF(NOT(J4836),Strutture_cleaned[[#This Row],[Indirizzo di posta elettronica]],Strutture_cleaned[[#This Row],[Indirizzo internet]])</f>
        <v>aria7676@hotmail.it</v>
      </c>
    </row>
    <row r="4837" spans="1:12" x14ac:dyDescent="0.2">
      <c r="A4837" t="s">
        <v>8582</v>
      </c>
      <c r="B4837" t="s">
        <v>17093</v>
      </c>
      <c r="C4837" t="s">
        <v>6354</v>
      </c>
      <c r="D4837" t="s">
        <v>6377</v>
      </c>
      <c r="E4837" t="s">
        <v>6377</v>
      </c>
      <c r="F4837" t="s">
        <v>6358</v>
      </c>
      <c r="G4837" t="s">
        <v>19511</v>
      </c>
      <c r="I483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37" s="1" t="b">
        <f t="shared" si="75"/>
        <v>1</v>
      </c>
      <c r="K4837" t="str">
        <f>IF(NOT(J4837),Strutture_cleaned[[#This Row],[Indirizzo internet]],Strutture_cleaned[[#This Row],[Indirizzo di posta elettronica]])</f>
        <v/>
      </c>
      <c r="L4837" t="str">
        <f>IF(NOT(J4837),Strutture_cleaned[[#This Row],[Indirizzo di posta elettronica]],Strutture_cleaned[[#This Row],[Indirizzo internet]])</f>
        <v>ricci_matteo2@virgilio.it</v>
      </c>
    </row>
    <row r="4838" spans="1:12" x14ac:dyDescent="0.2">
      <c r="A4838" t="s">
        <v>8582</v>
      </c>
      <c r="B4838" t="s">
        <v>17094</v>
      </c>
      <c r="C4838" t="s">
        <v>6354</v>
      </c>
      <c r="D4838" t="s">
        <v>6377</v>
      </c>
      <c r="E4838" t="s">
        <v>6377</v>
      </c>
      <c r="F4838" t="s">
        <v>19511</v>
      </c>
      <c r="G4838" t="s">
        <v>19511</v>
      </c>
      <c r="I48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38" s="1" t="b">
        <f t="shared" si="75"/>
        <v>0</v>
      </c>
      <c r="K4838" t="str">
        <f>IF(NOT(J4838),Strutture_cleaned[[#This Row],[Indirizzo internet]],Strutture_cleaned[[#This Row],[Indirizzo di posta elettronica]])</f>
        <v/>
      </c>
      <c r="L4838" t="str">
        <f>IF(NOT(J4838),Strutture_cleaned[[#This Row],[Indirizzo di posta elettronica]],Strutture_cleaned[[#This Row],[Indirizzo internet]])</f>
        <v/>
      </c>
    </row>
    <row r="4839" spans="1:12" x14ac:dyDescent="0.2">
      <c r="A4839" t="s">
        <v>8582</v>
      </c>
      <c r="B4839" t="s">
        <v>17095</v>
      </c>
      <c r="C4839" t="s">
        <v>6359</v>
      </c>
      <c r="D4839" t="s">
        <v>6377</v>
      </c>
      <c r="E4839" t="s">
        <v>6377</v>
      </c>
      <c r="F4839" t="s">
        <v>19511</v>
      </c>
      <c r="G4839" t="s">
        <v>19511</v>
      </c>
      <c r="I48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39" s="1" t="b">
        <f t="shared" si="75"/>
        <v>0</v>
      </c>
      <c r="K4839" t="str">
        <f>IF(NOT(J4839),Strutture_cleaned[[#This Row],[Indirizzo internet]],Strutture_cleaned[[#This Row],[Indirizzo di posta elettronica]])</f>
        <v/>
      </c>
      <c r="L4839" t="str">
        <f>IF(NOT(J4839),Strutture_cleaned[[#This Row],[Indirizzo di posta elettronica]],Strutture_cleaned[[#This Row],[Indirizzo internet]])</f>
        <v/>
      </c>
    </row>
    <row r="4840" spans="1:12" x14ac:dyDescent="0.2">
      <c r="A4840" t="s">
        <v>8582</v>
      </c>
      <c r="B4840" t="s">
        <v>11432</v>
      </c>
      <c r="C4840" t="s">
        <v>17090</v>
      </c>
      <c r="D4840" t="s">
        <v>6377</v>
      </c>
      <c r="E4840" t="s">
        <v>6377</v>
      </c>
      <c r="F4840" t="s">
        <v>6360</v>
      </c>
      <c r="G4840" t="s">
        <v>19511</v>
      </c>
      <c r="I484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40" s="1" t="b">
        <f t="shared" si="75"/>
        <v>1</v>
      </c>
      <c r="K4840" t="str">
        <f>IF(NOT(J4840),Strutture_cleaned[[#This Row],[Indirizzo internet]],Strutture_cleaned[[#This Row],[Indirizzo di posta elettronica]])</f>
        <v/>
      </c>
      <c r="L4840" t="str">
        <f>IF(NOT(J4840),Strutture_cleaned[[#This Row],[Indirizzo di posta elettronica]],Strutture_cleaned[[#This Row],[Indirizzo internet]])</f>
        <v>info@terrazzasulmare.it</v>
      </c>
    </row>
    <row r="4841" spans="1:12" x14ac:dyDescent="0.2">
      <c r="A4841" t="s">
        <v>8582</v>
      </c>
      <c r="B4841" t="s">
        <v>17096</v>
      </c>
      <c r="C4841" t="s">
        <v>6354</v>
      </c>
      <c r="D4841" t="s">
        <v>6377</v>
      </c>
      <c r="E4841" t="s">
        <v>6377</v>
      </c>
      <c r="F4841" t="s">
        <v>19511</v>
      </c>
      <c r="G4841" t="s">
        <v>19511</v>
      </c>
      <c r="I48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41" s="1" t="b">
        <f t="shared" si="75"/>
        <v>0</v>
      </c>
      <c r="K4841" t="str">
        <f>IF(NOT(J4841),Strutture_cleaned[[#This Row],[Indirizzo internet]],Strutture_cleaned[[#This Row],[Indirizzo di posta elettronica]])</f>
        <v/>
      </c>
      <c r="L4841" t="str">
        <f>IF(NOT(J4841),Strutture_cleaned[[#This Row],[Indirizzo di posta elettronica]],Strutture_cleaned[[#This Row],[Indirizzo internet]])</f>
        <v/>
      </c>
    </row>
    <row r="4842" spans="1:12" x14ac:dyDescent="0.2">
      <c r="A4842" t="s">
        <v>8582</v>
      </c>
      <c r="B4842" t="s">
        <v>17097</v>
      </c>
      <c r="C4842" t="s">
        <v>17098</v>
      </c>
      <c r="D4842" t="s">
        <v>6377</v>
      </c>
      <c r="E4842" t="s">
        <v>6377</v>
      </c>
      <c r="F4842" t="s">
        <v>19511</v>
      </c>
      <c r="G4842" t="s">
        <v>19511</v>
      </c>
      <c r="I48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42" s="1" t="b">
        <f t="shared" si="75"/>
        <v>0</v>
      </c>
      <c r="K4842" t="str">
        <f>IF(NOT(J4842),Strutture_cleaned[[#This Row],[Indirizzo internet]],Strutture_cleaned[[#This Row],[Indirizzo di posta elettronica]])</f>
        <v/>
      </c>
      <c r="L4842" t="str">
        <f>IF(NOT(J4842),Strutture_cleaned[[#This Row],[Indirizzo di posta elettronica]],Strutture_cleaned[[#This Row],[Indirizzo internet]])</f>
        <v/>
      </c>
    </row>
    <row r="4843" spans="1:12" x14ac:dyDescent="0.2">
      <c r="A4843" t="s">
        <v>8582</v>
      </c>
      <c r="B4843" t="s">
        <v>17099</v>
      </c>
      <c r="C4843" t="s">
        <v>17098</v>
      </c>
      <c r="D4843" t="s">
        <v>6377</v>
      </c>
      <c r="E4843" t="s">
        <v>6377</v>
      </c>
      <c r="F4843" t="s">
        <v>6361</v>
      </c>
      <c r="G4843" t="s">
        <v>6362</v>
      </c>
      <c r="I484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43" s="1" t="b">
        <f t="shared" si="75"/>
        <v>1</v>
      </c>
      <c r="K4843" t="str">
        <f>IF(NOT(J4843),Strutture_cleaned[[#This Row],[Indirizzo internet]],Strutture_cleaned[[#This Row],[Indirizzo di posta elettronica]])</f>
        <v>www.cupramarittima.com/marano</v>
      </c>
      <c r="L4843" t="str">
        <f>IF(NOT(J4843),Strutture_cleaned[[#This Row],[Indirizzo di posta elettronica]],Strutture_cleaned[[#This Row],[Indirizzo internet]])</f>
        <v>maranhotel@ibero.it</v>
      </c>
    </row>
    <row r="4844" spans="1:12" x14ac:dyDescent="0.2">
      <c r="A4844" t="s">
        <v>8523</v>
      </c>
      <c r="B4844" t="s">
        <v>17100</v>
      </c>
      <c r="C4844" t="s">
        <v>17101</v>
      </c>
      <c r="D4844" t="s">
        <v>6377</v>
      </c>
      <c r="E4844" t="s">
        <v>6377</v>
      </c>
      <c r="F4844" t="s">
        <v>6363</v>
      </c>
      <c r="G4844" t="s">
        <v>6364</v>
      </c>
      <c r="I48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44" s="1" t="b">
        <f t="shared" si="75"/>
        <v>0</v>
      </c>
      <c r="K4844" t="str">
        <f>IF(NOT(J4844),Strutture_cleaned[[#This Row],[Indirizzo internet]],Strutture_cleaned[[#This Row],[Indirizzo di posta elettronica]])</f>
        <v>www.campingledzeppelin.it</v>
      </c>
      <c r="L4844" t="str">
        <f>IF(NOT(J4844),Strutture_cleaned[[#This Row],[Indirizzo di posta elettronica]],Strutture_cleaned[[#This Row],[Indirizzo internet]])</f>
        <v>info@campingledzeppelin.it</v>
      </c>
    </row>
    <row r="4845" spans="1:12" x14ac:dyDescent="0.2">
      <c r="A4845" t="s">
        <v>8177</v>
      </c>
      <c r="B4845" t="s">
        <v>13716</v>
      </c>
      <c r="C4845" t="s">
        <v>17102</v>
      </c>
      <c r="D4845" t="s">
        <v>6377</v>
      </c>
      <c r="E4845" t="s">
        <v>6377</v>
      </c>
      <c r="F4845" t="s">
        <v>6365</v>
      </c>
      <c r="G4845" t="s">
        <v>6366</v>
      </c>
      <c r="I48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845" s="1" t="b">
        <f t="shared" si="75"/>
        <v>0</v>
      </c>
      <c r="K4845" t="str">
        <f>IF(NOT(J4845),Strutture_cleaned[[#This Row],[Indirizzo internet]],Strutture_cleaned[[#This Row],[Indirizzo di posta elettronica]])</f>
        <v>www.hoteleuropaweb.it</v>
      </c>
      <c r="L4845" t="str">
        <f>IF(NOT(J4845),Strutture_cleaned[[#This Row],[Indirizzo di posta elettronica]],Strutture_cleaned[[#This Row],[Indirizzo internet]])</f>
        <v>direzione@hoteleuropaweb.it</v>
      </c>
    </row>
    <row r="4846" spans="1:12" x14ac:dyDescent="0.2">
      <c r="A4846" t="s">
        <v>8177</v>
      </c>
      <c r="B4846" t="s">
        <v>17063</v>
      </c>
      <c r="C4846" t="s">
        <v>17103</v>
      </c>
      <c r="D4846" t="s">
        <v>6377</v>
      </c>
      <c r="E4846" t="s">
        <v>6377</v>
      </c>
      <c r="F4846" t="s">
        <v>6367</v>
      </c>
      <c r="G4846" t="s">
        <v>6368</v>
      </c>
      <c r="I48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46" s="1" t="b">
        <f t="shared" si="75"/>
        <v>0</v>
      </c>
      <c r="K4846" t="str">
        <f>IF(NOT(J4846),Strutture_cleaned[[#This Row],[Indirizzo internet]],Strutture_cleaned[[#This Row],[Indirizzo di posta elettronica]])</f>
        <v>www.hotelanita.it</v>
      </c>
      <c r="L4846" t="str">
        <f>IF(NOT(J4846),Strutture_cleaned[[#This Row],[Indirizzo di posta elettronica]],Strutture_cleaned[[#This Row],[Indirizzo internet]])</f>
        <v>info@hotelanita.it</v>
      </c>
    </row>
    <row r="4847" spans="1:12" x14ac:dyDescent="0.2">
      <c r="A4847" t="s">
        <v>8177</v>
      </c>
      <c r="B4847" t="s">
        <v>17067</v>
      </c>
      <c r="C4847" t="s">
        <v>17104</v>
      </c>
      <c r="D4847" t="s">
        <v>6377</v>
      </c>
      <c r="E4847" t="s">
        <v>6377</v>
      </c>
      <c r="F4847" t="s">
        <v>19511</v>
      </c>
      <c r="G4847" t="s">
        <v>19511</v>
      </c>
      <c r="I48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47" s="1" t="b">
        <f t="shared" si="75"/>
        <v>0</v>
      </c>
      <c r="K4847" t="str">
        <f>IF(NOT(J4847),Strutture_cleaned[[#This Row],[Indirizzo internet]],Strutture_cleaned[[#This Row],[Indirizzo di posta elettronica]])</f>
        <v/>
      </c>
      <c r="L4847" t="str">
        <f>IF(NOT(J4847),Strutture_cleaned[[#This Row],[Indirizzo di posta elettronica]],Strutture_cleaned[[#This Row],[Indirizzo internet]])</f>
        <v/>
      </c>
    </row>
    <row r="4848" spans="1:12" x14ac:dyDescent="0.2">
      <c r="A4848" t="s">
        <v>8177</v>
      </c>
      <c r="B4848" t="s">
        <v>17105</v>
      </c>
      <c r="C4848" t="s">
        <v>17106</v>
      </c>
      <c r="D4848" t="s">
        <v>6377</v>
      </c>
      <c r="E4848" t="s">
        <v>6377</v>
      </c>
      <c r="F4848" t="s">
        <v>6369</v>
      </c>
      <c r="G4848" t="s">
        <v>6353</v>
      </c>
      <c r="I48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48" s="1" t="b">
        <f t="shared" si="75"/>
        <v>0</v>
      </c>
      <c r="K4848" t="str">
        <f>IF(NOT(J4848),Strutture_cleaned[[#This Row],[Indirizzo internet]],Strutture_cleaned[[#This Row],[Indirizzo di posta elettronica]])</f>
        <v>www.cristalhotel.it</v>
      </c>
      <c r="L4848" t="str">
        <f>IF(NOT(J4848),Strutture_cleaned[[#This Row],[Indirizzo di posta elettronica]],Strutture_cleaned[[#This Row],[Indirizzo internet]])</f>
        <v>info@cristalhotel.it</v>
      </c>
    </row>
    <row r="4849" spans="1:12" x14ac:dyDescent="0.2">
      <c r="A4849" t="s">
        <v>8177</v>
      </c>
      <c r="B4849" t="s">
        <v>17107</v>
      </c>
      <c r="C4849" t="s">
        <v>17108</v>
      </c>
      <c r="D4849" t="s">
        <v>6377</v>
      </c>
      <c r="E4849" t="s">
        <v>6377</v>
      </c>
      <c r="F4849" t="s">
        <v>6370</v>
      </c>
      <c r="G4849" t="s">
        <v>6371</v>
      </c>
      <c r="I48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49" s="1" t="b">
        <f t="shared" si="75"/>
        <v>0</v>
      </c>
      <c r="K4849" t="str">
        <f>IF(NOT(J4849),Strutture_cleaned[[#This Row],[Indirizzo internet]],Strutture_cleaned[[#This Row],[Indirizzo di posta elettronica]])</f>
        <v>www.hotelideal-cupra.it</v>
      </c>
      <c r="L4849" t="str">
        <f>IF(NOT(J4849),Strutture_cleaned[[#This Row],[Indirizzo di posta elettronica]],Strutture_cleaned[[#This Row],[Indirizzo internet]])</f>
        <v>info@hotelideal-cupra.it</v>
      </c>
    </row>
    <row r="4850" spans="1:12" x14ac:dyDescent="0.2">
      <c r="A4850" t="s">
        <v>8177</v>
      </c>
      <c r="B4850" t="s">
        <v>17109</v>
      </c>
      <c r="C4850" t="s">
        <v>17110</v>
      </c>
      <c r="D4850" t="s">
        <v>6377</v>
      </c>
      <c r="E4850" t="s">
        <v>6377</v>
      </c>
      <c r="F4850" t="s">
        <v>6362</v>
      </c>
      <c r="G4850" t="s">
        <v>6372</v>
      </c>
      <c r="I48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850" s="1" t="b">
        <f t="shared" si="75"/>
        <v>0</v>
      </c>
      <c r="K4850" t="str">
        <f>IF(NOT(J4850),Strutture_cleaned[[#This Row],[Indirizzo internet]],Strutture_cleaned[[#This Row],[Indirizzo di posta elettronica]])</f>
        <v>www.cupramarittima.com/marano</v>
      </c>
      <c r="L4850" t="str">
        <f>IF(NOT(J4850),Strutture_cleaned[[#This Row],[Indirizzo di posta elettronica]],Strutture_cleaned[[#This Row],[Indirizzo internet]])</f>
        <v>maranhotel@libero.it</v>
      </c>
    </row>
    <row r="4851" spans="1:12" x14ac:dyDescent="0.2">
      <c r="A4851" t="s">
        <v>8177</v>
      </c>
      <c r="B4851" t="s">
        <v>14391</v>
      </c>
      <c r="C4851" t="s">
        <v>19511</v>
      </c>
      <c r="D4851" t="s">
        <v>6377</v>
      </c>
      <c r="E4851" t="s">
        <v>6377</v>
      </c>
      <c r="F4851" t="s">
        <v>6373</v>
      </c>
      <c r="G4851" t="s">
        <v>6374</v>
      </c>
      <c r="I48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51" s="1" t="b">
        <f t="shared" si="75"/>
        <v>0</v>
      </c>
      <c r="K4851" t="str">
        <f>IF(NOT(J4851),Strutture_cleaned[[#This Row],[Indirizzo internet]],Strutture_cleaned[[#This Row],[Indirizzo di posta elettronica]])</f>
        <v>www.campingilfrutteto.it</v>
      </c>
      <c r="L4851" t="str">
        <f>IF(NOT(J4851),Strutture_cleaned[[#This Row],[Indirizzo di posta elettronica]],Strutture_cleaned[[#This Row],[Indirizzo internet]])</f>
        <v>info@campingilfrutteto.it</v>
      </c>
    </row>
    <row r="4852" spans="1:12" x14ac:dyDescent="0.2">
      <c r="A4852" t="s">
        <v>8177</v>
      </c>
      <c r="B4852" t="s">
        <v>17111</v>
      </c>
      <c r="C4852" t="s">
        <v>17112</v>
      </c>
      <c r="D4852" t="s">
        <v>6377</v>
      </c>
      <c r="E4852" t="s">
        <v>6377</v>
      </c>
      <c r="F4852" t="s">
        <v>6375</v>
      </c>
      <c r="G4852" t="s">
        <v>6376</v>
      </c>
      <c r="I48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852" s="1" t="b">
        <f t="shared" si="75"/>
        <v>0</v>
      </c>
      <c r="K4852" t="str">
        <f>IF(NOT(J4852),Strutture_cleaned[[#This Row],[Indirizzo internet]],Strutture_cleaned[[#This Row],[Indirizzo di posta elettronica]])</f>
        <v>cupramarittima.com/primosole/</v>
      </c>
      <c r="L4852" t="str">
        <f>IF(NOT(J4852),Strutture_cleaned[[#This Row],[Indirizzo di posta elettronica]],Strutture_cleaned[[#This Row],[Indirizzo internet]])</f>
        <v>primosole@siscom.it</v>
      </c>
    </row>
    <row r="4853" spans="1:12" x14ac:dyDescent="0.2">
      <c r="A4853" t="s">
        <v>8186</v>
      </c>
      <c r="B4853" t="s">
        <v>17113</v>
      </c>
      <c r="C4853" t="s">
        <v>17114</v>
      </c>
      <c r="D4853" t="s">
        <v>6377</v>
      </c>
      <c r="E4853" t="s">
        <v>6377</v>
      </c>
      <c r="F4853" t="s">
        <v>19511</v>
      </c>
      <c r="G4853" t="s">
        <v>19511</v>
      </c>
      <c r="I48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53" s="1" t="b">
        <f t="shared" si="75"/>
        <v>0</v>
      </c>
      <c r="K4853" t="str">
        <f>IF(NOT(J4853),Strutture_cleaned[[#This Row],[Indirizzo internet]],Strutture_cleaned[[#This Row],[Indirizzo di posta elettronica]])</f>
        <v/>
      </c>
      <c r="L4853" t="str">
        <f>IF(NOT(J4853),Strutture_cleaned[[#This Row],[Indirizzo di posta elettronica]],Strutture_cleaned[[#This Row],[Indirizzo internet]])</f>
        <v/>
      </c>
    </row>
    <row r="4854" spans="1:12" x14ac:dyDescent="0.2">
      <c r="A4854" t="s">
        <v>8186</v>
      </c>
      <c r="B4854" t="s">
        <v>17115</v>
      </c>
      <c r="C4854" t="s">
        <v>19511</v>
      </c>
      <c r="D4854" t="s">
        <v>6377</v>
      </c>
      <c r="E4854" t="s">
        <v>6377</v>
      </c>
      <c r="F4854" t="s">
        <v>6378</v>
      </c>
      <c r="G4854" t="s">
        <v>6379</v>
      </c>
      <c r="I48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4854" s="1" t="b">
        <f t="shared" si="75"/>
        <v>0</v>
      </c>
      <c r="K4854" t="str">
        <f>IF(NOT(J4854),Strutture_cleaned[[#This Row],[Indirizzo internet]],Strutture_cleaned[[#This Row],[Indirizzo di posta elettronica]])</f>
        <v>http://users.skynet.be/fa242092/farmhouse/farmHouseIt.html</v>
      </c>
      <c r="L4854" t="str">
        <f>IF(NOT(J4854),Strutture_cleaned[[#This Row],[Indirizzo di posta elettronica]],Strutture_cleaned[[#This Row],[Indirizzo internet]])</f>
        <v>ettoretommasomarchetti@gmail.com</v>
      </c>
    </row>
    <row r="4855" spans="1:12" x14ac:dyDescent="0.2">
      <c r="A4855" t="s">
        <v>8186</v>
      </c>
      <c r="B4855" t="s">
        <v>17116</v>
      </c>
      <c r="C4855" t="s">
        <v>17117</v>
      </c>
      <c r="D4855" t="s">
        <v>6377</v>
      </c>
      <c r="E4855" t="s">
        <v>6377</v>
      </c>
      <c r="F4855" t="s">
        <v>6380</v>
      </c>
      <c r="G4855" t="s">
        <v>6381</v>
      </c>
      <c r="I48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55" s="1" t="b">
        <f t="shared" si="75"/>
        <v>0</v>
      </c>
      <c r="K4855" t="str">
        <f>IF(NOT(J4855),Strutture_cleaned[[#This Row],[Indirizzo internet]],Strutture_cleaned[[#This Row],[Indirizzo di posta elettronica]])</f>
        <v>www.agriturismolacastelletta.com</v>
      </c>
      <c r="L4855" t="str">
        <f>IF(NOT(J4855),Strutture_cleaned[[#This Row],[Indirizzo di posta elettronica]],Strutture_cleaned[[#This Row],[Indirizzo internet]])</f>
        <v>info@agriturismolacastelletta.com</v>
      </c>
    </row>
    <row r="4856" spans="1:12" x14ac:dyDescent="0.2">
      <c r="A4856" t="s">
        <v>8523</v>
      </c>
      <c r="B4856" t="s">
        <v>17118</v>
      </c>
      <c r="C4856" t="s">
        <v>17119</v>
      </c>
      <c r="D4856" t="s">
        <v>6377</v>
      </c>
      <c r="E4856" t="s">
        <v>6377</v>
      </c>
      <c r="F4856" t="s">
        <v>6382</v>
      </c>
      <c r="G4856" t="s">
        <v>6383</v>
      </c>
      <c r="I48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56" s="1" t="b">
        <f t="shared" si="75"/>
        <v>0</v>
      </c>
      <c r="K4856" t="str">
        <f>IF(NOT(J4856),Strutture_cleaned[[#This Row],[Indirizzo internet]],Strutture_cleaned[[#This Row],[Indirizzo di posta elettronica]])</f>
        <v>www.campingcalypso.it</v>
      </c>
      <c r="L4856" t="str">
        <f>IF(NOT(J4856),Strutture_cleaned[[#This Row],[Indirizzo di posta elettronica]],Strutture_cleaned[[#This Row],[Indirizzo internet]])</f>
        <v>info@campingcalypso.it</v>
      </c>
    </row>
    <row r="4857" spans="1:12" x14ac:dyDescent="0.2">
      <c r="A4857" t="s">
        <v>8523</v>
      </c>
      <c r="B4857" t="s">
        <v>17120</v>
      </c>
      <c r="C4857" t="s">
        <v>17101</v>
      </c>
      <c r="D4857" t="s">
        <v>6377</v>
      </c>
      <c r="E4857" t="s">
        <v>6377</v>
      </c>
      <c r="F4857" t="s">
        <v>6363</v>
      </c>
      <c r="G4857" t="s">
        <v>6364</v>
      </c>
      <c r="I48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57" s="1" t="b">
        <f t="shared" si="75"/>
        <v>0</v>
      </c>
      <c r="K4857" t="str">
        <f>IF(NOT(J4857),Strutture_cleaned[[#This Row],[Indirizzo internet]],Strutture_cleaned[[#This Row],[Indirizzo di posta elettronica]])</f>
        <v>www.campingledzeppelin.it</v>
      </c>
      <c r="L4857" t="str">
        <f>IF(NOT(J4857),Strutture_cleaned[[#This Row],[Indirizzo di posta elettronica]],Strutture_cleaned[[#This Row],[Indirizzo internet]])</f>
        <v>info@campingledzeppelin.it</v>
      </c>
    </row>
    <row r="4858" spans="1:12" x14ac:dyDescent="0.2">
      <c r="A4858" t="s">
        <v>8523</v>
      </c>
      <c r="B4858" t="s">
        <v>14391</v>
      </c>
      <c r="C4858" t="s">
        <v>17121</v>
      </c>
      <c r="D4858" t="s">
        <v>6377</v>
      </c>
      <c r="E4858" t="s">
        <v>6377</v>
      </c>
      <c r="F4858" t="s">
        <v>6373</v>
      </c>
      <c r="G4858" t="s">
        <v>6374</v>
      </c>
      <c r="I48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58" s="1" t="b">
        <f t="shared" si="75"/>
        <v>0</v>
      </c>
      <c r="K4858" t="str">
        <f>IF(NOT(J4858),Strutture_cleaned[[#This Row],[Indirizzo internet]],Strutture_cleaned[[#This Row],[Indirizzo di posta elettronica]])</f>
        <v>www.campingilfrutteto.it</v>
      </c>
      <c r="L4858" t="str">
        <f>IF(NOT(J4858),Strutture_cleaned[[#This Row],[Indirizzo di posta elettronica]],Strutture_cleaned[[#This Row],[Indirizzo internet]])</f>
        <v>info@campingilfrutteto.it</v>
      </c>
    </row>
    <row r="4859" spans="1:12" x14ac:dyDescent="0.2">
      <c r="A4859" t="s">
        <v>8523</v>
      </c>
      <c r="B4859" t="s">
        <v>17122</v>
      </c>
      <c r="C4859" t="s">
        <v>17123</v>
      </c>
      <c r="D4859" t="s">
        <v>6377</v>
      </c>
      <c r="E4859" t="s">
        <v>6377</v>
      </c>
      <c r="F4859" t="s">
        <v>6384</v>
      </c>
      <c r="G4859" t="s">
        <v>6385</v>
      </c>
      <c r="I48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59" s="1" t="b">
        <f t="shared" si="75"/>
        <v>0</v>
      </c>
      <c r="K4859" t="str">
        <f>IF(NOT(J4859),Strutture_cleaned[[#This Row],[Indirizzo internet]],Strutture_cleaned[[#This Row],[Indirizzo di posta elettronica]])</f>
        <v>www.villaggioverdecupra.it</v>
      </c>
      <c r="L4859" t="str">
        <f>IF(NOT(J4859),Strutture_cleaned[[#This Row],[Indirizzo di posta elettronica]],Strutture_cleaned[[#This Row],[Indirizzo internet]])</f>
        <v>info@verdecupra.it</v>
      </c>
    </row>
    <row r="4860" spans="1:12" x14ac:dyDescent="0.2">
      <c r="A4860" t="s">
        <v>8216</v>
      </c>
      <c r="B4860" t="s">
        <v>17124</v>
      </c>
      <c r="C4860" t="s">
        <v>17125</v>
      </c>
      <c r="D4860" t="s">
        <v>6377</v>
      </c>
      <c r="E4860" t="s">
        <v>6377</v>
      </c>
      <c r="F4860" t="s">
        <v>6386</v>
      </c>
      <c r="G4860" t="s">
        <v>6387</v>
      </c>
      <c r="I48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60" s="1" t="b">
        <f t="shared" si="75"/>
        <v>0</v>
      </c>
      <c r="K4860" t="str">
        <f>IF(NOT(J4860),Strutture_cleaned[[#This Row],[Indirizzo internet]],Strutture_cleaned[[#This Row],[Indirizzo di posta elettronica]])</f>
        <v>www.appartamentivagnoni.it</v>
      </c>
      <c r="L4860" t="str">
        <f>IF(NOT(J4860),Strutture_cleaned[[#This Row],[Indirizzo di posta elettronica]],Strutture_cleaned[[#This Row],[Indirizzo internet]])</f>
        <v>info@appartamentivagnoni.it</v>
      </c>
    </row>
    <row r="4861" spans="1:12" x14ac:dyDescent="0.2">
      <c r="A4861" t="s">
        <v>8523</v>
      </c>
      <c r="B4861" t="s">
        <v>17126</v>
      </c>
      <c r="C4861" t="s">
        <v>17127</v>
      </c>
      <c r="D4861" t="s">
        <v>6377</v>
      </c>
      <c r="E4861" t="s">
        <v>6377</v>
      </c>
      <c r="F4861" t="s">
        <v>6388</v>
      </c>
      <c r="G4861" t="s">
        <v>6389</v>
      </c>
      <c r="I48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61" s="1" t="b">
        <f t="shared" si="75"/>
        <v>0</v>
      </c>
      <c r="K4861" t="str">
        <f>IF(NOT(J4861),Strutture_cleaned[[#This Row],[Indirizzo internet]],Strutture_cleaned[[#This Row],[Indirizzo di posta elettronica]])</f>
        <v>WWW.CAMPINGTERRAZZOSULMARE.IT</v>
      </c>
      <c r="L4861" t="str">
        <f>IF(NOT(J4861),Strutture_cleaned[[#This Row],[Indirizzo di posta elettronica]],Strutture_cleaned[[#This Row],[Indirizzo internet]])</f>
        <v>info@campingterrazzosulmare.it</v>
      </c>
    </row>
    <row r="4862" spans="1:12" x14ac:dyDescent="0.2">
      <c r="A4862" t="s">
        <v>8183</v>
      </c>
      <c r="B4862" t="s">
        <v>17128</v>
      </c>
      <c r="C4862" t="s">
        <v>17129</v>
      </c>
      <c r="D4862" t="s">
        <v>6377</v>
      </c>
      <c r="E4862" t="s">
        <v>19511</v>
      </c>
      <c r="F4862" t="s">
        <v>19511</v>
      </c>
      <c r="G4862" t="s">
        <v>6390</v>
      </c>
      <c r="I48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862" s="1" t="b">
        <f t="shared" si="75"/>
        <v>0</v>
      </c>
      <c r="K4862" t="str">
        <f>IF(NOT(J4862),Strutture_cleaned[[#This Row],[Indirizzo internet]],Strutture_cleaned[[#This Row],[Indirizzo di posta elettronica]])</f>
        <v/>
      </c>
      <c r="L4862" t="str">
        <f>IF(NOT(J4862),Strutture_cleaned[[#This Row],[Indirizzo di posta elettronica]],Strutture_cleaned[[#This Row],[Indirizzo internet]])</f>
        <v>chiappini.loredana@fastwebnet.it</v>
      </c>
    </row>
    <row r="4863" spans="1:12" x14ac:dyDescent="0.2">
      <c r="A4863" t="s">
        <v>8177</v>
      </c>
      <c r="B4863" t="s">
        <v>17130</v>
      </c>
      <c r="C4863" t="s">
        <v>17131</v>
      </c>
      <c r="D4863" t="s">
        <v>6377</v>
      </c>
      <c r="E4863" t="s">
        <v>6377</v>
      </c>
      <c r="F4863" t="s">
        <v>6391</v>
      </c>
      <c r="G4863" t="s">
        <v>6392</v>
      </c>
      <c r="I48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63" s="1" t="b">
        <f t="shared" si="75"/>
        <v>0</v>
      </c>
      <c r="K4863" t="str">
        <f>IF(NOT(J4863),Strutture_cleaned[[#This Row],[Indirizzo internet]],Strutture_cleaned[[#This Row],[Indirizzo di posta elettronica]])</f>
        <v>www.capitalhotel.net</v>
      </c>
      <c r="L4863" t="str">
        <f>IF(NOT(J4863),Strutture_cleaned[[#This Row],[Indirizzo di posta elettronica]],Strutture_cleaned[[#This Row],[Indirizzo internet]])</f>
        <v>info@capitalhotel.net</v>
      </c>
    </row>
    <row r="4864" spans="1:12" x14ac:dyDescent="0.2">
      <c r="A4864" t="s">
        <v>11789</v>
      </c>
      <c r="B4864" t="s">
        <v>17132</v>
      </c>
      <c r="C4864" t="s">
        <v>17133</v>
      </c>
      <c r="D4864" t="s">
        <v>6377</v>
      </c>
      <c r="E4864" t="s">
        <v>6377</v>
      </c>
      <c r="F4864" t="s">
        <v>6393</v>
      </c>
      <c r="G4864" t="s">
        <v>6394</v>
      </c>
      <c r="I48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64" s="1" t="b">
        <f t="shared" si="75"/>
        <v>0</v>
      </c>
      <c r="K4864" t="str">
        <f>IF(NOT(J4864),Strutture_cleaned[[#This Row],[Indirizzo internet]],Strutture_cleaned[[#This Row],[Indirizzo di posta elettronica]])</f>
        <v>www.deacupra.com</v>
      </c>
      <c r="L4864" t="str">
        <f>IF(NOT(J4864),Strutture_cleaned[[#This Row],[Indirizzo di posta elettronica]],Strutture_cleaned[[#This Row],[Indirizzo internet]])</f>
        <v>info@deacupra.com</v>
      </c>
    </row>
    <row r="4865" spans="1:12" x14ac:dyDescent="0.2">
      <c r="A4865" t="s">
        <v>8183</v>
      </c>
      <c r="B4865" t="s">
        <v>17134</v>
      </c>
      <c r="C4865" t="s">
        <v>17135</v>
      </c>
      <c r="D4865" t="s">
        <v>6377</v>
      </c>
      <c r="E4865" t="s">
        <v>19511</v>
      </c>
      <c r="F4865" t="s">
        <v>19511</v>
      </c>
      <c r="G4865" t="s">
        <v>6395</v>
      </c>
      <c r="I48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865" s="1" t="b">
        <f t="shared" si="75"/>
        <v>0</v>
      </c>
      <c r="K4865" t="str">
        <f>IF(NOT(J4865),Strutture_cleaned[[#This Row],[Indirizzo internet]],Strutture_cleaned[[#This Row],[Indirizzo di posta elettronica]])</f>
        <v/>
      </c>
      <c r="L4865" t="str">
        <f>IF(NOT(J4865),Strutture_cleaned[[#This Row],[Indirizzo di posta elettronica]],Strutture_cleaned[[#This Row],[Indirizzo internet]])</f>
        <v>bbverderosa@gmail.com</v>
      </c>
    </row>
    <row r="4866" spans="1:12" x14ac:dyDescent="0.2">
      <c r="A4866" t="s">
        <v>8582</v>
      </c>
      <c r="B4866" t="s">
        <v>17136</v>
      </c>
      <c r="C4866" t="s">
        <v>19511</v>
      </c>
      <c r="D4866" t="s">
        <v>6377</v>
      </c>
      <c r="E4866" t="s">
        <v>19511</v>
      </c>
      <c r="F4866" t="s">
        <v>6352</v>
      </c>
      <c r="G4866" t="s">
        <v>6396</v>
      </c>
      <c r="I486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66" s="1" t="b">
        <f t="shared" si="75"/>
        <v>1</v>
      </c>
      <c r="K4866" t="str">
        <f>IF(NOT(J4866),Strutture_cleaned[[#This Row],[Indirizzo internet]],Strutture_cleaned[[#This Row],[Indirizzo di posta elettronica]])</f>
        <v>www.daaldo.net</v>
      </c>
      <c r="L4866" t="str">
        <f>IF(NOT(J4866),Strutture_cleaned[[#This Row],[Indirizzo di posta elettronica]],Strutture_cleaned[[#This Row],[Indirizzo internet]])</f>
        <v>postamarco93@gmail.com</v>
      </c>
    </row>
    <row r="4867" spans="1:12" x14ac:dyDescent="0.2">
      <c r="A4867" t="s">
        <v>8174</v>
      </c>
      <c r="B4867" t="s">
        <v>17137</v>
      </c>
      <c r="C4867" t="s">
        <v>17138</v>
      </c>
      <c r="D4867" t="s">
        <v>6377</v>
      </c>
      <c r="E4867" t="s">
        <v>19511</v>
      </c>
      <c r="F4867" t="s">
        <v>19511</v>
      </c>
      <c r="G4867" t="s">
        <v>6397</v>
      </c>
      <c r="I48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67" s="1" t="b">
        <f t="shared" ref="J4867:J4930" si="76">I4867="invertire email e sito"</f>
        <v>0</v>
      </c>
      <c r="K4867" t="str">
        <f>IF(NOT(J4867),Strutture_cleaned[[#This Row],[Indirizzo internet]],Strutture_cleaned[[#This Row],[Indirizzo di posta elettronica]])</f>
        <v/>
      </c>
      <c r="L4867" t="str">
        <f>IF(NOT(J4867),Strutture_cleaned[[#This Row],[Indirizzo di posta elettronica]],Strutture_cleaned[[#This Row],[Indirizzo internet]])</f>
        <v>info@residenzamarano.it</v>
      </c>
    </row>
    <row r="4868" spans="1:12" x14ac:dyDescent="0.2">
      <c r="A4868" t="s">
        <v>8285</v>
      </c>
      <c r="B4868" t="s">
        <v>16605</v>
      </c>
      <c r="C4868" t="s">
        <v>17139</v>
      </c>
      <c r="D4868" t="s">
        <v>6377</v>
      </c>
      <c r="E4868" t="s">
        <v>6377</v>
      </c>
      <c r="F4868" t="s">
        <v>6398</v>
      </c>
      <c r="G4868" t="s">
        <v>6399</v>
      </c>
      <c r="I48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4868" s="1" t="b">
        <f t="shared" si="76"/>
        <v>0</v>
      </c>
      <c r="K4868" t="str">
        <f>IF(NOT(J4868),Strutture_cleaned[[#This Row],[Indirizzo internet]],Strutture_cleaned[[#This Row],[Indirizzo di posta elettronica]])</f>
        <v>www.mariaimmacolataresort.it</v>
      </c>
      <c r="L4868" t="str">
        <f>IF(NOT(J4868),Strutture_cleaned[[#This Row],[Indirizzo di posta elettronica]],Strutture_cleaned[[#This Row],[Indirizzo internet]])</f>
        <v>casa-mariaimmacolata@libero.it</v>
      </c>
    </row>
    <row r="4869" spans="1:12" x14ac:dyDescent="0.2">
      <c r="A4869" t="s">
        <v>8582</v>
      </c>
      <c r="B4869" t="s">
        <v>17140</v>
      </c>
      <c r="C4869" t="s">
        <v>6400</v>
      </c>
      <c r="D4869" t="s">
        <v>6377</v>
      </c>
      <c r="E4869" t="s">
        <v>19511</v>
      </c>
      <c r="F4869" t="s">
        <v>6401</v>
      </c>
      <c r="G4869" t="s">
        <v>6402</v>
      </c>
      <c r="I486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69" s="1" t="b">
        <f t="shared" si="76"/>
        <v>1</v>
      </c>
      <c r="K4869" t="str">
        <f>IF(NOT(J4869),Strutture_cleaned[[#This Row],[Indirizzo internet]],Strutture_cleaned[[#This Row],[Indirizzo di posta elettronica]])</f>
        <v>www.baiamarinahotel.it</v>
      </c>
      <c r="L4869" t="str">
        <f>IF(NOT(J4869),Strutture_cleaned[[#This Row],[Indirizzo di posta elettronica]],Strutture_cleaned[[#This Row],[Indirizzo internet]])</f>
        <v>hotelbaiamarina@gmail.com</v>
      </c>
    </row>
    <row r="4870" spans="1:12" x14ac:dyDescent="0.2">
      <c r="A4870" t="s">
        <v>8582</v>
      </c>
      <c r="B4870" t="s">
        <v>17141</v>
      </c>
      <c r="C4870" t="s">
        <v>17142</v>
      </c>
      <c r="D4870" t="s">
        <v>6377</v>
      </c>
      <c r="E4870" t="s">
        <v>19511</v>
      </c>
      <c r="F4870" t="s">
        <v>6403</v>
      </c>
      <c r="G4870" t="s">
        <v>19511</v>
      </c>
      <c r="I487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70" s="1" t="b">
        <f t="shared" si="76"/>
        <v>1</v>
      </c>
      <c r="K4870" t="str">
        <f>IF(NOT(J4870),Strutture_cleaned[[#This Row],[Indirizzo internet]],Strutture_cleaned[[#This Row],[Indirizzo di posta elettronica]])</f>
        <v/>
      </c>
      <c r="L4870" t="str">
        <f>IF(NOT(J4870),Strutture_cleaned[[#This Row],[Indirizzo di posta elettronica]],Strutture_cleaned[[#This Row],[Indirizzo internet]])</f>
        <v>info@conquistacostruzioni.it</v>
      </c>
    </row>
    <row r="4871" spans="1:12" x14ac:dyDescent="0.2">
      <c r="A4871" t="s">
        <v>8582</v>
      </c>
      <c r="B4871" t="s">
        <v>17107</v>
      </c>
      <c r="C4871" t="s">
        <v>19511</v>
      </c>
      <c r="D4871" t="s">
        <v>6377</v>
      </c>
      <c r="E4871" t="s">
        <v>19511</v>
      </c>
      <c r="F4871" t="s">
        <v>6371</v>
      </c>
      <c r="G4871" t="s">
        <v>6370</v>
      </c>
      <c r="I487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71" s="1" t="b">
        <f t="shared" si="76"/>
        <v>1</v>
      </c>
      <c r="K4871" t="str">
        <f>IF(NOT(J4871),Strutture_cleaned[[#This Row],[Indirizzo internet]],Strutture_cleaned[[#This Row],[Indirizzo di posta elettronica]])</f>
        <v>www.hotelideal-cupra.it</v>
      </c>
      <c r="L4871" t="str">
        <f>IF(NOT(J4871),Strutture_cleaned[[#This Row],[Indirizzo di posta elettronica]],Strutture_cleaned[[#This Row],[Indirizzo internet]])</f>
        <v>info@hotelideal-cupra.it</v>
      </c>
    </row>
    <row r="4872" spans="1:12" x14ac:dyDescent="0.2">
      <c r="A4872" t="s">
        <v>8177</v>
      </c>
      <c r="B4872" t="s">
        <v>17143</v>
      </c>
      <c r="C4872" t="s">
        <v>17144</v>
      </c>
      <c r="D4872" t="s">
        <v>6377</v>
      </c>
      <c r="E4872" t="s">
        <v>19511</v>
      </c>
      <c r="F4872" t="s">
        <v>6402</v>
      </c>
      <c r="G4872" t="s">
        <v>6401</v>
      </c>
      <c r="I48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872" s="1" t="b">
        <f t="shared" si="76"/>
        <v>0</v>
      </c>
      <c r="K4872" t="str">
        <f>IF(NOT(J4872),Strutture_cleaned[[#This Row],[Indirizzo internet]],Strutture_cleaned[[#This Row],[Indirizzo di posta elettronica]])</f>
        <v>www.baiamarinahotel.it</v>
      </c>
      <c r="L4872" t="str">
        <f>IF(NOT(J4872),Strutture_cleaned[[#This Row],[Indirizzo di posta elettronica]],Strutture_cleaned[[#This Row],[Indirizzo internet]])</f>
        <v>hotelbaiamarina@gmail.com</v>
      </c>
    </row>
    <row r="4873" spans="1:12" x14ac:dyDescent="0.2">
      <c r="A4873" t="s">
        <v>8523</v>
      </c>
      <c r="B4873" t="s">
        <v>17145</v>
      </c>
      <c r="C4873" t="s">
        <v>17146</v>
      </c>
      <c r="D4873" t="s">
        <v>6377</v>
      </c>
      <c r="E4873" t="s">
        <v>6377</v>
      </c>
      <c r="F4873" t="s">
        <v>19511</v>
      </c>
      <c r="G4873" t="s">
        <v>19511</v>
      </c>
      <c r="I48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73" s="1" t="b">
        <f t="shared" si="76"/>
        <v>0</v>
      </c>
      <c r="K4873" t="str">
        <f>IF(NOT(J4873),Strutture_cleaned[[#This Row],[Indirizzo internet]],Strutture_cleaned[[#This Row],[Indirizzo di posta elettronica]])</f>
        <v/>
      </c>
      <c r="L4873" t="str">
        <f>IF(NOT(J4873),Strutture_cleaned[[#This Row],[Indirizzo di posta elettronica]],Strutture_cleaned[[#This Row],[Indirizzo internet]])</f>
        <v/>
      </c>
    </row>
    <row r="4874" spans="1:12" x14ac:dyDescent="0.2">
      <c r="A4874" t="s">
        <v>8183</v>
      </c>
      <c r="B4874" t="s">
        <v>17147</v>
      </c>
      <c r="C4874" t="s">
        <v>17148</v>
      </c>
      <c r="D4874" t="s">
        <v>6377</v>
      </c>
      <c r="E4874" t="s">
        <v>6377</v>
      </c>
      <c r="F4874" t="s">
        <v>19511</v>
      </c>
      <c r="G4874" t="s">
        <v>19511</v>
      </c>
      <c r="I48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74" s="1" t="b">
        <f t="shared" si="76"/>
        <v>0</v>
      </c>
      <c r="K4874" t="str">
        <f>IF(NOT(J4874),Strutture_cleaned[[#This Row],[Indirizzo internet]],Strutture_cleaned[[#This Row],[Indirizzo di posta elettronica]])</f>
        <v/>
      </c>
      <c r="L4874" t="str">
        <f>IF(NOT(J4874),Strutture_cleaned[[#This Row],[Indirizzo di posta elettronica]],Strutture_cleaned[[#This Row],[Indirizzo internet]])</f>
        <v/>
      </c>
    </row>
    <row r="4875" spans="1:12" x14ac:dyDescent="0.2">
      <c r="A4875" t="s">
        <v>8582</v>
      </c>
      <c r="B4875" t="s">
        <v>17149</v>
      </c>
      <c r="C4875" t="s">
        <v>17150</v>
      </c>
      <c r="D4875" t="s">
        <v>6377</v>
      </c>
      <c r="E4875" t="s">
        <v>6377</v>
      </c>
      <c r="F4875" t="s">
        <v>6352</v>
      </c>
      <c r="G4875" t="s">
        <v>19511</v>
      </c>
      <c r="I487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75" s="1" t="b">
        <f t="shared" si="76"/>
        <v>1</v>
      </c>
      <c r="K4875" t="str">
        <f>IF(NOT(J4875),Strutture_cleaned[[#This Row],[Indirizzo internet]],Strutture_cleaned[[#This Row],[Indirizzo di posta elettronica]])</f>
        <v/>
      </c>
      <c r="L4875" t="str">
        <f>IF(NOT(J4875),Strutture_cleaned[[#This Row],[Indirizzo di posta elettronica]],Strutture_cleaned[[#This Row],[Indirizzo internet]])</f>
        <v>postamarco93@gmail.com</v>
      </c>
    </row>
    <row r="4876" spans="1:12" x14ac:dyDescent="0.2">
      <c r="A4876" t="s">
        <v>8582</v>
      </c>
      <c r="B4876" t="s">
        <v>17151</v>
      </c>
      <c r="C4876" t="s">
        <v>17152</v>
      </c>
      <c r="D4876" t="s">
        <v>6377</v>
      </c>
      <c r="E4876" t="s">
        <v>19511</v>
      </c>
      <c r="F4876" t="s">
        <v>19511</v>
      </c>
      <c r="G4876" t="s">
        <v>19511</v>
      </c>
      <c r="I48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76" s="1" t="b">
        <f t="shared" si="76"/>
        <v>0</v>
      </c>
      <c r="K4876" t="str">
        <f>IF(NOT(J4876),Strutture_cleaned[[#This Row],[Indirizzo internet]],Strutture_cleaned[[#This Row],[Indirizzo di posta elettronica]])</f>
        <v/>
      </c>
      <c r="L4876" t="str">
        <f>IF(NOT(J4876),Strutture_cleaned[[#This Row],[Indirizzo di posta elettronica]],Strutture_cleaned[[#This Row],[Indirizzo internet]])</f>
        <v/>
      </c>
    </row>
    <row r="4877" spans="1:12" x14ac:dyDescent="0.2">
      <c r="A4877" t="s">
        <v>8216</v>
      </c>
      <c r="B4877" t="s">
        <v>17153</v>
      </c>
      <c r="C4877" t="s">
        <v>17154</v>
      </c>
      <c r="D4877" t="s">
        <v>6377</v>
      </c>
      <c r="E4877" t="s">
        <v>6377</v>
      </c>
      <c r="F4877" t="s">
        <v>6404</v>
      </c>
      <c r="G4877" t="s">
        <v>6405</v>
      </c>
      <c r="I48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77" s="1" t="b">
        <f t="shared" si="76"/>
        <v>0</v>
      </c>
      <c r="K4877" t="str">
        <f>IF(NOT(J4877),Strutture_cleaned[[#This Row],[Indirizzo internet]],Strutture_cleaned[[#This Row],[Indirizzo di posta elettronica]])</f>
        <v>www.residencecupra.it</v>
      </c>
      <c r="L4877" t="str">
        <f>IF(NOT(J4877),Strutture_cleaned[[#This Row],[Indirizzo di posta elettronica]],Strutture_cleaned[[#This Row],[Indirizzo internet]])</f>
        <v>info@residencecupra.it</v>
      </c>
    </row>
    <row r="4878" spans="1:12" x14ac:dyDescent="0.2">
      <c r="A4878" t="s">
        <v>8171</v>
      </c>
      <c r="B4878" t="s">
        <v>17155</v>
      </c>
      <c r="C4878" t="s">
        <v>17156</v>
      </c>
      <c r="D4878" t="s">
        <v>6377</v>
      </c>
      <c r="E4878" t="s">
        <v>6377</v>
      </c>
      <c r="F4878" t="s">
        <v>6406</v>
      </c>
      <c r="G4878" t="s">
        <v>6407</v>
      </c>
      <c r="I48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78" s="1" t="b">
        <f t="shared" si="76"/>
        <v>0</v>
      </c>
      <c r="K4878" t="str">
        <f>IF(NOT(J4878),Strutture_cleaned[[#This Row],[Indirizzo internet]],Strutture_cleaned[[#This Row],[Indirizzo di posta elettronica]])</f>
        <v>www.countryhouseuna.com</v>
      </c>
      <c r="L4878" t="str">
        <f>IF(NOT(J4878),Strutture_cleaned[[#This Row],[Indirizzo di posta elettronica]],Strutture_cleaned[[#This Row],[Indirizzo internet]])</f>
        <v>info@countryhouseuna.com</v>
      </c>
    </row>
    <row r="4879" spans="1:12" x14ac:dyDescent="0.2">
      <c r="A4879" t="s">
        <v>8582</v>
      </c>
      <c r="B4879" t="s">
        <v>17157</v>
      </c>
      <c r="C4879" t="s">
        <v>19511</v>
      </c>
      <c r="D4879" t="s">
        <v>6377</v>
      </c>
      <c r="E4879" t="s">
        <v>17061</v>
      </c>
      <c r="F4879" t="s">
        <v>19511</v>
      </c>
      <c r="G4879" t="s">
        <v>19511</v>
      </c>
      <c r="I48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79" s="1" t="b">
        <f t="shared" si="76"/>
        <v>0</v>
      </c>
      <c r="K4879" t="str">
        <f>IF(NOT(J4879),Strutture_cleaned[[#This Row],[Indirizzo internet]],Strutture_cleaned[[#This Row],[Indirizzo di posta elettronica]])</f>
        <v/>
      </c>
      <c r="L4879" t="str">
        <f>IF(NOT(J4879),Strutture_cleaned[[#This Row],[Indirizzo di posta elettronica]],Strutture_cleaned[[#This Row],[Indirizzo internet]])</f>
        <v/>
      </c>
    </row>
    <row r="4880" spans="1:12" x14ac:dyDescent="0.2">
      <c r="A4880" t="s">
        <v>8582</v>
      </c>
      <c r="B4880" t="s">
        <v>17158</v>
      </c>
      <c r="C4880" t="s">
        <v>17159</v>
      </c>
      <c r="D4880" t="s">
        <v>6377</v>
      </c>
      <c r="E4880" t="s">
        <v>6377</v>
      </c>
      <c r="F4880" t="s">
        <v>6408</v>
      </c>
      <c r="G4880" t="s">
        <v>6409</v>
      </c>
      <c r="I488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880" s="1" t="b">
        <f t="shared" si="76"/>
        <v>1</v>
      </c>
      <c r="K4880" t="str">
        <f>IF(NOT(J4880),Strutture_cleaned[[#This Row],[Indirizzo internet]],Strutture_cleaned[[#This Row],[Indirizzo di posta elettronica]])</f>
        <v>www.chaletaltamarea.com</v>
      </c>
      <c r="L4880" t="str">
        <f>IF(NOT(J4880),Strutture_cleaned[[#This Row],[Indirizzo di posta elettronica]],Strutture_cleaned[[#This Row],[Indirizzo internet]])</f>
        <v>maxsportime@libero.it</v>
      </c>
    </row>
    <row r="4881" spans="1:12" x14ac:dyDescent="0.2">
      <c r="A4881" t="s">
        <v>8177</v>
      </c>
      <c r="B4881" t="s">
        <v>17160</v>
      </c>
      <c r="C4881" t="s">
        <v>17161</v>
      </c>
      <c r="D4881" t="s">
        <v>17162</v>
      </c>
      <c r="E4881" t="s">
        <v>17162</v>
      </c>
      <c r="F4881" t="s">
        <v>6410</v>
      </c>
      <c r="G4881" t="s">
        <v>6411</v>
      </c>
      <c r="I48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881" s="1" t="b">
        <f t="shared" si="76"/>
        <v>0</v>
      </c>
      <c r="K4881" t="str">
        <f>IF(NOT(J4881),Strutture_cleaned[[#This Row],[Indirizzo internet]],Strutture_cleaned[[#This Row],[Indirizzo di posta elettronica]])</f>
        <v>www.hotelvillapigna.it</v>
      </c>
      <c r="L4881" t="str">
        <f>IF(NOT(J4881),Strutture_cleaned[[#This Row],[Indirizzo di posta elettronica]],Strutture_cleaned[[#This Row],[Indirizzo internet]])</f>
        <v>reception@hotelvillapigna.it</v>
      </c>
    </row>
    <row r="4882" spans="1:12" x14ac:dyDescent="0.2">
      <c r="A4882" t="s">
        <v>8171</v>
      </c>
      <c r="B4882" t="s">
        <v>17163</v>
      </c>
      <c r="C4882" t="s">
        <v>17164</v>
      </c>
      <c r="D4882" t="s">
        <v>17162</v>
      </c>
      <c r="E4882" t="s">
        <v>17162</v>
      </c>
      <c r="F4882" t="s">
        <v>6412</v>
      </c>
      <c r="G4882" t="s">
        <v>6413</v>
      </c>
      <c r="I48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82" s="1" t="b">
        <f t="shared" si="76"/>
        <v>0</v>
      </c>
      <c r="K4882" t="str">
        <f>IF(NOT(J4882),Strutture_cleaned[[#This Row],[Indirizzo internet]],Strutture_cleaned[[#This Row],[Indirizzo di posta elettronica]])</f>
        <v>www.parcodeitigli.it</v>
      </c>
      <c r="L4882" t="str">
        <f>IF(NOT(J4882),Strutture_cleaned[[#This Row],[Indirizzo di posta elettronica]],Strutture_cleaned[[#This Row],[Indirizzo internet]])</f>
        <v>info@parcodeitigli.it</v>
      </c>
    </row>
    <row r="4883" spans="1:12" x14ac:dyDescent="0.2">
      <c r="A4883" t="s">
        <v>8183</v>
      </c>
      <c r="B4883" t="s">
        <v>15008</v>
      </c>
      <c r="C4883" t="s">
        <v>17165</v>
      </c>
      <c r="D4883" t="s">
        <v>17162</v>
      </c>
      <c r="E4883" t="s">
        <v>17166</v>
      </c>
      <c r="F4883" t="s">
        <v>19511</v>
      </c>
      <c r="G4883" t="s">
        <v>6414</v>
      </c>
      <c r="I48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883" s="1" t="b">
        <f t="shared" si="76"/>
        <v>0</v>
      </c>
      <c r="K4883" t="str">
        <f>IF(NOT(J4883),Strutture_cleaned[[#This Row],[Indirizzo internet]],Strutture_cleaned[[#This Row],[Indirizzo di posta elettronica]])</f>
        <v/>
      </c>
      <c r="L4883" t="str">
        <f>IF(NOT(J4883),Strutture_cleaned[[#This Row],[Indirizzo di posta elettronica]],Strutture_cleaned[[#This Row],[Indirizzo internet]])</f>
        <v>pikkio94@libero.it</v>
      </c>
    </row>
    <row r="4884" spans="1:12" x14ac:dyDescent="0.2">
      <c r="A4884" t="s">
        <v>8183</v>
      </c>
      <c r="B4884" t="s">
        <v>17167</v>
      </c>
      <c r="C4884" t="s">
        <v>6415</v>
      </c>
      <c r="D4884" t="s">
        <v>17162</v>
      </c>
      <c r="E4884" t="s">
        <v>17162</v>
      </c>
      <c r="F4884" t="s">
        <v>19511</v>
      </c>
      <c r="G4884" t="s">
        <v>19511</v>
      </c>
      <c r="I48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84" s="1" t="b">
        <f t="shared" si="76"/>
        <v>0</v>
      </c>
      <c r="K4884" t="str">
        <f>IF(NOT(J4884),Strutture_cleaned[[#This Row],[Indirizzo internet]],Strutture_cleaned[[#This Row],[Indirizzo di posta elettronica]])</f>
        <v/>
      </c>
      <c r="L4884" t="str">
        <f>IF(NOT(J4884),Strutture_cleaned[[#This Row],[Indirizzo di posta elettronica]],Strutture_cleaned[[#This Row],[Indirizzo internet]])</f>
        <v/>
      </c>
    </row>
    <row r="4885" spans="1:12" x14ac:dyDescent="0.2">
      <c r="A4885" t="s">
        <v>8186</v>
      </c>
      <c r="B4885" t="s">
        <v>17168</v>
      </c>
      <c r="C4885" t="s">
        <v>17169</v>
      </c>
      <c r="D4885" t="s">
        <v>17170</v>
      </c>
      <c r="E4885" t="s">
        <v>17171</v>
      </c>
      <c r="F4885" t="s">
        <v>6416</v>
      </c>
      <c r="G4885" t="s">
        <v>6417</v>
      </c>
      <c r="I48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885" s="1" t="b">
        <f t="shared" si="76"/>
        <v>0</v>
      </c>
      <c r="K4885" t="str">
        <f>IF(NOT(J4885),Strutture_cleaned[[#This Row],[Indirizzo internet]],Strutture_cleaned[[#This Row],[Indirizzo di posta elettronica]])</f>
        <v>www.ramuse.it</v>
      </c>
      <c r="L4885" t="str">
        <f>IF(NOT(J4885),Strutture_cleaned[[#This Row],[Indirizzo di posta elettronica]],Strutture_cleaned[[#This Row],[Indirizzo internet]])</f>
        <v>paolociccioli@ramuse.it</v>
      </c>
    </row>
    <row r="4886" spans="1:12" x14ac:dyDescent="0.2">
      <c r="A4886" t="s">
        <v>8177</v>
      </c>
      <c r="B4886" t="s">
        <v>17172</v>
      </c>
      <c r="C4886" t="s">
        <v>17173</v>
      </c>
      <c r="D4886" t="s">
        <v>17170</v>
      </c>
      <c r="E4886" t="s">
        <v>17170</v>
      </c>
      <c r="F4886" t="s">
        <v>6418</v>
      </c>
      <c r="G4886" t="s">
        <v>6419</v>
      </c>
      <c r="I48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86" s="1" t="b">
        <f t="shared" si="76"/>
        <v>0</v>
      </c>
      <c r="K4886" t="str">
        <f>IF(NOT(J4886),Strutture_cleaned[[#This Row],[Indirizzo internet]],Strutture_cleaned[[#This Row],[Indirizzo di posta elettronica]])</f>
        <v>www.albergolavecchiaposta.it</v>
      </c>
      <c r="L4886" t="str">
        <f>IF(NOT(J4886),Strutture_cleaned[[#This Row],[Indirizzo di posta elettronica]],Strutture_cleaned[[#This Row],[Indirizzo internet]])</f>
        <v>info@albergolavecchiaposta.it</v>
      </c>
    </row>
    <row r="4887" spans="1:12" x14ac:dyDescent="0.2">
      <c r="A4887" t="s">
        <v>8183</v>
      </c>
      <c r="B4887" t="s">
        <v>17174</v>
      </c>
      <c r="C4887" t="s">
        <v>17175</v>
      </c>
      <c r="D4887" t="s">
        <v>17170</v>
      </c>
      <c r="E4887" t="s">
        <v>17176</v>
      </c>
      <c r="F4887" t="s">
        <v>6420</v>
      </c>
      <c r="G4887" t="s">
        <v>6421</v>
      </c>
      <c r="I48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87" s="1" t="b">
        <f t="shared" si="76"/>
        <v>0</v>
      </c>
      <c r="K4887" t="str">
        <f>IF(NOT(J4887),Strutture_cleaned[[#This Row],[Indirizzo internet]],Strutture_cleaned[[#This Row],[Indirizzo di posta elettronica]])</f>
        <v>www.gustissimo.com</v>
      </c>
      <c r="L4887" t="str">
        <f>IF(NOT(J4887),Strutture_cleaned[[#This Row],[Indirizzo di posta elettronica]],Strutture_cleaned[[#This Row],[Indirizzo internet]])</f>
        <v>info@gustissimo.com</v>
      </c>
    </row>
    <row r="4888" spans="1:12" x14ac:dyDescent="0.2">
      <c r="A4888" t="s">
        <v>8183</v>
      </c>
      <c r="B4888" t="s">
        <v>17177</v>
      </c>
      <c r="C4888" t="s">
        <v>17178</v>
      </c>
      <c r="D4888" t="s">
        <v>17170</v>
      </c>
      <c r="E4888" t="s">
        <v>19511</v>
      </c>
      <c r="F4888" t="s">
        <v>6422</v>
      </c>
      <c r="G4888" t="s">
        <v>6423</v>
      </c>
      <c r="I48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88" s="1" t="b">
        <f t="shared" si="76"/>
        <v>0</v>
      </c>
      <c r="K4888" t="str">
        <f>IF(NOT(J4888),Strutture_cleaned[[#This Row],[Indirizzo internet]],Strutture_cleaned[[#This Row],[Indirizzo di posta elettronica]])</f>
        <v>www.lemarcheretreat.com</v>
      </c>
      <c r="L4888" t="str">
        <f>IF(NOT(J4888),Strutture_cleaned[[#This Row],[Indirizzo di posta elettronica]],Strutture_cleaned[[#This Row],[Indirizzo internet]])</f>
        <v>info@lemarcheretreat.com</v>
      </c>
    </row>
    <row r="4889" spans="1:12" x14ac:dyDescent="0.2">
      <c r="A4889" t="s">
        <v>8216</v>
      </c>
      <c r="B4889" t="s">
        <v>17179</v>
      </c>
      <c r="C4889" t="s">
        <v>17180</v>
      </c>
      <c r="D4889" t="s">
        <v>17170</v>
      </c>
      <c r="E4889" t="s">
        <v>6424</v>
      </c>
      <c r="F4889" t="s">
        <v>6425</v>
      </c>
      <c r="G4889" t="s">
        <v>6426</v>
      </c>
      <c r="I48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89" s="1" t="b">
        <f t="shared" si="76"/>
        <v>0</v>
      </c>
      <c r="K4889" t="str">
        <f>IF(NOT(J4889),Strutture_cleaned[[#This Row],[Indirizzo internet]],Strutture_cleaned[[#This Row],[Indirizzo di posta elettronica]])</f>
        <v>www.ilsettecento.it</v>
      </c>
      <c r="L4889" t="str">
        <f>IF(NOT(J4889),Strutture_cleaned[[#This Row],[Indirizzo di posta elettronica]],Strutture_cleaned[[#This Row],[Indirizzo internet]])</f>
        <v>info@ilsettecento.it</v>
      </c>
    </row>
    <row r="4890" spans="1:12" x14ac:dyDescent="0.2">
      <c r="A4890" t="s">
        <v>8220</v>
      </c>
      <c r="B4890" t="s">
        <v>9701</v>
      </c>
      <c r="C4890" t="s">
        <v>19511</v>
      </c>
      <c r="D4890" t="s">
        <v>17170</v>
      </c>
      <c r="E4890" t="s">
        <v>19511</v>
      </c>
      <c r="F4890" t="s">
        <v>19511</v>
      </c>
      <c r="G4890" t="s">
        <v>6427</v>
      </c>
      <c r="I48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890" s="1" t="b">
        <f t="shared" si="76"/>
        <v>0</v>
      </c>
      <c r="K4890" t="str">
        <f>IF(NOT(J4890),Strutture_cleaned[[#This Row],[Indirizzo internet]],Strutture_cleaned[[#This Row],[Indirizzo di posta elettronica]])</f>
        <v/>
      </c>
      <c r="L4890" t="str">
        <f>IF(NOT(J4890),Strutture_cleaned[[#This Row],[Indirizzo di posta elettronica]],Strutture_cleaned[[#This Row],[Indirizzo internet]])</f>
        <v>segreteria@comune.force.ap.it</v>
      </c>
    </row>
    <row r="4891" spans="1:12" x14ac:dyDescent="0.2">
      <c r="A4891" t="s">
        <v>8183</v>
      </c>
      <c r="B4891" t="s">
        <v>17181</v>
      </c>
      <c r="C4891" t="s">
        <v>17182</v>
      </c>
      <c r="D4891" t="s">
        <v>6485</v>
      </c>
      <c r="E4891" t="s">
        <v>19511</v>
      </c>
      <c r="F4891" t="s">
        <v>19511</v>
      </c>
      <c r="G4891" t="s">
        <v>6428</v>
      </c>
      <c r="I48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891" s="1" t="b">
        <f t="shared" si="76"/>
        <v>0</v>
      </c>
      <c r="K4891" t="str">
        <f>IF(NOT(J4891),Strutture_cleaned[[#This Row],[Indirizzo internet]],Strutture_cleaned[[#This Row],[Indirizzo di posta elettronica]])</f>
        <v/>
      </c>
      <c r="L4891" t="str">
        <f>IF(NOT(J4891),Strutture_cleaned[[#This Row],[Indirizzo di posta elettronica]],Strutture_cleaned[[#This Row],[Indirizzo internet]])</f>
        <v>lacasaditina@libero.it</v>
      </c>
    </row>
    <row r="4892" spans="1:12" x14ac:dyDescent="0.2">
      <c r="A4892" t="s">
        <v>8582</v>
      </c>
      <c r="B4892" t="s">
        <v>17183</v>
      </c>
      <c r="C4892" t="s">
        <v>17184</v>
      </c>
      <c r="D4892" t="s">
        <v>6485</v>
      </c>
      <c r="E4892" t="s">
        <v>19511</v>
      </c>
      <c r="F4892" t="s">
        <v>19511</v>
      </c>
      <c r="G4892" t="s">
        <v>19511</v>
      </c>
      <c r="I48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892" s="1" t="b">
        <f t="shared" si="76"/>
        <v>0</v>
      </c>
      <c r="K4892" t="str">
        <f>IF(NOT(J4892),Strutture_cleaned[[#This Row],[Indirizzo internet]],Strutture_cleaned[[#This Row],[Indirizzo di posta elettronica]])</f>
        <v/>
      </c>
      <c r="L4892" t="str">
        <f>IF(NOT(J4892),Strutture_cleaned[[#This Row],[Indirizzo di posta elettronica]],Strutture_cleaned[[#This Row],[Indirizzo internet]])</f>
        <v/>
      </c>
    </row>
    <row r="4893" spans="1:12" x14ac:dyDescent="0.2">
      <c r="A4893" t="s">
        <v>8183</v>
      </c>
      <c r="B4893" t="s">
        <v>17185</v>
      </c>
      <c r="C4893" t="s">
        <v>17186</v>
      </c>
      <c r="D4893" t="s">
        <v>6485</v>
      </c>
      <c r="E4893" t="s">
        <v>19511</v>
      </c>
      <c r="F4893" t="s">
        <v>19511</v>
      </c>
      <c r="G4893" t="s">
        <v>6429</v>
      </c>
      <c r="I48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93" s="1" t="b">
        <f t="shared" si="76"/>
        <v>0</v>
      </c>
      <c r="K4893" t="str">
        <f>IF(NOT(J4893),Strutture_cleaned[[#This Row],[Indirizzo internet]],Strutture_cleaned[[#This Row],[Indirizzo di posta elettronica]])</f>
        <v/>
      </c>
      <c r="L4893" t="str">
        <f>IF(NOT(J4893),Strutture_cleaned[[#This Row],[Indirizzo di posta elettronica]],Strutture_cleaned[[#This Row],[Indirizzo internet]])</f>
        <v>info@hotellosqualo.it</v>
      </c>
    </row>
    <row r="4894" spans="1:12" x14ac:dyDescent="0.2">
      <c r="A4894" t="s">
        <v>8183</v>
      </c>
      <c r="B4894" t="s">
        <v>17187</v>
      </c>
      <c r="C4894" t="s">
        <v>17188</v>
      </c>
      <c r="D4894" t="s">
        <v>6485</v>
      </c>
      <c r="E4894" t="s">
        <v>19511</v>
      </c>
      <c r="F4894" t="s">
        <v>6430</v>
      </c>
      <c r="G4894" t="s">
        <v>6431</v>
      </c>
      <c r="I48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894" s="1" t="b">
        <f t="shared" si="76"/>
        <v>0</v>
      </c>
      <c r="K4894" t="str">
        <f>IF(NOT(J4894),Strutture_cleaned[[#This Row],[Indirizzo internet]],Strutture_cleaned[[#This Row],[Indirizzo di posta elettronica]])</f>
        <v>www.casabagnara.it</v>
      </c>
      <c r="L4894" t="str">
        <f>IF(NOT(J4894),Strutture_cleaned[[#This Row],[Indirizzo di posta elettronica]],Strutture_cleaned[[#This Row],[Indirizzo internet]])</f>
        <v>caterina@casabagnara.it</v>
      </c>
    </row>
    <row r="4895" spans="1:12" x14ac:dyDescent="0.2">
      <c r="A4895" t="s">
        <v>8183</v>
      </c>
      <c r="B4895" t="s">
        <v>17189</v>
      </c>
      <c r="C4895" t="s">
        <v>17190</v>
      </c>
      <c r="D4895" t="s">
        <v>6485</v>
      </c>
      <c r="E4895" t="s">
        <v>19511</v>
      </c>
      <c r="F4895" t="s">
        <v>19511</v>
      </c>
      <c r="G4895" t="s">
        <v>6432</v>
      </c>
      <c r="I48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895" s="1" t="b">
        <f t="shared" si="76"/>
        <v>0</v>
      </c>
      <c r="K4895" t="str">
        <f>IF(NOT(J4895),Strutture_cleaned[[#This Row],[Indirizzo internet]],Strutture_cleaned[[#This Row],[Indirizzo di posta elettronica]])</f>
        <v/>
      </c>
      <c r="L4895" t="str">
        <f>IF(NOT(J4895),Strutture_cleaned[[#This Row],[Indirizzo di posta elettronica]],Strutture_cleaned[[#This Row],[Indirizzo internet]])</f>
        <v>giuseppe.paccasassi@virgilio.it</v>
      </c>
    </row>
    <row r="4896" spans="1:12" x14ac:dyDescent="0.2">
      <c r="A4896" t="s">
        <v>8183</v>
      </c>
      <c r="B4896" t="s">
        <v>17191</v>
      </c>
      <c r="C4896" t="s">
        <v>17192</v>
      </c>
      <c r="D4896" t="s">
        <v>6485</v>
      </c>
      <c r="E4896" t="s">
        <v>19511</v>
      </c>
      <c r="F4896" t="s">
        <v>19511</v>
      </c>
      <c r="G4896" t="s">
        <v>6433</v>
      </c>
      <c r="I48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96" s="1" t="b">
        <f t="shared" si="76"/>
        <v>0</v>
      </c>
      <c r="K4896" t="str">
        <f>IF(NOT(J4896),Strutture_cleaned[[#This Row],[Indirizzo internet]],Strutture_cleaned[[#This Row],[Indirizzo di posta elettronica]])</f>
        <v/>
      </c>
      <c r="L4896" t="str">
        <f>IF(NOT(J4896),Strutture_cleaned[[#This Row],[Indirizzo di posta elettronica]],Strutture_cleaned[[#This Row],[Indirizzo internet]])</f>
        <v>info@azzurramare.it</v>
      </c>
    </row>
    <row r="4897" spans="1:12" x14ac:dyDescent="0.2">
      <c r="A4897" t="s">
        <v>8216</v>
      </c>
      <c r="B4897" t="s">
        <v>17193</v>
      </c>
      <c r="C4897" t="s">
        <v>17194</v>
      </c>
      <c r="D4897" t="s">
        <v>6485</v>
      </c>
      <c r="E4897" t="s">
        <v>19511</v>
      </c>
      <c r="F4897" t="s">
        <v>6434</v>
      </c>
      <c r="G4897" t="s">
        <v>5285</v>
      </c>
      <c r="I48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97" s="1" t="b">
        <f t="shared" si="76"/>
        <v>0</v>
      </c>
      <c r="K4897" t="str">
        <f>IF(NOT(J4897),Strutture_cleaned[[#This Row],[Indirizzo internet]],Strutture_cleaned[[#This Row],[Indirizzo di posta elettronica]])</f>
        <v>http://www.appartamenti-grottammare.it/it</v>
      </c>
      <c r="L4897" t="str">
        <f>IF(NOT(J4897),Strutture_cleaned[[#This Row],[Indirizzo di posta elettronica]],Strutture_cleaned[[#This Row],[Indirizzo internet]])</f>
        <v>info@conerohotel.com</v>
      </c>
    </row>
    <row r="4898" spans="1:12" x14ac:dyDescent="0.2">
      <c r="A4898" t="s">
        <v>8216</v>
      </c>
      <c r="B4898" t="s">
        <v>17195</v>
      </c>
      <c r="C4898" t="s">
        <v>17196</v>
      </c>
      <c r="D4898" t="s">
        <v>6485</v>
      </c>
      <c r="E4898" t="s">
        <v>19511</v>
      </c>
      <c r="F4898" t="s">
        <v>6435</v>
      </c>
      <c r="G4898" t="s">
        <v>6436</v>
      </c>
      <c r="I48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898" s="1" t="b">
        <f t="shared" si="76"/>
        <v>0</v>
      </c>
      <c r="K4898" t="str">
        <f>IF(NOT(J4898),Strutture_cleaned[[#This Row],[Indirizzo internet]],Strutture_cleaned[[#This Row],[Indirizzo di posta elettronica]])</f>
        <v>www.dimoradimare.com</v>
      </c>
      <c r="L4898" t="str">
        <f>IF(NOT(J4898),Strutture_cleaned[[#This Row],[Indirizzo di posta elettronica]],Strutture_cleaned[[#This Row],[Indirizzo internet]])</f>
        <v>info@dimoradimare.com</v>
      </c>
    </row>
    <row r="4899" spans="1:12" x14ac:dyDescent="0.2">
      <c r="A4899" t="s">
        <v>8174</v>
      </c>
      <c r="B4899" t="s">
        <v>17197</v>
      </c>
      <c r="C4899" t="s">
        <v>17198</v>
      </c>
      <c r="D4899" t="s">
        <v>6485</v>
      </c>
      <c r="E4899" t="s">
        <v>19511</v>
      </c>
      <c r="F4899" t="s">
        <v>19511</v>
      </c>
      <c r="G4899" t="s">
        <v>6437</v>
      </c>
      <c r="I48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4899" s="1" t="b">
        <f t="shared" si="76"/>
        <v>0</v>
      </c>
      <c r="K4899" t="str">
        <f>IF(NOT(J4899),Strutture_cleaned[[#This Row],[Indirizzo internet]],Strutture_cleaned[[#This Row],[Indirizzo di posta elettronica]])</f>
        <v/>
      </c>
      <c r="L4899" t="str">
        <f>IF(NOT(J4899),Strutture_cleaned[[#This Row],[Indirizzo di posta elettronica]],Strutture_cleaned[[#This Row],[Indirizzo internet]])</f>
        <v>pamegg.consultants@yahoo.com</v>
      </c>
    </row>
    <row r="4900" spans="1:12" x14ac:dyDescent="0.2">
      <c r="A4900" t="s">
        <v>8183</v>
      </c>
      <c r="B4900" t="s">
        <v>17199</v>
      </c>
      <c r="C4900" t="s">
        <v>17200</v>
      </c>
      <c r="D4900" t="s">
        <v>6485</v>
      </c>
      <c r="E4900" t="s">
        <v>19511</v>
      </c>
      <c r="F4900" t="s">
        <v>19511</v>
      </c>
      <c r="G4900" t="s">
        <v>6438</v>
      </c>
      <c r="I49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900" s="1" t="b">
        <f t="shared" si="76"/>
        <v>0</v>
      </c>
      <c r="K4900" t="str">
        <f>IF(NOT(J4900),Strutture_cleaned[[#This Row],[Indirizzo internet]],Strutture_cleaned[[#This Row],[Indirizzo di posta elettronica]])</f>
        <v/>
      </c>
      <c r="L4900" t="str">
        <f>IF(NOT(J4900),Strutture_cleaned[[#This Row],[Indirizzo di posta elettronica]],Strutture_cleaned[[#This Row],[Indirizzo internet]])</f>
        <v>massi.todisco@gmail.com</v>
      </c>
    </row>
    <row r="4901" spans="1:12" x14ac:dyDescent="0.2">
      <c r="A4901" t="s">
        <v>8174</v>
      </c>
      <c r="B4901" t="s">
        <v>17201</v>
      </c>
      <c r="C4901" t="s">
        <v>17202</v>
      </c>
      <c r="D4901" t="s">
        <v>6485</v>
      </c>
      <c r="E4901" t="s">
        <v>19511</v>
      </c>
      <c r="F4901" t="s">
        <v>19511</v>
      </c>
      <c r="G4901" t="s">
        <v>6439</v>
      </c>
      <c r="I49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901" s="1" t="b">
        <f t="shared" si="76"/>
        <v>0</v>
      </c>
      <c r="K4901" t="str">
        <f>IF(NOT(J4901),Strutture_cleaned[[#This Row],[Indirizzo internet]],Strutture_cleaned[[#This Row],[Indirizzo di posta elettronica]])</f>
        <v/>
      </c>
      <c r="L4901" t="str">
        <f>IF(NOT(J4901),Strutture_cleaned[[#This Row],[Indirizzo di posta elettronica]],Strutture_cleaned[[#This Row],[Indirizzo internet]])</f>
        <v>nadia.antoniani@yahoo.it</v>
      </c>
    </row>
    <row r="4902" spans="1:12" x14ac:dyDescent="0.2">
      <c r="A4902" t="s">
        <v>8177</v>
      </c>
      <c r="B4902" t="s">
        <v>17203</v>
      </c>
      <c r="C4902" t="s">
        <v>17204</v>
      </c>
      <c r="D4902" t="s">
        <v>6485</v>
      </c>
      <c r="E4902" t="s">
        <v>6485</v>
      </c>
      <c r="F4902" t="s">
        <v>6440</v>
      </c>
      <c r="G4902" t="s">
        <v>6441</v>
      </c>
      <c r="I49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02" s="1" t="b">
        <f t="shared" si="76"/>
        <v>0</v>
      </c>
      <c r="K4902" t="str">
        <f>IF(NOT(J4902),Strutture_cleaned[[#This Row],[Indirizzo internet]],Strutture_cleaned[[#This Row],[Indirizzo di posta elettronica]])</f>
        <v>www.eurhotel.it</v>
      </c>
      <c r="L4902" t="str">
        <f>IF(NOT(J4902),Strutture_cleaned[[#This Row],[Indirizzo di posta elettronica]],Strutture_cleaned[[#This Row],[Indirizzo internet]])</f>
        <v>info@eurhotel.it</v>
      </c>
    </row>
    <row r="4903" spans="1:12" x14ac:dyDescent="0.2">
      <c r="A4903" t="s">
        <v>8183</v>
      </c>
      <c r="B4903" t="s">
        <v>17205</v>
      </c>
      <c r="C4903" t="s">
        <v>17206</v>
      </c>
      <c r="D4903" t="s">
        <v>6485</v>
      </c>
      <c r="E4903" t="s">
        <v>19511</v>
      </c>
      <c r="F4903" t="s">
        <v>19511</v>
      </c>
      <c r="G4903" t="s">
        <v>6442</v>
      </c>
      <c r="I49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903" s="1" t="b">
        <f t="shared" si="76"/>
        <v>0</v>
      </c>
      <c r="K4903" t="str">
        <f>IF(NOT(J4903),Strutture_cleaned[[#This Row],[Indirizzo internet]],Strutture_cleaned[[#This Row],[Indirizzo di posta elettronica]])</f>
        <v/>
      </c>
      <c r="L4903" t="str">
        <f>IF(NOT(J4903),Strutture_cleaned[[#This Row],[Indirizzo di posta elettronica]],Strutture_cleaned[[#This Row],[Indirizzo internet]])</f>
        <v>acasadilolu@gmail.com</v>
      </c>
    </row>
    <row r="4904" spans="1:12" x14ac:dyDescent="0.2">
      <c r="A4904" t="s">
        <v>8183</v>
      </c>
      <c r="B4904" t="s">
        <v>17207</v>
      </c>
      <c r="C4904" t="s">
        <v>17206</v>
      </c>
      <c r="D4904" t="s">
        <v>6485</v>
      </c>
      <c r="E4904" t="s">
        <v>19511</v>
      </c>
      <c r="F4904" t="s">
        <v>19511</v>
      </c>
      <c r="G4904" t="s">
        <v>6442</v>
      </c>
      <c r="I49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904" s="1" t="b">
        <f t="shared" si="76"/>
        <v>0</v>
      </c>
      <c r="K4904" t="str">
        <f>IF(NOT(J4904),Strutture_cleaned[[#This Row],[Indirizzo internet]],Strutture_cleaned[[#This Row],[Indirizzo di posta elettronica]])</f>
        <v/>
      </c>
      <c r="L4904" t="str">
        <f>IF(NOT(J4904),Strutture_cleaned[[#This Row],[Indirizzo di posta elettronica]],Strutture_cleaned[[#This Row],[Indirizzo internet]])</f>
        <v>acasadilolu@gmail.com</v>
      </c>
    </row>
    <row r="4905" spans="1:12" x14ac:dyDescent="0.2">
      <c r="A4905" t="s">
        <v>8183</v>
      </c>
      <c r="B4905" t="s">
        <v>17208</v>
      </c>
      <c r="C4905" t="s">
        <v>17209</v>
      </c>
      <c r="D4905" t="s">
        <v>6485</v>
      </c>
      <c r="E4905" t="s">
        <v>19511</v>
      </c>
      <c r="F4905" t="s">
        <v>19511</v>
      </c>
      <c r="G4905" t="s">
        <v>6443</v>
      </c>
      <c r="I49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905" s="1" t="b">
        <f t="shared" si="76"/>
        <v>0</v>
      </c>
      <c r="K4905" t="str">
        <f>IF(NOT(J4905),Strutture_cleaned[[#This Row],[Indirizzo internet]],Strutture_cleaned[[#This Row],[Indirizzo di posta elettronica]])</f>
        <v/>
      </c>
      <c r="L4905" t="str">
        <f>IF(NOT(J4905),Strutture_cleaned[[#This Row],[Indirizzo di posta elettronica]],Strutture_cleaned[[#This Row],[Indirizzo internet]])</f>
        <v>verzilli@hotmail.com</v>
      </c>
    </row>
    <row r="4906" spans="1:12" x14ac:dyDescent="0.2">
      <c r="A4906" t="s">
        <v>8183</v>
      </c>
      <c r="B4906" t="s">
        <v>6444</v>
      </c>
      <c r="C4906" t="s">
        <v>17210</v>
      </c>
      <c r="D4906" t="s">
        <v>6485</v>
      </c>
      <c r="E4906" t="s">
        <v>19511</v>
      </c>
      <c r="F4906" t="s">
        <v>6445</v>
      </c>
      <c r="G4906" t="s">
        <v>6446</v>
      </c>
      <c r="I49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06" s="1" t="b">
        <f t="shared" si="76"/>
        <v>0</v>
      </c>
      <c r="K4906" t="str">
        <f>IF(NOT(J4906),Strutture_cleaned[[#This Row],[Indirizzo internet]],Strutture_cleaned[[#This Row],[Indirizzo di posta elettronica]])</f>
        <v>www.bb43.it</v>
      </c>
      <c r="L4906" t="str">
        <f>IF(NOT(J4906),Strutture_cleaned[[#This Row],[Indirizzo di posta elettronica]],Strutture_cleaned[[#This Row],[Indirizzo internet]])</f>
        <v>info@bb43.it</v>
      </c>
    </row>
    <row r="4907" spans="1:12" x14ac:dyDescent="0.2">
      <c r="A4907" t="s">
        <v>8183</v>
      </c>
      <c r="B4907" t="s">
        <v>17211</v>
      </c>
      <c r="C4907" t="s">
        <v>17212</v>
      </c>
      <c r="D4907" t="s">
        <v>6485</v>
      </c>
      <c r="E4907" t="s">
        <v>19511</v>
      </c>
      <c r="F4907" t="s">
        <v>19511</v>
      </c>
      <c r="G4907" t="s">
        <v>6447</v>
      </c>
      <c r="I49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907" s="1" t="b">
        <f t="shared" si="76"/>
        <v>0</v>
      </c>
      <c r="K4907" t="str">
        <f>IF(NOT(J4907),Strutture_cleaned[[#This Row],[Indirizzo internet]],Strutture_cleaned[[#This Row],[Indirizzo di posta elettronica]])</f>
        <v/>
      </c>
      <c r="L4907" t="str">
        <f>IF(NOT(J4907),Strutture_cleaned[[#This Row],[Indirizzo di posta elettronica]],Strutture_cleaned[[#This Row],[Indirizzo internet]])</f>
        <v>iobbidomenico@libero.it</v>
      </c>
    </row>
    <row r="4908" spans="1:12" x14ac:dyDescent="0.2">
      <c r="A4908" t="s">
        <v>8183</v>
      </c>
      <c r="B4908" t="s">
        <v>17213</v>
      </c>
      <c r="C4908" t="s">
        <v>17214</v>
      </c>
      <c r="D4908" t="s">
        <v>6485</v>
      </c>
      <c r="E4908" t="s">
        <v>19511</v>
      </c>
      <c r="F4908" t="s">
        <v>6448</v>
      </c>
      <c r="G4908" t="s">
        <v>6449</v>
      </c>
      <c r="I49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08" s="1" t="b">
        <f t="shared" si="76"/>
        <v>0</v>
      </c>
      <c r="K4908" t="str">
        <f>IF(NOT(J4908),Strutture_cleaned[[#This Row],[Indirizzo internet]],Strutture_cleaned[[#This Row],[Indirizzo di posta elettronica]])</f>
        <v>www.valledelleden.com</v>
      </c>
      <c r="L4908" t="str">
        <f>IF(NOT(J4908),Strutture_cleaned[[#This Row],[Indirizzo di posta elettronica]],Strutture_cleaned[[#This Row],[Indirizzo internet]])</f>
        <v>info@valledelleden.com</v>
      </c>
    </row>
    <row r="4909" spans="1:12" x14ac:dyDescent="0.2">
      <c r="A4909" t="s">
        <v>8183</v>
      </c>
      <c r="B4909" t="s">
        <v>17215</v>
      </c>
      <c r="C4909" t="s">
        <v>17216</v>
      </c>
      <c r="D4909" t="s">
        <v>6485</v>
      </c>
      <c r="E4909" t="s">
        <v>17217</v>
      </c>
      <c r="F4909" t="s">
        <v>6450</v>
      </c>
      <c r="G4909" t="s">
        <v>6451</v>
      </c>
      <c r="I49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4909" s="1" t="b">
        <f t="shared" si="76"/>
        <v>0</v>
      </c>
      <c r="K4909" t="str">
        <f>IF(NOT(J4909),Strutture_cleaned[[#This Row],[Indirizzo internet]],Strutture_cleaned[[#This Row],[Indirizzo di posta elettronica]])</f>
        <v>http://bbcasaadele.altervista.org</v>
      </c>
      <c r="L4909" t="str">
        <f>IF(NOT(J4909),Strutture_cleaned[[#This Row],[Indirizzo di posta elettronica]],Strutture_cleaned[[#This Row],[Indirizzo internet]])</f>
        <v>gcacciurri@yahoo.it</v>
      </c>
    </row>
    <row r="4910" spans="1:12" x14ac:dyDescent="0.2">
      <c r="A4910" t="s">
        <v>8285</v>
      </c>
      <c r="B4910" t="s">
        <v>17218</v>
      </c>
      <c r="C4910" t="s">
        <v>17219</v>
      </c>
      <c r="D4910" t="s">
        <v>6485</v>
      </c>
      <c r="E4910" t="s">
        <v>6485</v>
      </c>
      <c r="F4910" t="s">
        <v>6452</v>
      </c>
      <c r="G4910" t="s">
        <v>6453</v>
      </c>
      <c r="I49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10" s="1" t="b">
        <f t="shared" si="76"/>
        <v>0</v>
      </c>
      <c r="K4910" t="str">
        <f>IF(NOT(J4910),Strutture_cleaned[[#This Row],[Indirizzo internet]],Strutture_cleaned[[#This Row],[Indirizzo di posta elettronica]])</f>
        <v>www.virgolauretana.it</v>
      </c>
      <c r="L4910" t="str">
        <f>IF(NOT(J4910),Strutture_cleaned[[#This Row],[Indirizzo di posta elettronica]],Strutture_cleaned[[#This Row],[Indirizzo internet]])</f>
        <v>info@virgolauretana.it</v>
      </c>
    </row>
    <row r="4911" spans="1:12" x14ac:dyDescent="0.2">
      <c r="A4911" t="s">
        <v>8183</v>
      </c>
      <c r="B4911" t="s">
        <v>17220</v>
      </c>
      <c r="C4911" t="s">
        <v>17221</v>
      </c>
      <c r="D4911" t="s">
        <v>6485</v>
      </c>
      <c r="E4911" t="s">
        <v>6485</v>
      </c>
      <c r="F4911" t="s">
        <v>6454</v>
      </c>
      <c r="G4911" t="s">
        <v>6455</v>
      </c>
      <c r="I49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911" s="1" t="b">
        <f t="shared" si="76"/>
        <v>0</v>
      </c>
      <c r="K4911" t="str">
        <f>IF(NOT(J4911),Strutture_cleaned[[#This Row],[Indirizzo internet]],Strutture_cleaned[[#This Row],[Indirizzo di posta elettronica]])</f>
        <v>www.activebroker.agenzie.casa.it</v>
      </c>
      <c r="L4911" t="str">
        <f>IF(NOT(J4911),Strutture_cleaned[[#This Row],[Indirizzo di posta elettronica]],Strutture_cleaned[[#This Row],[Indirizzo internet]])</f>
        <v>stramengaenzo@email.it</v>
      </c>
    </row>
    <row r="4912" spans="1:12" x14ac:dyDescent="0.2">
      <c r="A4912" t="s">
        <v>8183</v>
      </c>
      <c r="B4912" t="s">
        <v>17222</v>
      </c>
      <c r="C4912" t="s">
        <v>17221</v>
      </c>
      <c r="D4912" t="s">
        <v>6485</v>
      </c>
      <c r="E4912" t="s">
        <v>6485</v>
      </c>
      <c r="F4912" t="s">
        <v>6456</v>
      </c>
      <c r="G4912" t="s">
        <v>6457</v>
      </c>
      <c r="I49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912" s="1" t="b">
        <f t="shared" si="76"/>
        <v>0</v>
      </c>
      <c r="K4912" t="str">
        <f>IF(NOT(J4912),Strutture_cleaned[[#This Row],[Indirizzo internet]],Strutture_cleaned[[#This Row],[Indirizzo di posta elettronica]])</f>
        <v>www.activebroker.agenzie.cas.it</v>
      </c>
      <c r="L4912" t="str">
        <f>IF(NOT(J4912),Strutture_cleaned[[#This Row],[Indirizzo di posta elettronica]],Strutture_cleaned[[#This Row],[Indirizzo internet]])</f>
        <v>ivanaguarneri@email.it</v>
      </c>
    </row>
    <row r="4913" spans="1:12" x14ac:dyDescent="0.2">
      <c r="A4913" t="s">
        <v>8417</v>
      </c>
      <c r="B4913" t="s">
        <v>17223</v>
      </c>
      <c r="C4913" t="s">
        <v>17224</v>
      </c>
      <c r="D4913" t="s">
        <v>6485</v>
      </c>
      <c r="E4913" t="s">
        <v>6485</v>
      </c>
      <c r="F4913" t="s">
        <v>6458</v>
      </c>
      <c r="G4913" t="s">
        <v>6459</v>
      </c>
      <c r="I49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13" s="1" t="b">
        <f t="shared" si="76"/>
        <v>0</v>
      </c>
      <c r="K4913" t="str">
        <f>IF(NOT(J4913),Strutture_cleaned[[#This Row],[Indirizzo internet]],Strutture_cleaned[[#This Row],[Indirizzo di posta elettronica]])</f>
        <v>www.mareamareresidence.it</v>
      </c>
      <c r="L4913" t="str">
        <f>IF(NOT(J4913),Strutture_cleaned[[#This Row],[Indirizzo di posta elettronica]],Strutture_cleaned[[#This Row],[Indirizzo internet]])</f>
        <v>info@mareamareresidence.it</v>
      </c>
    </row>
    <row r="4914" spans="1:12" x14ac:dyDescent="0.2">
      <c r="A4914" t="s">
        <v>8183</v>
      </c>
      <c r="B4914" t="s">
        <v>17225</v>
      </c>
      <c r="C4914" t="s">
        <v>17226</v>
      </c>
      <c r="D4914" t="s">
        <v>6485</v>
      </c>
      <c r="E4914" t="s">
        <v>6485</v>
      </c>
      <c r="F4914" t="s">
        <v>6460</v>
      </c>
      <c r="G4914" t="s">
        <v>6461</v>
      </c>
      <c r="I49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14" s="1" t="b">
        <f t="shared" si="76"/>
        <v>0</v>
      </c>
      <c r="K4914" t="str">
        <f>IF(NOT(J4914),Strutture_cleaned[[#This Row],[Indirizzo internet]],Strutture_cleaned[[#This Row],[Indirizzo di posta elettronica]])</f>
        <v>www.bebcantinecameli.it</v>
      </c>
      <c r="L4914" t="str">
        <f>IF(NOT(J4914),Strutture_cleaned[[#This Row],[Indirizzo di posta elettronica]],Strutture_cleaned[[#This Row],[Indirizzo internet]])</f>
        <v>info@bebcantinecameli.it</v>
      </c>
    </row>
    <row r="4915" spans="1:12" x14ac:dyDescent="0.2">
      <c r="A4915" t="s">
        <v>8417</v>
      </c>
      <c r="B4915" t="s">
        <v>17227</v>
      </c>
      <c r="C4915" t="s">
        <v>6462</v>
      </c>
      <c r="D4915" t="s">
        <v>6485</v>
      </c>
      <c r="E4915" t="s">
        <v>6485</v>
      </c>
      <c r="F4915" t="s">
        <v>6463</v>
      </c>
      <c r="G4915" t="s">
        <v>6464</v>
      </c>
      <c r="I49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15" s="1" t="b">
        <f t="shared" si="76"/>
        <v>0</v>
      </c>
      <c r="K4915" t="str">
        <f>IF(NOT(J4915),Strutture_cleaned[[#This Row],[Indirizzo internet]],Strutture_cleaned[[#This Row],[Indirizzo di posta elettronica]])</f>
        <v>www.costasmeraldaresidence.it</v>
      </c>
      <c r="L4915" t="str">
        <f>IF(NOT(J4915),Strutture_cleaned[[#This Row],[Indirizzo di posta elettronica]],Strutture_cleaned[[#This Row],[Indirizzo internet]])</f>
        <v>info@costasmeraldaresidence.it</v>
      </c>
    </row>
    <row r="4916" spans="1:12" x14ac:dyDescent="0.2">
      <c r="A4916" t="s">
        <v>8216</v>
      </c>
      <c r="B4916" t="s">
        <v>17228</v>
      </c>
      <c r="C4916" t="s">
        <v>17229</v>
      </c>
      <c r="D4916" t="s">
        <v>6485</v>
      </c>
      <c r="E4916" t="s">
        <v>6485</v>
      </c>
      <c r="F4916" t="s">
        <v>6465</v>
      </c>
      <c r="G4916" t="s">
        <v>6466</v>
      </c>
      <c r="I49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16" s="1" t="b">
        <f t="shared" si="76"/>
        <v>0</v>
      </c>
      <c r="K4916" t="str">
        <f>IF(NOT(J4916),Strutture_cleaned[[#This Row],[Indirizzo internet]],Strutture_cleaned[[#This Row],[Indirizzo di posta elettronica]])</f>
        <v>www.latorrettasulborgo.it</v>
      </c>
      <c r="L4916" t="str">
        <f>IF(NOT(J4916),Strutture_cleaned[[#This Row],[Indirizzo di posta elettronica]],Strutture_cleaned[[#This Row],[Indirizzo internet]])</f>
        <v>info@latorrettasulborgo.it</v>
      </c>
    </row>
    <row r="4917" spans="1:12" x14ac:dyDescent="0.2">
      <c r="A4917" t="s">
        <v>8171</v>
      </c>
      <c r="B4917" t="s">
        <v>17230</v>
      </c>
      <c r="C4917" t="s">
        <v>17231</v>
      </c>
      <c r="D4917" t="s">
        <v>6485</v>
      </c>
      <c r="E4917" t="s">
        <v>6485</v>
      </c>
      <c r="F4917" t="s">
        <v>6467</v>
      </c>
      <c r="G4917" t="s">
        <v>6468</v>
      </c>
      <c r="I49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17" s="1" t="b">
        <f t="shared" si="76"/>
        <v>0</v>
      </c>
      <c r="K4917" t="str">
        <f>IF(NOT(J4917),Strutture_cleaned[[#This Row],[Indirizzo internet]],Strutture_cleaned[[#This Row],[Indirizzo di posta elettronica]])</f>
        <v>www.bricioladisole.it</v>
      </c>
      <c r="L4917" t="str">
        <f>IF(NOT(J4917),Strutture_cleaned[[#This Row],[Indirizzo di posta elettronica]],Strutture_cleaned[[#This Row],[Indirizzo internet]])</f>
        <v>info@bricioladisole.it</v>
      </c>
    </row>
    <row r="4918" spans="1:12" x14ac:dyDescent="0.2">
      <c r="A4918" t="s">
        <v>8216</v>
      </c>
      <c r="B4918" t="s">
        <v>17232</v>
      </c>
      <c r="C4918" t="s">
        <v>17233</v>
      </c>
      <c r="D4918" t="s">
        <v>6485</v>
      </c>
      <c r="E4918" t="s">
        <v>6485</v>
      </c>
      <c r="F4918" t="s">
        <v>19511</v>
      </c>
      <c r="G4918" t="s">
        <v>6469</v>
      </c>
      <c r="I49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918" s="1" t="b">
        <f t="shared" si="76"/>
        <v>0</v>
      </c>
      <c r="K4918" t="str">
        <f>IF(NOT(J4918),Strutture_cleaned[[#This Row],[Indirizzo internet]],Strutture_cleaned[[#This Row],[Indirizzo di posta elettronica]])</f>
        <v/>
      </c>
      <c r="L4918" t="str">
        <f>IF(NOT(J4918),Strutture_cleaned[[#This Row],[Indirizzo di posta elettronica]],Strutture_cleaned[[#This Row],[Indirizzo internet]])</f>
        <v>vicolopineta@gmail.com</v>
      </c>
    </row>
    <row r="4919" spans="1:12" x14ac:dyDescent="0.2">
      <c r="A4919" t="s">
        <v>8216</v>
      </c>
      <c r="B4919" t="s">
        <v>17234</v>
      </c>
      <c r="C4919" t="s">
        <v>17235</v>
      </c>
      <c r="D4919" t="s">
        <v>6485</v>
      </c>
      <c r="E4919" t="s">
        <v>6485</v>
      </c>
      <c r="F4919" t="s">
        <v>6470</v>
      </c>
      <c r="G4919" t="s">
        <v>6471</v>
      </c>
      <c r="I49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19" s="1" t="b">
        <f t="shared" si="76"/>
        <v>0</v>
      </c>
      <c r="K4919" t="str">
        <f>IF(NOT(J4919),Strutture_cleaned[[#This Row],[Indirizzo internet]],Strutture_cleaned[[#This Row],[Indirizzo di posta elettronica]])</f>
        <v>www.casapreziosa.it</v>
      </c>
      <c r="L4919" t="str">
        <f>IF(NOT(J4919),Strutture_cleaned[[#This Row],[Indirizzo di posta elettronica]],Strutture_cleaned[[#This Row],[Indirizzo internet]])</f>
        <v>info@casapreziosa.it</v>
      </c>
    </row>
    <row r="4920" spans="1:12" x14ac:dyDescent="0.2">
      <c r="A4920" t="s">
        <v>8183</v>
      </c>
      <c r="B4920" t="s">
        <v>17236</v>
      </c>
      <c r="C4920" t="s">
        <v>17237</v>
      </c>
      <c r="D4920" t="s">
        <v>6485</v>
      </c>
      <c r="E4920" t="s">
        <v>6485</v>
      </c>
      <c r="F4920" t="s">
        <v>6472</v>
      </c>
      <c r="G4920" t="s">
        <v>6473</v>
      </c>
      <c r="I49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4920" s="1" t="b">
        <f t="shared" si="76"/>
        <v>0</v>
      </c>
      <c r="K4920" t="str">
        <f>IF(NOT(J4920),Strutture_cleaned[[#This Row],[Indirizzo internet]],Strutture_cleaned[[#This Row],[Indirizzo di posta elettronica]])</f>
        <v>www.acasadipaolo.it</v>
      </c>
      <c r="L4920" t="str">
        <f>IF(NOT(J4920),Strutture_cleaned[[#This Row],[Indirizzo di posta elettronica]],Strutture_cleaned[[#This Row],[Indirizzo internet]])</f>
        <v>amadiopaolo@libero.it</v>
      </c>
    </row>
    <row r="4921" spans="1:12" x14ac:dyDescent="0.2">
      <c r="A4921" t="s">
        <v>8216</v>
      </c>
      <c r="B4921" t="s">
        <v>17238</v>
      </c>
      <c r="C4921" t="s">
        <v>17239</v>
      </c>
      <c r="D4921" t="s">
        <v>6485</v>
      </c>
      <c r="E4921" t="s">
        <v>6485</v>
      </c>
      <c r="F4921" t="s">
        <v>19511</v>
      </c>
      <c r="G4921" t="s">
        <v>6474</v>
      </c>
      <c r="I49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921" s="1" t="b">
        <f t="shared" si="76"/>
        <v>0</v>
      </c>
      <c r="K4921" t="str">
        <f>IF(NOT(J4921),Strutture_cleaned[[#This Row],[Indirizzo internet]],Strutture_cleaned[[#This Row],[Indirizzo di posta elettronica]])</f>
        <v/>
      </c>
      <c r="L4921" t="str">
        <f>IF(NOT(J4921),Strutture_cleaned[[#This Row],[Indirizzo di posta elettronica]],Strutture_cleaned[[#This Row],[Indirizzo internet]])</f>
        <v>ramona@studioenricoperotti.it</v>
      </c>
    </row>
    <row r="4922" spans="1:12" x14ac:dyDescent="0.2">
      <c r="A4922" t="s">
        <v>8183</v>
      </c>
      <c r="B4922" t="s">
        <v>17240</v>
      </c>
      <c r="C4922" t="s">
        <v>17241</v>
      </c>
      <c r="D4922" t="s">
        <v>6485</v>
      </c>
      <c r="E4922" t="s">
        <v>6485</v>
      </c>
      <c r="F4922" t="s">
        <v>6475</v>
      </c>
      <c r="G4922" t="s">
        <v>6476</v>
      </c>
      <c r="I49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922" s="1" t="b">
        <f t="shared" si="76"/>
        <v>0</v>
      </c>
      <c r="K4922" t="str">
        <f>IF(NOT(J4922),Strutture_cleaned[[#This Row],[Indirizzo internet]],Strutture_cleaned[[#This Row],[Indirizzo di posta elettronica]])</f>
        <v>www.profumodinardo.it</v>
      </c>
      <c r="L4922" t="str">
        <f>IF(NOT(J4922),Strutture_cleaned[[#This Row],[Indirizzo di posta elettronica]],Strutture_cleaned[[#This Row],[Indirizzo internet]])</f>
        <v>emanuela_torquati@yahoo.it</v>
      </c>
    </row>
    <row r="4923" spans="1:12" x14ac:dyDescent="0.2">
      <c r="A4923" t="s">
        <v>8183</v>
      </c>
      <c r="B4923" t="s">
        <v>17242</v>
      </c>
      <c r="C4923" t="s">
        <v>17243</v>
      </c>
      <c r="D4923" t="s">
        <v>6485</v>
      </c>
      <c r="E4923" t="s">
        <v>6485</v>
      </c>
      <c r="F4923" t="s">
        <v>6477</v>
      </c>
      <c r="G4923" t="s">
        <v>6478</v>
      </c>
      <c r="I49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23" s="1" t="b">
        <f t="shared" si="76"/>
        <v>0</v>
      </c>
      <c r="K4923" t="str">
        <f>IF(NOT(J4923),Strutture_cleaned[[#This Row],[Indirizzo internet]],Strutture_cleaned[[#This Row],[Indirizzo di posta elettronica]])</f>
        <v>www.lasignoracasa.com</v>
      </c>
      <c r="L4923" t="str">
        <f>IF(NOT(J4923),Strutture_cleaned[[#This Row],[Indirizzo di posta elettronica]],Strutture_cleaned[[#This Row],[Indirizzo internet]])</f>
        <v>info@lasignoracasa.com</v>
      </c>
    </row>
    <row r="4924" spans="1:12" x14ac:dyDescent="0.2">
      <c r="A4924" t="s">
        <v>8183</v>
      </c>
      <c r="B4924" t="s">
        <v>17244</v>
      </c>
      <c r="C4924" t="s">
        <v>17245</v>
      </c>
      <c r="D4924" t="s">
        <v>6485</v>
      </c>
      <c r="E4924" t="s">
        <v>6485</v>
      </c>
      <c r="F4924" t="s">
        <v>6460</v>
      </c>
      <c r="G4924" t="s">
        <v>6461</v>
      </c>
      <c r="I49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24" s="1" t="b">
        <f t="shared" si="76"/>
        <v>0</v>
      </c>
      <c r="K4924" t="str">
        <f>IF(NOT(J4924),Strutture_cleaned[[#This Row],[Indirizzo internet]],Strutture_cleaned[[#This Row],[Indirizzo di posta elettronica]])</f>
        <v>www.bebcantinecameli.it</v>
      </c>
      <c r="L4924" t="str">
        <f>IF(NOT(J4924),Strutture_cleaned[[#This Row],[Indirizzo di posta elettronica]],Strutture_cleaned[[#This Row],[Indirizzo internet]])</f>
        <v>info@bebcantinecameli.it</v>
      </c>
    </row>
    <row r="4925" spans="1:12" x14ac:dyDescent="0.2">
      <c r="A4925" t="s">
        <v>8183</v>
      </c>
      <c r="B4925" t="s">
        <v>11656</v>
      </c>
      <c r="C4925" t="s">
        <v>17246</v>
      </c>
      <c r="D4925" t="s">
        <v>6485</v>
      </c>
      <c r="E4925" t="s">
        <v>6485</v>
      </c>
      <c r="F4925" t="s">
        <v>6479</v>
      </c>
      <c r="G4925" t="s">
        <v>6480</v>
      </c>
      <c r="I49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25" s="1" t="b">
        <f t="shared" si="76"/>
        <v>0</v>
      </c>
      <c r="K4925" t="str">
        <f>IF(NOT(J4925),Strutture_cleaned[[#This Row],[Indirizzo internet]],Strutture_cleaned[[#This Row],[Indirizzo di posta elettronica]])</f>
        <v>www.villapaolabb.it</v>
      </c>
      <c r="L4925" t="str">
        <f>IF(NOT(J4925),Strutture_cleaned[[#This Row],[Indirizzo di posta elettronica]],Strutture_cleaned[[#This Row],[Indirizzo internet]])</f>
        <v>info@villapaolabb.it</v>
      </c>
    </row>
    <row r="4926" spans="1:12" x14ac:dyDescent="0.2">
      <c r="A4926" t="s">
        <v>8183</v>
      </c>
      <c r="B4926" t="s">
        <v>17247</v>
      </c>
      <c r="C4926" t="s">
        <v>17248</v>
      </c>
      <c r="D4926" t="s">
        <v>6485</v>
      </c>
      <c r="E4926" t="s">
        <v>6485</v>
      </c>
      <c r="F4926" t="s">
        <v>6481</v>
      </c>
      <c r="G4926" t="s">
        <v>6482</v>
      </c>
      <c r="I49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926" s="1" t="b">
        <f t="shared" si="76"/>
        <v>0</v>
      </c>
      <c r="K4926" t="str">
        <f>IF(NOT(J4926),Strutture_cleaned[[#This Row],[Indirizzo internet]],Strutture_cleaned[[#This Row],[Indirizzo di posta elettronica]])</f>
        <v>www.bbladyd.altervista.org</v>
      </c>
      <c r="L4926" t="str">
        <f>IF(NOT(J4926),Strutture_cleaned[[#This Row],[Indirizzo di posta elettronica]],Strutture_cleaned[[#This Row],[Indirizzo internet]])</f>
        <v>bbladyd@gmail.com</v>
      </c>
    </row>
    <row r="4927" spans="1:12" x14ac:dyDescent="0.2">
      <c r="A4927" t="s">
        <v>8183</v>
      </c>
      <c r="B4927" t="s">
        <v>17249</v>
      </c>
      <c r="C4927" t="s">
        <v>17250</v>
      </c>
      <c r="D4927" t="s">
        <v>6485</v>
      </c>
      <c r="E4927" t="s">
        <v>19511</v>
      </c>
      <c r="F4927" t="s">
        <v>19511</v>
      </c>
      <c r="G4927" t="s">
        <v>6483</v>
      </c>
      <c r="I49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27" s="1" t="b">
        <f t="shared" si="76"/>
        <v>0</v>
      </c>
      <c r="K4927" t="str">
        <f>IF(NOT(J4927),Strutture_cleaned[[#This Row],[Indirizzo internet]],Strutture_cleaned[[#This Row],[Indirizzo di posta elettronica]])</f>
        <v/>
      </c>
      <c r="L4927" t="str">
        <f>IF(NOT(J4927),Strutture_cleaned[[#This Row],[Indirizzo di posta elettronica]],Strutture_cleaned[[#This Row],[Indirizzo internet]])</f>
        <v>info@bbsaporedimare.it</v>
      </c>
    </row>
    <row r="4928" spans="1:12" x14ac:dyDescent="0.2">
      <c r="A4928" t="s">
        <v>8220</v>
      </c>
      <c r="B4928" t="s">
        <v>8250</v>
      </c>
      <c r="C4928" t="s">
        <v>19511</v>
      </c>
      <c r="D4928" t="s">
        <v>6485</v>
      </c>
      <c r="E4928" t="s">
        <v>6485</v>
      </c>
      <c r="F4928" t="s">
        <v>19511</v>
      </c>
      <c r="G4928" t="s">
        <v>6484</v>
      </c>
      <c r="I49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928" s="1" t="b">
        <f t="shared" si="76"/>
        <v>0</v>
      </c>
      <c r="K4928" t="str">
        <f>IF(NOT(J4928),Strutture_cleaned[[#This Row],[Indirizzo internet]],Strutture_cleaned[[#This Row],[Indirizzo di posta elettronica]])</f>
        <v/>
      </c>
      <c r="L4928" t="str">
        <f>IF(NOT(J4928),Strutture_cleaned[[#This Row],[Indirizzo di posta elettronica]],Strutture_cleaned[[#This Row],[Indirizzo internet]])</f>
        <v>degaetanovincenzo@gmail.com</v>
      </c>
    </row>
    <row r="4929" spans="1:12" x14ac:dyDescent="0.2">
      <c r="A4929" t="s">
        <v>8183</v>
      </c>
      <c r="B4929" t="s">
        <v>17251</v>
      </c>
      <c r="C4929" t="s">
        <v>17252</v>
      </c>
      <c r="D4929" t="s">
        <v>6485</v>
      </c>
      <c r="E4929" t="s">
        <v>6485</v>
      </c>
      <c r="F4929" t="s">
        <v>19511</v>
      </c>
      <c r="G4929" t="s">
        <v>6486</v>
      </c>
      <c r="I49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929" s="1" t="b">
        <f t="shared" si="76"/>
        <v>0</v>
      </c>
      <c r="K4929" t="str">
        <f>IF(NOT(J4929),Strutture_cleaned[[#This Row],[Indirizzo internet]],Strutture_cleaned[[#This Row],[Indirizzo di posta elettronica]])</f>
        <v/>
      </c>
      <c r="L4929" t="str">
        <f>IF(NOT(J4929),Strutture_cleaned[[#This Row],[Indirizzo di posta elettronica]],Strutture_cleaned[[#This Row],[Indirizzo internet]])</f>
        <v>casadeigeranei@gmail.com</v>
      </c>
    </row>
    <row r="4930" spans="1:12" x14ac:dyDescent="0.2">
      <c r="A4930" t="s">
        <v>8417</v>
      </c>
      <c r="B4930" t="s">
        <v>17253</v>
      </c>
      <c r="C4930" t="s">
        <v>17254</v>
      </c>
      <c r="D4930" t="s">
        <v>6485</v>
      </c>
      <c r="E4930" t="s">
        <v>6485</v>
      </c>
      <c r="F4930" t="s">
        <v>6487</v>
      </c>
      <c r="G4930" t="s">
        <v>6488</v>
      </c>
      <c r="I49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0" s="1" t="b">
        <f t="shared" si="76"/>
        <v>0</v>
      </c>
      <c r="K4930" t="str">
        <f>IF(NOT(J4930),Strutture_cleaned[[#This Row],[Indirizzo internet]],Strutture_cleaned[[#This Row],[Indirizzo di posta elettronica]])</f>
        <v>www.costazzurraresidence.it</v>
      </c>
      <c r="L4930" t="str">
        <f>IF(NOT(J4930),Strutture_cleaned[[#This Row],[Indirizzo di posta elettronica]],Strutture_cleaned[[#This Row],[Indirizzo internet]])</f>
        <v>info@costazzurraresidence.it</v>
      </c>
    </row>
    <row r="4931" spans="1:12" x14ac:dyDescent="0.2">
      <c r="A4931" t="s">
        <v>8417</v>
      </c>
      <c r="B4931" t="s">
        <v>17255</v>
      </c>
      <c r="C4931" t="s">
        <v>17256</v>
      </c>
      <c r="D4931" t="s">
        <v>6485</v>
      </c>
      <c r="E4931" t="s">
        <v>6485</v>
      </c>
      <c r="F4931" t="s">
        <v>6489</v>
      </c>
      <c r="G4931" t="s">
        <v>6490</v>
      </c>
      <c r="I49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1" s="1" t="b">
        <f t="shared" ref="J4931:J4994" si="77">I4931="invertire email e sito"</f>
        <v>0</v>
      </c>
      <c r="K4931" t="str">
        <f>IF(NOT(J4931),Strutture_cleaned[[#This Row],[Indirizzo internet]],Strutture_cleaned[[#This Row],[Indirizzo di posta elettronica]])</f>
        <v>www.residenceada.com</v>
      </c>
      <c r="L4931" t="str">
        <f>IF(NOT(J4931),Strutture_cleaned[[#This Row],[Indirizzo di posta elettronica]],Strutture_cleaned[[#This Row],[Indirizzo internet]])</f>
        <v>info@residenceada.com</v>
      </c>
    </row>
    <row r="4932" spans="1:12" x14ac:dyDescent="0.2">
      <c r="A4932" t="s">
        <v>8177</v>
      </c>
      <c r="B4932" t="s">
        <v>13790</v>
      </c>
      <c r="C4932" t="s">
        <v>6491</v>
      </c>
      <c r="D4932" t="s">
        <v>6485</v>
      </c>
      <c r="E4932" t="s">
        <v>6485</v>
      </c>
      <c r="F4932" t="s">
        <v>6492</v>
      </c>
      <c r="G4932" t="s">
        <v>6493</v>
      </c>
      <c r="I49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2" s="1" t="b">
        <f t="shared" si="77"/>
        <v>0</v>
      </c>
      <c r="K4932" t="str">
        <f>IF(NOT(J4932),Strutture_cleaned[[#This Row],[Indirizzo internet]],Strutture_cleaned[[#This Row],[Indirizzo di posta elettronica]])</f>
        <v>www.hotelcaraibi.it</v>
      </c>
      <c r="L4932" t="str">
        <f>IF(NOT(J4932),Strutture_cleaned[[#This Row],[Indirizzo di posta elettronica]],Strutture_cleaned[[#This Row],[Indirizzo internet]])</f>
        <v>info@hotelcaraibi.it</v>
      </c>
    </row>
    <row r="4933" spans="1:12" x14ac:dyDescent="0.2">
      <c r="A4933" t="s">
        <v>8177</v>
      </c>
      <c r="B4933" t="s">
        <v>9899</v>
      </c>
      <c r="C4933" t="s">
        <v>17257</v>
      </c>
      <c r="D4933" t="s">
        <v>6485</v>
      </c>
      <c r="E4933" t="s">
        <v>6485</v>
      </c>
      <c r="F4933" t="s">
        <v>6494</v>
      </c>
      <c r="G4933" t="s">
        <v>6495</v>
      </c>
      <c r="I49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3" s="1" t="b">
        <f t="shared" si="77"/>
        <v>0</v>
      </c>
      <c r="K4933" t="str">
        <f>IF(NOT(J4933),Strutture_cleaned[[#This Row],[Indirizzo internet]],Strutture_cleaned[[#This Row],[Indirizzo di posta elettronica]])</f>
        <v>www.paradisogrottammare.it</v>
      </c>
      <c r="L4933" t="str">
        <f>IF(NOT(J4933),Strutture_cleaned[[#This Row],[Indirizzo di posta elettronica]],Strutture_cleaned[[#This Row],[Indirizzo internet]])</f>
        <v>info@ambassadorgrottammare.it</v>
      </c>
    </row>
    <row r="4934" spans="1:12" x14ac:dyDescent="0.2">
      <c r="A4934" t="s">
        <v>8417</v>
      </c>
      <c r="B4934" t="s">
        <v>12917</v>
      </c>
      <c r="C4934" t="s">
        <v>17258</v>
      </c>
      <c r="D4934" t="s">
        <v>6485</v>
      </c>
      <c r="E4934" t="s">
        <v>6485</v>
      </c>
      <c r="F4934" t="s">
        <v>6496</v>
      </c>
      <c r="G4934" t="s">
        <v>6497</v>
      </c>
      <c r="I49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4" s="1" t="b">
        <f t="shared" si="77"/>
        <v>0</v>
      </c>
      <c r="K4934" t="str">
        <f>IF(NOT(J4934),Strutture_cleaned[[#This Row],[Indirizzo internet]],Strutture_cleaned[[#This Row],[Indirizzo di posta elettronica]])</f>
        <v>www.residencelepalme.it</v>
      </c>
      <c r="L4934" t="str">
        <f>IF(NOT(J4934),Strutture_cleaned[[#This Row],[Indirizzo di posta elettronica]],Strutture_cleaned[[#This Row],[Indirizzo internet]])</f>
        <v>info@residencelepalme.it</v>
      </c>
    </row>
    <row r="4935" spans="1:12" x14ac:dyDescent="0.2">
      <c r="A4935" t="s">
        <v>8177</v>
      </c>
      <c r="B4935" t="s">
        <v>17259</v>
      </c>
      <c r="C4935" t="s">
        <v>17260</v>
      </c>
      <c r="D4935" t="s">
        <v>6485</v>
      </c>
      <c r="E4935" t="s">
        <v>6485</v>
      </c>
      <c r="F4935" t="s">
        <v>6498</v>
      </c>
      <c r="G4935" t="s">
        <v>6499</v>
      </c>
      <c r="I49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5" s="1" t="b">
        <f t="shared" si="77"/>
        <v>0</v>
      </c>
      <c r="K4935" t="str">
        <f>IF(NOT(J4935),Strutture_cleaned[[#This Row],[Indirizzo internet]],Strutture_cleaned[[#This Row],[Indirizzo di posta elettronica]])</f>
        <v>www.villahelvetia.it</v>
      </c>
      <c r="L4935" t="str">
        <f>IF(NOT(J4935),Strutture_cleaned[[#This Row],[Indirizzo di posta elettronica]],Strutture_cleaned[[#This Row],[Indirizzo internet]])</f>
        <v>info@villahelvetia.it</v>
      </c>
    </row>
    <row r="4936" spans="1:12" x14ac:dyDescent="0.2">
      <c r="A4936" t="s">
        <v>8177</v>
      </c>
      <c r="B4936" t="s">
        <v>17261</v>
      </c>
      <c r="C4936" t="s">
        <v>17262</v>
      </c>
      <c r="D4936" t="s">
        <v>6485</v>
      </c>
      <c r="E4936" t="s">
        <v>6485</v>
      </c>
      <c r="F4936" t="s">
        <v>6500</v>
      </c>
      <c r="G4936" t="s">
        <v>6501</v>
      </c>
      <c r="I49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4936" s="1" t="b">
        <f t="shared" si="77"/>
        <v>0</v>
      </c>
      <c r="K4936" t="str">
        <f>IF(NOT(J4936),Strutture_cleaned[[#This Row],[Indirizzo internet]],Strutture_cleaned[[#This Row],[Indirizzo di posta elettronica]])</f>
        <v>www.hotelparcodeiprincipi.it</v>
      </c>
      <c r="L4936" t="str">
        <f>IF(NOT(J4936),Strutture_cleaned[[#This Row],[Indirizzo di posta elettronica]],Strutture_cleaned[[#This Row],[Indirizzo internet]])</f>
        <v>htlparcodeiprincipi@tiscalinet.it</v>
      </c>
    </row>
    <row r="4937" spans="1:12" x14ac:dyDescent="0.2">
      <c r="A4937" t="s">
        <v>8177</v>
      </c>
      <c r="B4937" t="s">
        <v>17263</v>
      </c>
      <c r="C4937" t="s">
        <v>17264</v>
      </c>
      <c r="D4937" t="s">
        <v>6485</v>
      </c>
      <c r="E4937" t="s">
        <v>6485</v>
      </c>
      <c r="F4937" t="s">
        <v>6502</v>
      </c>
      <c r="G4937" t="s">
        <v>6503</v>
      </c>
      <c r="I49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4937" s="1" t="b">
        <f t="shared" si="77"/>
        <v>0</v>
      </c>
      <c r="K4937" t="str">
        <f>IF(NOT(J4937),Strutture_cleaned[[#This Row],[Indirizzo internet]],Strutture_cleaned[[#This Row],[Indirizzo di posta elettronica]])</f>
        <v>www.hotelvelia.it</v>
      </c>
      <c r="L4937" t="str">
        <f>IF(NOT(J4937),Strutture_cleaned[[#This Row],[Indirizzo di posta elettronica]],Strutture_cleaned[[#This Row],[Indirizzo internet]])</f>
        <v>velia@grottammare.it</v>
      </c>
    </row>
    <row r="4938" spans="1:12" x14ac:dyDescent="0.2">
      <c r="A4938" t="s">
        <v>8177</v>
      </c>
      <c r="B4938" t="s">
        <v>17265</v>
      </c>
      <c r="C4938" t="s">
        <v>17266</v>
      </c>
      <c r="D4938" t="s">
        <v>6485</v>
      </c>
      <c r="E4938" t="s">
        <v>6485</v>
      </c>
      <c r="F4938" t="s">
        <v>6504</v>
      </c>
      <c r="G4938" t="s">
        <v>6505</v>
      </c>
      <c r="I49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8" s="1" t="b">
        <f t="shared" si="77"/>
        <v>0</v>
      </c>
      <c r="K4938" t="str">
        <f>IF(NOT(J4938),Strutture_cleaned[[#This Row],[Indirizzo internet]],Strutture_cleaned[[#This Row],[Indirizzo di posta elettronica]])</f>
        <v>www.relaisconcorde.it</v>
      </c>
      <c r="L4938" t="str">
        <f>IF(NOT(J4938),Strutture_cleaned[[#This Row],[Indirizzo di posta elettronica]],Strutture_cleaned[[#This Row],[Indirizzo internet]])</f>
        <v>info@relaisconcorde.it</v>
      </c>
    </row>
    <row r="4939" spans="1:12" x14ac:dyDescent="0.2">
      <c r="A4939" t="s">
        <v>8177</v>
      </c>
      <c r="B4939" t="s">
        <v>17267</v>
      </c>
      <c r="C4939" t="s">
        <v>17268</v>
      </c>
      <c r="D4939" t="s">
        <v>6485</v>
      </c>
      <c r="E4939" t="s">
        <v>6485</v>
      </c>
      <c r="F4939" t="s">
        <v>6506</v>
      </c>
      <c r="G4939" t="s">
        <v>6429</v>
      </c>
      <c r="I49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39" s="1" t="b">
        <f t="shared" si="77"/>
        <v>0</v>
      </c>
      <c r="K4939" t="str">
        <f>IF(NOT(J4939),Strutture_cleaned[[#This Row],[Indirizzo internet]],Strutture_cleaned[[#This Row],[Indirizzo di posta elettronica]])</f>
        <v>www.hotellosqualo.it</v>
      </c>
      <c r="L4939" t="str">
        <f>IF(NOT(J4939),Strutture_cleaned[[#This Row],[Indirizzo di posta elettronica]],Strutture_cleaned[[#This Row],[Indirizzo internet]])</f>
        <v>info@hotellosqualo.it</v>
      </c>
    </row>
    <row r="4940" spans="1:12" x14ac:dyDescent="0.2">
      <c r="A4940" t="s">
        <v>8177</v>
      </c>
      <c r="B4940" t="s">
        <v>13757</v>
      </c>
      <c r="C4940" t="s">
        <v>17269</v>
      </c>
      <c r="D4940" t="s">
        <v>6485</v>
      </c>
      <c r="E4940" t="s">
        <v>6485</v>
      </c>
      <c r="F4940" t="s">
        <v>6507</v>
      </c>
      <c r="G4940" t="s">
        <v>6508</v>
      </c>
      <c r="I49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40" s="1" t="b">
        <f t="shared" si="77"/>
        <v>0</v>
      </c>
      <c r="K4940" t="str">
        <f>IF(NOT(J4940),Strutture_cleaned[[#This Row],[Indirizzo internet]],Strutture_cleaned[[#This Row],[Indirizzo di posta elettronica]])</f>
        <v>www.hotelromagrottammare.com</v>
      </c>
      <c r="L4940" t="str">
        <f>IF(NOT(J4940),Strutture_cleaned[[#This Row],[Indirizzo di posta elettronica]],Strutture_cleaned[[#This Row],[Indirizzo internet]])</f>
        <v>info@hotelromagrottammare.com</v>
      </c>
    </row>
    <row r="4941" spans="1:12" x14ac:dyDescent="0.2">
      <c r="A4941" t="s">
        <v>8177</v>
      </c>
      <c r="B4941" t="s">
        <v>10407</v>
      </c>
      <c r="C4941" t="s">
        <v>6509</v>
      </c>
      <c r="D4941" t="s">
        <v>6485</v>
      </c>
      <c r="E4941" t="s">
        <v>6485</v>
      </c>
      <c r="F4941" t="s">
        <v>6510</v>
      </c>
      <c r="G4941" t="s">
        <v>6511</v>
      </c>
      <c r="I49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41" s="1" t="b">
        <f t="shared" si="77"/>
        <v>0</v>
      </c>
      <c r="K4941" t="str">
        <f>IF(NOT(J4941),Strutture_cleaned[[#This Row],[Indirizzo internet]],Strutture_cleaned[[#This Row],[Indirizzo di posta elettronica]])</f>
        <v>www.hotelsylvia.net</v>
      </c>
      <c r="L4941" t="str">
        <f>IF(NOT(J4941),Strutture_cleaned[[#This Row],[Indirizzo di posta elettronica]],Strutture_cleaned[[#This Row],[Indirizzo internet]])</f>
        <v>info@hotelsylvia.net</v>
      </c>
    </row>
    <row r="4942" spans="1:12" x14ac:dyDescent="0.2">
      <c r="A4942" t="s">
        <v>8177</v>
      </c>
      <c r="B4942" t="s">
        <v>9502</v>
      </c>
      <c r="C4942" t="s">
        <v>17270</v>
      </c>
      <c r="D4942" t="s">
        <v>6485</v>
      </c>
      <c r="E4942" t="s">
        <v>6485</v>
      </c>
      <c r="F4942" t="s">
        <v>6512</v>
      </c>
      <c r="G4942" t="s">
        <v>6513</v>
      </c>
      <c r="I49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42" s="1" t="b">
        <f t="shared" si="77"/>
        <v>0</v>
      </c>
      <c r="K4942" t="str">
        <f>IF(NOT(J4942),Strutture_cleaned[[#This Row],[Indirizzo internet]],Strutture_cleaned[[#This Row],[Indirizzo di posta elettronica]])</f>
        <v>www.hoteledengrottammare.it</v>
      </c>
      <c r="L4942" t="str">
        <f>IF(NOT(J4942),Strutture_cleaned[[#This Row],[Indirizzo di posta elettronica]],Strutture_cleaned[[#This Row],[Indirizzo internet]])</f>
        <v>info@hoteledengrottammare.it</v>
      </c>
    </row>
    <row r="4943" spans="1:12" x14ac:dyDescent="0.2">
      <c r="A4943" t="s">
        <v>8177</v>
      </c>
      <c r="B4943" t="s">
        <v>17271</v>
      </c>
      <c r="C4943" t="s">
        <v>17272</v>
      </c>
      <c r="D4943" t="s">
        <v>6485</v>
      </c>
      <c r="E4943" t="s">
        <v>6485</v>
      </c>
      <c r="F4943" t="s">
        <v>19511</v>
      </c>
      <c r="G4943" t="s">
        <v>6514</v>
      </c>
      <c r="I49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4943" s="1" t="b">
        <f t="shared" si="77"/>
        <v>0</v>
      </c>
      <c r="K4943" t="str">
        <f>IF(NOT(J4943),Strutture_cleaned[[#This Row],[Indirizzo internet]],Strutture_cleaned[[#This Row],[Indirizzo di posta elettronica]])</f>
        <v/>
      </c>
      <c r="L4943" t="str">
        <f>IF(NOT(J4943),Strutture_cleaned[[#This Row],[Indirizzo di posta elettronica]],Strutture_cleaned[[#This Row],[Indirizzo internet]])</f>
        <v>marconi.hotel@alice.it</v>
      </c>
    </row>
    <row r="4944" spans="1:12" x14ac:dyDescent="0.2">
      <c r="A4944" t="s">
        <v>8177</v>
      </c>
      <c r="B4944" t="s">
        <v>8532</v>
      </c>
      <c r="C4944" t="s">
        <v>17273</v>
      </c>
      <c r="D4944" t="s">
        <v>6485</v>
      </c>
      <c r="E4944" t="s">
        <v>6485</v>
      </c>
      <c r="F4944" t="s">
        <v>6494</v>
      </c>
      <c r="G4944" t="s">
        <v>6515</v>
      </c>
      <c r="I49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44" s="1" t="b">
        <f t="shared" si="77"/>
        <v>0</v>
      </c>
      <c r="K4944" t="str">
        <f>IF(NOT(J4944),Strutture_cleaned[[#This Row],[Indirizzo internet]],Strutture_cleaned[[#This Row],[Indirizzo di posta elettronica]])</f>
        <v>www.paradisogrottammare.it</v>
      </c>
      <c r="L4944" t="str">
        <f>IF(NOT(J4944),Strutture_cleaned[[#This Row],[Indirizzo di posta elettronica]],Strutture_cleaned[[#This Row],[Indirizzo internet]])</f>
        <v>info@paradisogrottammare.it</v>
      </c>
    </row>
    <row r="4945" spans="1:12" x14ac:dyDescent="0.2">
      <c r="A4945" t="s">
        <v>8177</v>
      </c>
      <c r="B4945" t="s">
        <v>17274</v>
      </c>
      <c r="C4945" t="s">
        <v>17275</v>
      </c>
      <c r="D4945" t="s">
        <v>6485</v>
      </c>
      <c r="E4945" t="s">
        <v>6485</v>
      </c>
      <c r="F4945" t="s">
        <v>19511</v>
      </c>
      <c r="G4945" t="s">
        <v>6516</v>
      </c>
      <c r="I49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4945" s="1" t="b">
        <f t="shared" si="77"/>
        <v>0</v>
      </c>
      <c r="K4945" t="str">
        <f>IF(NOT(J4945),Strutture_cleaned[[#This Row],[Indirizzo internet]],Strutture_cleaned[[#This Row],[Indirizzo di posta elettronica]])</f>
        <v/>
      </c>
      <c r="L4945" t="str">
        <f>IF(NOT(J4945),Strutture_cleaned[[#This Row],[Indirizzo di posta elettronica]],Strutture_cleaned[[#This Row],[Indirizzo internet]])</f>
        <v>daniele.ubaldi@tin.it</v>
      </c>
    </row>
    <row r="4946" spans="1:12" x14ac:dyDescent="0.2">
      <c r="A4946" t="s">
        <v>8177</v>
      </c>
      <c r="B4946" t="s">
        <v>17276</v>
      </c>
      <c r="C4946" t="s">
        <v>17277</v>
      </c>
      <c r="D4946" t="s">
        <v>6485</v>
      </c>
      <c r="E4946" t="s">
        <v>6485</v>
      </c>
      <c r="F4946" t="s">
        <v>6517</v>
      </c>
      <c r="G4946" t="s">
        <v>6518</v>
      </c>
      <c r="I49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4946" s="1" t="b">
        <f t="shared" si="77"/>
        <v>0</v>
      </c>
      <c r="K4946" t="str">
        <f>IF(NOT(J4946),Strutture_cleaned[[#This Row],[Indirizzo internet]],Strutture_cleaned[[#This Row],[Indirizzo di posta elettronica]])</f>
        <v>www.pensionevagnozzi.com</v>
      </c>
      <c r="L4946" t="str">
        <f>IF(NOT(J4946),Strutture_cleaned[[#This Row],[Indirizzo di posta elettronica]],Strutture_cleaned[[#This Row],[Indirizzo internet]])</f>
        <v>pensionevagnozzi@gmail.com</v>
      </c>
    </row>
    <row r="4947" spans="1:12" x14ac:dyDescent="0.2">
      <c r="A4947" t="s">
        <v>8177</v>
      </c>
      <c r="B4947" t="s">
        <v>17278</v>
      </c>
      <c r="C4947" t="s">
        <v>17279</v>
      </c>
      <c r="D4947" t="s">
        <v>6485</v>
      </c>
      <c r="E4947" t="s">
        <v>6485</v>
      </c>
      <c r="F4947" t="s">
        <v>6519</v>
      </c>
      <c r="G4947" t="s">
        <v>6520</v>
      </c>
      <c r="I49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47" s="1" t="b">
        <f t="shared" si="77"/>
        <v>0</v>
      </c>
      <c r="K4947" t="str">
        <f>IF(NOT(J4947),Strutture_cleaned[[#This Row],[Indirizzo internet]],Strutture_cleaned[[#This Row],[Indirizzo di posta elettronica]])</f>
        <v>www.hotelprater.it</v>
      </c>
      <c r="L4947" t="str">
        <f>IF(NOT(J4947),Strutture_cleaned[[#This Row],[Indirizzo di posta elettronica]],Strutture_cleaned[[#This Row],[Indirizzo internet]])</f>
        <v>info@hotelprater.it</v>
      </c>
    </row>
    <row r="4948" spans="1:12" x14ac:dyDescent="0.2">
      <c r="A4948" t="s">
        <v>8177</v>
      </c>
      <c r="B4948" t="s">
        <v>17280</v>
      </c>
      <c r="C4948" t="s">
        <v>17281</v>
      </c>
      <c r="D4948" t="s">
        <v>6485</v>
      </c>
      <c r="E4948" t="s">
        <v>6485</v>
      </c>
      <c r="F4948" t="s">
        <v>6521</v>
      </c>
      <c r="G4948" t="s">
        <v>6522</v>
      </c>
      <c r="I49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48" s="1" t="b">
        <f t="shared" si="77"/>
        <v>0</v>
      </c>
      <c r="K4948" t="str">
        <f>IF(NOT(J4948),Strutture_cleaned[[#This Row],[Indirizzo internet]],Strutture_cleaned[[#This Row],[Indirizzo di posta elettronica]])</f>
        <v>www.laperlapreziosa.com</v>
      </c>
      <c r="L4948" t="str">
        <f>IF(NOT(J4948),Strutture_cleaned[[#This Row],[Indirizzo di posta elettronica]],Strutture_cleaned[[#This Row],[Indirizzo internet]])</f>
        <v>info@laperlapreziosa.com</v>
      </c>
    </row>
    <row r="4949" spans="1:12" x14ac:dyDescent="0.2">
      <c r="A4949" t="s">
        <v>8177</v>
      </c>
      <c r="B4949" t="s">
        <v>17282</v>
      </c>
      <c r="C4949" t="s">
        <v>16738</v>
      </c>
      <c r="D4949" t="s">
        <v>6485</v>
      </c>
      <c r="E4949" t="s">
        <v>6485</v>
      </c>
      <c r="F4949" t="s">
        <v>6521</v>
      </c>
      <c r="G4949" t="s">
        <v>6522</v>
      </c>
      <c r="I49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49" s="1" t="b">
        <f t="shared" si="77"/>
        <v>0</v>
      </c>
      <c r="K4949" t="str">
        <f>IF(NOT(J4949),Strutture_cleaned[[#This Row],[Indirizzo internet]],Strutture_cleaned[[#This Row],[Indirizzo di posta elettronica]])</f>
        <v>www.laperlapreziosa.com</v>
      </c>
      <c r="L4949" t="str">
        <f>IF(NOT(J4949),Strutture_cleaned[[#This Row],[Indirizzo di posta elettronica]],Strutture_cleaned[[#This Row],[Indirizzo internet]])</f>
        <v>info@laperlapreziosa.com</v>
      </c>
    </row>
    <row r="4950" spans="1:12" x14ac:dyDescent="0.2">
      <c r="A4950" t="s">
        <v>8216</v>
      </c>
      <c r="B4950" t="s">
        <v>17283</v>
      </c>
      <c r="C4950" t="s">
        <v>6523</v>
      </c>
      <c r="D4950" t="s">
        <v>6485</v>
      </c>
      <c r="E4950" t="s">
        <v>6485</v>
      </c>
      <c r="F4950" t="s">
        <v>19511</v>
      </c>
      <c r="G4950" t="s">
        <v>6524</v>
      </c>
      <c r="I49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4950" s="1" t="b">
        <f t="shared" si="77"/>
        <v>0</v>
      </c>
      <c r="K4950" t="str">
        <f>IF(NOT(J4950),Strutture_cleaned[[#This Row],[Indirizzo internet]],Strutture_cleaned[[#This Row],[Indirizzo di posta elettronica]])</f>
        <v/>
      </c>
      <c r="L4950" t="str">
        <f>IF(NOT(J4950),Strutture_cleaned[[#This Row],[Indirizzo di posta elettronica]],Strutture_cleaned[[#This Row],[Indirizzo internet]])</f>
        <v>pl.massi@gmail.com</v>
      </c>
    </row>
    <row r="4951" spans="1:12" x14ac:dyDescent="0.2">
      <c r="A4951" t="s">
        <v>8523</v>
      </c>
      <c r="B4951" t="s">
        <v>17284</v>
      </c>
      <c r="C4951" t="s">
        <v>17285</v>
      </c>
      <c r="D4951" t="s">
        <v>6485</v>
      </c>
      <c r="E4951" t="s">
        <v>6485</v>
      </c>
      <c r="F4951" t="s">
        <v>6525</v>
      </c>
      <c r="G4951" t="s">
        <v>6526</v>
      </c>
      <c r="I49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51" s="1" t="b">
        <f t="shared" si="77"/>
        <v>0</v>
      </c>
      <c r="K4951" t="str">
        <f>IF(NOT(J4951),Strutture_cleaned[[#This Row],[Indirizzo internet]],Strutture_cleaned[[#This Row],[Indirizzo di posta elettronica]])</f>
        <v>www.campingdondiego.it</v>
      </c>
      <c r="L4951" t="str">
        <f>IF(NOT(J4951),Strutture_cleaned[[#This Row],[Indirizzo di posta elettronica]],Strutture_cleaned[[#This Row],[Indirizzo internet]])</f>
        <v>info@dondiegocamping.it</v>
      </c>
    </row>
    <row r="4952" spans="1:12" x14ac:dyDescent="0.2">
      <c r="A4952" t="s">
        <v>8186</v>
      </c>
      <c r="B4952" t="s">
        <v>17286</v>
      </c>
      <c r="C4952" t="s">
        <v>17287</v>
      </c>
      <c r="D4952" t="s">
        <v>6485</v>
      </c>
      <c r="E4952" t="s">
        <v>6485</v>
      </c>
      <c r="F4952" t="s">
        <v>19511</v>
      </c>
      <c r="G4952" t="s">
        <v>6527</v>
      </c>
      <c r="I49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4952" s="1" t="b">
        <f t="shared" si="77"/>
        <v>0</v>
      </c>
      <c r="K4952" t="str">
        <f>IF(NOT(J4952),Strutture_cleaned[[#This Row],[Indirizzo internet]],Strutture_cleaned[[#This Row],[Indirizzo di posta elettronica]])</f>
        <v/>
      </c>
      <c r="L4952" t="str">
        <f>IF(NOT(J4952),Strutture_cleaned[[#This Row],[Indirizzo di posta elettronica]],Strutture_cleaned[[#This Row],[Indirizzo internet]])</f>
        <v>agriturismoacasadaangelo@alice.it</v>
      </c>
    </row>
    <row r="4953" spans="1:12" x14ac:dyDescent="0.2">
      <c r="A4953" t="s">
        <v>8216</v>
      </c>
      <c r="B4953" t="s">
        <v>17288</v>
      </c>
      <c r="C4953" t="s">
        <v>17289</v>
      </c>
      <c r="D4953" t="s">
        <v>6485</v>
      </c>
      <c r="E4953" t="s">
        <v>6485</v>
      </c>
      <c r="F4953" t="s">
        <v>19511</v>
      </c>
      <c r="G4953" t="s">
        <v>19511</v>
      </c>
      <c r="I49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53" s="1" t="b">
        <f t="shared" si="77"/>
        <v>0</v>
      </c>
      <c r="K4953" t="str">
        <f>IF(NOT(J4953),Strutture_cleaned[[#This Row],[Indirizzo internet]],Strutture_cleaned[[#This Row],[Indirizzo di posta elettronica]])</f>
        <v/>
      </c>
      <c r="L4953" t="str">
        <f>IF(NOT(J4953),Strutture_cleaned[[#This Row],[Indirizzo di posta elettronica]],Strutture_cleaned[[#This Row],[Indirizzo internet]])</f>
        <v/>
      </c>
    </row>
    <row r="4954" spans="1:12" x14ac:dyDescent="0.2">
      <c r="A4954" t="s">
        <v>8183</v>
      </c>
      <c r="B4954" t="s">
        <v>17290</v>
      </c>
      <c r="C4954" t="s">
        <v>17291</v>
      </c>
      <c r="D4954" t="s">
        <v>6485</v>
      </c>
      <c r="E4954" t="s">
        <v>6485</v>
      </c>
      <c r="F4954" t="s">
        <v>19511</v>
      </c>
      <c r="G4954" t="s">
        <v>6528</v>
      </c>
      <c r="I49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4954" s="1" t="b">
        <f t="shared" si="77"/>
        <v>0</v>
      </c>
      <c r="K4954" t="str">
        <f>IF(NOT(J4954),Strutture_cleaned[[#This Row],[Indirizzo internet]],Strutture_cleaned[[#This Row],[Indirizzo di posta elettronica]])</f>
        <v/>
      </c>
      <c r="L4954" t="str">
        <f>IF(NOT(J4954),Strutture_cleaned[[#This Row],[Indirizzo di posta elettronica]],Strutture_cleaned[[#This Row],[Indirizzo internet]])</f>
        <v>simoelori@alice.it</v>
      </c>
    </row>
    <row r="4955" spans="1:12" x14ac:dyDescent="0.2">
      <c r="A4955" t="s">
        <v>8183</v>
      </c>
      <c r="B4955" t="s">
        <v>17292</v>
      </c>
      <c r="C4955" t="s">
        <v>17293</v>
      </c>
      <c r="D4955" t="s">
        <v>6485</v>
      </c>
      <c r="E4955" t="s">
        <v>6485</v>
      </c>
      <c r="F4955" t="s">
        <v>19511</v>
      </c>
      <c r="G4955" t="s">
        <v>6469</v>
      </c>
      <c r="I49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4955" s="1" t="b">
        <f t="shared" si="77"/>
        <v>0</v>
      </c>
      <c r="K4955" t="str">
        <f>IF(NOT(J4955),Strutture_cleaned[[#This Row],[Indirizzo internet]],Strutture_cleaned[[#This Row],[Indirizzo di posta elettronica]])</f>
        <v/>
      </c>
      <c r="L4955" t="str">
        <f>IF(NOT(J4955),Strutture_cleaned[[#This Row],[Indirizzo di posta elettronica]],Strutture_cleaned[[#This Row],[Indirizzo internet]])</f>
        <v>vicolopineta@gmail.com</v>
      </c>
    </row>
    <row r="4956" spans="1:12" x14ac:dyDescent="0.2">
      <c r="A4956" t="s">
        <v>8183</v>
      </c>
      <c r="B4956" t="s">
        <v>17294</v>
      </c>
      <c r="C4956" t="s">
        <v>17295</v>
      </c>
      <c r="D4956" t="s">
        <v>6485</v>
      </c>
      <c r="E4956" t="s">
        <v>6485</v>
      </c>
      <c r="F4956" t="s">
        <v>19511</v>
      </c>
      <c r="G4956" t="s">
        <v>6529</v>
      </c>
      <c r="I49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956" s="1" t="b">
        <f t="shared" si="77"/>
        <v>0</v>
      </c>
      <c r="K4956" t="str">
        <f>IF(NOT(J4956),Strutture_cleaned[[#This Row],[Indirizzo internet]],Strutture_cleaned[[#This Row],[Indirizzo di posta elettronica]])</f>
        <v/>
      </c>
      <c r="L4956" t="str">
        <f>IF(NOT(J4956),Strutture_cleaned[[#This Row],[Indirizzo di posta elettronica]],Strutture_cleaned[[#This Row],[Indirizzo internet]])</f>
        <v>trade77@hotmail.com</v>
      </c>
    </row>
    <row r="4957" spans="1:12" x14ac:dyDescent="0.2">
      <c r="A4957" t="s">
        <v>8183</v>
      </c>
      <c r="B4957" t="s">
        <v>17296</v>
      </c>
      <c r="C4957" t="s">
        <v>17297</v>
      </c>
      <c r="D4957" t="s">
        <v>6485</v>
      </c>
      <c r="E4957" t="s">
        <v>6485</v>
      </c>
      <c r="F4957" t="s">
        <v>19511</v>
      </c>
      <c r="G4957" t="s">
        <v>6530</v>
      </c>
      <c r="I49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4957" s="1" t="b">
        <f t="shared" si="77"/>
        <v>0</v>
      </c>
      <c r="K4957" t="str">
        <f>IF(NOT(J4957),Strutture_cleaned[[#This Row],[Indirizzo internet]],Strutture_cleaned[[#This Row],[Indirizzo di posta elettronica]])</f>
        <v/>
      </c>
      <c r="L4957" t="str">
        <f>IF(NOT(J4957),Strutture_cleaned[[#This Row],[Indirizzo di posta elettronica]],Strutture_cleaned[[#This Row],[Indirizzo internet]])</f>
        <v>sbtluca@gmail.com</v>
      </c>
    </row>
    <row r="4958" spans="1:12" x14ac:dyDescent="0.2">
      <c r="A4958" t="s">
        <v>8417</v>
      </c>
      <c r="B4958" t="s">
        <v>17298</v>
      </c>
      <c r="C4958" t="s">
        <v>17299</v>
      </c>
      <c r="D4958" t="s">
        <v>6485</v>
      </c>
      <c r="E4958" t="s">
        <v>6485</v>
      </c>
      <c r="F4958" t="s">
        <v>6531</v>
      </c>
      <c r="G4958" t="s">
        <v>6532</v>
      </c>
      <c r="I49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58" s="1" t="b">
        <f t="shared" si="77"/>
        <v>0</v>
      </c>
      <c r="K4958" t="str">
        <f>IF(NOT(J4958),Strutture_cleaned[[#This Row],[Indirizzo internet]],Strutture_cleaned[[#This Row],[Indirizzo di posta elettronica]])</f>
        <v>www.valentinoresort.com</v>
      </c>
      <c r="L4958" t="str">
        <f>IF(NOT(J4958),Strutture_cleaned[[#This Row],[Indirizzo di posta elettronica]],Strutture_cleaned[[#This Row],[Indirizzo internet]])</f>
        <v>info@valentinoresort.com</v>
      </c>
    </row>
    <row r="4959" spans="1:12" x14ac:dyDescent="0.2">
      <c r="A4959" t="s">
        <v>8216</v>
      </c>
      <c r="B4959" t="s">
        <v>17300</v>
      </c>
      <c r="C4959" t="s">
        <v>17301</v>
      </c>
      <c r="D4959" t="s">
        <v>6485</v>
      </c>
      <c r="E4959" t="s">
        <v>6485</v>
      </c>
      <c r="F4959" t="s">
        <v>6533</v>
      </c>
      <c r="G4959" t="s">
        <v>6534</v>
      </c>
      <c r="I49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4959" s="1" t="b">
        <f t="shared" si="77"/>
        <v>0</v>
      </c>
      <c r="K4959" t="str">
        <f>IF(NOT(J4959),Strutture_cleaned[[#This Row],[Indirizzo internet]],Strutture_cleaned[[#This Row],[Indirizzo di posta elettronica]])</f>
        <v>www.casapazzi.com</v>
      </c>
      <c r="L4959" t="str">
        <f>IF(NOT(J4959),Strutture_cleaned[[#This Row],[Indirizzo di posta elettronica]],Strutture_cleaned[[#This Row],[Indirizzo internet]])</f>
        <v>info@casapazzi.com</v>
      </c>
    </row>
    <row r="4960" spans="1:12" x14ac:dyDescent="0.2">
      <c r="A4960" t="s">
        <v>8183</v>
      </c>
      <c r="B4960" t="s">
        <v>17302</v>
      </c>
      <c r="C4960" t="s">
        <v>17303</v>
      </c>
      <c r="D4960" t="s">
        <v>6485</v>
      </c>
      <c r="E4960" t="s">
        <v>6485</v>
      </c>
      <c r="F4960" t="s">
        <v>19511</v>
      </c>
      <c r="G4960" t="s">
        <v>6535</v>
      </c>
      <c r="I49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4960" s="1" t="b">
        <f t="shared" si="77"/>
        <v>0</v>
      </c>
      <c r="K4960" t="str">
        <f>IF(NOT(J4960),Strutture_cleaned[[#This Row],[Indirizzo internet]],Strutture_cleaned[[#This Row],[Indirizzo di posta elettronica]])</f>
        <v/>
      </c>
      <c r="L4960" t="str">
        <f>IF(NOT(J4960),Strutture_cleaned[[#This Row],[Indirizzo di posta elettronica]],Strutture_cleaned[[#This Row],[Indirizzo internet]])</f>
        <v>sandro.esposito@gmail.com</v>
      </c>
    </row>
    <row r="4961" spans="1:12" x14ac:dyDescent="0.2">
      <c r="A4961" t="s">
        <v>8183</v>
      </c>
      <c r="B4961" t="s">
        <v>17304</v>
      </c>
      <c r="C4961" t="s">
        <v>17305</v>
      </c>
      <c r="D4961" t="s">
        <v>6485</v>
      </c>
      <c r="E4961" t="s">
        <v>6485</v>
      </c>
      <c r="F4961" t="s">
        <v>19511</v>
      </c>
      <c r="G4961" t="s">
        <v>6536</v>
      </c>
      <c r="I49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961" s="1" t="b">
        <f t="shared" si="77"/>
        <v>0</v>
      </c>
      <c r="K4961" t="str">
        <f>IF(NOT(J4961),Strutture_cleaned[[#This Row],[Indirizzo internet]],Strutture_cleaned[[#This Row],[Indirizzo di posta elettronica]])</f>
        <v/>
      </c>
      <c r="L4961" t="str">
        <f>IF(NOT(J4961),Strutture_cleaned[[#This Row],[Indirizzo di posta elettronica]],Strutture_cleaned[[#This Row],[Indirizzo internet]])</f>
        <v>daniela.antonini2@gmail.com</v>
      </c>
    </row>
    <row r="4962" spans="1:12" x14ac:dyDescent="0.2">
      <c r="A4962" t="s">
        <v>8582</v>
      </c>
      <c r="B4962" t="s">
        <v>17306</v>
      </c>
      <c r="C4962" t="s">
        <v>17307</v>
      </c>
      <c r="D4962" t="s">
        <v>6485</v>
      </c>
      <c r="E4962" t="s">
        <v>17308</v>
      </c>
      <c r="F4962" t="s">
        <v>6537</v>
      </c>
      <c r="G4962" t="s">
        <v>6440</v>
      </c>
      <c r="I496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62" s="1" t="b">
        <f t="shared" si="77"/>
        <v>1</v>
      </c>
      <c r="K4962" t="str">
        <f>IF(NOT(J4962),Strutture_cleaned[[#This Row],[Indirizzo internet]],Strutture_cleaned[[#This Row],[Indirizzo di posta elettronica]])</f>
        <v>www.eurhotel.it</v>
      </c>
      <c r="L4962" t="str">
        <f>IF(NOT(J4962),Strutture_cleaned[[#This Row],[Indirizzo di posta elettronica]],Strutture_cleaned[[#This Row],[Indirizzo internet]])</f>
        <v>info@eurotel.it</v>
      </c>
    </row>
    <row r="4963" spans="1:12" x14ac:dyDescent="0.2">
      <c r="A4963" t="s">
        <v>8582</v>
      </c>
      <c r="B4963" t="s">
        <v>17309</v>
      </c>
      <c r="C4963" t="s">
        <v>9888</v>
      </c>
      <c r="D4963" t="s">
        <v>6485</v>
      </c>
      <c r="E4963" t="s">
        <v>19511</v>
      </c>
      <c r="F4963" t="s">
        <v>19511</v>
      </c>
      <c r="G4963" t="s">
        <v>19511</v>
      </c>
      <c r="I49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63" s="1" t="b">
        <f t="shared" si="77"/>
        <v>0</v>
      </c>
      <c r="K4963" t="str">
        <f>IF(NOT(J4963),Strutture_cleaned[[#This Row],[Indirizzo internet]],Strutture_cleaned[[#This Row],[Indirizzo di posta elettronica]])</f>
        <v/>
      </c>
      <c r="L4963" t="str">
        <f>IF(NOT(J4963),Strutture_cleaned[[#This Row],[Indirizzo di posta elettronica]],Strutture_cleaned[[#This Row],[Indirizzo internet]])</f>
        <v/>
      </c>
    </row>
    <row r="4964" spans="1:12" x14ac:dyDescent="0.2">
      <c r="A4964" t="s">
        <v>8582</v>
      </c>
      <c r="B4964" t="s">
        <v>17310</v>
      </c>
      <c r="C4964" t="s">
        <v>17311</v>
      </c>
      <c r="D4964" t="s">
        <v>6485</v>
      </c>
      <c r="E4964" t="s">
        <v>19511</v>
      </c>
      <c r="F4964" t="s">
        <v>19511</v>
      </c>
      <c r="G4964" t="s">
        <v>19511</v>
      </c>
      <c r="I496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64" s="1" t="b">
        <f t="shared" si="77"/>
        <v>0</v>
      </c>
      <c r="K4964" t="str">
        <f>IF(NOT(J4964),Strutture_cleaned[[#This Row],[Indirizzo internet]],Strutture_cleaned[[#This Row],[Indirizzo di posta elettronica]])</f>
        <v/>
      </c>
      <c r="L4964" t="str">
        <f>IF(NOT(J4964),Strutture_cleaned[[#This Row],[Indirizzo di posta elettronica]],Strutture_cleaned[[#This Row],[Indirizzo internet]])</f>
        <v/>
      </c>
    </row>
    <row r="4965" spans="1:12" x14ac:dyDescent="0.2">
      <c r="A4965" t="s">
        <v>8582</v>
      </c>
      <c r="B4965" t="s">
        <v>17312</v>
      </c>
      <c r="C4965" t="s">
        <v>17313</v>
      </c>
      <c r="D4965" t="s">
        <v>6485</v>
      </c>
      <c r="E4965" t="s">
        <v>19511</v>
      </c>
      <c r="F4965" t="s">
        <v>19511</v>
      </c>
      <c r="G4965" t="s">
        <v>19511</v>
      </c>
      <c r="I49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65" s="1" t="b">
        <f t="shared" si="77"/>
        <v>0</v>
      </c>
      <c r="K4965" t="str">
        <f>IF(NOT(J4965),Strutture_cleaned[[#This Row],[Indirizzo internet]],Strutture_cleaned[[#This Row],[Indirizzo di posta elettronica]])</f>
        <v/>
      </c>
      <c r="L4965" t="str">
        <f>IF(NOT(J4965),Strutture_cleaned[[#This Row],[Indirizzo di posta elettronica]],Strutture_cleaned[[#This Row],[Indirizzo internet]])</f>
        <v/>
      </c>
    </row>
    <row r="4966" spans="1:12" x14ac:dyDescent="0.2">
      <c r="A4966" t="s">
        <v>8582</v>
      </c>
      <c r="B4966" t="s">
        <v>11568</v>
      </c>
      <c r="C4966" t="s">
        <v>17314</v>
      </c>
      <c r="D4966" t="s">
        <v>6485</v>
      </c>
      <c r="E4966" t="s">
        <v>19511</v>
      </c>
      <c r="F4966" t="s">
        <v>6538</v>
      </c>
      <c r="G4966" t="s">
        <v>6539</v>
      </c>
      <c r="I496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66" s="1" t="b">
        <f t="shared" si="77"/>
        <v>1</v>
      </c>
      <c r="K4966" t="str">
        <f>IF(NOT(J4966),Strutture_cleaned[[#This Row],[Indirizzo internet]],Strutture_cleaned[[#This Row],[Indirizzo di posta elettronica]])</f>
        <v>www.ristorantetropical.com</v>
      </c>
      <c r="L4966" t="str">
        <f>IF(NOT(J4966),Strutture_cleaned[[#This Row],[Indirizzo di posta elettronica]],Strutture_cleaned[[#This Row],[Indirizzo internet]])</f>
        <v>ristorantetropical@alice.it</v>
      </c>
    </row>
    <row r="4967" spans="1:12" x14ac:dyDescent="0.2">
      <c r="A4967" t="s">
        <v>8582</v>
      </c>
      <c r="B4967" t="s">
        <v>17315</v>
      </c>
      <c r="C4967" t="s">
        <v>17307</v>
      </c>
      <c r="D4967" t="s">
        <v>6485</v>
      </c>
      <c r="E4967" t="s">
        <v>6485</v>
      </c>
      <c r="F4967" t="s">
        <v>19511</v>
      </c>
      <c r="G4967" t="s">
        <v>19511</v>
      </c>
      <c r="I49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67" s="1" t="b">
        <f t="shared" si="77"/>
        <v>0</v>
      </c>
      <c r="K4967" t="str">
        <f>IF(NOT(J4967),Strutture_cleaned[[#This Row],[Indirizzo internet]],Strutture_cleaned[[#This Row],[Indirizzo di posta elettronica]])</f>
        <v/>
      </c>
      <c r="L4967" t="str">
        <f>IF(NOT(J4967),Strutture_cleaned[[#This Row],[Indirizzo di posta elettronica]],Strutture_cleaned[[#This Row],[Indirizzo internet]])</f>
        <v/>
      </c>
    </row>
    <row r="4968" spans="1:12" x14ac:dyDescent="0.2">
      <c r="A4968" t="s">
        <v>8582</v>
      </c>
      <c r="B4968" t="s">
        <v>17316</v>
      </c>
      <c r="C4968" t="s">
        <v>17307</v>
      </c>
      <c r="D4968" t="s">
        <v>6485</v>
      </c>
      <c r="E4968" t="s">
        <v>19511</v>
      </c>
      <c r="F4968" t="s">
        <v>19511</v>
      </c>
      <c r="G4968" t="s">
        <v>19511</v>
      </c>
      <c r="I49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68" s="1" t="b">
        <f t="shared" si="77"/>
        <v>0</v>
      </c>
      <c r="K4968" t="str">
        <f>IF(NOT(J4968),Strutture_cleaned[[#This Row],[Indirizzo internet]],Strutture_cleaned[[#This Row],[Indirizzo di posta elettronica]])</f>
        <v/>
      </c>
      <c r="L4968" t="str">
        <f>IF(NOT(J4968),Strutture_cleaned[[#This Row],[Indirizzo di posta elettronica]],Strutture_cleaned[[#This Row],[Indirizzo internet]])</f>
        <v/>
      </c>
    </row>
    <row r="4969" spans="1:12" x14ac:dyDescent="0.2">
      <c r="A4969" t="s">
        <v>8582</v>
      </c>
      <c r="B4969" t="s">
        <v>17284</v>
      </c>
      <c r="C4969" t="s">
        <v>17307</v>
      </c>
      <c r="D4969" t="s">
        <v>6485</v>
      </c>
      <c r="E4969" t="s">
        <v>19511</v>
      </c>
      <c r="F4969" t="s">
        <v>19511</v>
      </c>
      <c r="G4969" t="s">
        <v>19511</v>
      </c>
      <c r="I496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69" s="1" t="b">
        <f t="shared" si="77"/>
        <v>0</v>
      </c>
      <c r="K4969" t="str">
        <f>IF(NOT(J4969),Strutture_cleaned[[#This Row],[Indirizzo internet]],Strutture_cleaned[[#This Row],[Indirizzo di posta elettronica]])</f>
        <v/>
      </c>
      <c r="L4969" t="str">
        <f>IF(NOT(J4969),Strutture_cleaned[[#This Row],[Indirizzo di posta elettronica]],Strutture_cleaned[[#This Row],[Indirizzo internet]])</f>
        <v/>
      </c>
    </row>
    <row r="4970" spans="1:12" x14ac:dyDescent="0.2">
      <c r="A4970" t="s">
        <v>8582</v>
      </c>
      <c r="B4970" t="s">
        <v>17317</v>
      </c>
      <c r="C4970" t="s">
        <v>17318</v>
      </c>
      <c r="D4970" t="s">
        <v>6485</v>
      </c>
      <c r="E4970" t="s">
        <v>19511</v>
      </c>
      <c r="F4970" t="s">
        <v>19511</v>
      </c>
      <c r="G4970" t="s">
        <v>19511</v>
      </c>
      <c r="I497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70" s="1" t="b">
        <f t="shared" si="77"/>
        <v>0</v>
      </c>
      <c r="K4970" t="str">
        <f>IF(NOT(J4970),Strutture_cleaned[[#This Row],[Indirizzo internet]],Strutture_cleaned[[#This Row],[Indirizzo di posta elettronica]])</f>
        <v/>
      </c>
      <c r="L4970" t="str">
        <f>IF(NOT(J4970),Strutture_cleaned[[#This Row],[Indirizzo di posta elettronica]],Strutture_cleaned[[#This Row],[Indirizzo internet]])</f>
        <v/>
      </c>
    </row>
    <row r="4971" spans="1:12" x14ac:dyDescent="0.2">
      <c r="A4971" t="s">
        <v>8582</v>
      </c>
      <c r="B4971" t="s">
        <v>17319</v>
      </c>
      <c r="C4971" t="s">
        <v>17320</v>
      </c>
      <c r="D4971" t="s">
        <v>6485</v>
      </c>
      <c r="E4971" t="s">
        <v>19511</v>
      </c>
      <c r="F4971" t="s">
        <v>19511</v>
      </c>
      <c r="G4971" t="s">
        <v>6540</v>
      </c>
      <c r="I497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71" s="1" t="b">
        <f t="shared" si="77"/>
        <v>1</v>
      </c>
      <c r="K4971" t="str">
        <f>IF(NOT(J4971),Strutture_cleaned[[#This Row],[Indirizzo internet]],Strutture_cleaned[[#This Row],[Indirizzo di posta elettronica]])</f>
        <v>www.valentinoresort.it</v>
      </c>
      <c r="L4971" t="str">
        <f>IF(NOT(J4971),Strutture_cleaned[[#This Row],[Indirizzo di posta elettronica]],Strutture_cleaned[[#This Row],[Indirizzo internet]])</f>
        <v/>
      </c>
    </row>
    <row r="4972" spans="1:12" x14ac:dyDescent="0.2">
      <c r="A4972" t="s">
        <v>8582</v>
      </c>
      <c r="B4972" t="s">
        <v>17321</v>
      </c>
      <c r="C4972" t="s">
        <v>17322</v>
      </c>
      <c r="D4972" t="s">
        <v>6485</v>
      </c>
      <c r="E4972" t="s">
        <v>19511</v>
      </c>
      <c r="F4972" t="s">
        <v>19511</v>
      </c>
      <c r="G4972" t="s">
        <v>19511</v>
      </c>
      <c r="I497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72" s="1" t="b">
        <f t="shared" si="77"/>
        <v>0</v>
      </c>
      <c r="K4972" t="str">
        <f>IF(NOT(J4972),Strutture_cleaned[[#This Row],[Indirizzo internet]],Strutture_cleaned[[#This Row],[Indirizzo di posta elettronica]])</f>
        <v/>
      </c>
      <c r="L4972" t="str">
        <f>IF(NOT(J4972),Strutture_cleaned[[#This Row],[Indirizzo di posta elettronica]],Strutture_cleaned[[#This Row],[Indirizzo internet]])</f>
        <v/>
      </c>
    </row>
    <row r="4973" spans="1:12" x14ac:dyDescent="0.2">
      <c r="A4973" t="s">
        <v>8582</v>
      </c>
      <c r="B4973" t="s">
        <v>17323</v>
      </c>
      <c r="C4973" t="s">
        <v>17324</v>
      </c>
      <c r="D4973" t="s">
        <v>6485</v>
      </c>
      <c r="E4973" t="s">
        <v>19511</v>
      </c>
      <c r="F4973" t="s">
        <v>19511</v>
      </c>
      <c r="G4973" t="s">
        <v>6541</v>
      </c>
      <c r="I49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4973" s="1" t="b">
        <f t="shared" si="77"/>
        <v>0</v>
      </c>
      <c r="K4973" t="str">
        <f>IF(NOT(J4973),Strutture_cleaned[[#This Row],[Indirizzo internet]],Strutture_cleaned[[#This Row],[Indirizzo di posta elettronica]])</f>
        <v/>
      </c>
      <c r="L4973" t="str">
        <f>IF(NOT(J4973),Strutture_cleaned[[#This Row],[Indirizzo di posta elettronica]],Strutture_cleaned[[#This Row],[Indirizzo internet]])</f>
        <v>winisa@tin.it</v>
      </c>
    </row>
    <row r="4974" spans="1:12" x14ac:dyDescent="0.2">
      <c r="A4974" t="s">
        <v>8582</v>
      </c>
      <c r="B4974" t="s">
        <v>17325</v>
      </c>
      <c r="C4974" t="s">
        <v>17326</v>
      </c>
      <c r="D4974" t="s">
        <v>6485</v>
      </c>
      <c r="E4974" t="s">
        <v>19511</v>
      </c>
      <c r="F4974" t="s">
        <v>6542</v>
      </c>
      <c r="G4974" t="s">
        <v>19511</v>
      </c>
      <c r="I497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74" s="1" t="b">
        <f t="shared" si="77"/>
        <v>1</v>
      </c>
      <c r="K4974" t="str">
        <f>IF(NOT(J4974),Strutture_cleaned[[#This Row],[Indirizzo internet]],Strutture_cleaned[[#This Row],[Indirizzo di posta elettronica]])</f>
        <v/>
      </c>
      <c r="L4974" t="str">
        <f>IF(NOT(J4974),Strutture_cleaned[[#This Row],[Indirizzo di posta elettronica]],Strutture_cleaned[[#This Row],[Indirizzo internet]])</f>
        <v>acfirst@hotmail.it</v>
      </c>
    </row>
    <row r="4975" spans="1:12" x14ac:dyDescent="0.2">
      <c r="A4975" t="s">
        <v>8582</v>
      </c>
      <c r="B4975" t="s">
        <v>17327</v>
      </c>
      <c r="C4975" t="s">
        <v>17307</v>
      </c>
      <c r="D4975" t="s">
        <v>6485</v>
      </c>
      <c r="E4975" t="s">
        <v>6485</v>
      </c>
      <c r="F4975" t="s">
        <v>19511</v>
      </c>
      <c r="G4975" t="s">
        <v>19511</v>
      </c>
      <c r="I49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75" s="1" t="b">
        <f t="shared" si="77"/>
        <v>0</v>
      </c>
      <c r="K4975" t="str">
        <f>IF(NOT(J4975),Strutture_cleaned[[#This Row],[Indirizzo internet]],Strutture_cleaned[[#This Row],[Indirizzo di posta elettronica]])</f>
        <v/>
      </c>
      <c r="L4975" t="str">
        <f>IF(NOT(J4975),Strutture_cleaned[[#This Row],[Indirizzo di posta elettronica]],Strutture_cleaned[[#This Row],[Indirizzo internet]])</f>
        <v/>
      </c>
    </row>
    <row r="4976" spans="1:12" x14ac:dyDescent="0.2">
      <c r="A4976" t="s">
        <v>8582</v>
      </c>
      <c r="B4976" t="s">
        <v>17328</v>
      </c>
      <c r="C4976" t="s">
        <v>17329</v>
      </c>
      <c r="D4976" t="s">
        <v>6485</v>
      </c>
      <c r="E4976" t="s">
        <v>19511</v>
      </c>
      <c r="F4976" t="s">
        <v>19511</v>
      </c>
      <c r="G4976" t="s">
        <v>19511</v>
      </c>
      <c r="I49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76" s="1" t="b">
        <f t="shared" si="77"/>
        <v>0</v>
      </c>
      <c r="K4976" t="str">
        <f>IF(NOT(J4976),Strutture_cleaned[[#This Row],[Indirizzo internet]],Strutture_cleaned[[#This Row],[Indirizzo di posta elettronica]])</f>
        <v/>
      </c>
      <c r="L4976" t="str">
        <f>IF(NOT(J4976),Strutture_cleaned[[#This Row],[Indirizzo di posta elettronica]],Strutture_cleaned[[#This Row],[Indirizzo internet]])</f>
        <v/>
      </c>
    </row>
    <row r="4977" spans="1:12" x14ac:dyDescent="0.2">
      <c r="A4977" t="s">
        <v>8582</v>
      </c>
      <c r="B4977" t="s">
        <v>17330</v>
      </c>
      <c r="C4977" t="s">
        <v>17331</v>
      </c>
      <c r="D4977" t="s">
        <v>6485</v>
      </c>
      <c r="E4977" t="s">
        <v>19511</v>
      </c>
      <c r="F4977" t="s">
        <v>6543</v>
      </c>
      <c r="G4977" t="s">
        <v>6544</v>
      </c>
      <c r="I497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77" s="1" t="b">
        <f t="shared" si="77"/>
        <v>1</v>
      </c>
      <c r="K4977" t="str">
        <f>IF(NOT(J4977),Strutture_cleaned[[#This Row],[Indirizzo internet]],Strutture_cleaned[[#This Row],[Indirizzo di posta elettronica]])</f>
        <v>www.orovacanze.it</v>
      </c>
      <c r="L4977" t="str">
        <f>IF(NOT(J4977),Strutture_cleaned[[#This Row],[Indirizzo di posta elettronica]],Strutture_cleaned[[#This Row],[Indirizzo internet]])</f>
        <v>leterrazze@libero.it</v>
      </c>
    </row>
    <row r="4978" spans="1:12" x14ac:dyDescent="0.2">
      <c r="A4978" t="s">
        <v>8582</v>
      </c>
      <c r="B4978" t="s">
        <v>17332</v>
      </c>
      <c r="C4978" t="s">
        <v>17307</v>
      </c>
      <c r="D4978" t="s">
        <v>6485</v>
      </c>
      <c r="E4978" t="s">
        <v>19511</v>
      </c>
      <c r="F4978" t="s">
        <v>19511</v>
      </c>
      <c r="G4978" t="s">
        <v>19511</v>
      </c>
      <c r="I49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78" s="1" t="b">
        <f t="shared" si="77"/>
        <v>0</v>
      </c>
      <c r="K4978" t="str">
        <f>IF(NOT(J4978),Strutture_cleaned[[#This Row],[Indirizzo internet]],Strutture_cleaned[[#This Row],[Indirizzo di posta elettronica]])</f>
        <v/>
      </c>
      <c r="L4978" t="str">
        <f>IF(NOT(J4978),Strutture_cleaned[[#This Row],[Indirizzo di posta elettronica]],Strutture_cleaned[[#This Row],[Indirizzo internet]])</f>
        <v/>
      </c>
    </row>
    <row r="4979" spans="1:12" x14ac:dyDescent="0.2">
      <c r="A4979" t="s">
        <v>8582</v>
      </c>
      <c r="B4979" t="s">
        <v>17333</v>
      </c>
      <c r="C4979" t="s">
        <v>17334</v>
      </c>
      <c r="D4979" t="s">
        <v>6485</v>
      </c>
      <c r="E4979" t="s">
        <v>6485</v>
      </c>
      <c r="F4979" t="s">
        <v>6545</v>
      </c>
      <c r="G4979" t="s">
        <v>6546</v>
      </c>
      <c r="I497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79" s="1" t="b">
        <f t="shared" si="77"/>
        <v>1</v>
      </c>
      <c r="K4979" t="str">
        <f>IF(NOT(J4979),Strutture_cleaned[[#This Row],[Indirizzo internet]],Strutture_cleaned[[#This Row],[Indirizzo di posta elettronica]])</f>
        <v>it.geocities.com/bagnopeppina</v>
      </c>
      <c r="L4979" t="str">
        <f>IF(NOT(J4979),Strutture_cleaned[[#This Row],[Indirizzo di posta elettronica]],Strutture_cleaned[[#This Row],[Indirizzo internet]])</f>
        <v>nanni57@alice.it</v>
      </c>
    </row>
    <row r="4980" spans="1:12" x14ac:dyDescent="0.2">
      <c r="A4980" t="s">
        <v>8582</v>
      </c>
      <c r="B4980" t="s">
        <v>15856</v>
      </c>
      <c r="C4980" t="s">
        <v>17335</v>
      </c>
      <c r="D4980" t="s">
        <v>6485</v>
      </c>
      <c r="E4980" t="s">
        <v>19511</v>
      </c>
      <c r="F4980" t="s">
        <v>6547</v>
      </c>
      <c r="G4980" t="s">
        <v>19511</v>
      </c>
      <c r="I498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80" s="1" t="b">
        <f t="shared" si="77"/>
        <v>1</v>
      </c>
      <c r="K4980" t="str">
        <f>IF(NOT(J4980),Strutture_cleaned[[#This Row],[Indirizzo internet]],Strutture_cleaned[[#This Row],[Indirizzo di posta elettronica]])</f>
        <v/>
      </c>
      <c r="L4980" t="str">
        <f>IF(NOT(J4980),Strutture_cleaned[[#This Row],[Indirizzo di posta elettronica]],Strutture_cleaned[[#This Row],[Indirizzo internet]])</f>
        <v>nicolino.cameli@libero.it</v>
      </c>
    </row>
    <row r="4981" spans="1:12" x14ac:dyDescent="0.2">
      <c r="A4981" t="s">
        <v>8582</v>
      </c>
      <c r="B4981" t="s">
        <v>17336</v>
      </c>
      <c r="C4981" t="s">
        <v>9611</v>
      </c>
      <c r="D4981" t="s">
        <v>6485</v>
      </c>
      <c r="E4981" t="s">
        <v>19511</v>
      </c>
      <c r="F4981" t="s">
        <v>19511</v>
      </c>
      <c r="G4981" t="s">
        <v>19511</v>
      </c>
      <c r="I49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1" s="1" t="b">
        <f t="shared" si="77"/>
        <v>0</v>
      </c>
      <c r="K4981" t="str">
        <f>IF(NOT(J4981),Strutture_cleaned[[#This Row],[Indirizzo internet]],Strutture_cleaned[[#This Row],[Indirizzo di posta elettronica]])</f>
        <v/>
      </c>
      <c r="L4981" t="str">
        <f>IF(NOT(J4981),Strutture_cleaned[[#This Row],[Indirizzo di posta elettronica]],Strutture_cleaned[[#This Row],[Indirizzo internet]])</f>
        <v/>
      </c>
    </row>
    <row r="4982" spans="1:12" x14ac:dyDescent="0.2">
      <c r="A4982" t="s">
        <v>8582</v>
      </c>
      <c r="B4982" t="s">
        <v>17337</v>
      </c>
      <c r="C4982" t="s">
        <v>19511</v>
      </c>
      <c r="D4982" t="s">
        <v>6485</v>
      </c>
      <c r="E4982" t="s">
        <v>19511</v>
      </c>
      <c r="F4982" t="s">
        <v>6548</v>
      </c>
      <c r="G4982" t="s">
        <v>19511</v>
      </c>
      <c r="I498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82" s="1" t="b">
        <f t="shared" si="77"/>
        <v>1</v>
      </c>
      <c r="K4982" t="str">
        <f>IF(NOT(J4982),Strutture_cleaned[[#This Row],[Indirizzo internet]],Strutture_cleaned[[#This Row],[Indirizzo di posta elettronica]])</f>
        <v/>
      </c>
      <c r="L4982" t="str">
        <f>IF(NOT(J4982),Strutture_cleaned[[#This Row],[Indirizzo di posta elettronica]],Strutture_cleaned[[#This Row],[Indirizzo internet]])</f>
        <v>felicita38@libero.it</v>
      </c>
    </row>
    <row r="4983" spans="1:12" x14ac:dyDescent="0.2">
      <c r="A4983" t="s">
        <v>8582</v>
      </c>
      <c r="B4983" t="s">
        <v>17338</v>
      </c>
      <c r="C4983" t="s">
        <v>19511</v>
      </c>
      <c r="D4983" t="s">
        <v>6485</v>
      </c>
      <c r="E4983" t="s">
        <v>19511</v>
      </c>
      <c r="F4983" t="s">
        <v>19511</v>
      </c>
      <c r="G4983" t="s">
        <v>19511</v>
      </c>
      <c r="I49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3" s="1" t="b">
        <f t="shared" si="77"/>
        <v>0</v>
      </c>
      <c r="K4983" t="str">
        <f>IF(NOT(J4983),Strutture_cleaned[[#This Row],[Indirizzo internet]],Strutture_cleaned[[#This Row],[Indirizzo di posta elettronica]])</f>
        <v/>
      </c>
      <c r="L4983" t="str">
        <f>IF(NOT(J4983),Strutture_cleaned[[#This Row],[Indirizzo di posta elettronica]],Strutture_cleaned[[#This Row],[Indirizzo internet]])</f>
        <v/>
      </c>
    </row>
    <row r="4984" spans="1:12" x14ac:dyDescent="0.2">
      <c r="A4984" t="s">
        <v>8582</v>
      </c>
      <c r="B4984" t="s">
        <v>17339</v>
      </c>
      <c r="C4984" t="s">
        <v>17340</v>
      </c>
      <c r="D4984" t="s">
        <v>6485</v>
      </c>
      <c r="E4984" t="s">
        <v>1525</v>
      </c>
      <c r="F4984" t="s">
        <v>19511</v>
      </c>
      <c r="G4984" t="s">
        <v>19511</v>
      </c>
      <c r="I49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4" s="1" t="b">
        <f t="shared" si="77"/>
        <v>0</v>
      </c>
      <c r="K4984" t="str">
        <f>IF(NOT(J4984),Strutture_cleaned[[#This Row],[Indirizzo internet]],Strutture_cleaned[[#This Row],[Indirizzo di posta elettronica]])</f>
        <v/>
      </c>
      <c r="L4984" t="str">
        <f>IF(NOT(J4984),Strutture_cleaned[[#This Row],[Indirizzo di posta elettronica]],Strutture_cleaned[[#This Row],[Indirizzo internet]])</f>
        <v/>
      </c>
    </row>
    <row r="4985" spans="1:12" x14ac:dyDescent="0.2">
      <c r="A4985" t="s">
        <v>8582</v>
      </c>
      <c r="B4985" t="s">
        <v>17341</v>
      </c>
      <c r="C4985" t="s">
        <v>9924</v>
      </c>
      <c r="D4985" t="s">
        <v>6485</v>
      </c>
      <c r="E4985" t="s">
        <v>19511</v>
      </c>
      <c r="F4985" t="s">
        <v>19511</v>
      </c>
      <c r="G4985" t="s">
        <v>19511</v>
      </c>
      <c r="I49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5" s="1" t="b">
        <f t="shared" si="77"/>
        <v>0</v>
      </c>
      <c r="K4985" t="str">
        <f>IF(NOT(J4985),Strutture_cleaned[[#This Row],[Indirizzo internet]],Strutture_cleaned[[#This Row],[Indirizzo di posta elettronica]])</f>
        <v/>
      </c>
      <c r="L4985" t="str">
        <f>IF(NOT(J4985),Strutture_cleaned[[#This Row],[Indirizzo di posta elettronica]],Strutture_cleaned[[#This Row],[Indirizzo internet]])</f>
        <v/>
      </c>
    </row>
    <row r="4986" spans="1:12" x14ac:dyDescent="0.2">
      <c r="A4986" t="s">
        <v>8582</v>
      </c>
      <c r="B4986" t="s">
        <v>17342</v>
      </c>
      <c r="C4986" t="s">
        <v>17343</v>
      </c>
      <c r="D4986" t="s">
        <v>6485</v>
      </c>
      <c r="E4986" t="s">
        <v>17308</v>
      </c>
      <c r="F4986" t="s">
        <v>19511</v>
      </c>
      <c r="G4986" t="s">
        <v>19511</v>
      </c>
      <c r="I49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6" s="1" t="b">
        <f t="shared" si="77"/>
        <v>0</v>
      </c>
      <c r="K4986" t="str">
        <f>IF(NOT(J4986),Strutture_cleaned[[#This Row],[Indirizzo internet]],Strutture_cleaned[[#This Row],[Indirizzo di posta elettronica]])</f>
        <v/>
      </c>
      <c r="L4986" t="str">
        <f>IF(NOT(J4986),Strutture_cleaned[[#This Row],[Indirizzo di posta elettronica]],Strutture_cleaned[[#This Row],[Indirizzo internet]])</f>
        <v/>
      </c>
    </row>
    <row r="4987" spans="1:12" x14ac:dyDescent="0.2">
      <c r="A4987" t="s">
        <v>8582</v>
      </c>
      <c r="B4987" t="s">
        <v>8861</v>
      </c>
      <c r="C4987" t="s">
        <v>17324</v>
      </c>
      <c r="D4987" t="s">
        <v>6485</v>
      </c>
      <c r="E4987" t="s">
        <v>19511</v>
      </c>
      <c r="F4987" t="s">
        <v>19511</v>
      </c>
      <c r="G4987" t="s">
        <v>19511</v>
      </c>
      <c r="I49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7" s="1" t="b">
        <f t="shared" si="77"/>
        <v>0</v>
      </c>
      <c r="K4987" t="str">
        <f>IF(NOT(J4987),Strutture_cleaned[[#This Row],[Indirizzo internet]],Strutture_cleaned[[#This Row],[Indirizzo di posta elettronica]])</f>
        <v/>
      </c>
      <c r="L4987" t="str">
        <f>IF(NOT(J4987),Strutture_cleaned[[#This Row],[Indirizzo di posta elettronica]],Strutture_cleaned[[#This Row],[Indirizzo internet]])</f>
        <v/>
      </c>
    </row>
    <row r="4988" spans="1:12" x14ac:dyDescent="0.2">
      <c r="A4988" t="s">
        <v>8582</v>
      </c>
      <c r="B4988" t="s">
        <v>17344</v>
      </c>
      <c r="C4988" t="s">
        <v>17307</v>
      </c>
      <c r="D4988" t="s">
        <v>6485</v>
      </c>
      <c r="E4988" t="s">
        <v>19511</v>
      </c>
      <c r="F4988" t="s">
        <v>19511</v>
      </c>
      <c r="G4988" t="s">
        <v>19511</v>
      </c>
      <c r="I49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8" s="1" t="b">
        <f t="shared" si="77"/>
        <v>0</v>
      </c>
      <c r="K4988" t="str">
        <f>IF(NOT(J4988),Strutture_cleaned[[#This Row],[Indirizzo internet]],Strutture_cleaned[[#This Row],[Indirizzo di posta elettronica]])</f>
        <v/>
      </c>
      <c r="L4988" t="str">
        <f>IF(NOT(J4988),Strutture_cleaned[[#This Row],[Indirizzo di posta elettronica]],Strutture_cleaned[[#This Row],[Indirizzo internet]])</f>
        <v/>
      </c>
    </row>
    <row r="4989" spans="1:12" x14ac:dyDescent="0.2">
      <c r="A4989" t="s">
        <v>8582</v>
      </c>
      <c r="B4989" t="s">
        <v>17345</v>
      </c>
      <c r="C4989" t="s">
        <v>17307</v>
      </c>
      <c r="D4989" t="s">
        <v>6485</v>
      </c>
      <c r="E4989" t="s">
        <v>19511</v>
      </c>
      <c r="F4989" t="s">
        <v>19511</v>
      </c>
      <c r="G4989" t="s">
        <v>19511</v>
      </c>
      <c r="I49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89" s="1" t="b">
        <f t="shared" si="77"/>
        <v>0</v>
      </c>
      <c r="K4989" t="str">
        <f>IF(NOT(J4989),Strutture_cleaned[[#This Row],[Indirizzo internet]],Strutture_cleaned[[#This Row],[Indirizzo di posta elettronica]])</f>
        <v/>
      </c>
      <c r="L4989" t="str">
        <f>IF(NOT(J4989),Strutture_cleaned[[#This Row],[Indirizzo di posta elettronica]],Strutture_cleaned[[#This Row],[Indirizzo internet]])</f>
        <v/>
      </c>
    </row>
    <row r="4990" spans="1:12" x14ac:dyDescent="0.2">
      <c r="A4990" t="s">
        <v>8582</v>
      </c>
      <c r="B4990" t="s">
        <v>17346</v>
      </c>
      <c r="C4990" t="s">
        <v>9888</v>
      </c>
      <c r="D4990" t="s">
        <v>6485</v>
      </c>
      <c r="E4990" t="s">
        <v>19511</v>
      </c>
      <c r="F4990" t="s">
        <v>19511</v>
      </c>
      <c r="G4990" t="s">
        <v>19511</v>
      </c>
      <c r="I49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90" s="1" t="b">
        <f t="shared" si="77"/>
        <v>0</v>
      </c>
      <c r="K4990" t="str">
        <f>IF(NOT(J4990),Strutture_cleaned[[#This Row],[Indirizzo internet]],Strutture_cleaned[[#This Row],[Indirizzo di posta elettronica]])</f>
        <v/>
      </c>
      <c r="L4990" t="str">
        <f>IF(NOT(J4990),Strutture_cleaned[[#This Row],[Indirizzo di posta elettronica]],Strutture_cleaned[[#This Row],[Indirizzo internet]])</f>
        <v/>
      </c>
    </row>
    <row r="4991" spans="1:12" x14ac:dyDescent="0.2">
      <c r="A4991" t="s">
        <v>8582</v>
      </c>
      <c r="B4991" t="s">
        <v>17347</v>
      </c>
      <c r="C4991" t="s">
        <v>17307</v>
      </c>
      <c r="D4991" t="s">
        <v>6485</v>
      </c>
      <c r="E4991" t="s">
        <v>19511</v>
      </c>
      <c r="F4991" t="s">
        <v>19511</v>
      </c>
      <c r="G4991" t="s">
        <v>19511</v>
      </c>
      <c r="I49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91" s="1" t="b">
        <f t="shared" si="77"/>
        <v>0</v>
      </c>
      <c r="K4991" t="str">
        <f>IF(NOT(J4991),Strutture_cleaned[[#This Row],[Indirizzo internet]],Strutture_cleaned[[#This Row],[Indirizzo di posta elettronica]])</f>
        <v/>
      </c>
      <c r="L4991" t="str">
        <f>IF(NOT(J4991),Strutture_cleaned[[#This Row],[Indirizzo di posta elettronica]],Strutture_cleaned[[#This Row],[Indirizzo internet]])</f>
        <v/>
      </c>
    </row>
    <row r="4992" spans="1:12" x14ac:dyDescent="0.2">
      <c r="A4992" t="s">
        <v>8582</v>
      </c>
      <c r="B4992" t="s">
        <v>17348</v>
      </c>
      <c r="C4992" t="s">
        <v>17349</v>
      </c>
      <c r="D4992" t="s">
        <v>6485</v>
      </c>
      <c r="E4992" t="s">
        <v>6485</v>
      </c>
      <c r="F4992" t="s">
        <v>19511</v>
      </c>
      <c r="G4992" t="s">
        <v>19511</v>
      </c>
      <c r="I49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92" s="1" t="b">
        <f t="shared" si="77"/>
        <v>0</v>
      </c>
      <c r="K4992" t="str">
        <f>IF(NOT(J4992),Strutture_cleaned[[#This Row],[Indirizzo internet]],Strutture_cleaned[[#This Row],[Indirizzo di posta elettronica]])</f>
        <v/>
      </c>
      <c r="L4992" t="str">
        <f>IF(NOT(J4992),Strutture_cleaned[[#This Row],[Indirizzo di posta elettronica]],Strutture_cleaned[[#This Row],[Indirizzo internet]])</f>
        <v/>
      </c>
    </row>
    <row r="4993" spans="1:12" x14ac:dyDescent="0.2">
      <c r="A4993" t="s">
        <v>8582</v>
      </c>
      <c r="B4993" t="s">
        <v>12991</v>
      </c>
      <c r="C4993" t="s">
        <v>17350</v>
      </c>
      <c r="D4993" t="s">
        <v>6485</v>
      </c>
      <c r="E4993" t="s">
        <v>19511</v>
      </c>
      <c r="F4993" t="s">
        <v>19511</v>
      </c>
      <c r="G4993" t="s">
        <v>19511</v>
      </c>
      <c r="I49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93" s="1" t="b">
        <f t="shared" si="77"/>
        <v>0</v>
      </c>
      <c r="K4993" t="str">
        <f>IF(NOT(J4993),Strutture_cleaned[[#This Row],[Indirizzo internet]],Strutture_cleaned[[#This Row],[Indirizzo di posta elettronica]])</f>
        <v/>
      </c>
      <c r="L4993" t="str">
        <f>IF(NOT(J4993),Strutture_cleaned[[#This Row],[Indirizzo di posta elettronica]],Strutture_cleaned[[#This Row],[Indirizzo internet]])</f>
        <v/>
      </c>
    </row>
    <row r="4994" spans="1:12" x14ac:dyDescent="0.2">
      <c r="A4994" t="s">
        <v>8582</v>
      </c>
      <c r="B4994" t="s">
        <v>17351</v>
      </c>
      <c r="C4994" t="s">
        <v>17352</v>
      </c>
      <c r="D4994" t="s">
        <v>6485</v>
      </c>
      <c r="E4994" t="s">
        <v>19511</v>
      </c>
      <c r="F4994" t="s">
        <v>19511</v>
      </c>
      <c r="G4994" t="s">
        <v>19511</v>
      </c>
      <c r="I49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94" s="1" t="b">
        <f t="shared" si="77"/>
        <v>0</v>
      </c>
      <c r="K4994" t="str">
        <f>IF(NOT(J4994),Strutture_cleaned[[#This Row],[Indirizzo internet]],Strutture_cleaned[[#This Row],[Indirizzo di posta elettronica]])</f>
        <v/>
      </c>
      <c r="L4994" t="str">
        <f>IF(NOT(J4994),Strutture_cleaned[[#This Row],[Indirizzo di posta elettronica]],Strutture_cleaned[[#This Row],[Indirizzo internet]])</f>
        <v/>
      </c>
    </row>
    <row r="4995" spans="1:12" x14ac:dyDescent="0.2">
      <c r="A4995" t="s">
        <v>8582</v>
      </c>
      <c r="B4995" t="s">
        <v>17353</v>
      </c>
      <c r="C4995" t="s">
        <v>17307</v>
      </c>
      <c r="D4995" t="s">
        <v>6485</v>
      </c>
      <c r="E4995" t="s">
        <v>19511</v>
      </c>
      <c r="F4995" t="s">
        <v>19511</v>
      </c>
      <c r="G4995" t="s">
        <v>19511</v>
      </c>
      <c r="I49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95" s="1" t="b">
        <f t="shared" ref="J4995:J5058" si="78">I4995="invertire email e sito"</f>
        <v>0</v>
      </c>
      <c r="K4995" t="str">
        <f>IF(NOT(J4995),Strutture_cleaned[[#This Row],[Indirizzo internet]],Strutture_cleaned[[#This Row],[Indirizzo di posta elettronica]])</f>
        <v/>
      </c>
      <c r="L4995" t="str">
        <f>IF(NOT(J4995),Strutture_cleaned[[#This Row],[Indirizzo di posta elettronica]],Strutture_cleaned[[#This Row],[Indirizzo internet]])</f>
        <v/>
      </c>
    </row>
    <row r="4996" spans="1:12" x14ac:dyDescent="0.2">
      <c r="A4996" t="s">
        <v>8582</v>
      </c>
      <c r="B4996" t="s">
        <v>17354</v>
      </c>
      <c r="C4996" t="s">
        <v>17307</v>
      </c>
      <c r="D4996" t="s">
        <v>6485</v>
      </c>
      <c r="E4996" t="s">
        <v>17308</v>
      </c>
      <c r="F4996" t="s">
        <v>19511</v>
      </c>
      <c r="G4996" t="s">
        <v>6549</v>
      </c>
      <c r="I49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4996" s="1" t="b">
        <f t="shared" si="78"/>
        <v>0</v>
      </c>
      <c r="K4996" t="str">
        <f>IF(NOT(J4996),Strutture_cleaned[[#This Row],[Indirizzo internet]],Strutture_cleaned[[#This Row],[Indirizzo di posta elettronica]])</f>
        <v/>
      </c>
      <c r="L4996" t="str">
        <f>IF(NOT(J4996),Strutture_cleaned[[#This Row],[Indirizzo di posta elettronica]],Strutture_cleaned[[#This Row],[Indirizzo internet]])</f>
        <v>egisto.palmitesta@gmail.com</v>
      </c>
    </row>
    <row r="4997" spans="1:12" x14ac:dyDescent="0.2">
      <c r="A4997" t="s">
        <v>8582</v>
      </c>
      <c r="B4997" t="s">
        <v>17355</v>
      </c>
      <c r="C4997" t="s">
        <v>17340</v>
      </c>
      <c r="D4997" t="s">
        <v>6485</v>
      </c>
      <c r="E4997" t="s">
        <v>19511</v>
      </c>
      <c r="F4997" t="s">
        <v>19511</v>
      </c>
      <c r="G4997" t="s">
        <v>19511</v>
      </c>
      <c r="I499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4997" s="1" t="b">
        <f t="shared" si="78"/>
        <v>0</v>
      </c>
      <c r="K4997" t="str">
        <f>IF(NOT(J4997),Strutture_cleaned[[#This Row],[Indirizzo internet]],Strutture_cleaned[[#This Row],[Indirizzo di posta elettronica]])</f>
        <v/>
      </c>
      <c r="L4997" t="str">
        <f>IF(NOT(J4997),Strutture_cleaned[[#This Row],[Indirizzo di posta elettronica]],Strutture_cleaned[[#This Row],[Indirizzo internet]])</f>
        <v/>
      </c>
    </row>
    <row r="4998" spans="1:12" x14ac:dyDescent="0.2">
      <c r="A4998" t="s">
        <v>8582</v>
      </c>
      <c r="B4998" t="s">
        <v>17356</v>
      </c>
      <c r="C4998" t="s">
        <v>17307</v>
      </c>
      <c r="D4998" t="s">
        <v>6485</v>
      </c>
      <c r="E4998" t="s">
        <v>19511</v>
      </c>
      <c r="F4998" t="s">
        <v>6550</v>
      </c>
      <c r="G4998" t="s">
        <v>6551</v>
      </c>
      <c r="I499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98" s="1" t="b">
        <f t="shared" si="78"/>
        <v>1</v>
      </c>
      <c r="K4998" t="str">
        <f>IF(NOT(J4998),Strutture_cleaned[[#This Row],[Indirizzo internet]],Strutture_cleaned[[#This Row],[Indirizzo di posta elettronica]])</f>
        <v>hoteleden-ap.it</v>
      </c>
      <c r="L4998" t="str">
        <f>IF(NOT(J4998),Strutture_cleaned[[#This Row],[Indirizzo di posta elettronica]],Strutture_cleaned[[#This Row],[Indirizzo internet]])</f>
        <v>hoteledensb@insinet.it</v>
      </c>
    </row>
    <row r="4999" spans="1:12" x14ac:dyDescent="0.2">
      <c r="A4999" t="s">
        <v>8582</v>
      </c>
      <c r="B4999" t="s">
        <v>15859</v>
      </c>
      <c r="C4999" t="s">
        <v>17326</v>
      </c>
      <c r="D4999" t="s">
        <v>6485</v>
      </c>
      <c r="E4999" t="s">
        <v>19511</v>
      </c>
      <c r="F4999" t="s">
        <v>6552</v>
      </c>
      <c r="G4999" t="s">
        <v>19511</v>
      </c>
      <c r="I499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4999" s="1" t="b">
        <f t="shared" si="78"/>
        <v>1</v>
      </c>
      <c r="K4999" t="str">
        <f>IF(NOT(J4999),Strutture_cleaned[[#This Row],[Indirizzo internet]],Strutture_cleaned[[#This Row],[Indirizzo di posta elettronica]])</f>
        <v/>
      </c>
      <c r="L4999" t="str">
        <f>IF(NOT(J4999),Strutture_cleaned[[#This Row],[Indirizzo di posta elettronica]],Strutture_cleaned[[#This Row],[Indirizzo internet]])</f>
        <v>loscoglio@tin.it</v>
      </c>
    </row>
    <row r="5000" spans="1:12" x14ac:dyDescent="0.2">
      <c r="A5000" t="s">
        <v>8582</v>
      </c>
      <c r="B5000" t="s">
        <v>17357</v>
      </c>
      <c r="C5000" t="s">
        <v>19511</v>
      </c>
      <c r="D5000" t="s">
        <v>6485</v>
      </c>
      <c r="E5000" t="s">
        <v>19511</v>
      </c>
      <c r="F5000" t="s">
        <v>19511</v>
      </c>
      <c r="G5000" t="s">
        <v>19511</v>
      </c>
      <c r="I500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00" s="1" t="b">
        <f t="shared" si="78"/>
        <v>0</v>
      </c>
      <c r="K5000" t="str">
        <f>IF(NOT(J5000),Strutture_cleaned[[#This Row],[Indirizzo internet]],Strutture_cleaned[[#This Row],[Indirizzo di posta elettronica]])</f>
        <v/>
      </c>
      <c r="L5000" t="str">
        <f>IF(NOT(J5000),Strutture_cleaned[[#This Row],[Indirizzo di posta elettronica]],Strutture_cleaned[[#This Row],[Indirizzo internet]])</f>
        <v/>
      </c>
    </row>
    <row r="5001" spans="1:12" x14ac:dyDescent="0.2">
      <c r="A5001" t="s">
        <v>8582</v>
      </c>
      <c r="B5001" t="s">
        <v>17358</v>
      </c>
      <c r="C5001" t="s">
        <v>17359</v>
      </c>
      <c r="D5001" t="s">
        <v>6485</v>
      </c>
      <c r="E5001" t="s">
        <v>19511</v>
      </c>
      <c r="F5001" t="s">
        <v>19511</v>
      </c>
      <c r="G5001" t="s">
        <v>19511</v>
      </c>
      <c r="I500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01" s="1" t="b">
        <f t="shared" si="78"/>
        <v>0</v>
      </c>
      <c r="K5001" t="str">
        <f>IF(NOT(J5001),Strutture_cleaned[[#This Row],[Indirizzo internet]],Strutture_cleaned[[#This Row],[Indirizzo di posta elettronica]])</f>
        <v/>
      </c>
      <c r="L5001" t="str">
        <f>IF(NOT(J5001),Strutture_cleaned[[#This Row],[Indirizzo di posta elettronica]],Strutture_cleaned[[#This Row],[Indirizzo internet]])</f>
        <v/>
      </c>
    </row>
    <row r="5002" spans="1:12" x14ac:dyDescent="0.2">
      <c r="A5002" t="s">
        <v>8582</v>
      </c>
      <c r="B5002" t="s">
        <v>17360</v>
      </c>
      <c r="C5002" t="s">
        <v>17359</v>
      </c>
      <c r="D5002" t="s">
        <v>6485</v>
      </c>
      <c r="E5002" t="s">
        <v>19511</v>
      </c>
      <c r="F5002" t="s">
        <v>19511</v>
      </c>
      <c r="G5002" t="s">
        <v>19511</v>
      </c>
      <c r="I500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02" s="1" t="b">
        <f t="shared" si="78"/>
        <v>0</v>
      </c>
      <c r="K5002" t="str">
        <f>IF(NOT(J5002),Strutture_cleaned[[#This Row],[Indirizzo internet]],Strutture_cleaned[[#This Row],[Indirizzo di posta elettronica]])</f>
        <v/>
      </c>
      <c r="L5002" t="str">
        <f>IF(NOT(J5002),Strutture_cleaned[[#This Row],[Indirizzo di posta elettronica]],Strutture_cleaned[[#This Row],[Indirizzo internet]])</f>
        <v/>
      </c>
    </row>
    <row r="5003" spans="1:12" x14ac:dyDescent="0.2">
      <c r="A5003" t="s">
        <v>8582</v>
      </c>
      <c r="B5003" t="s">
        <v>17361</v>
      </c>
      <c r="C5003" t="s">
        <v>19511</v>
      </c>
      <c r="D5003" t="s">
        <v>6485</v>
      </c>
      <c r="E5003" t="s">
        <v>19511</v>
      </c>
      <c r="F5003" t="s">
        <v>6553</v>
      </c>
      <c r="G5003" t="s">
        <v>19511</v>
      </c>
      <c r="I500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003" s="1" t="b">
        <f t="shared" si="78"/>
        <v>1</v>
      </c>
      <c r="K5003" t="str">
        <f>IF(NOT(J5003),Strutture_cleaned[[#This Row],[Indirizzo internet]],Strutture_cleaned[[#This Row],[Indirizzo di posta elettronica]])</f>
        <v/>
      </c>
      <c r="L5003" t="str">
        <f>IF(NOT(J5003),Strutture_cleaned[[#This Row],[Indirizzo di posta elettronica]],Strutture_cleaned[[#This Row],[Indirizzo internet]])</f>
        <v>glascani@virgilio.it</v>
      </c>
    </row>
    <row r="5004" spans="1:12" x14ac:dyDescent="0.2">
      <c r="A5004" t="s">
        <v>8582</v>
      </c>
      <c r="B5004" t="s">
        <v>17362</v>
      </c>
      <c r="C5004" t="s">
        <v>17363</v>
      </c>
      <c r="D5004" t="s">
        <v>6485</v>
      </c>
      <c r="E5004" t="s">
        <v>19511</v>
      </c>
      <c r="F5004" t="s">
        <v>6503</v>
      </c>
      <c r="G5004" t="s">
        <v>6554</v>
      </c>
      <c r="I500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004" s="1" t="b">
        <f t="shared" si="78"/>
        <v>1</v>
      </c>
      <c r="K5004" t="str">
        <f>IF(NOT(J5004),Strutture_cleaned[[#This Row],[Indirizzo internet]],Strutture_cleaned[[#This Row],[Indirizzo di posta elettronica]])</f>
        <v>WWW.grottammare.it/velia</v>
      </c>
      <c r="L5004" t="str">
        <f>IF(NOT(J5004),Strutture_cleaned[[#This Row],[Indirizzo di posta elettronica]],Strutture_cleaned[[#This Row],[Indirizzo internet]])</f>
        <v>velia@grottammare.it</v>
      </c>
    </row>
    <row r="5005" spans="1:12" x14ac:dyDescent="0.2">
      <c r="A5005" t="s">
        <v>8582</v>
      </c>
      <c r="B5005" t="s">
        <v>17364</v>
      </c>
      <c r="C5005" t="s">
        <v>9906</v>
      </c>
      <c r="D5005" t="s">
        <v>6485</v>
      </c>
      <c r="E5005" t="s">
        <v>19511</v>
      </c>
      <c r="F5005" t="s">
        <v>19511</v>
      </c>
      <c r="G5005" t="s">
        <v>6555</v>
      </c>
      <c r="I50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005" s="1" t="b">
        <f t="shared" si="78"/>
        <v>0</v>
      </c>
      <c r="K5005" t="str">
        <f>IF(NOT(J5005),Strutture_cleaned[[#This Row],[Indirizzo internet]],Strutture_cleaned[[#This Row],[Indirizzo di posta elettronica]])</f>
        <v/>
      </c>
      <c r="L5005" t="str">
        <f>IF(NOT(J5005),Strutture_cleaned[[#This Row],[Indirizzo di posta elettronica]],Strutture_cleaned[[#This Row],[Indirizzo internet]])</f>
        <v>sonssnc@hostingtoo.it</v>
      </c>
    </row>
    <row r="5006" spans="1:12" x14ac:dyDescent="0.2">
      <c r="A5006" t="s">
        <v>8582</v>
      </c>
      <c r="B5006" t="s">
        <v>17365</v>
      </c>
      <c r="C5006" t="s">
        <v>17366</v>
      </c>
      <c r="D5006" t="s">
        <v>6485</v>
      </c>
      <c r="E5006" t="s">
        <v>19511</v>
      </c>
      <c r="F5006" t="s">
        <v>6556</v>
      </c>
      <c r="G5006" t="s">
        <v>19511</v>
      </c>
      <c r="I500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006" s="1" t="b">
        <f t="shared" si="78"/>
        <v>1</v>
      </c>
      <c r="K5006" t="str">
        <f>IF(NOT(J5006),Strutture_cleaned[[#This Row],[Indirizzo internet]],Strutture_cleaned[[#This Row],[Indirizzo di posta elettronica]])</f>
        <v/>
      </c>
      <c r="L5006" t="str">
        <f>IF(NOT(J5006),Strutture_cleaned[[#This Row],[Indirizzo di posta elettronica]],Strutture_cleaned[[#This Row],[Indirizzo internet]])</f>
        <v>margio26@libero.it</v>
      </c>
    </row>
    <row r="5007" spans="1:12" x14ac:dyDescent="0.2">
      <c r="A5007" t="s">
        <v>8582</v>
      </c>
      <c r="B5007" t="s">
        <v>17367</v>
      </c>
      <c r="C5007" t="s">
        <v>17368</v>
      </c>
      <c r="D5007" t="s">
        <v>6485</v>
      </c>
      <c r="E5007" t="s">
        <v>19511</v>
      </c>
      <c r="F5007" t="s">
        <v>19511</v>
      </c>
      <c r="G5007" t="s">
        <v>19511</v>
      </c>
      <c r="I500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07" s="1" t="b">
        <f t="shared" si="78"/>
        <v>0</v>
      </c>
      <c r="K5007" t="str">
        <f>IF(NOT(J5007),Strutture_cleaned[[#This Row],[Indirizzo internet]],Strutture_cleaned[[#This Row],[Indirizzo di posta elettronica]])</f>
        <v/>
      </c>
      <c r="L5007" t="str">
        <f>IF(NOT(J5007),Strutture_cleaned[[#This Row],[Indirizzo di posta elettronica]],Strutture_cleaned[[#This Row],[Indirizzo internet]])</f>
        <v/>
      </c>
    </row>
    <row r="5008" spans="1:12" x14ac:dyDescent="0.2">
      <c r="A5008" t="s">
        <v>8582</v>
      </c>
      <c r="B5008" t="s">
        <v>17369</v>
      </c>
      <c r="C5008" t="s">
        <v>17324</v>
      </c>
      <c r="D5008" t="s">
        <v>6485</v>
      </c>
      <c r="E5008" t="s">
        <v>19511</v>
      </c>
      <c r="F5008" t="s">
        <v>19511</v>
      </c>
      <c r="G5008" t="s">
        <v>19511</v>
      </c>
      <c r="I50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08" s="1" t="b">
        <f t="shared" si="78"/>
        <v>0</v>
      </c>
      <c r="K5008" t="str">
        <f>IF(NOT(J5008),Strutture_cleaned[[#This Row],[Indirizzo internet]],Strutture_cleaned[[#This Row],[Indirizzo di posta elettronica]])</f>
        <v/>
      </c>
      <c r="L5008" t="str">
        <f>IF(NOT(J5008),Strutture_cleaned[[#This Row],[Indirizzo di posta elettronica]],Strutture_cleaned[[#This Row],[Indirizzo internet]])</f>
        <v/>
      </c>
    </row>
    <row r="5009" spans="1:12" x14ac:dyDescent="0.2">
      <c r="A5009" t="s">
        <v>8582</v>
      </c>
      <c r="B5009" t="s">
        <v>17370</v>
      </c>
      <c r="C5009" t="s">
        <v>17307</v>
      </c>
      <c r="D5009" t="s">
        <v>6485</v>
      </c>
      <c r="E5009" t="s">
        <v>19511</v>
      </c>
      <c r="F5009" t="s">
        <v>19511</v>
      </c>
      <c r="G5009" t="s">
        <v>19511</v>
      </c>
      <c r="I50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09" s="1" t="b">
        <f t="shared" si="78"/>
        <v>0</v>
      </c>
      <c r="K5009" t="str">
        <f>IF(NOT(J5009),Strutture_cleaned[[#This Row],[Indirizzo internet]],Strutture_cleaned[[#This Row],[Indirizzo di posta elettronica]])</f>
        <v/>
      </c>
      <c r="L5009" t="str">
        <f>IF(NOT(J5009),Strutture_cleaned[[#This Row],[Indirizzo di posta elettronica]],Strutture_cleaned[[#This Row],[Indirizzo internet]])</f>
        <v/>
      </c>
    </row>
    <row r="5010" spans="1:12" x14ac:dyDescent="0.2">
      <c r="A5010" t="s">
        <v>8582</v>
      </c>
      <c r="B5010" t="s">
        <v>17371</v>
      </c>
      <c r="C5010" t="s">
        <v>17372</v>
      </c>
      <c r="D5010" t="s">
        <v>6485</v>
      </c>
      <c r="E5010" t="s">
        <v>19511</v>
      </c>
      <c r="F5010" t="s">
        <v>19511</v>
      </c>
      <c r="G5010" t="s">
        <v>19511</v>
      </c>
      <c r="I50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10" s="1" t="b">
        <f t="shared" si="78"/>
        <v>0</v>
      </c>
      <c r="K5010" t="str">
        <f>IF(NOT(J5010),Strutture_cleaned[[#This Row],[Indirizzo internet]],Strutture_cleaned[[#This Row],[Indirizzo di posta elettronica]])</f>
        <v/>
      </c>
      <c r="L5010" t="str">
        <f>IF(NOT(J5010),Strutture_cleaned[[#This Row],[Indirizzo di posta elettronica]],Strutture_cleaned[[#This Row],[Indirizzo internet]])</f>
        <v/>
      </c>
    </row>
    <row r="5011" spans="1:12" x14ac:dyDescent="0.2">
      <c r="A5011" t="s">
        <v>8582</v>
      </c>
      <c r="B5011" t="s">
        <v>17373</v>
      </c>
      <c r="C5011" t="s">
        <v>17307</v>
      </c>
      <c r="D5011" t="s">
        <v>6485</v>
      </c>
      <c r="E5011" t="s">
        <v>19511</v>
      </c>
      <c r="F5011" t="s">
        <v>19511</v>
      </c>
      <c r="G5011" t="s">
        <v>19511</v>
      </c>
      <c r="I50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11" s="1" t="b">
        <f t="shared" si="78"/>
        <v>0</v>
      </c>
      <c r="K5011" t="str">
        <f>IF(NOT(J5011),Strutture_cleaned[[#This Row],[Indirizzo internet]],Strutture_cleaned[[#This Row],[Indirizzo di posta elettronica]])</f>
        <v/>
      </c>
      <c r="L5011" t="str">
        <f>IF(NOT(J5011),Strutture_cleaned[[#This Row],[Indirizzo di posta elettronica]],Strutture_cleaned[[#This Row],[Indirizzo internet]])</f>
        <v/>
      </c>
    </row>
    <row r="5012" spans="1:12" x14ac:dyDescent="0.2">
      <c r="A5012" t="s">
        <v>8582</v>
      </c>
      <c r="B5012" t="s">
        <v>17374</v>
      </c>
      <c r="C5012" t="s">
        <v>6557</v>
      </c>
      <c r="D5012" t="s">
        <v>6485</v>
      </c>
      <c r="E5012" t="s">
        <v>6485</v>
      </c>
      <c r="F5012" t="s">
        <v>19511</v>
      </c>
      <c r="G5012" t="s">
        <v>19511</v>
      </c>
      <c r="I501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12" s="1" t="b">
        <f t="shared" si="78"/>
        <v>0</v>
      </c>
      <c r="K5012" t="str">
        <f>IF(NOT(J5012),Strutture_cleaned[[#This Row],[Indirizzo internet]],Strutture_cleaned[[#This Row],[Indirizzo di posta elettronica]])</f>
        <v/>
      </c>
      <c r="L5012" t="str">
        <f>IF(NOT(J5012),Strutture_cleaned[[#This Row],[Indirizzo di posta elettronica]],Strutture_cleaned[[#This Row],[Indirizzo internet]])</f>
        <v/>
      </c>
    </row>
    <row r="5013" spans="1:12" x14ac:dyDescent="0.2">
      <c r="A5013" t="s">
        <v>8582</v>
      </c>
      <c r="B5013" t="s">
        <v>17375</v>
      </c>
      <c r="C5013" t="s">
        <v>19511</v>
      </c>
      <c r="D5013" t="s">
        <v>6485</v>
      </c>
      <c r="E5013" t="s">
        <v>19511</v>
      </c>
      <c r="F5013" t="s">
        <v>19511</v>
      </c>
      <c r="G5013" t="s">
        <v>19511</v>
      </c>
      <c r="I50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13" s="1" t="b">
        <f t="shared" si="78"/>
        <v>0</v>
      </c>
      <c r="K5013" t="str">
        <f>IF(NOT(J5013),Strutture_cleaned[[#This Row],[Indirizzo internet]],Strutture_cleaned[[#This Row],[Indirizzo di posta elettronica]])</f>
        <v/>
      </c>
      <c r="L5013" t="str">
        <f>IF(NOT(J5013),Strutture_cleaned[[#This Row],[Indirizzo di posta elettronica]],Strutture_cleaned[[#This Row],[Indirizzo internet]])</f>
        <v/>
      </c>
    </row>
    <row r="5014" spans="1:12" x14ac:dyDescent="0.2">
      <c r="A5014" t="s">
        <v>8582</v>
      </c>
      <c r="B5014" t="s">
        <v>8593</v>
      </c>
      <c r="C5014" t="s">
        <v>17376</v>
      </c>
      <c r="D5014" t="s">
        <v>6485</v>
      </c>
      <c r="E5014" t="s">
        <v>19511</v>
      </c>
      <c r="F5014" t="s">
        <v>6558</v>
      </c>
      <c r="G5014" t="s">
        <v>2355</v>
      </c>
      <c r="I501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014" s="1" t="b">
        <f t="shared" si="78"/>
        <v>1</v>
      </c>
      <c r="K5014" t="str">
        <f>IF(NOT(J5014),Strutture_cleaned[[#This Row],[Indirizzo internet]],Strutture_cleaned[[#This Row],[Indirizzo di posta elettronica]])</f>
        <v>www.ilgrecaleancona.it</v>
      </c>
      <c r="L5014" t="str">
        <f>IF(NOT(J5014),Strutture_cleaned[[#This Row],[Indirizzo di posta elettronica]],Strutture_cleaned[[#This Row],[Indirizzo internet]])</f>
        <v>info@ilgrecaleancona.it</v>
      </c>
    </row>
    <row r="5015" spans="1:12" x14ac:dyDescent="0.2">
      <c r="A5015" t="s">
        <v>8582</v>
      </c>
      <c r="B5015" t="s">
        <v>17377</v>
      </c>
      <c r="C5015" t="s">
        <v>17378</v>
      </c>
      <c r="D5015" t="s">
        <v>6485</v>
      </c>
      <c r="E5015" t="s">
        <v>6559</v>
      </c>
      <c r="F5015" t="s">
        <v>6560</v>
      </c>
      <c r="G5015" t="s">
        <v>6561</v>
      </c>
      <c r="I50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015" s="1" t="b">
        <f t="shared" si="78"/>
        <v>0</v>
      </c>
      <c r="K5015" t="str">
        <f>IF(NOT(J5015),Strutture_cleaned[[#This Row],[Indirizzo internet]],Strutture_cleaned[[#This Row],[Indirizzo di posta elettronica]])</f>
        <v>http://www.chaletadriatico.it/</v>
      </c>
      <c r="L5015" t="str">
        <f>IF(NOT(J5015),Strutture_cleaned[[#This Row],[Indirizzo di posta elettronica]],Strutture_cleaned[[#This Row],[Indirizzo internet]])</f>
        <v>chaletadriatico1960@gmail.com</v>
      </c>
    </row>
    <row r="5016" spans="1:12" x14ac:dyDescent="0.2">
      <c r="A5016" t="s">
        <v>8582</v>
      </c>
      <c r="B5016" t="s">
        <v>17379</v>
      </c>
      <c r="C5016" t="s">
        <v>17307</v>
      </c>
      <c r="D5016" t="s">
        <v>6485</v>
      </c>
      <c r="E5016" t="s">
        <v>19511</v>
      </c>
      <c r="F5016" t="s">
        <v>6562</v>
      </c>
      <c r="G5016" t="s">
        <v>19511</v>
      </c>
      <c r="I501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016" s="1" t="b">
        <f t="shared" si="78"/>
        <v>1</v>
      </c>
      <c r="K5016" t="str">
        <f>IF(NOT(J5016),Strutture_cleaned[[#This Row],[Indirizzo internet]],Strutture_cleaned[[#This Row],[Indirizzo di posta elettronica]])</f>
        <v/>
      </c>
      <c r="L5016" t="str">
        <f>IF(NOT(J5016),Strutture_cleaned[[#This Row],[Indirizzo di posta elettronica]],Strutture_cleaned[[#This Row],[Indirizzo internet]])</f>
        <v>firstlady@libero.it</v>
      </c>
    </row>
    <row r="5017" spans="1:12" x14ac:dyDescent="0.2">
      <c r="A5017" t="s">
        <v>8582</v>
      </c>
      <c r="B5017" t="s">
        <v>17380</v>
      </c>
      <c r="C5017" t="s">
        <v>17307</v>
      </c>
      <c r="D5017" t="s">
        <v>6485</v>
      </c>
      <c r="E5017" t="s">
        <v>19511</v>
      </c>
      <c r="F5017" t="s">
        <v>19511</v>
      </c>
      <c r="G5017" t="s">
        <v>19511</v>
      </c>
      <c r="I50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17" s="1" t="b">
        <f t="shared" si="78"/>
        <v>0</v>
      </c>
      <c r="K5017" t="str">
        <f>IF(NOT(J5017),Strutture_cleaned[[#This Row],[Indirizzo internet]],Strutture_cleaned[[#This Row],[Indirizzo di posta elettronica]])</f>
        <v/>
      </c>
      <c r="L5017" t="str">
        <f>IF(NOT(J5017),Strutture_cleaned[[#This Row],[Indirizzo di posta elettronica]],Strutture_cleaned[[#This Row],[Indirizzo internet]])</f>
        <v/>
      </c>
    </row>
    <row r="5018" spans="1:12" x14ac:dyDescent="0.2">
      <c r="A5018" t="s">
        <v>8183</v>
      </c>
      <c r="B5018" t="s">
        <v>17381</v>
      </c>
      <c r="C5018" t="s">
        <v>17382</v>
      </c>
      <c r="D5018" t="s">
        <v>6485</v>
      </c>
      <c r="E5018" t="s">
        <v>6485</v>
      </c>
      <c r="F5018" t="s">
        <v>19511</v>
      </c>
      <c r="G5018" t="s">
        <v>19511</v>
      </c>
      <c r="I50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18" s="1" t="b">
        <f t="shared" si="78"/>
        <v>0</v>
      </c>
      <c r="K5018" t="str">
        <f>IF(NOT(J5018),Strutture_cleaned[[#This Row],[Indirizzo internet]],Strutture_cleaned[[#This Row],[Indirizzo di posta elettronica]])</f>
        <v/>
      </c>
      <c r="L5018" t="str">
        <f>IF(NOT(J5018),Strutture_cleaned[[#This Row],[Indirizzo di posta elettronica]],Strutture_cleaned[[#This Row],[Indirizzo internet]])</f>
        <v/>
      </c>
    </row>
    <row r="5019" spans="1:12" x14ac:dyDescent="0.2">
      <c r="A5019" t="s">
        <v>8183</v>
      </c>
      <c r="B5019" t="s">
        <v>17383</v>
      </c>
      <c r="C5019" t="s">
        <v>17384</v>
      </c>
      <c r="D5019" t="s">
        <v>6485</v>
      </c>
      <c r="E5019" t="s">
        <v>6485</v>
      </c>
      <c r="F5019" t="s">
        <v>6563</v>
      </c>
      <c r="G5019" t="s">
        <v>6564</v>
      </c>
      <c r="I50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19" s="1" t="b">
        <f t="shared" si="78"/>
        <v>0</v>
      </c>
      <c r="K5019" t="str">
        <f>IF(NOT(J5019),Strutture_cleaned[[#This Row],[Indirizzo internet]],Strutture_cleaned[[#This Row],[Indirizzo di posta elettronica]])</f>
        <v>www.laterrazzasulmare.eu</v>
      </c>
      <c r="L5019" t="str">
        <f>IF(NOT(J5019),Strutture_cleaned[[#This Row],[Indirizzo di posta elettronica]],Strutture_cleaned[[#This Row],[Indirizzo internet]])</f>
        <v>info@laterrazzasulmare.eu</v>
      </c>
    </row>
    <row r="5020" spans="1:12" x14ac:dyDescent="0.2">
      <c r="A5020" t="s">
        <v>8582</v>
      </c>
      <c r="B5020" t="s">
        <v>17385</v>
      </c>
      <c r="C5020" t="s">
        <v>19511</v>
      </c>
      <c r="D5020" t="s">
        <v>6485</v>
      </c>
      <c r="E5020" t="s">
        <v>19511</v>
      </c>
      <c r="F5020" t="s">
        <v>19511</v>
      </c>
      <c r="G5020" t="s">
        <v>19511</v>
      </c>
      <c r="I50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20" s="1" t="b">
        <f t="shared" si="78"/>
        <v>0</v>
      </c>
      <c r="K5020" t="str">
        <f>IF(NOT(J5020),Strutture_cleaned[[#This Row],[Indirizzo internet]],Strutture_cleaned[[#This Row],[Indirizzo di posta elettronica]])</f>
        <v/>
      </c>
      <c r="L5020" t="str">
        <f>IF(NOT(J5020),Strutture_cleaned[[#This Row],[Indirizzo di posta elettronica]],Strutture_cleaned[[#This Row],[Indirizzo internet]])</f>
        <v/>
      </c>
    </row>
    <row r="5021" spans="1:12" x14ac:dyDescent="0.2">
      <c r="A5021" t="s">
        <v>8582</v>
      </c>
      <c r="B5021" t="s">
        <v>17385</v>
      </c>
      <c r="C5021" t="s">
        <v>6565</v>
      </c>
      <c r="D5021" t="s">
        <v>6485</v>
      </c>
      <c r="E5021" t="s">
        <v>6485</v>
      </c>
      <c r="F5021" t="s">
        <v>19511</v>
      </c>
      <c r="G5021" t="s">
        <v>19511</v>
      </c>
      <c r="I50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21" s="1" t="b">
        <f t="shared" si="78"/>
        <v>0</v>
      </c>
      <c r="K5021" t="str">
        <f>IF(NOT(J5021),Strutture_cleaned[[#This Row],[Indirizzo internet]],Strutture_cleaned[[#This Row],[Indirizzo di posta elettronica]])</f>
        <v/>
      </c>
      <c r="L5021" t="str">
        <f>IF(NOT(J5021),Strutture_cleaned[[#This Row],[Indirizzo di posta elettronica]],Strutture_cleaned[[#This Row],[Indirizzo internet]])</f>
        <v/>
      </c>
    </row>
    <row r="5022" spans="1:12" x14ac:dyDescent="0.2">
      <c r="A5022" t="s">
        <v>8183</v>
      </c>
      <c r="B5022" t="s">
        <v>17386</v>
      </c>
      <c r="C5022" t="s">
        <v>17387</v>
      </c>
      <c r="D5022" t="s">
        <v>6485</v>
      </c>
      <c r="E5022" t="s">
        <v>19511</v>
      </c>
      <c r="F5022" t="s">
        <v>6566</v>
      </c>
      <c r="G5022" t="s">
        <v>6567</v>
      </c>
      <c r="I50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22" s="1" t="b">
        <f t="shared" si="78"/>
        <v>0</v>
      </c>
      <c r="K5022" t="str">
        <f>IF(NOT(J5022),Strutture_cleaned[[#This Row],[Indirizzo internet]],Strutture_cleaned[[#This Row],[Indirizzo di posta elettronica]])</f>
        <v>www.fermata135.it</v>
      </c>
      <c r="L5022" t="str">
        <f>IF(NOT(J5022),Strutture_cleaned[[#This Row],[Indirizzo di posta elettronica]],Strutture_cleaned[[#This Row],[Indirizzo internet]])</f>
        <v>info@fermata135.it</v>
      </c>
    </row>
    <row r="5023" spans="1:12" x14ac:dyDescent="0.2">
      <c r="A5023" t="s">
        <v>8183</v>
      </c>
      <c r="B5023" t="s">
        <v>17388</v>
      </c>
      <c r="C5023" t="s">
        <v>17389</v>
      </c>
      <c r="D5023" t="s">
        <v>6485</v>
      </c>
      <c r="E5023" t="s">
        <v>6485</v>
      </c>
      <c r="F5023" t="s">
        <v>19511</v>
      </c>
      <c r="G5023" t="s">
        <v>6568</v>
      </c>
      <c r="I50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023" s="1" t="b">
        <f t="shared" si="78"/>
        <v>0</v>
      </c>
      <c r="K5023" t="str">
        <f>IF(NOT(J5023),Strutture_cleaned[[#This Row],[Indirizzo internet]],Strutture_cleaned[[#This Row],[Indirizzo di posta elettronica]])</f>
        <v/>
      </c>
      <c r="L5023" t="str">
        <f>IF(NOT(J5023),Strutture_cleaned[[#This Row],[Indirizzo di posta elettronica]],Strutture_cleaned[[#This Row],[Indirizzo internet]])</f>
        <v>casadimary@yahoo.it</v>
      </c>
    </row>
    <row r="5024" spans="1:12" x14ac:dyDescent="0.2">
      <c r="A5024" t="s">
        <v>8582</v>
      </c>
      <c r="B5024" t="s">
        <v>17390</v>
      </c>
      <c r="C5024" t="s">
        <v>19511</v>
      </c>
      <c r="D5024" t="s">
        <v>6485</v>
      </c>
      <c r="E5024" t="s">
        <v>19511</v>
      </c>
      <c r="F5024" t="s">
        <v>19511</v>
      </c>
      <c r="G5024" t="s">
        <v>19511</v>
      </c>
      <c r="I50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24" s="1" t="b">
        <f t="shared" si="78"/>
        <v>0</v>
      </c>
      <c r="K5024" t="str">
        <f>IF(NOT(J5024),Strutture_cleaned[[#This Row],[Indirizzo internet]],Strutture_cleaned[[#This Row],[Indirizzo di posta elettronica]])</f>
        <v/>
      </c>
      <c r="L5024" t="str">
        <f>IF(NOT(J5024),Strutture_cleaned[[#This Row],[Indirizzo di posta elettronica]],Strutture_cleaned[[#This Row],[Indirizzo internet]])</f>
        <v/>
      </c>
    </row>
    <row r="5025" spans="1:12" x14ac:dyDescent="0.2">
      <c r="A5025" t="s">
        <v>8582</v>
      </c>
      <c r="B5025" t="s">
        <v>17391</v>
      </c>
      <c r="C5025" t="s">
        <v>17392</v>
      </c>
      <c r="D5025" t="s">
        <v>6485</v>
      </c>
      <c r="E5025" t="s">
        <v>19511</v>
      </c>
      <c r="F5025" t="s">
        <v>6569</v>
      </c>
      <c r="G5025" t="s">
        <v>6570</v>
      </c>
      <c r="I50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25" s="1" t="b">
        <f t="shared" si="78"/>
        <v>0</v>
      </c>
      <c r="K5025" t="str">
        <f>IF(NOT(J5025),Strutture_cleaned[[#This Row],[Indirizzo internet]],Strutture_cleaned[[#This Row],[Indirizzo di posta elettronica]])</f>
        <v>www.baiablanca.it</v>
      </c>
      <c r="L5025" t="str">
        <f>IF(NOT(J5025),Strutture_cleaned[[#This Row],[Indirizzo di posta elettronica]],Strutture_cleaned[[#This Row],[Indirizzo internet]])</f>
        <v>info@baiablanca.it</v>
      </c>
    </row>
    <row r="5026" spans="1:12" x14ac:dyDescent="0.2">
      <c r="A5026" t="s">
        <v>8183</v>
      </c>
      <c r="B5026" t="s">
        <v>17393</v>
      </c>
      <c r="C5026" t="s">
        <v>17394</v>
      </c>
      <c r="D5026" t="s">
        <v>6485</v>
      </c>
      <c r="E5026" t="s">
        <v>19511</v>
      </c>
      <c r="F5026" t="s">
        <v>19511</v>
      </c>
      <c r="G5026" t="s">
        <v>6571</v>
      </c>
      <c r="I50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026" s="1" t="b">
        <f t="shared" si="78"/>
        <v>0</v>
      </c>
      <c r="K5026" t="str">
        <f>IF(NOT(J5026),Strutture_cleaned[[#This Row],[Indirizzo internet]],Strutture_cleaned[[#This Row],[Indirizzo di posta elettronica]])</f>
        <v/>
      </c>
      <c r="L5026" t="str">
        <f>IF(NOT(J5026),Strutture_cleaned[[#This Row],[Indirizzo di posta elettronica]],Strutture_cleaned[[#This Row],[Indirizzo internet]])</f>
        <v>simona.cocci@libero.it</v>
      </c>
    </row>
    <row r="5027" spans="1:12" x14ac:dyDescent="0.2">
      <c r="A5027" t="s">
        <v>8582</v>
      </c>
      <c r="B5027" t="s">
        <v>17395</v>
      </c>
      <c r="C5027" t="s">
        <v>19511</v>
      </c>
      <c r="D5027" t="s">
        <v>6485</v>
      </c>
      <c r="E5027" t="s">
        <v>19511</v>
      </c>
      <c r="F5027" t="s">
        <v>6489</v>
      </c>
      <c r="G5027" t="s">
        <v>6490</v>
      </c>
      <c r="I50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27" s="1" t="b">
        <f t="shared" si="78"/>
        <v>0</v>
      </c>
      <c r="K5027" t="str">
        <f>IF(NOT(J5027),Strutture_cleaned[[#This Row],[Indirizzo internet]],Strutture_cleaned[[#This Row],[Indirizzo di posta elettronica]])</f>
        <v>www.residenceada.com</v>
      </c>
      <c r="L5027" t="str">
        <f>IF(NOT(J5027),Strutture_cleaned[[#This Row],[Indirizzo di posta elettronica]],Strutture_cleaned[[#This Row],[Indirizzo internet]])</f>
        <v>info@residenceada.com</v>
      </c>
    </row>
    <row r="5028" spans="1:12" x14ac:dyDescent="0.2">
      <c r="A5028" t="s">
        <v>8183</v>
      </c>
      <c r="B5028" t="s">
        <v>17396</v>
      </c>
      <c r="C5028" t="s">
        <v>17397</v>
      </c>
      <c r="D5028" t="s">
        <v>6485</v>
      </c>
      <c r="E5028" t="s">
        <v>19511</v>
      </c>
      <c r="F5028" t="s">
        <v>19511</v>
      </c>
      <c r="G5028" t="s">
        <v>6572</v>
      </c>
      <c r="I50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028" s="1" t="b">
        <f t="shared" si="78"/>
        <v>0</v>
      </c>
      <c r="K5028" t="str">
        <f>IF(NOT(J5028),Strutture_cleaned[[#This Row],[Indirizzo internet]],Strutture_cleaned[[#This Row],[Indirizzo di posta elettronica]])</f>
        <v/>
      </c>
      <c r="L5028" t="str">
        <f>IF(NOT(J5028),Strutture_cleaned[[#This Row],[Indirizzo di posta elettronica]],Strutture_cleaned[[#This Row],[Indirizzo internet]])</f>
        <v>l.bresciani55@gmail.com</v>
      </c>
    </row>
    <row r="5029" spans="1:12" x14ac:dyDescent="0.2">
      <c r="A5029" t="s">
        <v>8177</v>
      </c>
      <c r="B5029" t="s">
        <v>17398</v>
      </c>
      <c r="C5029" t="s">
        <v>17399</v>
      </c>
      <c r="D5029" t="s">
        <v>6485</v>
      </c>
      <c r="E5029" t="s">
        <v>6485</v>
      </c>
      <c r="F5029" t="s">
        <v>6573</v>
      </c>
      <c r="G5029" t="s">
        <v>6574</v>
      </c>
      <c r="I50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29" s="1" t="b">
        <f t="shared" si="78"/>
        <v>0</v>
      </c>
      <c r="K5029" t="str">
        <f>IF(NOT(J5029),Strutture_cleaned[[#This Row],[Indirizzo internet]],Strutture_cleaned[[#This Row],[Indirizzo di posta elettronica]])</f>
        <v>www.hotellamaestra.it</v>
      </c>
      <c r="L5029" t="str">
        <f>IF(NOT(J5029),Strutture_cleaned[[#This Row],[Indirizzo di posta elettronica]],Strutture_cleaned[[#This Row],[Indirizzo internet]])</f>
        <v>info@hotellamaestra.it</v>
      </c>
    </row>
    <row r="5030" spans="1:12" x14ac:dyDescent="0.2">
      <c r="A5030" t="s">
        <v>8177</v>
      </c>
      <c r="B5030" t="s">
        <v>17400</v>
      </c>
      <c r="C5030" t="s">
        <v>17401</v>
      </c>
      <c r="D5030" t="s">
        <v>6485</v>
      </c>
      <c r="E5030" t="s">
        <v>6485</v>
      </c>
      <c r="F5030" t="s">
        <v>6575</v>
      </c>
      <c r="G5030" t="s">
        <v>6576</v>
      </c>
      <c r="I50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30" s="1" t="b">
        <f t="shared" si="78"/>
        <v>0</v>
      </c>
      <c r="K5030" t="str">
        <f>IF(NOT(J5030),Strutture_cleaned[[#This Row],[Indirizzo internet]],Strutture_cleaned[[#This Row],[Indirizzo di posta elettronica]])</f>
        <v>www.jerryhotel.com</v>
      </c>
      <c r="L5030" t="str">
        <f>IF(NOT(J5030),Strutture_cleaned[[#This Row],[Indirizzo di posta elettronica]],Strutture_cleaned[[#This Row],[Indirizzo internet]])</f>
        <v>info@jerryhotel.com</v>
      </c>
    </row>
    <row r="5031" spans="1:12" x14ac:dyDescent="0.2">
      <c r="A5031" t="s">
        <v>8177</v>
      </c>
      <c r="B5031" t="s">
        <v>17402</v>
      </c>
      <c r="C5031" t="s">
        <v>17403</v>
      </c>
      <c r="D5031" t="s">
        <v>6485</v>
      </c>
      <c r="E5031" t="s">
        <v>19511</v>
      </c>
      <c r="F5031" t="s">
        <v>6577</v>
      </c>
      <c r="G5031" t="s">
        <v>6576</v>
      </c>
      <c r="I50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31" s="1" t="b">
        <f t="shared" si="78"/>
        <v>0</v>
      </c>
      <c r="K5031" t="str">
        <f>IF(NOT(J5031),Strutture_cleaned[[#This Row],[Indirizzo internet]],Strutture_cleaned[[#This Row],[Indirizzo di posta elettronica]])</f>
        <v>www.residencejerrygrottammare.it</v>
      </c>
      <c r="L5031" t="str">
        <f>IF(NOT(J5031),Strutture_cleaned[[#This Row],[Indirizzo di posta elettronica]],Strutture_cleaned[[#This Row],[Indirizzo internet]])</f>
        <v>info@jerryhotel.com</v>
      </c>
    </row>
    <row r="5032" spans="1:12" x14ac:dyDescent="0.2">
      <c r="A5032" t="s">
        <v>8906</v>
      </c>
      <c r="B5032" t="s">
        <v>17404</v>
      </c>
      <c r="C5032" t="s">
        <v>19511</v>
      </c>
      <c r="D5032" t="s">
        <v>6485</v>
      </c>
      <c r="E5032" t="s">
        <v>6485</v>
      </c>
      <c r="F5032" t="s">
        <v>19511</v>
      </c>
      <c r="G5032" t="s">
        <v>6578</v>
      </c>
      <c r="I50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032" s="1" t="b">
        <f t="shared" si="78"/>
        <v>0</v>
      </c>
      <c r="K5032" t="str">
        <f>IF(NOT(J5032),Strutture_cleaned[[#This Row],[Indirizzo internet]],Strutture_cleaned[[#This Row],[Indirizzo di posta elettronica]])</f>
        <v/>
      </c>
      <c r="L5032" t="str">
        <f>IF(NOT(J5032),Strutture_cleaned[[#This Row],[Indirizzo di posta elettronica]],Strutture_cleaned[[#This Row],[Indirizzo internet]])</f>
        <v>ittiturismo@tiscali.it</v>
      </c>
    </row>
    <row r="5033" spans="1:12" x14ac:dyDescent="0.2">
      <c r="A5033" t="s">
        <v>8177</v>
      </c>
      <c r="B5033" t="s">
        <v>17405</v>
      </c>
      <c r="C5033" t="s">
        <v>17406</v>
      </c>
      <c r="D5033" t="s">
        <v>17407</v>
      </c>
      <c r="E5033" t="s">
        <v>17407</v>
      </c>
      <c r="F5033" t="s">
        <v>19511</v>
      </c>
      <c r="G5033" t="s">
        <v>6579</v>
      </c>
      <c r="I50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33" s="1" t="b">
        <f t="shared" si="78"/>
        <v>0</v>
      </c>
      <c r="K5033" t="str">
        <f>IF(NOT(J5033),Strutture_cleaned[[#This Row],[Indirizzo internet]],Strutture_cleaned[[#This Row],[Indirizzo di posta elettronica]])</f>
        <v/>
      </c>
      <c r="L5033" t="str">
        <f>IF(NOT(J5033),Strutture_cleaned[[#This Row],[Indirizzo di posta elettronica]],Strutture_cleaned[[#This Row],[Indirizzo internet]])</f>
        <v>info@villafanini.it</v>
      </c>
    </row>
    <row r="5034" spans="1:12" x14ac:dyDescent="0.2">
      <c r="A5034" t="s">
        <v>8183</v>
      </c>
      <c r="B5034" t="s">
        <v>17408</v>
      </c>
      <c r="C5034" t="s">
        <v>17409</v>
      </c>
      <c r="D5034" t="s">
        <v>17407</v>
      </c>
      <c r="E5034" t="s">
        <v>17407</v>
      </c>
      <c r="F5034" t="s">
        <v>6580</v>
      </c>
      <c r="G5034" t="s">
        <v>6581</v>
      </c>
      <c r="I50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034" s="1" t="b">
        <f t="shared" si="78"/>
        <v>0</v>
      </c>
      <c r="K5034" t="str">
        <f>IF(NOT(J5034),Strutture_cleaned[[#This Row],[Indirizzo internet]],Strutture_cleaned[[#This Row],[Indirizzo di posta elettronica]])</f>
        <v>www.bbdormire.com; www.lanticoelaquercia.it</v>
      </c>
      <c r="L5034" t="str">
        <f>IF(NOT(J5034),Strutture_cleaned[[#This Row],[Indirizzo di posta elettronica]],Strutture_cleaned[[#This Row],[Indirizzo internet]])</f>
        <v>emidiolegno@libero.it</v>
      </c>
    </row>
    <row r="5035" spans="1:12" x14ac:dyDescent="0.2">
      <c r="A5035" t="s">
        <v>8186</v>
      </c>
      <c r="B5035" t="s">
        <v>17410</v>
      </c>
      <c r="C5035" t="s">
        <v>17411</v>
      </c>
      <c r="D5035" t="s">
        <v>6587</v>
      </c>
      <c r="E5035" t="s">
        <v>6587</v>
      </c>
      <c r="F5035" t="s">
        <v>6582</v>
      </c>
      <c r="G5035" t="s">
        <v>6583</v>
      </c>
      <c r="I50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035" s="1" t="b">
        <f t="shared" si="78"/>
        <v>0</v>
      </c>
      <c r="K5035" t="str">
        <f>IF(NOT(J5035),Strutture_cleaned[[#This Row],[Indirizzo internet]],Strutture_cleaned[[#This Row],[Indirizzo di posta elettronica]])</f>
        <v>www.oasi.weebly.it</v>
      </c>
      <c r="L5035" t="str">
        <f>IF(NOT(J5035),Strutture_cleaned[[#This Row],[Indirizzo di posta elettronica]],Strutture_cleaned[[#This Row],[Indirizzo internet]])</f>
        <v>adriana.dalboni@alice.it</v>
      </c>
    </row>
    <row r="5036" spans="1:12" x14ac:dyDescent="0.2">
      <c r="A5036" t="s">
        <v>8171</v>
      </c>
      <c r="B5036" t="s">
        <v>17412</v>
      </c>
      <c r="C5036" t="s">
        <v>17413</v>
      </c>
      <c r="D5036" t="s">
        <v>6587</v>
      </c>
      <c r="E5036" t="s">
        <v>6587</v>
      </c>
      <c r="F5036" t="s">
        <v>6584</v>
      </c>
      <c r="G5036" t="s">
        <v>6585</v>
      </c>
      <c r="I50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36" s="1" t="b">
        <f t="shared" si="78"/>
        <v>0</v>
      </c>
      <c r="K5036" t="str">
        <f>IF(NOT(J5036),Strutture_cleaned[[#This Row],[Indirizzo internet]],Strutture_cleaned[[#This Row],[Indirizzo di posta elettronica]])</f>
        <v>www.casadigino.it</v>
      </c>
      <c r="L5036" t="str">
        <f>IF(NOT(J5036),Strutture_cleaned[[#This Row],[Indirizzo di posta elettronica]],Strutture_cleaned[[#This Row],[Indirizzo internet]])</f>
        <v>info@casadigino.it</v>
      </c>
    </row>
    <row r="5037" spans="1:12" x14ac:dyDescent="0.2">
      <c r="A5037" t="s">
        <v>8183</v>
      </c>
      <c r="B5037" t="s">
        <v>17414</v>
      </c>
      <c r="C5037" t="s">
        <v>17415</v>
      </c>
      <c r="D5037" t="s">
        <v>6587</v>
      </c>
      <c r="E5037" t="s">
        <v>6587</v>
      </c>
      <c r="F5037" t="s">
        <v>19511</v>
      </c>
      <c r="G5037" t="s">
        <v>6586</v>
      </c>
      <c r="I50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037" s="1" t="b">
        <f t="shared" si="78"/>
        <v>0</v>
      </c>
      <c r="K5037" t="str">
        <f>IF(NOT(J5037),Strutture_cleaned[[#This Row],[Indirizzo internet]],Strutture_cleaned[[#This Row],[Indirizzo di posta elettronica]])</f>
        <v/>
      </c>
      <c r="L5037" t="str">
        <f>IF(NOT(J5037),Strutture_cleaned[[#This Row],[Indirizzo di posta elettronica]],Strutture_cleaned[[#This Row],[Indirizzo internet]])</f>
        <v>norma.steca@alice.it</v>
      </c>
    </row>
    <row r="5038" spans="1:12" x14ac:dyDescent="0.2">
      <c r="A5038" t="s">
        <v>8186</v>
      </c>
      <c r="B5038" t="s">
        <v>17416</v>
      </c>
      <c r="C5038" t="s">
        <v>17417</v>
      </c>
      <c r="D5038" t="s">
        <v>6587</v>
      </c>
      <c r="E5038" t="s">
        <v>6587</v>
      </c>
      <c r="F5038" t="s">
        <v>6588</v>
      </c>
      <c r="G5038" t="s">
        <v>6589</v>
      </c>
      <c r="I50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38" s="1" t="b">
        <f t="shared" si="78"/>
        <v>0</v>
      </c>
      <c r="K5038" t="str">
        <f>IF(NOT(J5038),Strutture_cleaned[[#This Row],[Indirizzo internet]],Strutture_cleaned[[#This Row],[Indirizzo di posta elettronica]])</f>
        <v>www.collelago.it</v>
      </c>
      <c r="L5038" t="str">
        <f>IF(NOT(J5038),Strutture_cleaned[[#This Row],[Indirizzo di posta elettronica]],Strutture_cleaned[[#This Row],[Indirizzo internet]])</f>
        <v>info@collelago.it</v>
      </c>
    </row>
    <row r="5039" spans="1:12" x14ac:dyDescent="0.2">
      <c r="A5039" t="s">
        <v>8186</v>
      </c>
      <c r="B5039" t="s">
        <v>17418</v>
      </c>
      <c r="C5039" t="s">
        <v>17419</v>
      </c>
      <c r="D5039" t="s">
        <v>6587</v>
      </c>
      <c r="E5039" t="s">
        <v>19511</v>
      </c>
      <c r="F5039" t="s">
        <v>19511</v>
      </c>
      <c r="G5039" t="s">
        <v>6590</v>
      </c>
      <c r="I50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039" s="1" t="b">
        <f t="shared" si="78"/>
        <v>0</v>
      </c>
      <c r="K5039" t="str">
        <f>IF(NOT(J5039),Strutture_cleaned[[#This Row],[Indirizzo internet]],Strutture_cleaned[[#This Row],[Indirizzo di posta elettronica]])</f>
        <v/>
      </c>
      <c r="L5039" t="str">
        <f>IF(NOT(J5039),Strutture_cleaned[[#This Row],[Indirizzo di posta elettronica]],Strutture_cleaned[[#This Row],[Indirizzo internet]])</f>
        <v>bonugabriele@hotmail.it</v>
      </c>
    </row>
    <row r="5040" spans="1:12" x14ac:dyDescent="0.2">
      <c r="A5040" t="s">
        <v>8216</v>
      </c>
      <c r="B5040" t="s">
        <v>17420</v>
      </c>
      <c r="C5040" t="s">
        <v>17421</v>
      </c>
      <c r="D5040" t="s">
        <v>6587</v>
      </c>
      <c r="E5040" t="s">
        <v>17422</v>
      </c>
      <c r="F5040" t="s">
        <v>19511</v>
      </c>
      <c r="G5040" t="s">
        <v>6591</v>
      </c>
      <c r="I50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40" s="1" t="b">
        <f t="shared" si="78"/>
        <v>0</v>
      </c>
      <c r="K5040" t="str">
        <f>IF(NOT(J5040),Strutture_cleaned[[#This Row],[Indirizzo internet]],Strutture_cleaned[[#This Row],[Indirizzo di posta elettronica]])</f>
        <v/>
      </c>
      <c r="L5040" t="str">
        <f>IF(NOT(J5040),Strutture_cleaned[[#This Row],[Indirizzo di posta elettronica]],Strutture_cleaned[[#This Row],[Indirizzo internet]])</f>
        <v>info@agave-residence.it</v>
      </c>
    </row>
    <row r="5041" spans="1:12" x14ac:dyDescent="0.2">
      <c r="A5041" t="s">
        <v>8582</v>
      </c>
      <c r="B5041" t="s">
        <v>17423</v>
      </c>
      <c r="C5041" t="s">
        <v>17424</v>
      </c>
      <c r="D5041" t="s">
        <v>6587</v>
      </c>
      <c r="E5041" t="s">
        <v>6587</v>
      </c>
      <c r="F5041" t="s">
        <v>6592</v>
      </c>
      <c r="G5041" t="s">
        <v>6593</v>
      </c>
      <c r="I504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041" s="1" t="b">
        <f t="shared" si="78"/>
        <v>1</v>
      </c>
      <c r="K5041" t="str">
        <f>IF(NOT(J5041),Strutture_cleaned[[#This Row],[Indirizzo internet]],Strutture_cleaned[[#This Row],[Indirizzo di posta elettronica]])</f>
        <v>www.hotelilcontadino.it</v>
      </c>
      <c r="L5041" t="str">
        <f>IF(NOT(J5041),Strutture_cleaned[[#This Row],[Indirizzo di posta elettronica]],Strutture_cleaned[[#This Row],[Indirizzo internet]])</f>
        <v>ristcontadino@libero.it</v>
      </c>
    </row>
    <row r="5042" spans="1:12" x14ac:dyDescent="0.2">
      <c r="A5042" t="s">
        <v>8582</v>
      </c>
      <c r="B5042" t="s">
        <v>17425</v>
      </c>
      <c r="C5042" t="s">
        <v>19511</v>
      </c>
      <c r="D5042" t="s">
        <v>6587</v>
      </c>
      <c r="E5042" t="s">
        <v>17426</v>
      </c>
      <c r="F5042" t="s">
        <v>19511</v>
      </c>
      <c r="G5042" t="s">
        <v>19511</v>
      </c>
      <c r="I50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42" s="1" t="b">
        <f t="shared" si="78"/>
        <v>0</v>
      </c>
      <c r="K5042" t="str">
        <f>IF(NOT(J5042),Strutture_cleaned[[#This Row],[Indirizzo internet]],Strutture_cleaned[[#This Row],[Indirizzo di posta elettronica]])</f>
        <v/>
      </c>
      <c r="L5042" t="str">
        <f>IF(NOT(J5042),Strutture_cleaned[[#This Row],[Indirizzo di posta elettronica]],Strutture_cleaned[[#This Row],[Indirizzo internet]])</f>
        <v/>
      </c>
    </row>
    <row r="5043" spans="1:12" x14ac:dyDescent="0.2">
      <c r="A5043" t="s">
        <v>8582</v>
      </c>
      <c r="B5043" t="s">
        <v>17427</v>
      </c>
      <c r="C5043" t="s">
        <v>19511</v>
      </c>
      <c r="D5043" t="s">
        <v>6587</v>
      </c>
      <c r="E5043" t="s">
        <v>17426</v>
      </c>
      <c r="F5043" t="s">
        <v>19511</v>
      </c>
      <c r="G5043" t="s">
        <v>19511</v>
      </c>
      <c r="I50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43" s="1" t="b">
        <f t="shared" si="78"/>
        <v>0</v>
      </c>
      <c r="K5043" t="str">
        <f>IF(NOT(J5043),Strutture_cleaned[[#This Row],[Indirizzo internet]],Strutture_cleaned[[#This Row],[Indirizzo di posta elettronica]])</f>
        <v/>
      </c>
      <c r="L5043" t="str">
        <f>IF(NOT(J5043),Strutture_cleaned[[#This Row],[Indirizzo di posta elettronica]],Strutture_cleaned[[#This Row],[Indirizzo internet]])</f>
        <v/>
      </c>
    </row>
    <row r="5044" spans="1:12" x14ac:dyDescent="0.2">
      <c r="A5044" t="s">
        <v>8582</v>
      </c>
      <c r="B5044" t="s">
        <v>17428</v>
      </c>
      <c r="C5044" t="s">
        <v>19511</v>
      </c>
      <c r="D5044" t="s">
        <v>6587</v>
      </c>
      <c r="E5044" t="s">
        <v>17426</v>
      </c>
      <c r="F5044" t="s">
        <v>19511</v>
      </c>
      <c r="G5044" t="s">
        <v>19511</v>
      </c>
      <c r="I50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44" s="1" t="b">
        <f t="shared" si="78"/>
        <v>0</v>
      </c>
      <c r="K5044" t="str">
        <f>IF(NOT(J5044),Strutture_cleaned[[#This Row],[Indirizzo internet]],Strutture_cleaned[[#This Row],[Indirizzo di posta elettronica]])</f>
        <v/>
      </c>
      <c r="L5044" t="str">
        <f>IF(NOT(J5044),Strutture_cleaned[[#This Row],[Indirizzo di posta elettronica]],Strutture_cleaned[[#This Row],[Indirizzo internet]])</f>
        <v/>
      </c>
    </row>
    <row r="5045" spans="1:12" x14ac:dyDescent="0.2">
      <c r="A5045" t="s">
        <v>8171</v>
      </c>
      <c r="B5045" t="s">
        <v>17429</v>
      </c>
      <c r="C5045" t="s">
        <v>17430</v>
      </c>
      <c r="D5045" t="s">
        <v>6587</v>
      </c>
      <c r="E5045" t="s">
        <v>6587</v>
      </c>
      <c r="F5045" t="s">
        <v>6594</v>
      </c>
      <c r="G5045" t="s">
        <v>6595</v>
      </c>
      <c r="I50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045" s="1" t="b">
        <f t="shared" si="78"/>
        <v>0</v>
      </c>
      <c r="K5045" t="str">
        <f>IF(NOT(J5045),Strutture_cleaned[[#This Row],[Indirizzo internet]],Strutture_cleaned[[#This Row],[Indirizzo di posta elettronica]])</f>
        <v>www.lasorgente-massignano.it</v>
      </c>
      <c r="L5045" t="str">
        <f>IF(NOT(J5045),Strutture_cleaned[[#This Row],[Indirizzo di posta elettronica]],Strutture_cleaned[[#This Row],[Indirizzo internet]])</f>
        <v>giorgia.pelliccioni@yahoo.it</v>
      </c>
    </row>
    <row r="5046" spans="1:12" x14ac:dyDescent="0.2">
      <c r="A5046" t="s">
        <v>8177</v>
      </c>
      <c r="B5046" t="s">
        <v>12343</v>
      </c>
      <c r="C5046" t="s">
        <v>17431</v>
      </c>
      <c r="D5046" t="s">
        <v>6587</v>
      </c>
      <c r="E5046" t="s">
        <v>6587</v>
      </c>
      <c r="F5046" t="s">
        <v>19511</v>
      </c>
      <c r="G5046" t="s">
        <v>6596</v>
      </c>
      <c r="I50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046" s="1" t="b">
        <f t="shared" si="78"/>
        <v>0</v>
      </c>
      <c r="K5046" t="str">
        <f>IF(NOT(J5046),Strutture_cleaned[[#This Row],[Indirizzo internet]],Strutture_cleaned[[#This Row],[Indirizzo di posta elettronica]])</f>
        <v/>
      </c>
      <c r="L5046" t="str">
        <f>IF(NOT(J5046),Strutture_cleaned[[#This Row],[Indirizzo di posta elettronica]],Strutture_cleaned[[#This Row],[Indirizzo internet]])</f>
        <v>hotel.lepalme@libero.it</v>
      </c>
    </row>
    <row r="5047" spans="1:12" x14ac:dyDescent="0.2">
      <c r="A5047" t="s">
        <v>8183</v>
      </c>
      <c r="B5047" t="s">
        <v>17432</v>
      </c>
      <c r="C5047" t="s">
        <v>17433</v>
      </c>
      <c r="D5047" t="s">
        <v>6587</v>
      </c>
      <c r="E5047" t="s">
        <v>6587</v>
      </c>
      <c r="F5047" t="s">
        <v>6597</v>
      </c>
      <c r="G5047" t="s">
        <v>6598</v>
      </c>
      <c r="I50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047" s="1" t="b">
        <f t="shared" si="78"/>
        <v>0</v>
      </c>
      <c r="K5047" t="str">
        <f>IF(NOT(J5047),Strutture_cleaned[[#This Row],[Indirizzo internet]],Strutture_cleaned[[#This Row],[Indirizzo di posta elettronica]])</f>
        <v>www.ilmelogranobb.it</v>
      </c>
      <c r="L5047" t="str">
        <f>IF(NOT(J5047),Strutture_cleaned[[#This Row],[Indirizzo di posta elettronica]],Strutture_cleaned[[#This Row],[Indirizzo internet]])</f>
        <v>atochry@gmail.com</v>
      </c>
    </row>
    <row r="5048" spans="1:12" x14ac:dyDescent="0.2">
      <c r="A5048" t="s">
        <v>8186</v>
      </c>
      <c r="B5048" t="s">
        <v>17434</v>
      </c>
      <c r="C5048" t="s">
        <v>17435</v>
      </c>
      <c r="D5048" t="s">
        <v>6587</v>
      </c>
      <c r="E5048" t="s">
        <v>19511</v>
      </c>
      <c r="F5048" t="s">
        <v>19511</v>
      </c>
      <c r="G5048" t="s">
        <v>6599</v>
      </c>
      <c r="I50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048" s="1" t="b">
        <f t="shared" si="78"/>
        <v>0</v>
      </c>
      <c r="K5048" t="str">
        <f>IF(NOT(J5048),Strutture_cleaned[[#This Row],[Indirizzo internet]],Strutture_cleaned[[#This Row],[Indirizzo di posta elettronica]])</f>
        <v/>
      </c>
      <c r="L5048" t="str">
        <f>IF(NOT(J5048),Strutture_cleaned[[#This Row],[Indirizzo di posta elettronica]],Strutture_cleaned[[#This Row],[Indirizzo internet]])</f>
        <v>agriturismo.fioro@alice.it</v>
      </c>
    </row>
    <row r="5049" spans="1:12" x14ac:dyDescent="0.2">
      <c r="A5049" t="s">
        <v>8216</v>
      </c>
      <c r="B5049" t="s">
        <v>9412</v>
      </c>
      <c r="C5049" t="s">
        <v>17436</v>
      </c>
      <c r="D5049" t="s">
        <v>6587</v>
      </c>
      <c r="E5049" t="s">
        <v>6587</v>
      </c>
      <c r="F5049" t="s">
        <v>6600</v>
      </c>
      <c r="G5049" t="s">
        <v>6601</v>
      </c>
      <c r="I50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49" s="1" t="b">
        <f t="shared" si="78"/>
        <v>0</v>
      </c>
      <c r="K5049" t="str">
        <f>IF(NOT(J5049),Strutture_cleaned[[#This Row],[Indirizzo internet]],Strutture_cleaned[[#This Row],[Indirizzo di posta elettronica]])</f>
        <v>www.residenceclubazzurro.it</v>
      </c>
      <c r="L5049" t="str">
        <f>IF(NOT(J5049),Strutture_cleaned[[#This Row],[Indirizzo di posta elettronica]],Strutture_cleaned[[#This Row],[Indirizzo internet]])</f>
        <v>info@residenceclubazzurro.it</v>
      </c>
    </row>
    <row r="5050" spans="1:12" x14ac:dyDescent="0.2">
      <c r="A5050" t="s">
        <v>8171</v>
      </c>
      <c r="B5050" t="s">
        <v>17437</v>
      </c>
      <c r="C5050" t="s">
        <v>17438</v>
      </c>
      <c r="D5050" t="s">
        <v>6587</v>
      </c>
      <c r="E5050" t="s">
        <v>6587</v>
      </c>
      <c r="F5050" t="s">
        <v>6602</v>
      </c>
      <c r="G5050" t="s">
        <v>6603</v>
      </c>
      <c r="I50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50" s="1" t="b">
        <f t="shared" si="78"/>
        <v>0</v>
      </c>
      <c r="K5050" t="str">
        <f>IF(NOT(J5050),Strutture_cleaned[[#This Row],[Indirizzo internet]],Strutture_cleaned[[#This Row],[Indirizzo di posta elettronica]])</f>
        <v>www.countryhouseonline.it</v>
      </c>
      <c r="L5050" t="str">
        <f>IF(NOT(J5050),Strutture_cleaned[[#This Row],[Indirizzo di posta elettronica]],Strutture_cleaned[[#This Row],[Indirizzo internet]])</f>
        <v>info@countryhouseonline.it</v>
      </c>
    </row>
    <row r="5051" spans="1:12" x14ac:dyDescent="0.2">
      <c r="A5051" t="s">
        <v>8177</v>
      </c>
      <c r="B5051" t="s">
        <v>17423</v>
      </c>
      <c r="C5051" t="s">
        <v>17439</v>
      </c>
      <c r="D5051" t="s">
        <v>6587</v>
      </c>
      <c r="E5051" t="s">
        <v>17426</v>
      </c>
      <c r="F5051" t="s">
        <v>6593</v>
      </c>
      <c r="G5051" t="s">
        <v>6592</v>
      </c>
      <c r="I50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051" s="1" t="b">
        <f t="shared" si="78"/>
        <v>0</v>
      </c>
      <c r="K5051" t="str">
        <f>IF(NOT(J5051),Strutture_cleaned[[#This Row],[Indirizzo internet]],Strutture_cleaned[[#This Row],[Indirizzo di posta elettronica]])</f>
        <v>www.hotelilcontadino.it</v>
      </c>
      <c r="L5051" t="str">
        <f>IF(NOT(J5051),Strutture_cleaned[[#This Row],[Indirizzo di posta elettronica]],Strutture_cleaned[[#This Row],[Indirizzo internet]])</f>
        <v>ristcontadino@libero.it</v>
      </c>
    </row>
    <row r="5052" spans="1:12" x14ac:dyDescent="0.2">
      <c r="A5052" t="s">
        <v>8177</v>
      </c>
      <c r="B5052" t="s">
        <v>17440</v>
      </c>
      <c r="C5052" t="s">
        <v>17441</v>
      </c>
      <c r="D5052" t="s">
        <v>6587</v>
      </c>
      <c r="E5052" t="s">
        <v>17426</v>
      </c>
      <c r="F5052" t="s">
        <v>6604</v>
      </c>
      <c r="G5052" t="s">
        <v>6605</v>
      </c>
      <c r="I50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052" s="1" t="b">
        <f t="shared" si="78"/>
        <v>0</v>
      </c>
      <c r="K5052" t="str">
        <f>IF(NOT(J5052),Strutture_cleaned[[#This Row],[Indirizzo internet]],Strutture_cleaned[[#This Row],[Indirizzo di posta elettronica]])</f>
        <v>www.rivamare.it</v>
      </c>
      <c r="L5052" t="str">
        <f>IF(NOT(J5052),Strutture_cleaned[[#This Row],[Indirizzo di posta elettronica]],Strutture_cleaned[[#This Row],[Indirizzo internet]])</f>
        <v>hotel@rivamare.it - info@rivamare.it</v>
      </c>
    </row>
    <row r="5053" spans="1:12" x14ac:dyDescent="0.2">
      <c r="A5053" t="s">
        <v>8177</v>
      </c>
      <c r="B5053" t="s">
        <v>17442</v>
      </c>
      <c r="C5053" t="s">
        <v>17443</v>
      </c>
      <c r="D5053" t="s">
        <v>6587</v>
      </c>
      <c r="E5053" t="s">
        <v>6587</v>
      </c>
      <c r="F5053" t="s">
        <v>6606</v>
      </c>
      <c r="G5053" t="s">
        <v>6607</v>
      </c>
      <c r="I50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53" s="1" t="b">
        <f t="shared" si="78"/>
        <v>0</v>
      </c>
      <c r="K5053" t="str">
        <f>IF(NOT(J5053),Strutture_cleaned[[#This Row],[Indirizzo internet]],Strutture_cleaned[[#This Row],[Indirizzo di posta elettronica]])</f>
        <v>www.hotelvillaniana.it</v>
      </c>
      <c r="L5053" t="str">
        <f>IF(NOT(J5053),Strutture_cleaned[[#This Row],[Indirizzo di posta elettronica]],Strutture_cleaned[[#This Row],[Indirizzo internet]])</f>
        <v>info@hotelvillaniana.it</v>
      </c>
    </row>
    <row r="5054" spans="1:12" x14ac:dyDescent="0.2">
      <c r="A5054" t="s">
        <v>8183</v>
      </c>
      <c r="B5054" t="s">
        <v>17444</v>
      </c>
      <c r="C5054" t="s">
        <v>6608</v>
      </c>
      <c r="D5054" t="s">
        <v>6587</v>
      </c>
      <c r="E5054" t="s">
        <v>6587</v>
      </c>
      <c r="F5054" t="s">
        <v>19511</v>
      </c>
      <c r="G5054" t="s">
        <v>6609</v>
      </c>
      <c r="I50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054" s="1" t="b">
        <f t="shared" si="78"/>
        <v>0</v>
      </c>
      <c r="K5054" t="str">
        <f>IF(NOT(J5054),Strutture_cleaned[[#This Row],[Indirizzo internet]],Strutture_cleaned[[#This Row],[Indirizzo di posta elettronica]])</f>
        <v/>
      </c>
      <c r="L5054" t="str">
        <f>IF(NOT(J5054),Strutture_cleaned[[#This Row],[Indirizzo di posta elettronica]],Strutture_cleaned[[#This Row],[Indirizzo internet]])</f>
        <v>lampa611@gmail.com</v>
      </c>
    </row>
    <row r="5055" spans="1:12" x14ac:dyDescent="0.2">
      <c r="A5055" t="s">
        <v>11789</v>
      </c>
      <c r="B5055" t="s">
        <v>17445</v>
      </c>
      <c r="C5055" t="s">
        <v>6610</v>
      </c>
      <c r="D5055" t="s">
        <v>6587</v>
      </c>
      <c r="E5055" t="s">
        <v>6587</v>
      </c>
      <c r="F5055" t="s">
        <v>19511</v>
      </c>
      <c r="G5055" t="s">
        <v>6611</v>
      </c>
      <c r="I50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5055" s="1" t="b">
        <f t="shared" si="78"/>
        <v>0</v>
      </c>
      <c r="K5055" t="str">
        <f>IF(NOT(J5055),Strutture_cleaned[[#This Row],[Indirizzo internet]],Strutture_cleaned[[#This Row],[Indirizzo di posta elettronica]])</f>
        <v/>
      </c>
      <c r="L5055" t="str">
        <f>IF(NOT(J5055),Strutture_cleaned[[#This Row],[Indirizzo di posta elettronica]],Strutture_cleaned[[#This Row],[Indirizzo internet]])</f>
        <v>countryhouseilgirasole@gmail.com</v>
      </c>
    </row>
    <row r="5056" spans="1:12" x14ac:dyDescent="0.2">
      <c r="A5056" t="s">
        <v>8183</v>
      </c>
      <c r="B5056" t="s">
        <v>17446</v>
      </c>
      <c r="C5056" t="s">
        <v>17447</v>
      </c>
      <c r="D5056" t="s">
        <v>6587</v>
      </c>
      <c r="E5056" t="s">
        <v>19511</v>
      </c>
      <c r="F5056" t="s">
        <v>19511</v>
      </c>
      <c r="G5056" t="s">
        <v>6612</v>
      </c>
      <c r="I50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056" s="1" t="b">
        <f t="shared" si="78"/>
        <v>0</v>
      </c>
      <c r="K5056" t="str">
        <f>IF(NOT(J5056),Strutture_cleaned[[#This Row],[Indirizzo internet]],Strutture_cleaned[[#This Row],[Indirizzo di posta elettronica]])</f>
        <v/>
      </c>
      <c r="L5056" t="str">
        <f>IF(NOT(J5056),Strutture_cleaned[[#This Row],[Indirizzo di posta elettronica]],Strutture_cleaned[[#This Row],[Indirizzo internet]])</f>
        <v>dimoraclelia@gmail.com</v>
      </c>
    </row>
    <row r="5057" spans="1:12" x14ac:dyDescent="0.2">
      <c r="A5057" t="s">
        <v>8183</v>
      </c>
      <c r="B5057" t="s">
        <v>17448</v>
      </c>
      <c r="C5057" t="s">
        <v>17449</v>
      </c>
      <c r="D5057" t="s">
        <v>17450</v>
      </c>
      <c r="E5057" t="s">
        <v>17450</v>
      </c>
      <c r="F5057" t="s">
        <v>6613</v>
      </c>
      <c r="G5057" t="s">
        <v>6614</v>
      </c>
      <c r="I50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57" s="1" t="b">
        <f t="shared" si="78"/>
        <v>0</v>
      </c>
      <c r="K5057" t="str">
        <f>IF(NOT(J5057),Strutture_cleaned[[#This Row],[Indirizzo internet]],Strutture_cleaned[[#This Row],[Indirizzo di posta elettronica]])</f>
        <v>www.villadeipriori.it</v>
      </c>
      <c r="L5057" t="str">
        <f>IF(NOT(J5057),Strutture_cleaned[[#This Row],[Indirizzo di posta elettronica]],Strutture_cleaned[[#This Row],[Indirizzo internet]])</f>
        <v>info@villadeipriori.com</v>
      </c>
    </row>
    <row r="5058" spans="1:12" x14ac:dyDescent="0.2">
      <c r="A5058" t="s">
        <v>8183</v>
      </c>
      <c r="B5058" t="s">
        <v>17451</v>
      </c>
      <c r="C5058" t="s">
        <v>17452</v>
      </c>
      <c r="D5058" t="s">
        <v>17450</v>
      </c>
      <c r="E5058" t="s">
        <v>17450</v>
      </c>
      <c r="F5058" t="s">
        <v>6615</v>
      </c>
      <c r="G5058" t="s">
        <v>6616</v>
      </c>
      <c r="I50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58" s="1" t="b">
        <f t="shared" si="78"/>
        <v>0</v>
      </c>
      <c r="K5058" t="str">
        <f>IF(NOT(J5058),Strutture_cleaned[[#This Row],[Indirizzo internet]],Strutture_cleaned[[#This Row],[Indirizzo di posta elettronica]])</f>
        <v>www.ilgiardinoerboso.it</v>
      </c>
      <c r="L5058" t="str">
        <f>IF(NOT(J5058),Strutture_cleaned[[#This Row],[Indirizzo di posta elettronica]],Strutture_cleaned[[#This Row],[Indirizzo internet]])</f>
        <v>info@ilgiardinoerboso.it</v>
      </c>
    </row>
    <row r="5059" spans="1:12" x14ac:dyDescent="0.2">
      <c r="A5059" t="s">
        <v>8183</v>
      </c>
      <c r="B5059" t="s">
        <v>17453</v>
      </c>
      <c r="C5059" t="s">
        <v>17454</v>
      </c>
      <c r="D5059" t="s">
        <v>17450</v>
      </c>
      <c r="E5059" t="s">
        <v>17450</v>
      </c>
      <c r="F5059" t="s">
        <v>6617</v>
      </c>
      <c r="G5059" t="s">
        <v>19511</v>
      </c>
      <c r="I505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059" s="1" t="b">
        <f t="shared" ref="J5059:J5122" si="79">I5059="invertire email e sito"</f>
        <v>1</v>
      </c>
      <c r="K5059" t="str">
        <f>IF(NOT(J5059),Strutture_cleaned[[#This Row],[Indirizzo internet]],Strutture_cleaned[[#This Row],[Indirizzo di posta elettronica]])</f>
        <v/>
      </c>
      <c r="L5059" t="str">
        <f>IF(NOT(J5059),Strutture_cleaned[[#This Row],[Indirizzo di posta elettronica]],Strutture_cleaned[[#This Row],[Indirizzo internet]])</f>
        <v>amadio.carlini@gmail.com</v>
      </c>
    </row>
    <row r="5060" spans="1:12" x14ac:dyDescent="0.2">
      <c r="A5060" t="s">
        <v>8177</v>
      </c>
      <c r="B5060" t="s">
        <v>17455</v>
      </c>
      <c r="C5060" t="s">
        <v>17456</v>
      </c>
      <c r="D5060" t="s">
        <v>17450</v>
      </c>
      <c r="E5060" t="s">
        <v>17450</v>
      </c>
      <c r="F5060" t="s">
        <v>19511</v>
      </c>
      <c r="G5060" t="s">
        <v>19511</v>
      </c>
      <c r="I50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60" s="1" t="b">
        <f t="shared" si="79"/>
        <v>0</v>
      </c>
      <c r="K5060" t="str">
        <f>IF(NOT(J5060),Strutture_cleaned[[#This Row],[Indirizzo internet]],Strutture_cleaned[[#This Row],[Indirizzo di posta elettronica]])</f>
        <v/>
      </c>
      <c r="L5060" t="str">
        <f>IF(NOT(J5060),Strutture_cleaned[[#This Row],[Indirizzo di posta elettronica]],Strutture_cleaned[[#This Row],[Indirizzo internet]])</f>
        <v/>
      </c>
    </row>
    <row r="5061" spans="1:12" x14ac:dyDescent="0.2">
      <c r="A5061" t="s">
        <v>8177</v>
      </c>
      <c r="B5061" t="s">
        <v>17457</v>
      </c>
      <c r="C5061" t="s">
        <v>817</v>
      </c>
      <c r="D5061" t="s">
        <v>17450</v>
      </c>
      <c r="E5061" t="s">
        <v>17450</v>
      </c>
      <c r="F5061" t="s">
        <v>6618</v>
      </c>
      <c r="G5061" t="s">
        <v>6619</v>
      </c>
      <c r="I50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061" s="1" t="b">
        <f t="shared" si="79"/>
        <v>0</v>
      </c>
      <c r="K5061" t="str">
        <f>IF(NOT(J5061),Strutture_cleaned[[#This Row],[Indirizzo internet]],Strutture_cleaned[[#This Row],[Indirizzo di posta elettronica]])</f>
        <v>www.albergophilosophy.com</v>
      </c>
      <c r="L5061" t="str">
        <f>IF(NOT(J5061),Strutture_cleaned[[#This Row],[Indirizzo di posta elettronica]],Strutture_cleaned[[#This Row],[Indirizzo internet]])</f>
        <v>hotelphilosophy@gmail.com</v>
      </c>
    </row>
    <row r="5062" spans="1:12" x14ac:dyDescent="0.2">
      <c r="A5062" t="s">
        <v>8183</v>
      </c>
      <c r="B5062" t="s">
        <v>17458</v>
      </c>
      <c r="C5062" t="s">
        <v>17459</v>
      </c>
      <c r="D5062" t="s">
        <v>17450</v>
      </c>
      <c r="E5062" t="s">
        <v>17450</v>
      </c>
      <c r="F5062" t="s">
        <v>19511</v>
      </c>
      <c r="G5062" t="s">
        <v>6620</v>
      </c>
      <c r="I50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062" s="1" t="b">
        <f t="shared" si="79"/>
        <v>0</v>
      </c>
      <c r="K5062" t="str">
        <f>IF(NOT(J5062),Strutture_cleaned[[#This Row],[Indirizzo internet]],Strutture_cleaned[[#This Row],[Indirizzo di posta elettronica]])</f>
        <v/>
      </c>
      <c r="L5062" t="str">
        <f>IF(NOT(J5062),Strutture_cleaned[[#This Row],[Indirizzo di posta elettronica]],Strutture_cleaned[[#This Row],[Indirizzo internet]])</f>
        <v>annamaria.leonetti@gmail.com</v>
      </c>
    </row>
    <row r="5063" spans="1:12" x14ac:dyDescent="0.2">
      <c r="A5063" t="s">
        <v>8171</v>
      </c>
      <c r="B5063" t="s">
        <v>17460</v>
      </c>
      <c r="C5063" t="s">
        <v>17461</v>
      </c>
      <c r="D5063" t="s">
        <v>17450</v>
      </c>
      <c r="E5063" t="s">
        <v>17462</v>
      </c>
      <c r="F5063" t="s">
        <v>6621</v>
      </c>
      <c r="G5063" t="s">
        <v>6622</v>
      </c>
      <c r="I50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63" s="1" t="b">
        <f t="shared" si="79"/>
        <v>0</v>
      </c>
      <c r="K5063" t="str">
        <f>IF(NOT(J5063),Strutture_cleaned[[#This Row],[Indirizzo internet]],Strutture_cleaned[[#This Row],[Indirizzo di posta elettronica]])</f>
        <v>www.latanadeileoni.it</v>
      </c>
      <c r="L5063" t="str">
        <f>IF(NOT(J5063),Strutture_cleaned[[#This Row],[Indirizzo di posta elettronica]],Strutture_cleaned[[#This Row],[Indirizzo internet]])</f>
        <v>info@latanadeileoni.it</v>
      </c>
    </row>
    <row r="5064" spans="1:12" x14ac:dyDescent="0.2">
      <c r="A5064" t="s">
        <v>8183</v>
      </c>
      <c r="B5064" t="s">
        <v>17463</v>
      </c>
      <c r="C5064" t="s">
        <v>17464</v>
      </c>
      <c r="D5064" t="s">
        <v>17450</v>
      </c>
      <c r="E5064" t="s">
        <v>19511</v>
      </c>
      <c r="F5064" t="s">
        <v>6623</v>
      </c>
      <c r="G5064" t="s">
        <v>6624</v>
      </c>
      <c r="I50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64" s="1" t="b">
        <f t="shared" si="79"/>
        <v>0</v>
      </c>
      <c r="K5064" t="str">
        <f>IF(NOT(J5064),Strutture_cleaned[[#This Row],[Indirizzo internet]],Strutture_cleaned[[#This Row],[Indirizzo di posta elettronica]])</f>
        <v>www.dacristina.it</v>
      </c>
      <c r="L5064" t="str">
        <f>IF(NOT(J5064),Strutture_cleaned[[#This Row],[Indirizzo di posta elettronica]],Strutture_cleaned[[#This Row],[Indirizzo internet]])</f>
        <v>info@dacristina.it</v>
      </c>
    </row>
    <row r="5065" spans="1:12" x14ac:dyDescent="0.2">
      <c r="A5065" t="s">
        <v>8186</v>
      </c>
      <c r="B5065" t="s">
        <v>17465</v>
      </c>
      <c r="C5065" t="s">
        <v>17466</v>
      </c>
      <c r="D5065" t="s">
        <v>17450</v>
      </c>
      <c r="E5065" t="s">
        <v>19511</v>
      </c>
      <c r="F5065" t="s">
        <v>19511</v>
      </c>
      <c r="G5065" t="s">
        <v>19511</v>
      </c>
      <c r="I50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65" s="1" t="b">
        <f t="shared" si="79"/>
        <v>0</v>
      </c>
      <c r="K5065" t="str">
        <f>IF(NOT(J5065),Strutture_cleaned[[#This Row],[Indirizzo internet]],Strutture_cleaned[[#This Row],[Indirizzo di posta elettronica]])</f>
        <v/>
      </c>
      <c r="L5065" t="str">
        <f>IF(NOT(J5065),Strutture_cleaned[[#This Row],[Indirizzo di posta elettronica]],Strutture_cleaned[[#This Row],[Indirizzo internet]])</f>
        <v/>
      </c>
    </row>
    <row r="5066" spans="1:12" x14ac:dyDescent="0.2">
      <c r="A5066" t="s">
        <v>8186</v>
      </c>
      <c r="B5066" t="s">
        <v>17467</v>
      </c>
      <c r="C5066" t="s">
        <v>17468</v>
      </c>
      <c r="D5066" t="s">
        <v>17450</v>
      </c>
      <c r="E5066" t="s">
        <v>19511</v>
      </c>
      <c r="F5066" t="s">
        <v>6625</v>
      </c>
      <c r="G5066" t="s">
        <v>6626</v>
      </c>
      <c r="I50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66" s="1" t="b">
        <f t="shared" si="79"/>
        <v>0</v>
      </c>
      <c r="K5066" t="str">
        <f>IF(NOT(J5066),Strutture_cleaned[[#This Row],[Indirizzo internet]],Strutture_cleaned[[#This Row],[Indirizzo di posta elettronica]])</f>
        <v>www.tenutasolalto.com</v>
      </c>
      <c r="L5066" t="str">
        <f>IF(NOT(J5066),Strutture_cleaned[[#This Row],[Indirizzo di posta elettronica]],Strutture_cleaned[[#This Row],[Indirizzo internet]])</f>
        <v>info@tenutasolalto.com</v>
      </c>
    </row>
    <row r="5067" spans="1:12" x14ac:dyDescent="0.2">
      <c r="A5067" t="s">
        <v>8183</v>
      </c>
      <c r="B5067" t="s">
        <v>17469</v>
      </c>
      <c r="C5067" t="s">
        <v>17470</v>
      </c>
      <c r="D5067" t="s">
        <v>17450</v>
      </c>
      <c r="E5067" t="s">
        <v>19511</v>
      </c>
      <c r="F5067" t="s">
        <v>6627</v>
      </c>
      <c r="G5067" t="s">
        <v>6628</v>
      </c>
      <c r="I50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067" s="1" t="b">
        <f t="shared" si="79"/>
        <v>0</v>
      </c>
      <c r="K5067" t="str">
        <f>IF(NOT(J5067),Strutture_cleaned[[#This Row],[Indirizzo internet]],Strutture_cleaned[[#This Row],[Indirizzo di posta elettronica]])</f>
        <v>acasadimeg@ymail.com OK</v>
      </c>
      <c r="L5067" t="str">
        <f>IF(NOT(J5067),Strutture_cleaned[[#This Row],[Indirizzo di posta elettronica]],Strutture_cleaned[[#This Row],[Indirizzo internet]])</f>
        <v>mariana_gereda@yahoo.com</v>
      </c>
    </row>
    <row r="5068" spans="1:12" x14ac:dyDescent="0.2">
      <c r="A5068" t="s">
        <v>8186</v>
      </c>
      <c r="B5068" t="s">
        <v>17471</v>
      </c>
      <c r="C5068" t="s">
        <v>17472</v>
      </c>
      <c r="D5068" t="s">
        <v>17450</v>
      </c>
      <c r="E5068" t="s">
        <v>17450</v>
      </c>
      <c r="F5068" t="s">
        <v>19511</v>
      </c>
      <c r="G5068" t="s">
        <v>6629</v>
      </c>
      <c r="I50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68" s="1" t="b">
        <f t="shared" si="79"/>
        <v>0</v>
      </c>
      <c r="K5068" t="str">
        <f>IF(NOT(J5068),Strutture_cleaned[[#This Row],[Indirizzo internet]],Strutture_cleaned[[#This Row],[Indirizzo di posta elettronica]])</f>
        <v/>
      </c>
      <c r="L5068" t="str">
        <f>IF(NOT(J5068),Strutture_cleaned[[#This Row],[Indirizzo di posta elettronica]],Strutture_cleaned[[#This Row],[Indirizzo internet]])</f>
        <v>info@villabussola.com</v>
      </c>
    </row>
    <row r="5069" spans="1:12" x14ac:dyDescent="0.2">
      <c r="A5069" t="s">
        <v>8183</v>
      </c>
      <c r="B5069" t="s">
        <v>17473</v>
      </c>
      <c r="C5069" t="s">
        <v>17472</v>
      </c>
      <c r="D5069" t="s">
        <v>17450</v>
      </c>
      <c r="E5069" t="s">
        <v>17450</v>
      </c>
      <c r="F5069" t="s">
        <v>19511</v>
      </c>
      <c r="G5069" t="s">
        <v>6629</v>
      </c>
      <c r="I50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69" s="1" t="b">
        <f t="shared" si="79"/>
        <v>0</v>
      </c>
      <c r="K5069" t="str">
        <f>IF(NOT(J5069),Strutture_cleaned[[#This Row],[Indirizzo internet]],Strutture_cleaned[[#This Row],[Indirizzo di posta elettronica]])</f>
        <v/>
      </c>
      <c r="L5069" t="str">
        <f>IF(NOT(J5069),Strutture_cleaned[[#This Row],[Indirizzo di posta elettronica]],Strutture_cleaned[[#This Row],[Indirizzo internet]])</f>
        <v>info@villabussola.com</v>
      </c>
    </row>
    <row r="5070" spans="1:12" x14ac:dyDescent="0.2">
      <c r="A5070" t="s">
        <v>8220</v>
      </c>
      <c r="B5070" t="s">
        <v>8250</v>
      </c>
      <c r="C5070" t="s">
        <v>19511</v>
      </c>
      <c r="D5070" t="s">
        <v>17474</v>
      </c>
      <c r="E5070" t="s">
        <v>17475</v>
      </c>
      <c r="F5070" t="s">
        <v>19511</v>
      </c>
      <c r="G5070" t="s">
        <v>19511</v>
      </c>
      <c r="I507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70" s="1" t="b">
        <f t="shared" si="79"/>
        <v>0</v>
      </c>
      <c r="K5070" t="str">
        <f>IF(NOT(J5070),Strutture_cleaned[[#This Row],[Indirizzo internet]],Strutture_cleaned[[#This Row],[Indirizzo di posta elettronica]])</f>
        <v/>
      </c>
      <c r="L5070" t="str">
        <f>IF(NOT(J5070),Strutture_cleaned[[#This Row],[Indirizzo di posta elettronica]],Strutture_cleaned[[#This Row],[Indirizzo internet]])</f>
        <v/>
      </c>
    </row>
    <row r="5071" spans="1:12" x14ac:dyDescent="0.2">
      <c r="A5071" t="s">
        <v>8183</v>
      </c>
      <c r="B5071" t="s">
        <v>17476</v>
      </c>
      <c r="C5071" t="s">
        <v>17477</v>
      </c>
      <c r="D5071" t="s">
        <v>17474</v>
      </c>
      <c r="E5071" t="s">
        <v>17474</v>
      </c>
      <c r="F5071" t="s">
        <v>6630</v>
      </c>
      <c r="G5071" t="s">
        <v>6631</v>
      </c>
      <c r="I50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71" s="1" t="b">
        <f t="shared" si="79"/>
        <v>0</v>
      </c>
      <c r="K5071" t="str">
        <f>IF(NOT(J5071),Strutture_cleaned[[#This Row],[Indirizzo internet]],Strutture_cleaned[[#This Row],[Indirizzo di posta elettronica]])</f>
        <v>www.villadellavalle.com</v>
      </c>
      <c r="L5071" t="str">
        <f>IF(NOT(J5071),Strutture_cleaned[[#This Row],[Indirizzo di posta elettronica]],Strutture_cleaned[[#This Row],[Indirizzo internet]])</f>
        <v>info@villadellavalle.com</v>
      </c>
    </row>
    <row r="5072" spans="1:12" x14ac:dyDescent="0.2">
      <c r="A5072" t="s">
        <v>8186</v>
      </c>
      <c r="B5072" t="s">
        <v>17478</v>
      </c>
      <c r="C5072" t="s">
        <v>17479</v>
      </c>
      <c r="D5072" t="s">
        <v>17474</v>
      </c>
      <c r="E5072" t="s">
        <v>17474</v>
      </c>
      <c r="F5072" t="s">
        <v>6632</v>
      </c>
      <c r="G5072" t="s">
        <v>6633</v>
      </c>
      <c r="I50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72" s="1" t="b">
        <f t="shared" si="79"/>
        <v>0</v>
      </c>
      <c r="K5072" t="str">
        <f>IF(NOT(J5072),Strutture_cleaned[[#This Row],[Indirizzo internet]],Strutture_cleaned[[#This Row],[Indirizzo di posta elettronica]])</f>
        <v>www.agriturismocerquatonda.it</v>
      </c>
      <c r="L5072" t="str">
        <f>IF(NOT(J5072),Strutture_cleaned[[#This Row],[Indirizzo di posta elettronica]],Strutture_cleaned[[#This Row],[Indirizzo internet]])</f>
        <v>info@agriturismocerquatonda.it</v>
      </c>
    </row>
    <row r="5073" spans="1:12" x14ac:dyDescent="0.2">
      <c r="A5073" t="s">
        <v>8186</v>
      </c>
      <c r="B5073" t="s">
        <v>17480</v>
      </c>
      <c r="C5073" t="s">
        <v>17481</v>
      </c>
      <c r="D5073" t="s">
        <v>17474</v>
      </c>
      <c r="E5073" t="s">
        <v>17474</v>
      </c>
      <c r="F5073" t="s">
        <v>6634</v>
      </c>
      <c r="G5073" t="s">
        <v>6635</v>
      </c>
      <c r="I50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73" s="1" t="b">
        <f t="shared" si="79"/>
        <v>0</v>
      </c>
      <c r="K5073" t="str">
        <f>IF(NOT(J5073),Strutture_cleaned[[#This Row],[Indirizzo internet]],Strutture_cleaned[[#This Row],[Indirizzo di posta elettronica]])</f>
        <v>www.terrevineate.it</v>
      </c>
      <c r="L5073" t="str">
        <f>IF(NOT(J5073),Strutture_cleaned[[#This Row],[Indirizzo di posta elettronica]],Strutture_cleaned[[#This Row],[Indirizzo internet]])</f>
        <v>info@terrevineate.it</v>
      </c>
    </row>
    <row r="5074" spans="1:12" x14ac:dyDescent="0.2">
      <c r="A5074" t="s">
        <v>8186</v>
      </c>
      <c r="B5074" t="s">
        <v>17482</v>
      </c>
      <c r="C5074" t="s">
        <v>17483</v>
      </c>
      <c r="D5074" t="s">
        <v>17474</v>
      </c>
      <c r="E5074" t="s">
        <v>19511</v>
      </c>
      <c r="F5074" t="s">
        <v>19511</v>
      </c>
      <c r="G5074" t="s">
        <v>19511</v>
      </c>
      <c r="I50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74" s="1" t="b">
        <f t="shared" si="79"/>
        <v>0</v>
      </c>
      <c r="K5074" t="str">
        <f>IF(NOT(J5074),Strutture_cleaned[[#This Row],[Indirizzo internet]],Strutture_cleaned[[#This Row],[Indirizzo di posta elettronica]])</f>
        <v/>
      </c>
      <c r="L5074" t="str">
        <f>IF(NOT(J5074),Strutture_cleaned[[#This Row],[Indirizzo di posta elettronica]],Strutture_cleaned[[#This Row],[Indirizzo internet]])</f>
        <v/>
      </c>
    </row>
    <row r="5075" spans="1:12" x14ac:dyDescent="0.2">
      <c r="A5075" t="s">
        <v>8171</v>
      </c>
      <c r="B5075" t="s">
        <v>17484</v>
      </c>
      <c r="C5075" t="s">
        <v>17485</v>
      </c>
      <c r="D5075" t="s">
        <v>17474</v>
      </c>
      <c r="E5075" t="s">
        <v>17474</v>
      </c>
      <c r="F5075" t="s">
        <v>19511</v>
      </c>
      <c r="G5075" t="s">
        <v>6636</v>
      </c>
      <c r="I50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075" s="1" t="b">
        <f t="shared" si="79"/>
        <v>0</v>
      </c>
      <c r="K5075" t="str">
        <f>IF(NOT(J5075),Strutture_cleaned[[#This Row],[Indirizzo internet]],Strutture_cleaned[[#This Row],[Indirizzo di posta elettronica]])</f>
        <v/>
      </c>
      <c r="L5075" t="str">
        <f>IF(NOT(J5075),Strutture_cleaned[[#This Row],[Indirizzo di posta elettronica]],Strutture_cleaned[[#This Row],[Indirizzo internet]])</f>
        <v>liliana@villa-geminiani.com</v>
      </c>
    </row>
    <row r="5076" spans="1:12" x14ac:dyDescent="0.2">
      <c r="A5076" t="s">
        <v>8171</v>
      </c>
      <c r="B5076" t="s">
        <v>17486</v>
      </c>
      <c r="C5076" t="s">
        <v>17487</v>
      </c>
      <c r="D5076" t="s">
        <v>17474</v>
      </c>
      <c r="E5076" t="s">
        <v>17474</v>
      </c>
      <c r="F5076" t="s">
        <v>6637</v>
      </c>
      <c r="G5076" t="s">
        <v>6636</v>
      </c>
      <c r="I50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076" s="1" t="b">
        <f t="shared" si="79"/>
        <v>0</v>
      </c>
      <c r="K5076" t="str">
        <f>IF(NOT(J5076),Strutture_cleaned[[#This Row],[Indirizzo internet]],Strutture_cleaned[[#This Row],[Indirizzo di posta elettronica]])</f>
        <v>www.villa-geminiani.com</v>
      </c>
      <c r="L5076" t="str">
        <f>IF(NOT(J5076),Strutture_cleaned[[#This Row],[Indirizzo di posta elettronica]],Strutture_cleaned[[#This Row],[Indirizzo internet]])</f>
        <v>liliana@villa-geminiani.com</v>
      </c>
    </row>
    <row r="5077" spans="1:12" x14ac:dyDescent="0.2">
      <c r="A5077" t="s">
        <v>8186</v>
      </c>
      <c r="B5077" t="s">
        <v>17488</v>
      </c>
      <c r="C5077" t="s">
        <v>19511</v>
      </c>
      <c r="D5077" t="s">
        <v>17474</v>
      </c>
      <c r="E5077" t="s">
        <v>17474</v>
      </c>
      <c r="F5077" t="s">
        <v>6638</v>
      </c>
      <c r="G5077" t="s">
        <v>6639</v>
      </c>
      <c r="I50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77" s="1" t="b">
        <f t="shared" si="79"/>
        <v>0</v>
      </c>
      <c r="K5077" t="str">
        <f>IF(NOT(J5077),Strutture_cleaned[[#This Row],[Indirizzo internet]],Strutture_cleaned[[#This Row],[Indirizzo di posta elettronica]])</f>
        <v>http://www.tenutarecchifranceschini.it/</v>
      </c>
      <c r="L5077" t="str">
        <f>IF(NOT(J5077),Strutture_cleaned[[#This Row],[Indirizzo di posta elettronica]],Strutture_cleaned[[#This Row],[Indirizzo internet]])</f>
        <v>Info@tenutarecchifranceschini.it</v>
      </c>
    </row>
    <row r="5078" spans="1:12" x14ac:dyDescent="0.2">
      <c r="A5078" t="s">
        <v>8186</v>
      </c>
      <c r="B5078" t="s">
        <v>17489</v>
      </c>
      <c r="C5078" t="s">
        <v>17490</v>
      </c>
      <c r="D5078" t="s">
        <v>17474</v>
      </c>
      <c r="E5078" t="s">
        <v>19511</v>
      </c>
      <c r="F5078" t="s">
        <v>6640</v>
      </c>
      <c r="G5078" t="s">
        <v>6641</v>
      </c>
      <c r="I50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078" s="1" t="b">
        <f t="shared" si="79"/>
        <v>0</v>
      </c>
      <c r="K5078" t="str">
        <f>IF(NOT(J5078),Strutture_cleaned[[#This Row],[Indirizzo internet]],Strutture_cleaned[[#This Row],[Indirizzo di posta elettronica]])</f>
        <v>www.ilvecchioacero.it</v>
      </c>
      <c r="L5078" t="str">
        <f>IF(NOT(J5078),Strutture_cleaned[[#This Row],[Indirizzo di posta elettronica]],Strutture_cleaned[[#This Row],[Indirizzo internet]])</f>
        <v>info.ilvecchioacero@gmail.com</v>
      </c>
    </row>
    <row r="5079" spans="1:12" x14ac:dyDescent="0.2">
      <c r="A5079" t="s">
        <v>8183</v>
      </c>
      <c r="B5079" t="s">
        <v>17491</v>
      </c>
      <c r="C5079" t="s">
        <v>17492</v>
      </c>
      <c r="D5079" t="s">
        <v>17474</v>
      </c>
      <c r="E5079" t="s">
        <v>19511</v>
      </c>
      <c r="F5079" t="s">
        <v>6642</v>
      </c>
      <c r="G5079" t="s">
        <v>6643</v>
      </c>
      <c r="I50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79" s="1" t="b">
        <f t="shared" si="79"/>
        <v>0</v>
      </c>
      <c r="K5079" t="str">
        <f>IF(NOT(J5079),Strutture_cleaned[[#This Row],[Indirizzo internet]],Strutture_cleaned[[#This Row],[Indirizzo di posta elettronica]])</f>
        <v>www.casamontalto.com</v>
      </c>
      <c r="L5079" t="str">
        <f>IF(NOT(J5079),Strutture_cleaned[[#This Row],[Indirizzo di posta elettronica]],Strutture_cleaned[[#This Row],[Indirizzo internet]])</f>
        <v>info@casamontalto.com</v>
      </c>
    </row>
    <row r="5080" spans="1:12" x14ac:dyDescent="0.2">
      <c r="A5080" t="s">
        <v>8186</v>
      </c>
      <c r="B5080" t="s">
        <v>17493</v>
      </c>
      <c r="C5080" t="s">
        <v>17494</v>
      </c>
      <c r="D5080" t="s">
        <v>17474</v>
      </c>
      <c r="E5080" t="s">
        <v>17495</v>
      </c>
      <c r="F5080" t="s">
        <v>6644</v>
      </c>
      <c r="G5080" t="s">
        <v>6645</v>
      </c>
      <c r="I50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80" s="1" t="b">
        <f t="shared" si="79"/>
        <v>0</v>
      </c>
      <c r="K5080" t="str">
        <f>IF(NOT(J5080),Strutture_cleaned[[#This Row],[Indirizzo internet]],Strutture_cleaned[[#This Row],[Indirizzo di posta elettronica]])</f>
        <v>www.lepratole.it</v>
      </c>
      <c r="L5080" t="str">
        <f>IF(NOT(J5080),Strutture_cleaned[[#This Row],[Indirizzo di posta elettronica]],Strutture_cleaned[[#This Row],[Indirizzo internet]])</f>
        <v>info@lepratole.it</v>
      </c>
    </row>
    <row r="5081" spans="1:12" x14ac:dyDescent="0.2">
      <c r="A5081" t="s">
        <v>8186</v>
      </c>
      <c r="B5081" t="s">
        <v>17496</v>
      </c>
      <c r="C5081" t="s">
        <v>17497</v>
      </c>
      <c r="D5081" t="s">
        <v>17474</v>
      </c>
      <c r="E5081" t="s">
        <v>17498</v>
      </c>
      <c r="F5081" t="s">
        <v>6646</v>
      </c>
      <c r="G5081" t="s">
        <v>6647</v>
      </c>
      <c r="I50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081" s="1" t="b">
        <f t="shared" si="79"/>
        <v>0</v>
      </c>
      <c r="K5081" t="str">
        <f>IF(NOT(J5081),Strutture_cleaned[[#This Row],[Indirizzo internet]],Strutture_cleaned[[#This Row],[Indirizzo di posta elettronica]])</f>
        <v>www.ilpalombaccio.it</v>
      </c>
      <c r="L5081" t="str">
        <f>IF(NOT(J5081),Strutture_cleaned[[#This Row],[Indirizzo di posta elettronica]],Strutture_cleaned[[#This Row],[Indirizzo internet]])</f>
        <v>infotiscali@ilpalombaccio.it</v>
      </c>
    </row>
    <row r="5082" spans="1:12" x14ac:dyDescent="0.2">
      <c r="A5082" t="s">
        <v>8186</v>
      </c>
      <c r="B5082" t="s">
        <v>17499</v>
      </c>
      <c r="C5082" t="s">
        <v>17500</v>
      </c>
      <c r="D5082" t="s">
        <v>17474</v>
      </c>
      <c r="E5082" t="s">
        <v>17501</v>
      </c>
      <c r="F5082" t="s">
        <v>6648</v>
      </c>
      <c r="G5082" t="s">
        <v>6649</v>
      </c>
      <c r="I50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82" s="1" t="b">
        <f t="shared" si="79"/>
        <v>0</v>
      </c>
      <c r="K5082" t="str">
        <f>IF(NOT(J5082),Strutture_cleaned[[#This Row],[Indirizzo internet]],Strutture_cleaned[[#This Row],[Indirizzo di posta elettronica]])</f>
        <v>www.fattoriamarchetti.it</v>
      </c>
      <c r="L5082" t="str">
        <f>IF(NOT(J5082),Strutture_cleaned[[#This Row],[Indirizzo di posta elettronica]],Strutture_cleaned[[#This Row],[Indirizzo internet]])</f>
        <v>info@fattoriamarchetti.it</v>
      </c>
    </row>
    <row r="5083" spans="1:12" x14ac:dyDescent="0.2">
      <c r="A5083" t="s">
        <v>8186</v>
      </c>
      <c r="B5083" t="s">
        <v>13242</v>
      </c>
      <c r="C5083" t="s">
        <v>17502</v>
      </c>
      <c r="D5083" t="s">
        <v>17474</v>
      </c>
      <c r="E5083" t="s">
        <v>19511</v>
      </c>
      <c r="F5083" t="s">
        <v>6650</v>
      </c>
      <c r="G5083" t="s">
        <v>6651</v>
      </c>
      <c r="I50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83" s="1" t="b">
        <f t="shared" si="79"/>
        <v>0</v>
      </c>
      <c r="K5083" t="str">
        <f>IF(NOT(J5083),Strutture_cleaned[[#This Row],[Indirizzo internet]],Strutture_cleaned[[#This Row],[Indirizzo di posta elettronica]])</f>
        <v>www.bbilsentiero.it</v>
      </c>
      <c r="L5083" t="str">
        <f>IF(NOT(J5083),Strutture_cleaned[[#This Row],[Indirizzo di posta elettronica]],Strutture_cleaned[[#This Row],[Indirizzo internet]])</f>
        <v>info@bbilsentiero.it</v>
      </c>
    </row>
    <row r="5084" spans="1:12" x14ac:dyDescent="0.2">
      <c r="A5084" t="s">
        <v>8183</v>
      </c>
      <c r="B5084" t="s">
        <v>11173</v>
      </c>
      <c r="C5084" t="s">
        <v>17503</v>
      </c>
      <c r="D5084" t="s">
        <v>17474</v>
      </c>
      <c r="E5084" t="s">
        <v>17504</v>
      </c>
      <c r="F5084" t="s">
        <v>6652</v>
      </c>
      <c r="G5084" t="s">
        <v>6653</v>
      </c>
      <c r="I50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084" s="1" t="b">
        <f t="shared" si="79"/>
        <v>0</v>
      </c>
      <c r="K5084" t="str">
        <f>IF(NOT(J5084),Strutture_cleaned[[#This Row],[Indirizzo internet]],Strutture_cleaned[[#This Row],[Indirizzo di posta elettronica]])</f>
        <v>www.agriturismosanfrancesco.it</v>
      </c>
      <c r="L5084" t="str">
        <f>IF(NOT(J5084),Strutture_cleaned[[#This Row],[Indirizzo di posta elettronica]],Strutture_cleaned[[#This Row],[Indirizzo internet]])</f>
        <v>informazioni@agriturismosanfrancesco.it</v>
      </c>
    </row>
    <row r="5085" spans="1:12" x14ac:dyDescent="0.2">
      <c r="A5085" t="s">
        <v>8183</v>
      </c>
      <c r="B5085" t="s">
        <v>17505</v>
      </c>
      <c r="C5085" t="s">
        <v>17506</v>
      </c>
      <c r="D5085" t="s">
        <v>17474</v>
      </c>
      <c r="E5085" t="s">
        <v>17474</v>
      </c>
      <c r="F5085" t="s">
        <v>19511</v>
      </c>
      <c r="G5085" t="s">
        <v>6654</v>
      </c>
      <c r="I50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085" s="1" t="b">
        <f t="shared" si="79"/>
        <v>0</v>
      </c>
      <c r="K5085" t="str">
        <f>IF(NOT(J5085),Strutture_cleaned[[#This Row],[Indirizzo internet]],Strutture_cleaned[[#This Row],[Indirizzo di posta elettronica]])</f>
        <v/>
      </c>
      <c r="L5085" t="str">
        <f>IF(NOT(J5085),Strutture_cleaned[[#This Row],[Indirizzo di posta elettronica]],Strutture_cleaned[[#This Row],[Indirizzo internet]])</f>
        <v>tassotti.raffaele@libero.it</v>
      </c>
    </row>
    <row r="5086" spans="1:12" x14ac:dyDescent="0.2">
      <c r="A5086" t="s">
        <v>8183</v>
      </c>
      <c r="B5086" t="s">
        <v>17507</v>
      </c>
      <c r="C5086" t="s">
        <v>17508</v>
      </c>
      <c r="D5086" t="s">
        <v>17474</v>
      </c>
      <c r="E5086" t="s">
        <v>17474</v>
      </c>
      <c r="F5086" t="s">
        <v>6655</v>
      </c>
      <c r="G5086" t="s">
        <v>6656</v>
      </c>
      <c r="I50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086" s="1" t="b">
        <f t="shared" si="79"/>
        <v>0</v>
      </c>
      <c r="K5086" t="str">
        <f>IF(NOT(J5086),Strutture_cleaned[[#This Row],[Indirizzo internet]],Strutture_cleaned[[#This Row],[Indirizzo di posta elettronica]])</f>
        <v>www.casannunziata.com</v>
      </c>
      <c r="L5086" t="str">
        <f>IF(NOT(J5086),Strutture_cleaned[[#This Row],[Indirizzo di posta elettronica]],Strutture_cleaned[[#This Row],[Indirizzo internet]])</f>
        <v>casannunziata@gmail.com</v>
      </c>
    </row>
    <row r="5087" spans="1:12" x14ac:dyDescent="0.2">
      <c r="A5087" t="s">
        <v>8186</v>
      </c>
      <c r="B5087" t="s">
        <v>17509</v>
      </c>
      <c r="C5087" t="s">
        <v>17510</v>
      </c>
      <c r="D5087" t="s">
        <v>17474</v>
      </c>
      <c r="E5087" t="s">
        <v>17474</v>
      </c>
      <c r="F5087" t="s">
        <v>6657</v>
      </c>
      <c r="G5087" t="s">
        <v>6658</v>
      </c>
      <c r="I50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087" s="1" t="b">
        <f t="shared" si="79"/>
        <v>0</v>
      </c>
      <c r="K5087" t="str">
        <f>IF(NOT(J5087),Strutture_cleaned[[#This Row],[Indirizzo internet]],Strutture_cleaned[[#This Row],[Indirizzo di posta elettronica]])</f>
        <v>www.agriturismo-dolci-marche.it</v>
      </c>
      <c r="L5087" t="str">
        <f>IF(NOT(J5087),Strutture_cleaned[[#This Row],[Indirizzo di posta elettronica]],Strutture_cleaned[[#This Row],[Indirizzo internet]])</f>
        <v>gem.agostino@yahoo.it</v>
      </c>
    </row>
    <row r="5088" spans="1:12" x14ac:dyDescent="0.2">
      <c r="A5088" t="s">
        <v>8186</v>
      </c>
      <c r="B5088" t="s">
        <v>17511</v>
      </c>
      <c r="C5088" t="s">
        <v>17503</v>
      </c>
      <c r="D5088" t="s">
        <v>17474</v>
      </c>
      <c r="E5088" t="s">
        <v>17474</v>
      </c>
      <c r="F5088" t="s">
        <v>6652</v>
      </c>
      <c r="G5088" t="s">
        <v>6653</v>
      </c>
      <c r="I50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088" s="1" t="b">
        <f t="shared" si="79"/>
        <v>0</v>
      </c>
      <c r="K5088" t="str">
        <f>IF(NOT(J5088),Strutture_cleaned[[#This Row],[Indirizzo internet]],Strutture_cleaned[[#This Row],[Indirizzo di posta elettronica]])</f>
        <v>www.agriturismosanfrancesco.it</v>
      </c>
      <c r="L5088" t="str">
        <f>IF(NOT(J5088),Strutture_cleaned[[#This Row],[Indirizzo di posta elettronica]],Strutture_cleaned[[#This Row],[Indirizzo internet]])</f>
        <v>informazioni@agriturismosanfrancesco.it</v>
      </c>
    </row>
    <row r="5089" spans="1:12" x14ac:dyDescent="0.2">
      <c r="A5089" t="s">
        <v>8174</v>
      </c>
      <c r="B5089" t="s">
        <v>17512</v>
      </c>
      <c r="C5089" t="s">
        <v>17513</v>
      </c>
      <c r="D5089" t="s">
        <v>17474</v>
      </c>
      <c r="E5089" t="s">
        <v>17514</v>
      </c>
      <c r="F5089" t="s">
        <v>19511</v>
      </c>
      <c r="G5089" t="s">
        <v>6659</v>
      </c>
      <c r="I50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089" s="1" t="b">
        <f t="shared" si="79"/>
        <v>0</v>
      </c>
      <c r="K5089" t="str">
        <f>IF(NOT(J5089),Strutture_cleaned[[#This Row],[Indirizzo internet]],Strutture_cleaned[[#This Row],[Indirizzo di posta elettronica]])</f>
        <v/>
      </c>
      <c r="L5089" t="str">
        <f>IF(NOT(J5089),Strutture_cleaned[[#This Row],[Indirizzo di posta elettronica]],Strutture_cleaned[[#This Row],[Indirizzo internet]])</f>
        <v>stefania.agostini79@gmail.com</v>
      </c>
    </row>
    <row r="5090" spans="1:12" x14ac:dyDescent="0.2">
      <c r="A5090" t="s">
        <v>8186</v>
      </c>
      <c r="B5090" t="s">
        <v>17515</v>
      </c>
      <c r="C5090" t="s">
        <v>17516</v>
      </c>
      <c r="D5090" t="s">
        <v>17474</v>
      </c>
      <c r="E5090" t="s">
        <v>17517</v>
      </c>
      <c r="F5090" t="s">
        <v>19511</v>
      </c>
      <c r="G5090" t="s">
        <v>6660</v>
      </c>
      <c r="I50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090" s="1" t="b">
        <f t="shared" si="79"/>
        <v>0</v>
      </c>
      <c r="K5090" t="str">
        <f>IF(NOT(J5090),Strutture_cleaned[[#This Row],[Indirizzo internet]],Strutture_cleaned[[#This Row],[Indirizzo di posta elettronica]])</f>
        <v/>
      </c>
      <c r="L5090" t="str">
        <f>IF(NOT(J5090),Strutture_cleaned[[#This Row],[Indirizzo di posta elettronica]],Strutture_cleaned[[#This Row],[Indirizzo internet]])</f>
        <v>vincecurti@gmail.com</v>
      </c>
    </row>
    <row r="5091" spans="1:12" x14ac:dyDescent="0.2">
      <c r="A5091" t="s">
        <v>8171</v>
      </c>
      <c r="B5091" t="s">
        <v>17518</v>
      </c>
      <c r="C5091" t="s">
        <v>17487</v>
      </c>
      <c r="D5091" t="s">
        <v>17474</v>
      </c>
      <c r="E5091" t="s">
        <v>17474</v>
      </c>
      <c r="F5091" t="s">
        <v>6637</v>
      </c>
      <c r="G5091" t="s">
        <v>6636</v>
      </c>
      <c r="I50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091" s="1" t="b">
        <f t="shared" si="79"/>
        <v>0</v>
      </c>
      <c r="K5091" t="str">
        <f>IF(NOT(J5091),Strutture_cleaned[[#This Row],[Indirizzo internet]],Strutture_cleaned[[#This Row],[Indirizzo di posta elettronica]])</f>
        <v>www.villa-geminiani.com</v>
      </c>
      <c r="L5091" t="str">
        <f>IF(NOT(J5091),Strutture_cleaned[[#This Row],[Indirizzo di posta elettronica]],Strutture_cleaned[[#This Row],[Indirizzo internet]])</f>
        <v>liliana@villa-geminiani.com</v>
      </c>
    </row>
    <row r="5092" spans="1:12" x14ac:dyDescent="0.2">
      <c r="A5092" t="s">
        <v>8174</v>
      </c>
      <c r="B5092" t="s">
        <v>17519</v>
      </c>
      <c r="C5092" t="s">
        <v>17520</v>
      </c>
      <c r="D5092" t="s">
        <v>17474</v>
      </c>
      <c r="E5092" t="s">
        <v>17474</v>
      </c>
      <c r="F5092" t="s">
        <v>19511</v>
      </c>
      <c r="G5092" t="s">
        <v>6661</v>
      </c>
      <c r="I50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5092" s="1" t="b">
        <f t="shared" si="79"/>
        <v>0</v>
      </c>
      <c r="K5092" t="str">
        <f>IF(NOT(J5092),Strutture_cleaned[[#This Row],[Indirizzo internet]],Strutture_cleaned[[#This Row],[Indirizzo di posta elettronica]])</f>
        <v/>
      </c>
      <c r="L5092" t="str">
        <f>IF(NOT(J5092),Strutture_cleaned[[#This Row],[Indirizzo di posta elettronica]],Strutture_cleaned[[#This Row],[Indirizzo internet]])</f>
        <v>rosannadisilvestro1961@gmail.com</v>
      </c>
    </row>
    <row r="5093" spans="1:12" x14ac:dyDescent="0.2">
      <c r="A5093" t="s">
        <v>8186</v>
      </c>
      <c r="B5093" t="s">
        <v>17521</v>
      </c>
      <c r="C5093" t="s">
        <v>17522</v>
      </c>
      <c r="D5093" t="s">
        <v>6665</v>
      </c>
      <c r="E5093" t="s">
        <v>6665</v>
      </c>
      <c r="F5093" t="s">
        <v>6662</v>
      </c>
      <c r="G5093" t="s">
        <v>6663</v>
      </c>
      <c r="I50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93" s="1" t="b">
        <f t="shared" si="79"/>
        <v>0</v>
      </c>
      <c r="K5093" t="str">
        <f>IF(NOT(J5093),Strutture_cleaned[[#This Row],[Indirizzo internet]],Strutture_cleaned[[#This Row],[Indirizzo di posta elettronica]])</f>
        <v>www.oasibiologica.it</v>
      </c>
      <c r="L5093" t="str">
        <f>IF(NOT(J5093),Strutture_cleaned[[#This Row],[Indirizzo di posta elettronica]],Strutture_cleaned[[#This Row],[Indirizzo internet]])</f>
        <v>info@oasibiologica.it</v>
      </c>
    </row>
    <row r="5094" spans="1:12" x14ac:dyDescent="0.2">
      <c r="A5094" t="s">
        <v>8186</v>
      </c>
      <c r="B5094" t="s">
        <v>17523</v>
      </c>
      <c r="C5094" t="s">
        <v>17524</v>
      </c>
      <c r="D5094" t="s">
        <v>6665</v>
      </c>
      <c r="E5094" t="s">
        <v>6665</v>
      </c>
      <c r="F5094" t="s">
        <v>6664</v>
      </c>
      <c r="G5094" t="s">
        <v>6255</v>
      </c>
      <c r="I50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094" s="1" t="b">
        <f t="shared" si="79"/>
        <v>0</v>
      </c>
      <c r="K5094" t="str">
        <f>IF(NOT(J5094),Strutture_cleaned[[#This Row],[Indirizzo internet]],Strutture_cleaned[[#This Row],[Indirizzo di posta elettronica]])</f>
        <v>www.agriturismopriora.com</v>
      </c>
      <c r="L5094" t="str">
        <f>IF(NOT(J5094),Strutture_cleaned[[#This Row],[Indirizzo di posta elettronica]],Strutture_cleaned[[#This Row],[Indirizzo internet]])</f>
        <v>nicolapasqualini@inwind.it</v>
      </c>
    </row>
    <row r="5095" spans="1:12" x14ac:dyDescent="0.2">
      <c r="A5095" t="s">
        <v>8186</v>
      </c>
      <c r="B5095" t="s">
        <v>17525</v>
      </c>
      <c r="C5095" t="s">
        <v>19511</v>
      </c>
      <c r="D5095" t="s">
        <v>6665</v>
      </c>
      <c r="E5095" t="s">
        <v>6665</v>
      </c>
      <c r="F5095" t="s">
        <v>19511</v>
      </c>
      <c r="G5095" t="s">
        <v>19511</v>
      </c>
      <c r="I50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095" s="1" t="b">
        <f t="shared" si="79"/>
        <v>0</v>
      </c>
      <c r="K5095" t="str">
        <f>IF(NOT(J5095),Strutture_cleaned[[#This Row],[Indirizzo internet]],Strutture_cleaned[[#This Row],[Indirizzo di posta elettronica]])</f>
        <v/>
      </c>
      <c r="L5095" t="str">
        <f>IF(NOT(J5095),Strutture_cleaned[[#This Row],[Indirizzo di posta elettronica]],Strutture_cleaned[[#This Row],[Indirizzo internet]])</f>
        <v/>
      </c>
    </row>
    <row r="5096" spans="1:12" x14ac:dyDescent="0.2">
      <c r="A5096" t="s">
        <v>8186</v>
      </c>
      <c r="B5096" t="s">
        <v>17526</v>
      </c>
      <c r="C5096" t="s">
        <v>14587</v>
      </c>
      <c r="D5096" t="s">
        <v>6665</v>
      </c>
      <c r="E5096" t="s">
        <v>6665</v>
      </c>
      <c r="F5096" t="s">
        <v>19511</v>
      </c>
      <c r="G5096" t="s">
        <v>6666</v>
      </c>
      <c r="I50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096" s="1" t="b">
        <f t="shared" si="79"/>
        <v>0</v>
      </c>
      <c r="K5096" t="str">
        <f>IF(NOT(J5096),Strutture_cleaned[[#This Row],[Indirizzo internet]],Strutture_cleaned[[#This Row],[Indirizzo di posta elettronica]])</f>
        <v/>
      </c>
      <c r="L5096" t="str">
        <f>IF(NOT(J5096),Strutture_cleaned[[#This Row],[Indirizzo di posta elettronica]],Strutture_cleaned[[#This Row],[Indirizzo internet]])</f>
        <v>il.fienile@tiscali.it</v>
      </c>
    </row>
    <row r="5097" spans="1:12" x14ac:dyDescent="0.2">
      <c r="A5097" t="s">
        <v>8183</v>
      </c>
      <c r="B5097" t="s">
        <v>17527</v>
      </c>
      <c r="C5097" t="s">
        <v>17528</v>
      </c>
      <c r="D5097" t="s">
        <v>6665</v>
      </c>
      <c r="E5097" t="s">
        <v>6665</v>
      </c>
      <c r="F5097" t="s">
        <v>6667</v>
      </c>
      <c r="G5097" t="s">
        <v>6668</v>
      </c>
      <c r="I50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097" s="1" t="b">
        <f t="shared" si="79"/>
        <v>0</v>
      </c>
      <c r="K5097" t="str">
        <f>IF(NOT(J5097),Strutture_cleaned[[#This Row],[Indirizzo internet]],Strutture_cleaned[[#This Row],[Indirizzo di posta elettronica]])</f>
        <v>www.legrotte.net</v>
      </c>
      <c r="L5097" t="str">
        <f>IF(NOT(J5097),Strutture_cleaned[[#This Row],[Indirizzo di posta elettronica]],Strutture_cleaned[[#This Row],[Indirizzo internet]])</f>
        <v>legrotte.montedinove@libero.it</v>
      </c>
    </row>
    <row r="5098" spans="1:12" x14ac:dyDescent="0.2">
      <c r="A5098" t="s">
        <v>8183</v>
      </c>
      <c r="B5098" t="s">
        <v>17529</v>
      </c>
      <c r="C5098" t="s">
        <v>17530</v>
      </c>
      <c r="D5098" t="s">
        <v>6665</v>
      </c>
      <c r="E5098" t="s">
        <v>6665</v>
      </c>
      <c r="F5098" t="s">
        <v>19511</v>
      </c>
      <c r="G5098" t="s">
        <v>6669</v>
      </c>
      <c r="I50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098" s="1" t="b">
        <f t="shared" si="79"/>
        <v>0</v>
      </c>
      <c r="K5098" t="str">
        <f>IF(NOT(J5098),Strutture_cleaned[[#This Row],[Indirizzo internet]],Strutture_cleaned[[#This Row],[Indirizzo di posta elettronica]])</f>
        <v/>
      </c>
      <c r="L5098" t="str">
        <f>IF(NOT(J5098),Strutture_cleaned[[#This Row],[Indirizzo di posta elettronica]],Strutture_cleaned[[#This Row],[Indirizzo internet]])</f>
        <v>gialima@tiscali.it</v>
      </c>
    </row>
    <row r="5099" spans="1:12" x14ac:dyDescent="0.2">
      <c r="A5099" t="s">
        <v>8177</v>
      </c>
      <c r="B5099" t="s">
        <v>17531</v>
      </c>
      <c r="C5099" t="s">
        <v>17532</v>
      </c>
      <c r="D5099" t="s">
        <v>6665</v>
      </c>
      <c r="E5099" t="s">
        <v>6665</v>
      </c>
      <c r="F5099" t="s">
        <v>6670</v>
      </c>
      <c r="G5099" t="s">
        <v>6671</v>
      </c>
      <c r="I50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099" s="1" t="b">
        <f t="shared" si="79"/>
        <v>0</v>
      </c>
      <c r="K5099" t="str">
        <f>IF(NOT(J5099),Strutture_cleaned[[#This Row],[Indirizzo internet]],Strutture_cleaned[[#This Row],[Indirizzo di posta elettronica]])</f>
        <v>www.hoteldelduca.com</v>
      </c>
      <c r="L5099" t="str">
        <f>IF(NOT(J5099),Strutture_cleaned[[#This Row],[Indirizzo di posta elettronica]],Strutture_cleaned[[#This Row],[Indirizzo internet]])</f>
        <v>info@hoteldelduca.com</v>
      </c>
    </row>
    <row r="5100" spans="1:12" x14ac:dyDescent="0.2">
      <c r="A5100" t="s">
        <v>8186</v>
      </c>
      <c r="B5100" t="s">
        <v>17533</v>
      </c>
      <c r="C5100" t="s">
        <v>17534</v>
      </c>
      <c r="D5100" t="s">
        <v>6665</v>
      </c>
      <c r="E5100" t="s">
        <v>6665</v>
      </c>
      <c r="F5100" t="s">
        <v>19511</v>
      </c>
      <c r="G5100" t="s">
        <v>6672</v>
      </c>
      <c r="I51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100" s="1" t="b">
        <f t="shared" si="79"/>
        <v>0</v>
      </c>
      <c r="K5100" t="str">
        <f>IF(NOT(J5100),Strutture_cleaned[[#This Row],[Indirizzo internet]],Strutture_cleaned[[#This Row],[Indirizzo di posta elettronica]])</f>
        <v/>
      </c>
      <c r="L5100" t="str">
        <f>IF(NOT(J5100),Strutture_cleaned[[#This Row],[Indirizzo di posta elettronica]],Strutture_cleaned[[#This Row],[Indirizzo internet]])</f>
        <v>collina.degli.ulivi@gmail.com</v>
      </c>
    </row>
    <row r="5101" spans="1:12" x14ac:dyDescent="0.2">
      <c r="A5101" t="s">
        <v>8171</v>
      </c>
      <c r="B5101" t="s">
        <v>17535</v>
      </c>
      <c r="C5101" t="s">
        <v>17536</v>
      </c>
      <c r="D5101" t="s">
        <v>6665</v>
      </c>
      <c r="E5101" t="s">
        <v>19511</v>
      </c>
      <c r="F5101" t="s">
        <v>19511</v>
      </c>
      <c r="G5101" t="s">
        <v>6673</v>
      </c>
      <c r="I51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101" s="1" t="b">
        <f t="shared" si="79"/>
        <v>0</v>
      </c>
      <c r="K5101" t="str">
        <f>IF(NOT(J5101),Strutture_cleaned[[#This Row],[Indirizzo internet]],Strutture_cleaned[[#This Row],[Indirizzo di posta elettronica]])</f>
        <v/>
      </c>
      <c r="L5101" t="str">
        <f>IF(NOT(J5101),Strutture_cleaned[[#This Row],[Indirizzo di posta elettronica]],Strutture_cleaned[[#This Row],[Indirizzo internet]])</f>
        <v>studioadrianomecozzi@libero.it</v>
      </c>
    </row>
    <row r="5102" spans="1:12" x14ac:dyDescent="0.2">
      <c r="A5102" t="s">
        <v>8220</v>
      </c>
      <c r="B5102" t="s">
        <v>8250</v>
      </c>
      <c r="C5102" t="s">
        <v>19511</v>
      </c>
      <c r="D5102" t="s">
        <v>6665</v>
      </c>
      <c r="E5102" t="s">
        <v>17537</v>
      </c>
      <c r="F5102" t="s">
        <v>19511</v>
      </c>
      <c r="G5102" t="s">
        <v>6674</v>
      </c>
      <c r="I51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102" s="1" t="b">
        <f t="shared" si="79"/>
        <v>0</v>
      </c>
      <c r="K5102" t="str">
        <f>IF(NOT(J5102),Strutture_cleaned[[#This Row],[Indirizzo internet]],Strutture_cleaned[[#This Row],[Indirizzo di posta elettronica]])</f>
        <v/>
      </c>
      <c r="L5102" t="str">
        <f>IF(NOT(J5102),Strutture_cleaned[[#This Row],[Indirizzo di posta elettronica]],Strutture_cleaned[[#This Row],[Indirizzo internet]])</f>
        <v>comune.montedinove@gmail.com</v>
      </c>
    </row>
    <row r="5103" spans="1:12" x14ac:dyDescent="0.2">
      <c r="A5103" t="s">
        <v>8186</v>
      </c>
      <c r="B5103" t="s">
        <v>17538</v>
      </c>
      <c r="C5103" t="s">
        <v>17539</v>
      </c>
      <c r="D5103" t="s">
        <v>6665</v>
      </c>
      <c r="E5103" t="s">
        <v>19511</v>
      </c>
      <c r="F5103" t="s">
        <v>6675</v>
      </c>
      <c r="G5103" t="s">
        <v>6676</v>
      </c>
      <c r="I51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03" s="1" t="b">
        <f t="shared" si="79"/>
        <v>0</v>
      </c>
      <c r="K5103" t="str">
        <f>IF(NOT(J5103),Strutture_cleaned[[#This Row],[Indirizzo internet]],Strutture_cleaned[[#This Row],[Indirizzo di posta elettronica]])</f>
        <v>www.laquerciadichecco.it</v>
      </c>
      <c r="L5103" t="str">
        <f>IF(NOT(J5103),Strutture_cleaned[[#This Row],[Indirizzo di posta elettronica]],Strutture_cleaned[[#This Row],[Indirizzo internet]])</f>
        <v>info@laquerciadichecco.it</v>
      </c>
    </row>
    <row r="5104" spans="1:12" x14ac:dyDescent="0.2">
      <c r="A5104" t="s">
        <v>8183</v>
      </c>
      <c r="B5104" t="s">
        <v>17540</v>
      </c>
      <c r="C5104" t="s">
        <v>14865</v>
      </c>
      <c r="D5104" t="s">
        <v>6665</v>
      </c>
      <c r="E5104" t="s">
        <v>6665</v>
      </c>
      <c r="F5104" t="s">
        <v>19511</v>
      </c>
      <c r="G5104" t="s">
        <v>19511</v>
      </c>
      <c r="I51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04" s="1" t="b">
        <f t="shared" si="79"/>
        <v>0</v>
      </c>
      <c r="K5104" t="str">
        <f>IF(NOT(J5104),Strutture_cleaned[[#This Row],[Indirizzo internet]],Strutture_cleaned[[#This Row],[Indirizzo di posta elettronica]])</f>
        <v/>
      </c>
      <c r="L5104" t="str">
        <f>IF(NOT(J5104),Strutture_cleaned[[#This Row],[Indirizzo di posta elettronica]],Strutture_cleaned[[#This Row],[Indirizzo internet]])</f>
        <v/>
      </c>
    </row>
    <row r="5105" spans="1:12" x14ac:dyDescent="0.2">
      <c r="A5105" t="s">
        <v>8186</v>
      </c>
      <c r="B5105" t="s">
        <v>17541</v>
      </c>
      <c r="C5105" t="s">
        <v>17542</v>
      </c>
      <c r="D5105" t="s">
        <v>17543</v>
      </c>
      <c r="E5105" t="s">
        <v>17544</v>
      </c>
      <c r="F5105" t="s">
        <v>6677</v>
      </c>
      <c r="G5105" t="s">
        <v>6678</v>
      </c>
      <c r="I51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105" s="1" t="b">
        <f t="shared" si="79"/>
        <v>0</v>
      </c>
      <c r="K5105" t="str">
        <f>IF(NOT(J5105),Strutture_cleaned[[#This Row],[Indirizzo internet]],Strutture_cleaned[[#This Row],[Indirizzo di posta elettronica]])</f>
        <v>www.lacasettadellemarche.it</v>
      </c>
      <c r="L5105" t="str">
        <f>IF(NOT(J5105),Strutture_cleaned[[#This Row],[Indirizzo di posta elettronica]],Strutture_cleaned[[#This Row],[Indirizzo internet]])</f>
        <v>postmaster@lacasettadellemarche.it</v>
      </c>
    </row>
    <row r="5106" spans="1:12" x14ac:dyDescent="0.2">
      <c r="A5106" t="s">
        <v>8183</v>
      </c>
      <c r="B5106" t="s">
        <v>17545</v>
      </c>
      <c r="C5106" t="s">
        <v>17546</v>
      </c>
      <c r="D5106" t="s">
        <v>17543</v>
      </c>
      <c r="E5106" t="s">
        <v>17544</v>
      </c>
      <c r="F5106" t="s">
        <v>6679</v>
      </c>
      <c r="G5106" t="s">
        <v>6680</v>
      </c>
      <c r="I51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106" s="1" t="b">
        <f t="shared" si="79"/>
        <v>0</v>
      </c>
      <c r="K5106" t="str">
        <f>IF(NOT(J5106),Strutture_cleaned[[#This Row],[Indirizzo internet]],Strutture_cleaned[[#This Row],[Indirizzo di posta elettronica]])</f>
        <v>www.casaledellevriero.com</v>
      </c>
      <c r="L5106" t="str">
        <f>IF(NOT(J5106),Strutture_cleaned[[#This Row],[Indirizzo di posta elettronica]],Strutture_cleaned[[#This Row],[Indirizzo internet]])</f>
        <v>casaledellevriero@gmail.com</v>
      </c>
    </row>
    <row r="5107" spans="1:12" x14ac:dyDescent="0.2">
      <c r="A5107" t="s">
        <v>8183</v>
      </c>
      <c r="B5107" t="s">
        <v>17547</v>
      </c>
      <c r="C5107" t="s">
        <v>17548</v>
      </c>
      <c r="D5107" t="s">
        <v>17543</v>
      </c>
      <c r="E5107" t="s">
        <v>11802</v>
      </c>
      <c r="F5107" t="s">
        <v>6681</v>
      </c>
      <c r="G5107" t="s">
        <v>6682</v>
      </c>
      <c r="I51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07" s="1" t="b">
        <f t="shared" si="79"/>
        <v>0</v>
      </c>
      <c r="K5107" t="str">
        <f>IF(NOT(J5107),Strutture_cleaned[[#This Row],[Indirizzo internet]],Strutture_cleaned[[#This Row],[Indirizzo di posta elettronica]])</f>
        <v>www.casadellesorgenti.com</v>
      </c>
      <c r="L5107" t="str">
        <f>IF(NOT(J5107),Strutture_cleaned[[#This Row],[Indirizzo di posta elettronica]],Strutture_cleaned[[#This Row],[Indirizzo internet]])</f>
        <v>lesleydorin@gmail.com</v>
      </c>
    </row>
    <row r="5108" spans="1:12" x14ac:dyDescent="0.2">
      <c r="A5108" t="s">
        <v>8186</v>
      </c>
      <c r="B5108" t="s">
        <v>17549</v>
      </c>
      <c r="C5108" t="s">
        <v>17550</v>
      </c>
      <c r="D5108" t="s">
        <v>17543</v>
      </c>
      <c r="E5108" t="s">
        <v>17544</v>
      </c>
      <c r="F5108" t="s">
        <v>6683</v>
      </c>
      <c r="G5108" t="s">
        <v>6684</v>
      </c>
      <c r="I51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08" s="1" t="b">
        <f t="shared" si="79"/>
        <v>0</v>
      </c>
      <c r="K5108" t="str">
        <f>IF(NOT(J5108),Strutture_cleaned[[#This Row],[Indirizzo internet]],Strutture_cleaned[[#This Row],[Indirizzo di posta elettronica]])</f>
        <v>www.ilpoderinodellanonna.it</v>
      </c>
      <c r="L5108" t="str">
        <f>IF(NOT(J5108),Strutture_cleaned[[#This Row],[Indirizzo di posta elettronica]],Strutture_cleaned[[#This Row],[Indirizzo internet]])</f>
        <v>info@ilpoderinodellanonna.it</v>
      </c>
    </row>
    <row r="5109" spans="1:12" x14ac:dyDescent="0.2">
      <c r="A5109" t="s">
        <v>8183</v>
      </c>
      <c r="B5109" t="s">
        <v>17414</v>
      </c>
      <c r="C5109" t="s">
        <v>17551</v>
      </c>
      <c r="D5109" t="s">
        <v>17543</v>
      </c>
      <c r="E5109" t="s">
        <v>17544</v>
      </c>
      <c r="F5109" t="s">
        <v>19511</v>
      </c>
      <c r="G5109" t="s">
        <v>6586</v>
      </c>
      <c r="I51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09" s="1" t="b">
        <f t="shared" si="79"/>
        <v>0</v>
      </c>
      <c r="K5109" t="str">
        <f>IF(NOT(J5109),Strutture_cleaned[[#This Row],[Indirizzo internet]],Strutture_cleaned[[#This Row],[Indirizzo di posta elettronica]])</f>
        <v/>
      </c>
      <c r="L5109" t="str">
        <f>IF(NOT(J5109),Strutture_cleaned[[#This Row],[Indirizzo di posta elettronica]],Strutture_cleaned[[#This Row],[Indirizzo internet]])</f>
        <v>norma.steca@alice.it</v>
      </c>
    </row>
    <row r="5110" spans="1:12" x14ac:dyDescent="0.2">
      <c r="A5110" t="s">
        <v>8171</v>
      </c>
      <c r="B5110" t="s">
        <v>17552</v>
      </c>
      <c r="C5110" t="s">
        <v>17553</v>
      </c>
      <c r="D5110" t="s">
        <v>17543</v>
      </c>
      <c r="E5110" t="s">
        <v>19511</v>
      </c>
      <c r="F5110" t="s">
        <v>6685</v>
      </c>
      <c r="G5110" t="s">
        <v>6686</v>
      </c>
      <c r="I51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10" s="1" t="b">
        <f t="shared" si="79"/>
        <v>0</v>
      </c>
      <c r="K5110" t="str">
        <f>IF(NOT(J5110),Strutture_cleaned[[#This Row],[Indirizzo internet]],Strutture_cleaned[[#This Row],[Indirizzo di posta elettronica]])</f>
        <v>www.countryhousesoleeluna.com</v>
      </c>
      <c r="L5110" t="str">
        <f>IF(NOT(J5110),Strutture_cleaned[[#This Row],[Indirizzo di posta elettronica]],Strutture_cleaned[[#This Row],[Indirizzo internet]])</f>
        <v>info@countryhousesoleeluna.com</v>
      </c>
    </row>
    <row r="5111" spans="1:12" x14ac:dyDescent="0.2">
      <c r="A5111" t="s">
        <v>8183</v>
      </c>
      <c r="B5111" t="s">
        <v>17554</v>
      </c>
      <c r="C5111" t="s">
        <v>17555</v>
      </c>
      <c r="D5111" t="s">
        <v>17543</v>
      </c>
      <c r="E5111" t="s">
        <v>19511</v>
      </c>
      <c r="F5111" t="s">
        <v>19511</v>
      </c>
      <c r="G5111" t="s">
        <v>6687</v>
      </c>
      <c r="I51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11" s="1" t="b">
        <f t="shared" si="79"/>
        <v>0</v>
      </c>
      <c r="K5111" t="str">
        <f>IF(NOT(J5111),Strutture_cleaned[[#This Row],[Indirizzo internet]],Strutture_cleaned[[#This Row],[Indirizzo di posta elettronica]])</f>
        <v/>
      </c>
      <c r="L5111" t="str">
        <f>IF(NOT(J5111),Strutture_cleaned[[#This Row],[Indirizzo di posta elettronica]],Strutture_cleaned[[#This Row],[Indirizzo internet]])</f>
        <v>info@casanolly.it</v>
      </c>
    </row>
    <row r="5112" spans="1:12" x14ac:dyDescent="0.2">
      <c r="A5112" t="s">
        <v>8171</v>
      </c>
      <c r="B5112" t="s">
        <v>17556</v>
      </c>
      <c r="C5112" t="s">
        <v>17557</v>
      </c>
      <c r="D5112" t="s">
        <v>17543</v>
      </c>
      <c r="E5112" t="s">
        <v>17544</v>
      </c>
      <c r="F5112" t="s">
        <v>6688</v>
      </c>
      <c r="G5112" t="s">
        <v>6689</v>
      </c>
      <c r="I51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12" s="1" t="b">
        <f t="shared" si="79"/>
        <v>0</v>
      </c>
      <c r="K5112" t="str">
        <f>IF(NOT(J5112),Strutture_cleaned[[#This Row],[Indirizzo internet]],Strutture_cleaned[[#This Row],[Indirizzo di posta elettronica]])</f>
        <v>www.countryhouseilauri.it</v>
      </c>
      <c r="L5112" t="str">
        <f>IF(NOT(J5112),Strutture_cleaned[[#This Row],[Indirizzo di posta elettronica]],Strutture_cleaned[[#This Row],[Indirizzo internet]])</f>
        <v>info@countryhouseilauri.it</v>
      </c>
    </row>
    <row r="5113" spans="1:12" x14ac:dyDescent="0.2">
      <c r="A5113" t="s">
        <v>8186</v>
      </c>
      <c r="B5113" t="s">
        <v>17558</v>
      </c>
      <c r="C5113" t="s">
        <v>17559</v>
      </c>
      <c r="D5113" t="s">
        <v>17543</v>
      </c>
      <c r="E5113" t="s">
        <v>17544</v>
      </c>
      <c r="F5113" t="s">
        <v>6690</v>
      </c>
      <c r="G5113" t="s">
        <v>6691</v>
      </c>
      <c r="I51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13" s="1" t="b">
        <f t="shared" si="79"/>
        <v>0</v>
      </c>
      <c r="K5113" t="str">
        <f>IF(NOT(J5113),Strutture_cleaned[[#This Row],[Indirizzo internet]],Strutture_cleaned[[#This Row],[Indirizzo di posta elettronica]])</f>
        <v>www.ilrocchetto.it</v>
      </c>
      <c r="L5113" t="str">
        <f>IF(NOT(J5113),Strutture_cleaned[[#This Row],[Indirizzo di posta elettronica]],Strutture_cleaned[[#This Row],[Indirizzo internet]])</f>
        <v>ilrocchetto@libero.it</v>
      </c>
    </row>
    <row r="5114" spans="1:12" x14ac:dyDescent="0.2">
      <c r="A5114" t="s">
        <v>8177</v>
      </c>
      <c r="B5114" t="s">
        <v>17560</v>
      </c>
      <c r="C5114" t="s">
        <v>17561</v>
      </c>
      <c r="D5114" t="s">
        <v>17543</v>
      </c>
      <c r="E5114" t="s">
        <v>17544</v>
      </c>
      <c r="F5114" t="s">
        <v>6692</v>
      </c>
      <c r="G5114" t="s">
        <v>6693</v>
      </c>
      <c r="I51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114" s="1" t="b">
        <f t="shared" si="79"/>
        <v>0</v>
      </c>
      <c r="K5114" t="str">
        <f>IF(NOT(J5114),Strutture_cleaned[[#This Row],[Indirizzo internet]],Strutture_cleaned[[#This Row],[Indirizzo di posta elettronica]])</f>
        <v>www.hoteldelparco.info</v>
      </c>
      <c r="L5114" t="str">
        <f>IF(NOT(J5114),Strutture_cleaned[[#This Row],[Indirizzo di posta elettronica]],Strutture_cleaned[[#This Row],[Indirizzo internet]])</f>
        <v>hotel_delparco@libero.it</v>
      </c>
    </row>
    <row r="5115" spans="1:12" x14ac:dyDescent="0.2">
      <c r="A5115" t="s">
        <v>8186</v>
      </c>
      <c r="B5115" t="s">
        <v>17562</v>
      </c>
      <c r="C5115" t="s">
        <v>17563</v>
      </c>
      <c r="D5115" t="s">
        <v>17543</v>
      </c>
      <c r="E5115" t="s">
        <v>17544</v>
      </c>
      <c r="F5115" t="s">
        <v>6694</v>
      </c>
      <c r="G5115" t="s">
        <v>6695</v>
      </c>
      <c r="I51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115" s="1" t="b">
        <f t="shared" si="79"/>
        <v>0</v>
      </c>
      <c r="K5115" t="str">
        <f>IF(NOT(J5115),Strutture_cleaned[[#This Row],[Indirizzo internet]],Strutture_cleaned[[#This Row],[Indirizzo di posta elettronica]])</f>
        <v>www.biomarche.com/lafavella</v>
      </c>
      <c r="L5115" t="str">
        <f>IF(NOT(J5115),Strutture_cleaned[[#This Row],[Indirizzo di posta elettronica]],Strutture_cleaned[[#This Row],[Indirizzo internet]])</f>
        <v>favelagr@tin.it</v>
      </c>
    </row>
    <row r="5116" spans="1:12" x14ac:dyDescent="0.2">
      <c r="A5116" t="s">
        <v>8186</v>
      </c>
      <c r="B5116" t="s">
        <v>17564</v>
      </c>
      <c r="C5116" t="s">
        <v>17565</v>
      </c>
      <c r="D5116" t="s">
        <v>17543</v>
      </c>
      <c r="E5116" t="s">
        <v>17544</v>
      </c>
      <c r="F5116" t="s">
        <v>6696</v>
      </c>
      <c r="G5116" t="s">
        <v>6697</v>
      </c>
      <c r="I51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16" s="1" t="b">
        <f t="shared" si="79"/>
        <v>0</v>
      </c>
      <c r="K5116" t="str">
        <f>IF(NOT(J5116),Strutture_cleaned[[#This Row],[Indirizzo internet]],Strutture_cleaned[[#This Row],[Indirizzo di posta elettronica]])</f>
        <v>www.lacampana.it</v>
      </c>
      <c r="L5116" t="str">
        <f>IF(NOT(J5116),Strutture_cleaned[[#This Row],[Indirizzo di posta elettronica]],Strutture_cleaned[[#This Row],[Indirizzo internet]])</f>
        <v>info@lacampana.it</v>
      </c>
    </row>
    <row r="5117" spans="1:12" x14ac:dyDescent="0.2">
      <c r="A5117" t="s">
        <v>8186</v>
      </c>
      <c r="B5117" t="s">
        <v>17566</v>
      </c>
      <c r="C5117" t="s">
        <v>17567</v>
      </c>
      <c r="D5117" t="s">
        <v>17543</v>
      </c>
      <c r="E5117" t="s">
        <v>17544</v>
      </c>
      <c r="F5117" t="s">
        <v>6698</v>
      </c>
      <c r="G5117" t="s">
        <v>6699</v>
      </c>
      <c r="I51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17" s="1" t="b">
        <f t="shared" si="79"/>
        <v>0</v>
      </c>
      <c r="K5117" t="str">
        <f>IF(NOT(J5117),Strutture_cleaned[[#This Row],[Indirizzo internet]],Strutture_cleaned[[#This Row],[Indirizzo di posta elettronica]])</f>
        <v>www.agriturismoicigni.it</v>
      </c>
      <c r="L5117" t="str">
        <f>IF(NOT(J5117),Strutture_cleaned[[#This Row],[Indirizzo di posta elettronica]],Strutture_cleaned[[#This Row],[Indirizzo internet]])</f>
        <v>info@agriturismoicigni.it</v>
      </c>
    </row>
    <row r="5118" spans="1:12" x14ac:dyDescent="0.2">
      <c r="A5118" t="s">
        <v>8186</v>
      </c>
      <c r="B5118" t="s">
        <v>17568</v>
      </c>
      <c r="C5118" t="s">
        <v>6700</v>
      </c>
      <c r="D5118" t="s">
        <v>17543</v>
      </c>
      <c r="E5118" t="s">
        <v>17544</v>
      </c>
      <c r="F5118" t="s">
        <v>6701</v>
      </c>
      <c r="G5118" t="s">
        <v>6702</v>
      </c>
      <c r="I51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18" s="1" t="b">
        <f t="shared" si="79"/>
        <v>0</v>
      </c>
      <c r="K5118" t="str">
        <f>IF(NOT(J5118),Strutture_cleaned[[#This Row],[Indirizzo internet]],Strutture_cleaned[[#This Row],[Indirizzo di posta elettronica]])</f>
        <v>www.casacentanni.it</v>
      </c>
      <c r="L5118" t="str">
        <f>IF(NOT(J5118),Strutture_cleaned[[#This Row],[Indirizzo di posta elettronica]],Strutture_cleaned[[#This Row],[Indirizzo internet]])</f>
        <v>info@vinicentanni.it</v>
      </c>
    </row>
    <row r="5119" spans="1:12" x14ac:dyDescent="0.2">
      <c r="A5119" t="s">
        <v>8183</v>
      </c>
      <c r="B5119" t="s">
        <v>12365</v>
      </c>
      <c r="C5119" t="s">
        <v>17569</v>
      </c>
      <c r="D5119" t="s">
        <v>17543</v>
      </c>
      <c r="E5119" t="s">
        <v>19511</v>
      </c>
      <c r="F5119" t="s">
        <v>19511</v>
      </c>
      <c r="G5119" t="s">
        <v>6703</v>
      </c>
      <c r="I51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5119" s="1" t="b">
        <f t="shared" si="79"/>
        <v>0</v>
      </c>
      <c r="K5119" t="str">
        <f>IF(NOT(J5119),Strutture_cleaned[[#This Row],[Indirizzo internet]],Strutture_cleaned[[#This Row],[Indirizzo di posta elettronica]])</f>
        <v/>
      </c>
      <c r="L5119" t="str">
        <f>IF(NOT(J5119),Strutture_cleaned[[#This Row],[Indirizzo di posta elettronica]],Strutture_cleaned[[#This Row],[Indirizzo internet]])</f>
        <v>ilcastello.montefiore@gmail.com</v>
      </c>
    </row>
    <row r="5120" spans="1:12" x14ac:dyDescent="0.2">
      <c r="A5120" t="s">
        <v>8216</v>
      </c>
      <c r="B5120" t="s">
        <v>17570</v>
      </c>
      <c r="C5120" t="s">
        <v>17571</v>
      </c>
      <c r="D5120" t="s">
        <v>17543</v>
      </c>
      <c r="E5120" t="s">
        <v>19511</v>
      </c>
      <c r="F5120" t="s">
        <v>6704</v>
      </c>
      <c r="G5120" t="s">
        <v>6705</v>
      </c>
      <c r="I51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20" s="1" t="b">
        <f t="shared" si="79"/>
        <v>0</v>
      </c>
      <c r="K5120" t="str">
        <f>IF(NOT(J5120),Strutture_cleaned[[#This Row],[Indirizzo internet]],Strutture_cleaned[[#This Row],[Indirizzo di posta elettronica]])</f>
        <v>www.deaflora.it</v>
      </c>
      <c r="L5120" t="str">
        <f>IF(NOT(J5120),Strutture_cleaned[[#This Row],[Indirizzo di posta elettronica]],Strutture_cleaned[[#This Row],[Indirizzo internet]])</f>
        <v>info@deaflora.it</v>
      </c>
    </row>
    <row r="5121" spans="1:12" x14ac:dyDescent="0.2">
      <c r="A5121" t="s">
        <v>8177</v>
      </c>
      <c r="B5121" t="s">
        <v>17572</v>
      </c>
      <c r="C5121" t="s">
        <v>17573</v>
      </c>
      <c r="D5121" t="s">
        <v>17543</v>
      </c>
      <c r="E5121" t="s">
        <v>17544</v>
      </c>
      <c r="F5121" t="s">
        <v>19511</v>
      </c>
      <c r="G5121" t="s">
        <v>6706</v>
      </c>
      <c r="I51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21" s="1" t="b">
        <f t="shared" si="79"/>
        <v>0</v>
      </c>
      <c r="K5121" t="str">
        <f>IF(NOT(J5121),Strutture_cleaned[[#This Row],[Indirizzo internet]],Strutture_cleaned[[#This Row],[Indirizzo di posta elettronica]])</f>
        <v/>
      </c>
      <c r="L5121" t="str">
        <f>IF(NOT(J5121),Strutture_cleaned[[#This Row],[Indirizzo di posta elettronica]],Strutture_cleaned[[#This Row],[Indirizzo internet]])</f>
        <v>info@boutiquehotelmagnolia.com</v>
      </c>
    </row>
    <row r="5122" spans="1:12" x14ac:dyDescent="0.2">
      <c r="A5122" t="s">
        <v>8183</v>
      </c>
      <c r="B5122" t="s">
        <v>17574</v>
      </c>
      <c r="C5122" t="s">
        <v>17575</v>
      </c>
      <c r="D5122" t="s">
        <v>17543</v>
      </c>
      <c r="E5122" t="s">
        <v>19511</v>
      </c>
      <c r="F5122" t="s">
        <v>19511</v>
      </c>
      <c r="G5122" t="s">
        <v>6707</v>
      </c>
      <c r="I51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22" s="1" t="b">
        <f t="shared" si="79"/>
        <v>0</v>
      </c>
      <c r="K5122" t="str">
        <f>IF(NOT(J5122),Strutture_cleaned[[#This Row],[Indirizzo internet]],Strutture_cleaned[[#This Row],[Indirizzo di posta elettronica]])</f>
        <v/>
      </c>
      <c r="L5122" t="str">
        <f>IF(NOT(J5122),Strutture_cleaned[[#This Row],[Indirizzo di posta elettronica]],Strutture_cleaned[[#This Row],[Indirizzo internet]])</f>
        <v>info@studiomalavolta.com</v>
      </c>
    </row>
    <row r="5123" spans="1:12" x14ac:dyDescent="0.2">
      <c r="A5123" t="s">
        <v>8183</v>
      </c>
      <c r="B5123" t="s">
        <v>17576</v>
      </c>
      <c r="C5123" t="s">
        <v>17577</v>
      </c>
      <c r="D5123" t="s">
        <v>17543</v>
      </c>
      <c r="E5123" t="s">
        <v>19511</v>
      </c>
      <c r="F5123" t="s">
        <v>6708</v>
      </c>
      <c r="G5123" t="s">
        <v>6709</v>
      </c>
      <c r="I51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23" s="1" t="b">
        <f t="shared" ref="J5123:J5186" si="80">I5123="invertire email e sito"</f>
        <v>0</v>
      </c>
      <c r="K5123" t="str">
        <f>IF(NOT(J5123),Strutture_cleaned[[#This Row],[Indirizzo internet]],Strutture_cleaned[[#This Row],[Indirizzo di posta elettronica]])</f>
        <v>www.dairagazzipazzi.com</v>
      </c>
      <c r="L5123" t="str">
        <f>IF(NOT(J5123),Strutture_cleaned[[#This Row],[Indirizzo di posta elettronica]],Strutture_cleaned[[#This Row],[Indirizzo internet]])</f>
        <v>info@dairagazzipazzi.com</v>
      </c>
    </row>
    <row r="5124" spans="1:12" x14ac:dyDescent="0.2">
      <c r="A5124" t="s">
        <v>8183</v>
      </c>
      <c r="B5124" t="s">
        <v>17578</v>
      </c>
      <c r="C5124" t="s">
        <v>17579</v>
      </c>
      <c r="D5124" t="s">
        <v>17543</v>
      </c>
      <c r="E5124" t="s">
        <v>19511</v>
      </c>
      <c r="F5124" t="s">
        <v>6710</v>
      </c>
      <c r="G5124" t="s">
        <v>6711</v>
      </c>
      <c r="I51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24" s="1" t="b">
        <f t="shared" si="80"/>
        <v>0</v>
      </c>
      <c r="K5124" t="str">
        <f>IF(NOT(J5124),Strutture_cleaned[[#This Row],[Indirizzo internet]],Strutture_cleaned[[#This Row],[Indirizzo di posta elettronica]])</f>
        <v>www.villarosabianca.com</v>
      </c>
      <c r="L5124" t="str">
        <f>IF(NOT(J5124),Strutture_cleaned[[#This Row],[Indirizzo di posta elettronica]],Strutture_cleaned[[#This Row],[Indirizzo internet]])</f>
        <v>info@villarosabianca.com</v>
      </c>
    </row>
    <row r="5125" spans="1:12" x14ac:dyDescent="0.2">
      <c r="A5125" t="s">
        <v>8183</v>
      </c>
      <c r="B5125" t="s">
        <v>17580</v>
      </c>
      <c r="C5125" t="s">
        <v>19511</v>
      </c>
      <c r="D5125" t="s">
        <v>17543</v>
      </c>
      <c r="E5125" t="s">
        <v>19511</v>
      </c>
      <c r="F5125" t="s">
        <v>605</v>
      </c>
      <c r="G5125" t="s">
        <v>19511</v>
      </c>
      <c r="I512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125" s="1" t="b">
        <f t="shared" si="80"/>
        <v>1</v>
      </c>
      <c r="K5125" t="str">
        <f>IF(NOT(J5125),Strutture_cleaned[[#This Row],[Indirizzo internet]],Strutture_cleaned[[#This Row],[Indirizzo di posta elettronica]])</f>
        <v/>
      </c>
      <c r="L5125" t="str">
        <f>IF(NOT(J5125),Strutture_cleaned[[#This Row],[Indirizzo di posta elettronica]],Strutture_cleaned[[#This Row],[Indirizzo internet]])</f>
        <v>inesistente@regione.it</v>
      </c>
    </row>
    <row r="5126" spans="1:12" x14ac:dyDescent="0.2">
      <c r="A5126" t="s">
        <v>8186</v>
      </c>
      <c r="B5126" t="s">
        <v>17581</v>
      </c>
      <c r="C5126" t="s">
        <v>17582</v>
      </c>
      <c r="D5126" t="s">
        <v>17543</v>
      </c>
      <c r="E5126" t="s">
        <v>17544</v>
      </c>
      <c r="F5126" t="s">
        <v>6712</v>
      </c>
      <c r="G5126" t="s">
        <v>6713</v>
      </c>
      <c r="I51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26" s="1" t="b">
        <f t="shared" si="80"/>
        <v>0</v>
      </c>
      <c r="K5126" t="str">
        <f>IF(NOT(J5126),Strutture_cleaned[[#This Row],[Indirizzo internet]],Strutture_cleaned[[#This Row],[Indirizzo di posta elettronica]])</f>
        <v>www.angeli-di-montefiore.de</v>
      </c>
      <c r="L5126" t="str">
        <f>IF(NOT(J5126),Strutture_cleaned[[#This Row],[Indirizzo di posta elettronica]],Strutture_cleaned[[#This Row],[Indirizzo internet]])</f>
        <v>info@angeli-di-montefiore.de</v>
      </c>
    </row>
    <row r="5127" spans="1:12" x14ac:dyDescent="0.2">
      <c r="A5127" t="s">
        <v>8183</v>
      </c>
      <c r="B5127" t="s">
        <v>17583</v>
      </c>
      <c r="C5127" t="s">
        <v>17584</v>
      </c>
      <c r="D5127" t="s">
        <v>17585</v>
      </c>
      <c r="E5127" t="s">
        <v>19511</v>
      </c>
      <c r="F5127" t="s">
        <v>19511</v>
      </c>
      <c r="G5127" t="s">
        <v>6714</v>
      </c>
      <c r="I51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127" s="1" t="b">
        <f t="shared" si="80"/>
        <v>0</v>
      </c>
      <c r="K5127" t="str">
        <f>IF(NOT(J5127),Strutture_cleaned[[#This Row],[Indirizzo internet]],Strutture_cleaned[[#This Row],[Indirizzo di posta elettronica]])</f>
        <v/>
      </c>
      <c r="L5127" t="str">
        <f>IF(NOT(J5127),Strutture_cleaned[[#This Row],[Indirizzo di posta elettronica]],Strutture_cleaned[[#This Row],[Indirizzo internet]])</f>
        <v>annabastiani@outlook.com</v>
      </c>
    </row>
    <row r="5128" spans="1:12" x14ac:dyDescent="0.2">
      <c r="A5128" t="s">
        <v>8523</v>
      </c>
      <c r="B5128" t="s">
        <v>17586</v>
      </c>
      <c r="C5128" t="s">
        <v>17587</v>
      </c>
      <c r="D5128" t="s">
        <v>17585</v>
      </c>
      <c r="E5128" t="s">
        <v>17588</v>
      </c>
      <c r="F5128" t="s">
        <v>6715</v>
      </c>
      <c r="G5128" t="s">
        <v>6716</v>
      </c>
      <c r="I51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128" s="1" t="b">
        <f t="shared" si="80"/>
        <v>0</v>
      </c>
      <c r="K5128" t="str">
        <f>IF(NOT(J5128),Strutture_cleaned[[#This Row],[Indirizzo internet]],Strutture_cleaned[[#This Row],[Indirizzo di posta elettronica]])</f>
        <v>www.campingvettore.it</v>
      </c>
      <c r="L5128" t="str">
        <f>IF(NOT(J5128),Strutture_cleaned[[#This Row],[Indirizzo di posta elettronica]],Strutture_cleaned[[#This Row],[Indirizzo internet]])</f>
        <v>campingvettore@gmail.com</v>
      </c>
    </row>
    <row r="5129" spans="1:12" x14ac:dyDescent="0.2">
      <c r="A5129" t="s">
        <v>8177</v>
      </c>
      <c r="B5129" t="s">
        <v>17586</v>
      </c>
      <c r="C5129" t="s">
        <v>17589</v>
      </c>
      <c r="D5129" t="s">
        <v>17585</v>
      </c>
      <c r="E5129" t="s">
        <v>17585</v>
      </c>
      <c r="F5129" t="s">
        <v>6717</v>
      </c>
      <c r="G5129" t="s">
        <v>6718</v>
      </c>
      <c r="I51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129" s="1" t="b">
        <f t="shared" si="80"/>
        <v>0</v>
      </c>
      <c r="K5129" t="str">
        <f>IF(NOT(J5129),Strutture_cleaned[[#This Row],[Indirizzo internet]],Strutture_cleaned[[#This Row],[Indirizzo di posta elettronica]])</f>
        <v>www.albergovettore.it</v>
      </c>
      <c r="L5129" t="str">
        <f>IF(NOT(J5129),Strutture_cleaned[[#This Row],[Indirizzo di posta elettronica]],Strutture_cleaned[[#This Row],[Indirizzo internet]])</f>
        <v>albergovettore@hotmail.com</v>
      </c>
    </row>
    <row r="5130" spans="1:12" x14ac:dyDescent="0.2">
      <c r="A5130" t="s">
        <v>8186</v>
      </c>
      <c r="B5130" t="s">
        <v>17590</v>
      </c>
      <c r="C5130" t="s">
        <v>17591</v>
      </c>
      <c r="D5130" t="s">
        <v>17585</v>
      </c>
      <c r="E5130" t="s">
        <v>17592</v>
      </c>
      <c r="F5130" t="s">
        <v>6719</v>
      </c>
      <c r="G5130" t="s">
        <v>6720</v>
      </c>
      <c r="I51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5130" s="1" t="b">
        <f t="shared" si="80"/>
        <v>0</v>
      </c>
      <c r="K5130" t="str">
        <f>IF(NOT(J5130),Strutture_cleaned[[#This Row],[Indirizzo internet]],Strutture_cleaned[[#This Row],[Indirizzo di posta elettronica]])</f>
        <v>www.agriturismocasavecchia.info</v>
      </c>
      <c r="L5130" t="str">
        <f>IF(NOT(J5130),Strutture_cleaned[[#This Row],[Indirizzo di posta elettronica]],Strutture_cleaned[[#This Row],[Indirizzo internet]])</f>
        <v>agriturismocasavecchia@gmail.com</v>
      </c>
    </row>
    <row r="5131" spans="1:12" x14ac:dyDescent="0.2">
      <c r="A5131" t="s">
        <v>8353</v>
      </c>
      <c r="B5131" t="s">
        <v>17593</v>
      </c>
      <c r="C5131" t="s">
        <v>17594</v>
      </c>
      <c r="D5131" t="s">
        <v>17585</v>
      </c>
      <c r="E5131" t="s">
        <v>17585</v>
      </c>
      <c r="F5131" t="s">
        <v>6721</v>
      </c>
      <c r="G5131" t="s">
        <v>6722</v>
      </c>
      <c r="I51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131" s="1" t="b">
        <f t="shared" si="80"/>
        <v>0</v>
      </c>
      <c r="K5131" t="str">
        <f>IF(NOT(J5131),Strutture_cleaned[[#This Row],[Indirizzo internet]],Strutture_cleaned[[#This Row],[Indirizzo di posta elettronica]])</f>
        <v>www.rifugiocollesibillini.it</v>
      </c>
      <c r="L5131" t="str">
        <f>IF(NOT(J5131),Strutture_cleaned[[#This Row],[Indirizzo di posta elettronica]],Strutture_cleaned[[#This Row],[Indirizzo internet]])</f>
        <v>sibillini.colle@libero.it</v>
      </c>
    </row>
    <row r="5132" spans="1:12" x14ac:dyDescent="0.2">
      <c r="A5132" t="s">
        <v>8186</v>
      </c>
      <c r="B5132" t="s">
        <v>17595</v>
      </c>
      <c r="C5132" t="s">
        <v>17596</v>
      </c>
      <c r="D5132" t="s">
        <v>17585</v>
      </c>
      <c r="E5132" t="s">
        <v>17585</v>
      </c>
      <c r="F5132" t="s">
        <v>6721</v>
      </c>
      <c r="G5132" t="s">
        <v>6722</v>
      </c>
      <c r="I51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132" s="1" t="b">
        <f t="shared" si="80"/>
        <v>0</v>
      </c>
      <c r="K5132" t="str">
        <f>IF(NOT(J5132),Strutture_cleaned[[#This Row],[Indirizzo internet]],Strutture_cleaned[[#This Row],[Indirizzo di posta elettronica]])</f>
        <v>www.rifugiocollesibillini.it</v>
      </c>
      <c r="L5132" t="str">
        <f>IF(NOT(J5132),Strutture_cleaned[[#This Row],[Indirizzo di posta elettronica]],Strutture_cleaned[[#This Row],[Indirizzo internet]])</f>
        <v>sibillini.colle@libero.it</v>
      </c>
    </row>
    <row r="5133" spans="1:12" x14ac:dyDescent="0.2">
      <c r="A5133" t="s">
        <v>8183</v>
      </c>
      <c r="B5133" t="s">
        <v>17597</v>
      </c>
      <c r="C5133" t="s">
        <v>17598</v>
      </c>
      <c r="D5133" t="s">
        <v>17585</v>
      </c>
      <c r="E5133" t="s">
        <v>17585</v>
      </c>
      <c r="F5133" t="s">
        <v>19511</v>
      </c>
      <c r="G5133" t="s">
        <v>19511</v>
      </c>
      <c r="I51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33" s="1" t="b">
        <f t="shared" si="80"/>
        <v>0</v>
      </c>
      <c r="K5133" t="str">
        <f>IF(NOT(J5133),Strutture_cleaned[[#This Row],[Indirizzo internet]],Strutture_cleaned[[#This Row],[Indirizzo di posta elettronica]])</f>
        <v/>
      </c>
      <c r="L5133" t="str">
        <f>IF(NOT(J5133),Strutture_cleaned[[#This Row],[Indirizzo di posta elettronica]],Strutture_cleaned[[#This Row],[Indirizzo internet]])</f>
        <v/>
      </c>
    </row>
    <row r="5134" spans="1:12" x14ac:dyDescent="0.2">
      <c r="A5134" t="s">
        <v>8282</v>
      </c>
      <c r="B5134" t="s">
        <v>17599</v>
      </c>
      <c r="C5134" t="s">
        <v>17600</v>
      </c>
      <c r="D5134" t="s">
        <v>17585</v>
      </c>
      <c r="E5134" t="s">
        <v>17585</v>
      </c>
      <c r="F5134" t="s">
        <v>19511</v>
      </c>
      <c r="G5134" t="s">
        <v>19511</v>
      </c>
      <c r="I51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34" s="1" t="b">
        <f t="shared" si="80"/>
        <v>0</v>
      </c>
      <c r="K5134" t="str">
        <f>IF(NOT(J5134),Strutture_cleaned[[#This Row],[Indirizzo internet]],Strutture_cleaned[[#This Row],[Indirizzo di posta elettronica]])</f>
        <v/>
      </c>
      <c r="L5134" t="str">
        <f>IF(NOT(J5134),Strutture_cleaned[[#This Row],[Indirizzo di posta elettronica]],Strutture_cleaned[[#This Row],[Indirizzo internet]])</f>
        <v/>
      </c>
    </row>
    <row r="5135" spans="1:12" x14ac:dyDescent="0.2">
      <c r="A5135" t="s">
        <v>8183</v>
      </c>
      <c r="B5135" t="s">
        <v>17601</v>
      </c>
      <c r="C5135" t="s">
        <v>13019</v>
      </c>
      <c r="D5135" t="s">
        <v>17585</v>
      </c>
      <c r="E5135" t="s">
        <v>17585</v>
      </c>
      <c r="F5135" t="s">
        <v>6723</v>
      </c>
      <c r="G5135" t="s">
        <v>6724</v>
      </c>
      <c r="I51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35" s="1" t="b">
        <f t="shared" si="80"/>
        <v>0</v>
      </c>
      <c r="K5135" t="str">
        <f>IF(NOT(J5135),Strutture_cleaned[[#This Row],[Indirizzo internet]],Strutture_cleaned[[#This Row],[Indirizzo di posta elettronica]])</f>
        <v>www.casavacanzelospuntino.it</v>
      </c>
      <c r="L5135" t="str">
        <f>IF(NOT(J5135),Strutture_cleaned[[#This Row],[Indirizzo di posta elettronica]],Strutture_cleaned[[#This Row],[Indirizzo internet]])</f>
        <v>info@casavacanzelospuntino.it</v>
      </c>
    </row>
    <row r="5136" spans="1:12" x14ac:dyDescent="0.2">
      <c r="A5136" t="s">
        <v>8186</v>
      </c>
      <c r="B5136" t="s">
        <v>17602</v>
      </c>
      <c r="C5136" t="s">
        <v>17603</v>
      </c>
      <c r="D5136" t="s">
        <v>17604</v>
      </c>
      <c r="E5136" t="s">
        <v>17604</v>
      </c>
      <c r="F5136" t="s">
        <v>19511</v>
      </c>
      <c r="G5136" t="s">
        <v>19511</v>
      </c>
      <c r="I51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36" s="1" t="b">
        <f t="shared" si="80"/>
        <v>0</v>
      </c>
      <c r="K5136" t="str">
        <f>IF(NOT(J5136),Strutture_cleaned[[#This Row],[Indirizzo internet]],Strutture_cleaned[[#This Row],[Indirizzo di posta elettronica]])</f>
        <v/>
      </c>
      <c r="L5136" t="str">
        <f>IF(NOT(J5136),Strutture_cleaned[[#This Row],[Indirizzo di posta elettronica]],Strutture_cleaned[[#This Row],[Indirizzo internet]])</f>
        <v/>
      </c>
    </row>
    <row r="5137" spans="1:12" x14ac:dyDescent="0.2">
      <c r="A5137" t="s">
        <v>8186</v>
      </c>
      <c r="B5137" t="s">
        <v>17605</v>
      </c>
      <c r="C5137" t="s">
        <v>17606</v>
      </c>
      <c r="D5137" t="s">
        <v>17604</v>
      </c>
      <c r="E5137" t="s">
        <v>17604</v>
      </c>
      <c r="F5137" t="s">
        <v>19511</v>
      </c>
      <c r="G5137" t="s">
        <v>19511</v>
      </c>
      <c r="I51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37" s="1" t="b">
        <f t="shared" si="80"/>
        <v>0</v>
      </c>
      <c r="K5137" t="str">
        <f>IF(NOT(J5137),Strutture_cleaned[[#This Row],[Indirizzo internet]],Strutture_cleaned[[#This Row],[Indirizzo di posta elettronica]])</f>
        <v/>
      </c>
      <c r="L5137" t="str">
        <f>IF(NOT(J5137),Strutture_cleaned[[#This Row],[Indirizzo di posta elettronica]],Strutture_cleaned[[#This Row],[Indirizzo internet]])</f>
        <v/>
      </c>
    </row>
    <row r="5138" spans="1:12" x14ac:dyDescent="0.2">
      <c r="A5138" t="s">
        <v>8186</v>
      </c>
      <c r="B5138" t="s">
        <v>17607</v>
      </c>
      <c r="C5138" t="s">
        <v>17608</v>
      </c>
      <c r="D5138" t="s">
        <v>17604</v>
      </c>
      <c r="E5138" t="s">
        <v>17604</v>
      </c>
      <c r="F5138" t="s">
        <v>19511</v>
      </c>
      <c r="G5138" t="s">
        <v>19511</v>
      </c>
      <c r="I513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38" s="1" t="b">
        <f t="shared" si="80"/>
        <v>0</v>
      </c>
      <c r="K5138" t="str">
        <f>IF(NOT(J5138),Strutture_cleaned[[#This Row],[Indirizzo internet]],Strutture_cleaned[[#This Row],[Indirizzo di posta elettronica]])</f>
        <v/>
      </c>
      <c r="L5138" t="str">
        <f>IF(NOT(J5138),Strutture_cleaned[[#This Row],[Indirizzo di posta elettronica]],Strutture_cleaned[[#This Row],[Indirizzo internet]])</f>
        <v/>
      </c>
    </row>
    <row r="5139" spans="1:12" x14ac:dyDescent="0.2">
      <c r="A5139" t="s">
        <v>8353</v>
      </c>
      <c r="B5139" t="s">
        <v>17609</v>
      </c>
      <c r="C5139" t="s">
        <v>17610</v>
      </c>
      <c r="D5139" t="s">
        <v>17604</v>
      </c>
      <c r="E5139" t="s">
        <v>17604</v>
      </c>
      <c r="F5139" t="s">
        <v>19511</v>
      </c>
      <c r="G5139" t="s">
        <v>19511</v>
      </c>
      <c r="I51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39" s="1" t="b">
        <f t="shared" si="80"/>
        <v>0</v>
      </c>
      <c r="K5139" t="str">
        <f>IF(NOT(J5139),Strutture_cleaned[[#This Row],[Indirizzo internet]],Strutture_cleaned[[#This Row],[Indirizzo di posta elettronica]])</f>
        <v/>
      </c>
      <c r="L5139" t="str">
        <f>IF(NOT(J5139),Strutture_cleaned[[#This Row],[Indirizzo di posta elettronica]],Strutture_cleaned[[#This Row],[Indirizzo internet]])</f>
        <v/>
      </c>
    </row>
    <row r="5140" spans="1:12" x14ac:dyDescent="0.2">
      <c r="A5140" t="s">
        <v>8285</v>
      </c>
      <c r="B5140" t="s">
        <v>17611</v>
      </c>
      <c r="C5140" t="s">
        <v>17610</v>
      </c>
      <c r="D5140" t="s">
        <v>17604</v>
      </c>
      <c r="E5140" t="s">
        <v>17604</v>
      </c>
      <c r="F5140" t="s">
        <v>6725</v>
      </c>
      <c r="G5140" t="s">
        <v>6726</v>
      </c>
      <c r="I51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40" s="1" t="b">
        <f t="shared" si="80"/>
        <v>0</v>
      </c>
      <c r="K5140" t="str">
        <f>IF(NOT(J5140),Strutture_cleaned[[#This Row],[Indirizzo internet]],Strutture_cleaned[[#This Row],[Indirizzo di posta elettronica]])</f>
        <v>www.rifugioaltino.it</v>
      </c>
      <c r="L5140" t="str">
        <f>IF(NOT(J5140),Strutture_cleaned[[#This Row],[Indirizzo di posta elettronica]],Strutture_cleaned[[#This Row],[Indirizzo internet]])</f>
        <v>info@studiocensori.it</v>
      </c>
    </row>
    <row r="5141" spans="1:12" x14ac:dyDescent="0.2">
      <c r="A5141" t="s">
        <v>8285</v>
      </c>
      <c r="B5141" t="s">
        <v>17612</v>
      </c>
      <c r="C5141" t="s">
        <v>19511</v>
      </c>
      <c r="D5141" t="s">
        <v>17604</v>
      </c>
      <c r="E5141" t="s">
        <v>17613</v>
      </c>
      <c r="F5141" t="s">
        <v>19511</v>
      </c>
      <c r="G5141" t="s">
        <v>6727</v>
      </c>
      <c r="I51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141" s="1" t="b">
        <f t="shared" si="80"/>
        <v>0</v>
      </c>
      <c r="K5141" t="str">
        <f>IF(NOT(J5141),Strutture_cleaned[[#This Row],[Indirizzo internet]],Strutture_cleaned[[#This Row],[Indirizzo di posta elettronica]])</f>
        <v/>
      </c>
      <c r="L5141" t="str">
        <f>IF(NOT(J5141),Strutture_cleaned[[#This Row],[Indirizzo di posta elettronica]],Strutture_cleaned[[#This Row],[Indirizzo internet]])</f>
        <v>idscsbt@virgilio.it</v>
      </c>
    </row>
    <row r="5142" spans="1:12" x14ac:dyDescent="0.2">
      <c r="A5142" t="s">
        <v>8174</v>
      </c>
      <c r="B5142" t="s">
        <v>17614</v>
      </c>
      <c r="C5142" t="s">
        <v>19511</v>
      </c>
      <c r="D5142" t="s">
        <v>17604</v>
      </c>
      <c r="E5142" t="s">
        <v>17615</v>
      </c>
      <c r="F5142" t="s">
        <v>19511</v>
      </c>
      <c r="G5142" t="s">
        <v>6728</v>
      </c>
      <c r="I51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142" s="1" t="b">
        <f t="shared" si="80"/>
        <v>0</v>
      </c>
      <c r="K5142" t="str">
        <f>IF(NOT(J5142),Strutture_cleaned[[#This Row],[Indirizzo internet]],Strutture_cleaned[[#This Row],[Indirizzo di posta elettronica]])</f>
        <v/>
      </c>
      <c r="L5142" t="str">
        <f>IF(NOT(J5142),Strutture_cleaned[[#This Row],[Indirizzo di posta elettronica]],Strutture_cleaned[[#This Row],[Indirizzo internet]])</f>
        <v>alfonsovetriburatti@gmail.com</v>
      </c>
    </row>
    <row r="5143" spans="1:12" x14ac:dyDescent="0.2">
      <c r="A5143" t="s">
        <v>8186</v>
      </c>
      <c r="B5143" t="s">
        <v>17616</v>
      </c>
      <c r="C5143" t="s">
        <v>17617</v>
      </c>
      <c r="D5143" t="s">
        <v>17604</v>
      </c>
      <c r="E5143" t="s">
        <v>17604</v>
      </c>
      <c r="F5143" t="s">
        <v>6729</v>
      </c>
      <c r="G5143" t="s">
        <v>6730</v>
      </c>
      <c r="I51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43" s="1" t="b">
        <f t="shared" si="80"/>
        <v>0</v>
      </c>
      <c r="K5143" t="str">
        <f>IF(NOT(J5143),Strutture_cleaned[[#This Row],[Indirizzo internet]],Strutture_cleaned[[#This Row],[Indirizzo di posta elettronica]])</f>
        <v>www.leoreadi.com</v>
      </c>
      <c r="L5143" t="str">
        <f>IF(NOT(J5143),Strutture_cleaned[[#This Row],[Indirizzo di posta elettronica]],Strutture_cleaned[[#This Row],[Indirizzo internet]])</f>
        <v>info@leoreadi.com</v>
      </c>
    </row>
    <row r="5144" spans="1:12" x14ac:dyDescent="0.2">
      <c r="A5144" t="s">
        <v>8186</v>
      </c>
      <c r="B5144" t="s">
        <v>17618</v>
      </c>
      <c r="C5144" t="s">
        <v>19511</v>
      </c>
      <c r="D5144" t="s">
        <v>17604</v>
      </c>
      <c r="E5144" t="s">
        <v>17619</v>
      </c>
      <c r="F5144" t="s">
        <v>6731</v>
      </c>
      <c r="G5144" t="s">
        <v>6732</v>
      </c>
      <c r="I51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44" s="1" t="b">
        <f t="shared" si="80"/>
        <v>0</v>
      </c>
      <c r="K5144" t="str">
        <f>IF(NOT(J5144),Strutture_cleaned[[#This Row],[Indirizzo internet]],Strutture_cleaned[[#This Row],[Indirizzo di posta elettronica]])</f>
        <v>www.lalocandadiulisse.it</v>
      </c>
      <c r="L5144" t="str">
        <f>IF(NOT(J5144),Strutture_cleaned[[#This Row],[Indirizzo di posta elettronica]],Strutture_cleaned[[#This Row],[Indirizzo internet]])</f>
        <v>info@lalocandadiulisse.it</v>
      </c>
    </row>
    <row r="5145" spans="1:12" x14ac:dyDescent="0.2">
      <c r="A5145" t="s">
        <v>8186</v>
      </c>
      <c r="B5145" t="s">
        <v>17620</v>
      </c>
      <c r="C5145" t="s">
        <v>19511</v>
      </c>
      <c r="D5145" t="s">
        <v>17604</v>
      </c>
      <c r="E5145" t="s">
        <v>17621</v>
      </c>
      <c r="F5145" t="s">
        <v>6733</v>
      </c>
      <c r="G5145" t="s">
        <v>6734</v>
      </c>
      <c r="I51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145" s="1" t="b">
        <f t="shared" si="80"/>
        <v>0</v>
      </c>
      <c r="K5145" t="str">
        <f>IF(NOT(J5145),Strutture_cleaned[[#This Row],[Indirizzo internet]],Strutture_cleaned[[#This Row],[Indirizzo di posta elettronica]])</f>
        <v>www.laprimula.it</v>
      </c>
      <c r="L5145" t="str">
        <f>IF(NOT(J5145),Strutture_cleaned[[#This Row],[Indirizzo di posta elettronica]],Strutture_cleaned[[#This Row],[Indirizzo internet]])</f>
        <v>laprimula.lago@libero.it</v>
      </c>
    </row>
    <row r="5146" spans="1:12" x14ac:dyDescent="0.2">
      <c r="A5146" t="s">
        <v>8216</v>
      </c>
      <c r="B5146" t="s">
        <v>10166</v>
      </c>
      <c r="C5146" t="s">
        <v>19511</v>
      </c>
      <c r="D5146" t="s">
        <v>17604</v>
      </c>
      <c r="E5146" t="s">
        <v>19511</v>
      </c>
      <c r="F5146" t="s">
        <v>19511</v>
      </c>
      <c r="G5146" t="s">
        <v>19511</v>
      </c>
      <c r="I51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46" s="1" t="b">
        <f t="shared" si="80"/>
        <v>0</v>
      </c>
      <c r="K5146" t="str">
        <f>IF(NOT(J5146),Strutture_cleaned[[#This Row],[Indirizzo internet]],Strutture_cleaned[[#This Row],[Indirizzo di posta elettronica]])</f>
        <v/>
      </c>
      <c r="L5146" t="str">
        <f>IF(NOT(J5146),Strutture_cleaned[[#This Row],[Indirizzo di posta elettronica]],Strutture_cleaned[[#This Row],[Indirizzo internet]])</f>
        <v/>
      </c>
    </row>
    <row r="5147" spans="1:12" x14ac:dyDescent="0.2">
      <c r="A5147" t="s">
        <v>8186</v>
      </c>
      <c r="B5147" t="s">
        <v>17622</v>
      </c>
      <c r="C5147" t="s">
        <v>17623</v>
      </c>
      <c r="D5147" t="s">
        <v>17604</v>
      </c>
      <c r="E5147" t="s">
        <v>17624</v>
      </c>
      <c r="F5147" t="s">
        <v>6735</v>
      </c>
      <c r="G5147" t="s">
        <v>6736</v>
      </c>
      <c r="I51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47" s="1" t="b">
        <f t="shared" si="80"/>
        <v>0</v>
      </c>
      <c r="K5147" t="str">
        <f>IF(NOT(J5147),Strutture_cleaned[[#This Row],[Indirizzo internet]],Strutture_cleaned[[#This Row],[Indirizzo di posta elettronica]])</f>
        <v>www.fattoriadeisibillini.com</v>
      </c>
      <c r="L5147" t="str">
        <f>IF(NOT(J5147),Strutture_cleaned[[#This Row],[Indirizzo di posta elettronica]],Strutture_cleaned[[#This Row],[Indirizzo internet]])</f>
        <v>info@fattoriadeisibillini.com</v>
      </c>
    </row>
    <row r="5148" spans="1:12" x14ac:dyDescent="0.2">
      <c r="A5148" t="s">
        <v>8171</v>
      </c>
      <c r="B5148" t="s">
        <v>17625</v>
      </c>
      <c r="C5148" t="s">
        <v>19511</v>
      </c>
      <c r="D5148" t="s">
        <v>17604</v>
      </c>
      <c r="E5148" t="s">
        <v>17626</v>
      </c>
      <c r="F5148" t="s">
        <v>6737</v>
      </c>
      <c r="G5148" t="s">
        <v>6738</v>
      </c>
      <c r="I51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148" s="1" t="b">
        <f t="shared" si="80"/>
        <v>0</v>
      </c>
      <c r="K5148" t="str">
        <f>IF(NOT(J5148),Strutture_cleaned[[#This Row],[Indirizzo internet]],Strutture_cleaned[[#This Row],[Indirizzo di posta elettronica]])</f>
        <v>www.cittadelladeisibillini.it</v>
      </c>
      <c r="L5148" t="str">
        <f>IF(NOT(J5148),Strutture_cleaned[[#This Row],[Indirizzo di posta elettronica]],Strutture_cleaned[[#This Row],[Indirizzo internet]])</f>
        <v>informa@cittadelladeisibillini.it</v>
      </c>
    </row>
    <row r="5149" spans="1:12" x14ac:dyDescent="0.2">
      <c r="A5149" t="s">
        <v>8177</v>
      </c>
      <c r="B5149" t="s">
        <v>17627</v>
      </c>
      <c r="C5149" t="s">
        <v>17628</v>
      </c>
      <c r="D5149" t="s">
        <v>17604</v>
      </c>
      <c r="E5149" t="s">
        <v>17604</v>
      </c>
      <c r="F5149" t="s">
        <v>19511</v>
      </c>
      <c r="G5149" t="s">
        <v>6739</v>
      </c>
      <c r="I51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149" s="1" t="b">
        <f t="shared" si="80"/>
        <v>0</v>
      </c>
      <c r="K5149" t="str">
        <f>IF(NOT(J5149),Strutture_cleaned[[#This Row],[Indirizzo internet]],Strutture_cleaned[[#This Row],[Indirizzo di posta elettronica]])</f>
        <v/>
      </c>
      <c r="L5149" t="str">
        <f>IF(NOT(J5149),Strutture_cleaned[[#This Row],[Indirizzo di posta elettronica]],Strutture_cleaned[[#This Row],[Indirizzo internet]])</f>
        <v>lacolombella@sibillini.com</v>
      </c>
    </row>
    <row r="5150" spans="1:12" x14ac:dyDescent="0.2">
      <c r="A5150" t="s">
        <v>8177</v>
      </c>
      <c r="B5150" t="s">
        <v>17629</v>
      </c>
      <c r="C5150" t="s">
        <v>17630</v>
      </c>
      <c r="D5150" t="s">
        <v>17604</v>
      </c>
      <c r="E5150" t="s">
        <v>17604</v>
      </c>
      <c r="F5150" t="s">
        <v>6740</v>
      </c>
      <c r="G5150" t="s">
        <v>6741</v>
      </c>
      <c r="I51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150" s="1" t="b">
        <f t="shared" si="80"/>
        <v>0</v>
      </c>
      <c r="K5150" t="str">
        <f>IF(NOT(J5150),Strutture_cleaned[[#This Row],[Indirizzo internet]],Strutture_cleaned[[#This Row],[Indirizzo di posta elettronica]])</f>
        <v>www.tavernadellamontagna.net</v>
      </c>
      <c r="L5150" t="str">
        <f>IF(NOT(J5150),Strutture_cleaned[[#This Row],[Indirizzo di posta elettronica]],Strutture_cleaned[[#This Row],[Indirizzo internet]])</f>
        <v>tavernadellamontagna@gmail.com</v>
      </c>
    </row>
    <row r="5151" spans="1:12" x14ac:dyDescent="0.2">
      <c r="A5151" t="s">
        <v>8177</v>
      </c>
      <c r="B5151" t="s">
        <v>17631</v>
      </c>
      <c r="C5151" t="s">
        <v>17632</v>
      </c>
      <c r="D5151" t="s">
        <v>17604</v>
      </c>
      <c r="E5151" t="s">
        <v>17604</v>
      </c>
      <c r="F5151" t="s">
        <v>6742</v>
      </c>
      <c r="G5151" t="s">
        <v>6743</v>
      </c>
      <c r="I51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151" s="1" t="b">
        <f t="shared" si="80"/>
        <v>0</v>
      </c>
      <c r="K5151" t="str">
        <f>IF(NOT(J5151),Strutture_cleaned[[#This Row],[Indirizzo internet]],Strutture_cleaned[[#This Row],[Indirizzo di posta elettronica]])</f>
        <v>www.guerrinmeschino.com</v>
      </c>
      <c r="L5151" t="str">
        <f>IF(NOT(J5151),Strutture_cleaned[[#This Row],[Indirizzo di posta elettronica]],Strutture_cleaned[[#This Row],[Indirizzo internet]])</f>
        <v>infoguerrinmeschino@libero.it</v>
      </c>
    </row>
    <row r="5152" spans="1:12" x14ac:dyDescent="0.2">
      <c r="A5152" t="s">
        <v>8177</v>
      </c>
      <c r="B5152" t="s">
        <v>17633</v>
      </c>
      <c r="C5152" t="s">
        <v>17634</v>
      </c>
      <c r="D5152" t="s">
        <v>17604</v>
      </c>
      <c r="E5152" t="s">
        <v>17604</v>
      </c>
      <c r="F5152" t="s">
        <v>6744</v>
      </c>
      <c r="G5152" t="s">
        <v>6745</v>
      </c>
      <c r="I51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52" s="1" t="b">
        <f t="shared" si="80"/>
        <v>0</v>
      </c>
      <c r="K5152" t="str">
        <f>IF(NOT(J5152),Strutture_cleaned[[#This Row],[Indirizzo internet]],Strutture_cleaned[[#This Row],[Indirizzo di posta elettronica]])</f>
        <v>www.hotelmontiazzurri.com</v>
      </c>
      <c r="L5152" t="str">
        <f>IF(NOT(J5152),Strutture_cleaned[[#This Row],[Indirizzo di posta elettronica]],Strutture_cleaned[[#This Row],[Indirizzo internet]])</f>
        <v>info@hotelmontiazzurri.com</v>
      </c>
    </row>
    <row r="5153" spans="1:12" x14ac:dyDescent="0.2">
      <c r="A5153" t="s">
        <v>8186</v>
      </c>
      <c r="B5153" t="s">
        <v>17635</v>
      </c>
      <c r="C5153" t="s">
        <v>17636</v>
      </c>
      <c r="D5153" t="s">
        <v>17604</v>
      </c>
      <c r="E5153" t="s">
        <v>17604</v>
      </c>
      <c r="F5153" t="s">
        <v>19511</v>
      </c>
      <c r="G5153" t="s">
        <v>6746</v>
      </c>
      <c r="I51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153" s="1" t="b">
        <f t="shared" si="80"/>
        <v>0</v>
      </c>
      <c r="K5153" t="str">
        <f>IF(NOT(J5153),Strutture_cleaned[[#This Row],[Indirizzo internet]],Strutture_cleaned[[#This Row],[Indirizzo di posta elettronica]])</f>
        <v/>
      </c>
      <c r="L5153" t="str">
        <f>IF(NOT(J5153),Strutture_cleaned[[#This Row],[Indirizzo di posta elettronica]],Strutture_cleaned[[#This Row],[Indirizzo internet]])</f>
        <v>ristoranteiltiglio@yahoo.it</v>
      </c>
    </row>
    <row r="5154" spans="1:12" x14ac:dyDescent="0.2">
      <c r="A5154" t="s">
        <v>8216</v>
      </c>
      <c r="B5154" t="s">
        <v>17637</v>
      </c>
      <c r="C5154" t="s">
        <v>17638</v>
      </c>
      <c r="D5154" t="s">
        <v>17604</v>
      </c>
      <c r="E5154" t="s">
        <v>17604</v>
      </c>
      <c r="F5154" t="s">
        <v>6747</v>
      </c>
      <c r="G5154" t="s">
        <v>6748</v>
      </c>
      <c r="I51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54" s="1" t="b">
        <f t="shared" si="80"/>
        <v>0</v>
      </c>
      <c r="K5154" t="str">
        <f>IF(NOT(J5154),Strutture_cleaned[[#This Row],[Indirizzo internet]],Strutture_cleaned[[#This Row],[Indirizzo di posta elettronica]])</f>
        <v>www.labaitadipilato.it</v>
      </c>
      <c r="L5154" t="str">
        <f>IF(NOT(J5154),Strutture_cleaned[[#This Row],[Indirizzo di posta elettronica]],Strutture_cleaned[[#This Row],[Indirizzo internet]])</f>
        <v>info@labaitadipilato.it</v>
      </c>
    </row>
    <row r="5155" spans="1:12" x14ac:dyDescent="0.2">
      <c r="A5155" t="s">
        <v>8285</v>
      </c>
      <c r="B5155" t="s">
        <v>17639</v>
      </c>
      <c r="C5155" t="s">
        <v>19511</v>
      </c>
      <c r="D5155" t="s">
        <v>17604</v>
      </c>
      <c r="E5155" t="s">
        <v>17639</v>
      </c>
      <c r="F5155" t="s">
        <v>19511</v>
      </c>
      <c r="G5155" t="s">
        <v>19511</v>
      </c>
      <c r="I51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55" s="1" t="b">
        <f t="shared" si="80"/>
        <v>0</v>
      </c>
      <c r="K5155" t="str">
        <f>IF(NOT(J5155),Strutture_cleaned[[#This Row],[Indirizzo internet]],Strutture_cleaned[[#This Row],[Indirizzo di posta elettronica]])</f>
        <v/>
      </c>
      <c r="L5155" t="str">
        <f>IF(NOT(J5155),Strutture_cleaned[[#This Row],[Indirizzo di posta elettronica]],Strutture_cleaned[[#This Row],[Indirizzo internet]])</f>
        <v/>
      </c>
    </row>
    <row r="5156" spans="1:12" x14ac:dyDescent="0.2">
      <c r="A5156" t="s">
        <v>8285</v>
      </c>
      <c r="B5156" t="s">
        <v>17640</v>
      </c>
      <c r="C5156" t="s">
        <v>19511</v>
      </c>
      <c r="D5156" t="s">
        <v>17604</v>
      </c>
      <c r="E5156" t="s">
        <v>17641</v>
      </c>
      <c r="F5156" t="s">
        <v>19511</v>
      </c>
      <c r="G5156" t="s">
        <v>19511</v>
      </c>
      <c r="I51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56" s="1" t="b">
        <f t="shared" si="80"/>
        <v>0</v>
      </c>
      <c r="K5156" t="str">
        <f>IF(NOT(J5156),Strutture_cleaned[[#This Row],[Indirizzo internet]],Strutture_cleaned[[#This Row],[Indirizzo di posta elettronica]])</f>
        <v/>
      </c>
      <c r="L5156" t="str">
        <f>IF(NOT(J5156),Strutture_cleaned[[#This Row],[Indirizzo di posta elettronica]],Strutture_cleaned[[#This Row],[Indirizzo internet]])</f>
        <v/>
      </c>
    </row>
    <row r="5157" spans="1:12" x14ac:dyDescent="0.2">
      <c r="A5157" t="s">
        <v>8285</v>
      </c>
      <c r="B5157" t="s">
        <v>5832</v>
      </c>
      <c r="C5157" t="s">
        <v>19511</v>
      </c>
      <c r="D5157" t="s">
        <v>17604</v>
      </c>
      <c r="E5157" t="s">
        <v>5832</v>
      </c>
      <c r="F5157" t="s">
        <v>19511</v>
      </c>
      <c r="G5157" t="s">
        <v>19511</v>
      </c>
      <c r="I51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57" s="1" t="b">
        <f t="shared" si="80"/>
        <v>0</v>
      </c>
      <c r="K5157" t="str">
        <f>IF(NOT(J5157),Strutture_cleaned[[#This Row],[Indirizzo internet]],Strutture_cleaned[[#This Row],[Indirizzo di posta elettronica]])</f>
        <v/>
      </c>
      <c r="L5157" t="str">
        <f>IF(NOT(J5157),Strutture_cleaned[[#This Row],[Indirizzo di posta elettronica]],Strutture_cleaned[[#This Row],[Indirizzo internet]])</f>
        <v/>
      </c>
    </row>
    <row r="5158" spans="1:12" x14ac:dyDescent="0.2">
      <c r="A5158" t="s">
        <v>8285</v>
      </c>
      <c r="B5158" t="s">
        <v>17642</v>
      </c>
      <c r="C5158" t="s">
        <v>19511</v>
      </c>
      <c r="D5158" t="s">
        <v>17604</v>
      </c>
      <c r="E5158" t="s">
        <v>19511</v>
      </c>
      <c r="F5158" t="s">
        <v>19511</v>
      </c>
      <c r="G5158" t="s">
        <v>19511</v>
      </c>
      <c r="I515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58" s="1" t="b">
        <f t="shared" si="80"/>
        <v>0</v>
      </c>
      <c r="K5158" t="str">
        <f>IF(NOT(J5158),Strutture_cleaned[[#This Row],[Indirizzo internet]],Strutture_cleaned[[#This Row],[Indirizzo di posta elettronica]])</f>
        <v/>
      </c>
      <c r="L5158" t="str">
        <f>IF(NOT(J5158),Strutture_cleaned[[#This Row],[Indirizzo di posta elettronica]],Strutture_cleaned[[#This Row],[Indirizzo internet]])</f>
        <v/>
      </c>
    </row>
    <row r="5159" spans="1:12" x14ac:dyDescent="0.2">
      <c r="A5159" t="s">
        <v>8285</v>
      </c>
      <c r="B5159" t="s">
        <v>17643</v>
      </c>
      <c r="C5159" t="s">
        <v>19511</v>
      </c>
      <c r="D5159" t="s">
        <v>17604</v>
      </c>
      <c r="E5159" t="s">
        <v>9331</v>
      </c>
      <c r="F5159" t="s">
        <v>19511</v>
      </c>
      <c r="G5159" t="s">
        <v>19511</v>
      </c>
      <c r="I515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59" s="1" t="b">
        <f t="shared" si="80"/>
        <v>0</v>
      </c>
      <c r="K5159" t="str">
        <f>IF(NOT(J5159),Strutture_cleaned[[#This Row],[Indirizzo internet]],Strutture_cleaned[[#This Row],[Indirizzo di posta elettronica]])</f>
        <v/>
      </c>
      <c r="L5159" t="str">
        <f>IF(NOT(J5159),Strutture_cleaned[[#This Row],[Indirizzo di posta elettronica]],Strutture_cleaned[[#This Row],[Indirizzo internet]])</f>
        <v/>
      </c>
    </row>
    <row r="5160" spans="1:12" x14ac:dyDescent="0.2">
      <c r="A5160" t="s">
        <v>8285</v>
      </c>
      <c r="B5160" t="s">
        <v>17644</v>
      </c>
      <c r="C5160" t="s">
        <v>19511</v>
      </c>
      <c r="D5160" t="s">
        <v>17604</v>
      </c>
      <c r="E5160" t="s">
        <v>17644</v>
      </c>
      <c r="F5160" t="s">
        <v>19511</v>
      </c>
      <c r="G5160" t="s">
        <v>6749</v>
      </c>
      <c r="I51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60" s="1" t="b">
        <f t="shared" si="80"/>
        <v>0</v>
      </c>
      <c r="K5160" t="str">
        <f>IF(NOT(J5160),Strutture_cleaned[[#This Row],[Indirizzo internet]],Strutture_cleaned[[#This Row],[Indirizzo di posta elettronica]])</f>
        <v/>
      </c>
      <c r="L5160" t="str">
        <f>IF(NOT(J5160),Strutture_cleaned[[#This Row],[Indirizzo di posta elettronica]],Strutture_cleaned[[#This Row],[Indirizzo internet]])</f>
        <v>marchigiana@unitalsi.it</v>
      </c>
    </row>
    <row r="5161" spans="1:12" x14ac:dyDescent="0.2">
      <c r="A5161" t="s">
        <v>8353</v>
      </c>
      <c r="B5161" t="s">
        <v>17645</v>
      </c>
      <c r="C5161" t="s">
        <v>19511</v>
      </c>
      <c r="D5161" t="s">
        <v>17604</v>
      </c>
      <c r="E5161" t="s">
        <v>19511</v>
      </c>
      <c r="F5161" t="s">
        <v>19511</v>
      </c>
      <c r="G5161" t="s">
        <v>19511</v>
      </c>
      <c r="I51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61" s="1" t="b">
        <f t="shared" si="80"/>
        <v>0</v>
      </c>
      <c r="K5161" t="str">
        <f>IF(NOT(J5161),Strutture_cleaned[[#This Row],[Indirizzo internet]],Strutture_cleaned[[#This Row],[Indirizzo di posta elettronica]])</f>
        <v/>
      </c>
      <c r="L5161" t="str">
        <f>IF(NOT(J5161),Strutture_cleaned[[#This Row],[Indirizzo di posta elettronica]],Strutture_cleaned[[#This Row],[Indirizzo internet]])</f>
        <v/>
      </c>
    </row>
    <row r="5162" spans="1:12" x14ac:dyDescent="0.2">
      <c r="A5162" t="s">
        <v>8186</v>
      </c>
      <c r="B5162" t="s">
        <v>17646</v>
      </c>
      <c r="C5162" t="s">
        <v>17647</v>
      </c>
      <c r="D5162" t="s">
        <v>17604</v>
      </c>
      <c r="E5162" t="s">
        <v>17604</v>
      </c>
      <c r="F5162" t="s">
        <v>19511</v>
      </c>
      <c r="G5162" t="s">
        <v>19511</v>
      </c>
      <c r="I51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62" s="1" t="b">
        <f t="shared" si="80"/>
        <v>0</v>
      </c>
      <c r="K5162" t="str">
        <f>IF(NOT(J5162),Strutture_cleaned[[#This Row],[Indirizzo internet]],Strutture_cleaned[[#This Row],[Indirizzo di posta elettronica]])</f>
        <v/>
      </c>
      <c r="L5162" t="str">
        <f>IF(NOT(J5162),Strutture_cleaned[[#This Row],[Indirizzo di posta elettronica]],Strutture_cleaned[[#This Row],[Indirizzo internet]])</f>
        <v/>
      </c>
    </row>
    <row r="5163" spans="1:12" x14ac:dyDescent="0.2">
      <c r="A5163" t="s">
        <v>8186</v>
      </c>
      <c r="B5163" t="s">
        <v>17625</v>
      </c>
      <c r="C5163" t="s">
        <v>17648</v>
      </c>
      <c r="D5163" t="s">
        <v>17604</v>
      </c>
      <c r="E5163" t="s">
        <v>17604</v>
      </c>
      <c r="F5163" t="s">
        <v>6737</v>
      </c>
      <c r="G5163" t="s">
        <v>6738</v>
      </c>
      <c r="I51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163" s="1" t="b">
        <f t="shared" si="80"/>
        <v>0</v>
      </c>
      <c r="K5163" t="str">
        <f>IF(NOT(J5163),Strutture_cleaned[[#This Row],[Indirizzo internet]],Strutture_cleaned[[#This Row],[Indirizzo di posta elettronica]])</f>
        <v>www.cittadelladeisibillini.it</v>
      </c>
      <c r="L5163" t="str">
        <f>IF(NOT(J5163),Strutture_cleaned[[#This Row],[Indirizzo di posta elettronica]],Strutture_cleaned[[#This Row],[Indirizzo internet]])</f>
        <v>informa@cittadelladeisibillini.it</v>
      </c>
    </row>
    <row r="5164" spans="1:12" x14ac:dyDescent="0.2">
      <c r="A5164" t="s">
        <v>8186</v>
      </c>
      <c r="B5164" t="s">
        <v>17649</v>
      </c>
      <c r="C5164" t="s">
        <v>17650</v>
      </c>
      <c r="D5164" t="s">
        <v>17604</v>
      </c>
      <c r="E5164" t="s">
        <v>17604</v>
      </c>
      <c r="F5164" t="s">
        <v>6750</v>
      </c>
      <c r="G5164" t="s">
        <v>6751</v>
      </c>
      <c r="I51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64" s="1" t="b">
        <f t="shared" si="80"/>
        <v>0</v>
      </c>
      <c r="K5164" t="str">
        <f>IF(NOT(J5164),Strutture_cleaned[[#This Row],[Indirizzo internet]],Strutture_cleaned[[#This Row],[Indirizzo di posta elettronica]])</f>
        <v>www.lecastellare.it</v>
      </c>
      <c r="L5164" t="str">
        <f>IF(NOT(J5164),Strutture_cleaned[[#This Row],[Indirizzo di posta elettronica]],Strutture_cleaned[[#This Row],[Indirizzo internet]])</f>
        <v>info@lecastellare.it</v>
      </c>
    </row>
    <row r="5165" spans="1:12" x14ac:dyDescent="0.2">
      <c r="A5165" t="s">
        <v>8183</v>
      </c>
      <c r="B5165" t="s">
        <v>17651</v>
      </c>
      <c r="C5165" t="s">
        <v>17652</v>
      </c>
      <c r="D5165" t="s">
        <v>17604</v>
      </c>
      <c r="E5165" t="s">
        <v>17604</v>
      </c>
      <c r="F5165" t="s">
        <v>6752</v>
      </c>
      <c r="G5165" t="s">
        <v>6753</v>
      </c>
      <c r="I51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65" s="1" t="b">
        <f t="shared" si="80"/>
        <v>0</v>
      </c>
      <c r="K5165" t="str">
        <f>IF(NOT(J5165),Strutture_cleaned[[#This Row],[Indirizzo internet]],Strutture_cleaned[[#This Row],[Indirizzo di posta elettronica]])</f>
        <v>www.villafior.it</v>
      </c>
      <c r="L5165" t="str">
        <f>IF(NOT(J5165),Strutture_cleaned[[#This Row],[Indirizzo di posta elettronica]],Strutture_cleaned[[#This Row],[Indirizzo internet]])</f>
        <v>info@villafior.it</v>
      </c>
    </row>
    <row r="5166" spans="1:12" x14ac:dyDescent="0.2">
      <c r="A5166" t="s">
        <v>8216</v>
      </c>
      <c r="B5166" t="s">
        <v>17653</v>
      </c>
      <c r="C5166" t="s">
        <v>6754</v>
      </c>
      <c r="D5166" t="s">
        <v>17604</v>
      </c>
      <c r="E5166" t="s">
        <v>17604</v>
      </c>
      <c r="F5166" t="s">
        <v>6755</v>
      </c>
      <c r="G5166" t="s">
        <v>6756</v>
      </c>
      <c r="I51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66" s="1" t="b">
        <f t="shared" si="80"/>
        <v>0</v>
      </c>
      <c r="K5166" t="str">
        <f>IF(NOT(J5166),Strutture_cleaned[[#This Row],[Indirizzo internet]],Strutture_cleaned[[#This Row],[Indirizzo di posta elettronica]])</f>
        <v>www.stellaalpinabb.it</v>
      </c>
      <c r="L5166" t="str">
        <f>IF(NOT(J5166),Strutture_cleaned[[#This Row],[Indirizzo di posta elettronica]],Strutture_cleaned[[#This Row],[Indirizzo internet]])</f>
        <v>info@stellaalpinabb.it</v>
      </c>
    </row>
    <row r="5167" spans="1:12" x14ac:dyDescent="0.2">
      <c r="A5167" t="s">
        <v>8183</v>
      </c>
      <c r="B5167" t="s">
        <v>17654</v>
      </c>
      <c r="C5167" t="s">
        <v>6757</v>
      </c>
      <c r="D5167" t="s">
        <v>6773</v>
      </c>
      <c r="E5167" t="s">
        <v>6773</v>
      </c>
      <c r="F5167" t="s">
        <v>19511</v>
      </c>
      <c r="G5167" t="s">
        <v>6758</v>
      </c>
      <c r="I51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167" s="1" t="b">
        <f t="shared" si="80"/>
        <v>0</v>
      </c>
      <c r="K5167" t="str">
        <f>IF(NOT(J5167),Strutture_cleaned[[#This Row],[Indirizzo internet]],Strutture_cleaned[[#This Row],[Indirizzo di posta elettronica]])</f>
        <v/>
      </c>
      <c r="L5167" t="str">
        <f>IF(NOT(J5167),Strutture_cleaned[[#This Row],[Indirizzo di posta elettronica]],Strutture_cleaned[[#This Row],[Indirizzo internet]])</f>
        <v>laura.cardinali@gmail.com</v>
      </c>
    </row>
    <row r="5168" spans="1:12" x14ac:dyDescent="0.2">
      <c r="A5168" t="s">
        <v>8183</v>
      </c>
      <c r="B5168" t="s">
        <v>17655</v>
      </c>
      <c r="C5168" t="s">
        <v>6759</v>
      </c>
      <c r="D5168" t="s">
        <v>6773</v>
      </c>
      <c r="E5168" t="s">
        <v>6773</v>
      </c>
      <c r="F5168" t="s">
        <v>6760</v>
      </c>
      <c r="G5168" t="s">
        <v>6761</v>
      </c>
      <c r="I51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168" s="1" t="b">
        <f t="shared" si="80"/>
        <v>0</v>
      </c>
      <c r="K5168" t="str">
        <f>IF(NOT(J5168),Strutture_cleaned[[#This Row],[Indirizzo internet]],Strutture_cleaned[[#This Row],[Indirizzo di posta elettronica]])</f>
        <v>casaadriatica.nl</v>
      </c>
      <c r="L5168" t="str">
        <f>IF(NOT(J5168),Strutture_cleaned[[#This Row],[Indirizzo di posta elettronica]],Strutture_cleaned[[#This Row],[Indirizzo internet]])</f>
        <v>casaadriatica@gmail.com</v>
      </c>
    </row>
    <row r="5169" spans="1:12" x14ac:dyDescent="0.2">
      <c r="A5169" t="s">
        <v>8183</v>
      </c>
      <c r="B5169" t="s">
        <v>17656</v>
      </c>
      <c r="C5169" t="s">
        <v>6762</v>
      </c>
      <c r="D5169" t="s">
        <v>6773</v>
      </c>
      <c r="E5169" t="s">
        <v>6773</v>
      </c>
      <c r="F5169" t="s">
        <v>6763</v>
      </c>
      <c r="G5169" t="s">
        <v>6764</v>
      </c>
      <c r="I51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169" s="1" t="b">
        <f t="shared" si="80"/>
        <v>0</v>
      </c>
      <c r="K5169" t="str">
        <f>IF(NOT(J5169),Strutture_cleaned[[#This Row],[Indirizzo internet]],Strutture_cleaned[[#This Row],[Indirizzo di posta elettronica]])</f>
        <v>info@bedandbreakfastvillacicchi.it</v>
      </c>
      <c r="L5169" t="str">
        <f>IF(NOT(J5169),Strutture_cleaned[[#This Row],[Indirizzo di posta elettronica]],Strutture_cleaned[[#This Row],[Indirizzo internet]])</f>
        <v>ilaria_28@live.it;</v>
      </c>
    </row>
    <row r="5170" spans="1:12" x14ac:dyDescent="0.2">
      <c r="A5170" t="s">
        <v>8183</v>
      </c>
      <c r="B5170" t="s">
        <v>17657</v>
      </c>
      <c r="C5170" t="s">
        <v>6765</v>
      </c>
      <c r="D5170" t="s">
        <v>6773</v>
      </c>
      <c r="E5170" t="s">
        <v>6773</v>
      </c>
      <c r="F5170" t="s">
        <v>19511</v>
      </c>
      <c r="G5170" t="s">
        <v>6766</v>
      </c>
      <c r="I51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170" s="1" t="b">
        <f t="shared" si="80"/>
        <v>0</v>
      </c>
      <c r="K5170" t="str">
        <f>IF(NOT(J5170),Strutture_cleaned[[#This Row],[Indirizzo internet]],Strutture_cleaned[[#This Row],[Indirizzo di posta elettronica]])</f>
        <v/>
      </c>
      <c r="L5170" t="str">
        <f>IF(NOT(J5170),Strutture_cleaned[[#This Row],[Indirizzo di posta elettronica]],Strutture_cleaned[[#This Row],[Indirizzo internet]])</f>
        <v>persianicristian1965@gmail.com</v>
      </c>
    </row>
    <row r="5171" spans="1:12" x14ac:dyDescent="0.2">
      <c r="A5171" t="s">
        <v>8183</v>
      </c>
      <c r="B5171" t="s">
        <v>17658</v>
      </c>
      <c r="C5171" t="s">
        <v>6765</v>
      </c>
      <c r="D5171" t="s">
        <v>6773</v>
      </c>
      <c r="E5171" t="s">
        <v>6773</v>
      </c>
      <c r="F5171" t="s">
        <v>6767</v>
      </c>
      <c r="G5171" t="s">
        <v>6768</v>
      </c>
      <c r="I51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171" s="1" t="b">
        <f t="shared" si="80"/>
        <v>0</v>
      </c>
      <c r="K5171" t="str">
        <f>IF(NOT(J5171),Strutture_cleaned[[#This Row],[Indirizzo internet]],Strutture_cleaned[[#This Row],[Indirizzo di posta elettronica]])</f>
        <v>www.bbgliortidisangiacomo.it</v>
      </c>
      <c r="L5171" t="str">
        <f>IF(NOT(J5171),Strutture_cleaned[[#This Row],[Indirizzo di posta elettronica]],Strutture_cleaned[[#This Row],[Indirizzo internet]])</f>
        <v>ortidisangiacomo@gmail.com</v>
      </c>
    </row>
    <row r="5172" spans="1:12" x14ac:dyDescent="0.2">
      <c r="A5172" t="s">
        <v>8177</v>
      </c>
      <c r="B5172" t="s">
        <v>17659</v>
      </c>
      <c r="C5172" t="s">
        <v>17660</v>
      </c>
      <c r="D5172" t="s">
        <v>6773</v>
      </c>
      <c r="E5172" t="s">
        <v>6773</v>
      </c>
      <c r="F5172" t="s">
        <v>6769</v>
      </c>
      <c r="G5172" t="s">
        <v>6770</v>
      </c>
      <c r="I51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72" s="1" t="b">
        <f t="shared" si="80"/>
        <v>0</v>
      </c>
      <c r="K5172" t="str">
        <f>IF(NOT(J5172),Strutture_cleaned[[#This Row],[Indirizzo internet]],Strutture_cleaned[[#This Row],[Indirizzo di posta elettronica]])</f>
        <v>www.hoteldelcavaliere.it</v>
      </c>
      <c r="L5172" t="str">
        <f>IF(NOT(J5172),Strutture_cleaned[[#This Row],[Indirizzo di posta elettronica]],Strutture_cleaned[[#This Row],[Indirizzo internet]])</f>
        <v>info@hoteldelcavaliere.it</v>
      </c>
    </row>
    <row r="5173" spans="1:12" x14ac:dyDescent="0.2">
      <c r="A5173" t="s">
        <v>8183</v>
      </c>
      <c r="B5173" t="s">
        <v>17661</v>
      </c>
      <c r="C5173" t="s">
        <v>17662</v>
      </c>
      <c r="D5173" t="s">
        <v>6773</v>
      </c>
      <c r="E5173" t="s">
        <v>19511</v>
      </c>
      <c r="F5173" t="s">
        <v>6771</v>
      </c>
      <c r="G5173" t="s">
        <v>6772</v>
      </c>
      <c r="I51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173" s="1" t="b">
        <f t="shared" si="80"/>
        <v>0</v>
      </c>
      <c r="K5173" t="str">
        <f>IF(NOT(J5173),Strutture_cleaned[[#This Row],[Indirizzo internet]],Strutture_cleaned[[#This Row],[Indirizzo di posta elettronica]])</f>
        <v>cinquecolli.bnb@hotmail.com</v>
      </c>
      <c r="L5173" t="str">
        <f>IF(NOT(J5173),Strutture_cleaned[[#This Row],[Indirizzo di posta elettronica]],Strutture_cleaned[[#This Row],[Indirizzo internet]])</f>
        <v>bruni.cinzia@hotmail.it</v>
      </c>
    </row>
    <row r="5174" spans="1:12" x14ac:dyDescent="0.2">
      <c r="A5174" t="s">
        <v>8183</v>
      </c>
      <c r="B5174" t="s">
        <v>14744</v>
      </c>
      <c r="C5174" t="s">
        <v>17663</v>
      </c>
      <c r="D5174" t="s">
        <v>6773</v>
      </c>
      <c r="E5174" t="s">
        <v>6773</v>
      </c>
      <c r="F5174" t="s">
        <v>19511</v>
      </c>
      <c r="G5174" t="s">
        <v>6774</v>
      </c>
      <c r="I51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174" s="1" t="b">
        <f t="shared" si="80"/>
        <v>0</v>
      </c>
      <c r="K5174" t="str">
        <f>IF(NOT(J5174),Strutture_cleaned[[#This Row],[Indirizzo internet]],Strutture_cleaned[[#This Row],[Indirizzo di posta elettronica]])</f>
        <v/>
      </c>
      <c r="L5174" t="str">
        <f>IF(NOT(J5174),Strutture_cleaned[[#This Row],[Indirizzo di posta elettronica]],Strutture_cleaned[[#This Row],[Indirizzo internet]])</f>
        <v>peppe.giostra@gmail.com</v>
      </c>
    </row>
    <row r="5175" spans="1:12" x14ac:dyDescent="0.2">
      <c r="A5175" t="s">
        <v>8177</v>
      </c>
      <c r="B5175" t="s">
        <v>17664</v>
      </c>
      <c r="C5175" t="s">
        <v>17665</v>
      </c>
      <c r="D5175" t="s">
        <v>6773</v>
      </c>
      <c r="E5175" t="s">
        <v>6773</v>
      </c>
      <c r="F5175" t="s">
        <v>19511</v>
      </c>
      <c r="G5175" t="s">
        <v>6775</v>
      </c>
      <c r="I51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75" s="1" t="b">
        <f t="shared" si="80"/>
        <v>0</v>
      </c>
      <c r="K5175" t="str">
        <f>IF(NOT(J5175),Strutture_cleaned[[#This Row],[Indirizzo internet]],Strutture_cleaned[[#This Row],[Indirizzo di posta elettronica]])</f>
        <v/>
      </c>
      <c r="L5175" t="str">
        <f>IF(NOT(J5175),Strutture_cleaned[[#This Row],[Indirizzo di posta elettronica]],Strutture_cleaned[[#This Row],[Indirizzo internet]])</f>
        <v>info@hotel-sangiacomo.it</v>
      </c>
    </row>
    <row r="5176" spans="1:12" x14ac:dyDescent="0.2">
      <c r="A5176" t="s">
        <v>8177</v>
      </c>
      <c r="B5176" t="s">
        <v>17666</v>
      </c>
      <c r="C5176" t="s">
        <v>17667</v>
      </c>
      <c r="D5176" t="s">
        <v>6773</v>
      </c>
      <c r="E5176" t="s">
        <v>19511</v>
      </c>
      <c r="F5176" t="s">
        <v>6776</v>
      </c>
      <c r="G5176" t="s">
        <v>6777</v>
      </c>
      <c r="I51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76" s="1" t="b">
        <f t="shared" si="80"/>
        <v>0</v>
      </c>
      <c r="K5176" t="str">
        <f>IF(NOT(J5176),Strutture_cleaned[[#This Row],[Indirizzo internet]],Strutture_cleaned[[#This Row],[Indirizzo di posta elettronica]])</f>
        <v>http://www.hrbelvedere.it</v>
      </c>
      <c r="L5176" t="str">
        <f>IF(NOT(J5176),Strutture_cleaned[[#This Row],[Indirizzo di posta elettronica]],Strutture_cleaned[[#This Row],[Indirizzo internet]])</f>
        <v>info@hrbelvedere.it</v>
      </c>
    </row>
    <row r="5177" spans="1:12" x14ac:dyDescent="0.2">
      <c r="A5177" t="s">
        <v>8186</v>
      </c>
      <c r="B5177" t="s">
        <v>17668</v>
      </c>
      <c r="C5177" t="s">
        <v>17669</v>
      </c>
      <c r="D5177" t="s">
        <v>6773</v>
      </c>
      <c r="E5177" t="s">
        <v>6773</v>
      </c>
      <c r="F5177" t="s">
        <v>6778</v>
      </c>
      <c r="G5177" t="s">
        <v>6779</v>
      </c>
      <c r="I51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77" s="1" t="b">
        <f t="shared" si="80"/>
        <v>0</v>
      </c>
      <c r="K5177" t="str">
        <f>IF(NOT(J5177),Strutture_cleaned[[#This Row],[Indirizzo internet]],Strutture_cleaned[[#This Row],[Indirizzo di posta elettronica]])</f>
        <v>www.ilsaporedellaluna.it</v>
      </c>
      <c r="L5177" t="str">
        <f>IF(NOT(J5177),Strutture_cleaned[[#This Row],[Indirizzo di posta elettronica]],Strutture_cleaned[[#This Row],[Indirizzo internet]])</f>
        <v>info@ilsaporedellaluna.it</v>
      </c>
    </row>
    <row r="5178" spans="1:12" x14ac:dyDescent="0.2">
      <c r="A5178" t="s">
        <v>8216</v>
      </c>
      <c r="B5178" t="s">
        <v>17670</v>
      </c>
      <c r="C5178" t="s">
        <v>17671</v>
      </c>
      <c r="D5178" t="s">
        <v>6773</v>
      </c>
      <c r="E5178" t="s">
        <v>19511</v>
      </c>
      <c r="F5178" t="s">
        <v>6780</v>
      </c>
      <c r="G5178" t="s">
        <v>6781</v>
      </c>
      <c r="I51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78" s="1" t="b">
        <f t="shared" si="80"/>
        <v>0</v>
      </c>
      <c r="K5178" t="str">
        <f>IF(NOT(J5178),Strutture_cleaned[[#This Row],[Indirizzo internet]],Strutture_cleaned[[#This Row],[Indirizzo di posta elettronica]])</f>
        <v>www.borgodamare.it</v>
      </c>
      <c r="L5178" t="str">
        <f>IF(NOT(J5178),Strutture_cleaned[[#This Row],[Indirizzo di posta elettronica]],Strutture_cleaned[[#This Row],[Indirizzo internet]])</f>
        <v>info@borgodamare.it</v>
      </c>
    </row>
    <row r="5179" spans="1:12" x14ac:dyDescent="0.2">
      <c r="A5179" t="s">
        <v>8183</v>
      </c>
      <c r="B5179" t="s">
        <v>17672</v>
      </c>
      <c r="C5179" t="s">
        <v>17673</v>
      </c>
      <c r="D5179" t="s">
        <v>6823</v>
      </c>
      <c r="E5179" t="s">
        <v>6782</v>
      </c>
      <c r="F5179" t="s">
        <v>6783</v>
      </c>
      <c r="G5179" t="s">
        <v>6784</v>
      </c>
      <c r="I51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79" s="1" t="b">
        <f t="shared" si="80"/>
        <v>0</v>
      </c>
      <c r="K5179" t="str">
        <f>IF(NOT(J5179),Strutture_cleaned[[#This Row],[Indirizzo internet]],Strutture_cleaned[[#This Row],[Indirizzo di posta elettronica]])</f>
        <v>www.latanadelserpente.com</v>
      </c>
      <c r="L5179" t="str">
        <f>IF(NOT(J5179),Strutture_cleaned[[#This Row],[Indirizzo di posta elettronica]],Strutture_cleaned[[#This Row],[Indirizzo internet]])</f>
        <v>tiziana.des@libero.it</v>
      </c>
    </row>
    <row r="5180" spans="1:12" x14ac:dyDescent="0.2">
      <c r="A5180" t="s">
        <v>8220</v>
      </c>
      <c r="B5180" t="s">
        <v>17674</v>
      </c>
      <c r="C5180" t="s">
        <v>19511</v>
      </c>
      <c r="D5180" t="s">
        <v>6823</v>
      </c>
      <c r="E5180" t="s">
        <v>17675</v>
      </c>
      <c r="F5180" t="s">
        <v>19511</v>
      </c>
      <c r="G5180" t="s">
        <v>6785</v>
      </c>
      <c r="I51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180" s="1" t="b">
        <f t="shared" si="80"/>
        <v>0</v>
      </c>
      <c r="K5180" t="str">
        <f>IF(NOT(J5180),Strutture_cleaned[[#This Row],[Indirizzo internet]],Strutture_cleaned[[#This Row],[Indirizzo di posta elettronica]])</f>
        <v/>
      </c>
      <c r="L5180" t="str">
        <f>IF(NOT(J5180),Strutture_cleaned[[#This Row],[Indirizzo di posta elettronica]],Strutture_cleaned[[#This Row],[Indirizzo internet]])</f>
        <v>poliziamunicipale@comune.offida.ap.it</v>
      </c>
    </row>
    <row r="5181" spans="1:12" x14ac:dyDescent="0.2">
      <c r="A5181" t="s">
        <v>8186</v>
      </c>
      <c r="B5181" t="s">
        <v>17676</v>
      </c>
      <c r="C5181" t="s">
        <v>17677</v>
      </c>
      <c r="D5181" t="s">
        <v>6823</v>
      </c>
      <c r="E5181" t="s">
        <v>6823</v>
      </c>
      <c r="F5181" t="s">
        <v>6786</v>
      </c>
      <c r="G5181" t="s">
        <v>6787</v>
      </c>
      <c r="I51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81" s="1" t="b">
        <f t="shared" si="80"/>
        <v>0</v>
      </c>
      <c r="K5181" t="str">
        <f>IF(NOT(J5181),Strutture_cleaned[[#This Row],[Indirizzo internet]],Strutture_cleaned[[#This Row],[Indirizzo di posta elettronica]])</f>
        <v>www.agriturismocasarosa.it</v>
      </c>
      <c r="L5181" t="str">
        <f>IF(NOT(J5181),Strutture_cleaned[[#This Row],[Indirizzo di posta elettronica]],Strutture_cleaned[[#This Row],[Indirizzo internet]])</f>
        <v>info@agriturismocasarosa.it</v>
      </c>
    </row>
    <row r="5182" spans="1:12" x14ac:dyDescent="0.2">
      <c r="A5182" t="s">
        <v>8183</v>
      </c>
      <c r="B5182" t="s">
        <v>17678</v>
      </c>
      <c r="C5182" t="s">
        <v>17679</v>
      </c>
      <c r="D5182" t="s">
        <v>6823</v>
      </c>
      <c r="E5182" t="s">
        <v>6823</v>
      </c>
      <c r="F5182" t="s">
        <v>19511</v>
      </c>
      <c r="G5182" t="s">
        <v>19511</v>
      </c>
      <c r="I51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182" s="1" t="b">
        <f t="shared" si="80"/>
        <v>0</v>
      </c>
      <c r="K5182" t="str">
        <f>IF(NOT(J5182),Strutture_cleaned[[#This Row],[Indirizzo internet]],Strutture_cleaned[[#This Row],[Indirizzo di posta elettronica]])</f>
        <v/>
      </c>
      <c r="L5182" t="str">
        <f>IF(NOT(J5182),Strutture_cleaned[[#This Row],[Indirizzo di posta elettronica]],Strutture_cleaned[[#This Row],[Indirizzo internet]])</f>
        <v/>
      </c>
    </row>
    <row r="5183" spans="1:12" x14ac:dyDescent="0.2">
      <c r="A5183" t="s">
        <v>8183</v>
      </c>
      <c r="B5183" t="s">
        <v>17680</v>
      </c>
      <c r="C5183" t="s">
        <v>17681</v>
      </c>
      <c r="D5183" t="s">
        <v>6823</v>
      </c>
      <c r="E5183" t="s">
        <v>6823</v>
      </c>
      <c r="F5183" t="s">
        <v>6788</v>
      </c>
      <c r="G5183" t="s">
        <v>6789</v>
      </c>
      <c r="I51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83" s="1" t="b">
        <f t="shared" si="80"/>
        <v>0</v>
      </c>
      <c r="K5183" t="str">
        <f>IF(NOT(J5183),Strutture_cleaned[[#This Row],[Indirizzo internet]],Strutture_cleaned[[#This Row],[Indirizzo di posta elettronica]])</f>
        <v>www.offidanelpozzo.it</v>
      </c>
      <c r="L5183" t="str">
        <f>IF(NOT(J5183),Strutture_cleaned[[#This Row],[Indirizzo di posta elettronica]],Strutture_cleaned[[#This Row],[Indirizzo internet]])</f>
        <v>info@offidanelpozzo.it</v>
      </c>
    </row>
    <row r="5184" spans="1:12" x14ac:dyDescent="0.2">
      <c r="A5184" t="s">
        <v>8183</v>
      </c>
      <c r="B5184" t="s">
        <v>17682</v>
      </c>
      <c r="C5184" t="s">
        <v>17683</v>
      </c>
      <c r="D5184" t="s">
        <v>6823</v>
      </c>
      <c r="E5184" t="s">
        <v>6823</v>
      </c>
      <c r="F5184" t="s">
        <v>19511</v>
      </c>
      <c r="G5184" t="s">
        <v>6790</v>
      </c>
      <c r="I51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84" s="1" t="b">
        <f t="shared" si="80"/>
        <v>0</v>
      </c>
      <c r="K5184" t="str">
        <f>IF(NOT(J5184),Strutture_cleaned[[#This Row],[Indirizzo internet]],Strutture_cleaned[[#This Row],[Indirizzo di posta elettronica]])</f>
        <v/>
      </c>
      <c r="L5184" t="str">
        <f>IF(NOT(J5184),Strutture_cleaned[[#This Row],[Indirizzo di posta elettronica]],Strutture_cleaned[[#This Row],[Indirizzo internet]])</f>
        <v>bbmarinella@vodafone.it</v>
      </c>
    </row>
    <row r="5185" spans="1:12" x14ac:dyDescent="0.2">
      <c r="A5185" t="s">
        <v>8183</v>
      </c>
      <c r="B5185" t="s">
        <v>17684</v>
      </c>
      <c r="C5185" t="s">
        <v>17685</v>
      </c>
      <c r="D5185" t="s">
        <v>6823</v>
      </c>
      <c r="E5185" t="s">
        <v>6823</v>
      </c>
      <c r="F5185" t="s">
        <v>6791</v>
      </c>
      <c r="G5185" t="s">
        <v>6792</v>
      </c>
      <c r="I51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85" s="1" t="b">
        <f t="shared" si="80"/>
        <v>0</v>
      </c>
      <c r="K5185" t="str">
        <f>IF(NOT(J5185),Strutture_cleaned[[#This Row],[Indirizzo internet]],Strutture_cleaned[[#This Row],[Indirizzo di posta elettronica]])</f>
        <v>www.baronedellolmo.com</v>
      </c>
      <c r="L5185" t="str">
        <f>IF(NOT(J5185),Strutture_cleaned[[#This Row],[Indirizzo di posta elettronica]],Strutture_cleaned[[#This Row],[Indirizzo internet]])</f>
        <v>info@baronedellolmo.it</v>
      </c>
    </row>
    <row r="5186" spans="1:12" x14ac:dyDescent="0.2">
      <c r="A5186" t="s">
        <v>8186</v>
      </c>
      <c r="B5186" t="s">
        <v>17686</v>
      </c>
      <c r="C5186" t="s">
        <v>17687</v>
      </c>
      <c r="D5186" t="s">
        <v>6823</v>
      </c>
      <c r="E5186" t="s">
        <v>17688</v>
      </c>
      <c r="F5186" t="s">
        <v>19511</v>
      </c>
      <c r="G5186" t="s">
        <v>6793</v>
      </c>
      <c r="I51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86" s="1" t="b">
        <f t="shared" si="80"/>
        <v>0</v>
      </c>
      <c r="K5186" t="str">
        <f>IF(NOT(J5186),Strutture_cleaned[[#This Row],[Indirizzo internet]],Strutture_cleaned[[#This Row],[Indirizzo di posta elettronica]])</f>
        <v/>
      </c>
      <c r="L5186" t="str">
        <f>IF(NOT(J5186),Strutture_cleaned[[#This Row],[Indirizzo di posta elettronica]],Strutture_cleaned[[#This Row],[Indirizzo internet]])</f>
        <v>info@nonnopio.it</v>
      </c>
    </row>
    <row r="5187" spans="1:12" x14ac:dyDescent="0.2">
      <c r="A5187" t="s">
        <v>8183</v>
      </c>
      <c r="B5187" t="s">
        <v>17689</v>
      </c>
      <c r="C5187" t="s">
        <v>17690</v>
      </c>
      <c r="D5187" t="s">
        <v>6823</v>
      </c>
      <c r="E5187" t="s">
        <v>19511</v>
      </c>
      <c r="F5187" t="s">
        <v>6794</v>
      </c>
      <c r="G5187" t="s">
        <v>6795</v>
      </c>
      <c r="I51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87" s="1" t="b">
        <f t="shared" ref="J5187:J5250" si="81">I5187="invertire email e sito"</f>
        <v>0</v>
      </c>
      <c r="K5187" t="str">
        <f>IF(NOT(J5187),Strutture_cleaned[[#This Row],[Indirizzo internet]],Strutture_cleaned[[#This Row],[Indirizzo di posta elettronica]])</f>
        <v>www.bbmareemonti.it</v>
      </c>
      <c r="L5187" t="str">
        <f>IF(NOT(J5187),Strutture_cleaned[[#This Row],[Indirizzo di posta elettronica]],Strutture_cleaned[[#This Row],[Indirizzo internet]])</f>
        <v>info@bbmareemonti.it</v>
      </c>
    </row>
    <row r="5188" spans="1:12" x14ac:dyDescent="0.2">
      <c r="A5188" t="s">
        <v>8174</v>
      </c>
      <c r="B5188" t="s">
        <v>17691</v>
      </c>
      <c r="C5188" t="s">
        <v>17692</v>
      </c>
      <c r="D5188" t="s">
        <v>6823</v>
      </c>
      <c r="E5188" t="s">
        <v>19511</v>
      </c>
      <c r="F5188" t="s">
        <v>19511</v>
      </c>
      <c r="G5188" t="s">
        <v>6796</v>
      </c>
      <c r="I51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188" s="1" t="b">
        <f t="shared" si="81"/>
        <v>0</v>
      </c>
      <c r="K5188" t="str">
        <f>IF(NOT(J5188),Strutture_cleaned[[#This Row],[Indirizzo internet]],Strutture_cleaned[[#This Row],[Indirizzo di posta elettronica]])</f>
        <v/>
      </c>
      <c r="L5188" t="str">
        <f>IF(NOT(J5188),Strutture_cleaned[[#This Row],[Indirizzo di posta elettronica]],Strutture_cleaned[[#This Row],[Indirizzo internet]])</f>
        <v>mimros76@hotmail.com</v>
      </c>
    </row>
    <row r="5189" spans="1:12" x14ac:dyDescent="0.2">
      <c r="A5189" t="s">
        <v>8174</v>
      </c>
      <c r="B5189" t="s">
        <v>17693</v>
      </c>
      <c r="C5189" t="s">
        <v>6797</v>
      </c>
      <c r="D5189" t="s">
        <v>6823</v>
      </c>
      <c r="E5189" t="s">
        <v>19511</v>
      </c>
      <c r="F5189" t="s">
        <v>19511</v>
      </c>
      <c r="G5189" t="s">
        <v>6798</v>
      </c>
      <c r="I51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189" s="1" t="b">
        <f t="shared" si="81"/>
        <v>0</v>
      </c>
      <c r="K5189" t="str">
        <f>IF(NOT(J5189),Strutture_cleaned[[#This Row],[Indirizzo internet]],Strutture_cleaned[[#This Row],[Indirizzo di posta elettronica]])</f>
        <v/>
      </c>
      <c r="L5189" t="str">
        <f>IF(NOT(J5189),Strutture_cleaned[[#This Row],[Indirizzo di posta elettronica]],Strutture_cleaned[[#This Row],[Indirizzo internet]])</f>
        <v>marcopierantonelli@yahoo.it</v>
      </c>
    </row>
    <row r="5190" spans="1:12" x14ac:dyDescent="0.2">
      <c r="A5190" t="s">
        <v>8183</v>
      </c>
      <c r="B5190" t="s">
        <v>17694</v>
      </c>
      <c r="C5190" t="s">
        <v>6799</v>
      </c>
      <c r="D5190" t="s">
        <v>6823</v>
      </c>
      <c r="E5190" t="s">
        <v>19511</v>
      </c>
      <c r="F5190" t="s">
        <v>6800</v>
      </c>
      <c r="G5190" t="s">
        <v>6801</v>
      </c>
      <c r="I51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190" s="1" t="b">
        <f t="shared" si="81"/>
        <v>0</v>
      </c>
      <c r="K5190" t="str">
        <f>IF(NOT(J5190),Strutture_cleaned[[#This Row],[Indirizzo internet]],Strutture_cleaned[[#This Row],[Indirizzo di posta elettronica]])</f>
        <v>www.casacarduccioffida.it</v>
      </c>
      <c r="L5190" t="str">
        <f>IF(NOT(J5190),Strutture_cleaned[[#This Row],[Indirizzo di posta elettronica]],Strutture_cleaned[[#This Row],[Indirizzo internet]])</f>
        <v>luciaancillai@gmail.com</v>
      </c>
    </row>
    <row r="5191" spans="1:12" x14ac:dyDescent="0.2">
      <c r="A5191" t="s">
        <v>8216</v>
      </c>
      <c r="B5191" t="s">
        <v>17695</v>
      </c>
      <c r="C5191" t="s">
        <v>19511</v>
      </c>
      <c r="D5191" t="s">
        <v>6823</v>
      </c>
      <c r="E5191" t="s">
        <v>17696</v>
      </c>
      <c r="F5191" t="s">
        <v>19511</v>
      </c>
      <c r="G5191" t="s">
        <v>6802</v>
      </c>
      <c r="I51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191" s="1" t="b">
        <f t="shared" si="81"/>
        <v>0</v>
      </c>
      <c r="K5191" t="str">
        <f>IF(NOT(J5191),Strutture_cleaned[[#This Row],[Indirizzo internet]],Strutture_cleaned[[#This Row],[Indirizzo di posta elettronica]])</f>
        <v/>
      </c>
      <c r="L5191" t="str">
        <f>IF(NOT(J5191),Strutture_cleaned[[#This Row],[Indirizzo di posta elettronica]],Strutture_cleaned[[#This Row],[Indirizzo internet]])</f>
        <v>casaleulivi@gmail.com</v>
      </c>
    </row>
    <row r="5192" spans="1:12" x14ac:dyDescent="0.2">
      <c r="A5192" t="s">
        <v>8174</v>
      </c>
      <c r="B5192" t="s">
        <v>17697</v>
      </c>
      <c r="C5192" t="s">
        <v>17698</v>
      </c>
      <c r="D5192" t="s">
        <v>6823</v>
      </c>
      <c r="E5192" t="s">
        <v>19511</v>
      </c>
      <c r="F5192" t="s">
        <v>19511</v>
      </c>
      <c r="G5192" t="s">
        <v>6803</v>
      </c>
      <c r="I51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192" s="1" t="b">
        <f t="shared" si="81"/>
        <v>0</v>
      </c>
      <c r="K5192" t="str">
        <f>IF(NOT(J5192),Strutture_cleaned[[#This Row],[Indirizzo internet]],Strutture_cleaned[[#This Row],[Indirizzo di posta elettronica]])</f>
        <v/>
      </c>
      <c r="L5192" t="str">
        <f>IF(NOT(J5192),Strutture_cleaned[[#This Row],[Indirizzo di posta elettronica]],Strutture_cleaned[[#This Row],[Indirizzo internet]])</f>
        <v>l.pellei.arch@gmail.com</v>
      </c>
    </row>
    <row r="5193" spans="1:12" x14ac:dyDescent="0.2">
      <c r="A5193" t="s">
        <v>8183</v>
      </c>
      <c r="B5193" t="s">
        <v>17699</v>
      </c>
      <c r="C5193" t="s">
        <v>17700</v>
      </c>
      <c r="D5193" t="s">
        <v>6823</v>
      </c>
      <c r="E5193" t="s">
        <v>17701</v>
      </c>
      <c r="F5193" t="s">
        <v>19511</v>
      </c>
      <c r="G5193" t="s">
        <v>6804</v>
      </c>
      <c r="I51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193" s="1" t="b">
        <f t="shared" si="81"/>
        <v>0</v>
      </c>
      <c r="K5193" t="str">
        <f>IF(NOT(J5193),Strutture_cleaned[[#This Row],[Indirizzo internet]],Strutture_cleaned[[#This Row],[Indirizzo di posta elettronica]])</f>
        <v/>
      </c>
      <c r="L5193" t="str">
        <f>IF(NOT(J5193),Strutture_cleaned[[#This Row],[Indirizzo di posta elettronica]],Strutture_cleaned[[#This Row],[Indirizzo internet]])</f>
        <v>patriciaharvey@btinternet.com</v>
      </c>
    </row>
    <row r="5194" spans="1:12" x14ac:dyDescent="0.2">
      <c r="A5194" t="s">
        <v>8183</v>
      </c>
      <c r="B5194" t="s">
        <v>17702</v>
      </c>
      <c r="C5194" t="s">
        <v>17703</v>
      </c>
      <c r="D5194" t="s">
        <v>6823</v>
      </c>
      <c r="E5194" t="s">
        <v>6805</v>
      </c>
      <c r="F5194" t="s">
        <v>6806</v>
      </c>
      <c r="G5194" t="s">
        <v>6807</v>
      </c>
      <c r="I51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194" s="1" t="b">
        <f t="shared" si="81"/>
        <v>0</v>
      </c>
      <c r="K5194" t="str">
        <f>IF(NOT(J5194),Strutture_cleaned[[#This Row],[Indirizzo internet]],Strutture_cleaned[[#This Row],[Indirizzo di posta elettronica]])</f>
        <v>www.bbsanbarnaba.com</v>
      </c>
      <c r="L5194" t="str">
        <f>IF(NOT(J5194),Strutture_cleaned[[#This Row],[Indirizzo di posta elettronica]],Strutture_cleaned[[#This Row],[Indirizzo internet]])</f>
        <v>bbsanbarnaba@bbsanbarnaba.com</v>
      </c>
    </row>
    <row r="5195" spans="1:12" x14ac:dyDescent="0.2">
      <c r="A5195" t="s">
        <v>8183</v>
      </c>
      <c r="B5195" t="s">
        <v>17704</v>
      </c>
      <c r="C5195" t="s">
        <v>17705</v>
      </c>
      <c r="D5195" t="s">
        <v>6823</v>
      </c>
      <c r="E5195" t="s">
        <v>19511</v>
      </c>
      <c r="F5195" t="s">
        <v>6808</v>
      </c>
      <c r="G5195" t="s">
        <v>6809</v>
      </c>
      <c r="I51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195" s="1" t="b">
        <f t="shared" si="81"/>
        <v>0</v>
      </c>
      <c r="K5195" t="str">
        <f>IF(NOT(J5195),Strutture_cleaned[[#This Row],[Indirizzo internet]],Strutture_cleaned[[#This Row],[Indirizzo di posta elettronica]])</f>
        <v>www.lacasadilucy.it</v>
      </c>
      <c r="L5195" t="str">
        <f>IF(NOT(J5195),Strutture_cleaned[[#This Row],[Indirizzo di posta elettronica]],Strutture_cleaned[[#This Row],[Indirizzo internet]])</f>
        <v>luciagabrielli@alice.it</v>
      </c>
    </row>
    <row r="5196" spans="1:12" x14ac:dyDescent="0.2">
      <c r="A5196" t="s">
        <v>8183</v>
      </c>
      <c r="B5196" t="s">
        <v>12050</v>
      </c>
      <c r="C5196" t="s">
        <v>17706</v>
      </c>
      <c r="D5196" t="s">
        <v>6823</v>
      </c>
      <c r="E5196" t="s">
        <v>19511</v>
      </c>
      <c r="F5196" t="s">
        <v>6810</v>
      </c>
      <c r="G5196" t="s">
        <v>6811</v>
      </c>
      <c r="I51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96" s="1" t="b">
        <f t="shared" si="81"/>
        <v>0</v>
      </c>
      <c r="K5196" t="str">
        <f>IF(NOT(J5196),Strutture_cleaned[[#This Row],[Indirizzo internet]],Strutture_cleaned[[#This Row],[Indirizzo di posta elettronica]])</f>
        <v>www.iltramontoffida.it</v>
      </c>
      <c r="L5196" t="str">
        <f>IF(NOT(J5196),Strutture_cleaned[[#This Row],[Indirizzo di posta elettronica]],Strutture_cleaned[[#This Row],[Indirizzo internet]])</f>
        <v>info@iltramontoffida.it</v>
      </c>
    </row>
    <row r="5197" spans="1:12" x14ac:dyDescent="0.2">
      <c r="A5197" t="s">
        <v>8183</v>
      </c>
      <c r="B5197" t="s">
        <v>17707</v>
      </c>
      <c r="C5197" t="s">
        <v>17708</v>
      </c>
      <c r="D5197" t="s">
        <v>6823</v>
      </c>
      <c r="E5197" t="s">
        <v>19511</v>
      </c>
      <c r="F5197" t="s">
        <v>6812</v>
      </c>
      <c r="G5197" t="s">
        <v>6813</v>
      </c>
      <c r="I51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197" s="1" t="b">
        <f t="shared" si="81"/>
        <v>0</v>
      </c>
      <c r="K5197" t="str">
        <f>IF(NOT(J5197),Strutture_cleaned[[#This Row],[Indirizzo internet]],Strutture_cleaned[[#This Row],[Indirizzo di posta elettronica]])</f>
        <v>www.dimorarossopiceno.it</v>
      </c>
      <c r="L5197" t="str">
        <f>IF(NOT(J5197),Strutture_cleaned[[#This Row],[Indirizzo di posta elettronica]],Strutture_cleaned[[#This Row],[Indirizzo internet]])</f>
        <v>info@dimorarossopiceno.it</v>
      </c>
    </row>
    <row r="5198" spans="1:12" x14ac:dyDescent="0.2">
      <c r="A5198" t="s">
        <v>8216</v>
      </c>
      <c r="B5198" t="s">
        <v>17709</v>
      </c>
      <c r="C5198" t="s">
        <v>17710</v>
      </c>
      <c r="D5198" t="s">
        <v>6823</v>
      </c>
      <c r="E5198" t="s">
        <v>19511</v>
      </c>
      <c r="F5198" t="s">
        <v>6814</v>
      </c>
      <c r="G5198" t="s">
        <v>6815</v>
      </c>
      <c r="I51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5198" s="1" t="b">
        <f t="shared" si="81"/>
        <v>0</v>
      </c>
      <c r="K5198" t="str">
        <f>IF(NOT(J5198),Strutture_cleaned[[#This Row],[Indirizzo internet]],Strutture_cleaned[[#This Row],[Indirizzo di posta elettronica]])</f>
        <v>www.affittacamerealbachiara.it</v>
      </c>
      <c r="L5198" t="str">
        <f>IF(NOT(J5198),Strutture_cleaned[[#This Row],[Indirizzo di posta elettronica]],Strutture_cleaned[[#This Row],[Indirizzo internet]])</f>
        <v>affittacamerealbachiara@gmail.com</v>
      </c>
    </row>
    <row r="5199" spans="1:12" x14ac:dyDescent="0.2">
      <c r="A5199" t="s">
        <v>8216</v>
      </c>
      <c r="B5199" t="s">
        <v>17711</v>
      </c>
      <c r="C5199" t="s">
        <v>17712</v>
      </c>
      <c r="D5199" t="s">
        <v>6823</v>
      </c>
      <c r="E5199" t="s">
        <v>19511</v>
      </c>
      <c r="F5199" t="s">
        <v>19511</v>
      </c>
      <c r="G5199" t="s">
        <v>6816</v>
      </c>
      <c r="I51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199" s="1" t="b">
        <f t="shared" si="81"/>
        <v>0</v>
      </c>
      <c r="K5199" t="str">
        <f>IF(NOT(J5199),Strutture_cleaned[[#This Row],[Indirizzo internet]],Strutture_cleaned[[#This Row],[Indirizzo di posta elettronica]])</f>
        <v/>
      </c>
      <c r="L5199" t="str">
        <f>IF(NOT(J5199),Strutture_cleaned[[#This Row],[Indirizzo di posta elettronica]],Strutture_cleaned[[#This Row],[Indirizzo internet]])</f>
        <v>gianmarcocapecci@gmail.com</v>
      </c>
    </row>
    <row r="5200" spans="1:12" x14ac:dyDescent="0.2">
      <c r="A5200" t="s">
        <v>8177</v>
      </c>
      <c r="B5200" t="s">
        <v>13174</v>
      </c>
      <c r="C5200" t="s">
        <v>17713</v>
      </c>
      <c r="D5200" t="s">
        <v>6823</v>
      </c>
      <c r="E5200" t="s">
        <v>6823</v>
      </c>
      <c r="F5200" t="s">
        <v>6817</v>
      </c>
      <c r="G5200" t="s">
        <v>6818</v>
      </c>
      <c r="I52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00" s="1" t="b">
        <f t="shared" si="81"/>
        <v>0</v>
      </c>
      <c r="K5200" t="str">
        <f>IF(NOT(J5200),Strutture_cleaned[[#This Row],[Indirizzo internet]],Strutture_cleaned[[#This Row],[Indirizzo di posta elettronica]])</f>
        <v>www.hotelristorantelafonte.it</v>
      </c>
      <c r="L5200" t="str">
        <f>IF(NOT(J5200),Strutture_cleaned[[#This Row],[Indirizzo di posta elettronica]],Strutture_cleaned[[#This Row],[Indirizzo internet]])</f>
        <v>info@hotelristorantelafonte.it</v>
      </c>
    </row>
    <row r="5201" spans="1:12" x14ac:dyDescent="0.2">
      <c r="A5201" t="s">
        <v>8177</v>
      </c>
      <c r="B5201" t="s">
        <v>10606</v>
      </c>
      <c r="C5201" t="s">
        <v>17714</v>
      </c>
      <c r="D5201" t="s">
        <v>6823</v>
      </c>
      <c r="E5201" t="s">
        <v>6823</v>
      </c>
      <c r="F5201" t="s">
        <v>6819</v>
      </c>
      <c r="G5201" t="s">
        <v>6820</v>
      </c>
      <c r="I52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201" s="1" t="b">
        <f t="shared" si="81"/>
        <v>0</v>
      </c>
      <c r="K5201" t="str">
        <f>IF(NOT(J5201),Strutture_cleaned[[#This Row],[Indirizzo internet]],Strutture_cleaned[[#This Row],[Indirizzo di posta elettronica]])</f>
        <v>www.hotellabotte.com</v>
      </c>
      <c r="L5201" t="str">
        <f>IF(NOT(J5201),Strutture_cleaned[[#This Row],[Indirizzo di posta elettronica]],Strutture_cleaned[[#This Row],[Indirizzo internet]])</f>
        <v>hotel_labotte@libero.it</v>
      </c>
    </row>
    <row r="5202" spans="1:12" x14ac:dyDescent="0.2">
      <c r="A5202" t="s">
        <v>8177</v>
      </c>
      <c r="B5202" t="s">
        <v>17715</v>
      </c>
      <c r="C5202" t="s">
        <v>17716</v>
      </c>
      <c r="D5202" t="s">
        <v>6823</v>
      </c>
      <c r="E5202" t="s">
        <v>6823</v>
      </c>
      <c r="F5202" t="s">
        <v>6821</v>
      </c>
      <c r="G5202" t="s">
        <v>6822</v>
      </c>
      <c r="I52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02" s="1" t="b">
        <f t="shared" si="81"/>
        <v>0</v>
      </c>
      <c r="K5202" t="str">
        <f>IF(NOT(J5202),Strutture_cleaned[[#This Row],[Indirizzo internet]],Strutture_cleaned[[#This Row],[Indirizzo di posta elettronica]])</f>
        <v>www.hotelcaroline.it</v>
      </c>
      <c r="L5202" t="str">
        <f>IF(NOT(J5202),Strutture_cleaned[[#This Row],[Indirizzo di posta elettronica]],Strutture_cleaned[[#This Row],[Indirizzo internet]])</f>
        <v>info@hotelcaroline.it</v>
      </c>
    </row>
    <row r="5203" spans="1:12" x14ac:dyDescent="0.2">
      <c r="A5203" t="s">
        <v>8186</v>
      </c>
      <c r="B5203" t="s">
        <v>10868</v>
      </c>
      <c r="C5203" t="s">
        <v>17717</v>
      </c>
      <c r="D5203" t="s">
        <v>6823</v>
      </c>
      <c r="E5203" t="s">
        <v>6823</v>
      </c>
      <c r="F5203" t="s">
        <v>6824</v>
      </c>
      <c r="G5203" t="s">
        <v>6825</v>
      </c>
      <c r="I52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203" s="1" t="b">
        <f t="shared" si="81"/>
        <v>0</v>
      </c>
      <c r="K5203" t="str">
        <f>IF(NOT(J5203),Strutture_cleaned[[#This Row],[Indirizzo internet]],Strutture_cleaned[[#This Row],[Indirizzo di posta elettronica]])</f>
        <v>www.lavalledelsoleoffida.com</v>
      </c>
      <c r="L5203" t="str">
        <f>IF(NOT(J5203),Strutture_cleaned[[#This Row],[Indirizzo di posta elettronica]],Strutture_cleaned[[#This Row],[Indirizzo internet]])</f>
        <v>valledelsoleoffida@gmail.com</v>
      </c>
    </row>
    <row r="5204" spans="1:12" x14ac:dyDescent="0.2">
      <c r="A5204" t="s">
        <v>8186</v>
      </c>
      <c r="B5204" t="s">
        <v>17312</v>
      </c>
      <c r="C5204" t="s">
        <v>17718</v>
      </c>
      <c r="D5204" t="s">
        <v>6823</v>
      </c>
      <c r="E5204" t="s">
        <v>6823</v>
      </c>
      <c r="F5204" t="s">
        <v>19511</v>
      </c>
      <c r="G5204" t="s">
        <v>19511</v>
      </c>
      <c r="I52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04" s="1" t="b">
        <f t="shared" si="81"/>
        <v>0</v>
      </c>
      <c r="K5204" t="str">
        <f>IF(NOT(J5204),Strutture_cleaned[[#This Row],[Indirizzo internet]],Strutture_cleaned[[#This Row],[Indirizzo di posta elettronica]])</f>
        <v/>
      </c>
      <c r="L5204" t="str">
        <f>IF(NOT(J5204),Strutture_cleaned[[#This Row],[Indirizzo di posta elettronica]],Strutture_cleaned[[#This Row],[Indirizzo internet]])</f>
        <v/>
      </c>
    </row>
    <row r="5205" spans="1:12" x14ac:dyDescent="0.2">
      <c r="A5205" t="s">
        <v>8186</v>
      </c>
      <c r="B5205" t="s">
        <v>9479</v>
      </c>
      <c r="C5205" t="s">
        <v>17719</v>
      </c>
      <c r="D5205" t="s">
        <v>6823</v>
      </c>
      <c r="E5205" t="s">
        <v>6823</v>
      </c>
      <c r="F5205" t="s">
        <v>6826</v>
      </c>
      <c r="G5205" t="s">
        <v>6827</v>
      </c>
      <c r="I52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5205" s="1" t="b">
        <f t="shared" si="81"/>
        <v>0</v>
      </c>
      <c r="K5205" t="str">
        <f>IF(NOT(J5205),Strutture_cleaned[[#This Row],[Indirizzo internet]],Strutture_cleaned[[#This Row],[Indirizzo di posta elettronica]])</f>
        <v>www.viniaurora.it</v>
      </c>
      <c r="L5205" t="str">
        <f>IF(NOT(J5205),Strutture_cleaned[[#This Row],[Indirizzo di posta elettronica]],Strutture_cleaned[[#This Row],[Indirizzo internet]])</f>
        <v>enrico@viniaurora.it</v>
      </c>
    </row>
    <row r="5206" spans="1:12" x14ac:dyDescent="0.2">
      <c r="A5206" t="s">
        <v>8186</v>
      </c>
      <c r="B5206" t="s">
        <v>17720</v>
      </c>
      <c r="C5206" t="s">
        <v>19511</v>
      </c>
      <c r="D5206" t="s">
        <v>6823</v>
      </c>
      <c r="E5206" t="s">
        <v>17721</v>
      </c>
      <c r="F5206" t="s">
        <v>19511</v>
      </c>
      <c r="G5206" t="s">
        <v>19511</v>
      </c>
      <c r="I52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06" s="1" t="b">
        <f t="shared" si="81"/>
        <v>0</v>
      </c>
      <c r="K5206" t="str">
        <f>IF(NOT(J5206),Strutture_cleaned[[#This Row],[Indirizzo internet]],Strutture_cleaned[[#This Row],[Indirizzo di posta elettronica]])</f>
        <v/>
      </c>
      <c r="L5206" t="str">
        <f>IF(NOT(J5206),Strutture_cleaned[[#This Row],[Indirizzo di posta elettronica]],Strutture_cleaned[[#This Row],[Indirizzo internet]])</f>
        <v/>
      </c>
    </row>
    <row r="5207" spans="1:12" x14ac:dyDescent="0.2">
      <c r="A5207" t="s">
        <v>8186</v>
      </c>
      <c r="B5207" t="s">
        <v>17722</v>
      </c>
      <c r="C5207" t="s">
        <v>19511</v>
      </c>
      <c r="D5207" t="s">
        <v>6823</v>
      </c>
      <c r="E5207" t="s">
        <v>19511</v>
      </c>
      <c r="F5207" t="s">
        <v>19511</v>
      </c>
      <c r="G5207" t="s">
        <v>19511</v>
      </c>
      <c r="I520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07" s="1" t="b">
        <f t="shared" si="81"/>
        <v>0</v>
      </c>
      <c r="K5207" t="str">
        <f>IF(NOT(J5207),Strutture_cleaned[[#This Row],[Indirizzo internet]],Strutture_cleaned[[#This Row],[Indirizzo di posta elettronica]])</f>
        <v/>
      </c>
      <c r="L5207" t="str">
        <f>IF(NOT(J5207),Strutture_cleaned[[#This Row],[Indirizzo di posta elettronica]],Strutture_cleaned[[#This Row],[Indirizzo internet]])</f>
        <v/>
      </c>
    </row>
    <row r="5208" spans="1:12" x14ac:dyDescent="0.2">
      <c r="A5208" t="s">
        <v>8186</v>
      </c>
      <c r="B5208" t="s">
        <v>17723</v>
      </c>
      <c r="C5208" t="s">
        <v>17724</v>
      </c>
      <c r="D5208" t="s">
        <v>6823</v>
      </c>
      <c r="E5208" t="s">
        <v>6828</v>
      </c>
      <c r="F5208" t="s">
        <v>6829</v>
      </c>
      <c r="G5208" t="s">
        <v>6830</v>
      </c>
      <c r="I52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08" s="1" t="b">
        <f t="shared" si="81"/>
        <v>0</v>
      </c>
      <c r="K5208" t="str">
        <f>IF(NOT(J5208),Strutture_cleaned[[#This Row],[Indirizzo internet]],Strutture_cleaned[[#This Row],[Indirizzo di posta elettronica]])</f>
        <v>www.nascondigliodibacco.it</v>
      </c>
      <c r="L5208" t="str">
        <f>IF(NOT(J5208),Strutture_cleaned[[#This Row],[Indirizzo di posta elettronica]],Strutture_cleaned[[#This Row],[Indirizzo internet]])</f>
        <v>info@nascondigliodibacco.it</v>
      </c>
    </row>
    <row r="5209" spans="1:12" x14ac:dyDescent="0.2">
      <c r="A5209" t="s">
        <v>8216</v>
      </c>
      <c r="B5209" t="s">
        <v>17725</v>
      </c>
      <c r="C5209" t="s">
        <v>17726</v>
      </c>
      <c r="D5209" t="s">
        <v>6823</v>
      </c>
      <c r="E5209" t="s">
        <v>19511</v>
      </c>
      <c r="F5209" t="s">
        <v>19511</v>
      </c>
      <c r="G5209" t="s">
        <v>6831</v>
      </c>
      <c r="I52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209" s="1" t="b">
        <f t="shared" si="81"/>
        <v>0</v>
      </c>
      <c r="K5209" t="str">
        <f>IF(NOT(J5209),Strutture_cleaned[[#This Row],[Indirizzo internet]],Strutture_cleaned[[#This Row],[Indirizzo di posta elettronica]])</f>
        <v/>
      </c>
      <c r="L5209" t="str">
        <f>IF(NOT(J5209),Strutture_cleaned[[#This Row],[Indirizzo di posta elettronica]],Strutture_cleaned[[#This Row],[Indirizzo internet]])</f>
        <v>casaleborgomiriam@gmail.com</v>
      </c>
    </row>
    <row r="5210" spans="1:12" x14ac:dyDescent="0.2">
      <c r="A5210" t="s">
        <v>8183</v>
      </c>
      <c r="B5210" t="s">
        <v>17727</v>
      </c>
      <c r="C5210" t="s">
        <v>17728</v>
      </c>
      <c r="D5210" t="s">
        <v>6823</v>
      </c>
      <c r="E5210" t="s">
        <v>6823</v>
      </c>
      <c r="F5210" t="s">
        <v>19511</v>
      </c>
      <c r="G5210" t="s">
        <v>6832</v>
      </c>
      <c r="I52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210" s="1" t="b">
        <f t="shared" si="81"/>
        <v>0</v>
      </c>
      <c r="K5210" t="str">
        <f>IF(NOT(J5210),Strutture_cleaned[[#This Row],[Indirizzo internet]],Strutture_cleaned[[#This Row],[Indirizzo di posta elettronica]])</f>
        <v/>
      </c>
      <c r="L5210" t="str">
        <f>IF(NOT(J5210),Strutture_cleaned[[#This Row],[Indirizzo di posta elettronica]],Strutture_cleaned[[#This Row],[Indirizzo internet]])</f>
        <v>guidolo@msn.com</v>
      </c>
    </row>
    <row r="5211" spans="1:12" x14ac:dyDescent="0.2">
      <c r="A5211" t="s">
        <v>8183</v>
      </c>
      <c r="B5211" t="s">
        <v>17729</v>
      </c>
      <c r="C5211" t="s">
        <v>17730</v>
      </c>
      <c r="D5211" t="s">
        <v>6823</v>
      </c>
      <c r="E5211" t="s">
        <v>19511</v>
      </c>
      <c r="F5211" t="s">
        <v>19511</v>
      </c>
      <c r="G5211" t="s">
        <v>6833</v>
      </c>
      <c r="I52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211" s="1" t="b">
        <f t="shared" si="81"/>
        <v>0</v>
      </c>
      <c r="K5211" t="str">
        <f>IF(NOT(J5211),Strutture_cleaned[[#This Row],[Indirizzo internet]],Strutture_cleaned[[#This Row],[Indirizzo di posta elettronica]])</f>
        <v/>
      </c>
      <c r="L5211" t="str">
        <f>IF(NOT(J5211),Strutture_cleaned[[#This Row],[Indirizzo di posta elettronica]],Strutture_cleaned[[#This Row],[Indirizzo internet]])</f>
        <v>fideas.tonino@fideas.it</v>
      </c>
    </row>
    <row r="5212" spans="1:12" x14ac:dyDescent="0.2">
      <c r="A5212" t="s">
        <v>8216</v>
      </c>
      <c r="B5212" t="s">
        <v>17731</v>
      </c>
      <c r="C5212" t="s">
        <v>17732</v>
      </c>
      <c r="D5212" t="s">
        <v>6823</v>
      </c>
      <c r="E5212" t="s">
        <v>19511</v>
      </c>
      <c r="F5212" t="s">
        <v>19511</v>
      </c>
      <c r="G5212" t="s">
        <v>6834</v>
      </c>
      <c r="I52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212" s="1" t="b">
        <f t="shared" si="81"/>
        <v>0</v>
      </c>
      <c r="K5212" t="str">
        <f>IF(NOT(J5212),Strutture_cleaned[[#This Row],[Indirizzo internet]],Strutture_cleaned[[#This Row],[Indirizzo di posta elettronica]])</f>
        <v/>
      </c>
      <c r="L5212" t="str">
        <f>IF(NOT(J5212),Strutture_cleaned[[#This Row],[Indirizzo di posta elettronica]],Strutture_cleaned[[#This Row],[Indirizzo internet]])</f>
        <v>paperino124b@alice.it</v>
      </c>
    </row>
    <row r="5213" spans="1:12" x14ac:dyDescent="0.2">
      <c r="A5213" t="s">
        <v>8174</v>
      </c>
      <c r="B5213" t="s">
        <v>17733</v>
      </c>
      <c r="C5213" t="s">
        <v>17734</v>
      </c>
      <c r="D5213" t="s">
        <v>6823</v>
      </c>
      <c r="E5213" t="s">
        <v>19511</v>
      </c>
      <c r="F5213" t="s">
        <v>19511</v>
      </c>
      <c r="G5213" t="s">
        <v>6835</v>
      </c>
      <c r="I52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213" s="1" t="b">
        <f t="shared" si="81"/>
        <v>0</v>
      </c>
      <c r="K5213" t="str">
        <f>IF(NOT(J5213),Strutture_cleaned[[#This Row],[Indirizzo internet]],Strutture_cleaned[[#This Row],[Indirizzo di posta elettronica]])</f>
        <v/>
      </c>
      <c r="L5213" t="str">
        <f>IF(NOT(J5213),Strutture_cleaned[[#This Row],[Indirizzo di posta elettronica]],Strutture_cleaned[[#This Row],[Indirizzo internet]])</f>
        <v>paolo@nespeca.it</v>
      </c>
    </row>
    <row r="5214" spans="1:12" x14ac:dyDescent="0.2">
      <c r="A5214" t="s">
        <v>8174</v>
      </c>
      <c r="B5214" t="s">
        <v>17733</v>
      </c>
      <c r="C5214" t="s">
        <v>17735</v>
      </c>
      <c r="D5214" t="s">
        <v>6823</v>
      </c>
      <c r="E5214" t="s">
        <v>19511</v>
      </c>
      <c r="F5214" t="s">
        <v>19511</v>
      </c>
      <c r="G5214" t="s">
        <v>6835</v>
      </c>
      <c r="I52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214" s="1" t="b">
        <f t="shared" si="81"/>
        <v>0</v>
      </c>
      <c r="K5214" t="str">
        <f>IF(NOT(J5214),Strutture_cleaned[[#This Row],[Indirizzo internet]],Strutture_cleaned[[#This Row],[Indirizzo di posta elettronica]])</f>
        <v/>
      </c>
      <c r="L5214" t="str">
        <f>IF(NOT(J5214),Strutture_cleaned[[#This Row],[Indirizzo di posta elettronica]],Strutture_cleaned[[#This Row],[Indirizzo internet]])</f>
        <v>paolo@nespeca.it</v>
      </c>
    </row>
    <row r="5215" spans="1:12" x14ac:dyDescent="0.2">
      <c r="A5215" t="s">
        <v>8216</v>
      </c>
      <c r="B5215" t="s">
        <v>17736</v>
      </c>
      <c r="C5215" t="s">
        <v>17737</v>
      </c>
      <c r="D5215" t="s">
        <v>6823</v>
      </c>
      <c r="E5215" t="s">
        <v>19511</v>
      </c>
      <c r="F5215" t="s">
        <v>19511</v>
      </c>
      <c r="G5215" t="s">
        <v>19511</v>
      </c>
      <c r="I52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15" s="1" t="b">
        <f t="shared" si="81"/>
        <v>0</v>
      </c>
      <c r="K5215" t="str">
        <f>IF(NOT(J5215),Strutture_cleaned[[#This Row],[Indirizzo internet]],Strutture_cleaned[[#This Row],[Indirizzo di posta elettronica]])</f>
        <v/>
      </c>
      <c r="L5215" t="str">
        <f>IF(NOT(J5215),Strutture_cleaned[[#This Row],[Indirizzo di posta elettronica]],Strutture_cleaned[[#This Row],[Indirizzo internet]])</f>
        <v/>
      </c>
    </row>
    <row r="5216" spans="1:12" x14ac:dyDescent="0.2">
      <c r="A5216" t="s">
        <v>8216</v>
      </c>
      <c r="B5216" t="s">
        <v>17738</v>
      </c>
      <c r="C5216" t="s">
        <v>17739</v>
      </c>
      <c r="D5216" t="s">
        <v>6823</v>
      </c>
      <c r="E5216" t="s">
        <v>6823</v>
      </c>
      <c r="F5216" t="s">
        <v>19511</v>
      </c>
      <c r="G5216" t="s">
        <v>6836</v>
      </c>
      <c r="I52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216" s="1" t="b">
        <f t="shared" si="81"/>
        <v>0</v>
      </c>
      <c r="K5216" t="str">
        <f>IF(NOT(J5216),Strutture_cleaned[[#This Row],[Indirizzo internet]],Strutture_cleaned[[#This Row],[Indirizzo di posta elettronica]])</f>
        <v/>
      </c>
      <c r="L5216" t="str">
        <f>IF(NOT(J5216),Strutture_cleaned[[#This Row],[Indirizzo di posta elettronica]],Strutture_cleaned[[#This Row],[Indirizzo internet]])</f>
        <v>tfs.tarquini@libero.it</v>
      </c>
    </row>
    <row r="5217" spans="1:12" x14ac:dyDescent="0.2">
      <c r="A5217" t="s">
        <v>8216</v>
      </c>
      <c r="B5217" t="s">
        <v>17740</v>
      </c>
      <c r="C5217" t="s">
        <v>6837</v>
      </c>
      <c r="D5217" t="s">
        <v>6823</v>
      </c>
      <c r="E5217" t="s">
        <v>6823</v>
      </c>
      <c r="F5217" t="s">
        <v>19511</v>
      </c>
      <c r="G5217" t="s">
        <v>6838</v>
      </c>
      <c r="I52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217" s="1" t="b">
        <f t="shared" si="81"/>
        <v>0</v>
      </c>
      <c r="K5217" t="str">
        <f>IF(NOT(J5217),Strutture_cleaned[[#This Row],[Indirizzo internet]],Strutture_cleaned[[#This Row],[Indirizzo di posta elettronica]])</f>
        <v/>
      </c>
      <c r="L5217" t="str">
        <f>IF(NOT(J5217),Strutture_cleaned[[#This Row],[Indirizzo di posta elettronica]],Strutture_cleaned[[#This Row],[Indirizzo internet]])</f>
        <v>nespeca.nerio@alice.it</v>
      </c>
    </row>
    <row r="5218" spans="1:12" x14ac:dyDescent="0.2">
      <c r="A5218" t="s">
        <v>8174</v>
      </c>
      <c r="B5218" t="s">
        <v>17741</v>
      </c>
      <c r="C5218" t="s">
        <v>6839</v>
      </c>
      <c r="D5218" t="s">
        <v>6823</v>
      </c>
      <c r="E5218" t="s">
        <v>6823</v>
      </c>
      <c r="F5218" t="s">
        <v>19511</v>
      </c>
      <c r="G5218" t="s">
        <v>19511</v>
      </c>
      <c r="I52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18" s="1" t="b">
        <f t="shared" si="81"/>
        <v>0</v>
      </c>
      <c r="K5218" t="str">
        <f>IF(NOT(J5218),Strutture_cleaned[[#This Row],[Indirizzo internet]],Strutture_cleaned[[#This Row],[Indirizzo di posta elettronica]])</f>
        <v/>
      </c>
      <c r="L5218" t="str">
        <f>IF(NOT(J5218),Strutture_cleaned[[#This Row],[Indirizzo di posta elettronica]],Strutture_cleaned[[#This Row],[Indirizzo internet]])</f>
        <v/>
      </c>
    </row>
    <row r="5219" spans="1:12" x14ac:dyDescent="0.2">
      <c r="A5219" t="s">
        <v>8174</v>
      </c>
      <c r="B5219" t="s">
        <v>17742</v>
      </c>
      <c r="C5219" t="s">
        <v>6840</v>
      </c>
      <c r="D5219" t="s">
        <v>6823</v>
      </c>
      <c r="E5219" t="s">
        <v>6823</v>
      </c>
      <c r="F5219" t="s">
        <v>19511</v>
      </c>
      <c r="G5219" t="s">
        <v>19511</v>
      </c>
      <c r="I52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19" s="1" t="b">
        <f t="shared" si="81"/>
        <v>0</v>
      </c>
      <c r="K5219" t="str">
        <f>IF(NOT(J5219),Strutture_cleaned[[#This Row],[Indirizzo internet]],Strutture_cleaned[[#This Row],[Indirizzo di posta elettronica]])</f>
        <v/>
      </c>
      <c r="L5219" t="str">
        <f>IF(NOT(J5219),Strutture_cleaned[[#This Row],[Indirizzo di posta elettronica]],Strutture_cleaned[[#This Row],[Indirizzo internet]])</f>
        <v/>
      </c>
    </row>
    <row r="5220" spans="1:12" x14ac:dyDescent="0.2">
      <c r="A5220" t="s">
        <v>8174</v>
      </c>
      <c r="B5220" t="s">
        <v>17743</v>
      </c>
      <c r="C5220" t="s">
        <v>6841</v>
      </c>
      <c r="D5220" t="s">
        <v>6823</v>
      </c>
      <c r="E5220" t="s">
        <v>6823</v>
      </c>
      <c r="F5220" t="s">
        <v>19511</v>
      </c>
      <c r="G5220" t="s">
        <v>19511</v>
      </c>
      <c r="I52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20" s="1" t="b">
        <f t="shared" si="81"/>
        <v>0</v>
      </c>
      <c r="K5220" t="str">
        <f>IF(NOT(J5220),Strutture_cleaned[[#This Row],[Indirizzo internet]],Strutture_cleaned[[#This Row],[Indirizzo di posta elettronica]])</f>
        <v/>
      </c>
      <c r="L5220" t="str">
        <f>IF(NOT(J5220),Strutture_cleaned[[#This Row],[Indirizzo di posta elettronica]],Strutture_cleaned[[#This Row],[Indirizzo internet]])</f>
        <v/>
      </c>
    </row>
    <row r="5221" spans="1:12" x14ac:dyDescent="0.2">
      <c r="A5221" t="s">
        <v>8186</v>
      </c>
      <c r="B5221" t="s">
        <v>17744</v>
      </c>
      <c r="C5221" t="s">
        <v>6842</v>
      </c>
      <c r="D5221" t="s">
        <v>6823</v>
      </c>
      <c r="E5221" t="s">
        <v>6823</v>
      </c>
      <c r="F5221" t="s">
        <v>19511</v>
      </c>
      <c r="G5221" t="s">
        <v>6843</v>
      </c>
      <c r="I52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221" s="1" t="b">
        <f t="shared" si="81"/>
        <v>0</v>
      </c>
      <c r="K5221" t="str">
        <f>IF(NOT(J5221),Strutture_cleaned[[#This Row],[Indirizzo internet]],Strutture_cleaned[[#This Row],[Indirizzo di posta elettronica]])</f>
        <v/>
      </c>
      <c r="L5221" t="str">
        <f>IF(NOT(J5221),Strutture_cleaned[[#This Row],[Indirizzo di posta elettronica]],Strutture_cleaned[[#This Row],[Indirizzo internet]])</f>
        <v>mollteo@alice.it</v>
      </c>
    </row>
    <row r="5222" spans="1:12" x14ac:dyDescent="0.2">
      <c r="A5222" t="s">
        <v>8216</v>
      </c>
      <c r="B5222" t="s">
        <v>17745</v>
      </c>
      <c r="C5222" t="s">
        <v>6844</v>
      </c>
      <c r="D5222" t="s">
        <v>6823</v>
      </c>
      <c r="E5222" t="s">
        <v>6823</v>
      </c>
      <c r="F5222" t="s">
        <v>19511</v>
      </c>
      <c r="G5222" t="s">
        <v>6845</v>
      </c>
      <c r="I52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222" s="1" t="b">
        <f t="shared" si="81"/>
        <v>0</v>
      </c>
      <c r="K5222" t="str">
        <f>IF(NOT(J5222),Strutture_cleaned[[#This Row],[Indirizzo internet]],Strutture_cleaned[[#This Row],[Indirizzo di posta elettronica]])</f>
        <v/>
      </c>
      <c r="L5222" t="str">
        <f>IF(NOT(J5222),Strutture_cleaned[[#This Row],[Indirizzo di posta elettronica]],Strutture_cleaned[[#This Row],[Indirizzo internet]])</f>
        <v>strjo@libero.it</v>
      </c>
    </row>
    <row r="5223" spans="1:12" x14ac:dyDescent="0.2">
      <c r="A5223" t="s">
        <v>8174</v>
      </c>
      <c r="B5223" t="s">
        <v>17746</v>
      </c>
      <c r="C5223" t="s">
        <v>6797</v>
      </c>
      <c r="D5223" t="s">
        <v>6823</v>
      </c>
      <c r="E5223" t="s">
        <v>6823</v>
      </c>
      <c r="F5223" t="s">
        <v>19511</v>
      </c>
      <c r="G5223" t="s">
        <v>6798</v>
      </c>
      <c r="I52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223" s="1" t="b">
        <f t="shared" si="81"/>
        <v>0</v>
      </c>
      <c r="K5223" t="str">
        <f>IF(NOT(J5223),Strutture_cleaned[[#This Row],[Indirizzo internet]],Strutture_cleaned[[#This Row],[Indirizzo di posta elettronica]])</f>
        <v/>
      </c>
      <c r="L5223" t="str">
        <f>IF(NOT(J5223),Strutture_cleaned[[#This Row],[Indirizzo di posta elettronica]],Strutture_cleaned[[#This Row],[Indirizzo internet]])</f>
        <v>marcopierantonelli@yahoo.it</v>
      </c>
    </row>
    <row r="5224" spans="1:12" x14ac:dyDescent="0.2">
      <c r="A5224" t="s">
        <v>8177</v>
      </c>
      <c r="B5224" t="s">
        <v>14271</v>
      </c>
      <c r="C5224" t="s">
        <v>17747</v>
      </c>
      <c r="D5224" t="s">
        <v>17748</v>
      </c>
      <c r="E5224" t="s">
        <v>17748</v>
      </c>
      <c r="F5224" t="s">
        <v>6846</v>
      </c>
      <c r="G5224" t="s">
        <v>6847</v>
      </c>
      <c r="I52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24" s="1" t="b">
        <f t="shared" si="81"/>
        <v>0</v>
      </c>
      <c r="K5224" t="str">
        <f>IF(NOT(J5224),Strutture_cleaned[[#This Row],[Indirizzo internet]],Strutture_cleaned[[#This Row],[Indirizzo di posta elettronica]])</f>
        <v>www.belvedereap.it</v>
      </c>
      <c r="L5224" t="str">
        <f>IF(NOT(J5224),Strutture_cleaned[[#This Row],[Indirizzo di posta elettronica]],Strutture_cleaned[[#This Row],[Indirizzo internet]])</f>
        <v>info@belvedereap.it</v>
      </c>
    </row>
    <row r="5225" spans="1:12" x14ac:dyDescent="0.2">
      <c r="A5225" t="s">
        <v>8177</v>
      </c>
      <c r="B5225" t="s">
        <v>17749</v>
      </c>
      <c r="C5225" t="s">
        <v>17750</v>
      </c>
      <c r="D5225" t="s">
        <v>6872</v>
      </c>
      <c r="E5225" t="s">
        <v>6872</v>
      </c>
      <c r="F5225" t="s">
        <v>6848</v>
      </c>
      <c r="G5225" t="s">
        <v>6849</v>
      </c>
      <c r="I52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25" s="1" t="b">
        <f t="shared" si="81"/>
        <v>0</v>
      </c>
      <c r="K5225" t="str">
        <f>IF(NOT(J5225),Strutture_cleaned[[#This Row],[Indirizzo internet]],Strutture_cleaned[[#This Row],[Indirizzo di posta elettronica]])</f>
        <v>www.hotel-corbezzolo.com</v>
      </c>
      <c r="L5225" t="str">
        <f>IF(NOT(J5225),Strutture_cleaned[[#This Row],[Indirizzo di posta elettronica]],Strutture_cleaned[[#This Row],[Indirizzo internet]])</f>
        <v>info@hotel-corbezzolo.com</v>
      </c>
    </row>
    <row r="5226" spans="1:12" x14ac:dyDescent="0.2">
      <c r="A5226" t="s">
        <v>8177</v>
      </c>
      <c r="B5226" t="s">
        <v>11566</v>
      </c>
      <c r="C5226" t="s">
        <v>17751</v>
      </c>
      <c r="D5226" t="s">
        <v>6872</v>
      </c>
      <c r="E5226" t="s">
        <v>6872</v>
      </c>
      <c r="F5226" t="s">
        <v>19511</v>
      </c>
      <c r="G5226" t="s">
        <v>19511</v>
      </c>
      <c r="I52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26" s="1" t="b">
        <f t="shared" si="81"/>
        <v>0</v>
      </c>
      <c r="K5226" t="str">
        <f>IF(NOT(J5226),Strutture_cleaned[[#This Row],[Indirizzo internet]],Strutture_cleaned[[#This Row],[Indirizzo di posta elettronica]])</f>
        <v/>
      </c>
      <c r="L5226" t="str">
        <f>IF(NOT(J5226),Strutture_cleaned[[#This Row],[Indirizzo di posta elettronica]],Strutture_cleaned[[#This Row],[Indirizzo internet]])</f>
        <v/>
      </c>
    </row>
    <row r="5227" spans="1:12" x14ac:dyDescent="0.2">
      <c r="A5227" t="s">
        <v>8171</v>
      </c>
      <c r="B5227" t="s">
        <v>17752</v>
      </c>
      <c r="C5227" t="s">
        <v>17753</v>
      </c>
      <c r="D5227" t="s">
        <v>6872</v>
      </c>
      <c r="E5227" t="s">
        <v>17754</v>
      </c>
      <c r="F5227" t="s">
        <v>6850</v>
      </c>
      <c r="G5227" t="s">
        <v>6851</v>
      </c>
      <c r="I52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27" s="1" t="b">
        <f t="shared" si="81"/>
        <v>0</v>
      </c>
      <c r="K5227" t="str">
        <f>IF(NOT(J5227),Strutture_cleaned[[#This Row],[Indirizzo internet]],Strutture_cleaned[[#This Row],[Indirizzo di posta elettronica]])</f>
        <v>www.lacascinadeiciliegi.com</v>
      </c>
      <c r="L5227" t="str">
        <f>IF(NOT(J5227),Strutture_cleaned[[#This Row],[Indirizzo di posta elettronica]],Strutture_cleaned[[#This Row],[Indirizzo internet]])</f>
        <v>info@lacascinadeiciliegi.com</v>
      </c>
    </row>
    <row r="5228" spans="1:12" x14ac:dyDescent="0.2">
      <c r="A5228" t="s">
        <v>8186</v>
      </c>
      <c r="B5228" t="s">
        <v>16232</v>
      </c>
      <c r="C5228" t="s">
        <v>17755</v>
      </c>
      <c r="D5228" t="s">
        <v>6872</v>
      </c>
      <c r="E5228" t="s">
        <v>6872</v>
      </c>
      <c r="F5228" t="s">
        <v>6852</v>
      </c>
      <c r="G5228" t="s">
        <v>6853</v>
      </c>
      <c r="I52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28" s="1" t="b">
        <f t="shared" si="81"/>
        <v>0</v>
      </c>
      <c r="K5228" t="str">
        <f>IF(NOT(J5228),Strutture_cleaned[[#This Row],[Indirizzo internet]],Strutture_cleaned[[#This Row],[Indirizzo di posta elettronica]])</f>
        <v>www.lacontrada.com</v>
      </c>
      <c r="L5228" t="str">
        <f>IF(NOT(J5228),Strutture_cleaned[[#This Row],[Indirizzo di posta elettronica]],Strutture_cleaned[[#This Row],[Indirizzo internet]])</f>
        <v>info@lacontrada.com</v>
      </c>
    </row>
    <row r="5229" spans="1:12" x14ac:dyDescent="0.2">
      <c r="A5229" t="s">
        <v>8183</v>
      </c>
      <c r="B5229" t="s">
        <v>17756</v>
      </c>
      <c r="C5229" t="s">
        <v>19511</v>
      </c>
      <c r="D5229" t="s">
        <v>6872</v>
      </c>
      <c r="E5229" t="s">
        <v>6872</v>
      </c>
      <c r="F5229" t="s">
        <v>19511</v>
      </c>
      <c r="G5229" t="s">
        <v>6854</v>
      </c>
      <c r="I52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229" s="1" t="b">
        <f t="shared" si="81"/>
        <v>0</v>
      </c>
      <c r="K5229" t="str">
        <f>IF(NOT(J5229),Strutture_cleaned[[#This Row],[Indirizzo internet]],Strutture_cleaned[[#This Row],[Indirizzo di posta elettronica]])</f>
        <v/>
      </c>
      <c r="L5229" t="str">
        <f>IF(NOT(J5229),Strutture_cleaned[[#This Row],[Indirizzo di posta elettronica]],Strutture_cleaned[[#This Row],[Indirizzo internet]])</f>
        <v>cazippi@it</v>
      </c>
    </row>
    <row r="5230" spans="1:12" x14ac:dyDescent="0.2">
      <c r="A5230" t="s">
        <v>8183</v>
      </c>
      <c r="B5230" t="s">
        <v>17757</v>
      </c>
      <c r="C5230" t="s">
        <v>17758</v>
      </c>
      <c r="D5230" t="s">
        <v>6872</v>
      </c>
      <c r="E5230" t="s">
        <v>6872</v>
      </c>
      <c r="F5230" t="s">
        <v>6855</v>
      </c>
      <c r="G5230" t="s">
        <v>6856</v>
      </c>
      <c r="I52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230" s="1" t="b">
        <f t="shared" si="81"/>
        <v>0</v>
      </c>
      <c r="K5230" t="str">
        <f>IF(NOT(J5230),Strutture_cleaned[[#This Row],[Indirizzo internet]],Strutture_cleaned[[#This Row],[Indirizzo di posta elettronica]])</f>
        <v>www.bbfamigliadeangelis.it</v>
      </c>
      <c r="L5230" t="str">
        <f>IF(NOT(J5230),Strutture_cleaned[[#This Row],[Indirizzo di posta elettronica]],Strutture_cleaned[[#This Row],[Indirizzo internet]])</f>
        <v>teresa.pierantozzi@alice.it</v>
      </c>
    </row>
    <row r="5231" spans="1:12" x14ac:dyDescent="0.2">
      <c r="A5231" t="s">
        <v>8285</v>
      </c>
      <c r="B5231" t="s">
        <v>17759</v>
      </c>
      <c r="C5231" t="s">
        <v>17760</v>
      </c>
      <c r="D5231" t="s">
        <v>6872</v>
      </c>
      <c r="E5231" t="s">
        <v>6872</v>
      </c>
      <c r="F5231" t="s">
        <v>19511</v>
      </c>
      <c r="G5231" t="s">
        <v>6857</v>
      </c>
      <c r="I52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231" s="1" t="b">
        <f t="shared" si="81"/>
        <v>0</v>
      </c>
      <c r="K5231" t="str">
        <f>IF(NOT(J5231),Strutture_cleaned[[#This Row],[Indirizzo internet]],Strutture_cleaned[[#This Row],[Indirizzo di posta elettronica]])</f>
        <v/>
      </c>
      <c r="L5231" t="str">
        <f>IF(NOT(J5231),Strutture_cleaned[[#This Row],[Indirizzo di posta elettronica]],Strutture_cleaned[[#This Row],[Indirizzo internet]])</f>
        <v>teresiane.ripa@yahoo.com</v>
      </c>
    </row>
    <row r="5232" spans="1:12" x14ac:dyDescent="0.2">
      <c r="A5232" t="s">
        <v>8177</v>
      </c>
      <c r="B5232" t="s">
        <v>17761</v>
      </c>
      <c r="C5232" t="s">
        <v>17762</v>
      </c>
      <c r="D5232" t="s">
        <v>6872</v>
      </c>
      <c r="E5232" t="s">
        <v>8397</v>
      </c>
      <c r="F5232" t="s">
        <v>6858</v>
      </c>
      <c r="G5232" t="s">
        <v>6859</v>
      </c>
      <c r="I52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32" s="1" t="b">
        <f t="shared" si="81"/>
        <v>0</v>
      </c>
      <c r="K5232" t="str">
        <f>IF(NOT(J5232),Strutture_cleaned[[#This Row],[Indirizzo internet]],Strutture_cleaned[[#This Row],[Indirizzo di posta elettronica]])</f>
        <v>www.i-calanchi.com</v>
      </c>
      <c r="L5232" t="str">
        <f>IF(NOT(J5232),Strutture_cleaned[[#This Row],[Indirizzo di posta elettronica]],Strutture_cleaned[[#This Row],[Indirizzo internet]])</f>
        <v>info@i-calanchi.com</v>
      </c>
    </row>
    <row r="5233" spans="1:12" x14ac:dyDescent="0.2">
      <c r="A5233" t="s">
        <v>8183</v>
      </c>
      <c r="B5233" t="s">
        <v>17763</v>
      </c>
      <c r="C5233" t="s">
        <v>17764</v>
      </c>
      <c r="D5233" t="s">
        <v>6872</v>
      </c>
      <c r="E5233" t="s">
        <v>6872</v>
      </c>
      <c r="F5233" t="s">
        <v>6860</v>
      </c>
      <c r="G5233" t="s">
        <v>6861</v>
      </c>
      <c r="I52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233" s="1" t="b">
        <f t="shared" si="81"/>
        <v>0</v>
      </c>
      <c r="K5233" t="str">
        <f>IF(NOT(J5233),Strutture_cleaned[[#This Row],[Indirizzo internet]],Strutture_cleaned[[#This Row],[Indirizzo di posta elettronica]])</f>
        <v>www.bb-ilroccolo.it</v>
      </c>
      <c r="L5233" t="str">
        <f>IF(NOT(J5233),Strutture_cleaned[[#This Row],[Indirizzo di posta elettronica]],Strutture_cleaned[[#This Row],[Indirizzo internet]])</f>
        <v>arch.anelli@libero.it</v>
      </c>
    </row>
    <row r="5234" spans="1:12" x14ac:dyDescent="0.2">
      <c r="A5234" t="s">
        <v>8177</v>
      </c>
      <c r="B5234" t="s">
        <v>17765</v>
      </c>
      <c r="C5234" t="s">
        <v>17766</v>
      </c>
      <c r="D5234" t="s">
        <v>6872</v>
      </c>
      <c r="E5234" t="s">
        <v>6872</v>
      </c>
      <c r="F5234" t="s">
        <v>6862</v>
      </c>
      <c r="G5234" t="s">
        <v>6863</v>
      </c>
      <c r="I52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34" s="1" t="b">
        <f t="shared" si="81"/>
        <v>0</v>
      </c>
      <c r="K5234" t="str">
        <f>IF(NOT(J5234),Strutture_cleaned[[#This Row],[Indirizzo internet]],Strutture_cleaned[[#This Row],[Indirizzo di posta elettronica]])</f>
        <v>www.torredelgallo.it</v>
      </c>
      <c r="L5234" t="str">
        <f>IF(NOT(J5234),Strutture_cleaned[[#This Row],[Indirizzo di posta elettronica]],Strutture_cleaned[[#This Row],[Indirizzo internet]])</f>
        <v>info@torredelgallo.it</v>
      </c>
    </row>
    <row r="5235" spans="1:12" x14ac:dyDescent="0.2">
      <c r="A5235" t="s">
        <v>8171</v>
      </c>
      <c r="B5235" t="s">
        <v>17767</v>
      </c>
      <c r="C5235" t="s">
        <v>17768</v>
      </c>
      <c r="D5235" t="s">
        <v>6872</v>
      </c>
      <c r="E5235" t="s">
        <v>6872</v>
      </c>
      <c r="F5235" t="s">
        <v>6864</v>
      </c>
      <c r="G5235" t="s">
        <v>6865</v>
      </c>
      <c r="I52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35" s="1" t="b">
        <f t="shared" si="81"/>
        <v>0</v>
      </c>
      <c r="K5235" t="str">
        <f>IF(NOT(J5235),Strutture_cleaned[[#This Row],[Indirizzo internet]],Strutture_cleaned[[#This Row],[Indirizzo di posta elettronica]])</f>
        <v>www.villabelsito.it</v>
      </c>
      <c r="L5235" t="str">
        <f>IF(NOT(J5235),Strutture_cleaned[[#This Row],[Indirizzo di posta elettronica]],Strutture_cleaned[[#This Row],[Indirizzo internet]])</f>
        <v>info@villabelsito.it</v>
      </c>
    </row>
    <row r="5236" spans="1:12" x14ac:dyDescent="0.2">
      <c r="A5236" t="s">
        <v>8186</v>
      </c>
      <c r="B5236" t="s">
        <v>17769</v>
      </c>
      <c r="C5236" t="s">
        <v>17770</v>
      </c>
      <c r="D5236" t="s">
        <v>6872</v>
      </c>
      <c r="E5236" t="s">
        <v>6872</v>
      </c>
      <c r="F5236" t="s">
        <v>19511</v>
      </c>
      <c r="G5236" t="s">
        <v>19511</v>
      </c>
      <c r="I52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36" s="1" t="b">
        <f t="shared" si="81"/>
        <v>0</v>
      </c>
      <c r="K5236" t="str">
        <f>IF(NOT(J5236),Strutture_cleaned[[#This Row],[Indirizzo internet]],Strutture_cleaned[[#This Row],[Indirizzo di posta elettronica]])</f>
        <v/>
      </c>
      <c r="L5236" t="str">
        <f>IF(NOT(J5236),Strutture_cleaned[[#This Row],[Indirizzo di posta elettronica]],Strutture_cleaned[[#This Row],[Indirizzo internet]])</f>
        <v/>
      </c>
    </row>
    <row r="5237" spans="1:12" x14ac:dyDescent="0.2">
      <c r="A5237" t="s">
        <v>8183</v>
      </c>
      <c r="B5237" t="s">
        <v>17771</v>
      </c>
      <c r="C5237" t="s">
        <v>17772</v>
      </c>
      <c r="D5237" t="s">
        <v>6872</v>
      </c>
      <c r="E5237" t="s">
        <v>19511</v>
      </c>
      <c r="F5237" t="s">
        <v>19511</v>
      </c>
      <c r="G5237" t="s">
        <v>6866</v>
      </c>
      <c r="I52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237" s="1" t="b">
        <f t="shared" si="81"/>
        <v>0</v>
      </c>
      <c r="K5237" t="str">
        <f>IF(NOT(J5237),Strutture_cleaned[[#This Row],[Indirizzo internet]],Strutture_cleaned[[#This Row],[Indirizzo di posta elettronica]])</f>
        <v/>
      </c>
      <c r="L5237" t="str">
        <f>IF(NOT(J5237),Strutture_cleaned[[#This Row],[Indirizzo di posta elettronica]],Strutture_cleaned[[#This Row],[Indirizzo internet]])</f>
        <v>igattidiripa@gmail.com</v>
      </c>
    </row>
    <row r="5238" spans="1:12" x14ac:dyDescent="0.2">
      <c r="A5238" t="s">
        <v>8183</v>
      </c>
      <c r="B5238" t="s">
        <v>17773</v>
      </c>
      <c r="C5238" t="s">
        <v>17774</v>
      </c>
      <c r="D5238" t="s">
        <v>6872</v>
      </c>
      <c r="E5238" t="s">
        <v>17775</v>
      </c>
      <c r="F5238" t="s">
        <v>6867</v>
      </c>
      <c r="G5238" t="s">
        <v>6868</v>
      </c>
      <c r="I52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238" s="1" t="b">
        <f t="shared" si="81"/>
        <v>0</v>
      </c>
      <c r="K5238" t="str">
        <f>IF(NOT(J5238),Strutture_cleaned[[#This Row],[Indirizzo internet]],Strutture_cleaned[[#This Row],[Indirizzo di posta elettronica]])</f>
        <v>www.villapatriziabb.it</v>
      </c>
      <c r="L5238" t="str">
        <f>IF(NOT(J5238),Strutture_cleaned[[#This Row],[Indirizzo di posta elettronica]],Strutture_cleaned[[#This Row],[Indirizzo internet]])</f>
        <v>villapatriziabb@virgilio.it</v>
      </c>
    </row>
    <row r="5239" spans="1:12" x14ac:dyDescent="0.2">
      <c r="A5239" t="s">
        <v>8183</v>
      </c>
      <c r="B5239" t="s">
        <v>17776</v>
      </c>
      <c r="C5239" t="s">
        <v>17777</v>
      </c>
      <c r="D5239" t="s">
        <v>6872</v>
      </c>
      <c r="E5239" t="s">
        <v>19511</v>
      </c>
      <c r="F5239" t="s">
        <v>6869</v>
      </c>
      <c r="G5239" t="s">
        <v>6870</v>
      </c>
      <c r="I52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39" s="1" t="b">
        <f t="shared" si="81"/>
        <v>0</v>
      </c>
      <c r="K5239" t="str">
        <f>IF(NOT(J5239),Strutture_cleaned[[#This Row],[Indirizzo internet]],Strutture_cleaned[[#This Row],[Indirizzo di posta elettronica]])</f>
        <v>www.belvederebnb.it</v>
      </c>
      <c r="L5239" t="str">
        <f>IF(NOT(J5239),Strutture_cleaned[[#This Row],[Indirizzo di posta elettronica]],Strutture_cleaned[[#This Row],[Indirizzo internet]])</f>
        <v>info@belvederebnb.it</v>
      </c>
    </row>
    <row r="5240" spans="1:12" x14ac:dyDescent="0.2">
      <c r="A5240" t="s">
        <v>8171</v>
      </c>
      <c r="B5240" t="s">
        <v>17429</v>
      </c>
      <c r="C5240" t="s">
        <v>17778</v>
      </c>
      <c r="D5240" t="s">
        <v>6872</v>
      </c>
      <c r="E5240" t="s">
        <v>19511</v>
      </c>
      <c r="F5240" t="s">
        <v>19511</v>
      </c>
      <c r="G5240" t="s">
        <v>6871</v>
      </c>
      <c r="I52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240" s="1" t="b">
        <f t="shared" si="81"/>
        <v>0</v>
      </c>
      <c r="K5240" t="str">
        <f>IF(NOT(J5240),Strutture_cleaned[[#This Row],[Indirizzo internet]],Strutture_cleaned[[#This Row],[Indirizzo di posta elettronica]])</f>
        <v/>
      </c>
      <c r="L5240" t="str">
        <f>IF(NOT(J5240),Strutture_cleaned[[#This Row],[Indirizzo di posta elettronica]],Strutture_cleaned[[#This Row],[Indirizzo internet]])</f>
        <v>maurideangelis@libero.it</v>
      </c>
    </row>
    <row r="5241" spans="1:12" x14ac:dyDescent="0.2">
      <c r="A5241" t="s">
        <v>8183</v>
      </c>
      <c r="B5241" t="s">
        <v>17779</v>
      </c>
      <c r="C5241" t="s">
        <v>17780</v>
      </c>
      <c r="D5241" t="s">
        <v>6872</v>
      </c>
      <c r="E5241" t="s">
        <v>6872</v>
      </c>
      <c r="F5241" t="s">
        <v>6873</v>
      </c>
      <c r="G5241" t="s">
        <v>6874</v>
      </c>
      <c r="I52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41" s="1" t="b">
        <f t="shared" si="81"/>
        <v>0</v>
      </c>
      <c r="K5241" t="str">
        <f>IF(NOT(J5241),Strutture_cleaned[[#This Row],[Indirizzo internet]],Strutture_cleaned[[#This Row],[Indirizzo di posta elettronica]])</f>
        <v>www.silentvalley.it</v>
      </c>
      <c r="L5241" t="str">
        <f>IF(NOT(J5241),Strutture_cleaned[[#This Row],[Indirizzo di posta elettronica]],Strutture_cleaned[[#This Row],[Indirizzo internet]])</f>
        <v>info@silentvalley.it</v>
      </c>
    </row>
    <row r="5242" spans="1:12" x14ac:dyDescent="0.2">
      <c r="A5242" t="s">
        <v>8183</v>
      </c>
      <c r="B5242" t="s">
        <v>17781</v>
      </c>
      <c r="C5242" t="s">
        <v>17782</v>
      </c>
      <c r="D5242" t="s">
        <v>6872</v>
      </c>
      <c r="E5242" t="s">
        <v>19511</v>
      </c>
      <c r="F5242" t="s">
        <v>19511</v>
      </c>
      <c r="G5242" t="s">
        <v>6875</v>
      </c>
      <c r="I52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42" s="1" t="b">
        <f t="shared" si="81"/>
        <v>0</v>
      </c>
      <c r="K5242" t="str">
        <f>IF(NOT(J5242),Strutture_cleaned[[#This Row],[Indirizzo internet]],Strutture_cleaned[[#This Row],[Indirizzo di posta elettronica]])</f>
        <v/>
      </c>
      <c r="L5242" t="str">
        <f>IF(NOT(J5242),Strutture_cleaned[[#This Row],[Indirizzo di posta elettronica]],Strutture_cleaned[[#This Row],[Indirizzo internet]])</f>
        <v>info@lucuccelo.it</v>
      </c>
    </row>
    <row r="5243" spans="1:12" x14ac:dyDescent="0.2">
      <c r="A5243" t="s">
        <v>8186</v>
      </c>
      <c r="B5243" t="s">
        <v>17783</v>
      </c>
      <c r="C5243" t="s">
        <v>17784</v>
      </c>
      <c r="D5243" t="s">
        <v>6872</v>
      </c>
      <c r="E5243" t="s">
        <v>6872</v>
      </c>
      <c r="F5243" t="s">
        <v>6876</v>
      </c>
      <c r="G5243" t="s">
        <v>6877</v>
      </c>
      <c r="I52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43" s="1" t="b">
        <f t="shared" si="81"/>
        <v>0</v>
      </c>
      <c r="K5243" t="str">
        <f>IF(NOT(J5243),Strutture_cleaned[[#This Row],[Indirizzo internet]],Strutture_cleaned[[#This Row],[Indirizzo di posta elettronica]])</f>
        <v>www.ilpoderedelnonno.it</v>
      </c>
      <c r="L5243" t="str">
        <f>IF(NOT(J5243),Strutture_cleaned[[#This Row],[Indirizzo di posta elettronica]],Strutture_cleaned[[#This Row],[Indirizzo internet]])</f>
        <v>info@ilpoderedelnonno.it</v>
      </c>
    </row>
    <row r="5244" spans="1:12" x14ac:dyDescent="0.2">
      <c r="A5244" t="s">
        <v>8186</v>
      </c>
      <c r="B5244" t="s">
        <v>17785</v>
      </c>
      <c r="C5244" t="s">
        <v>19511</v>
      </c>
      <c r="D5244" t="s">
        <v>6872</v>
      </c>
      <c r="E5244" t="s">
        <v>19511</v>
      </c>
      <c r="F5244" t="s">
        <v>6878</v>
      </c>
      <c r="G5244" t="s">
        <v>6879</v>
      </c>
      <c r="I52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244" s="1" t="b">
        <f t="shared" si="81"/>
        <v>0</v>
      </c>
      <c r="K5244" t="str">
        <f>IF(NOT(J5244),Strutture_cleaned[[#This Row],[Indirizzo internet]],Strutture_cleaned[[#This Row],[Indirizzo di posta elettronica]])</f>
        <v>www.agriturismopietrantica.com</v>
      </c>
      <c r="L5244" t="str">
        <f>IF(NOT(J5244),Strutture_cleaned[[#This Row],[Indirizzo di posta elettronica]],Strutture_cleaned[[#This Row],[Indirizzo internet]])</f>
        <v>agrit.pietrantica@alice.it</v>
      </c>
    </row>
    <row r="5245" spans="1:12" x14ac:dyDescent="0.2">
      <c r="A5245" t="s">
        <v>8183</v>
      </c>
      <c r="B5245" t="s">
        <v>17786</v>
      </c>
      <c r="C5245" t="s">
        <v>17787</v>
      </c>
      <c r="D5245" t="s">
        <v>6872</v>
      </c>
      <c r="E5245" t="s">
        <v>17788</v>
      </c>
      <c r="F5245" t="s">
        <v>6880</v>
      </c>
      <c r="G5245" t="s">
        <v>6881</v>
      </c>
      <c r="I52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45" s="1" t="b">
        <f t="shared" si="81"/>
        <v>0</v>
      </c>
      <c r="K5245" t="str">
        <f>IF(NOT(J5245),Strutture_cleaned[[#This Row],[Indirizzo internet]],Strutture_cleaned[[#This Row],[Indirizzo di posta elettronica]])</f>
        <v>www.bbaperegina.it</v>
      </c>
      <c r="L5245" t="str">
        <f>IF(NOT(J5245),Strutture_cleaned[[#This Row],[Indirizzo di posta elettronica]],Strutture_cleaned[[#This Row],[Indirizzo internet]])</f>
        <v>info@bbaperegina.it</v>
      </c>
    </row>
    <row r="5246" spans="1:12" x14ac:dyDescent="0.2">
      <c r="A5246" t="s">
        <v>8183</v>
      </c>
      <c r="B5246" t="s">
        <v>17789</v>
      </c>
      <c r="C5246" t="s">
        <v>17790</v>
      </c>
      <c r="D5246" t="s">
        <v>6872</v>
      </c>
      <c r="E5246" t="s">
        <v>19511</v>
      </c>
      <c r="F5246" t="s">
        <v>6882</v>
      </c>
      <c r="G5246" t="s">
        <v>6883</v>
      </c>
      <c r="I52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246" s="1" t="b">
        <f t="shared" si="81"/>
        <v>0</v>
      </c>
      <c r="K5246" t="str">
        <f>IF(NOT(J5246),Strutture_cleaned[[#This Row],[Indirizzo internet]],Strutture_cleaned[[#This Row],[Indirizzo di posta elettronica]])</f>
        <v>www.beblaetitia.altervista.org</v>
      </c>
      <c r="L5246" t="str">
        <f>IF(NOT(J5246),Strutture_cleaned[[#This Row],[Indirizzo di posta elettronica]],Strutture_cleaned[[#This Row],[Indirizzo internet]])</f>
        <v>deangelisanna1@libero.it</v>
      </c>
    </row>
    <row r="5247" spans="1:12" x14ac:dyDescent="0.2">
      <c r="A5247" t="s">
        <v>8183</v>
      </c>
      <c r="B5247" t="s">
        <v>17791</v>
      </c>
      <c r="C5247" t="s">
        <v>17792</v>
      </c>
      <c r="D5247" t="s">
        <v>6872</v>
      </c>
      <c r="E5247" t="s">
        <v>6872</v>
      </c>
      <c r="F5247" t="s">
        <v>6884</v>
      </c>
      <c r="G5247" t="s">
        <v>6885</v>
      </c>
      <c r="I52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47" s="1" t="b">
        <f t="shared" si="81"/>
        <v>0</v>
      </c>
      <c r="K5247" t="str">
        <f>IF(NOT(J5247),Strutture_cleaned[[#This Row],[Indirizzo internet]],Strutture_cleaned[[#This Row],[Indirizzo di posta elettronica]])</f>
        <v>www.ilmerlo.eu</v>
      </c>
      <c r="L5247" t="str">
        <f>IF(NOT(J5247),Strutture_cleaned[[#This Row],[Indirizzo di posta elettronica]],Strutture_cleaned[[#This Row],[Indirizzo internet]])</f>
        <v>info@ilmerlo.eu</v>
      </c>
    </row>
    <row r="5248" spans="1:12" x14ac:dyDescent="0.2">
      <c r="A5248" t="s">
        <v>8183</v>
      </c>
      <c r="B5248" t="s">
        <v>17793</v>
      </c>
      <c r="C5248" t="s">
        <v>17794</v>
      </c>
      <c r="D5248" t="s">
        <v>6872</v>
      </c>
      <c r="E5248" t="s">
        <v>6872</v>
      </c>
      <c r="F5248" t="s">
        <v>6886</v>
      </c>
      <c r="G5248" t="s">
        <v>6887</v>
      </c>
      <c r="I52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48" s="1" t="b">
        <f t="shared" si="81"/>
        <v>0</v>
      </c>
      <c r="K5248" t="str">
        <f>IF(NOT(J5248),Strutture_cleaned[[#This Row],[Indirizzo internet]],Strutture_cleaned[[#This Row],[Indirizzo di posta elettronica]])</f>
        <v>www.collesantandrea.it</v>
      </c>
      <c r="L5248" t="str">
        <f>IF(NOT(J5248),Strutture_cleaned[[#This Row],[Indirizzo di posta elettronica]],Strutture_cleaned[[#This Row],[Indirizzo internet]])</f>
        <v>info@collesantandrea.it</v>
      </c>
    </row>
    <row r="5249" spans="1:12" x14ac:dyDescent="0.2">
      <c r="A5249" t="s">
        <v>8186</v>
      </c>
      <c r="B5249" t="s">
        <v>17795</v>
      </c>
      <c r="C5249" t="s">
        <v>17796</v>
      </c>
      <c r="D5249" t="s">
        <v>6872</v>
      </c>
      <c r="E5249" t="s">
        <v>6872</v>
      </c>
      <c r="F5249" t="s">
        <v>6888</v>
      </c>
      <c r="G5249" t="s">
        <v>6889</v>
      </c>
      <c r="I52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49" s="1" t="b">
        <f t="shared" si="81"/>
        <v>0</v>
      </c>
      <c r="K5249" t="str">
        <f>IF(NOT(J5249),Strutture_cleaned[[#This Row],[Indirizzo internet]],Strutture_cleaned[[#This Row],[Indirizzo di posta elettronica]])</f>
        <v>www.relaisdelcolle.it</v>
      </c>
      <c r="L5249" t="str">
        <f>IF(NOT(J5249),Strutture_cleaned[[#This Row],[Indirizzo di posta elettronica]],Strutture_cleaned[[#This Row],[Indirizzo internet]])</f>
        <v>info@relaisdelcolle.it</v>
      </c>
    </row>
    <row r="5250" spans="1:12" x14ac:dyDescent="0.2">
      <c r="A5250" t="s">
        <v>8183</v>
      </c>
      <c r="B5250" t="s">
        <v>17797</v>
      </c>
      <c r="C5250" t="s">
        <v>17798</v>
      </c>
      <c r="D5250" t="s">
        <v>6872</v>
      </c>
      <c r="E5250" t="s">
        <v>6872</v>
      </c>
      <c r="F5250" t="s">
        <v>6890</v>
      </c>
      <c r="G5250" t="s">
        <v>6891</v>
      </c>
      <c r="I52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250" s="1" t="b">
        <f t="shared" si="81"/>
        <v>0</v>
      </c>
      <c r="K5250" t="str">
        <f>IF(NOT(J5250),Strutture_cleaned[[#This Row],[Indirizzo internet]],Strutture_cleaned[[#This Row],[Indirizzo di posta elettronica]])</f>
        <v>www.artistabb.com</v>
      </c>
      <c r="L5250" t="str">
        <f>IF(NOT(J5250),Strutture_cleaned[[#This Row],[Indirizzo di posta elettronica]],Strutture_cleaned[[#This Row],[Indirizzo internet]])</f>
        <v>artistabb@gmail.com</v>
      </c>
    </row>
    <row r="5251" spans="1:12" x14ac:dyDescent="0.2">
      <c r="A5251" t="s">
        <v>8183</v>
      </c>
      <c r="B5251" t="s">
        <v>17799</v>
      </c>
      <c r="C5251" t="s">
        <v>17800</v>
      </c>
      <c r="D5251" t="s">
        <v>6872</v>
      </c>
      <c r="E5251" t="s">
        <v>19511</v>
      </c>
      <c r="F5251" t="s">
        <v>19511</v>
      </c>
      <c r="G5251" t="s">
        <v>19511</v>
      </c>
      <c r="I525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51" s="1" t="b">
        <f t="shared" ref="J5251:J5314" si="82">I5251="invertire email e sito"</f>
        <v>0</v>
      </c>
      <c r="K5251" t="str">
        <f>IF(NOT(J5251),Strutture_cleaned[[#This Row],[Indirizzo internet]],Strutture_cleaned[[#This Row],[Indirizzo di posta elettronica]])</f>
        <v/>
      </c>
      <c r="L5251" t="str">
        <f>IF(NOT(J5251),Strutture_cleaned[[#This Row],[Indirizzo di posta elettronica]],Strutture_cleaned[[#This Row],[Indirizzo internet]])</f>
        <v/>
      </c>
    </row>
    <row r="5252" spans="1:12" x14ac:dyDescent="0.2">
      <c r="A5252" t="s">
        <v>8183</v>
      </c>
      <c r="B5252" t="s">
        <v>17801</v>
      </c>
      <c r="C5252" t="s">
        <v>17802</v>
      </c>
      <c r="D5252" t="s">
        <v>6872</v>
      </c>
      <c r="E5252" t="s">
        <v>6892</v>
      </c>
      <c r="F5252" t="s">
        <v>6893</v>
      </c>
      <c r="G5252" t="s">
        <v>6894</v>
      </c>
      <c r="I52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52" s="1" t="b">
        <f t="shared" si="82"/>
        <v>0</v>
      </c>
      <c r="K5252" t="str">
        <f>IF(NOT(J5252),Strutture_cleaned[[#This Row],[Indirizzo internet]],Strutture_cleaned[[#This Row],[Indirizzo di posta elettronica]])</f>
        <v>www.invacanzanellemarche.eu</v>
      </c>
      <c r="L5252" t="str">
        <f>IF(NOT(J5252),Strutture_cleaned[[#This Row],[Indirizzo di posta elettronica]],Strutture_cleaned[[#This Row],[Indirizzo internet]])</f>
        <v>info@invacanzanellemarche.eu</v>
      </c>
    </row>
    <row r="5253" spans="1:12" x14ac:dyDescent="0.2">
      <c r="A5253" t="s">
        <v>8183</v>
      </c>
      <c r="B5253" t="s">
        <v>17803</v>
      </c>
      <c r="C5253" t="s">
        <v>17804</v>
      </c>
      <c r="D5253" t="s">
        <v>6872</v>
      </c>
      <c r="E5253" t="s">
        <v>19511</v>
      </c>
      <c r="F5253" t="s">
        <v>6895</v>
      </c>
      <c r="G5253" t="s">
        <v>6896</v>
      </c>
      <c r="I52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53" s="1" t="b">
        <f t="shared" si="82"/>
        <v>0</v>
      </c>
      <c r="K5253" t="str">
        <f>IF(NOT(J5253),Strutture_cleaned[[#This Row],[Indirizzo internet]],Strutture_cleaned[[#This Row],[Indirizzo di posta elettronica]])</f>
        <v>www.bebgeco.it</v>
      </c>
      <c r="L5253" t="str">
        <f>IF(NOT(J5253),Strutture_cleaned[[#This Row],[Indirizzo di posta elettronica]],Strutture_cleaned[[#This Row],[Indirizzo internet]])</f>
        <v>info@bebgeco.com</v>
      </c>
    </row>
    <row r="5254" spans="1:12" x14ac:dyDescent="0.2">
      <c r="A5254" t="s">
        <v>8220</v>
      </c>
      <c r="B5254" t="s">
        <v>8250</v>
      </c>
      <c r="C5254" t="s">
        <v>19511</v>
      </c>
      <c r="D5254" t="s">
        <v>6872</v>
      </c>
      <c r="E5254" t="s">
        <v>17805</v>
      </c>
      <c r="F5254" t="s">
        <v>19511</v>
      </c>
      <c r="G5254" t="s">
        <v>19511</v>
      </c>
      <c r="I52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54" s="1" t="b">
        <f t="shared" si="82"/>
        <v>0</v>
      </c>
      <c r="K5254" t="str">
        <f>IF(NOT(J5254),Strutture_cleaned[[#This Row],[Indirizzo internet]],Strutture_cleaned[[#This Row],[Indirizzo di posta elettronica]])</f>
        <v/>
      </c>
      <c r="L5254" t="str">
        <f>IF(NOT(J5254),Strutture_cleaned[[#This Row],[Indirizzo di posta elettronica]],Strutture_cleaned[[#This Row],[Indirizzo internet]])</f>
        <v/>
      </c>
    </row>
    <row r="5255" spans="1:12" x14ac:dyDescent="0.2">
      <c r="A5255" t="s">
        <v>8177</v>
      </c>
      <c r="B5255" t="s">
        <v>17806</v>
      </c>
      <c r="C5255" t="s">
        <v>17807</v>
      </c>
      <c r="D5255" t="s">
        <v>6872</v>
      </c>
      <c r="E5255" t="s">
        <v>19511</v>
      </c>
      <c r="F5255" t="s">
        <v>6897</v>
      </c>
      <c r="G5255" t="s">
        <v>6898</v>
      </c>
      <c r="I52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55" s="1" t="b">
        <f t="shared" si="82"/>
        <v>0</v>
      </c>
      <c r="K5255" t="str">
        <f>IF(NOT(J5255),Strutture_cleaned[[#This Row],[Indirizzo internet]],Strutture_cleaned[[#This Row],[Indirizzo di posta elettronica]])</f>
        <v>www.ilpiceno.eu</v>
      </c>
      <c r="L5255" t="str">
        <f>IF(NOT(J5255),Strutture_cleaned[[#This Row],[Indirizzo di posta elettronica]],Strutture_cleaned[[#This Row],[Indirizzo internet]])</f>
        <v>info@hotelpiceno.eu</v>
      </c>
    </row>
    <row r="5256" spans="1:12" x14ac:dyDescent="0.2">
      <c r="A5256" t="s">
        <v>8186</v>
      </c>
      <c r="B5256" t="s">
        <v>17808</v>
      </c>
      <c r="C5256" t="s">
        <v>6899</v>
      </c>
      <c r="D5256" t="s">
        <v>6872</v>
      </c>
      <c r="E5256" t="s">
        <v>17809</v>
      </c>
      <c r="F5256" t="s">
        <v>6900</v>
      </c>
      <c r="G5256" t="s">
        <v>6901</v>
      </c>
      <c r="I52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56" s="1" t="b">
        <f t="shared" si="82"/>
        <v>0</v>
      </c>
      <c r="K5256" t="str">
        <f>IF(NOT(J5256),Strutture_cleaned[[#This Row],[Indirizzo internet]],Strutture_cleaned[[#This Row],[Indirizzo di posta elettronica]])</f>
        <v>www.domuspetrae.it</v>
      </c>
      <c r="L5256" t="str">
        <f>IF(NOT(J5256),Strutture_cleaned[[#This Row],[Indirizzo di posta elettronica]],Strutture_cleaned[[#This Row],[Indirizzo internet]])</f>
        <v>info@domuspetrae.it; scabroso@yahoo.it</v>
      </c>
    </row>
    <row r="5257" spans="1:12" x14ac:dyDescent="0.2">
      <c r="A5257" t="s">
        <v>8183</v>
      </c>
      <c r="B5257" t="s">
        <v>17810</v>
      </c>
      <c r="C5257" t="s">
        <v>17811</v>
      </c>
      <c r="D5257" t="s">
        <v>6872</v>
      </c>
      <c r="E5257" t="s">
        <v>19511</v>
      </c>
      <c r="F5257" t="s">
        <v>6902</v>
      </c>
      <c r="G5257" t="s">
        <v>6903</v>
      </c>
      <c r="I52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257" s="1" t="b">
        <f t="shared" si="82"/>
        <v>0</v>
      </c>
      <c r="K5257" t="str">
        <f>IF(NOT(J5257),Strutture_cleaned[[#This Row],[Indirizzo internet]],Strutture_cleaned[[#This Row],[Indirizzo di posta elettronica]])</f>
        <v>www.lacasadigaetanoevittoria.it</v>
      </c>
      <c r="L5257" t="str">
        <f>IF(NOT(J5257),Strutture_cleaned[[#This Row],[Indirizzo di posta elettronica]],Strutture_cleaned[[#This Row],[Indirizzo internet]])</f>
        <v>casagaetanovittoria@gmail.com</v>
      </c>
    </row>
    <row r="5258" spans="1:12" x14ac:dyDescent="0.2">
      <c r="A5258" t="s">
        <v>8183</v>
      </c>
      <c r="B5258" t="s">
        <v>17812</v>
      </c>
      <c r="C5258" t="s">
        <v>17813</v>
      </c>
      <c r="D5258" t="s">
        <v>6872</v>
      </c>
      <c r="E5258" t="s">
        <v>17814</v>
      </c>
      <c r="F5258" t="s">
        <v>19511</v>
      </c>
      <c r="G5258" t="s">
        <v>6904</v>
      </c>
      <c r="I52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258" s="1" t="b">
        <f t="shared" si="82"/>
        <v>0</v>
      </c>
      <c r="K5258" t="str">
        <f>IF(NOT(J5258),Strutture_cleaned[[#This Row],[Indirizzo internet]],Strutture_cleaned[[#This Row],[Indirizzo di posta elettronica]])</f>
        <v/>
      </c>
      <c r="L5258" t="str">
        <f>IF(NOT(J5258),Strutture_cleaned[[#This Row],[Indirizzo di posta elettronica]],Strutture_cleaned[[#This Row],[Indirizzo internet]])</f>
        <v>gabrytizi@gmail.com</v>
      </c>
    </row>
    <row r="5259" spans="1:12" x14ac:dyDescent="0.2">
      <c r="A5259" t="s">
        <v>8183</v>
      </c>
      <c r="B5259" t="s">
        <v>17815</v>
      </c>
      <c r="C5259" t="s">
        <v>6905</v>
      </c>
      <c r="D5259" t="s">
        <v>6872</v>
      </c>
      <c r="E5259" t="s">
        <v>6872</v>
      </c>
      <c r="F5259" t="s">
        <v>6906</v>
      </c>
      <c r="G5259" t="s">
        <v>6907</v>
      </c>
      <c r="I52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59" s="1" t="b">
        <f t="shared" si="82"/>
        <v>0</v>
      </c>
      <c r="K5259" t="str">
        <f>IF(NOT(J5259),Strutture_cleaned[[#This Row],[Indirizzo internet]],Strutture_cleaned[[#This Row],[Indirizzo di posta elettronica]])</f>
        <v>www.villachatoe.com</v>
      </c>
      <c r="L5259" t="str">
        <f>IF(NOT(J5259),Strutture_cleaned[[#This Row],[Indirizzo di posta elettronica]],Strutture_cleaned[[#This Row],[Indirizzo internet]])</f>
        <v>info@villachatoe.com</v>
      </c>
    </row>
    <row r="5260" spans="1:12" x14ac:dyDescent="0.2">
      <c r="A5260" t="s">
        <v>8174</v>
      </c>
      <c r="B5260" t="s">
        <v>17816</v>
      </c>
      <c r="C5260" t="s">
        <v>6908</v>
      </c>
      <c r="D5260" t="s">
        <v>6872</v>
      </c>
      <c r="E5260" t="s">
        <v>6872</v>
      </c>
      <c r="F5260" t="s">
        <v>19511</v>
      </c>
      <c r="G5260" t="s">
        <v>6894</v>
      </c>
      <c r="I52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60" s="1" t="b">
        <f t="shared" si="82"/>
        <v>0</v>
      </c>
      <c r="K5260" t="str">
        <f>IF(NOT(J5260),Strutture_cleaned[[#This Row],[Indirizzo internet]],Strutture_cleaned[[#This Row],[Indirizzo di posta elettronica]])</f>
        <v/>
      </c>
      <c r="L5260" t="str">
        <f>IF(NOT(J5260),Strutture_cleaned[[#This Row],[Indirizzo di posta elettronica]],Strutture_cleaned[[#This Row],[Indirizzo internet]])</f>
        <v>info@invacanzanellemarche.eu</v>
      </c>
    </row>
    <row r="5261" spans="1:12" x14ac:dyDescent="0.2">
      <c r="A5261" t="s">
        <v>8183</v>
      </c>
      <c r="B5261" t="s">
        <v>17817</v>
      </c>
      <c r="C5261" t="s">
        <v>17818</v>
      </c>
      <c r="D5261" t="s">
        <v>17819</v>
      </c>
      <c r="E5261" t="s">
        <v>17820</v>
      </c>
      <c r="F5261" t="s">
        <v>19511</v>
      </c>
      <c r="G5261" t="s">
        <v>6909</v>
      </c>
      <c r="I52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261" s="1" t="b">
        <f t="shared" si="82"/>
        <v>0</v>
      </c>
      <c r="K5261" t="str">
        <f>IF(NOT(J5261),Strutture_cleaned[[#This Row],[Indirizzo internet]],Strutture_cleaned[[#This Row],[Indirizzo di posta elettronica]])</f>
        <v/>
      </c>
      <c r="L5261" t="str">
        <f>IF(NOT(J5261),Strutture_cleaned[[#This Row],[Indirizzo di posta elettronica]],Strutture_cleaned[[#This Row],[Indirizzo internet]])</f>
        <v>vinicioferracuti@libero.it</v>
      </c>
    </row>
    <row r="5262" spans="1:12" x14ac:dyDescent="0.2">
      <c r="A5262" t="s">
        <v>8183</v>
      </c>
      <c r="B5262" t="s">
        <v>17821</v>
      </c>
      <c r="C5262" t="s">
        <v>6910</v>
      </c>
      <c r="D5262" t="s">
        <v>17819</v>
      </c>
      <c r="E5262" t="s">
        <v>17819</v>
      </c>
      <c r="F5262" t="s">
        <v>19511</v>
      </c>
      <c r="G5262" t="s">
        <v>19511</v>
      </c>
      <c r="I52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62" s="1" t="b">
        <f t="shared" si="82"/>
        <v>0</v>
      </c>
      <c r="K5262" t="str">
        <f>IF(NOT(J5262),Strutture_cleaned[[#This Row],[Indirizzo internet]],Strutture_cleaned[[#This Row],[Indirizzo di posta elettronica]])</f>
        <v/>
      </c>
      <c r="L5262" t="str">
        <f>IF(NOT(J5262),Strutture_cleaned[[#This Row],[Indirizzo di posta elettronica]],Strutture_cleaned[[#This Row],[Indirizzo internet]])</f>
        <v/>
      </c>
    </row>
    <row r="5263" spans="1:12" x14ac:dyDescent="0.2">
      <c r="A5263" t="s">
        <v>8183</v>
      </c>
      <c r="B5263" t="s">
        <v>17822</v>
      </c>
      <c r="C5263" t="s">
        <v>17823</v>
      </c>
      <c r="D5263" t="s">
        <v>17819</v>
      </c>
      <c r="E5263" t="s">
        <v>19511</v>
      </c>
      <c r="F5263" t="s">
        <v>19511</v>
      </c>
      <c r="G5263" t="s">
        <v>19511</v>
      </c>
      <c r="I52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63" s="1" t="b">
        <f t="shared" si="82"/>
        <v>0</v>
      </c>
      <c r="K5263" t="str">
        <f>IF(NOT(J5263),Strutture_cleaned[[#This Row],[Indirizzo internet]],Strutture_cleaned[[#This Row],[Indirizzo di posta elettronica]])</f>
        <v/>
      </c>
      <c r="L5263" t="str">
        <f>IF(NOT(J5263),Strutture_cleaned[[#This Row],[Indirizzo di posta elettronica]],Strutture_cleaned[[#This Row],[Indirizzo internet]])</f>
        <v/>
      </c>
    </row>
    <row r="5264" spans="1:12" x14ac:dyDescent="0.2">
      <c r="A5264" t="s">
        <v>8183</v>
      </c>
      <c r="B5264" t="s">
        <v>17824</v>
      </c>
      <c r="C5264" t="s">
        <v>17825</v>
      </c>
      <c r="D5264" t="s">
        <v>17819</v>
      </c>
      <c r="E5264" t="s">
        <v>17819</v>
      </c>
      <c r="F5264" t="s">
        <v>6911</v>
      </c>
      <c r="G5264" t="s">
        <v>6912</v>
      </c>
      <c r="I52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64" s="1" t="b">
        <f t="shared" si="82"/>
        <v>0</v>
      </c>
      <c r="K5264" t="str">
        <f>IF(NOT(J5264),Strutture_cleaned[[#This Row],[Indirizzo internet]],Strutture_cleaned[[#This Row],[Indirizzo di posta elettronica]])</f>
        <v>www.villafiletta.it</v>
      </c>
      <c r="L5264" t="str">
        <f>IF(NOT(J5264),Strutture_cleaned[[#This Row],[Indirizzo di posta elettronica]],Strutture_cleaned[[#This Row],[Indirizzo internet]])</f>
        <v>info@villafiletta.it</v>
      </c>
    </row>
    <row r="5265" spans="1:12" x14ac:dyDescent="0.2">
      <c r="A5265" t="s">
        <v>8183</v>
      </c>
      <c r="B5265" t="s">
        <v>17826</v>
      </c>
      <c r="C5265" t="s">
        <v>17827</v>
      </c>
      <c r="D5265" t="s">
        <v>17819</v>
      </c>
      <c r="E5265" t="s">
        <v>17819</v>
      </c>
      <c r="F5265" t="s">
        <v>6913</v>
      </c>
      <c r="G5265" t="s">
        <v>6914</v>
      </c>
      <c r="I52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65" s="1" t="b">
        <f t="shared" si="82"/>
        <v>0</v>
      </c>
      <c r="K5265" t="str">
        <f>IF(NOT(J5265),Strutture_cleaned[[#This Row],[Indirizzo internet]],Strutture_cleaned[[#This Row],[Indirizzo di posta elettronica]])</f>
        <v>www.bedandbreakfastascolipiceno.eu</v>
      </c>
      <c r="L5265" t="str">
        <f>IF(NOT(J5265),Strutture_cleaned[[#This Row],[Indirizzo di posta elettronica]],Strutture_cleaned[[#This Row],[Indirizzo internet]])</f>
        <v>info@ilrifugiodeimarsi.it</v>
      </c>
    </row>
    <row r="5266" spans="1:12" x14ac:dyDescent="0.2">
      <c r="A5266" t="s">
        <v>8183</v>
      </c>
      <c r="B5266" t="s">
        <v>17828</v>
      </c>
      <c r="C5266" t="s">
        <v>6915</v>
      </c>
      <c r="D5266" t="s">
        <v>17819</v>
      </c>
      <c r="E5266" t="s">
        <v>17819</v>
      </c>
      <c r="F5266" t="s">
        <v>6916</v>
      </c>
      <c r="G5266" t="s">
        <v>6917</v>
      </c>
      <c r="I52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266" s="1" t="b">
        <f t="shared" si="82"/>
        <v>0</v>
      </c>
      <c r="K5266" t="str">
        <f>IF(NOT(J5266),Strutture_cleaned[[#This Row],[Indirizzo internet]],Strutture_cleaned[[#This Row],[Indirizzo di posta elettronica]])</f>
        <v>www.roccafluvione.net</v>
      </c>
      <c r="L5266" t="str">
        <f>IF(NOT(J5266),Strutture_cleaned[[#This Row],[Indirizzo di posta elettronica]],Strutture_cleaned[[#This Row],[Indirizzo internet]])</f>
        <v>bedandbreakfast@roccafluvione.net</v>
      </c>
    </row>
    <row r="5267" spans="1:12" x14ac:dyDescent="0.2">
      <c r="A5267" t="s">
        <v>8186</v>
      </c>
      <c r="B5267" t="s">
        <v>8232</v>
      </c>
      <c r="C5267" t="s">
        <v>17829</v>
      </c>
      <c r="D5267" t="s">
        <v>17819</v>
      </c>
      <c r="E5267" t="s">
        <v>17830</v>
      </c>
      <c r="F5267" t="s">
        <v>6918</v>
      </c>
      <c r="G5267" t="s">
        <v>6919</v>
      </c>
      <c r="I52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267" s="1" t="b">
        <f t="shared" si="82"/>
        <v>0</v>
      </c>
      <c r="K5267" t="str">
        <f>IF(NOT(J5267),Strutture_cleaned[[#This Row],[Indirizzo internet]],Strutture_cleaned[[#This Row],[Indirizzo di posta elettronica]])</f>
        <v>www.agrituristlarocca.it</v>
      </c>
      <c r="L5267" t="str">
        <f>IF(NOT(J5267),Strutture_cleaned[[#This Row],[Indirizzo di posta elettronica]],Strutture_cleaned[[#This Row],[Indirizzo internet]])</f>
        <v>bblarocca@libero.it</v>
      </c>
    </row>
    <row r="5268" spans="1:12" x14ac:dyDescent="0.2">
      <c r="A5268" t="s">
        <v>8183</v>
      </c>
      <c r="B5268" t="s">
        <v>17831</v>
      </c>
      <c r="C5268" t="s">
        <v>17832</v>
      </c>
      <c r="D5268" t="s">
        <v>17819</v>
      </c>
      <c r="E5268" t="s">
        <v>17819</v>
      </c>
      <c r="F5268" t="s">
        <v>19511</v>
      </c>
      <c r="G5268" t="s">
        <v>19511</v>
      </c>
      <c r="I52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68" s="1" t="b">
        <f t="shared" si="82"/>
        <v>0</v>
      </c>
      <c r="K5268" t="str">
        <f>IF(NOT(J5268),Strutture_cleaned[[#This Row],[Indirizzo internet]],Strutture_cleaned[[#This Row],[Indirizzo di posta elettronica]])</f>
        <v/>
      </c>
      <c r="L5268" t="str">
        <f>IF(NOT(J5268),Strutture_cleaned[[#This Row],[Indirizzo di posta elettronica]],Strutture_cleaned[[#This Row],[Indirizzo internet]])</f>
        <v/>
      </c>
    </row>
    <row r="5269" spans="1:12" x14ac:dyDescent="0.2">
      <c r="A5269" t="s">
        <v>8183</v>
      </c>
      <c r="B5269" t="s">
        <v>17833</v>
      </c>
      <c r="C5269" t="s">
        <v>17834</v>
      </c>
      <c r="D5269" t="s">
        <v>17819</v>
      </c>
      <c r="E5269" t="s">
        <v>17819</v>
      </c>
      <c r="F5269" t="s">
        <v>6920</v>
      </c>
      <c r="G5269" t="s">
        <v>6921</v>
      </c>
      <c r="I52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69" s="1" t="b">
        <f t="shared" si="82"/>
        <v>0</v>
      </c>
      <c r="K5269" t="str">
        <f>IF(NOT(J5269),Strutture_cleaned[[#This Row],[Indirizzo internet]],Strutture_cleaned[[#This Row],[Indirizzo di posta elettronica]])</f>
        <v>www.passetto.eu</v>
      </c>
      <c r="L5269" t="str">
        <f>IF(NOT(J5269),Strutture_cleaned[[#This Row],[Indirizzo di posta elettronica]],Strutture_cleaned[[#This Row],[Indirizzo internet]])</f>
        <v>info@passetto.eu</v>
      </c>
    </row>
    <row r="5270" spans="1:12" x14ac:dyDescent="0.2">
      <c r="A5270" t="s">
        <v>8186</v>
      </c>
      <c r="B5270" t="s">
        <v>17835</v>
      </c>
      <c r="C5270" t="s">
        <v>17836</v>
      </c>
      <c r="D5270" t="s">
        <v>17819</v>
      </c>
      <c r="E5270" t="s">
        <v>17837</v>
      </c>
      <c r="F5270" t="s">
        <v>6922</v>
      </c>
      <c r="G5270" t="s">
        <v>6923</v>
      </c>
      <c r="I52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270" s="1" t="b">
        <f t="shared" si="82"/>
        <v>0</v>
      </c>
      <c r="K5270" t="str">
        <f>IF(NOT(J5270),Strutture_cleaned[[#This Row],[Indirizzo internet]],Strutture_cleaned[[#This Row],[Indirizzo di posta elettronica]])</f>
        <v>www.arcera.it</v>
      </c>
      <c r="L5270" t="str">
        <f>IF(NOT(J5270),Strutture_cleaned[[#This Row],[Indirizzo di posta elettronica]],Strutture_cleaned[[#This Row],[Indirizzo internet]])</f>
        <v>larcera@libero.it</v>
      </c>
    </row>
    <row r="5271" spans="1:12" x14ac:dyDescent="0.2">
      <c r="A5271" t="s">
        <v>8285</v>
      </c>
      <c r="B5271" t="s">
        <v>17838</v>
      </c>
      <c r="C5271" t="s">
        <v>19511</v>
      </c>
      <c r="D5271" t="s">
        <v>17819</v>
      </c>
      <c r="E5271" t="s">
        <v>17839</v>
      </c>
      <c r="F5271" t="s">
        <v>19511</v>
      </c>
      <c r="G5271" t="s">
        <v>19511</v>
      </c>
      <c r="I52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71" s="1" t="b">
        <f t="shared" si="82"/>
        <v>0</v>
      </c>
      <c r="K5271" t="str">
        <f>IF(NOT(J5271),Strutture_cleaned[[#This Row],[Indirizzo internet]],Strutture_cleaned[[#This Row],[Indirizzo di posta elettronica]])</f>
        <v/>
      </c>
      <c r="L5271" t="str">
        <f>IF(NOT(J5271),Strutture_cleaned[[#This Row],[Indirizzo di posta elettronica]],Strutture_cleaned[[#This Row],[Indirizzo internet]])</f>
        <v/>
      </c>
    </row>
    <row r="5272" spans="1:12" x14ac:dyDescent="0.2">
      <c r="A5272" t="s">
        <v>8183</v>
      </c>
      <c r="B5272" t="s">
        <v>17840</v>
      </c>
      <c r="C5272" t="s">
        <v>6924</v>
      </c>
      <c r="D5272" t="s">
        <v>17819</v>
      </c>
      <c r="E5272" t="s">
        <v>17819</v>
      </c>
      <c r="F5272" t="s">
        <v>19511</v>
      </c>
      <c r="G5272" t="s">
        <v>6925</v>
      </c>
      <c r="I52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272" s="1" t="b">
        <f t="shared" si="82"/>
        <v>0</v>
      </c>
      <c r="K5272" t="str">
        <f>IF(NOT(J5272),Strutture_cleaned[[#This Row],[Indirizzo internet]],Strutture_cleaned[[#This Row],[Indirizzo di posta elettronica]])</f>
        <v/>
      </c>
      <c r="L5272" t="str">
        <f>IF(NOT(J5272),Strutture_cleaned[[#This Row],[Indirizzo di posta elettronica]],Strutture_cleaned[[#This Row],[Indirizzo internet]])</f>
        <v>perozzi.v@libero.it; autoper4x4@libero.it</v>
      </c>
    </row>
    <row r="5273" spans="1:12" x14ac:dyDescent="0.2">
      <c r="A5273" t="s">
        <v>8183</v>
      </c>
      <c r="B5273" t="s">
        <v>17841</v>
      </c>
      <c r="C5273" t="s">
        <v>17842</v>
      </c>
      <c r="D5273" t="s">
        <v>17819</v>
      </c>
      <c r="E5273" t="s">
        <v>19511</v>
      </c>
      <c r="F5273" t="s">
        <v>6926</v>
      </c>
      <c r="G5273" t="s">
        <v>6927</v>
      </c>
      <c r="I52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5273" s="1" t="b">
        <f t="shared" si="82"/>
        <v>0</v>
      </c>
      <c r="K5273" t="str">
        <f>IF(NOT(J5273),Strutture_cleaned[[#This Row],[Indirizzo internet]],Strutture_cleaned[[#This Row],[Indirizzo di posta elettronica]])</f>
        <v>www.lacollinadeltartufo.it</v>
      </c>
      <c r="L5273" t="str">
        <f>IF(NOT(J5273),Strutture_cleaned[[#This Row],[Indirizzo di posta elettronica]],Strutture_cleaned[[#This Row],[Indirizzo internet]])</f>
        <v>bbrina@hotmail.it; info@lacollinadeltartufo.it</v>
      </c>
    </row>
    <row r="5274" spans="1:12" x14ac:dyDescent="0.2">
      <c r="A5274" t="s">
        <v>8186</v>
      </c>
      <c r="B5274" t="s">
        <v>17843</v>
      </c>
      <c r="C5274" t="s">
        <v>17844</v>
      </c>
      <c r="D5274" t="s">
        <v>17819</v>
      </c>
      <c r="E5274" t="s">
        <v>19511</v>
      </c>
      <c r="F5274" t="s">
        <v>6926</v>
      </c>
      <c r="G5274" t="s">
        <v>6928</v>
      </c>
      <c r="I52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74" s="1" t="b">
        <f t="shared" si="82"/>
        <v>0</v>
      </c>
      <c r="K5274" t="str">
        <f>IF(NOT(J5274),Strutture_cleaned[[#This Row],[Indirizzo internet]],Strutture_cleaned[[#This Row],[Indirizzo di posta elettronica]])</f>
        <v>www.lacollinadeltartufo.it</v>
      </c>
      <c r="L5274" t="str">
        <f>IF(NOT(J5274),Strutture_cleaned[[#This Row],[Indirizzo di posta elettronica]],Strutture_cleaned[[#This Row],[Indirizzo internet]])</f>
        <v>info@lacollinadeltartufo.it</v>
      </c>
    </row>
    <row r="5275" spans="1:12" x14ac:dyDescent="0.2">
      <c r="A5275" t="s">
        <v>8183</v>
      </c>
      <c r="B5275" t="s">
        <v>17845</v>
      </c>
      <c r="C5275" t="s">
        <v>19511</v>
      </c>
      <c r="D5275" t="s">
        <v>17819</v>
      </c>
      <c r="E5275" t="s">
        <v>17839</v>
      </c>
      <c r="F5275" t="s">
        <v>19511</v>
      </c>
      <c r="G5275" t="s">
        <v>19511</v>
      </c>
      <c r="I52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75" s="1" t="b">
        <f t="shared" si="82"/>
        <v>0</v>
      </c>
      <c r="K5275" t="str">
        <f>IF(NOT(J5275),Strutture_cleaned[[#This Row],[Indirizzo internet]],Strutture_cleaned[[#This Row],[Indirizzo di posta elettronica]])</f>
        <v/>
      </c>
      <c r="L5275" t="str">
        <f>IF(NOT(J5275),Strutture_cleaned[[#This Row],[Indirizzo di posta elettronica]],Strutture_cleaned[[#This Row],[Indirizzo internet]])</f>
        <v/>
      </c>
    </row>
    <row r="5276" spans="1:12" x14ac:dyDescent="0.2">
      <c r="A5276" t="s">
        <v>8177</v>
      </c>
      <c r="B5276" t="s">
        <v>17846</v>
      </c>
      <c r="C5276" t="s">
        <v>17847</v>
      </c>
      <c r="D5276" t="s">
        <v>17819</v>
      </c>
      <c r="E5276" t="s">
        <v>17819</v>
      </c>
      <c r="F5276" t="s">
        <v>19511</v>
      </c>
      <c r="G5276" t="s">
        <v>6929</v>
      </c>
      <c r="I52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276" s="1" t="b">
        <f t="shared" si="82"/>
        <v>0</v>
      </c>
      <c r="K5276" t="str">
        <f>IF(NOT(J5276),Strutture_cleaned[[#This Row],[Indirizzo internet]],Strutture_cleaned[[#This Row],[Indirizzo di posta elettronica]])</f>
        <v/>
      </c>
      <c r="L5276" t="str">
        <f>IF(NOT(J5276),Strutture_cleaned[[#This Row],[Indirizzo di posta elettronica]],Strutture_cleaned[[#This Row],[Indirizzo internet]])</f>
        <v>donnarosa.grottino@libero.it</v>
      </c>
    </row>
    <row r="5277" spans="1:12" x14ac:dyDescent="0.2">
      <c r="A5277" t="s">
        <v>8177</v>
      </c>
      <c r="B5277" t="s">
        <v>17848</v>
      </c>
      <c r="C5277" t="s">
        <v>17849</v>
      </c>
      <c r="D5277" t="s">
        <v>17819</v>
      </c>
      <c r="E5277" t="s">
        <v>17819</v>
      </c>
      <c r="F5277" t="s">
        <v>19511</v>
      </c>
      <c r="G5277" t="s">
        <v>19511</v>
      </c>
      <c r="I527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77" s="1" t="b">
        <f t="shared" si="82"/>
        <v>0</v>
      </c>
      <c r="K5277" t="str">
        <f>IF(NOT(J5277),Strutture_cleaned[[#This Row],[Indirizzo internet]],Strutture_cleaned[[#This Row],[Indirizzo di posta elettronica]])</f>
        <v/>
      </c>
      <c r="L5277" t="str">
        <f>IF(NOT(J5277),Strutture_cleaned[[#This Row],[Indirizzo di posta elettronica]],Strutture_cleaned[[#This Row],[Indirizzo internet]])</f>
        <v/>
      </c>
    </row>
    <row r="5278" spans="1:12" x14ac:dyDescent="0.2">
      <c r="A5278" t="s">
        <v>8282</v>
      </c>
      <c r="B5278" t="s">
        <v>8356</v>
      </c>
      <c r="C5278" t="s">
        <v>17850</v>
      </c>
      <c r="D5278" t="s">
        <v>17851</v>
      </c>
      <c r="E5278" t="s">
        <v>17851</v>
      </c>
      <c r="F5278" t="s">
        <v>6930</v>
      </c>
      <c r="G5278" t="s">
        <v>6931</v>
      </c>
      <c r="I52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78" s="1" t="b">
        <f t="shared" si="82"/>
        <v>0</v>
      </c>
      <c r="K5278" t="str">
        <f>IF(NOT(J5278),Strutture_cleaned[[#This Row],[Indirizzo internet]],Strutture_cleaned[[#This Row],[Indirizzo di posta elettronica]])</f>
        <v>www.ostellodellascensione.it</v>
      </c>
      <c r="L5278" t="str">
        <f>IF(NOT(J5278),Strutture_cleaned[[#This Row],[Indirizzo di posta elettronica]],Strutture_cleaned[[#This Row],[Indirizzo internet]])</f>
        <v>info@ostellodellascensione.it</v>
      </c>
    </row>
    <row r="5279" spans="1:12" x14ac:dyDescent="0.2">
      <c r="A5279" t="s">
        <v>8174</v>
      </c>
      <c r="B5279" t="s">
        <v>17852</v>
      </c>
      <c r="C5279" t="s">
        <v>6932</v>
      </c>
      <c r="D5279" t="s">
        <v>17851</v>
      </c>
      <c r="E5279" t="s">
        <v>6933</v>
      </c>
      <c r="F5279" t="s">
        <v>19511</v>
      </c>
      <c r="G5279" t="s">
        <v>6934</v>
      </c>
      <c r="I52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279" s="1" t="b">
        <f t="shared" si="82"/>
        <v>0</v>
      </c>
      <c r="K5279" t="str">
        <f>IF(NOT(J5279),Strutture_cleaned[[#This Row],[Indirizzo internet]],Strutture_cleaned[[#This Row],[Indirizzo di posta elettronica]])</f>
        <v/>
      </c>
      <c r="L5279" t="str">
        <f>IF(NOT(J5279),Strutture_cleaned[[#This Row],[Indirizzo di posta elettronica]],Strutture_cleaned[[#This Row],[Indirizzo internet]])</f>
        <v>amministrazione@lacanosaagricola.it</v>
      </c>
    </row>
    <row r="5280" spans="1:12" x14ac:dyDescent="0.2">
      <c r="A5280" t="s">
        <v>8183</v>
      </c>
      <c r="B5280" t="s">
        <v>17853</v>
      </c>
      <c r="C5280" t="s">
        <v>17854</v>
      </c>
      <c r="D5280" t="s">
        <v>17851</v>
      </c>
      <c r="E5280" t="s">
        <v>19511</v>
      </c>
      <c r="F5280" t="s">
        <v>19511</v>
      </c>
      <c r="G5280" t="s">
        <v>6935</v>
      </c>
      <c r="I52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280" s="1" t="b">
        <f t="shared" si="82"/>
        <v>0</v>
      </c>
      <c r="K5280" t="str">
        <f>IF(NOT(J5280),Strutture_cleaned[[#This Row],[Indirizzo internet]],Strutture_cleaned[[#This Row],[Indirizzo di posta elettronica]])</f>
        <v/>
      </c>
      <c r="L5280" t="str">
        <f>IF(NOT(J5280),Strutture_cleaned[[#This Row],[Indirizzo di posta elettronica]],Strutture_cleaned[[#This Row],[Indirizzo internet]])</f>
        <v>com.rotella@tiscali.it</v>
      </c>
    </row>
    <row r="5281" spans="1:12" x14ac:dyDescent="0.2">
      <c r="A5281" t="s">
        <v>8183</v>
      </c>
      <c r="B5281" t="s">
        <v>17855</v>
      </c>
      <c r="C5281" t="s">
        <v>17856</v>
      </c>
      <c r="D5281" t="s">
        <v>17851</v>
      </c>
      <c r="E5281" t="s">
        <v>17851</v>
      </c>
      <c r="F5281" t="s">
        <v>6936</v>
      </c>
      <c r="G5281" t="s">
        <v>6937</v>
      </c>
      <c r="I52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281" s="1" t="b">
        <f t="shared" si="82"/>
        <v>0</v>
      </c>
      <c r="K5281" t="str">
        <f>IF(NOT(J5281),Strutture_cleaned[[#This Row],[Indirizzo internet]],Strutture_cleaned[[#This Row],[Indirizzo di posta elettronica]])</f>
        <v>www.fioccobb.weebly.com</v>
      </c>
      <c r="L5281" t="str">
        <f>IF(NOT(J5281),Strutture_cleaned[[#This Row],[Indirizzo di posta elettronica]],Strutture_cleaned[[#This Row],[Indirizzo internet]])</f>
        <v>andreafiocco@hotmail.it</v>
      </c>
    </row>
    <row r="5282" spans="1:12" x14ac:dyDescent="0.2">
      <c r="A5282" t="s">
        <v>8186</v>
      </c>
      <c r="B5282" t="s">
        <v>17857</v>
      </c>
      <c r="C5282" t="s">
        <v>19511</v>
      </c>
      <c r="D5282" t="s">
        <v>17851</v>
      </c>
      <c r="E5282" t="s">
        <v>19511</v>
      </c>
      <c r="F5282" t="s">
        <v>19511</v>
      </c>
      <c r="G5282" t="s">
        <v>6938</v>
      </c>
      <c r="I52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282" s="1" t="b">
        <f t="shared" si="82"/>
        <v>0</v>
      </c>
      <c r="K5282" t="str">
        <f>IF(NOT(J5282),Strutture_cleaned[[#This Row],[Indirizzo internet]],Strutture_cleaned[[#This Row],[Indirizzo di posta elettronica]])</f>
        <v/>
      </c>
      <c r="L5282" t="str">
        <f>IF(NOT(J5282),Strutture_cleaned[[#This Row],[Indirizzo di posta elettronica]],Strutture_cleaned[[#This Row],[Indirizzo internet]])</f>
        <v>ilpalmarone@libero.it</v>
      </c>
    </row>
    <row r="5283" spans="1:12" x14ac:dyDescent="0.2">
      <c r="A5283" t="s">
        <v>8183</v>
      </c>
      <c r="B5283" t="s">
        <v>17858</v>
      </c>
      <c r="C5283" t="s">
        <v>17859</v>
      </c>
      <c r="D5283" t="s">
        <v>17851</v>
      </c>
      <c r="E5283" t="s">
        <v>19511</v>
      </c>
      <c r="F5283" t="s">
        <v>19511</v>
      </c>
      <c r="G5283" t="s">
        <v>6939</v>
      </c>
      <c r="I52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283" s="1" t="b">
        <f t="shared" si="82"/>
        <v>0</v>
      </c>
      <c r="K5283" t="str">
        <f>IF(NOT(J5283),Strutture_cleaned[[#This Row],[Indirizzo internet]],Strutture_cleaned[[#This Row],[Indirizzo di posta elettronica]])</f>
        <v/>
      </c>
      <c r="L5283" t="str">
        <f>IF(NOT(J5283),Strutture_cleaned[[#This Row],[Indirizzo di posta elettronica]],Strutture_cleaned[[#This Row],[Indirizzo internet]])</f>
        <v>mara.clementi@gmail.com</v>
      </c>
    </row>
    <row r="5284" spans="1:12" x14ac:dyDescent="0.2">
      <c r="A5284" t="s">
        <v>8183</v>
      </c>
      <c r="B5284" t="s">
        <v>17860</v>
      </c>
      <c r="C5284" t="s">
        <v>17861</v>
      </c>
      <c r="D5284" t="s">
        <v>17308</v>
      </c>
      <c r="E5284" t="s">
        <v>19511</v>
      </c>
      <c r="F5284" t="s">
        <v>6940</v>
      </c>
      <c r="G5284" t="s">
        <v>6941</v>
      </c>
      <c r="I52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284" s="1" t="b">
        <f t="shared" si="82"/>
        <v>0</v>
      </c>
      <c r="K5284" t="str">
        <f>IF(NOT(J5284),Strutture_cleaned[[#This Row],[Indirizzo internet]],Strutture_cleaned[[#This Row],[Indirizzo di posta elettronica]])</f>
        <v>www.bbsantaluciasbt.com</v>
      </c>
      <c r="L5284" t="str">
        <f>IF(NOT(J5284),Strutture_cleaned[[#This Row],[Indirizzo di posta elettronica]],Strutture_cleaned[[#This Row],[Indirizzo internet]])</f>
        <v>bbsantaluciasbt@gmail.com</v>
      </c>
    </row>
    <row r="5285" spans="1:12" x14ac:dyDescent="0.2">
      <c r="A5285" t="s">
        <v>8174</v>
      </c>
      <c r="B5285" t="s">
        <v>17862</v>
      </c>
      <c r="C5285" t="s">
        <v>17863</v>
      </c>
      <c r="D5285" t="s">
        <v>17308</v>
      </c>
      <c r="E5285" t="s">
        <v>19511</v>
      </c>
      <c r="F5285" t="s">
        <v>19511</v>
      </c>
      <c r="G5285" t="s">
        <v>19511</v>
      </c>
      <c r="I52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85" s="1" t="b">
        <f t="shared" si="82"/>
        <v>0</v>
      </c>
      <c r="K5285" t="str">
        <f>IF(NOT(J5285),Strutture_cleaned[[#This Row],[Indirizzo internet]],Strutture_cleaned[[#This Row],[Indirizzo di posta elettronica]])</f>
        <v/>
      </c>
      <c r="L5285" t="str">
        <f>IF(NOT(J5285),Strutture_cleaned[[#This Row],[Indirizzo di posta elettronica]],Strutture_cleaned[[#This Row],[Indirizzo internet]])</f>
        <v/>
      </c>
    </row>
    <row r="5286" spans="1:12" x14ac:dyDescent="0.2">
      <c r="A5286" t="s">
        <v>8174</v>
      </c>
      <c r="B5286" t="s">
        <v>17864</v>
      </c>
      <c r="C5286" t="s">
        <v>17865</v>
      </c>
      <c r="D5286" t="s">
        <v>17308</v>
      </c>
      <c r="E5286" t="s">
        <v>19511</v>
      </c>
      <c r="F5286" t="s">
        <v>19511</v>
      </c>
      <c r="G5286" t="s">
        <v>19511</v>
      </c>
      <c r="I52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286" s="1" t="b">
        <f t="shared" si="82"/>
        <v>0</v>
      </c>
      <c r="K5286" t="str">
        <f>IF(NOT(J5286),Strutture_cleaned[[#This Row],[Indirizzo internet]],Strutture_cleaned[[#This Row],[Indirizzo di posta elettronica]])</f>
        <v/>
      </c>
      <c r="L5286" t="str">
        <f>IF(NOT(J5286),Strutture_cleaned[[#This Row],[Indirizzo di posta elettronica]],Strutture_cleaned[[#This Row],[Indirizzo internet]])</f>
        <v/>
      </c>
    </row>
    <row r="5287" spans="1:12" x14ac:dyDescent="0.2">
      <c r="A5287" t="s">
        <v>8183</v>
      </c>
      <c r="B5287" t="s">
        <v>17866</v>
      </c>
      <c r="C5287" t="s">
        <v>17867</v>
      </c>
      <c r="D5287" t="s">
        <v>17308</v>
      </c>
      <c r="E5287" t="s">
        <v>19511</v>
      </c>
      <c r="F5287" t="s">
        <v>6942</v>
      </c>
      <c r="G5287" t="s">
        <v>6943</v>
      </c>
      <c r="I52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287" s="1" t="b">
        <f t="shared" si="82"/>
        <v>0</v>
      </c>
      <c r="K5287" t="str">
        <f>IF(NOT(J5287),Strutture_cleaned[[#This Row],[Indirizzo internet]],Strutture_cleaned[[#This Row],[Indirizzo di posta elettronica]])</f>
        <v>www.bandbelvedere.eu</v>
      </c>
      <c r="L5287" t="str">
        <f>IF(NOT(J5287),Strutture_cleaned[[#This Row],[Indirizzo di posta elettronica]],Strutture_cleaned[[#This Row],[Indirizzo internet]])</f>
        <v>bandbelvedere@libero.it</v>
      </c>
    </row>
    <row r="5288" spans="1:12" x14ac:dyDescent="0.2">
      <c r="A5288" t="s">
        <v>8216</v>
      </c>
      <c r="B5288" t="s">
        <v>17868</v>
      </c>
      <c r="C5288" t="s">
        <v>17869</v>
      </c>
      <c r="D5288" t="s">
        <v>17308</v>
      </c>
      <c r="E5288" t="s">
        <v>19511</v>
      </c>
      <c r="F5288" t="s">
        <v>19511</v>
      </c>
      <c r="G5288" t="s">
        <v>6944</v>
      </c>
      <c r="I52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88" s="1" t="b">
        <f t="shared" si="82"/>
        <v>0</v>
      </c>
      <c r="K5288" t="str">
        <f>IF(NOT(J5288),Strutture_cleaned[[#This Row],[Indirizzo internet]],Strutture_cleaned[[#This Row],[Indirizzo di posta elettronica]])</f>
        <v/>
      </c>
      <c r="L5288" t="str">
        <f>IF(NOT(J5288),Strutture_cleaned[[#This Row],[Indirizzo di posta elettronica]],Strutture_cleaned[[#This Row],[Indirizzo internet]])</f>
        <v>info@acquapazzaristorante.it</v>
      </c>
    </row>
    <row r="5289" spans="1:12" x14ac:dyDescent="0.2">
      <c r="A5289" t="s">
        <v>8183</v>
      </c>
      <c r="B5289" t="s">
        <v>17870</v>
      </c>
      <c r="C5289" t="s">
        <v>17871</v>
      </c>
      <c r="D5289" t="s">
        <v>17308</v>
      </c>
      <c r="E5289" t="s">
        <v>19511</v>
      </c>
      <c r="F5289" t="s">
        <v>19511</v>
      </c>
      <c r="G5289" t="s">
        <v>6945</v>
      </c>
      <c r="I52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289" s="1" t="b">
        <f t="shared" si="82"/>
        <v>0</v>
      </c>
      <c r="K5289" t="str">
        <f>IF(NOT(J5289),Strutture_cleaned[[#This Row],[Indirizzo internet]],Strutture_cleaned[[#This Row],[Indirizzo di posta elettronica]])</f>
        <v/>
      </c>
      <c r="L5289" t="str">
        <f>IF(NOT(J5289),Strutture_cleaned[[#This Row],[Indirizzo di posta elettronica]],Strutture_cleaned[[#This Row],[Indirizzo internet]])</f>
        <v>danonnateresa@aol.fr</v>
      </c>
    </row>
    <row r="5290" spans="1:12" x14ac:dyDescent="0.2">
      <c r="A5290" t="s">
        <v>8183</v>
      </c>
      <c r="B5290" t="s">
        <v>17872</v>
      </c>
      <c r="C5290" t="s">
        <v>17873</v>
      </c>
      <c r="D5290" t="s">
        <v>17308</v>
      </c>
      <c r="E5290" t="s">
        <v>19511</v>
      </c>
      <c r="F5290" t="s">
        <v>19511</v>
      </c>
      <c r="G5290" t="s">
        <v>6946</v>
      </c>
      <c r="I52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290" s="1" t="b">
        <f t="shared" si="82"/>
        <v>0</v>
      </c>
      <c r="K5290" t="str">
        <f>IF(NOT(J5290),Strutture_cleaned[[#This Row],[Indirizzo internet]],Strutture_cleaned[[#This Row],[Indirizzo di posta elettronica]])</f>
        <v/>
      </c>
      <c r="L5290" t="str">
        <f>IF(NOT(J5290),Strutture_cleaned[[#This Row],[Indirizzo di posta elettronica]],Strutture_cleaned[[#This Row],[Indirizzo internet]])</f>
        <v>bberika_sbt@outlook.it</v>
      </c>
    </row>
    <row r="5291" spans="1:12" x14ac:dyDescent="0.2">
      <c r="A5291" t="s">
        <v>8216</v>
      </c>
      <c r="B5291" t="s">
        <v>17874</v>
      </c>
      <c r="C5291" t="s">
        <v>17875</v>
      </c>
      <c r="D5291" t="s">
        <v>17308</v>
      </c>
      <c r="E5291" t="s">
        <v>19511</v>
      </c>
      <c r="F5291" t="s">
        <v>19511</v>
      </c>
      <c r="G5291" t="s">
        <v>6947</v>
      </c>
      <c r="I52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291" s="1" t="b">
        <f t="shared" si="82"/>
        <v>0</v>
      </c>
      <c r="K5291" t="str">
        <f>IF(NOT(J5291),Strutture_cleaned[[#This Row],[Indirizzo internet]],Strutture_cleaned[[#This Row],[Indirizzo di posta elettronica]])</f>
        <v/>
      </c>
      <c r="L5291" t="str">
        <f>IF(NOT(J5291),Strutture_cleaned[[#This Row],[Indirizzo di posta elettronica]],Strutture_cleaned[[#This Row],[Indirizzo internet]])</f>
        <v>solesalesbt@gmail.com</v>
      </c>
    </row>
    <row r="5292" spans="1:12" x14ac:dyDescent="0.2">
      <c r="A5292" t="s">
        <v>8177</v>
      </c>
      <c r="B5292" t="s">
        <v>17876</v>
      </c>
      <c r="C5292" t="s">
        <v>17877</v>
      </c>
      <c r="D5292" t="s">
        <v>17308</v>
      </c>
      <c r="E5292" t="s">
        <v>17308</v>
      </c>
      <c r="F5292" t="s">
        <v>6948</v>
      </c>
      <c r="G5292" t="s">
        <v>6949</v>
      </c>
      <c r="I52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292" s="1" t="b">
        <f t="shared" si="82"/>
        <v>0</v>
      </c>
      <c r="K5292" t="str">
        <f>IF(NOT(J5292),Strutture_cleaned[[#This Row],[Indirizzo internet]],Strutture_cleaned[[#This Row],[Indirizzo di posta elettronica]])</f>
        <v>www.fata.it</v>
      </c>
      <c r="L5292" t="str">
        <f>IF(NOT(J5292),Strutture_cleaned[[#This Row],[Indirizzo di posta elettronica]],Strutture_cleaned[[#This Row],[Indirizzo internet]])</f>
        <v>quadrifoglio@fata.it</v>
      </c>
    </row>
    <row r="5293" spans="1:12" x14ac:dyDescent="0.2">
      <c r="A5293" t="s">
        <v>8183</v>
      </c>
      <c r="B5293" t="s">
        <v>17878</v>
      </c>
      <c r="C5293" t="s">
        <v>17879</v>
      </c>
      <c r="D5293" t="s">
        <v>17308</v>
      </c>
      <c r="E5293" t="s">
        <v>19511</v>
      </c>
      <c r="F5293" t="s">
        <v>6950</v>
      </c>
      <c r="G5293" t="s">
        <v>6951</v>
      </c>
      <c r="I52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293" s="1" t="b">
        <f t="shared" si="82"/>
        <v>0</v>
      </c>
      <c r="K5293" t="str">
        <f>IF(NOT(J5293),Strutture_cleaned[[#This Row],[Indirizzo internet]],Strutture_cleaned[[#This Row],[Indirizzo di posta elettronica]])</f>
        <v>www.bbalbasulmare.it</v>
      </c>
      <c r="L5293" t="str">
        <f>IF(NOT(J5293),Strutture_cleaned[[#This Row],[Indirizzo di posta elettronica]],Strutture_cleaned[[#This Row],[Indirizzo internet]])</f>
        <v>albasulmare@email.it</v>
      </c>
    </row>
    <row r="5294" spans="1:12" x14ac:dyDescent="0.2">
      <c r="A5294" t="s">
        <v>8183</v>
      </c>
      <c r="B5294" t="s">
        <v>17880</v>
      </c>
      <c r="C5294" t="s">
        <v>17881</v>
      </c>
      <c r="D5294" t="s">
        <v>17308</v>
      </c>
      <c r="E5294" t="s">
        <v>19511</v>
      </c>
      <c r="F5294" t="s">
        <v>6952</v>
      </c>
      <c r="G5294" t="s">
        <v>6953</v>
      </c>
      <c r="I52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294" s="1" t="b">
        <f t="shared" si="82"/>
        <v>0</v>
      </c>
      <c r="K5294" t="str">
        <f>IF(NOT(J5294),Strutture_cleaned[[#This Row],[Indirizzo internet]],Strutture_cleaned[[#This Row],[Indirizzo di posta elettronica]])</f>
        <v>www.pianozerobb.it</v>
      </c>
      <c r="L5294" t="str">
        <f>IF(NOT(J5294),Strutture_cleaned[[#This Row],[Indirizzo di posta elettronica]],Strutture_cleaned[[#This Row],[Indirizzo internet]])</f>
        <v>shianico67@gmail.com</v>
      </c>
    </row>
    <row r="5295" spans="1:12" x14ac:dyDescent="0.2">
      <c r="A5295" t="s">
        <v>8183</v>
      </c>
      <c r="B5295" t="s">
        <v>17882</v>
      </c>
      <c r="C5295" t="s">
        <v>17883</v>
      </c>
      <c r="D5295" t="s">
        <v>17308</v>
      </c>
      <c r="E5295" t="s">
        <v>19511</v>
      </c>
      <c r="F5295" t="s">
        <v>6954</v>
      </c>
      <c r="G5295" t="s">
        <v>6955</v>
      </c>
      <c r="I52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95" s="1" t="b">
        <f t="shared" si="82"/>
        <v>0</v>
      </c>
      <c r="K5295" t="str">
        <f>IF(NOT(J5295),Strutture_cleaned[[#This Row],[Indirizzo internet]],Strutture_cleaned[[#This Row],[Indirizzo di posta elettronica]])</f>
        <v>www.oasi83.it</v>
      </c>
      <c r="L5295" t="str">
        <f>IF(NOT(J5295),Strutture_cleaned[[#This Row],[Indirizzo di posta elettronica]],Strutture_cleaned[[#This Row],[Indirizzo internet]])</f>
        <v>info@oasi83.it</v>
      </c>
    </row>
    <row r="5296" spans="1:12" x14ac:dyDescent="0.2">
      <c r="A5296" t="s">
        <v>8183</v>
      </c>
      <c r="B5296" t="s">
        <v>17884</v>
      </c>
      <c r="C5296" t="s">
        <v>17885</v>
      </c>
      <c r="D5296" t="s">
        <v>17308</v>
      </c>
      <c r="E5296" t="s">
        <v>6012</v>
      </c>
      <c r="F5296" t="s">
        <v>6956</v>
      </c>
      <c r="G5296" t="s">
        <v>6957</v>
      </c>
      <c r="I52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296" s="1" t="b">
        <f t="shared" si="82"/>
        <v>0</v>
      </c>
      <c r="K5296" t="str">
        <f>IF(NOT(J5296),Strutture_cleaned[[#This Row],[Indirizzo internet]],Strutture_cleaned[[#This Row],[Indirizzo di posta elettronica]])</f>
        <v>www.casaantonelli.it</v>
      </c>
      <c r="L5296" t="str">
        <f>IF(NOT(J5296),Strutture_cleaned[[#This Row],[Indirizzo di posta elettronica]],Strutture_cleaned[[#This Row],[Indirizzo internet]])</f>
        <v>bbcasaantonelli@gmail.com</v>
      </c>
    </row>
    <row r="5297" spans="1:12" x14ac:dyDescent="0.2">
      <c r="A5297" t="s">
        <v>8282</v>
      </c>
      <c r="B5297" t="s">
        <v>8549</v>
      </c>
      <c r="C5297" t="s">
        <v>17886</v>
      </c>
      <c r="D5297" t="s">
        <v>17308</v>
      </c>
      <c r="E5297" t="s">
        <v>17308</v>
      </c>
      <c r="F5297" t="s">
        <v>6958</v>
      </c>
      <c r="G5297" t="s">
        <v>6959</v>
      </c>
      <c r="I52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297" s="1" t="b">
        <f t="shared" si="82"/>
        <v>0</v>
      </c>
      <c r="K5297" t="str">
        <f>IF(NOT(J5297),Strutture_cleaned[[#This Row],[Indirizzo internet]],Strutture_cleaned[[#This Row],[Indirizzo di posta elettronica]])</f>
        <v>http://www.ostellosanbenedettodeltronto.it/</v>
      </c>
      <c r="L5297" t="str">
        <f>IF(NOT(J5297),Strutture_cleaned[[#This Row],[Indirizzo di posta elettronica]],Strutture_cleaned[[#This Row],[Indirizzo internet]])</f>
        <v>ostellosbt@gmail.com</v>
      </c>
    </row>
    <row r="5298" spans="1:12" x14ac:dyDescent="0.2">
      <c r="A5298" t="s">
        <v>8183</v>
      </c>
      <c r="B5298" t="s">
        <v>17887</v>
      </c>
      <c r="C5298" t="s">
        <v>17888</v>
      </c>
      <c r="D5298" t="s">
        <v>17308</v>
      </c>
      <c r="E5298" t="s">
        <v>19511</v>
      </c>
      <c r="F5298" t="s">
        <v>19511</v>
      </c>
      <c r="G5298" t="s">
        <v>6960</v>
      </c>
      <c r="I52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298" s="1" t="b">
        <f t="shared" si="82"/>
        <v>0</v>
      </c>
      <c r="K5298" t="str">
        <f>IF(NOT(J5298),Strutture_cleaned[[#This Row],[Indirizzo internet]],Strutture_cleaned[[#This Row],[Indirizzo di posta elettronica]])</f>
        <v/>
      </c>
      <c r="L5298" t="str">
        <f>IF(NOT(J5298),Strutture_cleaned[[#This Row],[Indirizzo di posta elettronica]],Strutture_cleaned[[#This Row],[Indirizzo internet]])</f>
        <v>bblamarina@gmail.com</v>
      </c>
    </row>
    <row r="5299" spans="1:12" x14ac:dyDescent="0.2">
      <c r="A5299" t="s">
        <v>8216</v>
      </c>
      <c r="B5299" t="s">
        <v>17889</v>
      </c>
      <c r="C5299" t="s">
        <v>17890</v>
      </c>
      <c r="D5299" t="s">
        <v>17308</v>
      </c>
      <c r="E5299" t="s">
        <v>19511</v>
      </c>
      <c r="F5299" t="s">
        <v>19511</v>
      </c>
      <c r="G5299" t="s">
        <v>6961</v>
      </c>
      <c r="I52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299" s="1" t="b">
        <f t="shared" si="82"/>
        <v>0</v>
      </c>
      <c r="K5299" t="str">
        <f>IF(NOT(J5299),Strutture_cleaned[[#This Row],[Indirizzo internet]],Strutture_cleaned[[#This Row],[Indirizzo di posta elettronica]])</f>
        <v/>
      </c>
      <c r="L5299" t="str">
        <f>IF(NOT(J5299),Strutture_cleaned[[#This Row],[Indirizzo di posta elettronica]],Strutture_cleaned[[#This Row],[Indirizzo internet]])</f>
        <v>info@casamiabb.it</v>
      </c>
    </row>
    <row r="5300" spans="1:12" x14ac:dyDescent="0.2">
      <c r="A5300" t="s">
        <v>8183</v>
      </c>
      <c r="B5300" t="s">
        <v>17891</v>
      </c>
      <c r="C5300" t="s">
        <v>16935</v>
      </c>
      <c r="D5300" t="s">
        <v>17308</v>
      </c>
      <c r="E5300" t="s">
        <v>19511</v>
      </c>
      <c r="F5300" t="s">
        <v>19511</v>
      </c>
      <c r="G5300" t="s">
        <v>6962</v>
      </c>
      <c r="I53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300" s="1" t="b">
        <f t="shared" si="82"/>
        <v>0</v>
      </c>
      <c r="K5300" t="str">
        <f>IF(NOT(J5300),Strutture_cleaned[[#This Row],[Indirizzo internet]],Strutture_cleaned[[#This Row],[Indirizzo di posta elettronica]])</f>
        <v/>
      </c>
      <c r="L5300" t="str">
        <f>IF(NOT(J5300),Strutture_cleaned[[#This Row],[Indirizzo di posta elettronica]],Strutture_cleaned[[#This Row],[Indirizzo internet]])</f>
        <v>m.luisaurbani@gmail.com</v>
      </c>
    </row>
    <row r="5301" spans="1:12" x14ac:dyDescent="0.2">
      <c r="A5301" t="s">
        <v>8183</v>
      </c>
      <c r="B5301" t="s">
        <v>17892</v>
      </c>
      <c r="C5301" t="s">
        <v>6963</v>
      </c>
      <c r="D5301" t="s">
        <v>17308</v>
      </c>
      <c r="E5301" t="s">
        <v>17308</v>
      </c>
      <c r="F5301" t="s">
        <v>19511</v>
      </c>
      <c r="G5301" t="s">
        <v>6964</v>
      </c>
      <c r="I53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301" s="1" t="b">
        <f t="shared" si="82"/>
        <v>0</v>
      </c>
      <c r="K5301" t="str">
        <f>IF(NOT(J5301),Strutture_cleaned[[#This Row],[Indirizzo internet]],Strutture_cleaned[[#This Row],[Indirizzo di posta elettronica]])</f>
        <v/>
      </c>
      <c r="L5301" t="str">
        <f>IF(NOT(J5301),Strutture_cleaned[[#This Row],[Indirizzo di posta elettronica]],Strutture_cleaned[[#This Row],[Indirizzo internet]])</f>
        <v>giovannimenzietti@libero.it</v>
      </c>
    </row>
    <row r="5302" spans="1:12" x14ac:dyDescent="0.2">
      <c r="A5302" t="s">
        <v>8174</v>
      </c>
      <c r="B5302" t="s">
        <v>17893</v>
      </c>
      <c r="C5302" t="s">
        <v>6965</v>
      </c>
      <c r="D5302" t="s">
        <v>17308</v>
      </c>
      <c r="E5302" t="s">
        <v>17308</v>
      </c>
      <c r="F5302" t="s">
        <v>19511</v>
      </c>
      <c r="G5302" t="s">
        <v>6966</v>
      </c>
      <c r="I53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302" s="1" t="b">
        <f t="shared" si="82"/>
        <v>0</v>
      </c>
      <c r="K5302" t="str">
        <f>IF(NOT(J5302),Strutture_cleaned[[#This Row],[Indirizzo internet]],Strutture_cleaned[[#This Row],[Indirizzo di posta elettronica]])</f>
        <v/>
      </c>
      <c r="L5302" t="str">
        <f>IF(NOT(J5302),Strutture_cleaned[[#This Row],[Indirizzo di posta elettronica]],Strutture_cleaned[[#This Row],[Indirizzo internet]])</f>
        <v>hferrara@katamail.com</v>
      </c>
    </row>
    <row r="5303" spans="1:12" x14ac:dyDescent="0.2">
      <c r="A5303" t="s">
        <v>8174</v>
      </c>
      <c r="B5303" t="s">
        <v>17894</v>
      </c>
      <c r="C5303" t="s">
        <v>6967</v>
      </c>
      <c r="D5303" t="s">
        <v>17308</v>
      </c>
      <c r="E5303" t="s">
        <v>17308</v>
      </c>
      <c r="F5303" t="s">
        <v>19511</v>
      </c>
      <c r="G5303" t="s">
        <v>6968</v>
      </c>
      <c r="I53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5303" s="1" t="b">
        <f t="shared" si="82"/>
        <v>0</v>
      </c>
      <c r="K5303" t="str">
        <f>IF(NOT(J5303),Strutture_cleaned[[#This Row],[Indirizzo internet]],Strutture_cleaned[[#This Row],[Indirizzo di posta elettronica]])</f>
        <v/>
      </c>
      <c r="L5303" t="str">
        <f>IF(NOT(J5303),Strutture_cleaned[[#This Row],[Indirizzo di posta elettronica]],Strutture_cleaned[[#This Row],[Indirizzo internet]])</f>
        <v>studio@patriziapalestini.it</v>
      </c>
    </row>
    <row r="5304" spans="1:12" x14ac:dyDescent="0.2">
      <c r="A5304" t="s">
        <v>8174</v>
      </c>
      <c r="B5304" t="s">
        <v>17895</v>
      </c>
      <c r="C5304" t="s">
        <v>6969</v>
      </c>
      <c r="D5304" t="s">
        <v>17308</v>
      </c>
      <c r="E5304" t="s">
        <v>17896</v>
      </c>
      <c r="F5304" t="s">
        <v>19511</v>
      </c>
      <c r="G5304" t="s">
        <v>6970</v>
      </c>
      <c r="I53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304" s="1" t="b">
        <f t="shared" si="82"/>
        <v>0</v>
      </c>
      <c r="K5304" t="str">
        <f>IF(NOT(J5304),Strutture_cleaned[[#This Row],[Indirizzo internet]],Strutture_cleaned[[#This Row],[Indirizzo di posta elettronica]])</f>
        <v/>
      </c>
      <c r="L5304" t="str">
        <f>IF(NOT(J5304),Strutture_cleaned[[#This Row],[Indirizzo di posta elettronica]],Strutture_cleaned[[#This Row],[Indirizzo internet]])</f>
        <v>irenepazzaglia@studiodps.it</v>
      </c>
    </row>
    <row r="5305" spans="1:12" x14ac:dyDescent="0.2">
      <c r="A5305" t="s">
        <v>8216</v>
      </c>
      <c r="B5305" t="s">
        <v>17897</v>
      </c>
      <c r="C5305" t="s">
        <v>17898</v>
      </c>
      <c r="D5305" t="s">
        <v>17308</v>
      </c>
      <c r="E5305" t="s">
        <v>17308</v>
      </c>
      <c r="F5305" t="s">
        <v>19511</v>
      </c>
      <c r="G5305" t="s">
        <v>6971</v>
      </c>
      <c r="I53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305" s="1" t="b">
        <f t="shared" si="82"/>
        <v>0</v>
      </c>
      <c r="K5305" t="str">
        <f>IF(NOT(J5305),Strutture_cleaned[[#This Row],[Indirizzo internet]],Strutture_cleaned[[#This Row],[Indirizzo di posta elettronica]])</f>
        <v/>
      </c>
      <c r="L5305" t="str">
        <f>IF(NOT(J5305),Strutture_cleaned[[#This Row],[Indirizzo di posta elettronica]],Strutture_cleaned[[#This Row],[Indirizzo internet]])</f>
        <v>hostalalporto@gmail.com</v>
      </c>
    </row>
    <row r="5306" spans="1:12" x14ac:dyDescent="0.2">
      <c r="A5306" t="s">
        <v>8216</v>
      </c>
      <c r="B5306" t="s">
        <v>17899</v>
      </c>
      <c r="C5306" t="s">
        <v>17900</v>
      </c>
      <c r="D5306" t="s">
        <v>17308</v>
      </c>
      <c r="E5306" t="s">
        <v>19511</v>
      </c>
      <c r="F5306" t="s">
        <v>6972</v>
      </c>
      <c r="G5306" t="s">
        <v>6973</v>
      </c>
      <c r="I53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306" s="1" t="b">
        <f t="shared" si="82"/>
        <v>0</v>
      </c>
      <c r="K5306" t="str">
        <f>IF(NOT(J5306),Strutture_cleaned[[#This Row],[Indirizzo internet]],Strutture_cleaned[[#This Row],[Indirizzo di posta elettronica]])</f>
        <v>www.marioalborgo.it</v>
      </c>
      <c r="L5306" t="str">
        <f>IF(NOT(J5306),Strutture_cleaned[[#This Row],[Indirizzo di posta elettronica]],Strutture_cleaned[[#This Row],[Indirizzo internet]])</f>
        <v>piccionigraziano@libero.it</v>
      </c>
    </row>
    <row r="5307" spans="1:12" x14ac:dyDescent="0.2">
      <c r="A5307" t="s">
        <v>8177</v>
      </c>
      <c r="B5307" t="s">
        <v>17901</v>
      </c>
      <c r="C5307" t="s">
        <v>17902</v>
      </c>
      <c r="D5307" t="s">
        <v>17308</v>
      </c>
      <c r="E5307" t="s">
        <v>17308</v>
      </c>
      <c r="F5307" t="s">
        <v>6974</v>
      </c>
      <c r="G5307" t="s">
        <v>6975</v>
      </c>
      <c r="I53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07" s="1" t="b">
        <f t="shared" si="82"/>
        <v>0</v>
      </c>
      <c r="K5307" t="str">
        <f>IF(NOT(J5307),Strutture_cleaned[[#This Row],[Indirizzo internet]],Strutture_cleaned[[#This Row],[Indirizzo di posta elettronica]])</f>
        <v>www.hotelmaestrale.it</v>
      </c>
      <c r="L5307" t="str">
        <f>IF(NOT(J5307),Strutture_cleaned[[#This Row],[Indirizzo di posta elettronica]],Strutture_cleaned[[#This Row],[Indirizzo internet]])</f>
        <v>info@maestralehotel.it</v>
      </c>
    </row>
    <row r="5308" spans="1:12" x14ac:dyDescent="0.2">
      <c r="A5308" t="s">
        <v>8183</v>
      </c>
      <c r="B5308" t="s">
        <v>17903</v>
      </c>
      <c r="C5308" t="s">
        <v>6976</v>
      </c>
      <c r="D5308" t="s">
        <v>17308</v>
      </c>
      <c r="E5308" t="s">
        <v>17308</v>
      </c>
      <c r="F5308" t="s">
        <v>19511</v>
      </c>
      <c r="G5308" t="s">
        <v>6977</v>
      </c>
      <c r="I53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308" s="1" t="b">
        <f t="shared" si="82"/>
        <v>0</v>
      </c>
      <c r="K5308" t="str">
        <f>IF(NOT(J5308),Strutture_cleaned[[#This Row],[Indirizzo internet]],Strutture_cleaned[[#This Row],[Indirizzo di posta elettronica]])</f>
        <v/>
      </c>
      <c r="L5308" t="str">
        <f>IF(NOT(J5308),Strutture_cleaned[[#This Row],[Indirizzo di posta elettronica]],Strutture_cleaned[[#This Row],[Indirizzo internet]])</f>
        <v>mariapiamascioli@gmail.com</v>
      </c>
    </row>
    <row r="5309" spans="1:12" x14ac:dyDescent="0.2">
      <c r="A5309" t="s">
        <v>8183</v>
      </c>
      <c r="B5309" t="s">
        <v>17904</v>
      </c>
      <c r="C5309" t="s">
        <v>17905</v>
      </c>
      <c r="D5309" t="s">
        <v>17308</v>
      </c>
      <c r="E5309" t="s">
        <v>19511</v>
      </c>
      <c r="F5309" t="s">
        <v>19511</v>
      </c>
      <c r="G5309" t="s">
        <v>6978</v>
      </c>
      <c r="I53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309" s="1" t="b">
        <f t="shared" si="82"/>
        <v>0</v>
      </c>
      <c r="K5309" t="str">
        <f>IF(NOT(J5309),Strutture_cleaned[[#This Row],[Indirizzo internet]],Strutture_cleaned[[#This Row],[Indirizzo di posta elettronica]])</f>
        <v/>
      </c>
      <c r="L5309" t="str">
        <f>IF(NOT(J5309),Strutture_cleaned[[#This Row],[Indirizzo di posta elettronica]],Strutture_cleaned[[#This Row],[Indirizzo internet]])</f>
        <v>frisoli.ernesto@gmail.com</v>
      </c>
    </row>
    <row r="5310" spans="1:12" x14ac:dyDescent="0.2">
      <c r="A5310" t="s">
        <v>8183</v>
      </c>
      <c r="B5310" t="s">
        <v>9928</v>
      </c>
      <c r="C5310" t="s">
        <v>17906</v>
      </c>
      <c r="D5310" t="s">
        <v>17308</v>
      </c>
      <c r="E5310" t="s">
        <v>17308</v>
      </c>
      <c r="F5310" t="s">
        <v>19511</v>
      </c>
      <c r="G5310" t="s">
        <v>6979</v>
      </c>
      <c r="I53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310" s="1" t="b">
        <f t="shared" si="82"/>
        <v>0</v>
      </c>
      <c r="K5310" t="str">
        <f>IF(NOT(J5310),Strutture_cleaned[[#This Row],[Indirizzo internet]],Strutture_cleaned[[#This Row],[Indirizzo di posta elettronica]])</f>
        <v/>
      </c>
      <c r="L5310" t="str">
        <f>IF(NOT(J5310),Strutture_cleaned[[#This Row],[Indirizzo di posta elettronica]],Strutture_cleaned[[#This Row],[Indirizzo internet]])</f>
        <v>lumarinelli@virgilio.it</v>
      </c>
    </row>
    <row r="5311" spans="1:12" x14ac:dyDescent="0.2">
      <c r="A5311" t="s">
        <v>8183</v>
      </c>
      <c r="B5311" t="s">
        <v>17907</v>
      </c>
      <c r="C5311" t="s">
        <v>6980</v>
      </c>
      <c r="D5311" t="s">
        <v>17308</v>
      </c>
      <c r="E5311" t="s">
        <v>17308</v>
      </c>
      <c r="F5311" t="s">
        <v>19511</v>
      </c>
      <c r="G5311" t="s">
        <v>6981</v>
      </c>
      <c r="I53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311" s="1" t="b">
        <f t="shared" si="82"/>
        <v>0</v>
      </c>
      <c r="K5311" t="str">
        <f>IF(NOT(J5311),Strutture_cleaned[[#This Row],[Indirizzo internet]],Strutture_cleaned[[#This Row],[Indirizzo di posta elettronica]])</f>
        <v/>
      </c>
      <c r="L5311" t="str">
        <f>IF(NOT(J5311),Strutture_cleaned[[#This Row],[Indirizzo di posta elettronica]],Strutture_cleaned[[#This Row],[Indirizzo internet]])</f>
        <v>federica.perozzi@gmail.com</v>
      </c>
    </row>
    <row r="5312" spans="1:12" x14ac:dyDescent="0.2">
      <c r="A5312" t="s">
        <v>8174</v>
      </c>
      <c r="B5312" t="s">
        <v>17908</v>
      </c>
      <c r="C5312" t="s">
        <v>6982</v>
      </c>
      <c r="D5312" t="s">
        <v>17308</v>
      </c>
      <c r="E5312" t="s">
        <v>17308</v>
      </c>
      <c r="F5312" t="s">
        <v>19511</v>
      </c>
      <c r="G5312" t="s">
        <v>6983</v>
      </c>
      <c r="I53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312" s="1" t="b">
        <f t="shared" si="82"/>
        <v>0</v>
      </c>
      <c r="K5312" t="str">
        <f>IF(NOT(J5312),Strutture_cleaned[[#This Row],[Indirizzo internet]],Strutture_cleaned[[#This Row],[Indirizzo di posta elettronica]])</f>
        <v/>
      </c>
      <c r="L5312" t="str">
        <f>IF(NOT(J5312),Strutture_cleaned[[#This Row],[Indirizzo di posta elettronica]],Strutture_cleaned[[#This Row],[Indirizzo internet]])</f>
        <v>labarchettasbt@gmail.com</v>
      </c>
    </row>
    <row r="5313" spans="1:12" x14ac:dyDescent="0.2">
      <c r="A5313" t="s">
        <v>8174</v>
      </c>
      <c r="B5313" t="s">
        <v>17909</v>
      </c>
      <c r="C5313" t="s">
        <v>17910</v>
      </c>
      <c r="D5313" t="s">
        <v>17308</v>
      </c>
      <c r="E5313" t="s">
        <v>17308</v>
      </c>
      <c r="F5313" t="s">
        <v>19511</v>
      </c>
      <c r="G5313" t="s">
        <v>6966</v>
      </c>
      <c r="I53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313" s="1" t="b">
        <f t="shared" si="82"/>
        <v>0</v>
      </c>
      <c r="K5313" t="str">
        <f>IF(NOT(J5313),Strutture_cleaned[[#This Row],[Indirizzo internet]],Strutture_cleaned[[#This Row],[Indirizzo di posta elettronica]])</f>
        <v/>
      </c>
      <c r="L5313" t="str">
        <f>IF(NOT(J5313),Strutture_cleaned[[#This Row],[Indirizzo di posta elettronica]],Strutture_cleaned[[#This Row],[Indirizzo internet]])</f>
        <v>hferrara@katamail.com</v>
      </c>
    </row>
    <row r="5314" spans="1:12" x14ac:dyDescent="0.2">
      <c r="A5314" t="s">
        <v>8183</v>
      </c>
      <c r="B5314" t="s">
        <v>17911</v>
      </c>
      <c r="C5314" t="s">
        <v>6984</v>
      </c>
      <c r="D5314" t="s">
        <v>17308</v>
      </c>
      <c r="E5314" t="s">
        <v>17308</v>
      </c>
      <c r="F5314" t="s">
        <v>6985</v>
      </c>
      <c r="G5314" t="s">
        <v>6986</v>
      </c>
      <c r="I53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314" s="1" t="b">
        <f t="shared" si="82"/>
        <v>0</v>
      </c>
      <c r="K5314" t="str">
        <f>IF(NOT(J5314),Strutture_cleaned[[#This Row],[Indirizzo internet]],Strutture_cleaned[[#This Row],[Indirizzo di posta elettronica]])</f>
        <v>bbdreamfish.com</v>
      </c>
      <c r="L5314" t="str">
        <f>IF(NOT(J5314),Strutture_cleaned[[#This Row],[Indirizzo di posta elettronica]],Strutture_cleaned[[#This Row],[Indirizzo internet]])</f>
        <v>eleanora.colagiacomi@gmail.com</v>
      </c>
    </row>
    <row r="5315" spans="1:12" x14ac:dyDescent="0.2">
      <c r="A5315" t="s">
        <v>8174</v>
      </c>
      <c r="B5315" t="s">
        <v>17912</v>
      </c>
      <c r="C5315" t="s">
        <v>6987</v>
      </c>
      <c r="D5315" t="s">
        <v>17308</v>
      </c>
      <c r="E5315" t="s">
        <v>17308</v>
      </c>
      <c r="F5315" t="s">
        <v>19511</v>
      </c>
      <c r="G5315" t="s">
        <v>6988</v>
      </c>
      <c r="I53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315" s="1" t="b">
        <f t="shared" ref="J5315:J5378" si="83">I5315="invertire email e sito"</f>
        <v>0</v>
      </c>
      <c r="K5315" t="str">
        <f>IF(NOT(J5315),Strutture_cleaned[[#This Row],[Indirizzo internet]],Strutture_cleaned[[#This Row],[Indirizzo di posta elettronica]])</f>
        <v/>
      </c>
      <c r="L5315" t="str">
        <f>IF(NOT(J5315),Strutture_cleaned[[#This Row],[Indirizzo di posta elettronica]],Strutture_cleaned[[#This Row],[Indirizzo internet]])</f>
        <v>kellysbtappartamento@gmail.com</v>
      </c>
    </row>
    <row r="5316" spans="1:12" x14ac:dyDescent="0.2">
      <c r="A5316" t="s">
        <v>8183</v>
      </c>
      <c r="B5316" t="s">
        <v>17913</v>
      </c>
      <c r="C5316" t="s">
        <v>6989</v>
      </c>
      <c r="D5316" t="s">
        <v>17308</v>
      </c>
      <c r="E5316" t="s">
        <v>17308</v>
      </c>
      <c r="F5316" t="s">
        <v>6990</v>
      </c>
      <c r="G5316" t="s">
        <v>6991</v>
      </c>
      <c r="I53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16" s="1" t="b">
        <f t="shared" si="83"/>
        <v>0</v>
      </c>
      <c r="K5316" t="str">
        <f>IF(NOT(J5316),Strutture_cleaned[[#This Row],[Indirizzo internet]],Strutture_cleaned[[#This Row],[Indirizzo di posta elettronica]])</f>
        <v>www.incantosottoilmare.it</v>
      </c>
      <c r="L5316" t="str">
        <f>IF(NOT(J5316),Strutture_cleaned[[#This Row],[Indirizzo di posta elettronica]],Strutture_cleaned[[#This Row],[Indirizzo internet]])</f>
        <v>info@incantosottoilmare.it</v>
      </c>
    </row>
    <row r="5317" spans="1:12" x14ac:dyDescent="0.2">
      <c r="A5317" t="s">
        <v>8183</v>
      </c>
      <c r="B5317" t="s">
        <v>17914</v>
      </c>
      <c r="C5317" t="s">
        <v>17915</v>
      </c>
      <c r="D5317" t="s">
        <v>17308</v>
      </c>
      <c r="E5317" t="s">
        <v>17916</v>
      </c>
      <c r="F5317" t="s">
        <v>6992</v>
      </c>
      <c r="G5317" t="s">
        <v>6993</v>
      </c>
      <c r="I53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5317" s="1" t="b">
        <f t="shared" si="83"/>
        <v>0</v>
      </c>
      <c r="K5317" t="str">
        <f>IF(NOT(J5317),Strutture_cleaned[[#This Row],[Indirizzo internet]],Strutture_cleaned[[#This Row],[Indirizzo di posta elettronica]])</f>
        <v>www.casafelicia.net</v>
      </c>
      <c r="L5317" t="str">
        <f>IF(NOT(J5317),Strutture_cleaned[[#This Row],[Indirizzo di posta elettronica]],Strutture_cleaned[[#This Row],[Indirizzo internet]])</f>
        <v>italiaposadacasafelicia@gmail.com</v>
      </c>
    </row>
    <row r="5318" spans="1:12" x14ac:dyDescent="0.2">
      <c r="A5318" t="s">
        <v>8216</v>
      </c>
      <c r="B5318" t="s">
        <v>17917</v>
      </c>
      <c r="C5318" t="s">
        <v>17918</v>
      </c>
      <c r="D5318" t="s">
        <v>17308</v>
      </c>
      <c r="E5318" t="s">
        <v>19511</v>
      </c>
      <c r="F5318" t="s">
        <v>6994</v>
      </c>
      <c r="G5318" t="s">
        <v>6995</v>
      </c>
      <c r="I53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18" s="1" t="b">
        <f t="shared" si="83"/>
        <v>0</v>
      </c>
      <c r="K5318" t="str">
        <f>IF(NOT(J5318),Strutture_cleaned[[#This Row],[Indirizzo internet]],Strutture_cleaned[[#This Row],[Indirizzo di posta elettronica]])</f>
        <v>www.residenceacquamarina.com</v>
      </c>
      <c r="L5318" t="str">
        <f>IF(NOT(J5318),Strutture_cleaned[[#This Row],[Indirizzo di posta elettronica]],Strutture_cleaned[[#This Row],[Indirizzo internet]])</f>
        <v>info@appartamentiacquamarina.it</v>
      </c>
    </row>
    <row r="5319" spans="1:12" x14ac:dyDescent="0.2">
      <c r="A5319" t="s">
        <v>8183</v>
      </c>
      <c r="B5319" t="s">
        <v>17919</v>
      </c>
      <c r="C5319" t="s">
        <v>17920</v>
      </c>
      <c r="D5319" t="s">
        <v>17308</v>
      </c>
      <c r="E5319" t="s">
        <v>19511</v>
      </c>
      <c r="F5319" t="s">
        <v>19511</v>
      </c>
      <c r="G5319" t="s">
        <v>6996</v>
      </c>
      <c r="I53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319" s="1" t="b">
        <f t="shared" si="83"/>
        <v>0</v>
      </c>
      <c r="K5319" t="str">
        <f>IF(NOT(J5319),Strutture_cleaned[[#This Row],[Indirizzo internet]],Strutture_cleaned[[#This Row],[Indirizzo di posta elettronica]])</f>
        <v/>
      </c>
      <c r="L5319" t="str">
        <f>IF(NOT(J5319),Strutture_cleaned[[#This Row],[Indirizzo di posta elettronica]],Strutture_cleaned[[#This Row],[Indirizzo internet]])</f>
        <v>bbvittorioemanuele@hotmail.it</v>
      </c>
    </row>
    <row r="5320" spans="1:12" x14ac:dyDescent="0.2">
      <c r="A5320" t="s">
        <v>8417</v>
      </c>
      <c r="B5320" t="s">
        <v>17921</v>
      </c>
      <c r="C5320" t="s">
        <v>17922</v>
      </c>
      <c r="D5320" t="s">
        <v>17308</v>
      </c>
      <c r="E5320" t="s">
        <v>19511</v>
      </c>
      <c r="F5320" t="s">
        <v>6997</v>
      </c>
      <c r="G5320" t="s">
        <v>6998</v>
      </c>
      <c r="I53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20" s="1" t="b">
        <f t="shared" si="83"/>
        <v>0</v>
      </c>
      <c r="K5320" t="str">
        <f>IF(NOT(J5320),Strutture_cleaned[[#This Row],[Indirizzo internet]],Strutture_cleaned[[#This Row],[Indirizzo di posta elettronica]])</f>
        <v>www.smeraldosuitehotel.com</v>
      </c>
      <c r="L5320" t="str">
        <f>IF(NOT(J5320),Strutture_cleaned[[#This Row],[Indirizzo di posta elettronica]],Strutture_cleaned[[#This Row],[Indirizzo internet]])</f>
        <v>info@smeraldosuitehotel.com</v>
      </c>
    </row>
    <row r="5321" spans="1:12" x14ac:dyDescent="0.2">
      <c r="A5321" t="s">
        <v>8183</v>
      </c>
      <c r="B5321" t="s">
        <v>17923</v>
      </c>
      <c r="C5321" t="s">
        <v>17924</v>
      </c>
      <c r="D5321" t="s">
        <v>17308</v>
      </c>
      <c r="E5321" t="s">
        <v>17925</v>
      </c>
      <c r="F5321" t="s">
        <v>6999</v>
      </c>
      <c r="G5321" t="s">
        <v>7000</v>
      </c>
      <c r="I53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321" s="1" t="b">
        <f t="shared" si="83"/>
        <v>0</v>
      </c>
      <c r="K5321" t="str">
        <f>IF(NOT(J5321),Strutture_cleaned[[#This Row],[Indirizzo internet]],Strutture_cleaned[[#This Row],[Indirizzo di posta elettronica]])</f>
        <v>www.brezzamarinabb.com</v>
      </c>
      <c r="L5321" t="str">
        <f>IF(NOT(J5321),Strutture_cleaned[[#This Row],[Indirizzo di posta elettronica]],Strutture_cleaned[[#This Row],[Indirizzo internet]])</f>
        <v>ferrara.adele70@libero.it</v>
      </c>
    </row>
    <row r="5322" spans="1:12" x14ac:dyDescent="0.2">
      <c r="A5322" t="s">
        <v>8183</v>
      </c>
      <c r="B5322" t="s">
        <v>17926</v>
      </c>
      <c r="C5322" t="s">
        <v>17927</v>
      </c>
      <c r="D5322" t="s">
        <v>17308</v>
      </c>
      <c r="E5322" t="s">
        <v>19511</v>
      </c>
      <c r="F5322" t="s">
        <v>7001</v>
      </c>
      <c r="G5322" t="s">
        <v>7002</v>
      </c>
      <c r="I53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322" s="1" t="b">
        <f t="shared" si="83"/>
        <v>0</v>
      </c>
      <c r="K5322" t="str">
        <f>IF(NOT(J5322),Strutture_cleaned[[#This Row],[Indirizzo internet]],Strutture_cleaned[[#This Row],[Indirizzo di posta elettronica]])</f>
        <v>www.bbilfaro.net</v>
      </c>
      <c r="L5322" t="str">
        <f>IF(NOT(J5322),Strutture_cleaned[[#This Row],[Indirizzo di posta elettronica]],Strutture_cleaned[[#This Row],[Indirizzo internet]])</f>
        <v>bebilfaro@gmail.com</v>
      </c>
    </row>
    <row r="5323" spans="1:12" x14ac:dyDescent="0.2">
      <c r="A5323" t="s">
        <v>8417</v>
      </c>
      <c r="B5323" t="s">
        <v>17928</v>
      </c>
      <c r="C5323" t="s">
        <v>17929</v>
      </c>
      <c r="D5323" t="s">
        <v>17308</v>
      </c>
      <c r="E5323" t="s">
        <v>19511</v>
      </c>
      <c r="F5323" t="s">
        <v>7003</v>
      </c>
      <c r="G5323" t="s">
        <v>7004</v>
      </c>
      <c r="I53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23" s="1" t="b">
        <f t="shared" si="83"/>
        <v>0</v>
      </c>
      <c r="K5323" t="str">
        <f>IF(NOT(J5323),Strutture_cleaned[[#This Row],[Indirizzo internet]],Strutture_cleaned[[#This Row],[Indirizzo di posta elettronica]])</f>
        <v>www.residencesettebello.it</v>
      </c>
      <c r="L5323" t="str">
        <f>IF(NOT(J5323),Strutture_cleaned[[#This Row],[Indirizzo di posta elettronica]],Strutture_cleaned[[#This Row],[Indirizzo internet]])</f>
        <v>info@residencesettebello.it</v>
      </c>
    </row>
    <row r="5324" spans="1:12" x14ac:dyDescent="0.2">
      <c r="A5324" t="s">
        <v>8183</v>
      </c>
      <c r="B5324" t="s">
        <v>8992</v>
      </c>
      <c r="C5324" t="s">
        <v>17930</v>
      </c>
      <c r="D5324" t="s">
        <v>17308</v>
      </c>
      <c r="E5324" t="s">
        <v>19511</v>
      </c>
      <c r="F5324" t="s">
        <v>7005</v>
      </c>
      <c r="G5324" t="s">
        <v>7006</v>
      </c>
      <c r="I53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324" s="1" t="b">
        <f t="shared" si="83"/>
        <v>0</v>
      </c>
      <c r="K5324" t="str">
        <f>IF(NOT(J5324),Strutture_cleaned[[#This Row],[Indirizzo internet]],Strutture_cleaned[[#This Row],[Indirizzo di posta elettronica]])</f>
        <v>www.bblerondini.com</v>
      </c>
      <c r="L5324" t="str">
        <f>IF(NOT(J5324),Strutture_cleaned[[#This Row],[Indirizzo di posta elettronica]],Strutture_cleaned[[#This Row],[Indirizzo internet]])</f>
        <v>bblerondini@gmail.com</v>
      </c>
    </row>
    <row r="5325" spans="1:12" x14ac:dyDescent="0.2">
      <c r="A5325" t="s">
        <v>8183</v>
      </c>
      <c r="B5325" t="s">
        <v>17931</v>
      </c>
      <c r="C5325" t="s">
        <v>17932</v>
      </c>
      <c r="D5325" t="s">
        <v>17308</v>
      </c>
      <c r="E5325" t="s">
        <v>19511</v>
      </c>
      <c r="F5325" t="s">
        <v>7007</v>
      </c>
      <c r="G5325" t="s">
        <v>7008</v>
      </c>
      <c r="I53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25" s="1" t="b">
        <f t="shared" si="83"/>
        <v>0</v>
      </c>
      <c r="K5325" t="str">
        <f>IF(NOT(J5325),Strutture_cleaned[[#This Row],[Indirizzo internet]],Strutture_cleaned[[#This Row],[Indirizzo di posta elettronica]])</f>
        <v>www.ziaelvira.it</v>
      </c>
      <c r="L5325" t="str">
        <f>IF(NOT(J5325),Strutture_cleaned[[#This Row],[Indirizzo di posta elettronica]],Strutture_cleaned[[#This Row],[Indirizzo internet]])</f>
        <v>info@ziaelvira.it</v>
      </c>
    </row>
    <row r="5326" spans="1:12" x14ac:dyDescent="0.2">
      <c r="A5326" t="s">
        <v>8183</v>
      </c>
      <c r="B5326" t="s">
        <v>17933</v>
      </c>
      <c r="C5326" t="s">
        <v>17934</v>
      </c>
      <c r="D5326" t="s">
        <v>17308</v>
      </c>
      <c r="E5326" t="s">
        <v>19511</v>
      </c>
      <c r="F5326" t="s">
        <v>7009</v>
      </c>
      <c r="G5326" t="s">
        <v>7010</v>
      </c>
      <c r="I53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326" s="1" t="b">
        <f t="shared" si="83"/>
        <v>0</v>
      </c>
      <c r="K5326" t="str">
        <f>IF(NOT(J5326),Strutture_cleaned[[#This Row],[Indirizzo internet]],Strutture_cleaned[[#This Row],[Indirizzo di posta elettronica]])</f>
        <v>bbidiana.weebly.com</v>
      </c>
      <c r="L5326" t="str">
        <f>IF(NOT(J5326),Strutture_cleaned[[#This Row],[Indirizzo di posta elettronica]],Strutture_cleaned[[#This Row],[Indirizzo internet]])</f>
        <v>bbidiana@libero.it</v>
      </c>
    </row>
    <row r="5327" spans="1:12" x14ac:dyDescent="0.2">
      <c r="A5327" t="s">
        <v>8183</v>
      </c>
      <c r="B5327" t="s">
        <v>17935</v>
      </c>
      <c r="C5327" t="s">
        <v>17936</v>
      </c>
      <c r="D5327" t="s">
        <v>17308</v>
      </c>
      <c r="E5327" t="s">
        <v>19511</v>
      </c>
      <c r="F5327" t="s">
        <v>7011</v>
      </c>
      <c r="G5327" t="s">
        <v>7012</v>
      </c>
      <c r="I53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327" s="1" t="b">
        <f t="shared" si="83"/>
        <v>0</v>
      </c>
      <c r="K5327" t="str">
        <f>IF(NOT(J5327),Strutture_cleaned[[#This Row],[Indirizzo internet]],Strutture_cleaned[[#This Row],[Indirizzo di posta elettronica]])</f>
        <v>www.bblavillettasbt.it</v>
      </c>
      <c r="L5327" t="str">
        <f>IF(NOT(J5327),Strutture_cleaned[[#This Row],[Indirizzo di posta elettronica]],Strutture_cleaned[[#This Row],[Indirizzo internet]])</f>
        <v>bb.lavilletta@yahoo.it</v>
      </c>
    </row>
    <row r="5328" spans="1:12" x14ac:dyDescent="0.2">
      <c r="A5328" t="s">
        <v>8183</v>
      </c>
      <c r="B5328" t="s">
        <v>17937</v>
      </c>
      <c r="C5328" t="s">
        <v>17938</v>
      </c>
      <c r="D5328" t="s">
        <v>17308</v>
      </c>
      <c r="E5328" t="s">
        <v>19511</v>
      </c>
      <c r="F5328" t="s">
        <v>7013</v>
      </c>
      <c r="G5328" t="s">
        <v>7014</v>
      </c>
      <c r="I53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28" s="1" t="b">
        <f t="shared" si="83"/>
        <v>0</v>
      </c>
      <c r="K5328" t="str">
        <f>IF(NOT(J5328),Strutture_cleaned[[#This Row],[Indirizzo internet]],Strutture_cleaned[[#This Row],[Indirizzo di posta elettronica]])</f>
        <v>www.dreamtimebb.com</v>
      </c>
      <c r="L5328" t="str">
        <f>IF(NOT(J5328),Strutture_cleaned[[#This Row],[Indirizzo di posta elettronica]],Strutture_cleaned[[#This Row],[Indirizzo internet]])</f>
        <v>info@dreamtimebb.com</v>
      </c>
    </row>
    <row r="5329" spans="1:12" x14ac:dyDescent="0.2">
      <c r="A5329" t="s">
        <v>8417</v>
      </c>
      <c r="B5329" t="s">
        <v>17939</v>
      </c>
      <c r="C5329" t="s">
        <v>17940</v>
      </c>
      <c r="D5329" t="s">
        <v>17308</v>
      </c>
      <c r="E5329" t="s">
        <v>17308</v>
      </c>
      <c r="F5329" t="s">
        <v>7015</v>
      </c>
      <c r="G5329" t="s">
        <v>7016</v>
      </c>
      <c r="I53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29" s="1" t="b">
        <f t="shared" si="83"/>
        <v>0</v>
      </c>
      <c r="K5329" t="str">
        <f>IF(NOT(J5329),Strutture_cleaned[[#This Row],[Indirizzo internet]],Strutture_cleaned[[#This Row],[Indirizzo di posta elettronica]])</f>
        <v>www.residenceelisa.it</v>
      </c>
      <c r="L5329" t="str">
        <f>IF(NOT(J5329),Strutture_cleaned[[#This Row],[Indirizzo di posta elettronica]],Strutture_cleaned[[#This Row],[Indirizzo internet]])</f>
        <v>info@residenceelisa.it</v>
      </c>
    </row>
    <row r="5330" spans="1:12" x14ac:dyDescent="0.2">
      <c r="A5330" t="s">
        <v>8183</v>
      </c>
      <c r="B5330" t="s">
        <v>17941</v>
      </c>
      <c r="C5330" t="s">
        <v>17942</v>
      </c>
      <c r="D5330" t="s">
        <v>17308</v>
      </c>
      <c r="E5330" t="s">
        <v>19511</v>
      </c>
      <c r="F5330" t="s">
        <v>7017</v>
      </c>
      <c r="G5330" t="s">
        <v>7018</v>
      </c>
      <c r="I53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330" s="1" t="b">
        <f t="shared" si="83"/>
        <v>0</v>
      </c>
      <c r="K5330" t="str">
        <f>IF(NOT(J5330),Strutture_cleaned[[#This Row],[Indirizzo internet]],Strutture_cleaned[[#This Row],[Indirizzo di posta elettronica]])</f>
        <v>www.bbfuorirotta.it</v>
      </c>
      <c r="L5330" t="str">
        <f>IF(NOT(J5330),Strutture_cleaned[[#This Row],[Indirizzo di posta elettronica]],Strutture_cleaned[[#This Row],[Indirizzo internet]])</f>
        <v>carlo.chiaromonte@tin.it</v>
      </c>
    </row>
    <row r="5331" spans="1:12" x14ac:dyDescent="0.2">
      <c r="A5331" t="s">
        <v>8183</v>
      </c>
      <c r="B5331" t="s">
        <v>17943</v>
      </c>
      <c r="C5331" t="s">
        <v>17944</v>
      </c>
      <c r="D5331" t="s">
        <v>17308</v>
      </c>
      <c r="E5331" t="s">
        <v>17308</v>
      </c>
      <c r="F5331" t="s">
        <v>19511</v>
      </c>
      <c r="G5331" t="s">
        <v>7019</v>
      </c>
      <c r="I53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331" s="1" t="b">
        <f t="shared" si="83"/>
        <v>0</v>
      </c>
      <c r="K5331" t="str">
        <f>IF(NOT(J5331),Strutture_cleaned[[#This Row],[Indirizzo internet]],Strutture_cleaned[[#This Row],[Indirizzo di posta elettronica]])</f>
        <v/>
      </c>
      <c r="L5331" t="str">
        <f>IF(NOT(J5331),Strutture_cleaned[[#This Row],[Indirizzo di posta elettronica]],Strutture_cleaned[[#This Row],[Indirizzo internet]])</f>
        <v>bbocchidimare@gmail.com</v>
      </c>
    </row>
    <row r="5332" spans="1:12" x14ac:dyDescent="0.2">
      <c r="A5332" t="s">
        <v>8183</v>
      </c>
      <c r="B5332" t="s">
        <v>17945</v>
      </c>
      <c r="C5332" t="s">
        <v>17946</v>
      </c>
      <c r="D5332" t="s">
        <v>17308</v>
      </c>
      <c r="E5332" t="s">
        <v>19511</v>
      </c>
      <c r="F5332" t="s">
        <v>19511</v>
      </c>
      <c r="G5332" t="s">
        <v>7020</v>
      </c>
      <c r="I53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32" s="1" t="b">
        <f t="shared" si="83"/>
        <v>0</v>
      </c>
      <c r="K5332" t="str">
        <f>IF(NOT(J5332),Strutture_cleaned[[#This Row],[Indirizzo internet]],Strutture_cleaned[[#This Row],[Indirizzo di posta elettronica]])</f>
        <v/>
      </c>
      <c r="L5332" t="str">
        <f>IF(NOT(J5332),Strutture_cleaned[[#This Row],[Indirizzo di posta elettronica]],Strutture_cleaned[[#This Row],[Indirizzo internet]])</f>
        <v>info@villacricri.it</v>
      </c>
    </row>
    <row r="5333" spans="1:12" x14ac:dyDescent="0.2">
      <c r="A5333" t="s">
        <v>8582</v>
      </c>
      <c r="B5333" t="s">
        <v>17947</v>
      </c>
      <c r="C5333" t="s">
        <v>10498</v>
      </c>
      <c r="D5333" t="s">
        <v>17308</v>
      </c>
      <c r="E5333" t="s">
        <v>19511</v>
      </c>
      <c r="F5333" t="s">
        <v>19511</v>
      </c>
      <c r="G5333" t="s">
        <v>19511</v>
      </c>
      <c r="I533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33" s="1" t="b">
        <f t="shared" si="83"/>
        <v>0</v>
      </c>
      <c r="K5333" t="str">
        <f>IF(NOT(J5333),Strutture_cleaned[[#This Row],[Indirizzo internet]],Strutture_cleaned[[#This Row],[Indirizzo di posta elettronica]])</f>
        <v/>
      </c>
      <c r="L5333" t="str">
        <f>IF(NOT(J5333),Strutture_cleaned[[#This Row],[Indirizzo di posta elettronica]],Strutture_cleaned[[#This Row],[Indirizzo internet]])</f>
        <v/>
      </c>
    </row>
    <row r="5334" spans="1:12" x14ac:dyDescent="0.2">
      <c r="A5334" t="s">
        <v>8216</v>
      </c>
      <c r="B5334" t="s">
        <v>17948</v>
      </c>
      <c r="C5334" t="s">
        <v>17949</v>
      </c>
      <c r="D5334" t="s">
        <v>17308</v>
      </c>
      <c r="E5334" t="s">
        <v>17308</v>
      </c>
      <c r="F5334" t="s">
        <v>19511</v>
      </c>
      <c r="G5334" t="s">
        <v>7021</v>
      </c>
      <c r="I53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334" s="1" t="b">
        <f t="shared" si="83"/>
        <v>0</v>
      </c>
      <c r="K5334" t="str">
        <f>IF(NOT(J5334),Strutture_cleaned[[#This Row],[Indirizzo internet]],Strutture_cleaned[[#This Row],[Indirizzo di posta elettronica]])</f>
        <v/>
      </c>
      <c r="L5334" t="str">
        <f>IF(NOT(J5334),Strutture_cleaned[[#This Row],[Indirizzo di posta elettronica]],Strutture_cleaned[[#This Row],[Indirizzo internet]])</f>
        <v>marisaruggieri@gmail.com</v>
      </c>
    </row>
    <row r="5335" spans="1:12" x14ac:dyDescent="0.2">
      <c r="A5335" t="s">
        <v>8183</v>
      </c>
      <c r="B5335" t="s">
        <v>17950</v>
      </c>
      <c r="C5335" t="s">
        <v>17951</v>
      </c>
      <c r="D5335" t="s">
        <v>17308</v>
      </c>
      <c r="E5335" t="s">
        <v>19511</v>
      </c>
      <c r="F5335" t="s">
        <v>7022</v>
      </c>
      <c r="G5335" t="s">
        <v>7023</v>
      </c>
      <c r="I53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335" s="1" t="b">
        <f t="shared" si="83"/>
        <v>0</v>
      </c>
      <c r="K5335" t="str">
        <f>IF(NOT(J5335),Strutture_cleaned[[#This Row],[Indirizzo internet]],Strutture_cleaned[[#This Row],[Indirizzo di posta elettronica]])</f>
        <v>www.casadamarebb.com</v>
      </c>
      <c r="L5335" t="str">
        <f>IF(NOT(J5335),Strutture_cleaned[[#This Row],[Indirizzo di posta elettronica]],Strutture_cleaned[[#This Row],[Indirizzo internet]])</f>
        <v>postmaster@casadamarebb.com</v>
      </c>
    </row>
    <row r="5336" spans="1:12" x14ac:dyDescent="0.2">
      <c r="A5336" t="s">
        <v>8183</v>
      </c>
      <c r="B5336" t="s">
        <v>17952</v>
      </c>
      <c r="C5336" t="s">
        <v>17953</v>
      </c>
      <c r="D5336" t="s">
        <v>17308</v>
      </c>
      <c r="E5336" t="s">
        <v>19511</v>
      </c>
      <c r="F5336" t="s">
        <v>19511</v>
      </c>
      <c r="G5336" t="s">
        <v>7024</v>
      </c>
      <c r="I53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336" s="1" t="b">
        <f t="shared" si="83"/>
        <v>0</v>
      </c>
      <c r="K5336" t="str">
        <f>IF(NOT(J5336),Strutture_cleaned[[#This Row],[Indirizzo internet]],Strutture_cleaned[[#This Row],[Indirizzo di posta elettronica]])</f>
        <v/>
      </c>
      <c r="L5336" t="str">
        <f>IF(NOT(J5336),Strutture_cleaned[[#This Row],[Indirizzo di posta elettronica]],Strutture_cleaned[[#This Row],[Indirizzo internet]])</f>
        <v>santangelo.annalisa@gmail.com</v>
      </c>
    </row>
    <row r="5337" spans="1:12" x14ac:dyDescent="0.2">
      <c r="A5337" t="s">
        <v>8183</v>
      </c>
      <c r="B5337" t="s">
        <v>17954</v>
      </c>
      <c r="C5337" t="s">
        <v>17955</v>
      </c>
      <c r="D5337" t="s">
        <v>17308</v>
      </c>
      <c r="E5337" t="s">
        <v>19511</v>
      </c>
      <c r="F5337" t="s">
        <v>7025</v>
      </c>
      <c r="G5337" t="s">
        <v>7026</v>
      </c>
      <c r="I53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337" s="1" t="b">
        <f t="shared" si="83"/>
        <v>0</v>
      </c>
      <c r="K5337" t="str">
        <f>IF(NOT(J5337),Strutture_cleaned[[#This Row],[Indirizzo internet]],Strutture_cleaned[[#This Row],[Indirizzo di posta elettronica]])</f>
        <v>http://bbsunbeach.it</v>
      </c>
      <c r="L5337" t="str">
        <f>IF(NOT(J5337),Strutture_cleaned[[#This Row],[Indirizzo di posta elettronica]],Strutture_cleaned[[#This Row],[Indirizzo internet]])</f>
        <v>lusantori@gmail.com</v>
      </c>
    </row>
    <row r="5338" spans="1:12" x14ac:dyDescent="0.2">
      <c r="A5338" t="s">
        <v>8183</v>
      </c>
      <c r="B5338" t="s">
        <v>17956</v>
      </c>
      <c r="C5338" t="s">
        <v>17957</v>
      </c>
      <c r="D5338" t="s">
        <v>17308</v>
      </c>
      <c r="E5338" t="s">
        <v>19511</v>
      </c>
      <c r="F5338" t="s">
        <v>19511</v>
      </c>
      <c r="G5338" t="s">
        <v>7027</v>
      </c>
      <c r="I53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5338" s="1" t="b">
        <f t="shared" si="83"/>
        <v>0</v>
      </c>
      <c r="K5338" t="str">
        <f>IF(NOT(J5338),Strutture_cleaned[[#This Row],[Indirizzo internet]],Strutture_cleaned[[#This Row],[Indirizzo di posta elettronica]])</f>
        <v/>
      </c>
      <c r="L5338" t="str">
        <f>IF(NOT(J5338),Strutture_cleaned[[#This Row],[Indirizzo di posta elettronica]],Strutture_cleaned[[#This Row],[Indirizzo internet]])</f>
        <v>bebsanbenedettodeltronto@gmail.com</v>
      </c>
    </row>
    <row r="5339" spans="1:12" x14ac:dyDescent="0.2">
      <c r="A5339" t="s">
        <v>8183</v>
      </c>
      <c r="B5339" t="s">
        <v>17958</v>
      </c>
      <c r="C5339" t="s">
        <v>17959</v>
      </c>
      <c r="D5339" t="s">
        <v>17308</v>
      </c>
      <c r="E5339" t="s">
        <v>19511</v>
      </c>
      <c r="F5339" t="s">
        <v>19511</v>
      </c>
      <c r="G5339" t="s">
        <v>7028</v>
      </c>
      <c r="I53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339" s="1" t="b">
        <f t="shared" si="83"/>
        <v>0</v>
      </c>
      <c r="K5339" t="str">
        <f>IF(NOT(J5339),Strutture_cleaned[[#This Row],[Indirizzo internet]],Strutture_cleaned[[#This Row],[Indirizzo di posta elettronica]])</f>
        <v/>
      </c>
      <c r="L5339" t="str">
        <f>IF(NOT(J5339),Strutture_cleaned[[#This Row],[Indirizzo di posta elettronica]],Strutture_cleaned[[#This Row],[Indirizzo internet]])</f>
        <v>happyfamily.italy@gmail.com</v>
      </c>
    </row>
    <row r="5340" spans="1:12" x14ac:dyDescent="0.2">
      <c r="A5340" t="s">
        <v>8417</v>
      </c>
      <c r="B5340" t="s">
        <v>17960</v>
      </c>
      <c r="C5340" t="s">
        <v>17961</v>
      </c>
      <c r="D5340" t="s">
        <v>17308</v>
      </c>
      <c r="E5340" t="s">
        <v>17308</v>
      </c>
      <c r="F5340" t="s">
        <v>7029</v>
      </c>
      <c r="G5340" t="s">
        <v>7030</v>
      </c>
      <c r="I53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40" s="1" t="b">
        <f t="shared" si="83"/>
        <v>0</v>
      </c>
      <c r="K5340" t="str">
        <f>IF(NOT(J5340),Strutture_cleaned[[#This Row],[Indirizzo internet]],Strutture_cleaned[[#This Row],[Indirizzo di posta elettronica]])</f>
        <v>www.mavipresidence.it</v>
      </c>
      <c r="L5340" t="str">
        <f>IF(NOT(J5340),Strutture_cleaned[[#This Row],[Indirizzo di posta elettronica]],Strutture_cleaned[[#This Row],[Indirizzo internet]])</f>
        <v>info@mavip.it</v>
      </c>
    </row>
    <row r="5341" spans="1:12" x14ac:dyDescent="0.2">
      <c r="A5341" t="s">
        <v>8183</v>
      </c>
      <c r="B5341" t="s">
        <v>17962</v>
      </c>
      <c r="C5341" t="s">
        <v>17963</v>
      </c>
      <c r="D5341" t="s">
        <v>17308</v>
      </c>
      <c r="E5341" t="s">
        <v>17308</v>
      </c>
      <c r="F5341" t="s">
        <v>7031</v>
      </c>
      <c r="G5341" t="s">
        <v>7032</v>
      </c>
      <c r="I53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341" s="1" t="b">
        <f t="shared" si="83"/>
        <v>0</v>
      </c>
      <c r="K5341" t="str">
        <f>IF(NOT(J5341),Strutture_cleaned[[#This Row],[Indirizzo internet]],Strutture_cleaned[[#This Row],[Indirizzo di posta elettronica]])</f>
        <v>www.bblacanoa.com</v>
      </c>
      <c r="L5341" t="str">
        <f>IF(NOT(J5341),Strutture_cleaned[[#This Row],[Indirizzo di posta elettronica]],Strutture_cleaned[[#This Row],[Indirizzo internet]])</f>
        <v>violinoo@gmail.com</v>
      </c>
    </row>
    <row r="5342" spans="1:12" x14ac:dyDescent="0.2">
      <c r="A5342" t="s">
        <v>8183</v>
      </c>
      <c r="B5342" t="s">
        <v>17964</v>
      </c>
      <c r="C5342" t="s">
        <v>17965</v>
      </c>
      <c r="D5342" t="s">
        <v>17308</v>
      </c>
      <c r="E5342" t="s">
        <v>17308</v>
      </c>
      <c r="F5342" t="s">
        <v>7033</v>
      </c>
      <c r="G5342" t="s">
        <v>7034</v>
      </c>
      <c r="I53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42" s="1" t="b">
        <f t="shared" si="83"/>
        <v>0</v>
      </c>
      <c r="K5342" t="str">
        <f>IF(NOT(J5342),Strutture_cleaned[[#This Row],[Indirizzo internet]],Strutture_cleaned[[#This Row],[Indirizzo di posta elettronica]])</f>
        <v>www.renalba.it</v>
      </c>
      <c r="L5342" t="str">
        <f>IF(NOT(J5342),Strutture_cleaned[[#This Row],[Indirizzo di posta elettronica]],Strutture_cleaned[[#This Row],[Indirizzo internet]])</f>
        <v>info@renalba.it</v>
      </c>
    </row>
    <row r="5343" spans="1:12" x14ac:dyDescent="0.2">
      <c r="A5343" t="s">
        <v>8183</v>
      </c>
      <c r="B5343" t="s">
        <v>17966</v>
      </c>
      <c r="C5343" t="s">
        <v>17967</v>
      </c>
      <c r="D5343" t="s">
        <v>17308</v>
      </c>
      <c r="E5343" t="s">
        <v>17308</v>
      </c>
      <c r="F5343" t="s">
        <v>6041</v>
      </c>
      <c r="G5343" t="s">
        <v>6042</v>
      </c>
      <c r="I53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43" s="1" t="b">
        <f t="shared" si="83"/>
        <v>0</v>
      </c>
      <c r="K5343" t="str">
        <f>IF(NOT(J5343),Strutture_cleaned[[#This Row],[Indirizzo internet]],Strutture_cleaned[[#This Row],[Indirizzo di posta elettronica]])</f>
        <v>www.chartaria.it</v>
      </c>
      <c r="L5343" t="str">
        <f>IF(NOT(J5343),Strutture_cleaned[[#This Row],[Indirizzo di posta elettronica]],Strutture_cleaned[[#This Row],[Indirizzo internet]])</f>
        <v>info@chartaria.it</v>
      </c>
    </row>
    <row r="5344" spans="1:12" x14ac:dyDescent="0.2">
      <c r="A5344" t="s">
        <v>8177</v>
      </c>
      <c r="B5344" t="s">
        <v>17968</v>
      </c>
      <c r="C5344" t="s">
        <v>17969</v>
      </c>
      <c r="D5344" t="s">
        <v>17308</v>
      </c>
      <c r="E5344" t="s">
        <v>17308</v>
      </c>
      <c r="F5344" t="s">
        <v>7035</v>
      </c>
      <c r="G5344" t="s">
        <v>7036</v>
      </c>
      <c r="I53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44" s="1" t="b">
        <f t="shared" si="83"/>
        <v>0</v>
      </c>
      <c r="K5344" t="str">
        <f>IF(NOT(J5344),Strutture_cleaned[[#This Row],[Indirizzo internet]],Strutture_cleaned[[#This Row],[Indirizzo di posta elettronica]])</f>
        <v>www.lasostaspa.it</v>
      </c>
      <c r="L5344" t="str">
        <f>IF(NOT(J5344),Strutture_cleaned[[#This Row],[Indirizzo di posta elettronica]],Strutture_cleaned[[#This Row],[Indirizzo internet]])</f>
        <v>info@truckone.org</v>
      </c>
    </row>
    <row r="5345" spans="1:12" x14ac:dyDescent="0.2">
      <c r="A5345" t="s">
        <v>8183</v>
      </c>
      <c r="B5345" t="s">
        <v>17970</v>
      </c>
      <c r="C5345" t="s">
        <v>17971</v>
      </c>
      <c r="D5345" t="s">
        <v>17308</v>
      </c>
      <c r="E5345" t="s">
        <v>17308</v>
      </c>
      <c r="F5345" t="s">
        <v>7037</v>
      </c>
      <c r="G5345" t="s">
        <v>7038</v>
      </c>
      <c r="I53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3</v>
      </c>
      <c r="J5345" s="1" t="b">
        <f t="shared" si="83"/>
        <v>0</v>
      </c>
      <c r="K5345" t="str">
        <f>IF(NOT(J5345),Strutture_cleaned[[#This Row],[Indirizzo internet]],Strutture_cleaned[[#This Row],[Indirizzo di posta elettronica]])</f>
        <v>http://patrizio.it</v>
      </c>
      <c r="L5345" t="str">
        <f>IF(NOT(J5345),Strutture_cleaned[[#This Row],[Indirizzo di posta elettronica]],Strutture_cleaned[[#This Row],[Indirizzo internet]])</f>
        <v>bb@patrizio.it</v>
      </c>
    </row>
    <row r="5346" spans="1:12" x14ac:dyDescent="0.2">
      <c r="A5346" t="s">
        <v>8183</v>
      </c>
      <c r="B5346" t="s">
        <v>17972</v>
      </c>
      <c r="C5346" t="s">
        <v>17973</v>
      </c>
      <c r="D5346" t="s">
        <v>17308</v>
      </c>
      <c r="E5346" t="s">
        <v>17308</v>
      </c>
      <c r="F5346" t="s">
        <v>7039</v>
      </c>
      <c r="G5346" t="s">
        <v>7040</v>
      </c>
      <c r="I53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3</v>
      </c>
      <c r="J5346" s="1" t="b">
        <f t="shared" si="83"/>
        <v>0</v>
      </c>
      <c r="K5346" t="str">
        <f>IF(NOT(J5346),Strutture_cleaned[[#This Row],[Indirizzo internet]],Strutture_cleaned[[#This Row],[Indirizzo di posta elettronica]])</f>
        <v>www.cieloinunastanza.com</v>
      </c>
      <c r="L5346" t="str">
        <f>IF(NOT(J5346),Strutture_cleaned[[#This Row],[Indirizzo di posta elettronica]],Strutture_cleaned[[#This Row],[Indirizzo internet]])</f>
        <v>np@cieloinunastanza.com</v>
      </c>
    </row>
    <row r="5347" spans="1:12" x14ac:dyDescent="0.2">
      <c r="A5347" t="s">
        <v>8183</v>
      </c>
      <c r="B5347" t="s">
        <v>17974</v>
      </c>
      <c r="C5347" t="s">
        <v>17975</v>
      </c>
      <c r="D5347" t="s">
        <v>17308</v>
      </c>
      <c r="E5347" t="s">
        <v>17308</v>
      </c>
      <c r="F5347" t="s">
        <v>7041</v>
      </c>
      <c r="G5347" t="s">
        <v>7042</v>
      </c>
      <c r="I53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47" s="1" t="b">
        <f t="shared" si="83"/>
        <v>0</v>
      </c>
      <c r="K5347" t="str">
        <f>IF(NOT(J5347),Strutture_cleaned[[#This Row],[Indirizzo internet]],Strutture_cleaned[[#This Row],[Indirizzo di posta elettronica]])</f>
        <v>www.bbskipper.it</v>
      </c>
      <c r="L5347" t="str">
        <f>IF(NOT(J5347),Strutture_cleaned[[#This Row],[Indirizzo di posta elettronica]],Strutture_cleaned[[#This Row],[Indirizzo internet]])</f>
        <v>info@bbskipper.it</v>
      </c>
    </row>
    <row r="5348" spans="1:12" x14ac:dyDescent="0.2">
      <c r="A5348" t="s">
        <v>8183</v>
      </c>
      <c r="B5348" t="s">
        <v>17976</v>
      </c>
      <c r="C5348" t="s">
        <v>17977</v>
      </c>
      <c r="D5348" t="s">
        <v>17308</v>
      </c>
      <c r="E5348" t="s">
        <v>17308</v>
      </c>
      <c r="F5348" t="s">
        <v>19511</v>
      </c>
      <c r="G5348" t="s">
        <v>7043</v>
      </c>
      <c r="I53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348" s="1" t="b">
        <f t="shared" si="83"/>
        <v>0</v>
      </c>
      <c r="K5348" t="str">
        <f>IF(NOT(J5348),Strutture_cleaned[[#This Row],[Indirizzo internet]],Strutture_cleaned[[#This Row],[Indirizzo di posta elettronica]])</f>
        <v/>
      </c>
      <c r="L5348" t="str">
        <f>IF(NOT(J5348),Strutture_cleaned[[#This Row],[Indirizzo di posta elettronica]],Strutture_cleaned[[#This Row],[Indirizzo internet]])</f>
        <v>liberi57@tiscali.it</v>
      </c>
    </row>
    <row r="5349" spans="1:12" x14ac:dyDescent="0.2">
      <c r="A5349" t="s">
        <v>8216</v>
      </c>
      <c r="B5349" t="s">
        <v>8863</v>
      </c>
      <c r="C5349" t="s">
        <v>17978</v>
      </c>
      <c r="D5349" t="s">
        <v>17308</v>
      </c>
      <c r="E5349" t="s">
        <v>17308</v>
      </c>
      <c r="F5349" t="s">
        <v>7044</v>
      </c>
      <c r="G5349" t="s">
        <v>7045</v>
      </c>
      <c r="I53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5349" s="1" t="b">
        <f t="shared" si="83"/>
        <v>0</v>
      </c>
      <c r="K5349" t="str">
        <f>IF(NOT(J5349),Strutture_cleaned[[#This Row],[Indirizzo internet]],Strutture_cleaned[[#This Row],[Indirizzo di posta elettronica]])</f>
        <v>www.residencecristallosbt.it</v>
      </c>
      <c r="L5349" t="str">
        <f>IF(NOT(J5349),Strutture_cleaned[[#This Row],[Indirizzo di posta elettronica]],Strutture_cleaned[[#This Row],[Indirizzo internet]])</f>
        <v>residencecristallosbt@gmail.com</v>
      </c>
    </row>
    <row r="5350" spans="1:12" x14ac:dyDescent="0.2">
      <c r="A5350" t="s">
        <v>8216</v>
      </c>
      <c r="B5350" t="s">
        <v>17979</v>
      </c>
      <c r="C5350" t="s">
        <v>17980</v>
      </c>
      <c r="D5350" t="s">
        <v>17308</v>
      </c>
      <c r="E5350" t="s">
        <v>17308</v>
      </c>
      <c r="F5350" t="s">
        <v>19511</v>
      </c>
      <c r="G5350" t="s">
        <v>7046</v>
      </c>
      <c r="I53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350" s="1" t="b">
        <f t="shared" si="83"/>
        <v>0</v>
      </c>
      <c r="K5350" t="str">
        <f>IF(NOT(J5350),Strutture_cleaned[[#This Row],[Indirizzo internet]],Strutture_cleaned[[#This Row],[Indirizzo di posta elettronica]])</f>
        <v/>
      </c>
      <c r="L5350" t="str">
        <f>IF(NOT(J5350),Strutture_cleaned[[#This Row],[Indirizzo di posta elettronica]],Strutture_cleaned[[#This Row],[Indirizzo internet]])</f>
        <v>ing.calcagni@tecacostruzioni.it</v>
      </c>
    </row>
    <row r="5351" spans="1:12" x14ac:dyDescent="0.2">
      <c r="A5351" t="s">
        <v>8183</v>
      </c>
      <c r="B5351" t="s">
        <v>17981</v>
      </c>
      <c r="C5351" t="s">
        <v>19511</v>
      </c>
      <c r="D5351" t="s">
        <v>17308</v>
      </c>
      <c r="E5351" t="s">
        <v>19511</v>
      </c>
      <c r="F5351" t="s">
        <v>19511</v>
      </c>
      <c r="G5351" t="s">
        <v>7047</v>
      </c>
      <c r="I53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351" s="1" t="b">
        <f t="shared" si="83"/>
        <v>0</v>
      </c>
      <c r="K5351" t="str">
        <f>IF(NOT(J5351),Strutture_cleaned[[#This Row],[Indirizzo internet]],Strutture_cleaned[[#This Row],[Indirizzo di posta elettronica]])</f>
        <v/>
      </c>
      <c r="L5351" t="str">
        <f>IF(NOT(J5351),Strutture_cleaned[[#This Row],[Indirizzo di posta elettronica]],Strutture_cleaned[[#This Row],[Indirizzo internet]])</f>
        <v>saverio.alesi@gmail.com</v>
      </c>
    </row>
    <row r="5352" spans="1:12" x14ac:dyDescent="0.2">
      <c r="A5352" t="s">
        <v>8183</v>
      </c>
      <c r="B5352" t="s">
        <v>17982</v>
      </c>
      <c r="C5352" t="s">
        <v>17983</v>
      </c>
      <c r="D5352" t="s">
        <v>17308</v>
      </c>
      <c r="E5352" t="s">
        <v>17308</v>
      </c>
      <c r="F5352" t="s">
        <v>7048</v>
      </c>
      <c r="G5352" t="s">
        <v>7049</v>
      </c>
      <c r="I53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52" s="1" t="b">
        <f t="shared" si="83"/>
        <v>0</v>
      </c>
      <c r="K5352" t="str">
        <f>IF(NOT(J5352),Strutture_cleaned[[#This Row],[Indirizzo internet]],Strutture_cleaned[[#This Row],[Indirizzo di posta elettronica]])</f>
        <v>www.bbdelcastello.it</v>
      </c>
      <c r="L5352" t="str">
        <f>IF(NOT(J5352),Strutture_cleaned[[#This Row],[Indirizzo di posta elettronica]],Strutture_cleaned[[#This Row],[Indirizzo internet]])</f>
        <v>mail@bbdelcastello.it</v>
      </c>
    </row>
    <row r="5353" spans="1:12" x14ac:dyDescent="0.2">
      <c r="A5353" t="s">
        <v>8216</v>
      </c>
      <c r="B5353" t="s">
        <v>17984</v>
      </c>
      <c r="C5353" t="s">
        <v>17985</v>
      </c>
      <c r="D5353" t="s">
        <v>17308</v>
      </c>
      <c r="E5353" t="s">
        <v>17308</v>
      </c>
      <c r="F5353" t="s">
        <v>7050</v>
      </c>
      <c r="G5353" t="s">
        <v>7051</v>
      </c>
      <c r="I53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53" s="1" t="b">
        <f t="shared" si="83"/>
        <v>0</v>
      </c>
      <c r="K5353" t="str">
        <f>IF(NOT(J5353),Strutture_cleaned[[#This Row],[Indirizzo internet]],Strutture_cleaned[[#This Row],[Indirizzo di posta elettronica]])</f>
        <v>www.residencedolcemare.it</v>
      </c>
      <c r="L5353" t="str">
        <f>IF(NOT(J5353),Strutture_cleaned[[#This Row],[Indirizzo di posta elettronica]],Strutture_cleaned[[#This Row],[Indirizzo internet]])</f>
        <v>info@residencedolcemare.it</v>
      </c>
    </row>
    <row r="5354" spans="1:12" x14ac:dyDescent="0.2">
      <c r="A5354" t="s">
        <v>8216</v>
      </c>
      <c r="B5354" t="s">
        <v>17986</v>
      </c>
      <c r="C5354" t="s">
        <v>17987</v>
      </c>
      <c r="D5354" t="s">
        <v>17308</v>
      </c>
      <c r="E5354" t="s">
        <v>17308</v>
      </c>
      <c r="F5354" t="s">
        <v>7052</v>
      </c>
      <c r="G5354" t="s">
        <v>7053</v>
      </c>
      <c r="I53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54" s="1" t="b">
        <f t="shared" si="83"/>
        <v>0</v>
      </c>
      <c r="K5354" t="str">
        <f>IF(NOT(J5354),Strutture_cleaned[[#This Row],[Indirizzo internet]],Strutture_cleaned[[#This Row],[Indirizzo di posta elettronica]])</f>
        <v>www.villaspina.it</v>
      </c>
      <c r="L5354" t="str">
        <f>IF(NOT(J5354),Strutture_cleaned[[#This Row],[Indirizzo di posta elettronica]],Strutture_cleaned[[#This Row],[Indirizzo internet]])</f>
        <v>info@villaspina.it</v>
      </c>
    </row>
    <row r="5355" spans="1:12" x14ac:dyDescent="0.2">
      <c r="A5355" t="s">
        <v>8216</v>
      </c>
      <c r="B5355" t="s">
        <v>17988</v>
      </c>
      <c r="C5355" t="s">
        <v>17989</v>
      </c>
      <c r="D5355" t="s">
        <v>17308</v>
      </c>
      <c r="E5355" t="s">
        <v>17308</v>
      </c>
      <c r="F5355" t="s">
        <v>7054</v>
      </c>
      <c r="G5355" t="s">
        <v>7055</v>
      </c>
      <c r="I53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55" s="1" t="b">
        <f t="shared" si="83"/>
        <v>0</v>
      </c>
      <c r="K5355" t="str">
        <f>IF(NOT(J5355),Strutture_cleaned[[#This Row],[Indirizzo internet]],Strutture_cleaned[[#This Row],[Indirizzo di posta elettronica]])</f>
        <v>www.hoteltaormina.it</v>
      </c>
      <c r="L5355" t="str">
        <f>IF(NOT(J5355),Strutture_cleaned[[#This Row],[Indirizzo di posta elettronica]],Strutture_cleaned[[#This Row],[Indirizzo internet]])</f>
        <v>info@hoteltaormina.it</v>
      </c>
    </row>
    <row r="5356" spans="1:12" x14ac:dyDescent="0.2">
      <c r="A5356" t="s">
        <v>8220</v>
      </c>
      <c r="B5356" t="s">
        <v>17990</v>
      </c>
      <c r="C5356" t="s">
        <v>19511</v>
      </c>
      <c r="D5356" t="s">
        <v>17308</v>
      </c>
      <c r="E5356" t="s">
        <v>7056</v>
      </c>
      <c r="F5356" t="s">
        <v>7057</v>
      </c>
      <c r="G5356" t="s">
        <v>19511</v>
      </c>
      <c r="I535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56" s="1" t="b">
        <f t="shared" si="83"/>
        <v>0</v>
      </c>
      <c r="K5356" t="str">
        <f>IF(NOT(J5356),Strutture_cleaned[[#This Row],[Indirizzo internet]],Strutture_cleaned[[#This Row],[Indirizzo di posta elettronica]])</f>
        <v>ccrivierapicena.com</v>
      </c>
      <c r="L5356" t="str">
        <f>IF(NOT(J5356),Strutture_cleaned[[#This Row],[Indirizzo di posta elettronica]],Strutture_cleaned[[#This Row],[Indirizzo internet]])</f>
        <v/>
      </c>
    </row>
    <row r="5357" spans="1:12" x14ac:dyDescent="0.2">
      <c r="A5357" t="s">
        <v>8216</v>
      </c>
      <c r="B5357" t="s">
        <v>17991</v>
      </c>
      <c r="C5357" t="s">
        <v>17992</v>
      </c>
      <c r="D5357" t="s">
        <v>17308</v>
      </c>
      <c r="E5357" t="s">
        <v>19511</v>
      </c>
      <c r="F5357" t="s">
        <v>7054</v>
      </c>
      <c r="G5357" t="s">
        <v>7055</v>
      </c>
      <c r="I53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57" s="1" t="b">
        <f t="shared" si="83"/>
        <v>0</v>
      </c>
      <c r="K5357" t="str">
        <f>IF(NOT(J5357),Strutture_cleaned[[#This Row],[Indirizzo internet]],Strutture_cleaned[[#This Row],[Indirizzo di posta elettronica]])</f>
        <v>www.hoteltaormina.it</v>
      </c>
      <c r="L5357" t="str">
        <f>IF(NOT(J5357),Strutture_cleaned[[#This Row],[Indirizzo di posta elettronica]],Strutture_cleaned[[#This Row],[Indirizzo internet]])</f>
        <v>info@hoteltaormina.it</v>
      </c>
    </row>
    <row r="5358" spans="1:12" x14ac:dyDescent="0.2">
      <c r="A5358" t="s">
        <v>8216</v>
      </c>
      <c r="B5358" t="s">
        <v>17993</v>
      </c>
      <c r="C5358" t="s">
        <v>17994</v>
      </c>
      <c r="D5358" t="s">
        <v>17308</v>
      </c>
      <c r="E5358" t="s">
        <v>19511</v>
      </c>
      <c r="F5358" t="s">
        <v>7058</v>
      </c>
      <c r="G5358" t="s">
        <v>7059</v>
      </c>
      <c r="I53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58" s="1" t="b">
        <f t="shared" si="83"/>
        <v>0</v>
      </c>
      <c r="K5358" t="str">
        <f>IF(NOT(J5358),Strutture_cleaned[[#This Row],[Indirizzo internet]],Strutture_cleaned[[#This Row],[Indirizzo di posta elettronica]])</f>
        <v>www.casacavoursanbenedetto.it</v>
      </c>
      <c r="L5358" t="str">
        <f>IF(NOT(J5358),Strutture_cleaned[[#This Row],[Indirizzo di posta elettronica]],Strutture_cleaned[[#This Row],[Indirizzo internet]])</f>
        <v>info@casacavoursanbenedetto.it</v>
      </c>
    </row>
    <row r="5359" spans="1:12" x14ac:dyDescent="0.2">
      <c r="A5359" t="s">
        <v>8183</v>
      </c>
      <c r="B5359" t="s">
        <v>17995</v>
      </c>
      <c r="C5359" t="s">
        <v>17996</v>
      </c>
      <c r="D5359" t="s">
        <v>17308</v>
      </c>
      <c r="E5359" t="s">
        <v>17308</v>
      </c>
      <c r="F5359" t="s">
        <v>19511</v>
      </c>
      <c r="G5359" t="s">
        <v>7060</v>
      </c>
      <c r="I53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359" s="1" t="b">
        <f t="shared" si="83"/>
        <v>0</v>
      </c>
      <c r="K5359" t="str">
        <f>IF(NOT(J5359),Strutture_cleaned[[#This Row],[Indirizzo internet]],Strutture_cleaned[[#This Row],[Indirizzo di posta elettronica]])</f>
        <v/>
      </c>
      <c r="L5359" t="str">
        <f>IF(NOT(J5359),Strutture_cleaned[[#This Row],[Indirizzo di posta elettronica]],Strutture_cleaned[[#This Row],[Indirizzo internet]])</f>
        <v>francospaletra@libero.it</v>
      </c>
    </row>
    <row r="5360" spans="1:12" x14ac:dyDescent="0.2">
      <c r="A5360" t="s">
        <v>8183</v>
      </c>
      <c r="B5360" t="s">
        <v>17997</v>
      </c>
      <c r="C5360" t="s">
        <v>17998</v>
      </c>
      <c r="D5360" t="s">
        <v>17308</v>
      </c>
      <c r="E5360" t="s">
        <v>17308</v>
      </c>
      <c r="F5360" t="s">
        <v>7061</v>
      </c>
      <c r="G5360" t="s">
        <v>7062</v>
      </c>
      <c r="I53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60" s="1" t="b">
        <f t="shared" si="83"/>
        <v>0</v>
      </c>
      <c r="K5360" t="str">
        <f>IF(NOT(J5360),Strutture_cleaned[[#This Row],[Indirizzo internet]],Strutture_cleaned[[#This Row],[Indirizzo di posta elettronica]])</f>
        <v>www.atticomare.it</v>
      </c>
      <c r="L5360" t="str">
        <f>IF(NOT(J5360),Strutture_cleaned[[#This Row],[Indirizzo di posta elettronica]],Strutture_cleaned[[#This Row],[Indirizzo internet]])</f>
        <v>info@atticomare.it</v>
      </c>
    </row>
    <row r="5361" spans="1:12" x14ac:dyDescent="0.2">
      <c r="A5361" t="s">
        <v>8183</v>
      </c>
      <c r="B5361" t="s">
        <v>17999</v>
      </c>
      <c r="C5361" t="s">
        <v>18000</v>
      </c>
      <c r="D5361" t="s">
        <v>17308</v>
      </c>
      <c r="E5361" t="s">
        <v>6095</v>
      </c>
      <c r="F5361" t="s">
        <v>7063</v>
      </c>
      <c r="G5361" t="s">
        <v>7064</v>
      </c>
      <c r="I53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361" s="1" t="b">
        <f t="shared" si="83"/>
        <v>0</v>
      </c>
      <c r="K5361" t="str">
        <f>IF(NOT(J5361),Strutture_cleaned[[#This Row],[Indirizzo internet]],Strutture_cleaned[[#This Row],[Indirizzo di posta elettronica]])</f>
        <v>https://www.facebook.com/pages/B-B-IN-CENTRO/317172258297449</v>
      </c>
      <c r="L5361" t="str">
        <f>IF(NOT(J5361),Strutture_cleaned[[#This Row],[Indirizzo di posta elettronica]],Strutture_cleaned[[#This Row],[Indirizzo internet]])</f>
        <v>bbincentrosbt@gmail.com</v>
      </c>
    </row>
    <row r="5362" spans="1:12" x14ac:dyDescent="0.2">
      <c r="A5362" t="s">
        <v>8183</v>
      </c>
      <c r="B5362" t="s">
        <v>18001</v>
      </c>
      <c r="C5362" t="s">
        <v>18002</v>
      </c>
      <c r="D5362" t="s">
        <v>17308</v>
      </c>
      <c r="E5362" t="s">
        <v>18003</v>
      </c>
      <c r="F5362" t="s">
        <v>19511</v>
      </c>
      <c r="G5362" t="s">
        <v>7065</v>
      </c>
      <c r="I53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362" s="1" t="b">
        <f t="shared" si="83"/>
        <v>0</v>
      </c>
      <c r="K5362" t="str">
        <f>IF(NOT(J5362),Strutture_cleaned[[#This Row],[Indirizzo internet]],Strutture_cleaned[[#This Row],[Indirizzo di posta elettronica]])</f>
        <v/>
      </c>
      <c r="L5362" t="str">
        <f>IF(NOT(J5362),Strutture_cleaned[[#This Row],[Indirizzo di posta elettronica]],Strutture_cleaned[[#This Row],[Indirizzo internet]])</f>
        <v>valerioisopi@gmail.com</v>
      </c>
    </row>
    <row r="5363" spans="1:12" x14ac:dyDescent="0.2">
      <c r="A5363" t="s">
        <v>8216</v>
      </c>
      <c r="B5363" t="s">
        <v>18004</v>
      </c>
      <c r="C5363" t="s">
        <v>7066</v>
      </c>
      <c r="D5363" t="s">
        <v>17308</v>
      </c>
      <c r="E5363" t="s">
        <v>17308</v>
      </c>
      <c r="F5363" t="s">
        <v>7067</v>
      </c>
      <c r="G5363" t="s">
        <v>7068</v>
      </c>
      <c r="I53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63" s="1" t="b">
        <f t="shared" si="83"/>
        <v>0</v>
      </c>
      <c r="K5363" t="str">
        <f>IF(NOT(J5363),Strutture_cleaned[[#This Row],[Indirizzo internet]],Strutture_cleaned[[#This Row],[Indirizzo di posta elettronica]])</f>
        <v>www.hotel-mario.com</v>
      </c>
      <c r="L5363" t="str">
        <f>IF(NOT(J5363),Strutture_cleaned[[#This Row],[Indirizzo di posta elettronica]],Strutture_cleaned[[#This Row],[Indirizzo internet]])</f>
        <v>info@hotel-mario.com</v>
      </c>
    </row>
    <row r="5364" spans="1:12" x14ac:dyDescent="0.2">
      <c r="A5364" t="s">
        <v>8417</v>
      </c>
      <c r="B5364" t="s">
        <v>18005</v>
      </c>
      <c r="C5364" t="s">
        <v>19511</v>
      </c>
      <c r="D5364" t="s">
        <v>17308</v>
      </c>
      <c r="E5364" t="s">
        <v>19511</v>
      </c>
      <c r="F5364" t="s">
        <v>7069</v>
      </c>
      <c r="G5364" t="s">
        <v>7070</v>
      </c>
      <c r="I53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64" s="1" t="b">
        <f t="shared" si="83"/>
        <v>0</v>
      </c>
      <c r="K5364" t="str">
        <f>IF(NOT(J5364),Strutture_cleaned[[#This Row],[Indirizzo internet]],Strutture_cleaned[[#This Row],[Indirizzo di posta elettronica]])</f>
        <v>www.residencegalileo.it</v>
      </c>
      <c r="L5364" t="str">
        <f>IF(NOT(J5364),Strutture_cleaned[[#This Row],[Indirizzo di posta elettronica]],Strutture_cleaned[[#This Row],[Indirizzo internet]])</f>
        <v>info@residence-galileo.it</v>
      </c>
    </row>
    <row r="5365" spans="1:12" x14ac:dyDescent="0.2">
      <c r="A5365" t="s">
        <v>8285</v>
      </c>
      <c r="B5365" t="s">
        <v>16605</v>
      </c>
      <c r="C5365" t="s">
        <v>18006</v>
      </c>
      <c r="D5365" t="s">
        <v>17308</v>
      </c>
      <c r="E5365" t="s">
        <v>17308</v>
      </c>
      <c r="F5365" t="s">
        <v>19511</v>
      </c>
      <c r="G5365" t="s">
        <v>7071</v>
      </c>
      <c r="I53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365" s="1" t="b">
        <f t="shared" si="83"/>
        <v>0</v>
      </c>
      <c r="K5365" t="str">
        <f>IF(NOT(J5365),Strutture_cleaned[[#This Row],[Indirizzo internet]],Strutture_cleaned[[#This Row],[Indirizzo di posta elettronica]])</f>
        <v/>
      </c>
      <c r="L5365" t="str">
        <f>IF(NOT(J5365),Strutture_cleaned[[#This Row],[Indirizzo di posta elettronica]],Strutture_cleaned[[#This Row],[Indirizzo internet]])</f>
        <v>mariaimmacolatasbt@libero.it</v>
      </c>
    </row>
    <row r="5366" spans="1:12" x14ac:dyDescent="0.2">
      <c r="A5366" t="s">
        <v>8417</v>
      </c>
      <c r="B5366" t="s">
        <v>18007</v>
      </c>
      <c r="C5366" t="s">
        <v>18008</v>
      </c>
      <c r="D5366" t="s">
        <v>17308</v>
      </c>
      <c r="E5366" t="s">
        <v>17308</v>
      </c>
      <c r="F5366" t="s">
        <v>7072</v>
      </c>
      <c r="G5366" t="s">
        <v>7073</v>
      </c>
      <c r="I53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66" s="1" t="b">
        <f t="shared" si="83"/>
        <v>0</v>
      </c>
      <c r="K5366" t="str">
        <f>IF(NOT(J5366),Strutture_cleaned[[#This Row],[Indirizzo internet]],Strutture_cleaned[[#This Row],[Indirizzo di posta elettronica]])</f>
        <v>www.residencebeaurivage.it</v>
      </c>
      <c r="L5366" t="str">
        <f>IF(NOT(J5366),Strutture_cleaned[[#This Row],[Indirizzo di posta elettronica]],Strutture_cleaned[[#This Row],[Indirizzo internet]])</f>
        <v>info@residencebeaurivage.it</v>
      </c>
    </row>
    <row r="5367" spans="1:12" x14ac:dyDescent="0.2">
      <c r="A5367" t="s">
        <v>8417</v>
      </c>
      <c r="B5367" t="s">
        <v>18009</v>
      </c>
      <c r="C5367" t="s">
        <v>12196</v>
      </c>
      <c r="D5367" t="s">
        <v>17308</v>
      </c>
      <c r="E5367" t="s">
        <v>17308</v>
      </c>
      <c r="F5367" t="s">
        <v>7074</v>
      </c>
      <c r="G5367" t="s">
        <v>7075</v>
      </c>
      <c r="I53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67" s="1" t="b">
        <f t="shared" si="83"/>
        <v>0</v>
      </c>
      <c r="K5367" t="str">
        <f>IF(NOT(J5367),Strutture_cleaned[[#This Row],[Indirizzo internet]],Strutture_cleaned[[#This Row],[Indirizzo di posta elettronica]])</f>
        <v>www.residenceboomerang.it</v>
      </c>
      <c r="L5367" t="str">
        <f>IF(NOT(J5367),Strutture_cleaned[[#This Row],[Indirizzo di posta elettronica]],Strutture_cleaned[[#This Row],[Indirizzo internet]])</f>
        <v>info@residenceboomerang.it</v>
      </c>
    </row>
    <row r="5368" spans="1:12" x14ac:dyDescent="0.2">
      <c r="A5368" t="s">
        <v>8582</v>
      </c>
      <c r="B5368" t="s">
        <v>18010</v>
      </c>
      <c r="C5368" t="s">
        <v>18011</v>
      </c>
      <c r="D5368" t="s">
        <v>17308</v>
      </c>
      <c r="E5368" t="s">
        <v>18012</v>
      </c>
      <c r="F5368" t="s">
        <v>19511</v>
      </c>
      <c r="G5368" t="s">
        <v>19511</v>
      </c>
      <c r="I536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68" s="1" t="b">
        <f t="shared" si="83"/>
        <v>0</v>
      </c>
      <c r="K5368" t="str">
        <f>IF(NOT(J5368),Strutture_cleaned[[#This Row],[Indirizzo internet]],Strutture_cleaned[[#This Row],[Indirizzo di posta elettronica]])</f>
        <v/>
      </c>
      <c r="L5368" t="str">
        <f>IF(NOT(J5368),Strutture_cleaned[[#This Row],[Indirizzo di posta elettronica]],Strutture_cleaned[[#This Row],[Indirizzo internet]])</f>
        <v/>
      </c>
    </row>
    <row r="5369" spans="1:12" x14ac:dyDescent="0.2">
      <c r="A5369" t="s">
        <v>8183</v>
      </c>
      <c r="B5369" t="s">
        <v>18013</v>
      </c>
      <c r="C5369" t="s">
        <v>7076</v>
      </c>
      <c r="D5369" t="s">
        <v>17308</v>
      </c>
      <c r="E5369" t="s">
        <v>18014</v>
      </c>
      <c r="F5369" t="s">
        <v>19511</v>
      </c>
      <c r="G5369" t="s">
        <v>6993</v>
      </c>
      <c r="I53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5369" s="1" t="b">
        <f t="shared" si="83"/>
        <v>0</v>
      </c>
      <c r="K5369" t="str">
        <f>IF(NOT(J5369),Strutture_cleaned[[#This Row],[Indirizzo internet]],Strutture_cleaned[[#This Row],[Indirizzo di posta elettronica]])</f>
        <v/>
      </c>
      <c r="L5369" t="str">
        <f>IF(NOT(J5369),Strutture_cleaned[[#This Row],[Indirizzo di posta elettronica]],Strutture_cleaned[[#This Row],[Indirizzo internet]])</f>
        <v>italiaposadacasafelicia@gmail.com</v>
      </c>
    </row>
    <row r="5370" spans="1:12" x14ac:dyDescent="0.2">
      <c r="A5370" t="s">
        <v>8216</v>
      </c>
      <c r="B5370" t="s">
        <v>18015</v>
      </c>
      <c r="C5370" t="s">
        <v>7077</v>
      </c>
      <c r="D5370" t="s">
        <v>17308</v>
      </c>
      <c r="E5370" t="s">
        <v>17308</v>
      </c>
      <c r="F5370" t="s">
        <v>7078</v>
      </c>
      <c r="G5370" t="s">
        <v>7079</v>
      </c>
      <c r="I53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370" s="1" t="b">
        <f t="shared" si="83"/>
        <v>0</v>
      </c>
      <c r="K5370" t="str">
        <f>IF(NOT(J5370),Strutture_cleaned[[#This Row],[Indirizzo internet]],Strutture_cleaned[[#This Row],[Indirizzo di posta elettronica]])</f>
        <v>www.7rooms.it</v>
      </c>
      <c r="L5370" t="str">
        <f>IF(NOT(J5370),Strutture_cleaned[[#This Row],[Indirizzo di posta elettronica]],Strutture_cleaned[[#This Row],[Indirizzo internet]])</f>
        <v>info@7rooms.it</v>
      </c>
    </row>
    <row r="5371" spans="1:12" x14ac:dyDescent="0.2">
      <c r="A5371" t="s">
        <v>8417</v>
      </c>
      <c r="B5371" t="s">
        <v>18016</v>
      </c>
      <c r="C5371" t="s">
        <v>18017</v>
      </c>
      <c r="D5371" t="s">
        <v>17308</v>
      </c>
      <c r="E5371" t="s">
        <v>17308</v>
      </c>
      <c r="F5371" t="s">
        <v>19511</v>
      </c>
      <c r="G5371" t="s">
        <v>7080</v>
      </c>
      <c r="I53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371" s="1" t="b">
        <f t="shared" si="83"/>
        <v>0</v>
      </c>
      <c r="K5371" t="str">
        <f>IF(NOT(J5371),Strutture_cleaned[[#This Row],[Indirizzo internet]],Strutture_cleaned[[#This Row],[Indirizzo di posta elettronica]])</f>
        <v/>
      </c>
      <c r="L5371" t="str">
        <f>IF(NOT(J5371),Strutture_cleaned[[#This Row],[Indirizzo di posta elettronica]],Strutture_cleaned[[#This Row],[Indirizzo internet]])</f>
        <v>residencementanasbt@libero.it</v>
      </c>
    </row>
    <row r="5372" spans="1:12" x14ac:dyDescent="0.2">
      <c r="A5372" t="s">
        <v>8183</v>
      </c>
      <c r="B5372" t="s">
        <v>18018</v>
      </c>
      <c r="C5372" t="s">
        <v>18019</v>
      </c>
      <c r="D5372" t="s">
        <v>17308</v>
      </c>
      <c r="E5372" t="s">
        <v>17308</v>
      </c>
      <c r="F5372" t="s">
        <v>7081</v>
      </c>
      <c r="G5372" t="s">
        <v>7082</v>
      </c>
      <c r="I53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372" s="1" t="b">
        <f t="shared" si="83"/>
        <v>0</v>
      </c>
      <c r="K5372" t="str">
        <f>IF(NOT(J5372),Strutture_cleaned[[#This Row],[Indirizzo internet]],Strutture_cleaned[[#This Row],[Indirizzo di posta elettronica]])</f>
        <v>www.bebtorre.com</v>
      </c>
      <c r="L5372" t="str">
        <f>IF(NOT(J5372),Strutture_cleaned[[#This Row],[Indirizzo di posta elettronica]],Strutture_cleaned[[#This Row],[Indirizzo internet]])</f>
        <v>tchristel@bebtorre.com; info@bebtorre.com</v>
      </c>
    </row>
    <row r="5373" spans="1:12" x14ac:dyDescent="0.2">
      <c r="A5373" t="s">
        <v>8183</v>
      </c>
      <c r="B5373" t="s">
        <v>18020</v>
      </c>
      <c r="C5373" t="s">
        <v>18021</v>
      </c>
      <c r="D5373" t="s">
        <v>17308</v>
      </c>
      <c r="E5373" t="s">
        <v>17308</v>
      </c>
      <c r="F5373" t="s">
        <v>7083</v>
      </c>
      <c r="G5373" t="s">
        <v>7084</v>
      </c>
      <c r="I53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373" s="1" t="b">
        <f t="shared" si="83"/>
        <v>0</v>
      </c>
      <c r="K5373" t="str">
        <f>IF(NOT(J5373),Strutture_cleaned[[#This Row],[Indirizzo internet]],Strutture_cleaned[[#This Row],[Indirizzo di posta elettronica]])</f>
        <v>bbadriatico.altervista.org</v>
      </c>
      <c r="L5373" t="str">
        <f>IF(NOT(J5373),Strutture_cleaned[[#This Row],[Indirizzo di posta elettronica]],Strutture_cleaned[[#This Row],[Indirizzo internet]])</f>
        <v>tatianacharnina@libero.it</v>
      </c>
    </row>
    <row r="5374" spans="1:12" x14ac:dyDescent="0.2">
      <c r="A5374" t="s">
        <v>8183</v>
      </c>
      <c r="B5374" t="s">
        <v>18022</v>
      </c>
      <c r="C5374" t="s">
        <v>18023</v>
      </c>
      <c r="D5374" t="s">
        <v>17308</v>
      </c>
      <c r="E5374" t="s">
        <v>17308</v>
      </c>
      <c r="F5374" t="s">
        <v>19511</v>
      </c>
      <c r="G5374" t="s">
        <v>19511</v>
      </c>
      <c r="I53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74" s="1" t="b">
        <f t="shared" si="83"/>
        <v>0</v>
      </c>
      <c r="K5374" t="str">
        <f>IF(NOT(J5374),Strutture_cleaned[[#This Row],[Indirizzo internet]],Strutture_cleaned[[#This Row],[Indirizzo di posta elettronica]])</f>
        <v/>
      </c>
      <c r="L5374" t="str">
        <f>IF(NOT(J5374),Strutture_cleaned[[#This Row],[Indirizzo di posta elettronica]],Strutture_cleaned[[#This Row],[Indirizzo internet]])</f>
        <v/>
      </c>
    </row>
    <row r="5375" spans="1:12" x14ac:dyDescent="0.2">
      <c r="A5375" t="s">
        <v>8183</v>
      </c>
      <c r="B5375" t="s">
        <v>18024</v>
      </c>
      <c r="C5375" t="s">
        <v>18025</v>
      </c>
      <c r="D5375" t="s">
        <v>17308</v>
      </c>
      <c r="E5375" t="s">
        <v>17308</v>
      </c>
      <c r="F5375" t="s">
        <v>19511</v>
      </c>
      <c r="G5375" t="s">
        <v>7085</v>
      </c>
      <c r="I53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375" s="1" t="b">
        <f t="shared" si="83"/>
        <v>0</v>
      </c>
      <c r="K5375" t="str">
        <f>IF(NOT(J5375),Strutture_cleaned[[#This Row],[Indirizzo internet]],Strutture_cleaned[[#This Row],[Indirizzo di posta elettronica]])</f>
        <v/>
      </c>
      <c r="L5375" t="str">
        <f>IF(NOT(J5375),Strutture_cleaned[[#This Row],[Indirizzo di posta elettronica]],Strutture_cleaned[[#This Row],[Indirizzo internet]])</f>
        <v>silviascrem@yahoo.it</v>
      </c>
    </row>
    <row r="5376" spans="1:12" x14ac:dyDescent="0.2">
      <c r="A5376" t="s">
        <v>8582</v>
      </c>
      <c r="B5376" t="s">
        <v>12973</v>
      </c>
      <c r="C5376" t="s">
        <v>10461</v>
      </c>
      <c r="D5376" t="s">
        <v>17308</v>
      </c>
      <c r="E5376" t="s">
        <v>19511</v>
      </c>
      <c r="F5376" t="s">
        <v>7086</v>
      </c>
      <c r="G5376" t="s">
        <v>19511</v>
      </c>
      <c r="I537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76" s="1" t="b">
        <f t="shared" si="83"/>
        <v>1</v>
      </c>
      <c r="K5376" t="str">
        <f>IF(NOT(J5376),Strutture_cleaned[[#This Row],[Indirizzo internet]],Strutture_cleaned[[#This Row],[Indirizzo di posta elettronica]])</f>
        <v/>
      </c>
      <c r="L5376" t="str">
        <f>IF(NOT(J5376),Strutture_cleaned[[#This Row],[Indirizzo di posta elettronica]],Strutture_cleaned[[#This Row],[Indirizzo internet]])</f>
        <v>rosalba.rossi@laconchiglia.eu</v>
      </c>
    </row>
    <row r="5377" spans="1:12" x14ac:dyDescent="0.2">
      <c r="A5377" t="s">
        <v>8582</v>
      </c>
      <c r="B5377" t="s">
        <v>15628</v>
      </c>
      <c r="C5377" t="s">
        <v>18026</v>
      </c>
      <c r="D5377" t="s">
        <v>17308</v>
      </c>
      <c r="E5377" t="s">
        <v>19511</v>
      </c>
      <c r="F5377" t="s">
        <v>19511</v>
      </c>
      <c r="G5377" t="s">
        <v>19511</v>
      </c>
      <c r="I537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77" s="1" t="b">
        <f t="shared" si="83"/>
        <v>0</v>
      </c>
      <c r="K5377" t="str">
        <f>IF(NOT(J5377),Strutture_cleaned[[#This Row],[Indirizzo internet]],Strutture_cleaned[[#This Row],[Indirizzo di posta elettronica]])</f>
        <v/>
      </c>
      <c r="L5377" t="str">
        <f>IF(NOT(J5377),Strutture_cleaned[[#This Row],[Indirizzo di posta elettronica]],Strutture_cleaned[[#This Row],[Indirizzo internet]])</f>
        <v/>
      </c>
    </row>
    <row r="5378" spans="1:12" x14ac:dyDescent="0.2">
      <c r="A5378" t="s">
        <v>8582</v>
      </c>
      <c r="B5378" t="s">
        <v>18027</v>
      </c>
      <c r="C5378" t="s">
        <v>19511</v>
      </c>
      <c r="D5378" t="s">
        <v>17308</v>
      </c>
      <c r="E5378" t="s">
        <v>19511</v>
      </c>
      <c r="F5378" t="s">
        <v>19511</v>
      </c>
      <c r="G5378" t="s">
        <v>19511</v>
      </c>
      <c r="I53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78" s="1" t="b">
        <f t="shared" si="83"/>
        <v>0</v>
      </c>
      <c r="K5378" t="str">
        <f>IF(NOT(J5378),Strutture_cleaned[[#This Row],[Indirizzo internet]],Strutture_cleaned[[#This Row],[Indirizzo di posta elettronica]])</f>
        <v/>
      </c>
      <c r="L5378" t="str">
        <f>IF(NOT(J5378),Strutture_cleaned[[#This Row],[Indirizzo di posta elettronica]],Strutture_cleaned[[#This Row],[Indirizzo internet]])</f>
        <v/>
      </c>
    </row>
    <row r="5379" spans="1:12" x14ac:dyDescent="0.2">
      <c r="A5379" t="s">
        <v>8582</v>
      </c>
      <c r="B5379" t="s">
        <v>18028</v>
      </c>
      <c r="C5379" t="s">
        <v>19511</v>
      </c>
      <c r="D5379" t="s">
        <v>17308</v>
      </c>
      <c r="E5379" t="s">
        <v>19511</v>
      </c>
      <c r="F5379" t="s">
        <v>19511</v>
      </c>
      <c r="G5379" t="s">
        <v>19511</v>
      </c>
      <c r="I53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79" s="1" t="b">
        <f t="shared" ref="J5379:J5442" si="84">I5379="invertire email e sito"</f>
        <v>0</v>
      </c>
      <c r="K5379" t="str">
        <f>IF(NOT(J5379),Strutture_cleaned[[#This Row],[Indirizzo internet]],Strutture_cleaned[[#This Row],[Indirizzo di posta elettronica]])</f>
        <v/>
      </c>
      <c r="L5379" t="str">
        <f>IF(NOT(J5379),Strutture_cleaned[[#This Row],[Indirizzo di posta elettronica]],Strutture_cleaned[[#This Row],[Indirizzo internet]])</f>
        <v/>
      </c>
    </row>
    <row r="5380" spans="1:12" x14ac:dyDescent="0.2">
      <c r="A5380" t="s">
        <v>8582</v>
      </c>
      <c r="B5380" t="s">
        <v>18029</v>
      </c>
      <c r="C5380" t="s">
        <v>18030</v>
      </c>
      <c r="D5380" t="s">
        <v>17308</v>
      </c>
      <c r="E5380" t="s">
        <v>17308</v>
      </c>
      <c r="F5380" t="s">
        <v>7087</v>
      </c>
      <c r="G5380" t="s">
        <v>19511</v>
      </c>
      <c r="I538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80" s="1" t="b">
        <f t="shared" si="84"/>
        <v>1</v>
      </c>
      <c r="K5380" t="str">
        <f>IF(NOT(J5380),Strutture_cleaned[[#This Row],[Indirizzo internet]],Strutture_cleaned[[#This Row],[Indirizzo di posta elettronica]])</f>
        <v/>
      </c>
      <c r="L5380" t="str">
        <f>IF(NOT(J5380),Strutture_cleaned[[#This Row],[Indirizzo di posta elettronica]],Strutture_cleaned[[#This Row],[Indirizzo internet]])</f>
        <v>danieltroli@hotmail.it</v>
      </c>
    </row>
    <row r="5381" spans="1:12" x14ac:dyDescent="0.2">
      <c r="A5381" t="s">
        <v>8582</v>
      </c>
      <c r="B5381" t="s">
        <v>18031</v>
      </c>
      <c r="C5381" t="s">
        <v>19511</v>
      </c>
      <c r="D5381" t="s">
        <v>17308</v>
      </c>
      <c r="E5381" t="s">
        <v>19511</v>
      </c>
      <c r="F5381" t="s">
        <v>7088</v>
      </c>
      <c r="G5381" t="s">
        <v>19511</v>
      </c>
      <c r="I538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81" s="1" t="b">
        <f t="shared" si="84"/>
        <v>1</v>
      </c>
      <c r="K5381" t="str">
        <f>IF(NOT(J5381),Strutture_cleaned[[#This Row],[Indirizzo internet]],Strutture_cleaned[[#This Row],[Indirizzo di posta elettronica]])</f>
        <v/>
      </c>
      <c r="L5381" t="str">
        <f>IF(NOT(J5381),Strutture_cleaned[[#This Row],[Indirizzo di posta elettronica]],Strutture_cleaned[[#This Row],[Indirizzo internet]])</f>
        <v>info@hoteldoria.com</v>
      </c>
    </row>
    <row r="5382" spans="1:12" x14ac:dyDescent="0.2">
      <c r="A5382" t="s">
        <v>8582</v>
      </c>
      <c r="B5382" t="s">
        <v>18032</v>
      </c>
      <c r="C5382" t="s">
        <v>18033</v>
      </c>
      <c r="D5382" t="s">
        <v>17308</v>
      </c>
      <c r="E5382" t="s">
        <v>19511</v>
      </c>
      <c r="F5382" t="s">
        <v>19511</v>
      </c>
      <c r="G5382" t="s">
        <v>19511</v>
      </c>
      <c r="I53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82" s="1" t="b">
        <f t="shared" si="84"/>
        <v>0</v>
      </c>
      <c r="K5382" t="str">
        <f>IF(NOT(J5382),Strutture_cleaned[[#This Row],[Indirizzo internet]],Strutture_cleaned[[#This Row],[Indirizzo di posta elettronica]])</f>
        <v/>
      </c>
      <c r="L5382" t="str">
        <f>IF(NOT(J5382),Strutture_cleaned[[#This Row],[Indirizzo di posta elettronica]],Strutture_cleaned[[#This Row],[Indirizzo internet]])</f>
        <v/>
      </c>
    </row>
    <row r="5383" spans="1:12" x14ac:dyDescent="0.2">
      <c r="A5383" t="s">
        <v>8582</v>
      </c>
      <c r="B5383" t="s">
        <v>18034</v>
      </c>
      <c r="C5383" t="s">
        <v>18035</v>
      </c>
      <c r="D5383" t="s">
        <v>17308</v>
      </c>
      <c r="E5383" t="s">
        <v>19511</v>
      </c>
      <c r="F5383" t="s">
        <v>19511</v>
      </c>
      <c r="G5383" t="s">
        <v>19511</v>
      </c>
      <c r="I53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83" s="1" t="b">
        <f t="shared" si="84"/>
        <v>0</v>
      </c>
      <c r="K5383" t="str">
        <f>IF(NOT(J5383),Strutture_cleaned[[#This Row],[Indirizzo internet]],Strutture_cleaned[[#This Row],[Indirizzo di posta elettronica]])</f>
        <v/>
      </c>
      <c r="L5383" t="str">
        <f>IF(NOT(J5383),Strutture_cleaned[[#This Row],[Indirizzo di posta elettronica]],Strutture_cleaned[[#This Row],[Indirizzo internet]])</f>
        <v/>
      </c>
    </row>
    <row r="5384" spans="1:12" x14ac:dyDescent="0.2">
      <c r="A5384" t="s">
        <v>8582</v>
      </c>
      <c r="B5384" t="s">
        <v>18036</v>
      </c>
      <c r="C5384" t="s">
        <v>18037</v>
      </c>
      <c r="D5384" t="s">
        <v>17308</v>
      </c>
      <c r="E5384" t="s">
        <v>19511</v>
      </c>
      <c r="F5384" t="s">
        <v>19511</v>
      </c>
      <c r="G5384" t="s">
        <v>19511</v>
      </c>
      <c r="I53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84" s="1" t="b">
        <f t="shared" si="84"/>
        <v>0</v>
      </c>
      <c r="K5384" t="str">
        <f>IF(NOT(J5384),Strutture_cleaned[[#This Row],[Indirizzo internet]],Strutture_cleaned[[#This Row],[Indirizzo di posta elettronica]])</f>
        <v/>
      </c>
      <c r="L5384" t="str">
        <f>IF(NOT(J5384),Strutture_cleaned[[#This Row],[Indirizzo di posta elettronica]],Strutture_cleaned[[#This Row],[Indirizzo internet]])</f>
        <v/>
      </c>
    </row>
    <row r="5385" spans="1:12" x14ac:dyDescent="0.2">
      <c r="A5385" t="s">
        <v>8582</v>
      </c>
      <c r="B5385" t="s">
        <v>18038</v>
      </c>
      <c r="C5385" t="s">
        <v>19511</v>
      </c>
      <c r="D5385" t="s">
        <v>17308</v>
      </c>
      <c r="E5385" t="s">
        <v>19511</v>
      </c>
      <c r="F5385" t="s">
        <v>7089</v>
      </c>
      <c r="G5385" t="s">
        <v>19511</v>
      </c>
      <c r="I538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85" s="1" t="b">
        <f t="shared" si="84"/>
        <v>1</v>
      </c>
      <c r="K5385" t="str">
        <f>IF(NOT(J5385),Strutture_cleaned[[#This Row],[Indirizzo internet]],Strutture_cleaned[[#This Row],[Indirizzo di posta elettronica]])</f>
        <v/>
      </c>
      <c r="L5385" t="str">
        <f>IF(NOT(J5385),Strutture_cleaned[[#This Row],[Indirizzo di posta elettronica]],Strutture_cleaned[[#This Row],[Indirizzo internet]])</f>
        <v>miriam.sgariglia@alice.it</v>
      </c>
    </row>
    <row r="5386" spans="1:12" x14ac:dyDescent="0.2">
      <c r="A5386" t="s">
        <v>8582</v>
      </c>
      <c r="B5386" t="s">
        <v>18039</v>
      </c>
      <c r="C5386" t="s">
        <v>10461</v>
      </c>
      <c r="D5386" t="s">
        <v>17308</v>
      </c>
      <c r="E5386" t="s">
        <v>19511</v>
      </c>
      <c r="F5386" t="s">
        <v>19511</v>
      </c>
      <c r="G5386" t="s">
        <v>19511</v>
      </c>
      <c r="I53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86" s="1" t="b">
        <f t="shared" si="84"/>
        <v>0</v>
      </c>
      <c r="K5386" t="str">
        <f>IF(NOT(J5386),Strutture_cleaned[[#This Row],[Indirizzo internet]],Strutture_cleaned[[#This Row],[Indirizzo di posta elettronica]])</f>
        <v/>
      </c>
      <c r="L5386" t="str">
        <f>IF(NOT(J5386),Strutture_cleaned[[#This Row],[Indirizzo di posta elettronica]],Strutture_cleaned[[#This Row],[Indirizzo internet]])</f>
        <v/>
      </c>
    </row>
    <row r="5387" spans="1:12" x14ac:dyDescent="0.2">
      <c r="A5387" t="s">
        <v>8582</v>
      </c>
      <c r="B5387" t="s">
        <v>18040</v>
      </c>
      <c r="C5387" t="s">
        <v>18041</v>
      </c>
      <c r="D5387" t="s">
        <v>17308</v>
      </c>
      <c r="E5387" t="s">
        <v>19511</v>
      </c>
      <c r="F5387" t="s">
        <v>19511</v>
      </c>
      <c r="G5387" t="s">
        <v>19511</v>
      </c>
      <c r="I53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87" s="1" t="b">
        <f t="shared" si="84"/>
        <v>0</v>
      </c>
      <c r="K5387" t="str">
        <f>IF(NOT(J5387),Strutture_cleaned[[#This Row],[Indirizzo internet]],Strutture_cleaned[[#This Row],[Indirizzo di posta elettronica]])</f>
        <v/>
      </c>
      <c r="L5387" t="str">
        <f>IF(NOT(J5387),Strutture_cleaned[[#This Row],[Indirizzo di posta elettronica]],Strutture_cleaned[[#This Row],[Indirizzo internet]])</f>
        <v/>
      </c>
    </row>
    <row r="5388" spans="1:12" x14ac:dyDescent="0.2">
      <c r="A5388" t="s">
        <v>8582</v>
      </c>
      <c r="B5388" t="s">
        <v>18042</v>
      </c>
      <c r="C5388" t="s">
        <v>13843</v>
      </c>
      <c r="D5388" t="s">
        <v>17308</v>
      </c>
      <c r="E5388" t="s">
        <v>19511</v>
      </c>
      <c r="F5388" t="s">
        <v>19511</v>
      </c>
      <c r="G5388" t="s">
        <v>19511</v>
      </c>
      <c r="I53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88" s="1" t="b">
        <f t="shared" si="84"/>
        <v>0</v>
      </c>
      <c r="K5388" t="str">
        <f>IF(NOT(J5388),Strutture_cleaned[[#This Row],[Indirizzo internet]],Strutture_cleaned[[#This Row],[Indirizzo di posta elettronica]])</f>
        <v/>
      </c>
      <c r="L5388" t="str">
        <f>IF(NOT(J5388),Strutture_cleaned[[#This Row],[Indirizzo di posta elettronica]],Strutture_cleaned[[#This Row],[Indirizzo internet]])</f>
        <v/>
      </c>
    </row>
    <row r="5389" spans="1:12" x14ac:dyDescent="0.2">
      <c r="A5389" t="s">
        <v>8582</v>
      </c>
      <c r="B5389" t="s">
        <v>12991</v>
      </c>
      <c r="C5389" t="s">
        <v>18043</v>
      </c>
      <c r="D5389" t="s">
        <v>17308</v>
      </c>
      <c r="E5389" t="s">
        <v>19511</v>
      </c>
      <c r="F5389" t="s">
        <v>7090</v>
      </c>
      <c r="G5389" t="s">
        <v>19511</v>
      </c>
      <c r="I538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89" s="1" t="b">
        <f t="shared" si="84"/>
        <v>1</v>
      </c>
      <c r="K5389" t="str">
        <f>IF(NOT(J5389),Strutture_cleaned[[#This Row],[Indirizzo internet]],Strutture_cleaned[[#This Row],[Indirizzo di posta elettronica]])</f>
        <v/>
      </c>
      <c r="L5389" t="str">
        <f>IF(NOT(J5389),Strutture_cleaned[[#This Row],[Indirizzo di posta elettronica]],Strutture_cleaned[[#This Row],[Indirizzo internet]])</f>
        <v>giuseppe.ricci54@tin.it</v>
      </c>
    </row>
    <row r="5390" spans="1:12" x14ac:dyDescent="0.2">
      <c r="A5390" t="s">
        <v>8582</v>
      </c>
      <c r="B5390" t="s">
        <v>18044</v>
      </c>
      <c r="C5390" t="s">
        <v>18045</v>
      </c>
      <c r="D5390" t="s">
        <v>17308</v>
      </c>
      <c r="E5390" t="s">
        <v>17308</v>
      </c>
      <c r="F5390" t="s">
        <v>19511</v>
      </c>
      <c r="G5390" t="s">
        <v>19511</v>
      </c>
      <c r="I53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90" s="1" t="b">
        <f t="shared" si="84"/>
        <v>0</v>
      </c>
      <c r="K5390" t="str">
        <f>IF(NOT(J5390),Strutture_cleaned[[#This Row],[Indirizzo internet]],Strutture_cleaned[[#This Row],[Indirizzo di posta elettronica]])</f>
        <v/>
      </c>
      <c r="L5390" t="str">
        <f>IF(NOT(J5390),Strutture_cleaned[[#This Row],[Indirizzo di posta elettronica]],Strutture_cleaned[[#This Row],[Indirizzo internet]])</f>
        <v/>
      </c>
    </row>
    <row r="5391" spans="1:12" x14ac:dyDescent="0.2">
      <c r="A5391" t="s">
        <v>8582</v>
      </c>
      <c r="B5391" t="s">
        <v>18046</v>
      </c>
      <c r="C5391" t="s">
        <v>19511</v>
      </c>
      <c r="D5391" t="s">
        <v>17308</v>
      </c>
      <c r="E5391" t="s">
        <v>19511</v>
      </c>
      <c r="F5391" t="s">
        <v>7091</v>
      </c>
      <c r="G5391" t="s">
        <v>19511</v>
      </c>
      <c r="I539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91" s="1" t="b">
        <f t="shared" si="84"/>
        <v>1</v>
      </c>
      <c r="K5391" t="str">
        <f>IF(NOT(J5391),Strutture_cleaned[[#This Row],[Indirizzo internet]],Strutture_cleaned[[#This Row],[Indirizzo di posta elettronica]])</f>
        <v/>
      </c>
      <c r="L5391" t="str">
        <f>IF(NOT(J5391),Strutture_cleaned[[#This Row],[Indirizzo di posta elettronica]],Strutture_cleaned[[#This Row],[Indirizzo internet]])</f>
        <v>info@hotelimperial.it</v>
      </c>
    </row>
    <row r="5392" spans="1:12" x14ac:dyDescent="0.2">
      <c r="A5392" t="s">
        <v>8582</v>
      </c>
      <c r="B5392" t="s">
        <v>12356</v>
      </c>
      <c r="C5392" t="s">
        <v>18047</v>
      </c>
      <c r="D5392" t="s">
        <v>17308</v>
      </c>
      <c r="E5392" t="s">
        <v>19511</v>
      </c>
      <c r="F5392" t="s">
        <v>7092</v>
      </c>
      <c r="G5392" t="s">
        <v>19511</v>
      </c>
      <c r="I539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92" s="1" t="b">
        <f t="shared" si="84"/>
        <v>1</v>
      </c>
      <c r="K5392" t="str">
        <f>IF(NOT(J5392),Strutture_cleaned[[#This Row],[Indirizzo internet]],Strutture_cleaned[[#This Row],[Indirizzo di posta elettronica]])</f>
        <v/>
      </c>
      <c r="L5392" t="str">
        <f>IF(NOT(J5392),Strutture_cleaned[[#This Row],[Indirizzo di posta elettronica]],Strutture_cleaned[[#This Row],[Indirizzo internet]])</f>
        <v>piersac@alice.it</v>
      </c>
    </row>
    <row r="5393" spans="1:12" x14ac:dyDescent="0.2">
      <c r="A5393" t="s">
        <v>8582</v>
      </c>
      <c r="B5393" t="s">
        <v>14942</v>
      </c>
      <c r="C5393" t="s">
        <v>19511</v>
      </c>
      <c r="D5393" t="s">
        <v>17308</v>
      </c>
      <c r="E5393" t="s">
        <v>19511</v>
      </c>
      <c r="F5393" t="s">
        <v>7093</v>
      </c>
      <c r="G5393" t="s">
        <v>19511</v>
      </c>
      <c r="I539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93" s="1" t="b">
        <f t="shared" si="84"/>
        <v>1</v>
      </c>
      <c r="K5393" t="str">
        <f>IF(NOT(J5393),Strutture_cleaned[[#This Row],[Indirizzo internet]],Strutture_cleaned[[#This Row],[Indirizzo di posta elettronica]])</f>
        <v/>
      </c>
      <c r="L5393" t="str">
        <f>IF(NOT(J5393),Strutture_cleaned[[#This Row],[Indirizzo di posta elettronica]],Strutture_cleaned[[#This Row],[Indirizzo internet]])</f>
        <v>info@hotelhauscharlotte.it</v>
      </c>
    </row>
    <row r="5394" spans="1:12" x14ac:dyDescent="0.2">
      <c r="A5394" t="s">
        <v>8582</v>
      </c>
      <c r="B5394" t="s">
        <v>18048</v>
      </c>
      <c r="C5394" t="s">
        <v>18049</v>
      </c>
      <c r="D5394" t="s">
        <v>17308</v>
      </c>
      <c r="E5394" t="s">
        <v>19511</v>
      </c>
      <c r="F5394" t="s">
        <v>7094</v>
      </c>
      <c r="G5394" t="s">
        <v>7095</v>
      </c>
      <c r="I539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94" s="1" t="b">
        <f t="shared" si="84"/>
        <v>1</v>
      </c>
      <c r="K5394" t="str">
        <f>IF(NOT(J5394),Strutture_cleaned[[#This Row],[Indirizzo internet]],Strutture_cleaned[[#This Row],[Indirizzo di posta elettronica]])</f>
        <v>www.hotelgioia.it</v>
      </c>
      <c r="L5394" t="str">
        <f>IF(NOT(J5394),Strutture_cleaned[[#This Row],[Indirizzo di posta elettronica]],Strutture_cleaned[[#This Row],[Indirizzo internet]])</f>
        <v>alessandro_capriotti@libero.it</v>
      </c>
    </row>
    <row r="5395" spans="1:12" x14ac:dyDescent="0.2">
      <c r="A5395" t="s">
        <v>8582</v>
      </c>
      <c r="B5395" t="s">
        <v>18050</v>
      </c>
      <c r="C5395" t="s">
        <v>18051</v>
      </c>
      <c r="D5395" t="s">
        <v>17308</v>
      </c>
      <c r="E5395" t="s">
        <v>13384</v>
      </c>
      <c r="F5395" t="s">
        <v>7096</v>
      </c>
      <c r="G5395" t="s">
        <v>7097</v>
      </c>
      <c r="I539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95" s="1" t="b">
        <f t="shared" si="84"/>
        <v>1</v>
      </c>
      <c r="K5395" t="str">
        <f>IF(NOT(J5395),Strutture_cleaned[[#This Row],[Indirizzo internet]],Strutture_cleaned[[#This Row],[Indirizzo di posta elettronica]])</f>
        <v>www.lapacehotel.it</v>
      </c>
      <c r="L5395" t="str">
        <f>IF(NOT(J5395),Strutture_cleaned[[#This Row],[Indirizzo di posta elettronica]],Strutture_cleaned[[#This Row],[Indirizzo internet]])</f>
        <v>info@lapacehotel.it</v>
      </c>
    </row>
    <row r="5396" spans="1:12" x14ac:dyDescent="0.2">
      <c r="A5396" t="s">
        <v>8582</v>
      </c>
      <c r="B5396" t="s">
        <v>18052</v>
      </c>
      <c r="C5396" t="s">
        <v>18053</v>
      </c>
      <c r="D5396" t="s">
        <v>17308</v>
      </c>
      <c r="E5396" t="s">
        <v>19511</v>
      </c>
      <c r="F5396" t="s">
        <v>19511</v>
      </c>
      <c r="G5396" t="s">
        <v>19511</v>
      </c>
      <c r="I53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96" s="1" t="b">
        <f t="shared" si="84"/>
        <v>0</v>
      </c>
      <c r="K5396" t="str">
        <f>IF(NOT(J5396),Strutture_cleaned[[#This Row],[Indirizzo internet]],Strutture_cleaned[[#This Row],[Indirizzo di posta elettronica]])</f>
        <v/>
      </c>
      <c r="L5396" t="str">
        <f>IF(NOT(J5396),Strutture_cleaned[[#This Row],[Indirizzo di posta elettronica]],Strutture_cleaned[[#This Row],[Indirizzo internet]])</f>
        <v/>
      </c>
    </row>
    <row r="5397" spans="1:12" x14ac:dyDescent="0.2">
      <c r="A5397" t="s">
        <v>8582</v>
      </c>
      <c r="B5397" t="s">
        <v>18054</v>
      </c>
      <c r="C5397" t="s">
        <v>19511</v>
      </c>
      <c r="D5397" t="s">
        <v>17308</v>
      </c>
      <c r="E5397" t="s">
        <v>19511</v>
      </c>
      <c r="F5397" t="s">
        <v>19511</v>
      </c>
      <c r="G5397" t="s">
        <v>19511</v>
      </c>
      <c r="I539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97" s="1" t="b">
        <f t="shared" si="84"/>
        <v>0</v>
      </c>
      <c r="K5397" t="str">
        <f>IF(NOT(J5397),Strutture_cleaned[[#This Row],[Indirizzo internet]],Strutture_cleaned[[#This Row],[Indirizzo di posta elettronica]])</f>
        <v/>
      </c>
      <c r="L5397" t="str">
        <f>IF(NOT(J5397),Strutture_cleaned[[#This Row],[Indirizzo di posta elettronica]],Strutture_cleaned[[#This Row],[Indirizzo internet]])</f>
        <v/>
      </c>
    </row>
    <row r="5398" spans="1:12" x14ac:dyDescent="0.2">
      <c r="A5398" t="s">
        <v>8582</v>
      </c>
      <c r="B5398" t="s">
        <v>18055</v>
      </c>
      <c r="C5398" t="s">
        <v>18056</v>
      </c>
      <c r="D5398" t="s">
        <v>17308</v>
      </c>
      <c r="E5398" t="s">
        <v>19511</v>
      </c>
      <c r="F5398" t="s">
        <v>7098</v>
      </c>
      <c r="G5398" t="s">
        <v>19511</v>
      </c>
      <c r="I539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398" s="1" t="b">
        <f t="shared" si="84"/>
        <v>1</v>
      </c>
      <c r="K5398" t="str">
        <f>IF(NOT(J5398),Strutture_cleaned[[#This Row],[Indirizzo internet]],Strutture_cleaned[[#This Row],[Indirizzo di posta elettronica]])</f>
        <v/>
      </c>
      <c r="L5398" t="str">
        <f>IF(NOT(J5398),Strutture_cleaned[[#This Row],[Indirizzo di posta elettronica]],Strutture_cleaned[[#This Row],[Indirizzo internet]])</f>
        <v>vporte@tin.it</v>
      </c>
    </row>
    <row r="5399" spans="1:12" x14ac:dyDescent="0.2">
      <c r="A5399" t="s">
        <v>8582</v>
      </c>
      <c r="B5399" t="s">
        <v>18057</v>
      </c>
      <c r="C5399" t="s">
        <v>19511</v>
      </c>
      <c r="D5399" t="s">
        <v>17308</v>
      </c>
      <c r="E5399" t="s">
        <v>19511</v>
      </c>
      <c r="F5399" t="s">
        <v>19511</v>
      </c>
      <c r="G5399" t="s">
        <v>19511</v>
      </c>
      <c r="I539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399" s="1" t="b">
        <f t="shared" si="84"/>
        <v>0</v>
      </c>
      <c r="K5399" t="str">
        <f>IF(NOT(J5399),Strutture_cleaned[[#This Row],[Indirizzo internet]],Strutture_cleaned[[#This Row],[Indirizzo di posta elettronica]])</f>
        <v/>
      </c>
      <c r="L5399" t="str">
        <f>IF(NOT(J5399),Strutture_cleaned[[#This Row],[Indirizzo di posta elettronica]],Strutture_cleaned[[#This Row],[Indirizzo internet]])</f>
        <v/>
      </c>
    </row>
    <row r="5400" spans="1:12" x14ac:dyDescent="0.2">
      <c r="A5400" t="s">
        <v>8582</v>
      </c>
      <c r="B5400" t="s">
        <v>18058</v>
      </c>
      <c r="C5400" t="s">
        <v>18030</v>
      </c>
      <c r="D5400" t="s">
        <v>17308</v>
      </c>
      <c r="E5400" t="s">
        <v>17308</v>
      </c>
      <c r="F5400" t="s">
        <v>7099</v>
      </c>
      <c r="G5400" t="s">
        <v>19511</v>
      </c>
      <c r="I540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00" s="1" t="b">
        <f t="shared" si="84"/>
        <v>1</v>
      </c>
      <c r="K5400" t="str">
        <f>IF(NOT(J5400),Strutture_cleaned[[#This Row],[Indirizzo internet]],Strutture_cleaned[[#This Row],[Indirizzo di posta elettronica]])</f>
        <v/>
      </c>
      <c r="L5400" t="str">
        <f>IF(NOT(J5400),Strutture_cleaned[[#This Row],[Indirizzo di posta elettronica]],Strutture_cleaned[[#This Row],[Indirizzo internet]])</f>
        <v>swamii_rb@hotmail.com</v>
      </c>
    </row>
    <row r="5401" spans="1:12" x14ac:dyDescent="0.2">
      <c r="A5401" t="s">
        <v>8582</v>
      </c>
      <c r="B5401" t="s">
        <v>18059</v>
      </c>
      <c r="C5401" t="s">
        <v>18060</v>
      </c>
      <c r="D5401" t="s">
        <v>17308</v>
      </c>
      <c r="E5401" t="s">
        <v>19511</v>
      </c>
      <c r="F5401" t="s">
        <v>7100</v>
      </c>
      <c r="G5401" t="s">
        <v>7101</v>
      </c>
      <c r="I540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01" s="1" t="b">
        <f t="shared" si="84"/>
        <v>1</v>
      </c>
      <c r="K5401" t="str">
        <f>IF(NOT(J5401),Strutture_cleaned[[#This Row],[Indirizzo internet]],Strutture_cleaned[[#This Row],[Indirizzo di posta elettronica]])</f>
        <v>www.brasil39.com</v>
      </c>
      <c r="L5401" t="str">
        <f>IF(NOT(J5401),Strutture_cleaned[[#This Row],[Indirizzo di posta elettronica]],Strutture_cleaned[[#This Row],[Indirizzo internet]])</f>
        <v>pp.flammini@sambenedettoggi.it</v>
      </c>
    </row>
    <row r="5402" spans="1:12" x14ac:dyDescent="0.2">
      <c r="A5402" t="s">
        <v>8582</v>
      </c>
      <c r="B5402" t="s">
        <v>18061</v>
      </c>
      <c r="C5402" t="s">
        <v>18062</v>
      </c>
      <c r="D5402" t="s">
        <v>17308</v>
      </c>
      <c r="E5402" t="s">
        <v>19511</v>
      </c>
      <c r="F5402" t="s">
        <v>7102</v>
      </c>
      <c r="G5402" t="s">
        <v>19511</v>
      </c>
      <c r="I540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02" s="1" t="b">
        <f t="shared" si="84"/>
        <v>1</v>
      </c>
      <c r="K5402" t="str">
        <f>IF(NOT(J5402),Strutture_cleaned[[#This Row],[Indirizzo internet]],Strutture_cleaned[[#This Row],[Indirizzo di posta elettronica]])</f>
        <v/>
      </c>
      <c r="L5402" t="str">
        <f>IF(NOT(J5402),Strutture_cleaned[[#This Row],[Indirizzo di posta elettronica]],Strutture_cleaned[[#This Row],[Indirizzo internet]])</f>
        <v>info@deangelisgomme.it; aldimeriomaria@gmail.com</v>
      </c>
    </row>
    <row r="5403" spans="1:12" x14ac:dyDescent="0.2">
      <c r="A5403" t="s">
        <v>8582</v>
      </c>
      <c r="B5403" t="s">
        <v>18063</v>
      </c>
      <c r="C5403" t="s">
        <v>18064</v>
      </c>
      <c r="D5403" t="s">
        <v>17308</v>
      </c>
      <c r="E5403" t="s">
        <v>19511</v>
      </c>
      <c r="F5403" t="s">
        <v>19511</v>
      </c>
      <c r="G5403" t="s">
        <v>19511</v>
      </c>
      <c r="I540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03" s="1" t="b">
        <f t="shared" si="84"/>
        <v>0</v>
      </c>
      <c r="K5403" t="str">
        <f>IF(NOT(J5403),Strutture_cleaned[[#This Row],[Indirizzo internet]],Strutture_cleaned[[#This Row],[Indirizzo di posta elettronica]])</f>
        <v/>
      </c>
      <c r="L5403" t="str">
        <f>IF(NOT(J5403),Strutture_cleaned[[#This Row],[Indirizzo di posta elettronica]],Strutture_cleaned[[#This Row],[Indirizzo internet]])</f>
        <v/>
      </c>
    </row>
    <row r="5404" spans="1:12" x14ac:dyDescent="0.2">
      <c r="A5404" t="s">
        <v>8582</v>
      </c>
      <c r="B5404" t="s">
        <v>18065</v>
      </c>
      <c r="C5404" t="s">
        <v>19511</v>
      </c>
      <c r="D5404" t="s">
        <v>17308</v>
      </c>
      <c r="E5404" t="s">
        <v>19511</v>
      </c>
      <c r="F5404" t="s">
        <v>19511</v>
      </c>
      <c r="G5404" t="s">
        <v>19511</v>
      </c>
      <c r="I54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04" s="1" t="b">
        <f t="shared" si="84"/>
        <v>0</v>
      </c>
      <c r="K5404" t="str">
        <f>IF(NOT(J5404),Strutture_cleaned[[#This Row],[Indirizzo internet]],Strutture_cleaned[[#This Row],[Indirizzo di posta elettronica]])</f>
        <v/>
      </c>
      <c r="L5404" t="str">
        <f>IF(NOT(J5404),Strutture_cleaned[[#This Row],[Indirizzo di posta elettronica]],Strutture_cleaned[[#This Row],[Indirizzo internet]])</f>
        <v/>
      </c>
    </row>
    <row r="5405" spans="1:12" x14ac:dyDescent="0.2">
      <c r="A5405" t="s">
        <v>8582</v>
      </c>
      <c r="B5405" t="s">
        <v>18066</v>
      </c>
      <c r="C5405" t="s">
        <v>19511</v>
      </c>
      <c r="D5405" t="s">
        <v>17308</v>
      </c>
      <c r="E5405" t="s">
        <v>19511</v>
      </c>
      <c r="F5405" t="s">
        <v>19511</v>
      </c>
      <c r="G5405" t="s">
        <v>19511</v>
      </c>
      <c r="I54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05" s="1" t="b">
        <f t="shared" si="84"/>
        <v>0</v>
      </c>
      <c r="K5405" t="str">
        <f>IF(NOT(J5405),Strutture_cleaned[[#This Row],[Indirizzo internet]],Strutture_cleaned[[#This Row],[Indirizzo di posta elettronica]])</f>
        <v/>
      </c>
      <c r="L5405" t="str">
        <f>IF(NOT(J5405),Strutture_cleaned[[#This Row],[Indirizzo di posta elettronica]],Strutture_cleaned[[#This Row],[Indirizzo internet]])</f>
        <v/>
      </c>
    </row>
    <row r="5406" spans="1:12" x14ac:dyDescent="0.2">
      <c r="A5406" t="s">
        <v>8582</v>
      </c>
      <c r="B5406" t="s">
        <v>18067</v>
      </c>
      <c r="C5406" t="s">
        <v>19511</v>
      </c>
      <c r="D5406" t="s">
        <v>17308</v>
      </c>
      <c r="E5406" t="s">
        <v>19511</v>
      </c>
      <c r="F5406" t="s">
        <v>19511</v>
      </c>
      <c r="G5406" t="s">
        <v>19511</v>
      </c>
      <c r="I540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06" s="1" t="b">
        <f t="shared" si="84"/>
        <v>0</v>
      </c>
      <c r="K5406" t="str">
        <f>IF(NOT(J5406),Strutture_cleaned[[#This Row],[Indirizzo internet]],Strutture_cleaned[[#This Row],[Indirizzo di posta elettronica]])</f>
        <v/>
      </c>
      <c r="L5406" t="str">
        <f>IF(NOT(J5406),Strutture_cleaned[[#This Row],[Indirizzo di posta elettronica]],Strutture_cleaned[[#This Row],[Indirizzo internet]])</f>
        <v/>
      </c>
    </row>
    <row r="5407" spans="1:12" x14ac:dyDescent="0.2">
      <c r="A5407" t="s">
        <v>8582</v>
      </c>
      <c r="B5407" t="s">
        <v>18068</v>
      </c>
      <c r="C5407" t="s">
        <v>18069</v>
      </c>
      <c r="D5407" t="s">
        <v>17308</v>
      </c>
      <c r="E5407" t="s">
        <v>19511</v>
      </c>
      <c r="F5407" t="s">
        <v>19511</v>
      </c>
      <c r="G5407" t="s">
        <v>19511</v>
      </c>
      <c r="I540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07" s="1" t="b">
        <f t="shared" si="84"/>
        <v>0</v>
      </c>
      <c r="K5407" t="str">
        <f>IF(NOT(J5407),Strutture_cleaned[[#This Row],[Indirizzo internet]],Strutture_cleaned[[#This Row],[Indirizzo di posta elettronica]])</f>
        <v/>
      </c>
      <c r="L5407" t="str">
        <f>IF(NOT(J5407),Strutture_cleaned[[#This Row],[Indirizzo di posta elettronica]],Strutture_cleaned[[#This Row],[Indirizzo internet]])</f>
        <v/>
      </c>
    </row>
    <row r="5408" spans="1:12" x14ac:dyDescent="0.2">
      <c r="A5408" t="s">
        <v>8582</v>
      </c>
      <c r="B5408" t="s">
        <v>18070</v>
      </c>
      <c r="C5408" t="s">
        <v>18062</v>
      </c>
      <c r="D5408" t="s">
        <v>17308</v>
      </c>
      <c r="E5408" t="s">
        <v>19511</v>
      </c>
      <c r="F5408" t="s">
        <v>7103</v>
      </c>
      <c r="G5408" t="s">
        <v>7104</v>
      </c>
      <c r="I540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08" s="1" t="b">
        <f t="shared" si="84"/>
        <v>1</v>
      </c>
      <c r="K5408" t="str">
        <f>IF(NOT(J5408),Strutture_cleaned[[#This Row],[Indirizzo internet]],Strutture_cleaned[[#This Row],[Indirizzo di posta elettronica]])</f>
        <v>www.ilpescatore.info</v>
      </c>
      <c r="L5408" t="str">
        <f>IF(NOT(J5408),Strutture_cleaned[[#This Row],[Indirizzo di posta elettronica]],Strutture_cleaned[[#This Row],[Indirizzo internet]])</f>
        <v>info@ilpescatore.info</v>
      </c>
    </row>
    <row r="5409" spans="1:12" x14ac:dyDescent="0.2">
      <c r="A5409" t="s">
        <v>8582</v>
      </c>
      <c r="B5409" t="s">
        <v>18071</v>
      </c>
      <c r="C5409" t="s">
        <v>18072</v>
      </c>
      <c r="D5409" t="s">
        <v>17308</v>
      </c>
      <c r="E5409" t="s">
        <v>19511</v>
      </c>
      <c r="F5409" t="s">
        <v>7105</v>
      </c>
      <c r="G5409" t="s">
        <v>19511</v>
      </c>
      <c r="I540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09" s="1" t="b">
        <f t="shared" si="84"/>
        <v>1</v>
      </c>
      <c r="K5409" t="str">
        <f>IF(NOT(J5409),Strutture_cleaned[[#This Row],[Indirizzo internet]],Strutture_cleaned[[#This Row],[Indirizzo di posta elettronica]])</f>
        <v/>
      </c>
      <c r="L5409" t="str">
        <f>IF(NOT(J5409),Strutture_cleaned[[#This Row],[Indirizzo di posta elettronica]],Strutture_cleaned[[#This Row],[Indirizzo internet]])</f>
        <v>info@americovillage.com</v>
      </c>
    </row>
    <row r="5410" spans="1:12" x14ac:dyDescent="0.2">
      <c r="A5410" t="s">
        <v>8582</v>
      </c>
      <c r="B5410" t="s">
        <v>12980</v>
      </c>
      <c r="C5410" t="s">
        <v>18073</v>
      </c>
      <c r="D5410" t="s">
        <v>17308</v>
      </c>
      <c r="E5410" t="s">
        <v>19511</v>
      </c>
      <c r="F5410" t="s">
        <v>19511</v>
      </c>
      <c r="G5410" t="s">
        <v>19511</v>
      </c>
      <c r="I54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10" s="1" t="b">
        <f t="shared" si="84"/>
        <v>0</v>
      </c>
      <c r="K5410" t="str">
        <f>IF(NOT(J5410),Strutture_cleaned[[#This Row],[Indirizzo internet]],Strutture_cleaned[[#This Row],[Indirizzo di posta elettronica]])</f>
        <v/>
      </c>
      <c r="L5410" t="str">
        <f>IF(NOT(J5410),Strutture_cleaned[[#This Row],[Indirizzo di posta elettronica]],Strutture_cleaned[[#This Row],[Indirizzo internet]])</f>
        <v/>
      </c>
    </row>
    <row r="5411" spans="1:12" x14ac:dyDescent="0.2">
      <c r="A5411" t="s">
        <v>8582</v>
      </c>
      <c r="B5411" t="s">
        <v>18074</v>
      </c>
      <c r="C5411" t="s">
        <v>13843</v>
      </c>
      <c r="D5411" t="s">
        <v>17308</v>
      </c>
      <c r="E5411" t="s">
        <v>19511</v>
      </c>
      <c r="F5411" t="s">
        <v>19511</v>
      </c>
      <c r="G5411" t="s">
        <v>19511</v>
      </c>
      <c r="I54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11" s="1" t="b">
        <f t="shared" si="84"/>
        <v>0</v>
      </c>
      <c r="K5411" t="str">
        <f>IF(NOT(J5411),Strutture_cleaned[[#This Row],[Indirizzo internet]],Strutture_cleaned[[#This Row],[Indirizzo di posta elettronica]])</f>
        <v/>
      </c>
      <c r="L5411" t="str">
        <f>IF(NOT(J5411),Strutture_cleaned[[#This Row],[Indirizzo di posta elettronica]],Strutture_cleaned[[#This Row],[Indirizzo internet]])</f>
        <v/>
      </c>
    </row>
    <row r="5412" spans="1:12" x14ac:dyDescent="0.2">
      <c r="A5412" t="s">
        <v>8582</v>
      </c>
      <c r="B5412" t="s">
        <v>18075</v>
      </c>
      <c r="C5412" t="s">
        <v>19511</v>
      </c>
      <c r="D5412" t="s">
        <v>17308</v>
      </c>
      <c r="E5412" t="s">
        <v>19511</v>
      </c>
      <c r="F5412" t="s">
        <v>7106</v>
      </c>
      <c r="G5412" t="s">
        <v>7107</v>
      </c>
      <c r="I541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12" s="1" t="b">
        <f t="shared" si="84"/>
        <v>1</v>
      </c>
      <c r="K5412" t="str">
        <f>IF(NOT(J5412),Strutture_cleaned[[#This Row],[Indirizzo internet]],Strutture_cleaned[[#This Row],[Indirizzo di posta elettronica]])</f>
        <v>www.petithotel.info</v>
      </c>
      <c r="L5412" t="str">
        <f>IF(NOT(J5412),Strutture_cleaned[[#This Row],[Indirizzo di posta elettronica]],Strutture_cleaned[[#This Row],[Indirizzo internet]])</f>
        <v>petit@petithotel.info</v>
      </c>
    </row>
    <row r="5413" spans="1:12" x14ac:dyDescent="0.2">
      <c r="A5413" t="s">
        <v>8582</v>
      </c>
      <c r="B5413" t="s">
        <v>18076</v>
      </c>
      <c r="C5413" t="s">
        <v>18077</v>
      </c>
      <c r="D5413" t="s">
        <v>17308</v>
      </c>
      <c r="E5413" t="s">
        <v>19511</v>
      </c>
      <c r="F5413" t="s">
        <v>19511</v>
      </c>
      <c r="G5413" t="s">
        <v>19511</v>
      </c>
      <c r="I541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13" s="1" t="b">
        <f t="shared" si="84"/>
        <v>0</v>
      </c>
      <c r="K5413" t="str">
        <f>IF(NOT(J5413),Strutture_cleaned[[#This Row],[Indirizzo internet]],Strutture_cleaned[[#This Row],[Indirizzo di posta elettronica]])</f>
        <v/>
      </c>
      <c r="L5413" t="str">
        <f>IF(NOT(J5413),Strutture_cleaned[[#This Row],[Indirizzo di posta elettronica]],Strutture_cleaned[[#This Row],[Indirizzo internet]])</f>
        <v/>
      </c>
    </row>
    <row r="5414" spans="1:12" x14ac:dyDescent="0.2">
      <c r="A5414" t="s">
        <v>8582</v>
      </c>
      <c r="B5414" t="s">
        <v>18078</v>
      </c>
      <c r="C5414" t="s">
        <v>19511</v>
      </c>
      <c r="D5414" t="s">
        <v>17308</v>
      </c>
      <c r="E5414" t="s">
        <v>19511</v>
      </c>
      <c r="F5414" t="s">
        <v>19511</v>
      </c>
      <c r="G5414" t="s">
        <v>19511</v>
      </c>
      <c r="I54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14" s="1" t="b">
        <f t="shared" si="84"/>
        <v>0</v>
      </c>
      <c r="K5414" t="str">
        <f>IF(NOT(J5414),Strutture_cleaned[[#This Row],[Indirizzo internet]],Strutture_cleaned[[#This Row],[Indirizzo di posta elettronica]])</f>
        <v/>
      </c>
      <c r="L5414" t="str">
        <f>IF(NOT(J5414),Strutture_cleaned[[#This Row],[Indirizzo di posta elettronica]],Strutture_cleaned[[#This Row],[Indirizzo internet]])</f>
        <v/>
      </c>
    </row>
    <row r="5415" spans="1:12" x14ac:dyDescent="0.2">
      <c r="A5415" t="s">
        <v>8582</v>
      </c>
      <c r="B5415" t="s">
        <v>12975</v>
      </c>
      <c r="C5415" t="s">
        <v>18047</v>
      </c>
      <c r="D5415" t="s">
        <v>17308</v>
      </c>
      <c r="E5415" t="s">
        <v>19511</v>
      </c>
      <c r="F5415" t="s">
        <v>19511</v>
      </c>
      <c r="G5415" t="s">
        <v>19511</v>
      </c>
      <c r="I54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15" s="1" t="b">
        <f t="shared" si="84"/>
        <v>0</v>
      </c>
      <c r="K5415" t="str">
        <f>IF(NOT(J5415),Strutture_cleaned[[#This Row],[Indirizzo internet]],Strutture_cleaned[[#This Row],[Indirizzo di posta elettronica]])</f>
        <v/>
      </c>
      <c r="L5415" t="str">
        <f>IF(NOT(J5415),Strutture_cleaned[[#This Row],[Indirizzo di posta elettronica]],Strutture_cleaned[[#This Row],[Indirizzo internet]])</f>
        <v/>
      </c>
    </row>
    <row r="5416" spans="1:12" x14ac:dyDescent="0.2">
      <c r="A5416" t="s">
        <v>8216</v>
      </c>
      <c r="B5416" t="s">
        <v>18079</v>
      </c>
      <c r="C5416" t="s">
        <v>18080</v>
      </c>
      <c r="D5416" t="s">
        <v>17308</v>
      </c>
      <c r="E5416" t="s">
        <v>17308</v>
      </c>
      <c r="F5416" t="s">
        <v>7108</v>
      </c>
      <c r="G5416" t="s">
        <v>7109</v>
      </c>
      <c r="I54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16" s="1" t="b">
        <f t="shared" si="84"/>
        <v>0</v>
      </c>
      <c r="K5416" t="str">
        <f>IF(NOT(J5416),Strutture_cleaned[[#This Row],[Indirizzo internet]],Strutture_cleaned[[#This Row],[Indirizzo di posta elettronica]])</f>
        <v>www.residenceoltremare.com</v>
      </c>
      <c r="L5416" t="str">
        <f>IF(NOT(J5416),Strutture_cleaned[[#This Row],[Indirizzo di posta elettronica]],Strutture_cleaned[[#This Row],[Indirizzo internet]])</f>
        <v>info@residencemediterraneo.it</v>
      </c>
    </row>
    <row r="5417" spans="1:12" x14ac:dyDescent="0.2">
      <c r="A5417" t="s">
        <v>8582</v>
      </c>
      <c r="B5417" t="s">
        <v>18081</v>
      </c>
      <c r="C5417" t="s">
        <v>18082</v>
      </c>
      <c r="D5417" t="s">
        <v>17308</v>
      </c>
      <c r="E5417" t="s">
        <v>6012</v>
      </c>
      <c r="F5417" t="s">
        <v>7110</v>
      </c>
      <c r="G5417" t="s">
        <v>7111</v>
      </c>
      <c r="I541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17" s="1" t="b">
        <f t="shared" si="84"/>
        <v>1</v>
      </c>
      <c r="K5417" t="str">
        <f>IF(NOT(J5417),Strutture_cleaned[[#This Row],[Indirizzo internet]],Strutture_cleaned[[#This Row],[Indirizzo di posta elettronica]])</f>
        <v>www.albergosoraya.it</v>
      </c>
      <c r="L5417" t="str">
        <f>IF(NOT(J5417),Strutture_cleaned[[#This Row],[Indirizzo di posta elettronica]],Strutture_cleaned[[#This Row],[Indirizzo internet]])</f>
        <v>info@albergosoraya.it</v>
      </c>
    </row>
    <row r="5418" spans="1:12" x14ac:dyDescent="0.2">
      <c r="A5418" t="s">
        <v>8582</v>
      </c>
      <c r="B5418" t="s">
        <v>18083</v>
      </c>
      <c r="C5418" t="s">
        <v>19511</v>
      </c>
      <c r="D5418" t="s">
        <v>17308</v>
      </c>
      <c r="E5418" t="s">
        <v>18012</v>
      </c>
      <c r="F5418" t="s">
        <v>19511</v>
      </c>
      <c r="G5418" t="s">
        <v>19511</v>
      </c>
      <c r="I54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18" s="1" t="b">
        <f t="shared" si="84"/>
        <v>0</v>
      </c>
      <c r="K5418" t="str">
        <f>IF(NOT(J5418),Strutture_cleaned[[#This Row],[Indirizzo internet]],Strutture_cleaned[[#This Row],[Indirizzo di posta elettronica]])</f>
        <v/>
      </c>
      <c r="L5418" t="str">
        <f>IF(NOT(J5418),Strutture_cleaned[[#This Row],[Indirizzo di posta elettronica]],Strutture_cleaned[[#This Row],[Indirizzo internet]])</f>
        <v/>
      </c>
    </row>
    <row r="5419" spans="1:12" x14ac:dyDescent="0.2">
      <c r="A5419" t="s">
        <v>8582</v>
      </c>
      <c r="B5419" t="s">
        <v>18084</v>
      </c>
      <c r="C5419" t="s">
        <v>18085</v>
      </c>
      <c r="D5419" t="s">
        <v>17308</v>
      </c>
      <c r="E5419" t="s">
        <v>17308</v>
      </c>
      <c r="F5419" t="s">
        <v>7073</v>
      </c>
      <c r="G5419" t="s">
        <v>7072</v>
      </c>
      <c r="I541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19" s="1" t="b">
        <f t="shared" si="84"/>
        <v>1</v>
      </c>
      <c r="K5419" t="str">
        <f>IF(NOT(J5419),Strutture_cleaned[[#This Row],[Indirizzo internet]],Strutture_cleaned[[#This Row],[Indirizzo di posta elettronica]])</f>
        <v>www.residencebeaurivage.it</v>
      </c>
      <c r="L5419" t="str">
        <f>IF(NOT(J5419),Strutture_cleaned[[#This Row],[Indirizzo di posta elettronica]],Strutture_cleaned[[#This Row],[Indirizzo internet]])</f>
        <v>info@residencebeaurivage.it</v>
      </c>
    </row>
    <row r="5420" spans="1:12" x14ac:dyDescent="0.2">
      <c r="A5420" t="s">
        <v>8582</v>
      </c>
      <c r="B5420" t="s">
        <v>18086</v>
      </c>
      <c r="C5420" t="s">
        <v>18087</v>
      </c>
      <c r="D5420" t="s">
        <v>17308</v>
      </c>
      <c r="E5420" t="s">
        <v>19511</v>
      </c>
      <c r="F5420" t="s">
        <v>19511</v>
      </c>
      <c r="G5420" t="s">
        <v>19511</v>
      </c>
      <c r="I54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20" s="1" t="b">
        <f t="shared" si="84"/>
        <v>0</v>
      </c>
      <c r="K5420" t="str">
        <f>IF(NOT(J5420),Strutture_cleaned[[#This Row],[Indirizzo internet]],Strutture_cleaned[[#This Row],[Indirizzo di posta elettronica]])</f>
        <v/>
      </c>
      <c r="L5420" t="str">
        <f>IF(NOT(J5420),Strutture_cleaned[[#This Row],[Indirizzo di posta elettronica]],Strutture_cleaned[[#This Row],[Indirizzo internet]])</f>
        <v/>
      </c>
    </row>
    <row r="5421" spans="1:12" x14ac:dyDescent="0.2">
      <c r="A5421" t="s">
        <v>8582</v>
      </c>
      <c r="B5421" t="s">
        <v>18088</v>
      </c>
      <c r="C5421" t="s">
        <v>18089</v>
      </c>
      <c r="D5421" t="s">
        <v>17308</v>
      </c>
      <c r="E5421" t="s">
        <v>17308</v>
      </c>
      <c r="F5421" t="s">
        <v>19511</v>
      </c>
      <c r="G5421" t="s">
        <v>19511</v>
      </c>
      <c r="I54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21" s="1" t="b">
        <f t="shared" si="84"/>
        <v>0</v>
      </c>
      <c r="K5421" t="str">
        <f>IF(NOT(J5421),Strutture_cleaned[[#This Row],[Indirizzo internet]],Strutture_cleaned[[#This Row],[Indirizzo di posta elettronica]])</f>
        <v/>
      </c>
      <c r="L5421" t="str">
        <f>IF(NOT(J5421),Strutture_cleaned[[#This Row],[Indirizzo di posta elettronica]],Strutture_cleaned[[#This Row],[Indirizzo internet]])</f>
        <v/>
      </c>
    </row>
    <row r="5422" spans="1:12" x14ac:dyDescent="0.2">
      <c r="A5422" t="s">
        <v>8582</v>
      </c>
      <c r="B5422" t="s">
        <v>18090</v>
      </c>
      <c r="C5422" t="s">
        <v>18091</v>
      </c>
      <c r="D5422" t="s">
        <v>17308</v>
      </c>
      <c r="E5422" t="s">
        <v>19511</v>
      </c>
      <c r="F5422" t="s">
        <v>7112</v>
      </c>
      <c r="G5422" t="s">
        <v>7113</v>
      </c>
      <c r="I542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22" s="1" t="b">
        <f t="shared" si="84"/>
        <v>1</v>
      </c>
      <c r="K5422" t="str">
        <f>IF(NOT(J5422),Strutture_cleaned[[#This Row],[Indirizzo internet]],Strutture_cleaned[[#This Row],[Indirizzo di posta elettronica]])</f>
        <v>www.hotelsolarium.it</v>
      </c>
      <c r="L5422" t="str">
        <f>IF(NOT(J5422),Strutture_cleaned[[#This Row],[Indirizzo di posta elettronica]],Strutture_cleaned[[#This Row],[Indirizzo internet]])</f>
        <v>info@hotelsolarium.it</v>
      </c>
    </row>
    <row r="5423" spans="1:12" x14ac:dyDescent="0.2">
      <c r="A5423" t="s">
        <v>8582</v>
      </c>
      <c r="B5423" t="s">
        <v>18092</v>
      </c>
      <c r="C5423" t="s">
        <v>18093</v>
      </c>
      <c r="D5423" t="s">
        <v>17308</v>
      </c>
      <c r="E5423" t="s">
        <v>19511</v>
      </c>
      <c r="F5423" t="s">
        <v>7114</v>
      </c>
      <c r="G5423" t="s">
        <v>7115</v>
      </c>
      <c r="I542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23" s="1" t="b">
        <f t="shared" si="84"/>
        <v>1</v>
      </c>
      <c r="K5423" t="str">
        <f>IF(NOT(J5423),Strutture_cleaned[[#This Row],[Indirizzo internet]],Strutture_cleaned[[#This Row],[Indirizzo di posta elettronica]])</f>
        <v>www.ildiamantevacanze.it</v>
      </c>
      <c r="L5423" t="str">
        <f>IF(NOT(J5423),Strutture_cleaned[[#This Row],[Indirizzo di posta elettronica]],Strutture_cleaned[[#This Row],[Indirizzo internet]])</f>
        <v>info@ildiamantevacanze.it</v>
      </c>
    </row>
    <row r="5424" spans="1:12" x14ac:dyDescent="0.2">
      <c r="A5424" t="s">
        <v>8582</v>
      </c>
      <c r="B5424" t="s">
        <v>18094</v>
      </c>
      <c r="C5424" t="s">
        <v>18095</v>
      </c>
      <c r="D5424" t="s">
        <v>17308</v>
      </c>
      <c r="E5424" t="s">
        <v>19511</v>
      </c>
      <c r="F5424" t="s">
        <v>19511</v>
      </c>
      <c r="G5424" t="s">
        <v>19511</v>
      </c>
      <c r="I54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24" s="1" t="b">
        <f t="shared" si="84"/>
        <v>0</v>
      </c>
      <c r="K5424" t="str">
        <f>IF(NOT(J5424),Strutture_cleaned[[#This Row],[Indirizzo internet]],Strutture_cleaned[[#This Row],[Indirizzo di posta elettronica]])</f>
        <v/>
      </c>
      <c r="L5424" t="str">
        <f>IF(NOT(J5424),Strutture_cleaned[[#This Row],[Indirizzo di posta elettronica]],Strutture_cleaned[[#This Row],[Indirizzo internet]])</f>
        <v/>
      </c>
    </row>
    <row r="5425" spans="1:12" x14ac:dyDescent="0.2">
      <c r="A5425" t="s">
        <v>8582</v>
      </c>
      <c r="B5425" t="s">
        <v>18096</v>
      </c>
      <c r="C5425" t="s">
        <v>18097</v>
      </c>
      <c r="D5425" t="s">
        <v>17308</v>
      </c>
      <c r="E5425" t="s">
        <v>17308</v>
      </c>
      <c r="F5425" t="s">
        <v>7116</v>
      </c>
      <c r="G5425" t="s">
        <v>7117</v>
      </c>
      <c r="I542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25" s="1" t="b">
        <f t="shared" si="84"/>
        <v>1</v>
      </c>
      <c r="K5425" t="str">
        <f>IF(NOT(J5425),Strutture_cleaned[[#This Row],[Indirizzo internet]],Strutture_cleaned[[#This Row],[Indirizzo di posta elettronica]])</f>
        <v>www.chaletlasiesta.it</v>
      </c>
      <c r="L5425" t="str">
        <f>IF(NOT(J5425),Strutture_cleaned[[#This Row],[Indirizzo di posta elettronica]],Strutture_cleaned[[#This Row],[Indirizzo internet]])</f>
        <v>info@chaletlasiesta.it</v>
      </c>
    </row>
    <row r="5426" spans="1:12" x14ac:dyDescent="0.2">
      <c r="A5426" t="s">
        <v>8582</v>
      </c>
      <c r="B5426" t="s">
        <v>18098</v>
      </c>
      <c r="C5426" t="s">
        <v>19511</v>
      </c>
      <c r="D5426" t="s">
        <v>17308</v>
      </c>
      <c r="E5426" t="s">
        <v>19511</v>
      </c>
      <c r="F5426" t="s">
        <v>7075</v>
      </c>
      <c r="G5426" t="s">
        <v>19511</v>
      </c>
      <c r="I542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26" s="1" t="b">
        <f t="shared" si="84"/>
        <v>1</v>
      </c>
      <c r="K5426" t="str">
        <f>IF(NOT(J5426),Strutture_cleaned[[#This Row],[Indirizzo internet]],Strutture_cleaned[[#This Row],[Indirizzo di posta elettronica]])</f>
        <v/>
      </c>
      <c r="L5426" t="str">
        <f>IF(NOT(J5426),Strutture_cleaned[[#This Row],[Indirizzo di posta elettronica]],Strutture_cleaned[[#This Row],[Indirizzo internet]])</f>
        <v>info@residenceboomerang.it</v>
      </c>
    </row>
    <row r="5427" spans="1:12" x14ac:dyDescent="0.2">
      <c r="A5427" t="s">
        <v>8582</v>
      </c>
      <c r="B5427" t="s">
        <v>18099</v>
      </c>
      <c r="C5427" t="s">
        <v>18100</v>
      </c>
      <c r="D5427" t="s">
        <v>17308</v>
      </c>
      <c r="E5427" t="s">
        <v>19511</v>
      </c>
      <c r="F5427" t="s">
        <v>7118</v>
      </c>
      <c r="G5427" t="s">
        <v>7119</v>
      </c>
      <c r="I542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27" s="1" t="b">
        <f t="shared" si="84"/>
        <v>1</v>
      </c>
      <c r="K5427" t="str">
        <f>IF(NOT(J5427),Strutture_cleaned[[#This Row],[Indirizzo internet]],Strutture_cleaned[[#This Row],[Indirizzo di posta elettronica]])</f>
        <v>www.chaletalex.it</v>
      </c>
      <c r="L5427" t="str">
        <f>IF(NOT(J5427),Strutture_cleaned[[#This Row],[Indirizzo di posta elettronica]],Strutture_cleaned[[#This Row],[Indirizzo internet]])</f>
        <v>alexbeach@libero.it</v>
      </c>
    </row>
    <row r="5428" spans="1:12" x14ac:dyDescent="0.2">
      <c r="A5428" t="s">
        <v>8582</v>
      </c>
      <c r="B5428" t="s">
        <v>18101</v>
      </c>
      <c r="C5428" t="s">
        <v>19511</v>
      </c>
      <c r="D5428" t="s">
        <v>17308</v>
      </c>
      <c r="E5428" t="s">
        <v>19511</v>
      </c>
      <c r="F5428" t="s">
        <v>19511</v>
      </c>
      <c r="G5428" t="s">
        <v>19511</v>
      </c>
      <c r="I54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28" s="1" t="b">
        <f t="shared" si="84"/>
        <v>0</v>
      </c>
      <c r="K5428" t="str">
        <f>IF(NOT(J5428),Strutture_cleaned[[#This Row],[Indirizzo internet]],Strutture_cleaned[[#This Row],[Indirizzo di posta elettronica]])</f>
        <v/>
      </c>
      <c r="L5428" t="str">
        <f>IF(NOT(J5428),Strutture_cleaned[[#This Row],[Indirizzo di posta elettronica]],Strutture_cleaned[[#This Row],[Indirizzo internet]])</f>
        <v/>
      </c>
    </row>
    <row r="5429" spans="1:12" x14ac:dyDescent="0.2">
      <c r="A5429" t="s">
        <v>8216</v>
      </c>
      <c r="B5429" t="s">
        <v>18102</v>
      </c>
      <c r="C5429" t="s">
        <v>18103</v>
      </c>
      <c r="D5429" t="s">
        <v>17308</v>
      </c>
      <c r="E5429" t="s">
        <v>17308</v>
      </c>
      <c r="F5429" t="s">
        <v>7120</v>
      </c>
      <c r="G5429" t="s">
        <v>7121</v>
      </c>
      <c r="I54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29" s="1" t="b">
        <f t="shared" si="84"/>
        <v>0</v>
      </c>
      <c r="K5429" t="str">
        <f>IF(NOT(J5429),Strutture_cleaned[[#This Row],[Indirizzo internet]],Strutture_cleaned[[#This Row],[Indirizzo di posta elettronica]])</f>
        <v>www.residenceelle.it</v>
      </c>
      <c r="L5429" t="str">
        <f>IF(NOT(J5429),Strutture_cleaned[[#This Row],[Indirizzo di posta elettronica]],Strutture_cleaned[[#This Row],[Indirizzo internet]])</f>
        <v>info@residenceelle.it</v>
      </c>
    </row>
    <row r="5430" spans="1:12" x14ac:dyDescent="0.2">
      <c r="A5430" t="s">
        <v>8216</v>
      </c>
      <c r="B5430" t="s">
        <v>18104</v>
      </c>
      <c r="C5430" t="s">
        <v>18105</v>
      </c>
      <c r="D5430" t="s">
        <v>17308</v>
      </c>
      <c r="E5430" t="s">
        <v>17308</v>
      </c>
      <c r="F5430" t="s">
        <v>7122</v>
      </c>
      <c r="G5430" t="s">
        <v>7123</v>
      </c>
      <c r="I54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30" s="1" t="b">
        <f t="shared" si="84"/>
        <v>0</v>
      </c>
      <c r="K5430" t="str">
        <f>IF(NOT(J5430),Strutture_cleaned[[#This Row],[Indirizzo internet]],Strutture_cleaned[[#This Row],[Indirizzo di posta elettronica]])</f>
        <v>www.brezzadimare.com</v>
      </c>
      <c r="L5430" t="str">
        <f>IF(NOT(J5430),Strutture_cleaned[[#This Row],[Indirizzo di posta elettronica]],Strutture_cleaned[[#This Row],[Indirizzo internet]])</f>
        <v>info@brezzadimare.com</v>
      </c>
    </row>
    <row r="5431" spans="1:12" x14ac:dyDescent="0.2">
      <c r="A5431" t="s">
        <v>8582</v>
      </c>
      <c r="B5431" t="s">
        <v>18106</v>
      </c>
      <c r="C5431" t="s">
        <v>18107</v>
      </c>
      <c r="D5431" t="s">
        <v>17308</v>
      </c>
      <c r="E5431" t="s">
        <v>19511</v>
      </c>
      <c r="F5431" t="s">
        <v>19511</v>
      </c>
      <c r="G5431" t="s">
        <v>19511</v>
      </c>
      <c r="I543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31" s="1" t="b">
        <f t="shared" si="84"/>
        <v>0</v>
      </c>
      <c r="K5431" t="str">
        <f>IF(NOT(J5431),Strutture_cleaned[[#This Row],[Indirizzo internet]],Strutture_cleaned[[#This Row],[Indirizzo di posta elettronica]])</f>
        <v/>
      </c>
      <c r="L5431" t="str">
        <f>IF(NOT(J5431),Strutture_cleaned[[#This Row],[Indirizzo di posta elettronica]],Strutture_cleaned[[#This Row],[Indirizzo internet]])</f>
        <v/>
      </c>
    </row>
    <row r="5432" spans="1:12" x14ac:dyDescent="0.2">
      <c r="A5432" t="s">
        <v>8582</v>
      </c>
      <c r="B5432" t="s">
        <v>18108</v>
      </c>
      <c r="C5432" t="s">
        <v>18109</v>
      </c>
      <c r="D5432" t="s">
        <v>17308</v>
      </c>
      <c r="E5432" t="s">
        <v>19511</v>
      </c>
      <c r="F5432" t="s">
        <v>19511</v>
      </c>
      <c r="G5432" t="s">
        <v>19511</v>
      </c>
      <c r="I543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32" s="1" t="b">
        <f t="shared" si="84"/>
        <v>0</v>
      </c>
      <c r="K5432" t="str">
        <f>IF(NOT(J5432),Strutture_cleaned[[#This Row],[Indirizzo internet]],Strutture_cleaned[[#This Row],[Indirizzo di posta elettronica]])</f>
        <v/>
      </c>
      <c r="L5432" t="str">
        <f>IF(NOT(J5432),Strutture_cleaned[[#This Row],[Indirizzo di posta elettronica]],Strutture_cleaned[[#This Row],[Indirizzo internet]])</f>
        <v/>
      </c>
    </row>
    <row r="5433" spans="1:12" x14ac:dyDescent="0.2">
      <c r="A5433" t="s">
        <v>8582</v>
      </c>
      <c r="B5433" t="s">
        <v>18110</v>
      </c>
      <c r="C5433" t="s">
        <v>18111</v>
      </c>
      <c r="D5433" t="s">
        <v>17308</v>
      </c>
      <c r="E5433" t="s">
        <v>17308</v>
      </c>
      <c r="F5433" t="s">
        <v>19511</v>
      </c>
      <c r="G5433" t="s">
        <v>7124</v>
      </c>
      <c r="I54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433" s="1" t="b">
        <f t="shared" si="84"/>
        <v>0</v>
      </c>
      <c r="K5433" t="str">
        <f>IF(NOT(J5433),Strutture_cleaned[[#This Row],[Indirizzo internet]],Strutture_cleaned[[#This Row],[Indirizzo di posta elettronica]])</f>
        <v/>
      </c>
      <c r="L5433" t="str">
        <f>IF(NOT(J5433),Strutture_cleaned[[#This Row],[Indirizzo di posta elettronica]],Strutture_cleaned[[#This Row],[Indirizzo internet]])</f>
        <v>elivagn@alice.it</v>
      </c>
    </row>
    <row r="5434" spans="1:12" x14ac:dyDescent="0.2">
      <c r="A5434" t="s">
        <v>8582</v>
      </c>
      <c r="B5434" t="s">
        <v>18112</v>
      </c>
      <c r="C5434" t="s">
        <v>18113</v>
      </c>
      <c r="D5434" t="s">
        <v>17308</v>
      </c>
      <c r="E5434" t="s">
        <v>19511</v>
      </c>
      <c r="F5434" t="s">
        <v>19511</v>
      </c>
      <c r="G5434" t="s">
        <v>19511</v>
      </c>
      <c r="I54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34" s="1" t="b">
        <f t="shared" si="84"/>
        <v>0</v>
      </c>
      <c r="K5434" t="str">
        <f>IF(NOT(J5434),Strutture_cleaned[[#This Row],[Indirizzo internet]],Strutture_cleaned[[#This Row],[Indirizzo di posta elettronica]])</f>
        <v/>
      </c>
      <c r="L5434" t="str">
        <f>IF(NOT(J5434),Strutture_cleaned[[#This Row],[Indirizzo di posta elettronica]],Strutture_cleaned[[#This Row],[Indirizzo internet]])</f>
        <v/>
      </c>
    </row>
    <row r="5435" spans="1:12" x14ac:dyDescent="0.2">
      <c r="A5435" t="s">
        <v>8582</v>
      </c>
      <c r="B5435" t="s">
        <v>18114</v>
      </c>
      <c r="C5435" t="s">
        <v>18115</v>
      </c>
      <c r="D5435" t="s">
        <v>17308</v>
      </c>
      <c r="E5435" t="s">
        <v>19511</v>
      </c>
      <c r="F5435" t="s">
        <v>19511</v>
      </c>
      <c r="G5435" t="s">
        <v>19511</v>
      </c>
      <c r="I543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35" s="1" t="b">
        <f t="shared" si="84"/>
        <v>0</v>
      </c>
      <c r="K5435" t="str">
        <f>IF(NOT(J5435),Strutture_cleaned[[#This Row],[Indirizzo internet]],Strutture_cleaned[[#This Row],[Indirizzo di posta elettronica]])</f>
        <v/>
      </c>
      <c r="L5435" t="str">
        <f>IF(NOT(J5435),Strutture_cleaned[[#This Row],[Indirizzo di posta elettronica]],Strutture_cleaned[[#This Row],[Indirizzo internet]])</f>
        <v/>
      </c>
    </row>
    <row r="5436" spans="1:12" x14ac:dyDescent="0.2">
      <c r="A5436" t="s">
        <v>8582</v>
      </c>
      <c r="B5436" t="s">
        <v>18116</v>
      </c>
      <c r="C5436" t="s">
        <v>18117</v>
      </c>
      <c r="D5436" t="s">
        <v>17308</v>
      </c>
      <c r="E5436" t="s">
        <v>18012</v>
      </c>
      <c r="F5436" t="s">
        <v>19511</v>
      </c>
      <c r="G5436" t="s">
        <v>19511</v>
      </c>
      <c r="I54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36" s="1" t="b">
        <f t="shared" si="84"/>
        <v>0</v>
      </c>
      <c r="K5436" t="str">
        <f>IF(NOT(J5436),Strutture_cleaned[[#This Row],[Indirizzo internet]],Strutture_cleaned[[#This Row],[Indirizzo di posta elettronica]])</f>
        <v/>
      </c>
      <c r="L5436" t="str">
        <f>IF(NOT(J5436),Strutture_cleaned[[#This Row],[Indirizzo di posta elettronica]],Strutture_cleaned[[#This Row],[Indirizzo internet]])</f>
        <v/>
      </c>
    </row>
    <row r="5437" spans="1:12" x14ac:dyDescent="0.2">
      <c r="A5437" t="s">
        <v>8582</v>
      </c>
      <c r="B5437" t="s">
        <v>18118</v>
      </c>
      <c r="C5437" t="s">
        <v>18119</v>
      </c>
      <c r="D5437" t="s">
        <v>17308</v>
      </c>
      <c r="E5437" t="s">
        <v>19511</v>
      </c>
      <c r="F5437" t="s">
        <v>19511</v>
      </c>
      <c r="G5437" t="s">
        <v>19511</v>
      </c>
      <c r="I54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37" s="1" t="b">
        <f t="shared" si="84"/>
        <v>0</v>
      </c>
      <c r="K5437" t="str">
        <f>IF(NOT(J5437),Strutture_cleaned[[#This Row],[Indirizzo internet]],Strutture_cleaned[[#This Row],[Indirizzo di posta elettronica]])</f>
        <v/>
      </c>
      <c r="L5437" t="str">
        <f>IF(NOT(J5437),Strutture_cleaned[[#This Row],[Indirizzo di posta elettronica]],Strutture_cleaned[[#This Row],[Indirizzo internet]])</f>
        <v/>
      </c>
    </row>
    <row r="5438" spans="1:12" x14ac:dyDescent="0.2">
      <c r="A5438" t="s">
        <v>8582</v>
      </c>
      <c r="B5438" t="s">
        <v>18120</v>
      </c>
      <c r="C5438" t="s">
        <v>18121</v>
      </c>
      <c r="D5438" t="s">
        <v>17308</v>
      </c>
      <c r="E5438" t="s">
        <v>18012</v>
      </c>
      <c r="F5438" t="s">
        <v>7109</v>
      </c>
      <c r="G5438" t="s">
        <v>7125</v>
      </c>
      <c r="I543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38" s="1" t="b">
        <f t="shared" si="84"/>
        <v>1</v>
      </c>
      <c r="K5438" t="str">
        <f>IF(NOT(J5438),Strutture_cleaned[[#This Row],[Indirizzo internet]],Strutture_cleaned[[#This Row],[Indirizzo di posta elettronica]])</f>
        <v>www.residencemediterraneo.it</v>
      </c>
      <c r="L5438" t="str">
        <f>IF(NOT(J5438),Strutture_cleaned[[#This Row],[Indirizzo di posta elettronica]],Strutture_cleaned[[#This Row],[Indirizzo internet]])</f>
        <v>info@residencemediterraneo.it</v>
      </c>
    </row>
    <row r="5439" spans="1:12" x14ac:dyDescent="0.2">
      <c r="A5439" t="s">
        <v>8582</v>
      </c>
      <c r="B5439" t="s">
        <v>18122</v>
      </c>
      <c r="C5439" t="s">
        <v>18123</v>
      </c>
      <c r="D5439" t="s">
        <v>17308</v>
      </c>
      <c r="E5439" t="s">
        <v>17308</v>
      </c>
      <c r="F5439" t="s">
        <v>7126</v>
      </c>
      <c r="G5439" t="s">
        <v>7127</v>
      </c>
      <c r="I543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39" s="1" t="b">
        <f t="shared" si="84"/>
        <v>1</v>
      </c>
      <c r="K5439" t="str">
        <f>IF(NOT(J5439),Strutture_cleaned[[#This Row],[Indirizzo internet]],Strutture_cleaned[[#This Row],[Indirizzo di posta elettronica]])</f>
        <v>www.hotel-marconi.it</v>
      </c>
      <c r="L5439" t="str">
        <f>IF(NOT(J5439),Strutture_cleaned[[#This Row],[Indirizzo di posta elettronica]],Strutture_cleaned[[#This Row],[Indirizzo internet]])</f>
        <v>marconi@hotel-marconi.it</v>
      </c>
    </row>
    <row r="5440" spans="1:12" x14ac:dyDescent="0.2">
      <c r="A5440" t="s">
        <v>8582</v>
      </c>
      <c r="B5440" t="s">
        <v>18124</v>
      </c>
      <c r="C5440" t="s">
        <v>18125</v>
      </c>
      <c r="D5440" t="s">
        <v>17308</v>
      </c>
      <c r="E5440" t="s">
        <v>8585</v>
      </c>
      <c r="F5440" t="s">
        <v>19511</v>
      </c>
      <c r="G5440" t="s">
        <v>19511</v>
      </c>
      <c r="I54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40" s="1" t="b">
        <f t="shared" si="84"/>
        <v>0</v>
      </c>
      <c r="K5440" t="str">
        <f>IF(NOT(J5440),Strutture_cleaned[[#This Row],[Indirizzo internet]],Strutture_cleaned[[#This Row],[Indirizzo di posta elettronica]])</f>
        <v/>
      </c>
      <c r="L5440" t="str">
        <f>IF(NOT(J5440),Strutture_cleaned[[#This Row],[Indirizzo di posta elettronica]],Strutture_cleaned[[#This Row],[Indirizzo internet]])</f>
        <v/>
      </c>
    </row>
    <row r="5441" spans="1:12" x14ac:dyDescent="0.2">
      <c r="A5441" t="s">
        <v>8582</v>
      </c>
      <c r="B5441" t="s">
        <v>18126</v>
      </c>
      <c r="C5441" t="s">
        <v>18127</v>
      </c>
      <c r="D5441" t="s">
        <v>17308</v>
      </c>
      <c r="E5441" t="s">
        <v>19511</v>
      </c>
      <c r="F5441" t="s">
        <v>19511</v>
      </c>
      <c r="G5441" t="s">
        <v>19511</v>
      </c>
      <c r="I544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41" s="1" t="b">
        <f t="shared" si="84"/>
        <v>0</v>
      </c>
      <c r="K5441" t="str">
        <f>IF(NOT(J5441),Strutture_cleaned[[#This Row],[Indirizzo internet]],Strutture_cleaned[[#This Row],[Indirizzo di posta elettronica]])</f>
        <v/>
      </c>
      <c r="L5441" t="str">
        <f>IF(NOT(J5441),Strutture_cleaned[[#This Row],[Indirizzo di posta elettronica]],Strutture_cleaned[[#This Row],[Indirizzo internet]])</f>
        <v/>
      </c>
    </row>
    <row r="5442" spans="1:12" x14ac:dyDescent="0.2">
      <c r="A5442" t="s">
        <v>8582</v>
      </c>
      <c r="B5442" t="s">
        <v>18128</v>
      </c>
      <c r="C5442" t="s">
        <v>19511</v>
      </c>
      <c r="D5442" t="s">
        <v>17308</v>
      </c>
      <c r="E5442" t="s">
        <v>19511</v>
      </c>
      <c r="F5442" t="s">
        <v>7128</v>
      </c>
      <c r="G5442" t="s">
        <v>19511</v>
      </c>
      <c r="I544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42" s="1" t="b">
        <f t="shared" si="84"/>
        <v>1</v>
      </c>
      <c r="K5442" t="str">
        <f>IF(NOT(J5442),Strutture_cleaned[[#This Row],[Indirizzo internet]],Strutture_cleaned[[#This Row],[Indirizzo di posta elettronica]])</f>
        <v/>
      </c>
      <c r="L5442" t="str">
        <f>IF(NOT(J5442),Strutture_cleaned[[#This Row],[Indirizzo di posta elettronica]],Strutture_cleaned[[#This Row],[Indirizzo internet]])</f>
        <v>nellotizzoni@insinet.it</v>
      </c>
    </row>
    <row r="5443" spans="1:12" x14ac:dyDescent="0.2">
      <c r="A5443" t="s">
        <v>8582</v>
      </c>
      <c r="B5443" t="s">
        <v>18129</v>
      </c>
      <c r="C5443" t="s">
        <v>13843</v>
      </c>
      <c r="D5443" t="s">
        <v>17308</v>
      </c>
      <c r="E5443" t="s">
        <v>19511</v>
      </c>
      <c r="F5443" t="s">
        <v>19511</v>
      </c>
      <c r="G5443" t="s">
        <v>7129</v>
      </c>
      <c r="I544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43" s="1" t="b">
        <f t="shared" ref="J5443:J5506" si="85">I5443="invertire email e sito"</f>
        <v>1</v>
      </c>
      <c r="K5443" t="str">
        <f>IF(NOT(J5443),Strutture_cleaned[[#This Row],[Indirizzo internet]],Strutture_cleaned[[#This Row],[Indirizzo di posta elettronica]])</f>
        <v>www.hotelriviera.ap.it</v>
      </c>
      <c r="L5443" t="str">
        <f>IF(NOT(J5443),Strutture_cleaned[[#This Row],[Indirizzo di posta elettronica]],Strutture_cleaned[[#This Row],[Indirizzo internet]])</f>
        <v/>
      </c>
    </row>
    <row r="5444" spans="1:12" x14ac:dyDescent="0.2">
      <c r="A5444" t="s">
        <v>8582</v>
      </c>
      <c r="B5444" t="s">
        <v>18130</v>
      </c>
      <c r="C5444" t="s">
        <v>18131</v>
      </c>
      <c r="D5444" t="s">
        <v>17308</v>
      </c>
      <c r="E5444" t="s">
        <v>19511</v>
      </c>
      <c r="F5444" t="s">
        <v>19511</v>
      </c>
      <c r="G5444" t="s">
        <v>19511</v>
      </c>
      <c r="I54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44" s="1" t="b">
        <f t="shared" si="85"/>
        <v>0</v>
      </c>
      <c r="K5444" t="str">
        <f>IF(NOT(J5444),Strutture_cleaned[[#This Row],[Indirizzo internet]],Strutture_cleaned[[#This Row],[Indirizzo di posta elettronica]])</f>
        <v/>
      </c>
      <c r="L5444" t="str">
        <f>IF(NOT(J5444),Strutture_cleaned[[#This Row],[Indirizzo di posta elettronica]],Strutture_cleaned[[#This Row],[Indirizzo internet]])</f>
        <v/>
      </c>
    </row>
    <row r="5445" spans="1:12" x14ac:dyDescent="0.2">
      <c r="A5445" t="s">
        <v>8582</v>
      </c>
      <c r="B5445" t="s">
        <v>18132</v>
      </c>
      <c r="C5445" t="s">
        <v>18133</v>
      </c>
      <c r="D5445" t="s">
        <v>17308</v>
      </c>
      <c r="E5445" t="s">
        <v>17308</v>
      </c>
      <c r="F5445" t="s">
        <v>7130</v>
      </c>
      <c r="G5445" t="s">
        <v>19511</v>
      </c>
      <c r="I544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45" s="1" t="b">
        <f t="shared" si="85"/>
        <v>1</v>
      </c>
      <c r="K5445" t="str">
        <f>IF(NOT(J5445),Strutture_cleaned[[#This Row],[Indirizzo internet]],Strutture_cleaned[[#This Row],[Indirizzo di posta elettronica]])</f>
        <v/>
      </c>
      <c r="L5445" t="str">
        <f>IF(NOT(J5445),Strutture_cleaned[[#This Row],[Indirizzo di posta elettronica]],Strutture_cleaned[[#This Row],[Indirizzo internet]])</f>
        <v>chaletrivamare106@gmail.com</v>
      </c>
    </row>
    <row r="5446" spans="1:12" x14ac:dyDescent="0.2">
      <c r="A5446" t="s">
        <v>8582</v>
      </c>
      <c r="B5446" t="s">
        <v>18134</v>
      </c>
      <c r="C5446" t="s">
        <v>18135</v>
      </c>
      <c r="D5446" t="s">
        <v>17308</v>
      </c>
      <c r="E5446" t="s">
        <v>17308</v>
      </c>
      <c r="F5446" t="s">
        <v>7131</v>
      </c>
      <c r="G5446" t="s">
        <v>7132</v>
      </c>
      <c r="I544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46" s="1" t="b">
        <f t="shared" si="85"/>
        <v>1</v>
      </c>
      <c r="K5446" t="str">
        <f>IF(NOT(J5446),Strutture_cleaned[[#This Row],[Indirizzo internet]],Strutture_cleaned[[#This Row],[Indirizzo di posta elettronica]])</f>
        <v>www.hotelsunrise.it</v>
      </c>
      <c r="L5446" t="str">
        <f>IF(NOT(J5446),Strutture_cleaned[[#This Row],[Indirizzo di posta elettronica]],Strutture_cleaned[[#This Row],[Indirizzo internet]])</f>
        <v>mail@hotelsunrise.it</v>
      </c>
    </row>
    <row r="5447" spans="1:12" x14ac:dyDescent="0.2">
      <c r="A5447" t="s">
        <v>8582</v>
      </c>
      <c r="B5447" t="s">
        <v>18136</v>
      </c>
      <c r="C5447" t="s">
        <v>18137</v>
      </c>
      <c r="D5447" t="s">
        <v>17308</v>
      </c>
      <c r="E5447" t="s">
        <v>18003</v>
      </c>
      <c r="F5447" t="s">
        <v>7133</v>
      </c>
      <c r="G5447" t="s">
        <v>7134</v>
      </c>
      <c r="I544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47" s="1" t="b">
        <f t="shared" si="85"/>
        <v>1</v>
      </c>
      <c r="K5447" t="str">
        <f>IF(NOT(J5447),Strutture_cleaned[[#This Row],[Indirizzo internet]],Strutture_cleaned[[#This Row],[Indirizzo di posta elettronica]])</f>
        <v>www.touristresidence.it</v>
      </c>
      <c r="L5447" t="str">
        <f>IF(NOT(J5447),Strutture_cleaned[[#This Row],[Indirizzo di posta elettronica]],Strutture_cleaned[[#This Row],[Indirizzo internet]])</f>
        <v>info@touristresidence.it</v>
      </c>
    </row>
    <row r="5448" spans="1:12" x14ac:dyDescent="0.2">
      <c r="A5448" t="s">
        <v>8582</v>
      </c>
      <c r="B5448" t="s">
        <v>18138</v>
      </c>
      <c r="C5448" t="s">
        <v>18139</v>
      </c>
      <c r="D5448" t="s">
        <v>17308</v>
      </c>
      <c r="E5448" t="s">
        <v>17308</v>
      </c>
      <c r="F5448" t="s">
        <v>7135</v>
      </c>
      <c r="G5448" t="s">
        <v>7136</v>
      </c>
      <c r="I544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48" s="1" t="b">
        <f t="shared" si="85"/>
        <v>1</v>
      </c>
      <c r="K5448" t="str">
        <f>IF(NOT(J5448),Strutture_cleaned[[#This Row],[Indirizzo internet]],Strutture_cleaned[[#This Row],[Indirizzo di posta elettronica]])</f>
        <v>www.chaletstella.it</v>
      </c>
      <c r="L5448" t="str">
        <f>IF(NOT(J5448),Strutture_cleaned[[#This Row],[Indirizzo di posta elettronica]],Strutture_cleaned[[#This Row],[Indirizzo internet]])</f>
        <v>info@chaletstella.it</v>
      </c>
    </row>
    <row r="5449" spans="1:12" x14ac:dyDescent="0.2">
      <c r="A5449" t="s">
        <v>8582</v>
      </c>
      <c r="B5449" t="s">
        <v>18140</v>
      </c>
      <c r="C5449" t="s">
        <v>18141</v>
      </c>
      <c r="D5449" t="s">
        <v>17308</v>
      </c>
      <c r="E5449" t="s">
        <v>19511</v>
      </c>
      <c r="F5449" t="s">
        <v>19511</v>
      </c>
      <c r="G5449" t="s">
        <v>19511</v>
      </c>
      <c r="I54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49" s="1" t="b">
        <f t="shared" si="85"/>
        <v>0</v>
      </c>
      <c r="K5449" t="str">
        <f>IF(NOT(J5449),Strutture_cleaned[[#This Row],[Indirizzo internet]],Strutture_cleaned[[#This Row],[Indirizzo di posta elettronica]])</f>
        <v/>
      </c>
      <c r="L5449" t="str">
        <f>IF(NOT(J5449),Strutture_cleaned[[#This Row],[Indirizzo di posta elettronica]],Strutture_cleaned[[#This Row],[Indirizzo internet]])</f>
        <v/>
      </c>
    </row>
    <row r="5450" spans="1:12" x14ac:dyDescent="0.2">
      <c r="A5450" t="s">
        <v>8417</v>
      </c>
      <c r="B5450" t="s">
        <v>18142</v>
      </c>
      <c r="C5450" t="s">
        <v>18080</v>
      </c>
      <c r="D5450" t="s">
        <v>17308</v>
      </c>
      <c r="E5450" t="s">
        <v>17308</v>
      </c>
      <c r="F5450" t="s">
        <v>7108</v>
      </c>
      <c r="G5450" t="s">
        <v>7109</v>
      </c>
      <c r="I54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0" s="1" t="b">
        <f t="shared" si="85"/>
        <v>0</v>
      </c>
      <c r="K5450" t="str">
        <f>IF(NOT(J5450),Strutture_cleaned[[#This Row],[Indirizzo internet]],Strutture_cleaned[[#This Row],[Indirizzo di posta elettronica]])</f>
        <v>www.residenceoltremare.com</v>
      </c>
      <c r="L5450" t="str">
        <f>IF(NOT(J5450),Strutture_cleaned[[#This Row],[Indirizzo di posta elettronica]],Strutture_cleaned[[#This Row],[Indirizzo internet]])</f>
        <v>info@residencemediterraneo.it</v>
      </c>
    </row>
    <row r="5451" spans="1:12" x14ac:dyDescent="0.2">
      <c r="A5451" t="s">
        <v>8177</v>
      </c>
      <c r="B5451" t="s">
        <v>18143</v>
      </c>
      <c r="C5451" t="s">
        <v>18144</v>
      </c>
      <c r="D5451" t="s">
        <v>17308</v>
      </c>
      <c r="E5451" t="s">
        <v>17308</v>
      </c>
      <c r="F5451" t="s">
        <v>7137</v>
      </c>
      <c r="G5451" t="s">
        <v>7138</v>
      </c>
      <c r="I54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1" s="1" t="b">
        <f t="shared" si="85"/>
        <v>0</v>
      </c>
      <c r="K5451" t="str">
        <f>IF(NOT(J5451),Strutture_cleaned[[#This Row],[Indirizzo internet]],Strutture_cleaned[[#This Row],[Indirizzo di posta elettronica]])</f>
        <v>www.hotelriviera.ap.it; www.hotelrivierasanbenedetto.it</v>
      </c>
      <c r="L5451" t="str">
        <f>IF(NOT(J5451),Strutture_cleaned[[#This Row],[Indirizzo di posta elettronica]],Strutture_cleaned[[#This Row],[Indirizzo internet]])</f>
        <v>info@hotelriviera.ap.it;info@hotelrivierasanbene</v>
      </c>
    </row>
    <row r="5452" spans="1:12" x14ac:dyDescent="0.2">
      <c r="A5452" t="s">
        <v>8177</v>
      </c>
      <c r="B5452" t="s">
        <v>18145</v>
      </c>
      <c r="C5452" t="s">
        <v>18146</v>
      </c>
      <c r="D5452" t="s">
        <v>17308</v>
      </c>
      <c r="E5452" t="s">
        <v>17308</v>
      </c>
      <c r="F5452" t="s">
        <v>7139</v>
      </c>
      <c r="G5452" t="s">
        <v>7140</v>
      </c>
      <c r="I54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2" s="1" t="b">
        <f t="shared" si="85"/>
        <v>0</v>
      </c>
      <c r="K5452" t="str">
        <f>IF(NOT(J5452),Strutture_cleaned[[#This Row],[Indirizzo internet]],Strutture_cleaned[[#This Row],[Indirizzo di posta elettronica]])</f>
        <v>www.hotelmocambo.it</v>
      </c>
      <c r="L5452" t="str">
        <f>IF(NOT(J5452),Strutture_cleaned[[#This Row],[Indirizzo di posta elettronica]],Strutture_cleaned[[#This Row],[Indirizzo internet]])</f>
        <v>info@hotelmocambo.it</v>
      </c>
    </row>
    <row r="5453" spans="1:12" x14ac:dyDescent="0.2">
      <c r="A5453" t="s">
        <v>8177</v>
      </c>
      <c r="B5453" t="s">
        <v>18147</v>
      </c>
      <c r="C5453" t="s">
        <v>18148</v>
      </c>
      <c r="D5453" t="s">
        <v>17308</v>
      </c>
      <c r="E5453" t="s">
        <v>17308</v>
      </c>
      <c r="F5453" t="s">
        <v>7141</v>
      </c>
      <c r="G5453" t="s">
        <v>7142</v>
      </c>
      <c r="I54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3" s="1" t="b">
        <f t="shared" si="85"/>
        <v>0</v>
      </c>
      <c r="K5453" t="str">
        <f>IF(NOT(J5453),Strutture_cleaned[[#This Row],[Indirizzo internet]],Strutture_cleaned[[#This Row],[Indirizzo di posta elettronica]])</f>
        <v>www.hotelbernard.it</v>
      </c>
      <c r="L5453" t="str">
        <f>IF(NOT(J5453),Strutture_cleaned[[#This Row],[Indirizzo di posta elettronica]],Strutture_cleaned[[#This Row],[Indirizzo internet]])</f>
        <v>info@hotelbernard.it</v>
      </c>
    </row>
    <row r="5454" spans="1:12" x14ac:dyDescent="0.2">
      <c r="A5454" t="s">
        <v>8177</v>
      </c>
      <c r="B5454" t="s">
        <v>18149</v>
      </c>
      <c r="C5454" t="s">
        <v>18150</v>
      </c>
      <c r="D5454" t="s">
        <v>17308</v>
      </c>
      <c r="E5454" t="s">
        <v>17308</v>
      </c>
      <c r="F5454" t="s">
        <v>7143</v>
      </c>
      <c r="G5454" t="s">
        <v>7144</v>
      </c>
      <c r="I54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4" s="1" t="b">
        <f t="shared" si="85"/>
        <v>0</v>
      </c>
      <c r="K5454" t="str">
        <f>IF(NOT(J5454),Strutture_cleaned[[#This Row],[Indirizzo internet]],Strutture_cleaned[[#This Row],[Indirizzo di posta elettronica]])</f>
        <v>www.hotelbolivar.it</v>
      </c>
      <c r="L5454" t="str">
        <f>IF(NOT(J5454),Strutture_cleaned[[#This Row],[Indirizzo di posta elettronica]],Strutture_cleaned[[#This Row],[Indirizzo internet]])</f>
        <v>info@hotelbolivar.it</v>
      </c>
    </row>
    <row r="5455" spans="1:12" x14ac:dyDescent="0.2">
      <c r="A5455" t="s">
        <v>8177</v>
      </c>
      <c r="B5455" t="s">
        <v>18151</v>
      </c>
      <c r="C5455" t="s">
        <v>18152</v>
      </c>
      <c r="D5455" t="s">
        <v>17308</v>
      </c>
      <c r="E5455" t="s">
        <v>17308</v>
      </c>
      <c r="F5455" t="s">
        <v>7145</v>
      </c>
      <c r="G5455" t="s">
        <v>7146</v>
      </c>
      <c r="I54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455" s="1" t="b">
        <f t="shared" si="85"/>
        <v>0</v>
      </c>
      <c r="K5455" t="str">
        <f>IF(NOT(J5455),Strutture_cleaned[[#This Row],[Indirizzo internet]],Strutture_cleaned[[#This Row],[Indirizzo di posta elettronica]])</f>
        <v>www.hotelferrara.net</v>
      </c>
      <c r="L5455" t="str">
        <f>IF(NOT(J5455),Strutture_cleaned[[#This Row],[Indirizzo di posta elettronica]],Strutture_cleaned[[#This Row],[Indirizzo internet]])</f>
        <v>hotelferrara@virgilio.it</v>
      </c>
    </row>
    <row r="5456" spans="1:12" x14ac:dyDescent="0.2">
      <c r="A5456" t="s">
        <v>8177</v>
      </c>
      <c r="B5456" t="s">
        <v>11298</v>
      </c>
      <c r="C5456" t="s">
        <v>18153</v>
      </c>
      <c r="D5456" t="s">
        <v>17308</v>
      </c>
      <c r="E5456" t="s">
        <v>17308</v>
      </c>
      <c r="F5456" t="s">
        <v>7147</v>
      </c>
      <c r="G5456" t="s">
        <v>7148</v>
      </c>
      <c r="I54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6" s="1" t="b">
        <f t="shared" si="85"/>
        <v>0</v>
      </c>
      <c r="K5456" t="str">
        <f>IF(NOT(J5456),Strutture_cleaned[[#This Row],[Indirizzo internet]],Strutture_cleaned[[#This Row],[Indirizzo di posta elettronica]])</f>
        <v>www.hotel-pineta.it</v>
      </c>
      <c r="L5456" t="str">
        <f>IF(NOT(J5456),Strutture_cleaned[[#This Row],[Indirizzo di posta elettronica]],Strutture_cleaned[[#This Row],[Indirizzo internet]])</f>
        <v>info@hotel-pineta.it</v>
      </c>
    </row>
    <row r="5457" spans="1:12" x14ac:dyDescent="0.2">
      <c r="A5457" t="s">
        <v>8177</v>
      </c>
      <c r="B5457" t="s">
        <v>18154</v>
      </c>
      <c r="C5457" t="s">
        <v>18155</v>
      </c>
      <c r="D5457" t="s">
        <v>17308</v>
      </c>
      <c r="E5457" t="s">
        <v>17308</v>
      </c>
      <c r="F5457" t="s">
        <v>7149</v>
      </c>
      <c r="G5457" t="s">
        <v>7150</v>
      </c>
      <c r="I54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7" s="1" t="b">
        <f t="shared" si="85"/>
        <v>0</v>
      </c>
      <c r="K5457" t="str">
        <f>IF(NOT(J5457),Strutture_cleaned[[#This Row],[Indirizzo internet]],Strutture_cleaned[[#This Row],[Indirizzo di posta elettronica]])</f>
        <v>www.hotelsydney.it</v>
      </c>
      <c r="L5457" t="str">
        <f>IF(NOT(J5457),Strutture_cleaned[[#This Row],[Indirizzo di posta elettronica]],Strutture_cleaned[[#This Row],[Indirizzo internet]])</f>
        <v>info@hotelsydney.it</v>
      </c>
    </row>
    <row r="5458" spans="1:12" x14ac:dyDescent="0.2">
      <c r="A5458" t="s">
        <v>8177</v>
      </c>
      <c r="B5458" t="s">
        <v>18156</v>
      </c>
      <c r="C5458" t="s">
        <v>18157</v>
      </c>
      <c r="D5458" t="s">
        <v>17308</v>
      </c>
      <c r="E5458" t="s">
        <v>17308</v>
      </c>
      <c r="F5458" t="s">
        <v>7097</v>
      </c>
      <c r="G5458" t="s">
        <v>7096</v>
      </c>
      <c r="I54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458" s="1" t="b">
        <f t="shared" si="85"/>
        <v>0</v>
      </c>
      <c r="K5458" t="str">
        <f>IF(NOT(J5458),Strutture_cleaned[[#This Row],[Indirizzo internet]],Strutture_cleaned[[#This Row],[Indirizzo di posta elettronica]])</f>
        <v>www.lapacehotel.it</v>
      </c>
      <c r="L5458" t="str">
        <f>IF(NOT(J5458),Strutture_cleaned[[#This Row],[Indirizzo di posta elettronica]],Strutture_cleaned[[#This Row],[Indirizzo internet]])</f>
        <v>info@lapacehotel.it</v>
      </c>
    </row>
    <row r="5459" spans="1:12" x14ac:dyDescent="0.2">
      <c r="A5459" t="s">
        <v>8183</v>
      </c>
      <c r="B5459" t="s">
        <v>18158</v>
      </c>
      <c r="C5459" t="s">
        <v>6987</v>
      </c>
      <c r="D5459" t="s">
        <v>17308</v>
      </c>
      <c r="E5459" t="s">
        <v>17308</v>
      </c>
      <c r="F5459" t="s">
        <v>6311</v>
      </c>
      <c r="G5459" t="s">
        <v>7151</v>
      </c>
      <c r="I54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459" s="1" t="b">
        <f t="shared" si="85"/>
        <v>0</v>
      </c>
      <c r="K5459" t="str">
        <f>IF(NOT(J5459),Strutture_cleaned[[#This Row],[Indirizzo internet]],Strutture_cleaned[[#This Row],[Indirizzo di posta elettronica]])</f>
        <v>www.unmarediaccoglienza.com</v>
      </c>
      <c r="L5459" t="str">
        <f>IF(NOT(J5459),Strutture_cleaned[[#This Row],[Indirizzo di posta elettronica]],Strutture_cleaned[[#This Row],[Indirizzo internet]])</f>
        <v>bbriversbt@gmail.com</v>
      </c>
    </row>
    <row r="5460" spans="1:12" x14ac:dyDescent="0.2">
      <c r="A5460" t="s">
        <v>8183</v>
      </c>
      <c r="B5460" t="s">
        <v>18159</v>
      </c>
      <c r="C5460" t="s">
        <v>18160</v>
      </c>
      <c r="D5460" t="s">
        <v>17308</v>
      </c>
      <c r="E5460" t="s">
        <v>17308</v>
      </c>
      <c r="F5460" t="s">
        <v>7152</v>
      </c>
      <c r="G5460" t="s">
        <v>7153</v>
      </c>
      <c r="I54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460" s="1" t="b">
        <f t="shared" si="85"/>
        <v>0</v>
      </c>
      <c r="K5460" t="str">
        <f>IF(NOT(J5460),Strutture_cleaned[[#This Row],[Indirizzo internet]],Strutture_cleaned[[#This Row],[Indirizzo di posta elettronica]])</f>
        <v>www.bed&amp;breakfast.it</v>
      </c>
      <c r="L5460" t="str">
        <f>IF(NOT(J5460),Strutture_cleaned[[#This Row],[Indirizzo di posta elettronica]],Strutture_cleaned[[#This Row],[Indirizzo internet]])</f>
        <v>pie.nes@libero.it</v>
      </c>
    </row>
    <row r="5461" spans="1:12" x14ac:dyDescent="0.2">
      <c r="A5461" t="s">
        <v>8582</v>
      </c>
      <c r="B5461" t="s">
        <v>18161</v>
      </c>
      <c r="C5461" t="s">
        <v>13843</v>
      </c>
      <c r="D5461" t="s">
        <v>17308</v>
      </c>
      <c r="E5461" t="s">
        <v>19511</v>
      </c>
      <c r="F5461" t="s">
        <v>19511</v>
      </c>
      <c r="G5461" t="s">
        <v>19511</v>
      </c>
      <c r="I54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61" s="1" t="b">
        <f t="shared" si="85"/>
        <v>0</v>
      </c>
      <c r="K5461" t="str">
        <f>IF(NOT(J5461),Strutture_cleaned[[#This Row],[Indirizzo internet]],Strutture_cleaned[[#This Row],[Indirizzo di posta elettronica]])</f>
        <v/>
      </c>
      <c r="L5461" t="str">
        <f>IF(NOT(J5461),Strutture_cleaned[[#This Row],[Indirizzo di posta elettronica]],Strutture_cleaned[[#This Row],[Indirizzo internet]])</f>
        <v/>
      </c>
    </row>
    <row r="5462" spans="1:12" x14ac:dyDescent="0.2">
      <c r="A5462" t="s">
        <v>8582</v>
      </c>
      <c r="B5462" t="s">
        <v>18162</v>
      </c>
      <c r="C5462" t="s">
        <v>18163</v>
      </c>
      <c r="D5462" t="s">
        <v>17308</v>
      </c>
      <c r="E5462" t="s">
        <v>19511</v>
      </c>
      <c r="F5462" t="s">
        <v>7154</v>
      </c>
      <c r="G5462" t="s">
        <v>19511</v>
      </c>
      <c r="I546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62" s="1" t="b">
        <f t="shared" si="85"/>
        <v>1</v>
      </c>
      <c r="K5462" t="str">
        <f>IF(NOT(J5462),Strutture_cleaned[[#This Row],[Indirizzo internet]],Strutture_cleaned[[#This Row],[Indirizzo di posta elettronica]])</f>
        <v/>
      </c>
      <c r="L5462" t="str">
        <f>IF(NOT(J5462),Strutture_cleaned[[#This Row],[Indirizzo di posta elettronica]],Strutture_cleaned[[#This Row],[Indirizzo internet]])</f>
        <v>giciaba@hotmail.com</v>
      </c>
    </row>
    <row r="5463" spans="1:12" x14ac:dyDescent="0.2">
      <c r="A5463" t="s">
        <v>8582</v>
      </c>
      <c r="B5463" t="s">
        <v>18164</v>
      </c>
      <c r="C5463" t="s">
        <v>19511</v>
      </c>
      <c r="D5463" t="s">
        <v>17308</v>
      </c>
      <c r="E5463" t="s">
        <v>19511</v>
      </c>
      <c r="F5463" t="s">
        <v>19511</v>
      </c>
      <c r="G5463" t="s">
        <v>19511</v>
      </c>
      <c r="I546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63" s="1" t="b">
        <f t="shared" si="85"/>
        <v>0</v>
      </c>
      <c r="K5463" t="str">
        <f>IF(NOT(J5463),Strutture_cleaned[[#This Row],[Indirizzo internet]],Strutture_cleaned[[#This Row],[Indirizzo di posta elettronica]])</f>
        <v/>
      </c>
      <c r="L5463" t="str">
        <f>IF(NOT(J5463),Strutture_cleaned[[#This Row],[Indirizzo di posta elettronica]],Strutture_cleaned[[#This Row],[Indirizzo internet]])</f>
        <v/>
      </c>
    </row>
    <row r="5464" spans="1:12" x14ac:dyDescent="0.2">
      <c r="A5464" t="s">
        <v>8582</v>
      </c>
      <c r="B5464" t="s">
        <v>18165</v>
      </c>
      <c r="C5464" t="s">
        <v>18166</v>
      </c>
      <c r="D5464" t="s">
        <v>17308</v>
      </c>
      <c r="E5464" t="s">
        <v>17308</v>
      </c>
      <c r="F5464" t="s">
        <v>19511</v>
      </c>
      <c r="G5464" t="s">
        <v>19511</v>
      </c>
      <c r="I546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64" s="1" t="b">
        <f t="shared" si="85"/>
        <v>0</v>
      </c>
      <c r="K5464" t="str">
        <f>IF(NOT(J5464),Strutture_cleaned[[#This Row],[Indirizzo internet]],Strutture_cleaned[[#This Row],[Indirizzo di posta elettronica]])</f>
        <v/>
      </c>
      <c r="L5464" t="str">
        <f>IF(NOT(J5464),Strutture_cleaned[[#This Row],[Indirizzo di posta elettronica]],Strutture_cleaned[[#This Row],[Indirizzo internet]])</f>
        <v/>
      </c>
    </row>
    <row r="5465" spans="1:12" x14ac:dyDescent="0.2">
      <c r="A5465" t="s">
        <v>8582</v>
      </c>
      <c r="B5465" t="s">
        <v>18167</v>
      </c>
      <c r="C5465" t="s">
        <v>17978</v>
      </c>
      <c r="D5465" t="s">
        <v>17308</v>
      </c>
      <c r="E5465" t="s">
        <v>19511</v>
      </c>
      <c r="F5465" t="s">
        <v>19511</v>
      </c>
      <c r="G5465" t="s">
        <v>19511</v>
      </c>
      <c r="I54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65" s="1" t="b">
        <f t="shared" si="85"/>
        <v>0</v>
      </c>
      <c r="K5465" t="str">
        <f>IF(NOT(J5465),Strutture_cleaned[[#This Row],[Indirizzo internet]],Strutture_cleaned[[#This Row],[Indirizzo di posta elettronica]])</f>
        <v/>
      </c>
      <c r="L5465" t="str">
        <f>IF(NOT(J5465),Strutture_cleaned[[#This Row],[Indirizzo di posta elettronica]],Strutture_cleaned[[#This Row],[Indirizzo internet]])</f>
        <v/>
      </c>
    </row>
    <row r="5466" spans="1:12" x14ac:dyDescent="0.2">
      <c r="A5466" t="s">
        <v>8582</v>
      </c>
      <c r="B5466" t="s">
        <v>18168</v>
      </c>
      <c r="C5466" t="s">
        <v>19511</v>
      </c>
      <c r="D5466" t="s">
        <v>17308</v>
      </c>
      <c r="E5466" t="s">
        <v>19511</v>
      </c>
      <c r="F5466" t="s">
        <v>19511</v>
      </c>
      <c r="G5466" t="s">
        <v>19511</v>
      </c>
      <c r="I54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66" s="1" t="b">
        <f t="shared" si="85"/>
        <v>0</v>
      </c>
      <c r="K5466" t="str">
        <f>IF(NOT(J5466),Strutture_cleaned[[#This Row],[Indirizzo internet]],Strutture_cleaned[[#This Row],[Indirizzo di posta elettronica]])</f>
        <v/>
      </c>
      <c r="L5466" t="str">
        <f>IF(NOT(J5466),Strutture_cleaned[[#This Row],[Indirizzo di posta elettronica]],Strutture_cleaned[[#This Row],[Indirizzo internet]])</f>
        <v/>
      </c>
    </row>
    <row r="5467" spans="1:12" x14ac:dyDescent="0.2">
      <c r="A5467" t="s">
        <v>8582</v>
      </c>
      <c r="B5467" t="s">
        <v>18169</v>
      </c>
      <c r="C5467" t="s">
        <v>17322</v>
      </c>
      <c r="D5467" t="s">
        <v>17308</v>
      </c>
      <c r="E5467" t="s">
        <v>17308</v>
      </c>
      <c r="F5467" t="s">
        <v>19511</v>
      </c>
      <c r="G5467" t="s">
        <v>19511</v>
      </c>
      <c r="I54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67" s="1" t="b">
        <f t="shared" si="85"/>
        <v>0</v>
      </c>
      <c r="K5467" t="str">
        <f>IF(NOT(J5467),Strutture_cleaned[[#This Row],[Indirizzo internet]],Strutture_cleaned[[#This Row],[Indirizzo di posta elettronica]])</f>
        <v/>
      </c>
      <c r="L5467" t="str">
        <f>IF(NOT(J5467),Strutture_cleaned[[#This Row],[Indirizzo di posta elettronica]],Strutture_cleaned[[#This Row],[Indirizzo internet]])</f>
        <v/>
      </c>
    </row>
    <row r="5468" spans="1:12" x14ac:dyDescent="0.2">
      <c r="A5468" t="s">
        <v>8582</v>
      </c>
      <c r="B5468" t="s">
        <v>18170</v>
      </c>
      <c r="C5468" t="s">
        <v>19511</v>
      </c>
      <c r="D5468" t="s">
        <v>17308</v>
      </c>
      <c r="E5468" t="s">
        <v>19511</v>
      </c>
      <c r="F5468" t="s">
        <v>7051</v>
      </c>
      <c r="G5468" t="s">
        <v>19511</v>
      </c>
      <c r="I546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68" s="1" t="b">
        <f t="shared" si="85"/>
        <v>1</v>
      </c>
      <c r="K5468" t="str">
        <f>IF(NOT(J5468),Strutture_cleaned[[#This Row],[Indirizzo internet]],Strutture_cleaned[[#This Row],[Indirizzo di posta elettronica]])</f>
        <v/>
      </c>
      <c r="L5468" t="str">
        <f>IF(NOT(J5468),Strutture_cleaned[[#This Row],[Indirizzo di posta elettronica]],Strutture_cleaned[[#This Row],[Indirizzo internet]])</f>
        <v>info@residencedolcemare.it</v>
      </c>
    </row>
    <row r="5469" spans="1:12" x14ac:dyDescent="0.2">
      <c r="A5469" t="s">
        <v>8582</v>
      </c>
      <c r="B5469" t="s">
        <v>18171</v>
      </c>
      <c r="C5469" t="s">
        <v>13843</v>
      </c>
      <c r="D5469" t="s">
        <v>17308</v>
      </c>
      <c r="E5469" t="s">
        <v>19511</v>
      </c>
      <c r="F5469" t="s">
        <v>7155</v>
      </c>
      <c r="G5469" t="s">
        <v>19511</v>
      </c>
      <c r="I546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69" s="1" t="b">
        <f t="shared" si="85"/>
        <v>1</v>
      </c>
      <c r="K5469" t="str">
        <f>IF(NOT(J5469),Strutture_cleaned[[#This Row],[Indirizzo internet]],Strutture_cleaned[[#This Row],[Indirizzo di posta elettronica]])</f>
        <v/>
      </c>
      <c r="L5469" t="str">
        <f>IF(NOT(J5469),Strutture_cleaned[[#This Row],[Indirizzo di posta elettronica]],Strutture_cleaned[[#This Row],[Indirizzo internet]])</f>
        <v>chaletnik@libero.it</v>
      </c>
    </row>
    <row r="5470" spans="1:12" x14ac:dyDescent="0.2">
      <c r="A5470" t="s">
        <v>8582</v>
      </c>
      <c r="B5470" t="s">
        <v>18172</v>
      </c>
      <c r="C5470" t="s">
        <v>18173</v>
      </c>
      <c r="D5470" t="s">
        <v>17308</v>
      </c>
      <c r="E5470" t="s">
        <v>19511</v>
      </c>
      <c r="F5470" t="s">
        <v>7156</v>
      </c>
      <c r="G5470" t="s">
        <v>7157</v>
      </c>
      <c r="I547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70" s="1" t="b">
        <f t="shared" si="85"/>
        <v>1</v>
      </c>
      <c r="K5470" t="str">
        <f>IF(NOT(J5470),Strutture_cleaned[[#This Row],[Indirizzo internet]],Strutture_cleaned[[#This Row],[Indirizzo di posta elettronica]])</f>
        <v>www.daluigi.it</v>
      </c>
      <c r="L5470" t="str">
        <f>IF(NOT(J5470),Strutture_cleaned[[#This Row],[Indirizzo di posta elettronica]],Strutture_cleaned[[#This Row],[Indirizzo internet]])</f>
        <v>chaletdaluigi@gmail.com</v>
      </c>
    </row>
    <row r="5471" spans="1:12" x14ac:dyDescent="0.2">
      <c r="A5471" t="s">
        <v>8582</v>
      </c>
      <c r="B5471" t="s">
        <v>18174</v>
      </c>
      <c r="C5471" t="s">
        <v>18175</v>
      </c>
      <c r="D5471" t="s">
        <v>17308</v>
      </c>
      <c r="E5471" t="s">
        <v>19511</v>
      </c>
      <c r="F5471" t="s">
        <v>19511</v>
      </c>
      <c r="G5471" t="s">
        <v>19511</v>
      </c>
      <c r="I547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71" s="1" t="b">
        <f t="shared" si="85"/>
        <v>0</v>
      </c>
      <c r="K5471" t="str">
        <f>IF(NOT(J5471),Strutture_cleaned[[#This Row],[Indirizzo internet]],Strutture_cleaned[[#This Row],[Indirizzo di posta elettronica]])</f>
        <v/>
      </c>
      <c r="L5471" t="str">
        <f>IF(NOT(J5471),Strutture_cleaned[[#This Row],[Indirizzo di posta elettronica]],Strutture_cleaned[[#This Row],[Indirizzo internet]])</f>
        <v/>
      </c>
    </row>
    <row r="5472" spans="1:12" x14ac:dyDescent="0.2">
      <c r="A5472" t="s">
        <v>8582</v>
      </c>
      <c r="B5472" t="s">
        <v>18176</v>
      </c>
      <c r="C5472" t="s">
        <v>18177</v>
      </c>
      <c r="D5472" t="s">
        <v>17308</v>
      </c>
      <c r="E5472" t="s">
        <v>19511</v>
      </c>
      <c r="F5472" t="s">
        <v>7158</v>
      </c>
      <c r="G5472" t="s">
        <v>19511</v>
      </c>
      <c r="I547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72" s="1" t="b">
        <f t="shared" si="85"/>
        <v>1</v>
      </c>
      <c r="K5472" t="str">
        <f>IF(NOT(J5472),Strutture_cleaned[[#This Row],[Indirizzo internet]],Strutture_cleaned[[#This Row],[Indirizzo di posta elettronica]])</f>
        <v/>
      </c>
      <c r="L5472" t="str">
        <f>IF(NOT(J5472),Strutture_cleaned[[#This Row],[Indirizzo di posta elettronica]],Strutture_cleaned[[#This Row],[Indirizzo internet]])</f>
        <v>andrea.conti.5@alice.it</v>
      </c>
    </row>
    <row r="5473" spans="1:12" x14ac:dyDescent="0.2">
      <c r="A5473" t="s">
        <v>8582</v>
      </c>
      <c r="B5473" t="s">
        <v>18178</v>
      </c>
      <c r="C5473" t="s">
        <v>10461</v>
      </c>
      <c r="D5473" t="s">
        <v>17308</v>
      </c>
      <c r="E5473" t="s">
        <v>19511</v>
      </c>
      <c r="F5473" t="s">
        <v>19511</v>
      </c>
      <c r="G5473" t="s">
        <v>19511</v>
      </c>
      <c r="I54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73" s="1" t="b">
        <f t="shared" si="85"/>
        <v>0</v>
      </c>
      <c r="K5473" t="str">
        <f>IF(NOT(J5473),Strutture_cleaned[[#This Row],[Indirizzo internet]],Strutture_cleaned[[#This Row],[Indirizzo di posta elettronica]])</f>
        <v/>
      </c>
      <c r="L5473" t="str">
        <f>IF(NOT(J5473),Strutture_cleaned[[#This Row],[Indirizzo di posta elettronica]],Strutture_cleaned[[#This Row],[Indirizzo internet]])</f>
        <v/>
      </c>
    </row>
    <row r="5474" spans="1:12" x14ac:dyDescent="0.2">
      <c r="A5474" t="s">
        <v>8582</v>
      </c>
      <c r="B5474" t="s">
        <v>18179</v>
      </c>
      <c r="C5474" t="s">
        <v>10461</v>
      </c>
      <c r="D5474" t="s">
        <v>17308</v>
      </c>
      <c r="E5474" t="s">
        <v>19511</v>
      </c>
      <c r="F5474" t="s">
        <v>19511</v>
      </c>
      <c r="G5474" t="s">
        <v>19511</v>
      </c>
      <c r="I54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74" s="1" t="b">
        <f t="shared" si="85"/>
        <v>0</v>
      </c>
      <c r="K5474" t="str">
        <f>IF(NOT(J5474),Strutture_cleaned[[#This Row],[Indirizzo internet]],Strutture_cleaned[[#This Row],[Indirizzo di posta elettronica]])</f>
        <v/>
      </c>
      <c r="L5474" t="str">
        <f>IF(NOT(J5474),Strutture_cleaned[[#This Row],[Indirizzo di posta elettronica]],Strutture_cleaned[[#This Row],[Indirizzo internet]])</f>
        <v/>
      </c>
    </row>
    <row r="5475" spans="1:12" x14ac:dyDescent="0.2">
      <c r="A5475" t="s">
        <v>8582</v>
      </c>
      <c r="B5475" t="s">
        <v>18180</v>
      </c>
      <c r="C5475" t="s">
        <v>18181</v>
      </c>
      <c r="D5475" t="s">
        <v>17308</v>
      </c>
      <c r="E5475" t="s">
        <v>19511</v>
      </c>
      <c r="F5475" t="s">
        <v>7159</v>
      </c>
      <c r="G5475" t="s">
        <v>7160</v>
      </c>
      <c r="I547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75" s="1" t="b">
        <f t="shared" si="85"/>
        <v>1</v>
      </c>
      <c r="K5475" t="str">
        <f>IF(NOT(J5475),Strutture_cleaned[[#This Row],[Indirizzo internet]],Strutture_cleaned[[#This Row],[Indirizzo di posta elettronica]])</f>
        <v>www.chaletjose.com</v>
      </c>
      <c r="L5475" t="str">
        <f>IF(NOT(J5475),Strutture_cleaned[[#This Row],[Indirizzo di posta elettronica]],Strutture_cleaned[[#This Row],[Indirizzo internet]])</f>
        <v>info@chaletjose.com</v>
      </c>
    </row>
    <row r="5476" spans="1:12" x14ac:dyDescent="0.2">
      <c r="A5476" t="s">
        <v>8582</v>
      </c>
      <c r="B5476" t="s">
        <v>18182</v>
      </c>
      <c r="C5476" t="s">
        <v>19511</v>
      </c>
      <c r="D5476" t="s">
        <v>17308</v>
      </c>
      <c r="E5476" t="s">
        <v>19511</v>
      </c>
      <c r="F5476" t="s">
        <v>7161</v>
      </c>
      <c r="G5476" t="s">
        <v>19511</v>
      </c>
      <c r="I547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76" s="1" t="b">
        <f t="shared" si="85"/>
        <v>1</v>
      </c>
      <c r="K5476" t="str">
        <f>IF(NOT(J5476),Strutture_cleaned[[#This Row],[Indirizzo internet]],Strutture_cleaned[[#This Row],[Indirizzo di posta elettronica]])</f>
        <v/>
      </c>
      <c r="L5476" t="str">
        <f>IF(NOT(J5476),Strutture_cleaned[[#This Row],[Indirizzo di posta elettronica]],Strutture_cleaned[[#This Row],[Indirizzo internet]])</f>
        <v>sebastianisilvio@gmail.com</v>
      </c>
    </row>
    <row r="5477" spans="1:12" x14ac:dyDescent="0.2">
      <c r="A5477" t="s">
        <v>8582</v>
      </c>
      <c r="B5477" t="s">
        <v>18183</v>
      </c>
      <c r="C5477" t="s">
        <v>18184</v>
      </c>
      <c r="D5477" t="s">
        <v>17308</v>
      </c>
      <c r="E5477" t="s">
        <v>18185</v>
      </c>
      <c r="F5477" t="s">
        <v>7162</v>
      </c>
      <c r="G5477" t="s">
        <v>7163</v>
      </c>
      <c r="I547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77" s="1" t="b">
        <f t="shared" si="85"/>
        <v>1</v>
      </c>
      <c r="K5477" t="str">
        <f>IF(NOT(J5477),Strutture_cleaned[[#This Row],[Indirizzo internet]],Strutture_cleaned[[#This Row],[Indirizzo di posta elettronica]])</f>
        <v>www.lalancette.it</v>
      </c>
      <c r="L5477" t="str">
        <f>IF(NOT(J5477),Strutture_cleaned[[#This Row],[Indirizzo di posta elettronica]],Strutture_cleaned[[#This Row],[Indirizzo internet]])</f>
        <v>franco@lalancette.it</v>
      </c>
    </row>
    <row r="5478" spans="1:12" x14ac:dyDescent="0.2">
      <c r="A5478" t="s">
        <v>8582</v>
      </c>
      <c r="B5478" t="s">
        <v>18186</v>
      </c>
      <c r="C5478" t="s">
        <v>18187</v>
      </c>
      <c r="D5478" t="s">
        <v>17308</v>
      </c>
      <c r="E5478" t="s">
        <v>19511</v>
      </c>
      <c r="F5478" t="s">
        <v>19511</v>
      </c>
      <c r="G5478" t="s">
        <v>19511</v>
      </c>
      <c r="I54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78" s="1" t="b">
        <f t="shared" si="85"/>
        <v>0</v>
      </c>
      <c r="K5478" t="str">
        <f>IF(NOT(J5478),Strutture_cleaned[[#This Row],[Indirizzo internet]],Strutture_cleaned[[#This Row],[Indirizzo di posta elettronica]])</f>
        <v/>
      </c>
      <c r="L5478" t="str">
        <f>IF(NOT(J5478),Strutture_cleaned[[#This Row],[Indirizzo di posta elettronica]],Strutture_cleaned[[#This Row],[Indirizzo internet]])</f>
        <v/>
      </c>
    </row>
    <row r="5479" spans="1:12" x14ac:dyDescent="0.2">
      <c r="A5479" t="s">
        <v>8582</v>
      </c>
      <c r="B5479" t="s">
        <v>18188</v>
      </c>
      <c r="C5479" t="s">
        <v>10461</v>
      </c>
      <c r="D5479" t="s">
        <v>17308</v>
      </c>
      <c r="E5479" t="s">
        <v>19511</v>
      </c>
      <c r="F5479" t="s">
        <v>19511</v>
      </c>
      <c r="G5479" t="s">
        <v>7164</v>
      </c>
      <c r="I54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479" s="1" t="b">
        <f t="shared" si="85"/>
        <v>0</v>
      </c>
      <c r="K5479" t="str">
        <f>IF(NOT(J5479),Strutture_cleaned[[#This Row],[Indirizzo internet]],Strutture_cleaned[[#This Row],[Indirizzo di posta elettronica]])</f>
        <v/>
      </c>
      <c r="L5479" t="str">
        <f>IF(NOT(J5479),Strutture_cleaned[[#This Row],[Indirizzo di posta elettronica]],Strutture_cleaned[[#This Row],[Indirizzo internet]])</f>
        <v>isabella.ricci23@gmail.com</v>
      </c>
    </row>
    <row r="5480" spans="1:12" x14ac:dyDescent="0.2">
      <c r="A5480" t="s">
        <v>8582</v>
      </c>
      <c r="B5480" t="s">
        <v>18189</v>
      </c>
      <c r="C5480" t="s">
        <v>13843</v>
      </c>
      <c r="D5480" t="s">
        <v>17308</v>
      </c>
      <c r="E5480" t="s">
        <v>19511</v>
      </c>
      <c r="F5480" t="s">
        <v>19511</v>
      </c>
      <c r="G5480" t="s">
        <v>19511</v>
      </c>
      <c r="I54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0" s="1" t="b">
        <f t="shared" si="85"/>
        <v>0</v>
      </c>
      <c r="K5480" t="str">
        <f>IF(NOT(J5480),Strutture_cleaned[[#This Row],[Indirizzo internet]],Strutture_cleaned[[#This Row],[Indirizzo di posta elettronica]])</f>
        <v/>
      </c>
      <c r="L5480" t="str">
        <f>IF(NOT(J5480),Strutture_cleaned[[#This Row],[Indirizzo di posta elettronica]],Strutture_cleaned[[#This Row],[Indirizzo internet]])</f>
        <v/>
      </c>
    </row>
    <row r="5481" spans="1:12" x14ac:dyDescent="0.2">
      <c r="A5481" t="s">
        <v>8582</v>
      </c>
      <c r="B5481" t="s">
        <v>18190</v>
      </c>
      <c r="C5481" t="s">
        <v>18191</v>
      </c>
      <c r="D5481" t="s">
        <v>17308</v>
      </c>
      <c r="E5481" t="s">
        <v>19511</v>
      </c>
      <c r="F5481" t="s">
        <v>7165</v>
      </c>
      <c r="G5481" t="s">
        <v>19511</v>
      </c>
      <c r="I548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81" s="1" t="b">
        <f t="shared" si="85"/>
        <v>1</v>
      </c>
      <c r="K5481" t="str">
        <f>IF(NOT(J5481),Strutture_cleaned[[#This Row],[Indirizzo internet]],Strutture_cleaned[[#This Row],[Indirizzo di posta elettronica]])</f>
        <v/>
      </c>
      <c r="L5481" t="str">
        <f>IF(NOT(J5481),Strutture_cleaned[[#This Row],[Indirizzo di posta elettronica]],Strutture_cleaned[[#This Row],[Indirizzo internet]])</f>
        <v>addolorata.bizzarri@alice.it</v>
      </c>
    </row>
    <row r="5482" spans="1:12" x14ac:dyDescent="0.2">
      <c r="A5482" t="s">
        <v>8582</v>
      </c>
      <c r="B5482" t="s">
        <v>18192</v>
      </c>
      <c r="C5482" t="s">
        <v>10492</v>
      </c>
      <c r="D5482" t="s">
        <v>17308</v>
      </c>
      <c r="E5482" t="s">
        <v>19511</v>
      </c>
      <c r="F5482" t="s">
        <v>19511</v>
      </c>
      <c r="G5482" t="s">
        <v>19511</v>
      </c>
      <c r="I54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2" s="1" t="b">
        <f t="shared" si="85"/>
        <v>0</v>
      </c>
      <c r="K5482" t="str">
        <f>IF(NOT(J5482),Strutture_cleaned[[#This Row],[Indirizzo internet]],Strutture_cleaned[[#This Row],[Indirizzo di posta elettronica]])</f>
        <v/>
      </c>
      <c r="L5482" t="str">
        <f>IF(NOT(J5482),Strutture_cleaned[[#This Row],[Indirizzo di posta elettronica]],Strutture_cleaned[[#This Row],[Indirizzo internet]])</f>
        <v/>
      </c>
    </row>
    <row r="5483" spans="1:12" x14ac:dyDescent="0.2">
      <c r="A5483" t="s">
        <v>8582</v>
      </c>
      <c r="B5483" t="s">
        <v>18193</v>
      </c>
      <c r="C5483" t="s">
        <v>10511</v>
      </c>
      <c r="D5483" t="s">
        <v>17308</v>
      </c>
      <c r="E5483" t="s">
        <v>19511</v>
      </c>
      <c r="F5483" t="s">
        <v>19511</v>
      </c>
      <c r="G5483" t="s">
        <v>19511</v>
      </c>
      <c r="I54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3" s="1" t="b">
        <f t="shared" si="85"/>
        <v>0</v>
      </c>
      <c r="K5483" t="str">
        <f>IF(NOT(J5483),Strutture_cleaned[[#This Row],[Indirizzo internet]],Strutture_cleaned[[#This Row],[Indirizzo di posta elettronica]])</f>
        <v/>
      </c>
      <c r="L5483" t="str">
        <f>IF(NOT(J5483),Strutture_cleaned[[#This Row],[Indirizzo di posta elettronica]],Strutture_cleaned[[#This Row],[Indirizzo internet]])</f>
        <v/>
      </c>
    </row>
    <row r="5484" spans="1:12" x14ac:dyDescent="0.2">
      <c r="A5484" t="s">
        <v>8582</v>
      </c>
      <c r="B5484" t="s">
        <v>18194</v>
      </c>
      <c r="C5484" t="s">
        <v>18195</v>
      </c>
      <c r="D5484" t="s">
        <v>17308</v>
      </c>
      <c r="E5484" t="s">
        <v>19511</v>
      </c>
      <c r="F5484" t="s">
        <v>19511</v>
      </c>
      <c r="G5484" t="s">
        <v>19511</v>
      </c>
      <c r="I54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4" s="1" t="b">
        <f t="shared" si="85"/>
        <v>0</v>
      </c>
      <c r="K5484" t="str">
        <f>IF(NOT(J5484),Strutture_cleaned[[#This Row],[Indirizzo internet]],Strutture_cleaned[[#This Row],[Indirizzo di posta elettronica]])</f>
        <v/>
      </c>
      <c r="L5484" t="str">
        <f>IF(NOT(J5484),Strutture_cleaned[[#This Row],[Indirizzo di posta elettronica]],Strutture_cleaned[[#This Row],[Indirizzo internet]])</f>
        <v/>
      </c>
    </row>
    <row r="5485" spans="1:12" x14ac:dyDescent="0.2">
      <c r="A5485" t="s">
        <v>8582</v>
      </c>
      <c r="B5485" t="s">
        <v>15621</v>
      </c>
      <c r="C5485" t="s">
        <v>19511</v>
      </c>
      <c r="D5485" t="s">
        <v>17308</v>
      </c>
      <c r="E5485" t="s">
        <v>19511</v>
      </c>
      <c r="F5485" t="s">
        <v>19511</v>
      </c>
      <c r="G5485" t="s">
        <v>19511</v>
      </c>
      <c r="I54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5" s="1" t="b">
        <f t="shared" si="85"/>
        <v>0</v>
      </c>
      <c r="K5485" t="str">
        <f>IF(NOT(J5485),Strutture_cleaned[[#This Row],[Indirizzo internet]],Strutture_cleaned[[#This Row],[Indirizzo di posta elettronica]])</f>
        <v/>
      </c>
      <c r="L5485" t="str">
        <f>IF(NOT(J5485),Strutture_cleaned[[#This Row],[Indirizzo di posta elettronica]],Strutture_cleaned[[#This Row],[Indirizzo internet]])</f>
        <v/>
      </c>
    </row>
    <row r="5486" spans="1:12" x14ac:dyDescent="0.2">
      <c r="A5486" t="s">
        <v>8582</v>
      </c>
      <c r="B5486" t="s">
        <v>17118</v>
      </c>
      <c r="C5486" t="s">
        <v>18196</v>
      </c>
      <c r="D5486" t="s">
        <v>17308</v>
      </c>
      <c r="E5486" t="s">
        <v>19511</v>
      </c>
      <c r="F5486" t="s">
        <v>7166</v>
      </c>
      <c r="G5486" t="s">
        <v>19511</v>
      </c>
      <c r="I54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6" s="1" t="b">
        <f t="shared" si="85"/>
        <v>0</v>
      </c>
      <c r="K5486" t="str">
        <f>IF(NOT(J5486),Strutture_cleaned[[#This Row],[Indirizzo internet]],Strutture_cleaned[[#This Row],[Indirizzo di posta elettronica]])</f>
        <v>chaletcalypso84hotmail.it</v>
      </c>
      <c r="L5486" t="str">
        <f>IF(NOT(J5486),Strutture_cleaned[[#This Row],[Indirizzo di posta elettronica]],Strutture_cleaned[[#This Row],[Indirizzo internet]])</f>
        <v/>
      </c>
    </row>
    <row r="5487" spans="1:12" x14ac:dyDescent="0.2">
      <c r="A5487" t="s">
        <v>8582</v>
      </c>
      <c r="B5487" t="s">
        <v>18197</v>
      </c>
      <c r="C5487" t="s">
        <v>19511</v>
      </c>
      <c r="D5487" t="s">
        <v>17308</v>
      </c>
      <c r="E5487" t="s">
        <v>19511</v>
      </c>
      <c r="F5487" t="s">
        <v>19511</v>
      </c>
      <c r="G5487" t="s">
        <v>19511</v>
      </c>
      <c r="I54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7" s="1" t="b">
        <f t="shared" si="85"/>
        <v>0</v>
      </c>
      <c r="K5487" t="str">
        <f>IF(NOT(J5487),Strutture_cleaned[[#This Row],[Indirizzo internet]],Strutture_cleaned[[#This Row],[Indirizzo di posta elettronica]])</f>
        <v/>
      </c>
      <c r="L5487" t="str">
        <f>IF(NOT(J5487),Strutture_cleaned[[#This Row],[Indirizzo di posta elettronica]],Strutture_cleaned[[#This Row],[Indirizzo internet]])</f>
        <v/>
      </c>
    </row>
    <row r="5488" spans="1:12" x14ac:dyDescent="0.2">
      <c r="A5488" t="s">
        <v>8582</v>
      </c>
      <c r="B5488" t="s">
        <v>18198</v>
      </c>
      <c r="C5488" t="s">
        <v>18199</v>
      </c>
      <c r="D5488" t="s">
        <v>17308</v>
      </c>
      <c r="E5488" t="s">
        <v>19511</v>
      </c>
      <c r="F5488" t="s">
        <v>19511</v>
      </c>
      <c r="G5488" t="s">
        <v>19511</v>
      </c>
      <c r="I54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88" s="1" t="b">
        <f t="shared" si="85"/>
        <v>0</v>
      </c>
      <c r="K5488" t="str">
        <f>IF(NOT(J5488),Strutture_cleaned[[#This Row],[Indirizzo internet]],Strutture_cleaned[[#This Row],[Indirizzo di posta elettronica]])</f>
        <v/>
      </c>
      <c r="L5488" t="str">
        <f>IF(NOT(J5488),Strutture_cleaned[[#This Row],[Indirizzo di posta elettronica]],Strutture_cleaned[[#This Row],[Indirizzo internet]])</f>
        <v/>
      </c>
    </row>
    <row r="5489" spans="1:12" x14ac:dyDescent="0.2">
      <c r="A5489" t="s">
        <v>8582</v>
      </c>
      <c r="B5489" t="s">
        <v>18200</v>
      </c>
      <c r="C5489" t="s">
        <v>18201</v>
      </c>
      <c r="D5489" t="s">
        <v>17308</v>
      </c>
      <c r="E5489" t="s">
        <v>18003</v>
      </c>
      <c r="F5489" t="s">
        <v>7167</v>
      </c>
      <c r="G5489" t="s">
        <v>19511</v>
      </c>
      <c r="I548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89" s="1" t="b">
        <f t="shared" si="85"/>
        <v>1</v>
      </c>
      <c r="K5489" t="str">
        <f>IF(NOT(J5489),Strutture_cleaned[[#This Row],[Indirizzo internet]],Strutture_cleaned[[#This Row],[Indirizzo di posta elettronica]])</f>
        <v/>
      </c>
      <c r="L5489" t="str">
        <f>IF(NOT(J5489),Strutture_cleaned[[#This Row],[Indirizzo di posta elettronica]],Strutture_cleaned[[#This Row],[Indirizzo internet]])</f>
        <v>hotelfausto@aliceposta.it</v>
      </c>
    </row>
    <row r="5490" spans="1:12" x14ac:dyDescent="0.2">
      <c r="A5490" t="s">
        <v>8582</v>
      </c>
      <c r="B5490" t="s">
        <v>18202</v>
      </c>
      <c r="C5490" t="s">
        <v>18203</v>
      </c>
      <c r="D5490" t="s">
        <v>17308</v>
      </c>
      <c r="E5490" t="s">
        <v>18012</v>
      </c>
      <c r="F5490" t="s">
        <v>19511</v>
      </c>
      <c r="G5490" t="s">
        <v>19511</v>
      </c>
      <c r="I54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90" s="1" t="b">
        <f t="shared" si="85"/>
        <v>0</v>
      </c>
      <c r="K5490" t="str">
        <f>IF(NOT(J5490),Strutture_cleaned[[#This Row],[Indirizzo internet]],Strutture_cleaned[[#This Row],[Indirizzo di posta elettronica]])</f>
        <v/>
      </c>
      <c r="L5490" t="str">
        <f>IF(NOT(J5490),Strutture_cleaned[[#This Row],[Indirizzo di posta elettronica]],Strutture_cleaned[[#This Row],[Indirizzo internet]])</f>
        <v/>
      </c>
    </row>
    <row r="5491" spans="1:12" x14ac:dyDescent="0.2">
      <c r="A5491" t="s">
        <v>8582</v>
      </c>
      <c r="B5491" t="s">
        <v>9905</v>
      </c>
      <c r="C5491" t="s">
        <v>7168</v>
      </c>
      <c r="D5491" t="s">
        <v>17308</v>
      </c>
      <c r="E5491" t="s">
        <v>19511</v>
      </c>
      <c r="F5491" t="s">
        <v>7169</v>
      </c>
      <c r="G5491" t="s">
        <v>7170</v>
      </c>
      <c r="I549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91" s="1" t="b">
        <f t="shared" si="85"/>
        <v>1</v>
      </c>
      <c r="K5491" t="str">
        <f>IF(NOT(J5491),Strutture_cleaned[[#This Row],[Indirizzo internet]],Strutture_cleaned[[#This Row],[Indirizzo di posta elettronica]])</f>
        <v>www.hotelposeidon.it</v>
      </c>
      <c r="L5491" t="str">
        <f>IF(NOT(J5491),Strutture_cleaned[[#This Row],[Indirizzo di posta elettronica]],Strutture_cleaned[[#This Row],[Indirizzo internet]])</f>
        <v>info@hotelposeidon.it</v>
      </c>
    </row>
    <row r="5492" spans="1:12" x14ac:dyDescent="0.2">
      <c r="A5492" t="s">
        <v>8582</v>
      </c>
      <c r="B5492" t="s">
        <v>18204</v>
      </c>
      <c r="C5492" t="s">
        <v>18205</v>
      </c>
      <c r="D5492" t="s">
        <v>17308</v>
      </c>
      <c r="E5492" t="s">
        <v>19511</v>
      </c>
      <c r="F5492" t="s">
        <v>19511</v>
      </c>
      <c r="G5492" t="s">
        <v>19511</v>
      </c>
      <c r="I549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92" s="1" t="b">
        <f t="shared" si="85"/>
        <v>0</v>
      </c>
      <c r="K5492" t="str">
        <f>IF(NOT(J5492),Strutture_cleaned[[#This Row],[Indirizzo internet]],Strutture_cleaned[[#This Row],[Indirizzo di posta elettronica]])</f>
        <v/>
      </c>
      <c r="L5492" t="str">
        <f>IF(NOT(J5492),Strutture_cleaned[[#This Row],[Indirizzo di posta elettronica]],Strutture_cleaned[[#This Row],[Indirizzo internet]])</f>
        <v/>
      </c>
    </row>
    <row r="5493" spans="1:12" x14ac:dyDescent="0.2">
      <c r="A5493" t="s">
        <v>8582</v>
      </c>
      <c r="B5493" t="s">
        <v>18206</v>
      </c>
      <c r="C5493" t="s">
        <v>19511</v>
      </c>
      <c r="D5493" t="s">
        <v>17308</v>
      </c>
      <c r="E5493" t="s">
        <v>17308</v>
      </c>
      <c r="F5493" t="s">
        <v>7171</v>
      </c>
      <c r="G5493" t="s">
        <v>19511</v>
      </c>
      <c r="I54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93" s="1" t="b">
        <f t="shared" si="85"/>
        <v>0</v>
      </c>
      <c r="K5493" t="str">
        <f>IF(NOT(J5493),Strutture_cleaned[[#This Row],[Indirizzo internet]],Strutture_cleaned[[#This Row],[Indirizzo di posta elettronica]])</f>
        <v>www.residencealexander.it</v>
      </c>
      <c r="L5493" t="str">
        <f>IF(NOT(J5493),Strutture_cleaned[[#This Row],[Indirizzo di posta elettronica]],Strutture_cleaned[[#This Row],[Indirizzo internet]])</f>
        <v/>
      </c>
    </row>
    <row r="5494" spans="1:12" x14ac:dyDescent="0.2">
      <c r="A5494" t="s">
        <v>8582</v>
      </c>
      <c r="B5494" t="s">
        <v>18207</v>
      </c>
      <c r="C5494" t="s">
        <v>18208</v>
      </c>
      <c r="D5494" t="s">
        <v>17308</v>
      </c>
      <c r="E5494" t="s">
        <v>19511</v>
      </c>
      <c r="F5494" t="s">
        <v>19511</v>
      </c>
      <c r="G5494" t="s">
        <v>19511</v>
      </c>
      <c r="I54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94" s="1" t="b">
        <f t="shared" si="85"/>
        <v>0</v>
      </c>
      <c r="K5494" t="str">
        <f>IF(NOT(J5494),Strutture_cleaned[[#This Row],[Indirizzo internet]],Strutture_cleaned[[#This Row],[Indirizzo di posta elettronica]])</f>
        <v/>
      </c>
      <c r="L5494" t="str">
        <f>IF(NOT(J5494),Strutture_cleaned[[#This Row],[Indirizzo di posta elettronica]],Strutture_cleaned[[#This Row],[Indirizzo internet]])</f>
        <v/>
      </c>
    </row>
    <row r="5495" spans="1:12" x14ac:dyDescent="0.2">
      <c r="A5495" t="s">
        <v>8582</v>
      </c>
      <c r="B5495" t="s">
        <v>18209</v>
      </c>
      <c r="C5495" t="s">
        <v>19511</v>
      </c>
      <c r="D5495" t="s">
        <v>17308</v>
      </c>
      <c r="E5495" t="s">
        <v>19511</v>
      </c>
      <c r="F5495" t="s">
        <v>19511</v>
      </c>
      <c r="G5495" t="s">
        <v>19511</v>
      </c>
      <c r="I54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495" s="1" t="b">
        <f t="shared" si="85"/>
        <v>0</v>
      </c>
      <c r="K5495" t="str">
        <f>IF(NOT(J5495),Strutture_cleaned[[#This Row],[Indirizzo internet]],Strutture_cleaned[[#This Row],[Indirizzo di posta elettronica]])</f>
        <v/>
      </c>
      <c r="L5495" t="str">
        <f>IF(NOT(J5495),Strutture_cleaned[[#This Row],[Indirizzo di posta elettronica]],Strutture_cleaned[[#This Row],[Indirizzo internet]])</f>
        <v/>
      </c>
    </row>
    <row r="5496" spans="1:12" x14ac:dyDescent="0.2">
      <c r="A5496" t="s">
        <v>8582</v>
      </c>
      <c r="B5496" t="s">
        <v>12969</v>
      </c>
      <c r="C5496" t="s">
        <v>18210</v>
      </c>
      <c r="D5496" t="s">
        <v>17308</v>
      </c>
      <c r="E5496" t="s">
        <v>17308</v>
      </c>
      <c r="F5496" t="s">
        <v>7172</v>
      </c>
      <c r="G5496" t="s">
        <v>19511</v>
      </c>
      <c r="I549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496" s="1" t="b">
        <f t="shared" si="85"/>
        <v>1</v>
      </c>
      <c r="K5496" t="str">
        <f>IF(NOT(J5496),Strutture_cleaned[[#This Row],[Indirizzo internet]],Strutture_cleaned[[#This Row],[Indirizzo di posta elettronica]])</f>
        <v/>
      </c>
      <c r="L5496" t="str">
        <f>IF(NOT(J5496),Strutture_cleaned[[#This Row],[Indirizzo di posta elettronica]],Strutture_cleaned[[#This Row],[Indirizzo internet]])</f>
        <v>info@zautte.it</v>
      </c>
    </row>
    <row r="5497" spans="1:12" x14ac:dyDescent="0.2">
      <c r="A5497" t="s">
        <v>8285</v>
      </c>
      <c r="B5497" t="s">
        <v>18211</v>
      </c>
      <c r="C5497" t="s">
        <v>18212</v>
      </c>
      <c r="D5497" t="s">
        <v>17308</v>
      </c>
      <c r="E5497" t="s">
        <v>17308</v>
      </c>
      <c r="F5497" t="s">
        <v>7173</v>
      </c>
      <c r="G5497" t="s">
        <v>7174</v>
      </c>
      <c r="I54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497" s="1" t="b">
        <f t="shared" si="85"/>
        <v>0</v>
      </c>
      <c r="K5497" t="str">
        <f>IF(NOT(J5497),Strutture_cleaned[[#This Row],[Indirizzo internet]],Strutture_cleaned[[#This Row],[Indirizzo di posta elettronica]])</f>
        <v>www.domussanbenedetto.it</v>
      </c>
      <c r="L5497" t="str">
        <f>IF(NOT(J5497),Strutture_cleaned[[#This Row],[Indirizzo di posta elettronica]],Strutture_cleaned[[#This Row],[Indirizzo internet]])</f>
        <v>domusmg@13maggio.com</v>
      </c>
    </row>
    <row r="5498" spans="1:12" x14ac:dyDescent="0.2">
      <c r="A5498" t="s">
        <v>8285</v>
      </c>
      <c r="B5498" t="s">
        <v>18213</v>
      </c>
      <c r="C5498" t="s">
        <v>18214</v>
      </c>
      <c r="D5498" t="s">
        <v>17308</v>
      </c>
      <c r="E5498" t="s">
        <v>17308</v>
      </c>
      <c r="F5498" t="s">
        <v>7175</v>
      </c>
      <c r="G5498" t="s">
        <v>7176</v>
      </c>
      <c r="I54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498" s="1" t="b">
        <f t="shared" si="85"/>
        <v>0</v>
      </c>
      <c r="K5498" t="str">
        <f>IF(NOT(J5498),Strutture_cleaned[[#This Row],[Indirizzo internet]],Strutture_cleaned[[#This Row],[Indirizzo di posta elettronica]])</f>
        <v>www.casaperferiesbt.eu</v>
      </c>
      <c r="L5498" t="str">
        <f>IF(NOT(J5498),Strutture_cleaned[[#This Row],[Indirizzo di posta elettronica]],Strutture_cleaned[[#This Row],[Indirizzo internet]])</f>
        <v>casa.per.ferie@libero.it</v>
      </c>
    </row>
    <row r="5499" spans="1:12" x14ac:dyDescent="0.2">
      <c r="A5499" t="s">
        <v>8285</v>
      </c>
      <c r="B5499" t="s">
        <v>18215</v>
      </c>
      <c r="C5499" t="s">
        <v>18216</v>
      </c>
      <c r="D5499" t="s">
        <v>17308</v>
      </c>
      <c r="E5499" t="s">
        <v>17308</v>
      </c>
      <c r="F5499" t="s">
        <v>19511</v>
      </c>
      <c r="G5499" t="s">
        <v>7177</v>
      </c>
      <c r="I54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499" s="1" t="b">
        <f t="shared" si="85"/>
        <v>0</v>
      </c>
      <c r="K5499" t="str">
        <f>IF(NOT(J5499),Strutture_cleaned[[#This Row],[Indirizzo internet]],Strutture_cleaned[[#This Row],[Indirizzo di posta elettronica]])</f>
        <v/>
      </c>
      <c r="L5499" t="str">
        <f>IF(NOT(J5499),Strutture_cleaned[[#This Row],[Indirizzo di posta elettronica]],Strutture_cleaned[[#This Row],[Indirizzo internet]])</f>
        <v>comunitasbt@gmail.com</v>
      </c>
    </row>
    <row r="5500" spans="1:12" x14ac:dyDescent="0.2">
      <c r="A5500" t="s">
        <v>8216</v>
      </c>
      <c r="B5500" t="s">
        <v>18217</v>
      </c>
      <c r="C5500" t="s">
        <v>18218</v>
      </c>
      <c r="D5500" t="s">
        <v>17308</v>
      </c>
      <c r="E5500" t="s">
        <v>17308</v>
      </c>
      <c r="F5500" t="s">
        <v>7178</v>
      </c>
      <c r="G5500" t="s">
        <v>7179</v>
      </c>
      <c r="I55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00" s="1" t="b">
        <f t="shared" si="85"/>
        <v>0</v>
      </c>
      <c r="K5500" t="str">
        <f>IF(NOT(J5500),Strutture_cleaned[[#This Row],[Indirizzo internet]],Strutture_cleaned[[#This Row],[Indirizzo di posta elettronica]])</f>
        <v>www.centroitalia.com</v>
      </c>
      <c r="L5500" t="str">
        <f>IF(NOT(J5500),Strutture_cleaned[[#This Row],[Indirizzo di posta elettronica]],Strutture_cleaned[[#This Row],[Indirizzo internet]])</f>
        <v>info@centroitalia.com</v>
      </c>
    </row>
    <row r="5501" spans="1:12" x14ac:dyDescent="0.2">
      <c r="A5501" t="s">
        <v>8216</v>
      </c>
      <c r="B5501" t="s">
        <v>18136</v>
      </c>
      <c r="C5501" t="s">
        <v>18219</v>
      </c>
      <c r="D5501" t="s">
        <v>17308</v>
      </c>
      <c r="E5501" t="s">
        <v>17308</v>
      </c>
      <c r="F5501" t="s">
        <v>7134</v>
      </c>
      <c r="G5501" t="s">
        <v>7133</v>
      </c>
      <c r="I55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01" s="1" t="b">
        <f t="shared" si="85"/>
        <v>0</v>
      </c>
      <c r="K5501" t="str">
        <f>IF(NOT(J5501),Strutture_cleaned[[#This Row],[Indirizzo internet]],Strutture_cleaned[[#This Row],[Indirizzo di posta elettronica]])</f>
        <v>www.touristresidence.it</v>
      </c>
      <c r="L5501" t="str">
        <f>IF(NOT(J5501),Strutture_cleaned[[#This Row],[Indirizzo di posta elettronica]],Strutture_cleaned[[#This Row],[Indirizzo internet]])</f>
        <v>info@touristresidence.it</v>
      </c>
    </row>
    <row r="5502" spans="1:12" x14ac:dyDescent="0.2">
      <c r="A5502" t="s">
        <v>8216</v>
      </c>
      <c r="B5502" t="s">
        <v>18220</v>
      </c>
      <c r="C5502" t="s">
        <v>18221</v>
      </c>
      <c r="D5502" t="s">
        <v>17308</v>
      </c>
      <c r="E5502" t="s">
        <v>17308</v>
      </c>
      <c r="F5502" t="s">
        <v>7180</v>
      </c>
      <c r="G5502" t="s">
        <v>7181</v>
      </c>
      <c r="I55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02" s="1" t="b">
        <f t="shared" si="85"/>
        <v>0</v>
      </c>
      <c r="K5502" t="str">
        <f>IF(NOT(J5502),Strutture_cleaned[[#This Row],[Indirizzo internet]],Strutture_cleaned[[#This Row],[Indirizzo di posta elettronica]])</f>
        <v>www.residencedanubio.com</v>
      </c>
      <c r="L5502" t="str">
        <f>IF(NOT(J5502),Strutture_cleaned[[#This Row],[Indirizzo di posta elettronica]],Strutture_cleaned[[#This Row],[Indirizzo internet]])</f>
        <v>info@residencedanubio.com</v>
      </c>
    </row>
    <row r="5503" spans="1:12" x14ac:dyDescent="0.2">
      <c r="A5503" t="s">
        <v>8216</v>
      </c>
      <c r="B5503" t="s">
        <v>18222</v>
      </c>
      <c r="C5503" t="s">
        <v>18223</v>
      </c>
      <c r="D5503" t="s">
        <v>17308</v>
      </c>
      <c r="E5503" t="s">
        <v>17308</v>
      </c>
      <c r="F5503" t="s">
        <v>7171</v>
      </c>
      <c r="G5503" t="s">
        <v>7182</v>
      </c>
      <c r="I55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5503" s="1" t="b">
        <f t="shared" si="85"/>
        <v>0</v>
      </c>
      <c r="K5503" t="str">
        <f>IF(NOT(J5503),Strutture_cleaned[[#This Row],[Indirizzo internet]],Strutture_cleaned[[#This Row],[Indirizzo di posta elettronica]])</f>
        <v>www.residencealexander.it</v>
      </c>
      <c r="L5503" t="str">
        <f>IF(NOT(J5503),Strutture_cleaned[[#This Row],[Indirizzo di posta elettronica]],Strutture_cleaned[[#This Row],[Indirizzo internet]])</f>
        <v>sergio@residencealexander.it</v>
      </c>
    </row>
    <row r="5504" spans="1:12" x14ac:dyDescent="0.2">
      <c r="A5504" t="s">
        <v>8216</v>
      </c>
      <c r="B5504" t="s">
        <v>18224</v>
      </c>
      <c r="C5504" t="s">
        <v>18225</v>
      </c>
      <c r="D5504" t="s">
        <v>17308</v>
      </c>
      <c r="E5504" t="s">
        <v>17308</v>
      </c>
      <c r="F5504" t="s">
        <v>19511</v>
      </c>
      <c r="G5504" t="s">
        <v>19511</v>
      </c>
      <c r="I55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504" s="1" t="b">
        <f t="shared" si="85"/>
        <v>0</v>
      </c>
      <c r="K5504" t="str">
        <f>IF(NOT(J5504),Strutture_cleaned[[#This Row],[Indirizzo internet]],Strutture_cleaned[[#This Row],[Indirizzo di posta elettronica]])</f>
        <v/>
      </c>
      <c r="L5504" t="str">
        <f>IF(NOT(J5504),Strutture_cleaned[[#This Row],[Indirizzo di posta elettronica]],Strutture_cleaned[[#This Row],[Indirizzo internet]])</f>
        <v/>
      </c>
    </row>
    <row r="5505" spans="1:12" x14ac:dyDescent="0.2">
      <c r="A5505" t="s">
        <v>8216</v>
      </c>
      <c r="B5505" t="s">
        <v>18226</v>
      </c>
      <c r="C5505" t="s">
        <v>18227</v>
      </c>
      <c r="D5505" t="s">
        <v>17308</v>
      </c>
      <c r="E5505" t="s">
        <v>18012</v>
      </c>
      <c r="F5505" t="s">
        <v>19511</v>
      </c>
      <c r="G5505" t="s">
        <v>7183</v>
      </c>
      <c r="I55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505" s="1" t="b">
        <f t="shared" si="85"/>
        <v>0</v>
      </c>
      <c r="K5505" t="str">
        <f>IF(NOT(J5505),Strutture_cleaned[[#This Row],[Indirizzo internet]],Strutture_cleaned[[#This Row],[Indirizzo di posta elettronica]])</f>
        <v/>
      </c>
      <c r="L5505" t="str">
        <f>IF(NOT(J5505),Strutture_cleaned[[#This Row],[Indirizzo di posta elettronica]],Strutture_cleaned[[#This Row],[Indirizzo internet]])</f>
        <v>petrapokorna@libero.it</v>
      </c>
    </row>
    <row r="5506" spans="1:12" x14ac:dyDescent="0.2">
      <c r="A5506" t="s">
        <v>8216</v>
      </c>
      <c r="B5506" t="s">
        <v>18228</v>
      </c>
      <c r="C5506" t="s">
        <v>18229</v>
      </c>
      <c r="D5506" t="s">
        <v>17308</v>
      </c>
      <c r="E5506" t="s">
        <v>17308</v>
      </c>
      <c r="F5506" t="s">
        <v>7115</v>
      </c>
      <c r="G5506" t="s">
        <v>7114</v>
      </c>
      <c r="I55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06" s="1" t="b">
        <f t="shared" si="85"/>
        <v>0</v>
      </c>
      <c r="K5506" t="str">
        <f>IF(NOT(J5506),Strutture_cleaned[[#This Row],[Indirizzo internet]],Strutture_cleaned[[#This Row],[Indirizzo di posta elettronica]])</f>
        <v>www.ildiamantevacanze.it</v>
      </c>
      <c r="L5506" t="str">
        <f>IF(NOT(J5506),Strutture_cleaned[[#This Row],[Indirizzo di posta elettronica]],Strutture_cleaned[[#This Row],[Indirizzo internet]])</f>
        <v>info@ildiamantevacanze.it</v>
      </c>
    </row>
    <row r="5507" spans="1:12" x14ac:dyDescent="0.2">
      <c r="A5507" t="s">
        <v>8216</v>
      </c>
      <c r="B5507" t="s">
        <v>18230</v>
      </c>
      <c r="C5507" t="s">
        <v>18231</v>
      </c>
      <c r="D5507" t="s">
        <v>17308</v>
      </c>
      <c r="E5507" t="s">
        <v>17308</v>
      </c>
      <c r="F5507" t="s">
        <v>19511</v>
      </c>
      <c r="G5507" t="s">
        <v>7184</v>
      </c>
      <c r="I55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507" s="1" t="b">
        <f t="shared" ref="J5507:J5570" si="86">I5507="invertire email e sito"</f>
        <v>0</v>
      </c>
      <c r="K5507" t="str">
        <f>IF(NOT(J5507),Strutture_cleaned[[#This Row],[Indirizzo internet]],Strutture_cleaned[[#This Row],[Indirizzo di posta elettronica]])</f>
        <v/>
      </c>
      <c r="L5507" t="str">
        <f>IF(NOT(J5507),Strutture_cleaned[[#This Row],[Indirizzo di posta elettronica]],Strutture_cleaned[[#This Row],[Indirizzo internet]])</f>
        <v>spinozzialessandro@libero.it</v>
      </c>
    </row>
    <row r="5508" spans="1:12" x14ac:dyDescent="0.2">
      <c r="A5508" t="s">
        <v>8216</v>
      </c>
      <c r="B5508" t="s">
        <v>18232</v>
      </c>
      <c r="C5508" t="s">
        <v>18233</v>
      </c>
      <c r="D5508" t="s">
        <v>17308</v>
      </c>
      <c r="E5508" t="s">
        <v>17308</v>
      </c>
      <c r="F5508" t="s">
        <v>7185</v>
      </c>
      <c r="G5508" t="s">
        <v>7091</v>
      </c>
      <c r="I55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08" s="1" t="b">
        <f t="shared" si="86"/>
        <v>0</v>
      </c>
      <c r="K5508" t="str">
        <f>IF(NOT(J5508),Strutture_cleaned[[#This Row],[Indirizzo internet]],Strutture_cleaned[[#This Row],[Indirizzo di posta elettronica]])</f>
        <v>www.residenceimperial.it</v>
      </c>
      <c r="L5508" t="str">
        <f>IF(NOT(J5508),Strutture_cleaned[[#This Row],[Indirizzo di posta elettronica]],Strutture_cleaned[[#This Row],[Indirizzo internet]])</f>
        <v>info@hotelimperial.it</v>
      </c>
    </row>
    <row r="5509" spans="1:12" x14ac:dyDescent="0.2">
      <c r="A5509" t="s">
        <v>8216</v>
      </c>
      <c r="B5509" t="s">
        <v>18234</v>
      </c>
      <c r="C5509" t="s">
        <v>18235</v>
      </c>
      <c r="D5509" t="s">
        <v>17308</v>
      </c>
      <c r="E5509" t="s">
        <v>17308</v>
      </c>
      <c r="F5509" t="s">
        <v>7186</v>
      </c>
      <c r="G5509" t="s">
        <v>7187</v>
      </c>
      <c r="I55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09" s="1" t="b">
        <f t="shared" si="86"/>
        <v>0</v>
      </c>
      <c r="K5509" t="str">
        <f>IF(NOT(J5509),Strutture_cleaned[[#This Row],[Indirizzo internet]],Strutture_cleaned[[#This Row],[Indirizzo di posta elettronica]])</f>
        <v>www.residencedolcevita.it</v>
      </c>
      <c r="L5509" t="str">
        <f>IF(NOT(J5509),Strutture_cleaned[[#This Row],[Indirizzo di posta elettronica]],Strutture_cleaned[[#This Row],[Indirizzo internet]])</f>
        <v>info@residencedolcevita.it</v>
      </c>
    </row>
    <row r="5510" spans="1:12" x14ac:dyDescent="0.2">
      <c r="A5510" t="s">
        <v>8523</v>
      </c>
      <c r="B5510" t="s">
        <v>18236</v>
      </c>
      <c r="C5510" t="s">
        <v>18237</v>
      </c>
      <c r="D5510" t="s">
        <v>17308</v>
      </c>
      <c r="E5510" t="s">
        <v>17308</v>
      </c>
      <c r="F5510" t="s">
        <v>19511</v>
      </c>
      <c r="G5510" t="s">
        <v>7188</v>
      </c>
      <c r="I55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0" s="1" t="b">
        <f t="shared" si="86"/>
        <v>0</v>
      </c>
      <c r="K5510" t="str">
        <f>IF(NOT(J5510),Strutture_cleaned[[#This Row],[Indirizzo internet]],Strutture_cleaned[[#This Row],[Indirizzo di posta elettronica]])</f>
        <v/>
      </c>
      <c r="L5510" t="str">
        <f>IF(NOT(J5510),Strutture_cleaned[[#This Row],[Indirizzo di posta elettronica]],Strutture_cleaned[[#This Row],[Indirizzo internet]])</f>
        <v>info@seaside.it</v>
      </c>
    </row>
    <row r="5511" spans="1:12" x14ac:dyDescent="0.2">
      <c r="A5511" t="s">
        <v>8417</v>
      </c>
      <c r="B5511" t="s">
        <v>18238</v>
      </c>
      <c r="C5511" t="s">
        <v>18239</v>
      </c>
      <c r="D5511" t="s">
        <v>17308</v>
      </c>
      <c r="E5511" t="s">
        <v>17308</v>
      </c>
      <c r="F5511" t="s">
        <v>7189</v>
      </c>
      <c r="G5511" t="s">
        <v>7190</v>
      </c>
      <c r="I55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511" s="1" t="b">
        <f t="shared" si="86"/>
        <v>0</v>
      </c>
      <c r="K5511" t="str">
        <f>IF(NOT(J5511),Strutture_cleaned[[#This Row],[Indirizzo internet]],Strutture_cleaned[[#This Row],[Indirizzo di posta elettronica]])</f>
        <v>www.residencedeimille.it</v>
      </c>
      <c r="L5511" t="str">
        <f>IF(NOT(J5511),Strutture_cleaned[[#This Row],[Indirizzo di posta elettronica]],Strutture_cleaned[[#This Row],[Indirizzo internet]])</f>
        <v>raffaelalau@tiscali.it</v>
      </c>
    </row>
    <row r="5512" spans="1:12" x14ac:dyDescent="0.2">
      <c r="A5512" t="s">
        <v>8417</v>
      </c>
      <c r="B5512" t="s">
        <v>18240</v>
      </c>
      <c r="C5512" t="s">
        <v>18241</v>
      </c>
      <c r="D5512" t="s">
        <v>17308</v>
      </c>
      <c r="E5512" t="s">
        <v>17308</v>
      </c>
      <c r="F5512" t="s">
        <v>7191</v>
      </c>
      <c r="G5512" t="s">
        <v>7192</v>
      </c>
      <c r="I55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2" s="1" t="b">
        <f t="shared" si="86"/>
        <v>0</v>
      </c>
      <c r="K5512" t="str">
        <f>IF(NOT(J5512),Strutture_cleaned[[#This Row],[Indirizzo internet]],Strutture_cleaned[[#This Row],[Indirizzo di posta elettronica]])</f>
        <v>www.residencehotelmajestic.it</v>
      </c>
      <c r="L5512" t="str">
        <f>IF(NOT(J5512),Strutture_cleaned[[#This Row],[Indirizzo di posta elettronica]],Strutture_cleaned[[#This Row],[Indirizzo internet]])</f>
        <v>info@residencehotelmajestic.it</v>
      </c>
    </row>
    <row r="5513" spans="1:12" x14ac:dyDescent="0.2">
      <c r="A5513" t="s">
        <v>8417</v>
      </c>
      <c r="B5513" t="s">
        <v>10384</v>
      </c>
      <c r="C5513" t="s">
        <v>18242</v>
      </c>
      <c r="D5513" t="s">
        <v>17308</v>
      </c>
      <c r="E5513" t="s">
        <v>17308</v>
      </c>
      <c r="F5513" t="s">
        <v>7125</v>
      </c>
      <c r="G5513" t="s">
        <v>7109</v>
      </c>
      <c r="I55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3" s="1" t="b">
        <f t="shared" si="86"/>
        <v>0</v>
      </c>
      <c r="K5513" t="str">
        <f>IF(NOT(J5513),Strutture_cleaned[[#This Row],[Indirizzo internet]],Strutture_cleaned[[#This Row],[Indirizzo di posta elettronica]])</f>
        <v>www.residencemediterraneo.it</v>
      </c>
      <c r="L5513" t="str">
        <f>IF(NOT(J5513),Strutture_cleaned[[#This Row],[Indirizzo di posta elettronica]],Strutture_cleaned[[#This Row],[Indirizzo internet]])</f>
        <v>info@residencemediterraneo.it</v>
      </c>
    </row>
    <row r="5514" spans="1:12" x14ac:dyDescent="0.2">
      <c r="A5514" t="s">
        <v>8216</v>
      </c>
      <c r="B5514" t="s">
        <v>18243</v>
      </c>
      <c r="C5514" t="s">
        <v>18244</v>
      </c>
      <c r="D5514" t="s">
        <v>17308</v>
      </c>
      <c r="E5514" t="s">
        <v>17308</v>
      </c>
      <c r="F5514" t="s">
        <v>7125</v>
      </c>
      <c r="G5514" t="s">
        <v>7109</v>
      </c>
      <c r="I55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4" s="1" t="b">
        <f t="shared" si="86"/>
        <v>0</v>
      </c>
      <c r="K5514" t="str">
        <f>IF(NOT(J5514),Strutture_cleaned[[#This Row],[Indirizzo internet]],Strutture_cleaned[[#This Row],[Indirizzo di posta elettronica]])</f>
        <v>www.residencemediterraneo.it</v>
      </c>
      <c r="L5514" t="str">
        <f>IF(NOT(J5514),Strutture_cleaned[[#This Row],[Indirizzo di posta elettronica]],Strutture_cleaned[[#This Row],[Indirizzo internet]])</f>
        <v>info@residencemediterraneo.it</v>
      </c>
    </row>
    <row r="5515" spans="1:12" x14ac:dyDescent="0.2">
      <c r="A5515" t="s">
        <v>8417</v>
      </c>
      <c r="B5515" t="s">
        <v>18245</v>
      </c>
      <c r="C5515" t="s">
        <v>18246</v>
      </c>
      <c r="D5515" t="s">
        <v>17308</v>
      </c>
      <c r="E5515" t="s">
        <v>17308</v>
      </c>
      <c r="F5515" t="s">
        <v>7189</v>
      </c>
      <c r="G5515" t="s">
        <v>7179</v>
      </c>
      <c r="I55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5" s="1" t="b">
        <f t="shared" si="86"/>
        <v>0</v>
      </c>
      <c r="K5515" t="str">
        <f>IF(NOT(J5515),Strutture_cleaned[[#This Row],[Indirizzo internet]],Strutture_cleaned[[#This Row],[Indirizzo di posta elettronica]])</f>
        <v>www.residencedeimille.it</v>
      </c>
      <c r="L5515" t="str">
        <f>IF(NOT(J5515),Strutture_cleaned[[#This Row],[Indirizzo di posta elettronica]],Strutture_cleaned[[#This Row],[Indirizzo internet]])</f>
        <v>info@centroitalia.com</v>
      </c>
    </row>
    <row r="5516" spans="1:12" x14ac:dyDescent="0.2">
      <c r="A5516" t="s">
        <v>8417</v>
      </c>
      <c r="B5516" t="s">
        <v>18247</v>
      </c>
      <c r="C5516" t="s">
        <v>18237</v>
      </c>
      <c r="D5516" t="s">
        <v>17308</v>
      </c>
      <c r="E5516" t="s">
        <v>17308</v>
      </c>
      <c r="F5516" t="s">
        <v>19511</v>
      </c>
      <c r="G5516" t="s">
        <v>7188</v>
      </c>
      <c r="I55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6" s="1" t="b">
        <f t="shared" si="86"/>
        <v>0</v>
      </c>
      <c r="K5516" t="str">
        <f>IF(NOT(J5516),Strutture_cleaned[[#This Row],[Indirizzo internet]],Strutture_cleaned[[#This Row],[Indirizzo di posta elettronica]])</f>
        <v/>
      </c>
      <c r="L5516" t="str">
        <f>IF(NOT(J5516),Strutture_cleaned[[#This Row],[Indirizzo di posta elettronica]],Strutture_cleaned[[#This Row],[Indirizzo internet]])</f>
        <v>info@seaside.it</v>
      </c>
    </row>
    <row r="5517" spans="1:12" x14ac:dyDescent="0.2">
      <c r="A5517" t="s">
        <v>8177</v>
      </c>
      <c r="B5517" t="s">
        <v>18248</v>
      </c>
      <c r="C5517" t="s">
        <v>7193</v>
      </c>
      <c r="D5517" t="s">
        <v>17308</v>
      </c>
      <c r="E5517" t="s">
        <v>17308</v>
      </c>
      <c r="F5517" t="s">
        <v>7194</v>
      </c>
      <c r="G5517" t="s">
        <v>7195</v>
      </c>
      <c r="I55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7" s="1" t="b">
        <f t="shared" si="86"/>
        <v>0</v>
      </c>
      <c r="K5517" t="str">
        <f>IF(NOT(J5517),Strutture_cleaned[[#This Row],[Indirizzo internet]],Strutture_cleaned[[#This Row],[Indirizzo di posta elettronica]])</f>
        <v>www.hotelbahia.it</v>
      </c>
      <c r="L5517" t="str">
        <f>IF(NOT(J5517),Strutture_cleaned[[#This Row],[Indirizzo di posta elettronica]],Strutture_cleaned[[#This Row],[Indirizzo internet]])</f>
        <v>info@hotelbahia.it</v>
      </c>
    </row>
    <row r="5518" spans="1:12" x14ac:dyDescent="0.2">
      <c r="A5518" t="s">
        <v>8177</v>
      </c>
      <c r="B5518" t="s">
        <v>18249</v>
      </c>
      <c r="C5518" t="s">
        <v>18250</v>
      </c>
      <c r="D5518" t="s">
        <v>17308</v>
      </c>
      <c r="E5518" t="s">
        <v>17308</v>
      </c>
      <c r="F5518" t="s">
        <v>7196</v>
      </c>
      <c r="G5518" t="s">
        <v>7197</v>
      </c>
      <c r="I55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518" s="1" t="b">
        <f t="shared" si="86"/>
        <v>0</v>
      </c>
      <c r="K5518" t="str">
        <f>IF(NOT(J5518),Strutture_cleaned[[#This Row],[Indirizzo internet]],Strutture_cleaned[[#This Row],[Indirizzo di posta elettronica]])</f>
        <v>www.hotelcalabresi.it</v>
      </c>
      <c r="L5518" t="str">
        <f>IF(NOT(J5518),Strutture_cleaned[[#This Row],[Indirizzo di posta elettronica]],Strutture_cleaned[[#This Row],[Indirizzo internet]])</f>
        <v>calabresiufficio@gmail.com</v>
      </c>
    </row>
    <row r="5519" spans="1:12" x14ac:dyDescent="0.2">
      <c r="A5519" t="s">
        <v>8177</v>
      </c>
      <c r="B5519" t="s">
        <v>8865</v>
      </c>
      <c r="C5519" t="s">
        <v>18251</v>
      </c>
      <c r="D5519" t="s">
        <v>17308</v>
      </c>
      <c r="E5519" t="s">
        <v>17308</v>
      </c>
      <c r="F5519" t="s">
        <v>7198</v>
      </c>
      <c r="G5519" t="s">
        <v>7199</v>
      </c>
      <c r="I55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19" s="1" t="b">
        <f t="shared" si="86"/>
        <v>0</v>
      </c>
      <c r="K5519" t="str">
        <f>IF(NOT(J5519),Strutture_cleaned[[#This Row],[Indirizzo internet]],Strutture_cleaned[[#This Row],[Indirizzo di posta elettronica]])</f>
        <v>www.grandhotelexcelsior.com</v>
      </c>
      <c r="L5519" t="str">
        <f>IF(NOT(J5519),Strutture_cleaned[[#This Row],[Indirizzo di posta elettronica]],Strutture_cleaned[[#This Row],[Indirizzo internet]])</f>
        <v>info@grandhotelexcelsior.com</v>
      </c>
    </row>
    <row r="5520" spans="1:12" x14ac:dyDescent="0.2">
      <c r="A5520" t="s">
        <v>8177</v>
      </c>
      <c r="B5520" t="s">
        <v>8948</v>
      </c>
      <c r="C5520" t="s">
        <v>18233</v>
      </c>
      <c r="D5520" t="s">
        <v>17308</v>
      </c>
      <c r="E5520" t="s">
        <v>17308</v>
      </c>
      <c r="F5520" t="s">
        <v>7200</v>
      </c>
      <c r="G5520" t="s">
        <v>7091</v>
      </c>
      <c r="I55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0" s="1" t="b">
        <f t="shared" si="86"/>
        <v>0</v>
      </c>
      <c r="K5520" t="str">
        <f>IF(NOT(J5520),Strutture_cleaned[[#This Row],[Indirizzo internet]],Strutture_cleaned[[#This Row],[Indirizzo di posta elettronica]])</f>
        <v>www.hotelimperial.it</v>
      </c>
      <c r="L5520" t="str">
        <f>IF(NOT(J5520),Strutture_cleaned[[#This Row],[Indirizzo di posta elettronica]],Strutture_cleaned[[#This Row],[Indirizzo internet]])</f>
        <v>info@hotelimperial.it</v>
      </c>
    </row>
    <row r="5521" spans="1:12" x14ac:dyDescent="0.2">
      <c r="A5521" t="s">
        <v>8177</v>
      </c>
      <c r="B5521" t="s">
        <v>18252</v>
      </c>
      <c r="C5521" t="s">
        <v>18253</v>
      </c>
      <c r="D5521" t="s">
        <v>17308</v>
      </c>
      <c r="E5521" t="s">
        <v>17308</v>
      </c>
      <c r="F5521" t="s">
        <v>7201</v>
      </c>
      <c r="G5521" t="s">
        <v>7202</v>
      </c>
      <c r="I55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1" s="1" t="b">
        <f t="shared" si="86"/>
        <v>0</v>
      </c>
      <c r="K5521" t="str">
        <f>IF(NOT(J5521),Strutture_cleaned[[#This Row],[Indirizzo internet]],Strutture_cleaned[[#This Row],[Indirizzo di posta elettronica]])</f>
        <v>www.internationalhotel.it</v>
      </c>
      <c r="L5521" t="str">
        <f>IF(NOT(J5521),Strutture_cleaned[[#This Row],[Indirizzo di posta elettronica]],Strutture_cleaned[[#This Row],[Indirizzo internet]])</f>
        <v>info@internationalhotel.it</v>
      </c>
    </row>
    <row r="5522" spans="1:12" x14ac:dyDescent="0.2">
      <c r="A5522" t="s">
        <v>8177</v>
      </c>
      <c r="B5522" t="s">
        <v>18254</v>
      </c>
      <c r="C5522" t="s">
        <v>18255</v>
      </c>
      <c r="D5522" t="s">
        <v>17308</v>
      </c>
      <c r="E5522" t="s">
        <v>17308</v>
      </c>
      <c r="F5522" t="s">
        <v>7203</v>
      </c>
      <c r="G5522" t="s">
        <v>7204</v>
      </c>
      <c r="I55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2" s="1" t="b">
        <f t="shared" si="86"/>
        <v>0</v>
      </c>
      <c r="K5522" t="str">
        <f>IF(NOT(J5522),Strutture_cleaned[[#This Row],[Indirizzo internet]],Strutture_cleaned[[#This Row],[Indirizzo di posta elettronica]])</f>
        <v>www.hotelregent.it</v>
      </c>
      <c r="L5522" t="str">
        <f>IF(NOT(J5522),Strutture_cleaned[[#This Row],[Indirizzo di posta elettronica]],Strutture_cleaned[[#This Row],[Indirizzo internet]])</f>
        <v>info@hotelregent.it</v>
      </c>
    </row>
    <row r="5523" spans="1:12" x14ac:dyDescent="0.2">
      <c r="A5523" t="s">
        <v>8177</v>
      </c>
      <c r="B5523" t="s">
        <v>14873</v>
      </c>
      <c r="C5523" t="s">
        <v>18256</v>
      </c>
      <c r="D5523" t="s">
        <v>17308</v>
      </c>
      <c r="E5523" t="s">
        <v>17308</v>
      </c>
      <c r="F5523" t="s">
        <v>7113</v>
      </c>
      <c r="G5523" t="s">
        <v>7112</v>
      </c>
      <c r="I55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3" s="1" t="b">
        <f t="shared" si="86"/>
        <v>0</v>
      </c>
      <c r="K5523" t="str">
        <f>IF(NOT(J5523),Strutture_cleaned[[#This Row],[Indirizzo internet]],Strutture_cleaned[[#This Row],[Indirizzo di posta elettronica]])</f>
        <v>www.hotelsolarium.it</v>
      </c>
      <c r="L5523" t="str">
        <f>IF(NOT(J5523),Strutture_cleaned[[#This Row],[Indirizzo di posta elettronica]],Strutture_cleaned[[#This Row],[Indirizzo internet]])</f>
        <v>info@hotelsolarium.it</v>
      </c>
    </row>
    <row r="5524" spans="1:12" x14ac:dyDescent="0.2">
      <c r="A5524" t="s">
        <v>8177</v>
      </c>
      <c r="B5524" t="s">
        <v>9460</v>
      </c>
      <c r="C5524" t="s">
        <v>18257</v>
      </c>
      <c r="D5524" t="s">
        <v>17308</v>
      </c>
      <c r="E5524" t="s">
        <v>17308</v>
      </c>
      <c r="F5524" t="s">
        <v>7205</v>
      </c>
      <c r="G5524" t="s">
        <v>7206</v>
      </c>
      <c r="I55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4" s="1" t="b">
        <f t="shared" si="86"/>
        <v>0</v>
      </c>
      <c r="K5524" t="str">
        <f>IF(NOT(J5524),Strutture_cleaned[[#This Row],[Indirizzo internet]],Strutture_cleaned[[#This Row],[Indirizzo di posta elettronica]])</f>
        <v>www.hsporting.com</v>
      </c>
      <c r="L5524" t="str">
        <f>IF(NOT(J5524),Strutture_cleaned[[#This Row],[Indirizzo di posta elettronica]],Strutture_cleaned[[#This Row],[Indirizzo internet]])</f>
        <v>info@hsporting.com</v>
      </c>
    </row>
    <row r="5525" spans="1:12" x14ac:dyDescent="0.2">
      <c r="A5525" t="s">
        <v>8177</v>
      </c>
      <c r="B5525" t="s">
        <v>18258</v>
      </c>
      <c r="C5525" t="s">
        <v>18259</v>
      </c>
      <c r="D5525" t="s">
        <v>17308</v>
      </c>
      <c r="E5525" t="s">
        <v>17308</v>
      </c>
      <c r="F5525" t="s">
        <v>7207</v>
      </c>
      <c r="G5525" t="s">
        <v>7208</v>
      </c>
      <c r="I55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5" s="1" t="b">
        <f t="shared" si="86"/>
        <v>0</v>
      </c>
      <c r="K5525" t="str">
        <f>IF(NOT(J5525),Strutture_cleaned[[#This Row],[Indirizzo internet]],Strutture_cleaned[[#This Row],[Indirizzo di posta elettronica]])</f>
        <v>www.hotelvillacorallo.com</v>
      </c>
      <c r="L5525" t="str">
        <f>IF(NOT(J5525),Strutture_cleaned[[#This Row],[Indirizzo di posta elettronica]],Strutture_cleaned[[#This Row],[Indirizzo internet]])</f>
        <v>info@hotelvillacorallo.com</v>
      </c>
    </row>
    <row r="5526" spans="1:12" x14ac:dyDescent="0.2">
      <c r="A5526" t="s">
        <v>8177</v>
      </c>
      <c r="B5526" t="s">
        <v>18260</v>
      </c>
      <c r="C5526" t="s">
        <v>18261</v>
      </c>
      <c r="D5526" t="s">
        <v>17308</v>
      </c>
      <c r="E5526" t="s">
        <v>17308</v>
      </c>
      <c r="F5526" t="s">
        <v>7209</v>
      </c>
      <c r="G5526" t="s">
        <v>7210</v>
      </c>
      <c r="I55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6" s="1" t="b">
        <f t="shared" si="86"/>
        <v>0</v>
      </c>
      <c r="K5526" t="str">
        <f>IF(NOT(J5526),Strutture_cleaned[[#This Row],[Indirizzo internet]],Strutture_cleaned[[#This Row],[Indirizzo di posta elettronica]])</f>
        <v>www.hotelarlecchino.it</v>
      </c>
      <c r="L5526" t="str">
        <f>IF(NOT(J5526),Strutture_cleaned[[#This Row],[Indirizzo di posta elettronica]],Strutture_cleaned[[#This Row],[Indirizzo internet]])</f>
        <v>info@hotelarlecchino.it</v>
      </c>
    </row>
    <row r="5527" spans="1:12" x14ac:dyDescent="0.2">
      <c r="A5527" t="s">
        <v>8177</v>
      </c>
      <c r="B5527" t="s">
        <v>10413</v>
      </c>
      <c r="C5527" t="s">
        <v>18262</v>
      </c>
      <c r="D5527" t="s">
        <v>17308</v>
      </c>
      <c r="E5527" t="s">
        <v>17308</v>
      </c>
      <c r="F5527" t="s">
        <v>7211</v>
      </c>
      <c r="G5527" t="s">
        <v>7212</v>
      </c>
      <c r="I55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7" s="1" t="b">
        <f t="shared" si="86"/>
        <v>0</v>
      </c>
      <c r="K5527" t="str">
        <f>IF(NOT(J5527),Strutture_cleaned[[#This Row],[Indirizzo internet]],Strutture_cleaned[[#This Row],[Indirizzo di posta elettronica]])</f>
        <v>www.hotelblumen.com</v>
      </c>
      <c r="L5527" t="str">
        <f>IF(NOT(J5527),Strutture_cleaned[[#This Row],[Indirizzo di posta elettronica]],Strutture_cleaned[[#This Row],[Indirizzo internet]])</f>
        <v>info@hotelblumen.com</v>
      </c>
    </row>
    <row r="5528" spans="1:12" x14ac:dyDescent="0.2">
      <c r="A5528" t="s">
        <v>8177</v>
      </c>
      <c r="B5528" t="s">
        <v>18263</v>
      </c>
      <c r="C5528" t="s">
        <v>18264</v>
      </c>
      <c r="D5528" t="s">
        <v>17308</v>
      </c>
      <c r="E5528" t="s">
        <v>17308</v>
      </c>
      <c r="F5528" t="s">
        <v>7213</v>
      </c>
      <c r="G5528" t="s">
        <v>7214</v>
      </c>
      <c r="I55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8" s="1" t="b">
        <f t="shared" si="86"/>
        <v>0</v>
      </c>
      <c r="K5528" t="str">
        <f>IF(NOT(J5528),Strutture_cleaned[[#This Row],[Indirizzo internet]],Strutture_cleaned[[#This Row],[Indirizzo di posta elettronica]])</f>
        <v>www.hotelcanguro.it</v>
      </c>
      <c r="L5528" t="str">
        <f>IF(NOT(J5528),Strutture_cleaned[[#This Row],[Indirizzo di posta elettronica]],Strutture_cleaned[[#This Row],[Indirizzo internet]])</f>
        <v>info@hotelcanguro.it</v>
      </c>
    </row>
    <row r="5529" spans="1:12" x14ac:dyDescent="0.2">
      <c r="A5529" t="s">
        <v>8177</v>
      </c>
      <c r="B5529" t="s">
        <v>18265</v>
      </c>
      <c r="C5529" t="s">
        <v>18266</v>
      </c>
      <c r="D5529" t="s">
        <v>17308</v>
      </c>
      <c r="E5529" t="s">
        <v>17308</v>
      </c>
      <c r="F5529" t="s">
        <v>7215</v>
      </c>
      <c r="G5529" t="s">
        <v>7216</v>
      </c>
      <c r="I55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29" s="1" t="b">
        <f t="shared" si="86"/>
        <v>0</v>
      </c>
      <c r="K5529" t="str">
        <f>IF(NOT(J5529),Strutture_cleaned[[#This Row],[Indirizzo internet]],Strutture_cleaned[[#This Row],[Indirizzo di posta elettronica]])</f>
        <v>www.htcapri.com</v>
      </c>
      <c r="L5529" t="str">
        <f>IF(NOT(J5529),Strutture_cleaned[[#This Row],[Indirizzo di posta elettronica]],Strutture_cleaned[[#This Row],[Indirizzo internet]])</f>
        <v>info@htcapri.com</v>
      </c>
    </row>
    <row r="5530" spans="1:12" x14ac:dyDescent="0.2">
      <c r="A5530" t="s">
        <v>8177</v>
      </c>
      <c r="B5530" t="s">
        <v>8942</v>
      </c>
      <c r="C5530" t="s">
        <v>18267</v>
      </c>
      <c r="D5530" t="s">
        <v>17308</v>
      </c>
      <c r="E5530" t="s">
        <v>17308</v>
      </c>
      <c r="F5530" t="s">
        <v>7217</v>
      </c>
      <c r="G5530" t="s">
        <v>7218</v>
      </c>
      <c r="I55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0" s="1" t="b">
        <f t="shared" si="86"/>
        <v>0</v>
      </c>
      <c r="K5530" t="str">
        <f>IF(NOT(J5530),Strutture_cleaned[[#This Row],[Indirizzo internet]],Strutture_cleaned[[#This Row],[Indirizzo di posta elettronica]])</f>
        <v>www.hotel-continental.net</v>
      </c>
      <c r="L5530" t="str">
        <f>IF(NOT(J5530),Strutture_cleaned[[#This Row],[Indirizzo di posta elettronica]],Strutture_cleaned[[#This Row],[Indirizzo internet]])</f>
        <v>info@hotel-continental.net</v>
      </c>
    </row>
    <row r="5531" spans="1:12" x14ac:dyDescent="0.2">
      <c r="A5531" t="s">
        <v>8177</v>
      </c>
      <c r="B5531" t="s">
        <v>18268</v>
      </c>
      <c r="C5531" t="s">
        <v>18269</v>
      </c>
      <c r="D5531" t="s">
        <v>17308</v>
      </c>
      <c r="E5531" t="s">
        <v>17308</v>
      </c>
      <c r="F5531" t="s">
        <v>7219</v>
      </c>
      <c r="G5531" t="s">
        <v>7220</v>
      </c>
      <c r="I55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1" s="1" t="b">
        <f t="shared" si="86"/>
        <v>0</v>
      </c>
      <c r="K5531" t="str">
        <f>IF(NOT(J5531),Strutture_cleaned[[#This Row],[Indirizzo internet]],Strutture_cleaned[[#This Row],[Indirizzo di posta elettronica]])</f>
        <v>www.hoteldino.it</v>
      </c>
      <c r="L5531" t="str">
        <f>IF(NOT(J5531),Strutture_cleaned[[#This Row],[Indirizzo di posta elettronica]],Strutture_cleaned[[#This Row],[Indirizzo internet]])</f>
        <v>info@hoteldino.it</v>
      </c>
    </row>
    <row r="5532" spans="1:12" x14ac:dyDescent="0.2">
      <c r="A5532" t="s">
        <v>8177</v>
      </c>
      <c r="B5532" t="s">
        <v>18270</v>
      </c>
      <c r="C5532" t="s">
        <v>7221</v>
      </c>
      <c r="D5532" t="s">
        <v>17308</v>
      </c>
      <c r="E5532" t="s">
        <v>17308</v>
      </c>
      <c r="F5532" t="s">
        <v>7222</v>
      </c>
      <c r="G5532" t="s">
        <v>7223</v>
      </c>
      <c r="I55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2" s="1" t="b">
        <f t="shared" si="86"/>
        <v>0</v>
      </c>
      <c r="K5532" t="str">
        <f>IF(NOT(J5532),Strutture_cleaned[[#This Row],[Indirizzo internet]],Strutture_cleaned[[#This Row],[Indirizzo di posta elettronica]])</f>
        <v>www.hoteldomingo.com</v>
      </c>
      <c r="L5532" t="str">
        <f>IF(NOT(J5532),Strutture_cleaned[[#This Row],[Indirizzo di posta elettronica]],Strutture_cleaned[[#This Row],[Indirizzo internet]])</f>
        <v>info@hoteldomingo.com</v>
      </c>
    </row>
    <row r="5533" spans="1:12" x14ac:dyDescent="0.2">
      <c r="A5533" t="s">
        <v>8177</v>
      </c>
      <c r="B5533" t="s">
        <v>18271</v>
      </c>
      <c r="C5533" t="s">
        <v>18272</v>
      </c>
      <c r="D5533" t="s">
        <v>17308</v>
      </c>
      <c r="E5533" t="s">
        <v>17308</v>
      </c>
      <c r="F5533" t="s">
        <v>7224</v>
      </c>
      <c r="G5533" t="s">
        <v>7225</v>
      </c>
      <c r="I55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3" s="1" t="b">
        <f t="shared" si="86"/>
        <v>0</v>
      </c>
      <c r="K5533" t="str">
        <f>IF(NOT(J5533),Strutture_cleaned[[#This Row],[Indirizzo internet]],Strutture_cleaned[[#This Row],[Indirizzo di posta elettronica]])</f>
        <v>www.hoteldoria.it</v>
      </c>
      <c r="L5533" t="str">
        <f>IF(NOT(J5533),Strutture_cleaned[[#This Row],[Indirizzo di posta elettronica]],Strutture_cleaned[[#This Row],[Indirizzo internet]])</f>
        <v>info@hoteldoria.it</v>
      </c>
    </row>
    <row r="5534" spans="1:12" x14ac:dyDescent="0.2">
      <c r="A5534" t="s">
        <v>8177</v>
      </c>
      <c r="B5534" t="s">
        <v>18273</v>
      </c>
      <c r="C5534" t="s">
        <v>18274</v>
      </c>
      <c r="D5534" t="s">
        <v>17308</v>
      </c>
      <c r="E5534" t="s">
        <v>17308</v>
      </c>
      <c r="F5534" t="s">
        <v>7226</v>
      </c>
      <c r="G5534" t="s">
        <v>7227</v>
      </c>
      <c r="I55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4" s="1" t="b">
        <f t="shared" si="86"/>
        <v>0</v>
      </c>
      <c r="K5534" t="str">
        <f>IF(NOT(J5534),Strutture_cleaned[[#This Row],[Indirizzo internet]],Strutture_cleaned[[#This Row],[Indirizzo di posta elettronica]])</f>
        <v>www.hotelfenix.eu</v>
      </c>
      <c r="L5534" t="str">
        <f>IF(NOT(J5534),Strutture_cleaned[[#This Row],[Indirizzo di posta elettronica]],Strutture_cleaned[[#This Row],[Indirizzo internet]])</f>
        <v>info@hotelfenix.eu</v>
      </c>
    </row>
    <row r="5535" spans="1:12" x14ac:dyDescent="0.2">
      <c r="A5535" t="s">
        <v>8177</v>
      </c>
      <c r="B5535" t="s">
        <v>18275</v>
      </c>
      <c r="C5535" t="s">
        <v>18276</v>
      </c>
      <c r="D5535" t="s">
        <v>17308</v>
      </c>
      <c r="E5535" t="s">
        <v>17308</v>
      </c>
      <c r="F5535" t="s">
        <v>7228</v>
      </c>
      <c r="G5535" t="s">
        <v>7229</v>
      </c>
      <c r="I55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5" s="1" t="b">
        <f t="shared" si="86"/>
        <v>0</v>
      </c>
      <c r="K5535" t="str">
        <f>IF(NOT(J5535),Strutture_cleaned[[#This Row],[Indirizzo internet]],Strutture_cleaned[[#This Row],[Indirizzo di posta elettronica]])</f>
        <v>www.hotelflorencemare.it</v>
      </c>
      <c r="L5535" t="str">
        <f>IF(NOT(J5535),Strutture_cleaned[[#This Row],[Indirizzo di posta elettronica]],Strutture_cleaned[[#This Row],[Indirizzo internet]])</f>
        <v>info@hotelflorencemare.it</v>
      </c>
    </row>
    <row r="5536" spans="1:12" x14ac:dyDescent="0.2">
      <c r="A5536" t="s">
        <v>8177</v>
      </c>
      <c r="B5536" t="s">
        <v>9512</v>
      </c>
      <c r="C5536" t="s">
        <v>18277</v>
      </c>
      <c r="D5536" t="s">
        <v>17308</v>
      </c>
      <c r="E5536" t="s">
        <v>17308</v>
      </c>
      <c r="F5536" t="s">
        <v>7230</v>
      </c>
      <c r="G5536" t="s">
        <v>7231</v>
      </c>
      <c r="I55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536" s="1" t="b">
        <f t="shared" si="86"/>
        <v>0</v>
      </c>
      <c r="K5536" t="str">
        <f>IF(NOT(J5536),Strutture_cleaned[[#This Row],[Indirizzo internet]],Strutture_cleaned[[#This Row],[Indirizzo di posta elettronica]])</f>
        <v>www.edentourhotels.it</v>
      </c>
      <c r="L5536" t="str">
        <f>IF(NOT(J5536),Strutture_cleaned[[#This Row],[Indirizzo di posta elettronica]],Strutture_cleaned[[#This Row],[Indirizzo internet]])</f>
        <v>hotelgarden@edentour.it</v>
      </c>
    </row>
    <row r="5537" spans="1:12" x14ac:dyDescent="0.2">
      <c r="A5537" t="s">
        <v>8177</v>
      </c>
      <c r="B5537" t="s">
        <v>18278</v>
      </c>
      <c r="C5537" t="s">
        <v>14634</v>
      </c>
      <c r="D5537" t="s">
        <v>17308</v>
      </c>
      <c r="E5537" t="s">
        <v>17308</v>
      </c>
      <c r="F5537" t="s">
        <v>7232</v>
      </c>
      <c r="G5537" t="s">
        <v>7233</v>
      </c>
      <c r="I55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7" s="1" t="b">
        <f t="shared" si="86"/>
        <v>0</v>
      </c>
      <c r="K5537" t="str">
        <f>IF(NOT(J5537),Strutture_cleaned[[#This Row],[Indirizzo internet]],Strutture_cleaned[[#This Row],[Indirizzo di posta elettronica]])</f>
        <v>www.hotelgiancarlo.it</v>
      </c>
      <c r="L5537" t="str">
        <f>IF(NOT(J5537),Strutture_cleaned[[#This Row],[Indirizzo di posta elettronica]],Strutture_cleaned[[#This Row],[Indirizzo internet]])</f>
        <v>info@hotelgiancarlo.it</v>
      </c>
    </row>
    <row r="5538" spans="1:12" x14ac:dyDescent="0.2">
      <c r="A5538" t="s">
        <v>8177</v>
      </c>
      <c r="B5538" t="s">
        <v>14862</v>
      </c>
      <c r="C5538" t="s">
        <v>18279</v>
      </c>
      <c r="D5538" t="s">
        <v>17308</v>
      </c>
      <c r="E5538" t="s">
        <v>17308</v>
      </c>
      <c r="F5538" t="s">
        <v>7234</v>
      </c>
      <c r="G5538" t="s">
        <v>7235</v>
      </c>
      <c r="I55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538" s="1" t="b">
        <f t="shared" si="86"/>
        <v>0</v>
      </c>
      <c r="K5538" t="str">
        <f>IF(NOT(J5538),Strutture_cleaned[[#This Row],[Indirizzo internet]],Strutture_cleaned[[#This Row],[Indirizzo di posta elettronica]])</f>
        <v>www.albergogirasole.com</v>
      </c>
      <c r="L5538" t="str">
        <f>IF(NOT(J5538),Strutture_cleaned[[#This Row],[Indirizzo di posta elettronica]],Strutture_cleaned[[#This Row],[Indirizzo internet]])</f>
        <v>girasole@libero.it</v>
      </c>
    </row>
    <row r="5539" spans="1:12" x14ac:dyDescent="0.2">
      <c r="A5539" t="s">
        <v>8177</v>
      </c>
      <c r="B5539" t="s">
        <v>18280</v>
      </c>
      <c r="C5539" t="s">
        <v>18281</v>
      </c>
      <c r="D5539" t="s">
        <v>17308</v>
      </c>
      <c r="E5539" t="s">
        <v>17308</v>
      </c>
      <c r="F5539" t="s">
        <v>7236</v>
      </c>
      <c r="G5539" t="s">
        <v>7093</v>
      </c>
      <c r="I55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39" s="1" t="b">
        <f t="shared" si="86"/>
        <v>0</v>
      </c>
      <c r="K5539" t="str">
        <f>IF(NOT(J5539),Strutture_cleaned[[#This Row],[Indirizzo internet]],Strutture_cleaned[[#This Row],[Indirizzo di posta elettronica]])</f>
        <v>www.hotelhausecharlotte.it</v>
      </c>
      <c r="L5539" t="str">
        <f>IF(NOT(J5539),Strutture_cleaned[[#This Row],[Indirizzo di posta elettronica]],Strutture_cleaned[[#This Row],[Indirizzo internet]])</f>
        <v>info@hotelhauscharlotte.it</v>
      </c>
    </row>
    <row r="5540" spans="1:12" x14ac:dyDescent="0.2">
      <c r="A5540" t="s">
        <v>8177</v>
      </c>
      <c r="B5540" t="s">
        <v>10591</v>
      </c>
      <c r="C5540" t="s">
        <v>18282</v>
      </c>
      <c r="D5540" t="s">
        <v>17308</v>
      </c>
      <c r="E5540" t="s">
        <v>17308</v>
      </c>
      <c r="F5540" t="s">
        <v>7237</v>
      </c>
      <c r="G5540" t="s">
        <v>7238</v>
      </c>
      <c r="I55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0" s="1" t="b">
        <f t="shared" si="86"/>
        <v>0</v>
      </c>
      <c r="K5540" t="str">
        <f>IF(NOT(J5540),Strutture_cleaned[[#This Row],[Indirizzo internet]],Strutture_cleaned[[#This Row],[Indirizzo di posta elettronica]])</f>
        <v>www.holidaysbt.it</v>
      </c>
      <c r="L5540" t="str">
        <f>IF(NOT(J5540),Strutture_cleaned[[#This Row],[Indirizzo di posta elettronica]],Strutture_cleaned[[#This Row],[Indirizzo internet]])</f>
        <v>info@holidaysbt.it</v>
      </c>
    </row>
    <row r="5541" spans="1:12" x14ac:dyDescent="0.2">
      <c r="A5541" t="s">
        <v>8177</v>
      </c>
      <c r="B5541" t="s">
        <v>18283</v>
      </c>
      <c r="C5541" t="s">
        <v>18284</v>
      </c>
      <c r="D5541" t="s">
        <v>17308</v>
      </c>
      <c r="E5541" t="s">
        <v>17308</v>
      </c>
      <c r="F5541" t="s">
        <v>7237</v>
      </c>
      <c r="G5541" t="s">
        <v>7239</v>
      </c>
      <c r="I55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541" s="1" t="b">
        <f t="shared" si="86"/>
        <v>0</v>
      </c>
      <c r="K5541" t="str">
        <f>IF(NOT(J5541),Strutture_cleaned[[#This Row],[Indirizzo internet]],Strutture_cleaned[[#This Row],[Indirizzo di posta elettronica]])</f>
        <v>www.holidaysbt.it</v>
      </c>
      <c r="L5541" t="str">
        <f>IF(NOT(J5541),Strutture_cleaned[[#This Row],[Indirizzo di posta elettronica]],Strutture_cleaned[[#This Row],[Indirizzo internet]])</f>
        <v>holidaysbt@hotmail.it</v>
      </c>
    </row>
    <row r="5542" spans="1:12" x14ac:dyDescent="0.2">
      <c r="A5542" t="s">
        <v>8177</v>
      </c>
      <c r="B5542" t="s">
        <v>18285</v>
      </c>
      <c r="C5542" t="s">
        <v>18286</v>
      </c>
      <c r="D5542" t="s">
        <v>17308</v>
      </c>
      <c r="E5542" t="s">
        <v>17308</v>
      </c>
      <c r="F5542" t="s">
        <v>7240</v>
      </c>
      <c r="G5542" t="s">
        <v>7241</v>
      </c>
      <c r="I55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2" s="1" t="b">
        <f t="shared" si="86"/>
        <v>0</v>
      </c>
      <c r="K5542" t="str">
        <f>IF(NOT(J5542),Strutture_cleaned[[#This Row],[Indirizzo internet]],Strutture_cleaned[[#This Row],[Indirizzo di posta elettronica]])</f>
        <v>www.hotelcristall.it</v>
      </c>
      <c r="L5542" t="str">
        <f>IF(NOT(J5542),Strutture_cleaned[[#This Row],[Indirizzo di posta elettronica]],Strutture_cleaned[[#This Row],[Indirizzo internet]])</f>
        <v>info@hotelcristall.it</v>
      </c>
    </row>
    <row r="5543" spans="1:12" x14ac:dyDescent="0.2">
      <c r="A5543" t="s">
        <v>8177</v>
      </c>
      <c r="B5543" t="s">
        <v>18287</v>
      </c>
      <c r="C5543" t="s">
        <v>18157</v>
      </c>
      <c r="D5543" t="s">
        <v>17308</v>
      </c>
      <c r="E5543" t="s">
        <v>17308</v>
      </c>
      <c r="F5543" t="s">
        <v>7097</v>
      </c>
      <c r="G5543" t="s">
        <v>7096</v>
      </c>
      <c r="I55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3" s="1" t="b">
        <f t="shared" si="86"/>
        <v>0</v>
      </c>
      <c r="K5543" t="str">
        <f>IF(NOT(J5543),Strutture_cleaned[[#This Row],[Indirizzo internet]],Strutture_cleaned[[#This Row],[Indirizzo di posta elettronica]])</f>
        <v>www.lapacehotel.it</v>
      </c>
      <c r="L5543" t="str">
        <f>IF(NOT(J5543),Strutture_cleaned[[#This Row],[Indirizzo di posta elettronica]],Strutture_cleaned[[#This Row],[Indirizzo internet]])</f>
        <v>info@lapacehotel.it</v>
      </c>
    </row>
    <row r="5544" spans="1:12" x14ac:dyDescent="0.2">
      <c r="A5544" t="s">
        <v>8177</v>
      </c>
      <c r="B5544" t="s">
        <v>9290</v>
      </c>
      <c r="C5544" t="s">
        <v>18288</v>
      </c>
      <c r="D5544" t="s">
        <v>17308</v>
      </c>
      <c r="E5544" t="s">
        <v>17308</v>
      </c>
      <c r="F5544" t="s">
        <v>7242</v>
      </c>
      <c r="G5544" t="s">
        <v>7243</v>
      </c>
      <c r="I55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4" s="1" t="b">
        <f t="shared" si="86"/>
        <v>0</v>
      </c>
      <c r="K5544" t="str">
        <f>IF(NOT(J5544),Strutture_cleaned[[#This Row],[Indirizzo internet]],Strutture_cleaned[[#This Row],[Indirizzo di posta elettronica]])</f>
        <v>www.palazzinahotel.it</v>
      </c>
      <c r="L5544" t="str">
        <f>IF(NOT(J5544),Strutture_cleaned[[#This Row],[Indirizzo di posta elettronica]],Strutture_cleaned[[#This Row],[Indirizzo internet]])</f>
        <v>info@palazzinahotel.it</v>
      </c>
    </row>
    <row r="5545" spans="1:12" x14ac:dyDescent="0.2">
      <c r="A5545" t="s">
        <v>8177</v>
      </c>
      <c r="B5545" t="s">
        <v>18289</v>
      </c>
      <c r="C5545" t="s">
        <v>18290</v>
      </c>
      <c r="D5545" t="s">
        <v>17308</v>
      </c>
      <c r="E5545" t="s">
        <v>17308</v>
      </c>
      <c r="F5545" t="s">
        <v>7244</v>
      </c>
      <c r="G5545" t="s">
        <v>7245</v>
      </c>
      <c r="I55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5" s="1" t="b">
        <f t="shared" si="86"/>
        <v>0</v>
      </c>
      <c r="K5545" t="str">
        <f>IF(NOT(J5545),Strutture_cleaned[[#This Row],[Indirizzo internet]],Strutture_cleaned[[#This Row],[Indirizzo di posta elettronica]])</f>
        <v>www.hotelaltis.it</v>
      </c>
      <c r="L5545" t="str">
        <f>IF(NOT(J5545),Strutture_cleaned[[#This Row],[Indirizzo di posta elettronica]],Strutture_cleaned[[#This Row],[Indirizzo internet]])</f>
        <v>info@hotelaltis.it</v>
      </c>
    </row>
    <row r="5546" spans="1:12" x14ac:dyDescent="0.2">
      <c r="A5546" t="s">
        <v>8177</v>
      </c>
      <c r="B5546" t="s">
        <v>18291</v>
      </c>
      <c r="C5546" t="s">
        <v>18292</v>
      </c>
      <c r="D5546" t="s">
        <v>17308</v>
      </c>
      <c r="E5546" t="s">
        <v>17308</v>
      </c>
      <c r="F5546" t="s">
        <v>7127</v>
      </c>
      <c r="G5546" t="s">
        <v>7126</v>
      </c>
      <c r="I55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546" s="1" t="b">
        <f t="shared" si="86"/>
        <v>0</v>
      </c>
      <c r="K5546" t="str">
        <f>IF(NOT(J5546),Strutture_cleaned[[#This Row],[Indirizzo internet]],Strutture_cleaned[[#This Row],[Indirizzo di posta elettronica]])</f>
        <v>www.hotel-marconi.it</v>
      </c>
      <c r="L5546" t="str">
        <f>IF(NOT(J5546),Strutture_cleaned[[#This Row],[Indirizzo di posta elettronica]],Strutture_cleaned[[#This Row],[Indirizzo internet]])</f>
        <v>marconi@hotel-marconi.it</v>
      </c>
    </row>
    <row r="5547" spans="1:12" x14ac:dyDescent="0.2">
      <c r="A5547" t="s">
        <v>8177</v>
      </c>
      <c r="B5547" t="s">
        <v>18293</v>
      </c>
      <c r="C5547" t="s">
        <v>18294</v>
      </c>
      <c r="D5547" t="s">
        <v>17308</v>
      </c>
      <c r="E5547" t="s">
        <v>17308</v>
      </c>
      <c r="F5547" t="s">
        <v>7067</v>
      </c>
      <c r="G5547" t="s">
        <v>7068</v>
      </c>
      <c r="I55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7" s="1" t="b">
        <f t="shared" si="86"/>
        <v>0</v>
      </c>
      <c r="K5547" t="str">
        <f>IF(NOT(J5547),Strutture_cleaned[[#This Row],[Indirizzo internet]],Strutture_cleaned[[#This Row],[Indirizzo di posta elettronica]])</f>
        <v>www.hotel-mario.com</v>
      </c>
      <c r="L5547" t="str">
        <f>IF(NOT(J5547),Strutture_cleaned[[#This Row],[Indirizzo di posta elettronica]],Strutture_cleaned[[#This Row],[Indirizzo internet]])</f>
        <v>info@hotel-mario.com</v>
      </c>
    </row>
    <row r="5548" spans="1:12" x14ac:dyDescent="0.2">
      <c r="A5548" t="s">
        <v>8417</v>
      </c>
      <c r="B5548" t="s">
        <v>18295</v>
      </c>
      <c r="C5548" t="s">
        <v>7246</v>
      </c>
      <c r="D5548" t="s">
        <v>17308</v>
      </c>
      <c r="E5548" t="s">
        <v>17308</v>
      </c>
      <c r="F5548" t="s">
        <v>7247</v>
      </c>
      <c r="G5548" t="s">
        <v>7248</v>
      </c>
      <c r="I55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8" s="1" t="b">
        <f t="shared" si="86"/>
        <v>0</v>
      </c>
      <c r="K5548" t="str">
        <f>IF(NOT(J5548),Strutture_cleaned[[#This Row],[Indirizzo internet]],Strutture_cleaned[[#This Row],[Indirizzo di posta elettronica]])</f>
        <v>www.residencemichelangelo.it</v>
      </c>
      <c r="L5548" t="str">
        <f>IF(NOT(J5548),Strutture_cleaned[[#This Row],[Indirizzo di posta elettronica]],Strutture_cleaned[[#This Row],[Indirizzo internet]])</f>
        <v>info@residencemichelangelo.it</v>
      </c>
    </row>
    <row r="5549" spans="1:12" x14ac:dyDescent="0.2">
      <c r="A5549" t="s">
        <v>8177</v>
      </c>
      <c r="B5549" t="s">
        <v>18296</v>
      </c>
      <c r="C5549" t="s">
        <v>18297</v>
      </c>
      <c r="D5549" t="s">
        <v>17308</v>
      </c>
      <c r="E5549" t="s">
        <v>17308</v>
      </c>
      <c r="F5549" t="s">
        <v>7249</v>
      </c>
      <c r="G5549" t="s">
        <v>7250</v>
      </c>
      <c r="I55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49" s="1" t="b">
        <f t="shared" si="86"/>
        <v>0</v>
      </c>
      <c r="K5549" t="str">
        <f>IF(NOT(J5549),Strutture_cleaned[[#This Row],[Indirizzo internet]],Strutture_cleaned[[#This Row],[Indirizzo di posta elettronica]])</f>
        <v>www.hotelolimpo.com</v>
      </c>
      <c r="L5549" t="str">
        <f>IF(NOT(J5549),Strutture_cleaned[[#This Row],[Indirizzo di posta elettronica]],Strutture_cleaned[[#This Row],[Indirizzo internet]])</f>
        <v>info@hotelolimpo.com</v>
      </c>
    </row>
    <row r="5550" spans="1:12" x14ac:dyDescent="0.2">
      <c r="A5550" t="s">
        <v>8177</v>
      </c>
      <c r="B5550" t="s">
        <v>18298</v>
      </c>
      <c r="C5550" t="s">
        <v>18299</v>
      </c>
      <c r="D5550" t="s">
        <v>17308</v>
      </c>
      <c r="E5550" t="s">
        <v>17308</v>
      </c>
      <c r="F5550" t="s">
        <v>7251</v>
      </c>
      <c r="G5550" t="s">
        <v>7252</v>
      </c>
      <c r="I55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0" s="1" t="b">
        <f t="shared" si="86"/>
        <v>0</v>
      </c>
      <c r="K5550" t="str">
        <f>IF(NOT(J5550),Strutture_cleaned[[#This Row],[Indirizzo internet]],Strutture_cleaned[[#This Row],[Indirizzo di posta elettronica]])</f>
        <v>www.hparco.it</v>
      </c>
      <c r="L5550" t="str">
        <f>IF(NOT(J5550),Strutture_cleaned[[#This Row],[Indirizzo di posta elettronica]],Strutture_cleaned[[#This Row],[Indirizzo internet]])</f>
        <v>info@hparco.it</v>
      </c>
    </row>
    <row r="5551" spans="1:12" x14ac:dyDescent="0.2">
      <c r="A5551" t="s">
        <v>8177</v>
      </c>
      <c r="B5551" t="s">
        <v>18300</v>
      </c>
      <c r="C5551" t="s">
        <v>18301</v>
      </c>
      <c r="D5551" t="s">
        <v>17308</v>
      </c>
      <c r="E5551" t="s">
        <v>17308</v>
      </c>
      <c r="F5551" t="s">
        <v>7253</v>
      </c>
      <c r="G5551" t="s">
        <v>7254</v>
      </c>
      <c r="I55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1" s="1" t="b">
        <f t="shared" si="86"/>
        <v>0</v>
      </c>
      <c r="K5551" t="str">
        <f>IF(NOT(J5551),Strutture_cleaned[[#This Row],[Indirizzo internet]],Strutture_cleaned[[#This Row],[Indirizzo di posta elettronica]])</f>
        <v>www.hotelpersico.com</v>
      </c>
      <c r="L5551" t="str">
        <f>IF(NOT(J5551),Strutture_cleaned[[#This Row],[Indirizzo di posta elettronica]],Strutture_cleaned[[#This Row],[Indirizzo internet]])</f>
        <v>info@hotelpersico.com</v>
      </c>
    </row>
    <row r="5552" spans="1:12" x14ac:dyDescent="0.2">
      <c r="A5552" t="s">
        <v>8177</v>
      </c>
      <c r="B5552" t="s">
        <v>18302</v>
      </c>
      <c r="C5552" t="s">
        <v>18303</v>
      </c>
      <c r="D5552" t="s">
        <v>17308</v>
      </c>
      <c r="E5552" t="s">
        <v>17308</v>
      </c>
      <c r="F5552" t="s">
        <v>7107</v>
      </c>
      <c r="G5552" t="s">
        <v>7106</v>
      </c>
      <c r="I55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552" s="1" t="b">
        <f t="shared" si="86"/>
        <v>0</v>
      </c>
      <c r="K5552" t="str">
        <f>IF(NOT(J5552),Strutture_cleaned[[#This Row],[Indirizzo internet]],Strutture_cleaned[[#This Row],[Indirizzo di posta elettronica]])</f>
        <v>www.petithotel.info</v>
      </c>
      <c r="L5552" t="str">
        <f>IF(NOT(J5552),Strutture_cleaned[[#This Row],[Indirizzo di posta elettronica]],Strutture_cleaned[[#This Row],[Indirizzo internet]])</f>
        <v>petit@petithotel.info</v>
      </c>
    </row>
    <row r="5553" spans="1:12" x14ac:dyDescent="0.2">
      <c r="A5553" t="s">
        <v>8177</v>
      </c>
      <c r="B5553" t="s">
        <v>18304</v>
      </c>
      <c r="C5553" t="s">
        <v>18305</v>
      </c>
      <c r="D5553" t="s">
        <v>17308</v>
      </c>
      <c r="E5553" t="s">
        <v>17308</v>
      </c>
      <c r="F5553" t="s">
        <v>7170</v>
      </c>
      <c r="G5553" t="s">
        <v>7169</v>
      </c>
      <c r="I55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3" s="1" t="b">
        <f t="shared" si="86"/>
        <v>0</v>
      </c>
      <c r="K5553" t="str">
        <f>IF(NOT(J5553),Strutture_cleaned[[#This Row],[Indirizzo internet]],Strutture_cleaned[[#This Row],[Indirizzo di posta elettronica]])</f>
        <v>www.hotelposeidon.it</v>
      </c>
      <c r="L5553" t="str">
        <f>IF(NOT(J5553),Strutture_cleaned[[#This Row],[Indirizzo di posta elettronica]],Strutture_cleaned[[#This Row],[Indirizzo internet]])</f>
        <v>info@hotelposeidon.it</v>
      </c>
    </row>
    <row r="5554" spans="1:12" x14ac:dyDescent="0.2">
      <c r="A5554" t="s">
        <v>8177</v>
      </c>
      <c r="B5554" t="s">
        <v>18306</v>
      </c>
      <c r="C5554" t="s">
        <v>18307</v>
      </c>
      <c r="D5554" t="s">
        <v>17308</v>
      </c>
      <c r="E5554" t="s">
        <v>17308</v>
      </c>
      <c r="F5554" t="s">
        <v>7255</v>
      </c>
      <c r="G5554" t="s">
        <v>7256</v>
      </c>
      <c r="I55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4" s="1" t="b">
        <f t="shared" si="86"/>
        <v>0</v>
      </c>
      <c r="K5554" t="str">
        <f>IF(NOT(J5554),Strutture_cleaned[[#This Row],[Indirizzo internet]],Strutture_cleaned[[#This Row],[Indirizzo di posta elettronica]])</f>
        <v>www.hpresident.it</v>
      </c>
      <c r="L5554" t="str">
        <f>IF(NOT(J5554),Strutture_cleaned[[#This Row],[Indirizzo di posta elettronica]],Strutture_cleaned[[#This Row],[Indirizzo internet]])</f>
        <v>info@hpresident.it</v>
      </c>
    </row>
    <row r="5555" spans="1:12" x14ac:dyDescent="0.2">
      <c r="A5555" t="s">
        <v>8177</v>
      </c>
      <c r="B5555" t="s">
        <v>18308</v>
      </c>
      <c r="C5555" t="s">
        <v>10607</v>
      </c>
      <c r="D5555" t="s">
        <v>17308</v>
      </c>
      <c r="E5555" t="s">
        <v>17308</v>
      </c>
      <c r="F5555" t="s">
        <v>7257</v>
      </c>
      <c r="G5555" t="s">
        <v>7258</v>
      </c>
      <c r="I55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5" s="1" t="b">
        <f t="shared" si="86"/>
        <v>0</v>
      </c>
      <c r="K5555" t="str">
        <f>IF(NOT(J5555),Strutture_cleaned[[#This Row],[Indirizzo internet]],Strutture_cleaned[[#This Row],[Indirizzo di posta elettronica]])</f>
        <v>www.hotelprogresso.it</v>
      </c>
      <c r="L5555" t="str">
        <f>IF(NOT(J5555),Strutture_cleaned[[#This Row],[Indirizzo di posta elettronica]],Strutture_cleaned[[#This Row],[Indirizzo internet]])</f>
        <v>info@hotelprogresso.it</v>
      </c>
    </row>
    <row r="5556" spans="1:12" x14ac:dyDescent="0.2">
      <c r="A5556" t="s">
        <v>8177</v>
      </c>
      <c r="B5556" t="s">
        <v>18309</v>
      </c>
      <c r="C5556" t="s">
        <v>18310</v>
      </c>
      <c r="D5556" t="s">
        <v>17308</v>
      </c>
      <c r="E5556" t="s">
        <v>17308</v>
      </c>
      <c r="F5556" t="s">
        <v>7259</v>
      </c>
      <c r="G5556" t="s">
        <v>7260</v>
      </c>
      <c r="I55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6" s="1" t="b">
        <f t="shared" si="86"/>
        <v>0</v>
      </c>
      <c r="K5556" t="str">
        <f>IF(NOT(J5556),Strutture_cleaned[[#This Row],[Indirizzo internet]],Strutture_cleaned[[#This Row],[Indirizzo di posta elettronica]])</f>
        <v>www.hotel-relax.it</v>
      </c>
      <c r="L5556" t="str">
        <f>IF(NOT(J5556),Strutture_cleaned[[#This Row],[Indirizzo di posta elettronica]],Strutture_cleaned[[#This Row],[Indirizzo internet]])</f>
        <v>info@hotel-relax.it</v>
      </c>
    </row>
    <row r="5557" spans="1:12" x14ac:dyDescent="0.2">
      <c r="A5557" t="s">
        <v>8177</v>
      </c>
      <c r="B5557" t="s">
        <v>13696</v>
      </c>
      <c r="C5557" t="s">
        <v>7261</v>
      </c>
      <c r="D5557" t="s">
        <v>17308</v>
      </c>
      <c r="E5557" t="s">
        <v>17308</v>
      </c>
      <c r="F5557" t="s">
        <v>7262</v>
      </c>
      <c r="G5557" t="s">
        <v>7263</v>
      </c>
      <c r="I55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7" s="1" t="b">
        <f t="shared" si="86"/>
        <v>0</v>
      </c>
      <c r="K5557" t="str">
        <f>IF(NOT(J5557),Strutture_cleaned[[#This Row],[Indirizzo internet]],Strutture_cleaned[[#This Row],[Indirizzo di posta elettronica]])</f>
        <v>www.hotelsayonara.it</v>
      </c>
      <c r="L5557" t="str">
        <f>IF(NOT(J5557),Strutture_cleaned[[#This Row],[Indirizzo di posta elettronica]],Strutture_cleaned[[#This Row],[Indirizzo internet]])</f>
        <v>info@hotelsayonara.it</v>
      </c>
    </row>
    <row r="5558" spans="1:12" x14ac:dyDescent="0.2">
      <c r="A5558" t="s">
        <v>8177</v>
      </c>
      <c r="B5558" t="s">
        <v>18311</v>
      </c>
      <c r="C5558" t="s">
        <v>18312</v>
      </c>
      <c r="D5558" t="s">
        <v>17308</v>
      </c>
      <c r="E5558" t="s">
        <v>17308</v>
      </c>
      <c r="F5558" t="s">
        <v>7111</v>
      </c>
      <c r="G5558" t="s">
        <v>7110</v>
      </c>
      <c r="I55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58" s="1" t="b">
        <f t="shared" si="86"/>
        <v>0</v>
      </c>
      <c r="K5558" t="str">
        <f>IF(NOT(J5558),Strutture_cleaned[[#This Row],[Indirizzo internet]],Strutture_cleaned[[#This Row],[Indirizzo di posta elettronica]])</f>
        <v>www.albergosoraya.it</v>
      </c>
      <c r="L5558" t="str">
        <f>IF(NOT(J5558),Strutture_cleaned[[#This Row],[Indirizzo di posta elettronica]],Strutture_cleaned[[#This Row],[Indirizzo internet]])</f>
        <v>info@albergosoraya.it</v>
      </c>
    </row>
    <row r="5559" spans="1:12" x14ac:dyDescent="0.2">
      <c r="A5559" t="s">
        <v>8177</v>
      </c>
      <c r="B5559" t="s">
        <v>18313</v>
      </c>
      <c r="C5559" t="s">
        <v>18314</v>
      </c>
      <c r="D5559" t="s">
        <v>17308</v>
      </c>
      <c r="E5559" t="s">
        <v>17308</v>
      </c>
      <c r="F5559" t="s">
        <v>7132</v>
      </c>
      <c r="G5559" t="s">
        <v>7264</v>
      </c>
      <c r="I55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559" s="1" t="b">
        <f t="shared" si="86"/>
        <v>0</v>
      </c>
      <c r="K5559" t="str">
        <f>IF(NOT(J5559),Strutture_cleaned[[#This Row],[Indirizzo internet]],Strutture_cleaned[[#This Row],[Indirizzo di posta elettronica]])</f>
        <v>www.hotelsunrise.it</v>
      </c>
      <c r="L5559" t="str">
        <f>IF(NOT(J5559),Strutture_cleaned[[#This Row],[Indirizzo di posta elettronica]],Strutture_cleaned[[#This Row],[Indirizzo internet]])</f>
        <v>webmail@hotelsunrise.it</v>
      </c>
    </row>
    <row r="5560" spans="1:12" x14ac:dyDescent="0.2">
      <c r="A5560" t="s">
        <v>8177</v>
      </c>
      <c r="B5560" t="s">
        <v>18315</v>
      </c>
      <c r="C5560" t="s">
        <v>18316</v>
      </c>
      <c r="D5560" t="s">
        <v>17308</v>
      </c>
      <c r="E5560" t="s">
        <v>17308</v>
      </c>
      <c r="F5560" t="s">
        <v>19511</v>
      </c>
      <c r="G5560" t="s">
        <v>7265</v>
      </c>
      <c r="I55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0" s="1" t="b">
        <f t="shared" si="86"/>
        <v>0</v>
      </c>
      <c r="K5560" t="str">
        <f>IF(NOT(J5560),Strutture_cleaned[[#This Row],[Indirizzo internet]],Strutture_cleaned[[#This Row],[Indirizzo di posta elettronica]])</f>
        <v/>
      </c>
      <c r="L5560" t="str">
        <f>IF(NOT(J5560),Strutture_cleaned[[#This Row],[Indirizzo di posta elettronica]],Strutture_cleaned[[#This Row],[Indirizzo internet]])</f>
        <v>info@tamanacohotel.it</v>
      </c>
    </row>
    <row r="5561" spans="1:12" x14ac:dyDescent="0.2">
      <c r="A5561" t="s">
        <v>8177</v>
      </c>
      <c r="B5561" t="s">
        <v>18317</v>
      </c>
      <c r="C5561" t="s">
        <v>18318</v>
      </c>
      <c r="D5561" t="s">
        <v>17308</v>
      </c>
      <c r="E5561" t="s">
        <v>17308</v>
      </c>
      <c r="F5561" t="s">
        <v>7054</v>
      </c>
      <c r="G5561" t="s">
        <v>7055</v>
      </c>
      <c r="I55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1" s="1" t="b">
        <f t="shared" si="86"/>
        <v>0</v>
      </c>
      <c r="K5561" t="str">
        <f>IF(NOT(J5561),Strutture_cleaned[[#This Row],[Indirizzo internet]],Strutture_cleaned[[#This Row],[Indirizzo di posta elettronica]])</f>
        <v>www.hoteltaormina.it</v>
      </c>
      <c r="L5561" t="str">
        <f>IF(NOT(J5561),Strutture_cleaned[[#This Row],[Indirizzo di posta elettronica]],Strutture_cleaned[[#This Row],[Indirizzo internet]])</f>
        <v>info@hoteltaormina.it</v>
      </c>
    </row>
    <row r="5562" spans="1:12" x14ac:dyDescent="0.2">
      <c r="A5562" t="s">
        <v>8177</v>
      </c>
      <c r="B5562" t="s">
        <v>18319</v>
      </c>
      <c r="C5562" t="s">
        <v>18320</v>
      </c>
      <c r="D5562" t="s">
        <v>17308</v>
      </c>
      <c r="E5562" t="s">
        <v>17308</v>
      </c>
      <c r="F5562" t="s">
        <v>7266</v>
      </c>
      <c r="G5562" t="s">
        <v>7267</v>
      </c>
      <c r="I55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2" s="1" t="b">
        <f t="shared" si="86"/>
        <v>0</v>
      </c>
      <c r="K5562" t="str">
        <f>IF(NOT(J5562),Strutture_cleaned[[#This Row],[Indirizzo internet]],Strutture_cleaned[[#This Row],[Indirizzo di posta elettronica]])</f>
        <v>www.hotelwelcome.it</v>
      </c>
      <c r="L5562" t="str">
        <f>IF(NOT(J5562),Strutture_cleaned[[#This Row],[Indirizzo di posta elettronica]],Strutture_cleaned[[#This Row],[Indirizzo internet]])</f>
        <v>info@hotelwelcome.it</v>
      </c>
    </row>
    <row r="5563" spans="1:12" x14ac:dyDescent="0.2">
      <c r="A5563" t="s">
        <v>8177</v>
      </c>
      <c r="B5563" t="s">
        <v>18028</v>
      </c>
      <c r="C5563" t="s">
        <v>18321</v>
      </c>
      <c r="D5563" t="s">
        <v>17308</v>
      </c>
      <c r="E5563" t="s">
        <v>17308</v>
      </c>
      <c r="F5563" t="s">
        <v>7268</v>
      </c>
      <c r="G5563" t="s">
        <v>7269</v>
      </c>
      <c r="I55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3" s="1" t="b">
        <f t="shared" si="86"/>
        <v>0</v>
      </c>
      <c r="K5563" t="str">
        <f>IF(NOT(J5563),Strutture_cleaned[[#This Row],[Indirizzo internet]],Strutture_cleaned[[#This Row],[Indirizzo di posta elettronica]])</f>
        <v>www.hotel-antares.it</v>
      </c>
      <c r="L5563" t="str">
        <f>IF(NOT(J5563),Strutture_cleaned[[#This Row],[Indirizzo di posta elettronica]],Strutture_cleaned[[#This Row],[Indirizzo internet]])</f>
        <v>info@hotel-antares.it</v>
      </c>
    </row>
    <row r="5564" spans="1:12" x14ac:dyDescent="0.2">
      <c r="A5564" t="s">
        <v>8177</v>
      </c>
      <c r="B5564" t="s">
        <v>13772</v>
      </c>
      <c r="C5564" t="s">
        <v>18322</v>
      </c>
      <c r="D5564" t="s">
        <v>17308</v>
      </c>
      <c r="E5564" t="s">
        <v>17308</v>
      </c>
      <c r="F5564" t="s">
        <v>7270</v>
      </c>
      <c r="G5564" t="s">
        <v>7271</v>
      </c>
      <c r="I55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4" s="1" t="b">
        <f t="shared" si="86"/>
        <v>0</v>
      </c>
      <c r="K5564" t="str">
        <f>IF(NOT(J5564),Strutture_cleaned[[#This Row],[Indirizzo internet]],Strutture_cleaned[[#This Row],[Indirizzo di posta elettronica]])</f>
        <v>www.hotelbolognapinko.it</v>
      </c>
      <c r="L5564" t="str">
        <f>IF(NOT(J5564),Strutture_cleaned[[#This Row],[Indirizzo di posta elettronica]],Strutture_cleaned[[#This Row],[Indirizzo internet]])</f>
        <v>info@hotelbolognapinko.it</v>
      </c>
    </row>
    <row r="5565" spans="1:12" x14ac:dyDescent="0.2">
      <c r="A5565" t="s">
        <v>8177</v>
      </c>
      <c r="B5565" t="s">
        <v>18323</v>
      </c>
      <c r="C5565" t="s">
        <v>18324</v>
      </c>
      <c r="D5565" t="s">
        <v>17308</v>
      </c>
      <c r="E5565" t="s">
        <v>17308</v>
      </c>
      <c r="F5565" t="s">
        <v>7272</v>
      </c>
      <c r="G5565" t="s">
        <v>7273</v>
      </c>
      <c r="I55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5" s="1" t="b">
        <f t="shared" si="86"/>
        <v>0</v>
      </c>
      <c r="K5565" t="str">
        <f>IF(NOT(J5565),Strutture_cleaned[[#This Row],[Indirizzo internet]],Strutture_cleaned[[#This Row],[Indirizzo di posta elettronica]])</f>
        <v>www.hoteldesireesbt.it</v>
      </c>
      <c r="L5565" t="str">
        <f>IF(NOT(J5565),Strutture_cleaned[[#This Row],[Indirizzo di posta elettronica]],Strutture_cleaned[[#This Row],[Indirizzo internet]])</f>
        <v>info@hoteldesireesbt.it</v>
      </c>
    </row>
    <row r="5566" spans="1:12" x14ac:dyDescent="0.2">
      <c r="A5566" t="s">
        <v>8177</v>
      </c>
      <c r="B5566" t="s">
        <v>18325</v>
      </c>
      <c r="C5566" t="s">
        <v>18326</v>
      </c>
      <c r="D5566" t="s">
        <v>17308</v>
      </c>
      <c r="E5566" t="s">
        <v>17308</v>
      </c>
      <c r="F5566" t="s">
        <v>7274</v>
      </c>
      <c r="G5566" t="s">
        <v>7275</v>
      </c>
      <c r="I55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566" s="1" t="b">
        <f t="shared" si="86"/>
        <v>0</v>
      </c>
      <c r="K5566" t="str">
        <f>IF(NOT(J5566),Strutture_cleaned[[#This Row],[Indirizzo internet]],Strutture_cleaned[[#This Row],[Indirizzo di posta elettronica]])</f>
        <v>www.hotelgioia.org</v>
      </c>
      <c r="L5566" t="str">
        <f>IF(NOT(J5566),Strutture_cleaned[[#This Row],[Indirizzo di posta elettronica]],Strutture_cleaned[[#This Row],[Indirizzo internet]])</f>
        <v>hotelgioia@libero.it</v>
      </c>
    </row>
    <row r="5567" spans="1:12" x14ac:dyDescent="0.2">
      <c r="A5567" t="s">
        <v>8177</v>
      </c>
      <c r="B5567" t="s">
        <v>18327</v>
      </c>
      <c r="C5567" t="s">
        <v>18328</v>
      </c>
      <c r="D5567" t="s">
        <v>17308</v>
      </c>
      <c r="E5567" t="s">
        <v>17308</v>
      </c>
      <c r="F5567" t="s">
        <v>7276</v>
      </c>
      <c r="G5567" t="s">
        <v>7277</v>
      </c>
      <c r="I55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7" s="1" t="b">
        <f t="shared" si="86"/>
        <v>0</v>
      </c>
      <c r="K5567" t="str">
        <f>IF(NOT(J5567),Strutture_cleaned[[#This Row],[Indirizzo internet]],Strutture_cleaned[[#This Row],[Indirizzo di posta elettronica]])</f>
        <v>www.haiti.it</v>
      </c>
      <c r="L5567" t="str">
        <f>IF(NOT(J5567),Strutture_cleaned[[#This Row],[Indirizzo di posta elettronica]],Strutture_cleaned[[#This Row],[Indirizzo internet]])</f>
        <v>info@haiti.it</v>
      </c>
    </row>
    <row r="5568" spans="1:12" x14ac:dyDescent="0.2">
      <c r="A5568" t="s">
        <v>8177</v>
      </c>
      <c r="B5568" t="s">
        <v>18329</v>
      </c>
      <c r="C5568" t="s">
        <v>18330</v>
      </c>
      <c r="D5568" t="s">
        <v>17308</v>
      </c>
      <c r="E5568" t="s">
        <v>17308</v>
      </c>
      <c r="F5568" t="s">
        <v>7278</v>
      </c>
      <c r="G5568" t="s">
        <v>7279</v>
      </c>
      <c r="I55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68" s="1" t="b">
        <f t="shared" si="86"/>
        <v>0</v>
      </c>
      <c r="K5568" t="str">
        <f>IF(NOT(J5568),Strutture_cleaned[[#This Row],[Indirizzo internet]],Strutture_cleaned[[#This Row],[Indirizzo di posta elettronica]])</f>
        <v>www.hotelfausto.com</v>
      </c>
      <c r="L5568" t="str">
        <f>IF(NOT(J5568),Strutture_cleaned[[#This Row],[Indirizzo di posta elettronica]],Strutture_cleaned[[#This Row],[Indirizzo internet]])</f>
        <v>info@hotelfausto.com</v>
      </c>
    </row>
    <row r="5569" spans="1:12" x14ac:dyDescent="0.2">
      <c r="A5569" t="s">
        <v>8177</v>
      </c>
      <c r="B5569" t="s">
        <v>18331</v>
      </c>
      <c r="C5569" t="s">
        <v>18332</v>
      </c>
      <c r="D5569" t="s">
        <v>17308</v>
      </c>
      <c r="E5569" t="s">
        <v>17308</v>
      </c>
      <c r="F5569" t="s">
        <v>7280</v>
      </c>
      <c r="G5569" t="s">
        <v>7281</v>
      </c>
      <c r="I55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569" s="1" t="b">
        <f t="shared" si="86"/>
        <v>0</v>
      </c>
      <c r="K5569" t="str">
        <f>IF(NOT(J5569),Strutture_cleaned[[#This Row],[Indirizzo internet]],Strutture_cleaned[[#This Row],[Indirizzo di posta elettronica]])</f>
        <v>www.hotelzampillo.it</v>
      </c>
      <c r="L5569" t="str">
        <f>IF(NOT(J5569),Strutture_cleaned[[#This Row],[Indirizzo di posta elettronica]],Strutture_cleaned[[#This Row],[Indirizzo internet]])</f>
        <v>direzione@hotelzampillo.it</v>
      </c>
    </row>
    <row r="5570" spans="1:12" x14ac:dyDescent="0.2">
      <c r="A5570" t="s">
        <v>8177</v>
      </c>
      <c r="B5570" t="s">
        <v>18333</v>
      </c>
      <c r="C5570" t="s">
        <v>18334</v>
      </c>
      <c r="D5570" t="s">
        <v>17308</v>
      </c>
      <c r="E5570" t="s">
        <v>17308</v>
      </c>
      <c r="F5570" t="s">
        <v>7282</v>
      </c>
      <c r="G5570" t="s">
        <v>7283</v>
      </c>
      <c r="I55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70" s="1" t="b">
        <f t="shared" si="86"/>
        <v>0</v>
      </c>
      <c r="K5570" t="str">
        <f>IF(NOT(J5570),Strutture_cleaned[[#This Row],[Indirizzo internet]],Strutture_cleaned[[#This Row],[Indirizzo di posta elettronica]])</f>
        <v>www.hotelcapretti.it</v>
      </c>
      <c r="L5570" t="str">
        <f>IF(NOT(J5570),Strutture_cleaned[[#This Row],[Indirizzo di posta elettronica]],Strutture_cleaned[[#This Row],[Indirizzo internet]])</f>
        <v>Info@hotelcapretti.it</v>
      </c>
    </row>
    <row r="5571" spans="1:12" x14ac:dyDescent="0.2">
      <c r="A5571" t="s">
        <v>8177</v>
      </c>
      <c r="B5571" t="s">
        <v>18335</v>
      </c>
      <c r="C5571" t="s">
        <v>18336</v>
      </c>
      <c r="D5571" t="s">
        <v>17308</v>
      </c>
      <c r="E5571" t="s">
        <v>17308</v>
      </c>
      <c r="F5571" t="s">
        <v>7284</v>
      </c>
      <c r="G5571" t="s">
        <v>7285</v>
      </c>
      <c r="I55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71" s="1" t="b">
        <f t="shared" ref="J5571:J5634" si="87">I5571="invertire email e sito"</f>
        <v>0</v>
      </c>
      <c r="K5571" t="str">
        <f>IF(NOT(J5571),Strutture_cleaned[[#This Row],[Indirizzo internet]],Strutture_cleaned[[#This Row],[Indirizzo di posta elettronica]])</f>
        <v>www.hotelcentralesbt.com</v>
      </c>
      <c r="L5571" t="str">
        <f>IF(NOT(J5571),Strutture_cleaned[[#This Row],[Indirizzo di posta elettronica]],Strutture_cleaned[[#This Row],[Indirizzo internet]])</f>
        <v>info@hotelcentralesbt.com</v>
      </c>
    </row>
    <row r="5572" spans="1:12" x14ac:dyDescent="0.2">
      <c r="A5572" t="s">
        <v>8177</v>
      </c>
      <c r="B5572" t="s">
        <v>18337</v>
      </c>
      <c r="C5572" t="s">
        <v>18152</v>
      </c>
      <c r="D5572" t="s">
        <v>17308</v>
      </c>
      <c r="E5572" t="s">
        <v>17308</v>
      </c>
      <c r="F5572" t="s">
        <v>7286</v>
      </c>
      <c r="G5572" t="s">
        <v>7287</v>
      </c>
      <c r="I55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572" s="1" t="b">
        <f t="shared" si="87"/>
        <v>0</v>
      </c>
      <c r="K5572" t="str">
        <f>IF(NOT(J5572),Strutture_cleaned[[#This Row],[Indirizzo internet]],Strutture_cleaned[[#This Row],[Indirizzo di posta elettronica]])</f>
        <v>http://web.tiscali.it/hotel.laplaya</v>
      </c>
      <c r="L5572" t="str">
        <f>IF(NOT(J5572),Strutture_cleaned[[#This Row],[Indirizzo di posta elettronica]],Strutture_cleaned[[#This Row],[Indirizzo internet]])</f>
        <v>meuble.playa@tiscali.it</v>
      </c>
    </row>
    <row r="5573" spans="1:12" x14ac:dyDescent="0.2">
      <c r="A5573" t="s">
        <v>8177</v>
      </c>
      <c r="B5573" t="s">
        <v>18338</v>
      </c>
      <c r="C5573" t="s">
        <v>18339</v>
      </c>
      <c r="D5573" t="s">
        <v>17308</v>
      </c>
      <c r="E5573" t="s">
        <v>17308</v>
      </c>
      <c r="F5573" t="s">
        <v>7288</v>
      </c>
      <c r="G5573" t="s">
        <v>7289</v>
      </c>
      <c r="I55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73" s="1" t="b">
        <f t="shared" si="87"/>
        <v>0</v>
      </c>
      <c r="K5573" t="str">
        <f>IF(NOT(J5573),Strutture_cleaned[[#This Row],[Indirizzo internet]],Strutture_cleaned[[#This Row],[Indirizzo di posta elettronica]])</f>
        <v>www.hotellasfinge.com</v>
      </c>
      <c r="L5573" t="str">
        <f>IF(NOT(J5573),Strutture_cleaned[[#This Row],[Indirizzo di posta elettronica]],Strutture_cleaned[[#This Row],[Indirizzo internet]])</f>
        <v>info@hotellasfinge.com</v>
      </c>
    </row>
    <row r="5574" spans="1:12" x14ac:dyDescent="0.2">
      <c r="A5574" t="s">
        <v>8177</v>
      </c>
      <c r="B5574" t="s">
        <v>9905</v>
      </c>
      <c r="C5574" t="s">
        <v>18340</v>
      </c>
      <c r="D5574" t="s">
        <v>17308</v>
      </c>
      <c r="E5574" t="s">
        <v>17308</v>
      </c>
      <c r="F5574" t="s">
        <v>7170</v>
      </c>
      <c r="G5574" t="s">
        <v>7169</v>
      </c>
      <c r="I55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74" s="1" t="b">
        <f t="shared" si="87"/>
        <v>0</v>
      </c>
      <c r="K5574" t="str">
        <f>IF(NOT(J5574),Strutture_cleaned[[#This Row],[Indirizzo internet]],Strutture_cleaned[[#This Row],[Indirizzo di posta elettronica]])</f>
        <v>www.hotelposeidon.it</v>
      </c>
      <c r="L5574" t="str">
        <f>IF(NOT(J5574),Strutture_cleaned[[#This Row],[Indirizzo di posta elettronica]],Strutture_cleaned[[#This Row],[Indirizzo internet]])</f>
        <v>info@hotelposeidon.it</v>
      </c>
    </row>
    <row r="5575" spans="1:12" x14ac:dyDescent="0.2">
      <c r="A5575" t="s">
        <v>8177</v>
      </c>
      <c r="B5575" t="s">
        <v>18341</v>
      </c>
      <c r="C5575" t="s">
        <v>18342</v>
      </c>
      <c r="D5575" t="s">
        <v>17308</v>
      </c>
      <c r="E5575" t="s">
        <v>17308</v>
      </c>
      <c r="F5575" t="s">
        <v>7290</v>
      </c>
      <c r="G5575" t="s">
        <v>7291</v>
      </c>
      <c r="I55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575" s="1" t="b">
        <f t="shared" si="87"/>
        <v>0</v>
      </c>
      <c r="K5575" t="str">
        <f>IF(NOT(J5575),Strutture_cleaned[[#This Row],[Indirizzo internet]],Strutture_cleaned[[#This Row],[Indirizzo di posta elettronica]])</f>
        <v>hotelpensionerina.it</v>
      </c>
      <c r="L5575" t="str">
        <f>IF(NOT(J5575),Strutture_cleaned[[#This Row],[Indirizzo di posta elettronica]],Strutture_cleaned[[#This Row],[Indirizzo internet]])</f>
        <v>hotelrina@virgilio.it</v>
      </c>
    </row>
    <row r="5576" spans="1:12" x14ac:dyDescent="0.2">
      <c r="A5576" t="s">
        <v>8177</v>
      </c>
      <c r="B5576" t="s">
        <v>18343</v>
      </c>
      <c r="C5576" t="s">
        <v>18344</v>
      </c>
      <c r="D5576" t="s">
        <v>17308</v>
      </c>
      <c r="E5576" t="s">
        <v>17308</v>
      </c>
      <c r="F5576" t="s">
        <v>19511</v>
      </c>
      <c r="G5576" t="s">
        <v>19511</v>
      </c>
      <c r="I55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576" s="1" t="b">
        <f t="shared" si="87"/>
        <v>0</v>
      </c>
      <c r="K5576" t="str">
        <f>IF(NOT(J5576),Strutture_cleaned[[#This Row],[Indirizzo internet]],Strutture_cleaned[[#This Row],[Indirizzo di posta elettronica]])</f>
        <v/>
      </c>
      <c r="L5576" t="str">
        <f>IF(NOT(J5576),Strutture_cleaned[[#This Row],[Indirizzo di posta elettronica]],Strutture_cleaned[[#This Row],[Indirizzo internet]])</f>
        <v/>
      </c>
    </row>
    <row r="5577" spans="1:12" x14ac:dyDescent="0.2">
      <c r="A5577" t="s">
        <v>8177</v>
      </c>
      <c r="B5577" t="s">
        <v>18345</v>
      </c>
      <c r="C5577" t="s">
        <v>19511</v>
      </c>
      <c r="D5577" t="s">
        <v>17308</v>
      </c>
      <c r="E5577" t="s">
        <v>17308</v>
      </c>
      <c r="F5577" t="s">
        <v>7292</v>
      </c>
      <c r="G5577" t="s">
        <v>7293</v>
      </c>
      <c r="I55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77" s="1" t="b">
        <f t="shared" si="87"/>
        <v>0</v>
      </c>
      <c r="K5577" t="str">
        <f>IF(NOT(J5577),Strutture_cleaned[[#This Row],[Indirizzo internet]],Strutture_cleaned[[#This Row],[Indirizzo di posta elettronica]])</f>
        <v>www.hotelmadison.it</v>
      </c>
      <c r="L5577" t="str">
        <f>IF(NOT(J5577),Strutture_cleaned[[#This Row],[Indirizzo di posta elettronica]],Strutture_cleaned[[#This Row],[Indirizzo internet]])</f>
        <v>info@hotelmadison.it</v>
      </c>
    </row>
    <row r="5578" spans="1:12" x14ac:dyDescent="0.2">
      <c r="A5578" t="s">
        <v>8177</v>
      </c>
      <c r="B5578" t="s">
        <v>18346</v>
      </c>
      <c r="C5578" t="s">
        <v>18347</v>
      </c>
      <c r="D5578" t="s">
        <v>17308</v>
      </c>
      <c r="E5578" t="s">
        <v>17308</v>
      </c>
      <c r="F5578" t="s">
        <v>7294</v>
      </c>
      <c r="G5578" t="s">
        <v>7295</v>
      </c>
      <c r="I55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3</v>
      </c>
      <c r="J5578" s="1" t="b">
        <f t="shared" si="87"/>
        <v>0</v>
      </c>
      <c r="K5578" t="str">
        <f>IF(NOT(J5578),Strutture_cleaned[[#This Row],[Indirizzo internet]],Strutture_cleaned[[#This Row],[Indirizzo di posta elettronica]])</f>
        <v>www.lesoleil.it</v>
      </c>
      <c r="L5578" t="str">
        <f>IF(NOT(J5578),Strutture_cleaned[[#This Row],[Indirizzo di posta elettronica]],Strutture_cleaned[[#This Row],[Indirizzo internet]])</f>
        <v>rb@insinet.it</v>
      </c>
    </row>
    <row r="5579" spans="1:12" x14ac:dyDescent="0.2">
      <c r="A5579" t="s">
        <v>8177</v>
      </c>
      <c r="B5579" t="s">
        <v>18348</v>
      </c>
      <c r="C5579" t="s">
        <v>18349</v>
      </c>
      <c r="D5579" t="s">
        <v>17308</v>
      </c>
      <c r="E5579" t="s">
        <v>17308</v>
      </c>
      <c r="F5579" t="s">
        <v>7296</v>
      </c>
      <c r="G5579" t="s">
        <v>7297</v>
      </c>
      <c r="I55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79" s="1" t="b">
        <f t="shared" si="87"/>
        <v>0</v>
      </c>
      <c r="K5579" t="str">
        <f>IF(NOT(J5579),Strutture_cleaned[[#This Row],[Indirizzo internet]],Strutture_cleaned[[#This Row],[Indirizzo di posta elettronica]])</f>
        <v>www.hotelroyalsbt.it</v>
      </c>
      <c r="L5579" t="str">
        <f>IF(NOT(J5579),Strutture_cleaned[[#This Row],[Indirizzo di posta elettronica]],Strutture_cleaned[[#This Row],[Indirizzo internet]])</f>
        <v>info@hotelroyalsbt.it</v>
      </c>
    </row>
    <row r="5580" spans="1:12" x14ac:dyDescent="0.2">
      <c r="A5580" t="s">
        <v>8183</v>
      </c>
      <c r="B5580" t="s">
        <v>18350</v>
      </c>
      <c r="C5580" t="s">
        <v>19511</v>
      </c>
      <c r="D5580" t="s">
        <v>17308</v>
      </c>
      <c r="E5580" t="s">
        <v>17308</v>
      </c>
      <c r="F5580" t="s">
        <v>19511</v>
      </c>
      <c r="G5580" t="s">
        <v>7298</v>
      </c>
      <c r="I55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580" s="1" t="b">
        <f t="shared" si="87"/>
        <v>0</v>
      </c>
      <c r="K5580" t="str">
        <f>IF(NOT(J5580),Strutture_cleaned[[#This Row],[Indirizzo internet]],Strutture_cleaned[[#This Row],[Indirizzo di posta elettronica]])</f>
        <v/>
      </c>
      <c r="L5580" t="str">
        <f>IF(NOT(J5580),Strutture_cleaned[[#This Row],[Indirizzo di posta elettronica]],Strutture_cleaned[[#This Row],[Indirizzo internet]])</f>
        <v>sciarramassimo@aliceposta.it</v>
      </c>
    </row>
    <row r="5581" spans="1:12" x14ac:dyDescent="0.2">
      <c r="A5581" t="s">
        <v>8183</v>
      </c>
      <c r="B5581" t="s">
        <v>18351</v>
      </c>
      <c r="C5581" t="s">
        <v>18352</v>
      </c>
      <c r="D5581" t="s">
        <v>17308</v>
      </c>
      <c r="E5581" t="s">
        <v>17308</v>
      </c>
      <c r="F5581" t="s">
        <v>19511</v>
      </c>
      <c r="G5581" t="s">
        <v>19511</v>
      </c>
      <c r="I55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581" s="1" t="b">
        <f t="shared" si="87"/>
        <v>0</v>
      </c>
      <c r="K5581" t="str">
        <f>IF(NOT(J5581),Strutture_cleaned[[#This Row],[Indirizzo internet]],Strutture_cleaned[[#This Row],[Indirizzo di posta elettronica]])</f>
        <v/>
      </c>
      <c r="L5581" t="str">
        <f>IF(NOT(J5581),Strutture_cleaned[[#This Row],[Indirizzo di posta elettronica]],Strutture_cleaned[[#This Row],[Indirizzo internet]])</f>
        <v/>
      </c>
    </row>
    <row r="5582" spans="1:12" x14ac:dyDescent="0.2">
      <c r="A5582" t="s">
        <v>8183</v>
      </c>
      <c r="B5582" t="s">
        <v>18353</v>
      </c>
      <c r="C5582" t="s">
        <v>18352</v>
      </c>
      <c r="D5582" t="s">
        <v>17308</v>
      </c>
      <c r="E5582" t="s">
        <v>17308</v>
      </c>
      <c r="F5582" t="s">
        <v>19511</v>
      </c>
      <c r="G5582" t="s">
        <v>19511</v>
      </c>
      <c r="I55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582" s="1" t="b">
        <f t="shared" si="87"/>
        <v>0</v>
      </c>
      <c r="K5582" t="str">
        <f>IF(NOT(J5582),Strutture_cleaned[[#This Row],[Indirizzo internet]],Strutture_cleaned[[#This Row],[Indirizzo di posta elettronica]])</f>
        <v/>
      </c>
      <c r="L5582" t="str">
        <f>IF(NOT(J5582),Strutture_cleaned[[#This Row],[Indirizzo di posta elettronica]],Strutture_cleaned[[#This Row],[Indirizzo internet]])</f>
        <v/>
      </c>
    </row>
    <row r="5583" spans="1:12" x14ac:dyDescent="0.2">
      <c r="A5583" t="s">
        <v>8183</v>
      </c>
      <c r="B5583" t="s">
        <v>18354</v>
      </c>
      <c r="C5583" t="s">
        <v>18355</v>
      </c>
      <c r="D5583" t="s">
        <v>17308</v>
      </c>
      <c r="E5583" t="s">
        <v>17308</v>
      </c>
      <c r="F5583" t="s">
        <v>7299</v>
      </c>
      <c r="G5583" t="s">
        <v>7298</v>
      </c>
      <c r="I55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583" s="1" t="b">
        <f t="shared" si="87"/>
        <v>0</v>
      </c>
      <c r="K5583" t="str">
        <f>IF(NOT(J5583),Strutture_cleaned[[#This Row],[Indirizzo internet]],Strutture_cleaned[[#This Row],[Indirizzo di posta elettronica]])</f>
        <v>http://www.bbromasanbenedetto.it/</v>
      </c>
      <c r="L5583" t="str">
        <f>IF(NOT(J5583),Strutture_cleaned[[#This Row],[Indirizzo di posta elettronica]],Strutture_cleaned[[#This Row],[Indirizzo internet]])</f>
        <v>sciarramassimo@aliceposta.it</v>
      </c>
    </row>
    <row r="5584" spans="1:12" x14ac:dyDescent="0.2">
      <c r="A5584" t="s">
        <v>8186</v>
      </c>
      <c r="B5584" t="s">
        <v>18356</v>
      </c>
      <c r="C5584" t="s">
        <v>18357</v>
      </c>
      <c r="D5584" t="s">
        <v>17308</v>
      </c>
      <c r="E5584" t="s">
        <v>17308</v>
      </c>
      <c r="F5584" t="s">
        <v>7300</v>
      </c>
      <c r="G5584" t="s">
        <v>7301</v>
      </c>
      <c r="I55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84" s="1" t="b">
        <f t="shared" si="87"/>
        <v>0</v>
      </c>
      <c r="K5584" t="str">
        <f>IF(NOT(J5584),Strutture_cleaned[[#This Row],[Indirizzo internet]],Strutture_cleaned[[#This Row],[Indirizzo di posta elettronica]])</f>
        <v>www.la-panoramica.it</v>
      </c>
      <c r="L5584" t="str">
        <f>IF(NOT(J5584),Strutture_cleaned[[#This Row],[Indirizzo di posta elettronica]],Strutture_cleaned[[#This Row],[Indirizzo internet]])</f>
        <v>info@la-panoramica.it</v>
      </c>
    </row>
    <row r="5585" spans="1:12" x14ac:dyDescent="0.2">
      <c r="A5585" t="s">
        <v>8177</v>
      </c>
      <c r="B5585" t="s">
        <v>18358</v>
      </c>
      <c r="C5585" t="s">
        <v>18359</v>
      </c>
      <c r="D5585" t="s">
        <v>18360</v>
      </c>
      <c r="E5585" t="s">
        <v>18361</v>
      </c>
      <c r="F5585" t="s">
        <v>7302</v>
      </c>
      <c r="G5585" t="s">
        <v>7303</v>
      </c>
      <c r="I55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85" s="1" t="b">
        <f t="shared" si="87"/>
        <v>0</v>
      </c>
      <c r="K5585" t="str">
        <f>IF(NOT(J5585),Strutture_cleaned[[#This Row],[Indirizzo internet]],Strutture_cleaned[[#This Row],[Indirizzo di posta elettronica]])</f>
        <v>www.hotelcountry.it</v>
      </c>
      <c r="L5585" t="str">
        <f>IF(NOT(J5585),Strutture_cleaned[[#This Row],[Indirizzo di posta elettronica]],Strutture_cleaned[[#This Row],[Indirizzo internet]])</f>
        <v>info@hotelcountry.it</v>
      </c>
    </row>
    <row r="5586" spans="1:12" x14ac:dyDescent="0.2">
      <c r="A5586" t="s">
        <v>8186</v>
      </c>
      <c r="B5586" t="s">
        <v>18362</v>
      </c>
      <c r="C5586" t="s">
        <v>18363</v>
      </c>
      <c r="D5586" t="s">
        <v>18360</v>
      </c>
      <c r="E5586" t="s">
        <v>18360</v>
      </c>
      <c r="F5586" t="s">
        <v>19511</v>
      </c>
      <c r="G5586" t="s">
        <v>19511</v>
      </c>
      <c r="I55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586" s="1" t="b">
        <f t="shared" si="87"/>
        <v>0</v>
      </c>
      <c r="K5586" t="str">
        <f>IF(NOT(J5586),Strutture_cleaned[[#This Row],[Indirizzo internet]],Strutture_cleaned[[#This Row],[Indirizzo di posta elettronica]])</f>
        <v/>
      </c>
      <c r="L5586" t="str">
        <f>IF(NOT(J5586),Strutture_cleaned[[#This Row],[Indirizzo di posta elettronica]],Strutture_cleaned[[#This Row],[Indirizzo internet]])</f>
        <v/>
      </c>
    </row>
    <row r="5587" spans="1:12" x14ac:dyDescent="0.2">
      <c r="A5587" t="s">
        <v>8177</v>
      </c>
      <c r="B5587" t="s">
        <v>18364</v>
      </c>
      <c r="C5587" t="s">
        <v>18365</v>
      </c>
      <c r="D5587" t="s">
        <v>18360</v>
      </c>
      <c r="E5587" t="s">
        <v>18360</v>
      </c>
      <c r="F5587" t="s">
        <v>19511</v>
      </c>
      <c r="G5587" t="s">
        <v>7304</v>
      </c>
      <c r="I55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587" s="1" t="b">
        <f t="shared" si="87"/>
        <v>0</v>
      </c>
      <c r="K5587" t="str">
        <f>IF(NOT(J5587),Strutture_cleaned[[#This Row],[Indirizzo internet]],Strutture_cleaned[[#This Row],[Indirizzo di posta elettronica]])</f>
        <v/>
      </c>
      <c r="L5587" t="str">
        <f>IF(NOT(J5587),Strutture_cleaned[[#This Row],[Indirizzo di posta elettronica]],Strutture_cleaned[[#This Row],[Indirizzo internet]])</f>
        <v>hotelcarlo@libero.it</v>
      </c>
    </row>
    <row r="5588" spans="1:12" x14ac:dyDescent="0.2">
      <c r="A5588" t="s">
        <v>8186</v>
      </c>
      <c r="B5588" t="s">
        <v>18366</v>
      </c>
      <c r="C5588" t="s">
        <v>19511</v>
      </c>
      <c r="D5588" t="s">
        <v>18360</v>
      </c>
      <c r="E5588" t="s">
        <v>19511</v>
      </c>
      <c r="F5588" t="s">
        <v>19511</v>
      </c>
      <c r="G5588" t="s">
        <v>19511</v>
      </c>
      <c r="I55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588" s="1" t="b">
        <f t="shared" si="87"/>
        <v>0</v>
      </c>
      <c r="K5588" t="str">
        <f>IF(NOT(J5588),Strutture_cleaned[[#This Row],[Indirizzo internet]],Strutture_cleaned[[#This Row],[Indirizzo di posta elettronica]])</f>
        <v/>
      </c>
      <c r="L5588" t="str">
        <f>IF(NOT(J5588),Strutture_cleaned[[#This Row],[Indirizzo di posta elettronica]],Strutture_cleaned[[#This Row],[Indirizzo internet]])</f>
        <v/>
      </c>
    </row>
    <row r="5589" spans="1:12" x14ac:dyDescent="0.2">
      <c r="A5589" t="s">
        <v>8183</v>
      </c>
      <c r="B5589" t="s">
        <v>18367</v>
      </c>
      <c r="C5589" t="s">
        <v>18368</v>
      </c>
      <c r="D5589" t="s">
        <v>18360</v>
      </c>
      <c r="E5589" t="s">
        <v>19511</v>
      </c>
      <c r="F5589" t="s">
        <v>19511</v>
      </c>
      <c r="G5589" t="s">
        <v>19511</v>
      </c>
      <c r="I55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589" s="1" t="b">
        <f t="shared" si="87"/>
        <v>0</v>
      </c>
      <c r="K5589" t="str">
        <f>IF(NOT(J5589),Strutture_cleaned[[#This Row],[Indirizzo internet]],Strutture_cleaned[[#This Row],[Indirizzo di posta elettronica]])</f>
        <v/>
      </c>
      <c r="L5589" t="str">
        <f>IF(NOT(J5589),Strutture_cleaned[[#This Row],[Indirizzo di posta elettronica]],Strutture_cleaned[[#This Row],[Indirizzo internet]])</f>
        <v/>
      </c>
    </row>
    <row r="5590" spans="1:12" x14ac:dyDescent="0.2">
      <c r="A5590" t="s">
        <v>8183</v>
      </c>
      <c r="B5590" t="s">
        <v>18369</v>
      </c>
      <c r="C5590" t="s">
        <v>18370</v>
      </c>
      <c r="D5590" t="s">
        <v>18360</v>
      </c>
      <c r="E5590" t="s">
        <v>19511</v>
      </c>
      <c r="F5590" t="s">
        <v>7305</v>
      </c>
      <c r="G5590" t="s">
        <v>7306</v>
      </c>
      <c r="I55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90" s="1" t="b">
        <f t="shared" si="87"/>
        <v>0</v>
      </c>
      <c r="K5590" t="str">
        <f>IF(NOT(J5590),Strutture_cleaned[[#This Row],[Indirizzo internet]],Strutture_cleaned[[#This Row],[Indirizzo di posta elettronica]])</f>
        <v>www.bbnardoni.it</v>
      </c>
      <c r="L5590" t="str">
        <f>IF(NOT(J5590),Strutture_cleaned[[#This Row],[Indirizzo di posta elettronica]],Strutture_cleaned[[#This Row],[Indirizzo internet]])</f>
        <v>info@bbnardoni.it</v>
      </c>
    </row>
    <row r="5591" spans="1:12" x14ac:dyDescent="0.2">
      <c r="A5591" t="s">
        <v>8183</v>
      </c>
      <c r="B5591" t="s">
        <v>18371</v>
      </c>
      <c r="C5591" t="s">
        <v>7307</v>
      </c>
      <c r="D5591" t="s">
        <v>18360</v>
      </c>
      <c r="E5591" t="s">
        <v>19511</v>
      </c>
      <c r="F5591" t="s">
        <v>7308</v>
      </c>
      <c r="G5591" t="s">
        <v>7309</v>
      </c>
      <c r="I55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591" s="1" t="b">
        <f t="shared" si="87"/>
        <v>0</v>
      </c>
      <c r="K5591" t="str">
        <f>IF(NOT(J5591),Strutture_cleaned[[#This Row],[Indirizzo internet]],Strutture_cleaned[[#This Row],[Indirizzo di posta elettronica]])</f>
        <v>http://www.bbcasazioguido.it/</v>
      </c>
      <c r="L5591" t="str">
        <f>IF(NOT(J5591),Strutture_cleaned[[#This Row],[Indirizzo di posta elettronica]],Strutture_cleaned[[#This Row],[Indirizzo internet]])</f>
        <v>ornellafrascarelli@hotmail.it</v>
      </c>
    </row>
    <row r="5592" spans="1:12" x14ac:dyDescent="0.2">
      <c r="A5592" t="s">
        <v>8183</v>
      </c>
      <c r="B5592" t="s">
        <v>18372</v>
      </c>
      <c r="C5592" t="s">
        <v>7310</v>
      </c>
      <c r="D5592" t="s">
        <v>18360</v>
      </c>
      <c r="E5592" t="s">
        <v>18373</v>
      </c>
      <c r="F5592" t="s">
        <v>19511</v>
      </c>
      <c r="G5592" t="s">
        <v>7311</v>
      </c>
      <c r="I55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592" s="1" t="b">
        <f t="shared" si="87"/>
        <v>0</v>
      </c>
      <c r="K5592" t="str">
        <f>IF(NOT(J5592),Strutture_cleaned[[#This Row],[Indirizzo internet]],Strutture_cleaned[[#This Row],[Indirizzo di posta elettronica]])</f>
        <v/>
      </c>
      <c r="L5592" t="str">
        <f>IF(NOT(J5592),Strutture_cleaned[[#This Row],[Indirizzo di posta elettronica]],Strutture_cleaned[[#This Row],[Indirizzo internet]])</f>
        <v>fabperozzi@alice.it</v>
      </c>
    </row>
    <row r="5593" spans="1:12" x14ac:dyDescent="0.2">
      <c r="A5593" t="s">
        <v>8183</v>
      </c>
      <c r="B5593" t="s">
        <v>18374</v>
      </c>
      <c r="C5593" t="s">
        <v>18375</v>
      </c>
      <c r="D5593" t="s">
        <v>18360</v>
      </c>
      <c r="E5593" t="s">
        <v>19511</v>
      </c>
      <c r="F5593" t="s">
        <v>19511</v>
      </c>
      <c r="G5593" t="s">
        <v>7312</v>
      </c>
      <c r="I55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5593" s="1" t="b">
        <f t="shared" si="87"/>
        <v>0</v>
      </c>
      <c r="K5593" t="str">
        <f>IF(NOT(J5593),Strutture_cleaned[[#This Row],[Indirizzo internet]],Strutture_cleaned[[#This Row],[Indirizzo di posta elettronica]])</f>
        <v/>
      </c>
      <c r="L5593" t="str">
        <f>IF(NOT(J5593),Strutture_cleaned[[#This Row],[Indirizzo di posta elettronica]],Strutture_cleaned[[#This Row],[Indirizzo internet]])</f>
        <v>massimiliano.dimichele@istruzione.it</v>
      </c>
    </row>
    <row r="5594" spans="1:12" x14ac:dyDescent="0.2">
      <c r="A5594" t="s">
        <v>8183</v>
      </c>
      <c r="B5594" t="s">
        <v>18376</v>
      </c>
      <c r="C5594" t="s">
        <v>18377</v>
      </c>
      <c r="D5594" t="s">
        <v>18360</v>
      </c>
      <c r="E5594" t="s">
        <v>18360</v>
      </c>
      <c r="F5594" t="s">
        <v>19511</v>
      </c>
      <c r="G5594" t="s">
        <v>7313</v>
      </c>
      <c r="I55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5594" s="1" t="b">
        <f t="shared" si="87"/>
        <v>0</v>
      </c>
      <c r="K5594" t="str">
        <f>IF(NOT(J5594),Strutture_cleaned[[#This Row],[Indirizzo internet]],Strutture_cleaned[[#This Row],[Indirizzo di posta elettronica]])</f>
        <v/>
      </c>
      <c r="L5594" t="str">
        <f>IF(NOT(J5594),Strutture_cleaned[[#This Row],[Indirizzo di posta elettronica]],Strutture_cleaned[[#This Row],[Indirizzo internet]])</f>
        <v>RC1958@hotmail.it</v>
      </c>
    </row>
    <row r="5595" spans="1:12" x14ac:dyDescent="0.2">
      <c r="A5595" t="s">
        <v>8186</v>
      </c>
      <c r="B5595" t="s">
        <v>18378</v>
      </c>
      <c r="C5595" t="s">
        <v>18379</v>
      </c>
      <c r="D5595" t="s">
        <v>18380</v>
      </c>
      <c r="E5595" t="s">
        <v>18380</v>
      </c>
      <c r="F5595" t="s">
        <v>19511</v>
      </c>
      <c r="G5595" t="s">
        <v>7314</v>
      </c>
      <c r="I55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595" s="1" t="b">
        <f t="shared" si="87"/>
        <v>0</v>
      </c>
      <c r="K5595" t="str">
        <f>IF(NOT(J5595),Strutture_cleaned[[#This Row],[Indirizzo internet]],Strutture_cleaned[[#This Row],[Indirizzo di posta elettronica]])</f>
        <v/>
      </c>
      <c r="L5595" t="str">
        <f>IF(NOT(J5595),Strutture_cleaned[[#This Row],[Indirizzo di posta elettronica]],Strutture_cleaned[[#This Row],[Indirizzo internet]])</f>
        <v>tenutaborgio@libero.it</v>
      </c>
    </row>
    <row r="5596" spans="1:12" x14ac:dyDescent="0.2">
      <c r="A5596" t="s">
        <v>8177</v>
      </c>
      <c r="B5596" t="s">
        <v>15953</v>
      </c>
      <c r="C5596" t="s">
        <v>18381</v>
      </c>
      <c r="D5596" t="s">
        <v>18380</v>
      </c>
      <c r="E5596" t="s">
        <v>19511</v>
      </c>
      <c r="F5596" t="s">
        <v>7315</v>
      </c>
      <c r="G5596" t="s">
        <v>7316</v>
      </c>
      <c r="I55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5596" s="1" t="b">
        <f t="shared" si="87"/>
        <v>0</v>
      </c>
      <c r="K5596" t="str">
        <f>IF(NOT(J5596),Strutture_cleaned[[#This Row],[Indirizzo internet]],Strutture_cleaned[[#This Row],[Indirizzo di posta elettronica]])</f>
        <v>www.ristoranteilcasolare.com</v>
      </c>
      <c r="L5596" t="str">
        <f>IF(NOT(J5596),Strutture_cleaned[[#This Row],[Indirizzo di posta elettronica]],Strutture_cleaned[[#This Row],[Indirizzo internet]])</f>
        <v>ristoranteilcasolaresas@pec.it</v>
      </c>
    </row>
    <row r="5597" spans="1:12" x14ac:dyDescent="0.2">
      <c r="A5597" t="s">
        <v>8186</v>
      </c>
      <c r="B5597" t="s">
        <v>18382</v>
      </c>
      <c r="C5597" t="s">
        <v>18383</v>
      </c>
      <c r="D5597" t="s">
        <v>18380</v>
      </c>
      <c r="E5597" t="s">
        <v>18384</v>
      </c>
      <c r="F5597" t="s">
        <v>7317</v>
      </c>
      <c r="G5597" t="s">
        <v>7318</v>
      </c>
      <c r="I55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597" s="1" t="b">
        <f t="shared" si="87"/>
        <v>0</v>
      </c>
      <c r="K5597" t="str">
        <f>IF(NOT(J5597),Strutture_cleaned[[#This Row],[Indirizzo internet]],Strutture_cleaned[[#This Row],[Indirizzo di posta elettronica]])</f>
        <v>www.angellozzi.it</v>
      </c>
      <c r="L5597" t="str">
        <f>IF(NOT(J5597),Strutture_cleaned[[#This Row],[Indirizzo di posta elettronica]],Strutture_cleaned[[#This Row],[Indirizzo internet]])</f>
        <v>info@angellozzi.it</v>
      </c>
    </row>
    <row r="5598" spans="1:12" x14ac:dyDescent="0.2">
      <c r="A5598" t="s">
        <v>8523</v>
      </c>
      <c r="B5598" t="s">
        <v>18385</v>
      </c>
      <c r="C5598" t="s">
        <v>18386</v>
      </c>
      <c r="D5598" t="s">
        <v>18387</v>
      </c>
      <c r="E5598" t="s">
        <v>8762</v>
      </c>
      <c r="F5598" t="s">
        <v>7319</v>
      </c>
      <c r="G5598" t="s">
        <v>7320</v>
      </c>
      <c r="I55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5598" s="1" t="b">
        <f t="shared" si="87"/>
        <v>0</v>
      </c>
      <c r="K5598" t="str">
        <f>IF(NOT(J5598),Strutture_cleaned[[#This Row],[Indirizzo internet]],Strutture_cleaned[[#This Row],[Indirizzo di posta elettronica]])</f>
        <v>www.camping.it/marche/gardenriver</v>
      </c>
      <c r="L5598" t="str">
        <f>IF(NOT(J5598),Strutture_cleaned[[#This Row],[Indirizzo di posta elettronica]],Strutture_cleaned[[#This Row],[Indirizzo internet]])</f>
        <v>centrovacanzegardenriver@gmail.com</v>
      </c>
    </row>
    <row r="5599" spans="1:12" x14ac:dyDescent="0.2">
      <c r="A5599" t="s">
        <v>8183</v>
      </c>
      <c r="B5599" t="s">
        <v>18388</v>
      </c>
      <c r="C5599" t="s">
        <v>18389</v>
      </c>
      <c r="D5599" t="s">
        <v>18387</v>
      </c>
      <c r="E5599" t="s">
        <v>19511</v>
      </c>
      <c r="F5599" t="s">
        <v>19511</v>
      </c>
      <c r="G5599" t="s">
        <v>7321</v>
      </c>
      <c r="I55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599" s="1" t="b">
        <f t="shared" si="87"/>
        <v>0</v>
      </c>
      <c r="K5599" t="str">
        <f>IF(NOT(J5599),Strutture_cleaned[[#This Row],[Indirizzo internet]],Strutture_cleaned[[#This Row],[Indirizzo di posta elettronica]])</f>
        <v/>
      </c>
      <c r="L5599" t="str">
        <f>IF(NOT(J5599),Strutture_cleaned[[#This Row],[Indirizzo di posta elettronica]],Strutture_cleaned[[#This Row],[Indirizzo internet]])</f>
        <v>missjole@libero.it</v>
      </c>
    </row>
    <row r="5600" spans="1:12" x14ac:dyDescent="0.2">
      <c r="A5600" t="s">
        <v>8523</v>
      </c>
      <c r="B5600" t="s">
        <v>18390</v>
      </c>
      <c r="C5600" t="s">
        <v>18391</v>
      </c>
      <c r="D5600" t="s">
        <v>18387</v>
      </c>
      <c r="E5600" t="s">
        <v>18387</v>
      </c>
      <c r="F5600" t="s">
        <v>7322</v>
      </c>
      <c r="G5600" t="s">
        <v>7323</v>
      </c>
      <c r="I56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00" s="1" t="b">
        <f t="shared" si="87"/>
        <v>0</v>
      </c>
      <c r="K5600" t="str">
        <f>IF(NOT(J5600),Strutture_cleaned[[#This Row],[Indirizzo internet]],Strutture_cleaned[[#This Row],[Indirizzo di posta elettronica]])</f>
        <v>www.centrovacanzemirage.it</v>
      </c>
      <c r="L5600" t="str">
        <f>IF(NOT(J5600),Strutture_cleaned[[#This Row],[Indirizzo di posta elettronica]],Strutture_cleaned[[#This Row],[Indirizzo internet]])</f>
        <v>info@centrovacanzemirage.it</v>
      </c>
    </row>
    <row r="5601" spans="1:12" x14ac:dyDescent="0.2">
      <c r="A5601" t="s">
        <v>8523</v>
      </c>
      <c r="B5601" t="s">
        <v>18392</v>
      </c>
      <c r="C5601" t="s">
        <v>18393</v>
      </c>
      <c r="D5601" t="s">
        <v>18387</v>
      </c>
      <c r="E5601" t="s">
        <v>18387</v>
      </c>
      <c r="F5601" t="s">
        <v>7324</v>
      </c>
      <c r="G5601" t="s">
        <v>7325</v>
      </c>
      <c r="I56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01" s="1" t="b">
        <f t="shared" si="87"/>
        <v>0</v>
      </c>
      <c r="K5601" t="str">
        <f>IF(NOT(J5601),Strutture_cleaned[[#This Row],[Indirizzo internet]],Strutture_cleaned[[#This Row],[Indirizzo di posta elettronica]])</f>
        <v>www.rivaverde.it</v>
      </c>
      <c r="L5601" t="str">
        <f>IF(NOT(J5601),Strutture_cleaned[[#This Row],[Indirizzo di posta elettronica]],Strutture_cleaned[[#This Row],[Indirizzo internet]])</f>
        <v>info@rivaverde.it</v>
      </c>
    </row>
    <row r="5602" spans="1:12" x14ac:dyDescent="0.2">
      <c r="A5602" t="s">
        <v>8171</v>
      </c>
      <c r="B5602" t="s">
        <v>10217</v>
      </c>
      <c r="C5602" t="s">
        <v>18394</v>
      </c>
      <c r="D5602" t="s">
        <v>18387</v>
      </c>
      <c r="E5602" t="s">
        <v>18387</v>
      </c>
      <c r="F5602" t="s">
        <v>7326</v>
      </c>
      <c r="G5602" t="s">
        <v>7327</v>
      </c>
      <c r="I56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02" s="1" t="b">
        <f t="shared" si="87"/>
        <v>0</v>
      </c>
      <c r="K5602" t="str">
        <f>IF(NOT(J5602),Strutture_cleaned[[#This Row],[Indirizzo internet]],Strutture_cleaned[[#This Row],[Indirizzo di posta elettronica]])</f>
        <v>www.ristorantecasalealtidona.it</v>
      </c>
      <c r="L5602" t="str">
        <f>IF(NOT(J5602),Strutture_cleaned[[#This Row],[Indirizzo di posta elettronica]],Strutture_cleaned[[#This Row],[Indirizzo internet]])</f>
        <v>info@ristorantecasale.it</v>
      </c>
    </row>
    <row r="5603" spans="1:12" x14ac:dyDescent="0.2">
      <c r="A5603" t="s">
        <v>8177</v>
      </c>
      <c r="B5603" t="s">
        <v>18395</v>
      </c>
      <c r="C5603" t="s">
        <v>18396</v>
      </c>
      <c r="D5603" t="s">
        <v>18387</v>
      </c>
      <c r="E5603" t="s">
        <v>18387</v>
      </c>
      <c r="F5603" t="s">
        <v>19511</v>
      </c>
      <c r="G5603" t="s">
        <v>19511</v>
      </c>
      <c r="I560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03" s="1" t="b">
        <f t="shared" si="87"/>
        <v>0</v>
      </c>
      <c r="K5603" t="str">
        <f>IF(NOT(J5603),Strutture_cleaned[[#This Row],[Indirizzo internet]],Strutture_cleaned[[#This Row],[Indirizzo di posta elettronica]])</f>
        <v/>
      </c>
      <c r="L5603" t="str">
        <f>IF(NOT(J5603),Strutture_cleaned[[#This Row],[Indirizzo di posta elettronica]],Strutture_cleaned[[#This Row],[Indirizzo internet]])</f>
        <v/>
      </c>
    </row>
    <row r="5604" spans="1:12" x14ac:dyDescent="0.2">
      <c r="A5604" t="s">
        <v>8186</v>
      </c>
      <c r="B5604" t="s">
        <v>18397</v>
      </c>
      <c r="C5604" t="s">
        <v>18398</v>
      </c>
      <c r="D5604" t="s">
        <v>18387</v>
      </c>
      <c r="E5604" t="s">
        <v>18387</v>
      </c>
      <c r="F5604" t="s">
        <v>7328</v>
      </c>
      <c r="G5604" t="s">
        <v>7329</v>
      </c>
      <c r="I56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04" s="1" t="b">
        <f t="shared" si="87"/>
        <v>0</v>
      </c>
      <c r="K5604" t="str">
        <f>IF(NOT(J5604),Strutture_cleaned[[#This Row],[Indirizzo internet]],Strutture_cleaned[[#This Row],[Indirizzo di posta elettronica]])</f>
        <v>www.agriturismolavergara.it</v>
      </c>
      <c r="L5604" t="str">
        <f>IF(NOT(J5604),Strutture_cleaned[[#This Row],[Indirizzo di posta elettronica]],Strutture_cleaned[[#This Row],[Indirizzo internet]])</f>
        <v>info@agriturismolavergara.it</v>
      </c>
    </row>
    <row r="5605" spans="1:12" x14ac:dyDescent="0.2">
      <c r="A5605" t="s">
        <v>8186</v>
      </c>
      <c r="B5605" t="s">
        <v>18399</v>
      </c>
      <c r="C5605" t="s">
        <v>7330</v>
      </c>
      <c r="D5605" t="s">
        <v>18387</v>
      </c>
      <c r="E5605" t="s">
        <v>18387</v>
      </c>
      <c r="F5605" t="s">
        <v>7331</v>
      </c>
      <c r="G5605" t="s">
        <v>7332</v>
      </c>
      <c r="I56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05" s="1" t="b">
        <f t="shared" si="87"/>
        <v>0</v>
      </c>
      <c r="K5605" t="str">
        <f>IF(NOT(J5605),Strutture_cleaned[[#This Row],[Indirizzo internet]],Strutture_cleaned[[#This Row],[Indirizzo di posta elettronica]])</f>
        <v>www.agriturismolapieve.net</v>
      </c>
      <c r="L5605" t="str">
        <f>IF(NOT(J5605),Strutture_cleaned[[#This Row],[Indirizzo di posta elettronica]],Strutture_cleaned[[#This Row],[Indirizzo internet]])</f>
        <v>info@agriturismolapieve.net</v>
      </c>
    </row>
    <row r="5606" spans="1:12" x14ac:dyDescent="0.2">
      <c r="A5606" t="s">
        <v>8183</v>
      </c>
      <c r="B5606" t="s">
        <v>18400</v>
      </c>
      <c r="C5606" t="s">
        <v>18401</v>
      </c>
      <c r="D5606" t="s">
        <v>18387</v>
      </c>
      <c r="E5606" t="s">
        <v>18387</v>
      </c>
      <c r="F5606" t="s">
        <v>19511</v>
      </c>
      <c r="G5606" t="s">
        <v>7333</v>
      </c>
      <c r="I56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606" s="1" t="b">
        <f t="shared" si="87"/>
        <v>0</v>
      </c>
      <c r="K5606" t="str">
        <f>IF(NOT(J5606),Strutture_cleaned[[#This Row],[Indirizzo internet]],Strutture_cleaned[[#This Row],[Indirizzo di posta elettronica]])</f>
        <v/>
      </c>
      <c r="L5606" t="str">
        <f>IF(NOT(J5606),Strutture_cleaned[[#This Row],[Indirizzo di posta elettronica]],Strutture_cleaned[[#This Row],[Indirizzo internet]])</f>
        <v>maurogiommetti@tin.it</v>
      </c>
    </row>
    <row r="5607" spans="1:12" x14ac:dyDescent="0.2">
      <c r="A5607" t="s">
        <v>8582</v>
      </c>
      <c r="B5607" t="s">
        <v>18402</v>
      </c>
      <c r="C5607" t="s">
        <v>18403</v>
      </c>
      <c r="D5607" t="s">
        <v>18387</v>
      </c>
      <c r="E5607" t="s">
        <v>18404</v>
      </c>
      <c r="F5607" t="s">
        <v>7325</v>
      </c>
      <c r="G5607" t="s">
        <v>7324</v>
      </c>
      <c r="I560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607" s="1" t="b">
        <f t="shared" si="87"/>
        <v>1</v>
      </c>
      <c r="K5607" t="str">
        <f>IF(NOT(J5607),Strutture_cleaned[[#This Row],[Indirizzo internet]],Strutture_cleaned[[#This Row],[Indirizzo di posta elettronica]])</f>
        <v>www.rivaverde.it</v>
      </c>
      <c r="L5607" t="str">
        <f>IF(NOT(J5607),Strutture_cleaned[[#This Row],[Indirizzo di posta elettronica]],Strutture_cleaned[[#This Row],[Indirizzo internet]])</f>
        <v>info@rivaverde.it</v>
      </c>
    </row>
    <row r="5608" spans="1:12" x14ac:dyDescent="0.2">
      <c r="A5608" t="s">
        <v>8582</v>
      </c>
      <c r="B5608" t="s">
        <v>18405</v>
      </c>
      <c r="C5608" t="s">
        <v>18403</v>
      </c>
      <c r="D5608" t="s">
        <v>18387</v>
      </c>
      <c r="E5608" t="s">
        <v>18404</v>
      </c>
      <c r="F5608" t="s">
        <v>7325</v>
      </c>
      <c r="G5608" t="s">
        <v>7324</v>
      </c>
      <c r="I560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608" s="1" t="b">
        <f t="shared" si="87"/>
        <v>1</v>
      </c>
      <c r="K5608" t="str">
        <f>IF(NOT(J5608),Strutture_cleaned[[#This Row],[Indirizzo internet]],Strutture_cleaned[[#This Row],[Indirizzo di posta elettronica]])</f>
        <v>www.rivaverde.it</v>
      </c>
      <c r="L5608" t="str">
        <f>IF(NOT(J5608),Strutture_cleaned[[#This Row],[Indirizzo di posta elettronica]],Strutture_cleaned[[#This Row],[Indirizzo internet]])</f>
        <v>info@rivaverde.it</v>
      </c>
    </row>
    <row r="5609" spans="1:12" x14ac:dyDescent="0.2">
      <c r="A5609" t="s">
        <v>8582</v>
      </c>
      <c r="B5609" t="s">
        <v>18390</v>
      </c>
      <c r="C5609" t="s">
        <v>19511</v>
      </c>
      <c r="D5609" t="s">
        <v>18387</v>
      </c>
      <c r="E5609" t="s">
        <v>19511</v>
      </c>
      <c r="F5609" t="s">
        <v>7323</v>
      </c>
      <c r="G5609" t="s">
        <v>7322</v>
      </c>
      <c r="I560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609" s="1" t="b">
        <f t="shared" si="87"/>
        <v>1</v>
      </c>
      <c r="K5609" t="str">
        <f>IF(NOT(J5609),Strutture_cleaned[[#This Row],[Indirizzo internet]],Strutture_cleaned[[#This Row],[Indirizzo di posta elettronica]])</f>
        <v>www.centrovacanzemirage.it</v>
      </c>
      <c r="L5609" t="str">
        <f>IF(NOT(J5609),Strutture_cleaned[[#This Row],[Indirizzo di posta elettronica]],Strutture_cleaned[[#This Row],[Indirizzo internet]])</f>
        <v>info@centrovacanzemirage.it</v>
      </c>
    </row>
    <row r="5610" spans="1:12" x14ac:dyDescent="0.2">
      <c r="A5610" t="s">
        <v>8582</v>
      </c>
      <c r="B5610" t="s">
        <v>18406</v>
      </c>
      <c r="C5610" t="s">
        <v>19511</v>
      </c>
      <c r="D5610" t="s">
        <v>18387</v>
      </c>
      <c r="E5610" t="s">
        <v>18404</v>
      </c>
      <c r="F5610" t="s">
        <v>19511</v>
      </c>
      <c r="G5610" t="s">
        <v>19511</v>
      </c>
      <c r="I561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10" s="1" t="b">
        <f t="shared" si="87"/>
        <v>0</v>
      </c>
      <c r="K5610" t="str">
        <f>IF(NOT(J5610),Strutture_cleaned[[#This Row],[Indirizzo internet]],Strutture_cleaned[[#This Row],[Indirizzo di posta elettronica]])</f>
        <v/>
      </c>
      <c r="L5610" t="str">
        <f>IF(NOT(J5610),Strutture_cleaned[[#This Row],[Indirizzo di posta elettronica]],Strutture_cleaned[[#This Row],[Indirizzo internet]])</f>
        <v/>
      </c>
    </row>
    <row r="5611" spans="1:12" x14ac:dyDescent="0.2">
      <c r="A5611" t="s">
        <v>8183</v>
      </c>
      <c r="B5611" t="s">
        <v>18407</v>
      </c>
      <c r="C5611" t="s">
        <v>7334</v>
      </c>
      <c r="D5611" t="s">
        <v>18387</v>
      </c>
      <c r="E5611" t="s">
        <v>18408</v>
      </c>
      <c r="F5611" t="s">
        <v>7335</v>
      </c>
      <c r="G5611" t="s">
        <v>7336</v>
      </c>
      <c r="I56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11" s="1" t="b">
        <f t="shared" si="87"/>
        <v>0</v>
      </c>
      <c r="K5611" t="str">
        <f>IF(NOT(J5611),Strutture_cleaned[[#This Row],[Indirizzo internet]],Strutture_cleaned[[#This Row],[Indirizzo di posta elettronica]])</f>
        <v>www.tenutabarbolano.com</v>
      </c>
      <c r="L5611" t="str">
        <f>IF(NOT(J5611),Strutture_cleaned[[#This Row],[Indirizzo di posta elettronica]],Strutture_cleaned[[#This Row],[Indirizzo internet]])</f>
        <v>info@tenutabarbolano.com</v>
      </c>
    </row>
    <row r="5612" spans="1:12" x14ac:dyDescent="0.2">
      <c r="A5612" t="s">
        <v>8216</v>
      </c>
      <c r="B5612" t="s">
        <v>18409</v>
      </c>
      <c r="C5612" t="s">
        <v>18410</v>
      </c>
      <c r="D5612" t="s">
        <v>7373</v>
      </c>
      <c r="E5612" t="s">
        <v>7373</v>
      </c>
      <c r="F5612" t="s">
        <v>19511</v>
      </c>
      <c r="G5612" t="s">
        <v>7337</v>
      </c>
      <c r="I56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612" s="1" t="b">
        <f t="shared" si="87"/>
        <v>0</v>
      </c>
      <c r="K5612" t="str">
        <f>IF(NOT(J5612),Strutture_cleaned[[#This Row],[Indirizzo internet]],Strutture_cleaned[[#This Row],[Indirizzo di posta elettronica]])</f>
        <v/>
      </c>
      <c r="L5612" t="str">
        <f>IF(NOT(J5612),Strutture_cleaned[[#This Row],[Indirizzo di posta elettronica]],Strutture_cleaned[[#This Row],[Indirizzo internet]])</f>
        <v>borgodellefate@virgilio.it</v>
      </c>
    </row>
    <row r="5613" spans="1:12" x14ac:dyDescent="0.2">
      <c r="A5613" t="s">
        <v>8183</v>
      </c>
      <c r="B5613" t="s">
        <v>18411</v>
      </c>
      <c r="C5613" t="s">
        <v>18412</v>
      </c>
      <c r="D5613" t="s">
        <v>7373</v>
      </c>
      <c r="E5613" t="s">
        <v>7373</v>
      </c>
      <c r="F5613" t="s">
        <v>19511</v>
      </c>
      <c r="G5613" t="s">
        <v>7338</v>
      </c>
      <c r="I56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613" s="1" t="b">
        <f t="shared" si="87"/>
        <v>0</v>
      </c>
      <c r="K5613" t="str">
        <f>IF(NOT(J5613),Strutture_cleaned[[#This Row],[Indirizzo internet]],Strutture_cleaned[[#This Row],[Indirizzo di posta elettronica]])</f>
        <v/>
      </c>
      <c r="L5613" t="str">
        <f>IF(NOT(J5613),Strutture_cleaned[[#This Row],[Indirizzo di posta elettronica]],Strutture_cleaned[[#This Row],[Indirizzo internet]])</f>
        <v>francescadiiorio@hotmail.com</v>
      </c>
    </row>
    <row r="5614" spans="1:12" x14ac:dyDescent="0.2">
      <c r="A5614" t="s">
        <v>8174</v>
      </c>
      <c r="B5614" t="s">
        <v>18413</v>
      </c>
      <c r="C5614" t="s">
        <v>19511</v>
      </c>
      <c r="D5614" t="s">
        <v>7373</v>
      </c>
      <c r="E5614" t="s">
        <v>19511</v>
      </c>
      <c r="F5614" t="s">
        <v>19511</v>
      </c>
      <c r="G5614" t="s">
        <v>19511</v>
      </c>
      <c r="I56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14" s="1" t="b">
        <f t="shared" si="87"/>
        <v>0</v>
      </c>
      <c r="K5614" t="str">
        <f>IF(NOT(J5614),Strutture_cleaned[[#This Row],[Indirizzo internet]],Strutture_cleaned[[#This Row],[Indirizzo di posta elettronica]])</f>
        <v/>
      </c>
      <c r="L5614" t="str">
        <f>IF(NOT(J5614),Strutture_cleaned[[#This Row],[Indirizzo di posta elettronica]],Strutture_cleaned[[#This Row],[Indirizzo internet]])</f>
        <v/>
      </c>
    </row>
    <row r="5615" spans="1:12" x14ac:dyDescent="0.2">
      <c r="A5615" t="s">
        <v>8174</v>
      </c>
      <c r="B5615" t="s">
        <v>18414</v>
      </c>
      <c r="C5615" t="s">
        <v>18415</v>
      </c>
      <c r="D5615" t="s">
        <v>7373</v>
      </c>
      <c r="E5615" t="s">
        <v>19511</v>
      </c>
      <c r="F5615" t="s">
        <v>7339</v>
      </c>
      <c r="G5615" t="s">
        <v>7340</v>
      </c>
      <c r="I56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5615" s="1" t="b">
        <f t="shared" si="87"/>
        <v>0</v>
      </c>
      <c r="K5615" t="str">
        <f>IF(NOT(J5615),Strutture_cleaned[[#This Row],[Indirizzo internet]],Strutture_cleaned[[#This Row],[Indirizzo di posta elettronica]])</f>
        <v>www.lamirabella.com</v>
      </c>
      <c r="L5615" t="str">
        <f>IF(NOT(J5615),Strutture_cleaned[[#This Row],[Indirizzo di posta elettronica]],Strutture_cleaned[[#This Row],[Indirizzo internet]])</f>
        <v>cfeuth@gmail.com</v>
      </c>
    </row>
    <row r="5616" spans="1:12" x14ac:dyDescent="0.2">
      <c r="A5616" t="s">
        <v>8186</v>
      </c>
      <c r="B5616" t="s">
        <v>18416</v>
      </c>
      <c r="C5616" t="s">
        <v>18417</v>
      </c>
      <c r="D5616" t="s">
        <v>7373</v>
      </c>
      <c r="E5616" t="s">
        <v>19511</v>
      </c>
      <c r="F5616" t="s">
        <v>19511</v>
      </c>
      <c r="G5616" t="s">
        <v>7341</v>
      </c>
      <c r="I56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616" s="1" t="b">
        <f t="shared" si="87"/>
        <v>0</v>
      </c>
      <c r="K5616" t="str">
        <f>IF(NOT(J5616),Strutture_cleaned[[#This Row],[Indirizzo internet]],Strutture_cleaned[[#This Row],[Indirizzo di posta elettronica]])</f>
        <v/>
      </c>
      <c r="L5616" t="str">
        <f>IF(NOT(J5616),Strutture_cleaned[[#This Row],[Indirizzo di posta elettronica]],Strutture_cleaned[[#This Row],[Indirizzo internet]])</f>
        <v>inestitente@regione.it</v>
      </c>
    </row>
    <row r="5617" spans="1:12" x14ac:dyDescent="0.2">
      <c r="A5617" t="s">
        <v>8216</v>
      </c>
      <c r="B5617" t="s">
        <v>18418</v>
      </c>
      <c r="C5617" t="s">
        <v>19511</v>
      </c>
      <c r="D5617" t="s">
        <v>7373</v>
      </c>
      <c r="E5617" t="s">
        <v>7373</v>
      </c>
      <c r="F5617" t="s">
        <v>19511</v>
      </c>
      <c r="G5617" t="s">
        <v>7342</v>
      </c>
      <c r="I56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617" s="1" t="b">
        <f t="shared" si="87"/>
        <v>0</v>
      </c>
      <c r="K5617" t="str">
        <f>IF(NOT(J5617),Strutture_cleaned[[#This Row],[Indirizzo internet]],Strutture_cleaned[[#This Row],[Indirizzo di posta elettronica]])</f>
        <v/>
      </c>
      <c r="L5617" t="str">
        <f>IF(NOT(J5617),Strutture_cleaned[[#This Row],[Indirizzo di posta elettronica]],Strutture_cleaned[[#This Row],[Indirizzo internet]])</f>
        <v>griffiths.tamara@gmail.com</v>
      </c>
    </row>
    <row r="5618" spans="1:12" x14ac:dyDescent="0.2">
      <c r="A5618" t="s">
        <v>8171</v>
      </c>
      <c r="B5618" t="s">
        <v>18419</v>
      </c>
      <c r="C5618" t="s">
        <v>7343</v>
      </c>
      <c r="D5618" t="s">
        <v>7373</v>
      </c>
      <c r="E5618" t="s">
        <v>7373</v>
      </c>
      <c r="F5618" t="s">
        <v>7344</v>
      </c>
      <c r="G5618" t="s">
        <v>7345</v>
      </c>
      <c r="I56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5618" s="1" t="b">
        <f t="shared" si="87"/>
        <v>0</v>
      </c>
      <c r="K5618" t="str">
        <f>IF(NOT(J5618),Strutture_cleaned[[#This Row],[Indirizzo internet]],Strutture_cleaned[[#This Row],[Indirizzo di posta elettronica]])</f>
        <v>www.laquercetadimarnacchia.it</v>
      </c>
      <c r="L5618" t="str">
        <f>IF(NOT(J5618),Strutture_cleaned[[#This Row],[Indirizzo di posta elettronica]],Strutture_cleaned[[#This Row],[Indirizzo internet]])</f>
        <v>gio@la quercetadimarnacchia.it</v>
      </c>
    </row>
    <row r="5619" spans="1:12" x14ac:dyDescent="0.2">
      <c r="A5619" t="s">
        <v>8183</v>
      </c>
      <c r="B5619" t="s">
        <v>18420</v>
      </c>
      <c r="C5619" t="s">
        <v>18421</v>
      </c>
      <c r="D5619" t="s">
        <v>7373</v>
      </c>
      <c r="E5619" t="s">
        <v>7373</v>
      </c>
      <c r="F5619" t="s">
        <v>19511</v>
      </c>
      <c r="G5619" t="s">
        <v>7346</v>
      </c>
      <c r="I56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619" s="1" t="b">
        <f t="shared" si="87"/>
        <v>0</v>
      </c>
      <c r="K5619" t="str">
        <f>IF(NOT(J5619),Strutture_cleaned[[#This Row],[Indirizzo internet]],Strutture_cleaned[[#This Row],[Indirizzo di posta elettronica]])</f>
        <v/>
      </c>
      <c r="L5619" t="str">
        <f>IF(NOT(J5619),Strutture_cleaned[[#This Row],[Indirizzo di posta elettronica]],Strutture_cleaned[[#This Row],[Indirizzo internet]])</f>
        <v>bwarner@gmail.com</v>
      </c>
    </row>
    <row r="5620" spans="1:12" x14ac:dyDescent="0.2">
      <c r="A5620" t="s">
        <v>8186</v>
      </c>
      <c r="B5620" t="s">
        <v>18422</v>
      </c>
      <c r="C5620" t="s">
        <v>7347</v>
      </c>
      <c r="D5620" t="s">
        <v>7373</v>
      </c>
      <c r="E5620" t="s">
        <v>7373</v>
      </c>
      <c r="F5620" t="s">
        <v>19511</v>
      </c>
      <c r="G5620" t="s">
        <v>19511</v>
      </c>
      <c r="I56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20" s="1" t="b">
        <f t="shared" si="87"/>
        <v>0</v>
      </c>
      <c r="K5620" t="str">
        <f>IF(NOT(J5620),Strutture_cleaned[[#This Row],[Indirizzo internet]],Strutture_cleaned[[#This Row],[Indirizzo di posta elettronica]])</f>
        <v/>
      </c>
      <c r="L5620" t="str">
        <f>IF(NOT(J5620),Strutture_cleaned[[#This Row],[Indirizzo di posta elettronica]],Strutture_cleaned[[#This Row],[Indirizzo internet]])</f>
        <v/>
      </c>
    </row>
    <row r="5621" spans="1:12" x14ac:dyDescent="0.2">
      <c r="A5621" t="s">
        <v>8177</v>
      </c>
      <c r="B5621" t="s">
        <v>13803</v>
      </c>
      <c r="C5621" t="s">
        <v>7348</v>
      </c>
      <c r="D5621" t="s">
        <v>7373</v>
      </c>
      <c r="E5621" t="s">
        <v>7373</v>
      </c>
      <c r="F5621" t="s">
        <v>7349</v>
      </c>
      <c r="G5621" t="s">
        <v>7350</v>
      </c>
      <c r="I56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621" s="1" t="b">
        <f t="shared" si="87"/>
        <v>0</v>
      </c>
      <c r="K5621" t="str">
        <f>IF(NOT(J5621),Strutture_cleaned[[#This Row],[Indirizzo internet]],Strutture_cleaned[[#This Row],[Indirizzo di posta elettronica]])</f>
        <v>sibillinihotels.it</v>
      </c>
      <c r="L5621" t="str">
        <f>IF(NOT(J5621),Strutture_cleaned[[#This Row],[Indirizzo di posta elettronica]],Strutture_cleaned[[#This Row],[Indirizzo internet]])</f>
        <v>hparadiso@inwind.it</v>
      </c>
    </row>
    <row r="5622" spans="1:12" x14ac:dyDescent="0.2">
      <c r="A5622" t="s">
        <v>8186</v>
      </c>
      <c r="B5622" t="s">
        <v>18423</v>
      </c>
      <c r="C5622" t="s">
        <v>19511</v>
      </c>
      <c r="D5622" t="s">
        <v>7373</v>
      </c>
      <c r="E5622" t="s">
        <v>7373</v>
      </c>
      <c r="F5622" t="s">
        <v>19511</v>
      </c>
      <c r="G5622" t="s">
        <v>7351</v>
      </c>
      <c r="I56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622" s="1" t="b">
        <f t="shared" si="87"/>
        <v>0</v>
      </c>
      <c r="K5622" t="str">
        <f>IF(NOT(J5622),Strutture_cleaned[[#This Row],[Indirizzo internet]],Strutture_cleaned[[#This Row],[Indirizzo di posta elettronica]])</f>
        <v/>
      </c>
      <c r="L5622" t="str">
        <f>IF(NOT(J5622),Strutture_cleaned[[#This Row],[Indirizzo di posta elettronica]],Strutture_cleaned[[#This Row],[Indirizzo internet]])</f>
        <v>selandari.marco@libero.it</v>
      </c>
    </row>
    <row r="5623" spans="1:12" x14ac:dyDescent="0.2">
      <c r="A5623" t="s">
        <v>8216</v>
      </c>
      <c r="B5623" t="s">
        <v>15421</v>
      </c>
      <c r="C5623" t="s">
        <v>19511</v>
      </c>
      <c r="D5623" t="s">
        <v>7373</v>
      </c>
      <c r="E5623" t="s">
        <v>7373</v>
      </c>
      <c r="F5623" t="s">
        <v>5161</v>
      </c>
      <c r="G5623" t="s">
        <v>5162</v>
      </c>
      <c r="I56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23" s="1" t="b">
        <f t="shared" si="87"/>
        <v>0</v>
      </c>
      <c r="K5623" t="str">
        <f>IF(NOT(J5623),Strutture_cleaned[[#This Row],[Indirizzo internet]],Strutture_cleaned[[#This Row],[Indirizzo di posta elettronica]])</f>
        <v>www.sanruffino.com</v>
      </c>
      <c r="L5623" t="str">
        <f>IF(NOT(J5623),Strutture_cleaned[[#This Row],[Indirizzo di posta elettronica]],Strutture_cleaned[[#This Row],[Indirizzo internet]])</f>
        <v>info@sanruffino.com</v>
      </c>
    </row>
    <row r="5624" spans="1:12" x14ac:dyDescent="0.2">
      <c r="A5624" t="s">
        <v>8186</v>
      </c>
      <c r="B5624" t="s">
        <v>18424</v>
      </c>
      <c r="C5624" t="s">
        <v>18425</v>
      </c>
      <c r="D5624" t="s">
        <v>7373</v>
      </c>
      <c r="E5624" t="s">
        <v>7373</v>
      </c>
      <c r="F5624" t="s">
        <v>7352</v>
      </c>
      <c r="G5624" t="s">
        <v>7353</v>
      </c>
      <c r="I56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624" s="1" t="b">
        <f t="shared" si="87"/>
        <v>0</v>
      </c>
      <c r="K5624" t="str">
        <f>IF(NOT(J5624),Strutture_cleaned[[#This Row],[Indirizzo internet]],Strutture_cleaned[[#This Row],[Indirizzo di posta elettronica]])</f>
        <v>www.agriturismo-nelle-marche.net</v>
      </c>
      <c r="L5624" t="str">
        <f>IF(NOT(J5624),Strutture_cleaned[[#This Row],[Indirizzo di posta elettronica]],Strutture_cleaned[[#This Row],[Indirizzo internet]])</f>
        <v>graziella.pelloni@libero.it</v>
      </c>
    </row>
    <row r="5625" spans="1:12" x14ac:dyDescent="0.2">
      <c r="A5625" t="s">
        <v>8186</v>
      </c>
      <c r="B5625" t="s">
        <v>18426</v>
      </c>
      <c r="C5625" t="s">
        <v>18427</v>
      </c>
      <c r="D5625" t="s">
        <v>7373</v>
      </c>
      <c r="E5625" t="s">
        <v>7373</v>
      </c>
      <c r="F5625" t="s">
        <v>19511</v>
      </c>
      <c r="G5625" t="s">
        <v>7354</v>
      </c>
      <c r="I56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625" s="1" t="b">
        <f t="shared" si="87"/>
        <v>0</v>
      </c>
      <c r="K5625" t="str">
        <f>IF(NOT(J5625),Strutture_cleaned[[#This Row],[Indirizzo internet]],Strutture_cleaned[[#This Row],[Indirizzo di posta elettronica]])</f>
        <v/>
      </c>
      <c r="L5625" t="str">
        <f>IF(NOT(J5625),Strutture_cleaned[[#This Row],[Indirizzo di posta elettronica]],Strutture_cleaned[[#This Row],[Indirizzo internet]])</f>
        <v>gabriele.marini@coldiretti.it</v>
      </c>
    </row>
    <row r="5626" spans="1:12" x14ac:dyDescent="0.2">
      <c r="A5626" t="s">
        <v>8186</v>
      </c>
      <c r="B5626" t="s">
        <v>18428</v>
      </c>
      <c r="C5626" t="s">
        <v>7355</v>
      </c>
      <c r="D5626" t="s">
        <v>7373</v>
      </c>
      <c r="E5626" t="s">
        <v>7373</v>
      </c>
      <c r="F5626" t="s">
        <v>7356</v>
      </c>
      <c r="G5626" t="s">
        <v>7357</v>
      </c>
      <c r="I56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26" s="1" t="b">
        <f t="shared" si="87"/>
        <v>0</v>
      </c>
      <c r="K5626" t="str">
        <f>IF(NOT(J5626),Strutture_cleaned[[#This Row],[Indirizzo internet]],Strutture_cleaned[[#This Row],[Indirizzo di posta elettronica]])</f>
        <v>www.anticatenutalepiane.com</v>
      </c>
      <c r="L5626" t="str">
        <f>IF(NOT(J5626),Strutture_cleaned[[#This Row],[Indirizzo di posta elettronica]],Strutture_cleaned[[#This Row],[Indirizzo internet]])</f>
        <v>info@anticatenutalepiane.com</v>
      </c>
    </row>
    <row r="5627" spans="1:12" x14ac:dyDescent="0.2">
      <c r="A5627" t="s">
        <v>8216</v>
      </c>
      <c r="B5627" t="s">
        <v>18429</v>
      </c>
      <c r="C5627" t="s">
        <v>18430</v>
      </c>
      <c r="D5627" t="s">
        <v>7373</v>
      </c>
      <c r="E5627" t="s">
        <v>7373</v>
      </c>
      <c r="F5627" t="s">
        <v>7358</v>
      </c>
      <c r="G5627" t="s">
        <v>7359</v>
      </c>
      <c r="I56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27" s="1" t="b">
        <f t="shared" si="87"/>
        <v>0</v>
      </c>
      <c r="K5627" t="str">
        <f>IF(NOT(J5627),Strutture_cleaned[[#This Row],[Indirizzo internet]],Strutture_cleaned[[#This Row],[Indirizzo di posta elettronica]])</f>
        <v>www.camereilconvento.it</v>
      </c>
      <c r="L5627" t="str">
        <f>IF(NOT(J5627),Strutture_cleaned[[#This Row],[Indirizzo di posta elettronica]],Strutture_cleaned[[#This Row],[Indirizzo internet]])</f>
        <v>info@camereilconvento.it</v>
      </c>
    </row>
    <row r="5628" spans="1:12" x14ac:dyDescent="0.2">
      <c r="A5628" t="s">
        <v>8174</v>
      </c>
      <c r="B5628" t="s">
        <v>18431</v>
      </c>
      <c r="C5628" t="s">
        <v>18432</v>
      </c>
      <c r="D5628" t="s">
        <v>7373</v>
      </c>
      <c r="E5628" t="s">
        <v>18433</v>
      </c>
      <c r="F5628" t="s">
        <v>19511</v>
      </c>
      <c r="G5628" t="s">
        <v>7360</v>
      </c>
      <c r="I56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628" s="1" t="b">
        <f t="shared" si="87"/>
        <v>0</v>
      </c>
      <c r="K5628" t="str">
        <f>IF(NOT(J5628),Strutture_cleaned[[#This Row],[Indirizzo internet]],Strutture_cleaned[[#This Row],[Indirizzo di posta elettronica]])</f>
        <v/>
      </c>
      <c r="L5628" t="str">
        <f>IF(NOT(J5628),Strutture_cleaned[[#This Row],[Indirizzo di posta elettronica]],Strutture_cleaned[[#This Row],[Indirizzo internet]])</f>
        <v>wanne_van_egmond@hotmail.com</v>
      </c>
    </row>
    <row r="5629" spans="1:12" x14ac:dyDescent="0.2">
      <c r="A5629" t="s">
        <v>8174</v>
      </c>
      <c r="B5629" t="s">
        <v>18413</v>
      </c>
      <c r="C5629" t="s">
        <v>18434</v>
      </c>
      <c r="D5629" t="s">
        <v>7373</v>
      </c>
      <c r="E5629" t="s">
        <v>19511</v>
      </c>
      <c r="F5629" t="s">
        <v>19511</v>
      </c>
      <c r="G5629" t="s">
        <v>7361</v>
      </c>
      <c r="I56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5629" s="1" t="b">
        <f t="shared" si="87"/>
        <v>0</v>
      </c>
      <c r="K5629" t="str">
        <f>IF(NOT(J5629),Strutture_cleaned[[#This Row],[Indirizzo internet]],Strutture_cleaned[[#This Row],[Indirizzo di posta elettronica]])</f>
        <v/>
      </c>
      <c r="L5629" t="str">
        <f>IF(NOT(J5629),Strutture_cleaned[[#This Row],[Indirizzo di posta elettronica]],Strutture_cleaned[[#This Row],[Indirizzo internet]])</f>
        <v>assistant_studiolegale@yahoo.it</v>
      </c>
    </row>
    <row r="5630" spans="1:12" x14ac:dyDescent="0.2">
      <c r="A5630" t="s">
        <v>8174</v>
      </c>
      <c r="B5630" t="s">
        <v>18435</v>
      </c>
      <c r="C5630" t="s">
        <v>18436</v>
      </c>
      <c r="D5630" t="s">
        <v>7373</v>
      </c>
      <c r="E5630" t="s">
        <v>19511</v>
      </c>
      <c r="F5630" t="s">
        <v>19511</v>
      </c>
      <c r="G5630" t="s">
        <v>7362</v>
      </c>
      <c r="I56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630" s="1" t="b">
        <f t="shared" si="87"/>
        <v>0</v>
      </c>
      <c r="K5630" t="str">
        <f>IF(NOT(J5630),Strutture_cleaned[[#This Row],[Indirizzo internet]],Strutture_cleaned[[#This Row],[Indirizzo di posta elettronica]])</f>
        <v/>
      </c>
      <c r="L5630" t="str">
        <f>IF(NOT(J5630),Strutture_cleaned[[#This Row],[Indirizzo di posta elettronica]],Strutture_cleaned[[#This Row],[Indirizzo internet]])</f>
        <v>robertgerig@gmail.com</v>
      </c>
    </row>
    <row r="5631" spans="1:12" x14ac:dyDescent="0.2">
      <c r="A5631" t="s">
        <v>8216</v>
      </c>
      <c r="B5631" t="s">
        <v>18437</v>
      </c>
      <c r="C5631" t="s">
        <v>11474</v>
      </c>
      <c r="D5631" t="s">
        <v>7373</v>
      </c>
      <c r="E5631" t="s">
        <v>19511</v>
      </c>
      <c r="F5631" t="s">
        <v>19511</v>
      </c>
      <c r="G5631" t="s">
        <v>7363</v>
      </c>
      <c r="I56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631" s="1" t="b">
        <f t="shared" si="87"/>
        <v>0</v>
      </c>
      <c r="K5631" t="str">
        <f>IF(NOT(J5631),Strutture_cleaned[[#This Row],[Indirizzo internet]],Strutture_cleaned[[#This Row],[Indirizzo di posta elettronica]])</f>
        <v/>
      </c>
      <c r="L5631" t="str">
        <f>IF(NOT(J5631),Strutture_cleaned[[#This Row],[Indirizzo di posta elettronica]],Strutture_cleaned[[#This Row],[Indirizzo internet]])</f>
        <v>b.flo@libero.it</v>
      </c>
    </row>
    <row r="5632" spans="1:12" x14ac:dyDescent="0.2">
      <c r="A5632" t="s">
        <v>8174</v>
      </c>
      <c r="B5632" t="s">
        <v>18438</v>
      </c>
      <c r="C5632" t="s">
        <v>18439</v>
      </c>
      <c r="D5632" t="s">
        <v>7373</v>
      </c>
      <c r="E5632" t="s">
        <v>18440</v>
      </c>
      <c r="F5632" t="s">
        <v>19511</v>
      </c>
      <c r="G5632" t="s">
        <v>7364</v>
      </c>
      <c r="I56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632" s="1" t="b">
        <f t="shared" si="87"/>
        <v>0</v>
      </c>
      <c r="K5632" t="str">
        <f>IF(NOT(J5632),Strutture_cleaned[[#This Row],[Indirizzo internet]],Strutture_cleaned[[#This Row],[Indirizzo di posta elettronica]])</f>
        <v/>
      </c>
      <c r="L5632" t="str">
        <f>IF(NOT(J5632),Strutture_cleaned[[#This Row],[Indirizzo di posta elettronica]],Strutture_cleaned[[#This Row],[Indirizzo internet]])</f>
        <v>randpbetts@gmail.com</v>
      </c>
    </row>
    <row r="5633" spans="1:12" x14ac:dyDescent="0.2">
      <c r="A5633" t="s">
        <v>8183</v>
      </c>
      <c r="B5633" t="s">
        <v>18441</v>
      </c>
      <c r="C5633" t="s">
        <v>18442</v>
      </c>
      <c r="D5633" t="s">
        <v>7373</v>
      </c>
      <c r="E5633" t="s">
        <v>7373</v>
      </c>
      <c r="F5633" t="s">
        <v>19511</v>
      </c>
      <c r="G5633" t="s">
        <v>7365</v>
      </c>
      <c r="I56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633" s="1" t="b">
        <f t="shared" si="87"/>
        <v>0</v>
      </c>
      <c r="K5633" t="str">
        <f>IF(NOT(J5633),Strutture_cleaned[[#This Row],[Indirizzo internet]],Strutture_cleaned[[#This Row],[Indirizzo di posta elettronica]])</f>
        <v/>
      </c>
      <c r="L5633" t="str">
        <f>IF(NOT(J5633),Strutture_cleaned[[#This Row],[Indirizzo di posta elettronica]],Strutture_cleaned[[#This Row],[Indirizzo internet]])</f>
        <v>giuliosaccuti@live.com</v>
      </c>
    </row>
    <row r="5634" spans="1:12" x14ac:dyDescent="0.2">
      <c r="A5634" t="s">
        <v>8183</v>
      </c>
      <c r="B5634" t="s">
        <v>18443</v>
      </c>
      <c r="C5634" t="s">
        <v>18444</v>
      </c>
      <c r="D5634" t="s">
        <v>7373</v>
      </c>
      <c r="E5634" t="s">
        <v>7373</v>
      </c>
      <c r="F5634" t="s">
        <v>19511</v>
      </c>
      <c r="G5634" t="s">
        <v>7366</v>
      </c>
      <c r="I56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634" s="1" t="b">
        <f t="shared" si="87"/>
        <v>0</v>
      </c>
      <c r="K5634" t="str">
        <f>IF(NOT(J5634),Strutture_cleaned[[#This Row],[Indirizzo internet]],Strutture_cleaned[[#This Row],[Indirizzo di posta elettronica]])</f>
        <v/>
      </c>
      <c r="L5634" t="str">
        <f>IF(NOT(J5634),Strutture_cleaned[[#This Row],[Indirizzo di posta elettronica]],Strutture_cleaned[[#This Row],[Indirizzo internet]])</f>
        <v>casettarossa1840@hotmail.it</v>
      </c>
    </row>
    <row r="5635" spans="1:12" x14ac:dyDescent="0.2">
      <c r="A5635" t="s">
        <v>8186</v>
      </c>
      <c r="B5635" t="s">
        <v>18445</v>
      </c>
      <c r="C5635" t="s">
        <v>18446</v>
      </c>
      <c r="D5635" t="s">
        <v>7373</v>
      </c>
      <c r="E5635" t="s">
        <v>7373</v>
      </c>
      <c r="F5635" t="s">
        <v>7367</v>
      </c>
      <c r="G5635" t="s">
        <v>7368</v>
      </c>
      <c r="I56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5635" s="1" t="b">
        <f t="shared" ref="J5635:J5698" si="88">I5635="invertire email e sito"</f>
        <v>0</v>
      </c>
      <c r="K5635" t="str">
        <f>IF(NOT(J5635),Strutture_cleaned[[#This Row],[Indirizzo internet]],Strutture_cleaned[[#This Row],[Indirizzo di posta elettronica]])</f>
        <v>www.terradimagie.it</v>
      </c>
      <c r="L5635" t="str">
        <f>IF(NOT(J5635),Strutture_cleaned[[#This Row],[Indirizzo di posta elettronica]],Strutture_cleaned[[#This Row],[Indirizzo internet]])</f>
        <v>noi@terradimagie.it</v>
      </c>
    </row>
    <row r="5636" spans="1:12" x14ac:dyDescent="0.2">
      <c r="A5636" t="s">
        <v>8220</v>
      </c>
      <c r="B5636" t="s">
        <v>18447</v>
      </c>
      <c r="C5636" t="s">
        <v>19511</v>
      </c>
      <c r="D5636" t="s">
        <v>7373</v>
      </c>
      <c r="E5636" t="s">
        <v>7369</v>
      </c>
      <c r="F5636" t="s">
        <v>19511</v>
      </c>
      <c r="G5636" t="s">
        <v>19511</v>
      </c>
      <c r="I56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36" s="1" t="b">
        <f t="shared" si="88"/>
        <v>0</v>
      </c>
      <c r="K5636" t="str">
        <f>IF(NOT(J5636),Strutture_cleaned[[#This Row],[Indirizzo internet]],Strutture_cleaned[[#This Row],[Indirizzo di posta elettronica]])</f>
        <v/>
      </c>
      <c r="L5636" t="str">
        <f>IF(NOT(J5636),Strutture_cleaned[[#This Row],[Indirizzo di posta elettronica]],Strutture_cleaned[[#This Row],[Indirizzo internet]])</f>
        <v/>
      </c>
    </row>
    <row r="5637" spans="1:12" x14ac:dyDescent="0.2">
      <c r="A5637" t="s">
        <v>8183</v>
      </c>
      <c r="B5637" t="s">
        <v>18448</v>
      </c>
      <c r="C5637" t="s">
        <v>7370</v>
      </c>
      <c r="D5637" t="s">
        <v>7373</v>
      </c>
      <c r="E5637" t="s">
        <v>7373</v>
      </c>
      <c r="F5637" t="s">
        <v>7371</v>
      </c>
      <c r="G5637" t="s">
        <v>7372</v>
      </c>
      <c r="I56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637" s="1" t="b">
        <f t="shared" si="88"/>
        <v>0</v>
      </c>
      <c r="K5637" t="str">
        <f>IF(NOT(J5637),Strutture_cleaned[[#This Row],[Indirizzo internet]],Strutture_cleaned[[#This Row],[Indirizzo di posta elettronica]])</f>
        <v>nascondiglio.com</v>
      </c>
      <c r="L5637" t="str">
        <f>IF(NOT(J5637),Strutture_cleaned[[#This Row],[Indirizzo di posta elettronica]],Strutture_cleaned[[#This Row],[Indirizzo internet]])</f>
        <v>hideawayamandola@aol.com</v>
      </c>
    </row>
    <row r="5638" spans="1:12" x14ac:dyDescent="0.2">
      <c r="A5638" t="s">
        <v>8186</v>
      </c>
      <c r="B5638" t="s">
        <v>18449</v>
      </c>
      <c r="C5638" t="s">
        <v>18450</v>
      </c>
      <c r="D5638" t="s">
        <v>7373</v>
      </c>
      <c r="E5638" t="s">
        <v>7373</v>
      </c>
      <c r="F5638" t="s">
        <v>19511</v>
      </c>
      <c r="G5638" t="s">
        <v>5160</v>
      </c>
      <c r="I56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38" s="1" t="b">
        <f t="shared" si="88"/>
        <v>0</v>
      </c>
      <c r="K5638" t="str">
        <f>IF(NOT(J5638),Strutture_cleaned[[#This Row],[Indirizzo internet]],Strutture_cleaned[[#This Row],[Indirizzo di posta elettronica]])</f>
        <v/>
      </c>
      <c r="L5638" t="str">
        <f>IF(NOT(J5638),Strutture_cleaned[[#This Row],[Indirizzo di posta elettronica]],Strutture_cleaned[[#This Row],[Indirizzo internet]])</f>
        <v>info@dimensionenatura.org</v>
      </c>
    </row>
    <row r="5639" spans="1:12" x14ac:dyDescent="0.2">
      <c r="A5639" t="s">
        <v>8220</v>
      </c>
      <c r="B5639" t="s">
        <v>8250</v>
      </c>
      <c r="C5639" t="s">
        <v>19511</v>
      </c>
      <c r="D5639" t="s">
        <v>18451</v>
      </c>
      <c r="E5639" t="s">
        <v>19511</v>
      </c>
      <c r="F5639" t="s">
        <v>19511</v>
      </c>
      <c r="G5639" t="s">
        <v>19511</v>
      </c>
      <c r="I56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39" s="1" t="b">
        <f t="shared" si="88"/>
        <v>0</v>
      </c>
      <c r="K5639" t="str">
        <f>IF(NOT(J5639),Strutture_cleaned[[#This Row],[Indirizzo internet]],Strutture_cleaned[[#This Row],[Indirizzo di posta elettronica]])</f>
        <v/>
      </c>
      <c r="L5639" t="str">
        <f>IF(NOT(J5639),Strutture_cleaned[[#This Row],[Indirizzo di posta elettronica]],Strutture_cleaned[[#This Row],[Indirizzo internet]])</f>
        <v/>
      </c>
    </row>
    <row r="5640" spans="1:12" x14ac:dyDescent="0.2">
      <c r="A5640" t="s">
        <v>8285</v>
      </c>
      <c r="B5640" t="s">
        <v>18452</v>
      </c>
      <c r="C5640" t="s">
        <v>18453</v>
      </c>
      <c r="D5640" t="s">
        <v>18451</v>
      </c>
      <c r="E5640" t="s">
        <v>18451</v>
      </c>
      <c r="F5640" t="s">
        <v>19511</v>
      </c>
      <c r="G5640" t="s">
        <v>7374</v>
      </c>
      <c r="I56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640" s="1" t="b">
        <f t="shared" si="88"/>
        <v>0</v>
      </c>
      <c r="K5640" t="str">
        <f>IF(NOT(J5640),Strutture_cleaned[[#This Row],[Indirizzo internet]],Strutture_cleaned[[#This Row],[Indirizzo di posta elettronica]])</f>
        <v/>
      </c>
      <c r="L5640" t="str">
        <f>IF(NOT(J5640),Strutture_cleaned[[#This Row],[Indirizzo di posta elettronica]],Strutture_cleaned[[#This Row],[Indirizzo internet]])</f>
        <v>com.belmonte@provincia.ap.it</v>
      </c>
    </row>
    <row r="5641" spans="1:12" x14ac:dyDescent="0.2">
      <c r="A5641" t="s">
        <v>8183</v>
      </c>
      <c r="B5641" t="s">
        <v>18454</v>
      </c>
      <c r="C5641" t="s">
        <v>18455</v>
      </c>
      <c r="D5641" t="s">
        <v>18451</v>
      </c>
      <c r="E5641" t="s">
        <v>18451</v>
      </c>
      <c r="F5641" t="s">
        <v>19511</v>
      </c>
      <c r="G5641" t="s">
        <v>7375</v>
      </c>
      <c r="I56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641" s="1" t="b">
        <f t="shared" si="88"/>
        <v>0</v>
      </c>
      <c r="K5641" t="str">
        <f>IF(NOT(J5641),Strutture_cleaned[[#This Row],[Indirizzo internet]],Strutture_cleaned[[#This Row],[Indirizzo di posta elettronica]])</f>
        <v/>
      </c>
      <c r="L5641" t="str">
        <f>IF(NOT(J5641),Strutture_cleaned[[#This Row],[Indirizzo di posta elettronica]],Strutture_cleaned[[#This Row],[Indirizzo internet]])</f>
        <v>madeleine_david@hotmail.com</v>
      </c>
    </row>
    <row r="5642" spans="1:12" x14ac:dyDescent="0.2">
      <c r="A5642" t="s">
        <v>8183</v>
      </c>
      <c r="B5642" t="s">
        <v>18456</v>
      </c>
      <c r="C5642" t="s">
        <v>18457</v>
      </c>
      <c r="D5642" t="s">
        <v>18451</v>
      </c>
      <c r="E5642" t="s">
        <v>18451</v>
      </c>
      <c r="F5642" t="s">
        <v>19511</v>
      </c>
      <c r="G5642" t="s">
        <v>19511</v>
      </c>
      <c r="I56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42" s="1" t="b">
        <f t="shared" si="88"/>
        <v>0</v>
      </c>
      <c r="K5642" t="str">
        <f>IF(NOT(J5642),Strutture_cleaned[[#This Row],[Indirizzo internet]],Strutture_cleaned[[#This Row],[Indirizzo di posta elettronica]])</f>
        <v/>
      </c>
      <c r="L5642" t="str">
        <f>IF(NOT(J5642),Strutture_cleaned[[#This Row],[Indirizzo di posta elettronica]],Strutture_cleaned[[#This Row],[Indirizzo internet]])</f>
        <v/>
      </c>
    </row>
    <row r="5643" spans="1:12" x14ac:dyDescent="0.2">
      <c r="A5643" t="s">
        <v>8216</v>
      </c>
      <c r="B5643" t="s">
        <v>18458</v>
      </c>
      <c r="C5643" t="s">
        <v>18459</v>
      </c>
      <c r="D5643" t="s">
        <v>18451</v>
      </c>
      <c r="E5643" t="s">
        <v>18451</v>
      </c>
      <c r="F5643" t="s">
        <v>19511</v>
      </c>
      <c r="G5643" t="s">
        <v>19511</v>
      </c>
      <c r="I564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43" s="1" t="b">
        <f t="shared" si="88"/>
        <v>0</v>
      </c>
      <c r="K5643" t="str">
        <f>IF(NOT(J5643),Strutture_cleaned[[#This Row],[Indirizzo internet]],Strutture_cleaned[[#This Row],[Indirizzo di posta elettronica]])</f>
        <v/>
      </c>
      <c r="L5643" t="str">
        <f>IF(NOT(J5643),Strutture_cleaned[[#This Row],[Indirizzo di posta elettronica]],Strutture_cleaned[[#This Row],[Indirizzo internet]])</f>
        <v/>
      </c>
    </row>
    <row r="5644" spans="1:12" x14ac:dyDescent="0.2">
      <c r="A5644" t="s">
        <v>8186</v>
      </c>
      <c r="B5644" t="s">
        <v>18460</v>
      </c>
      <c r="C5644" t="s">
        <v>18461</v>
      </c>
      <c r="D5644" t="s">
        <v>18451</v>
      </c>
      <c r="E5644" t="s">
        <v>19511</v>
      </c>
      <c r="F5644" t="s">
        <v>19511</v>
      </c>
      <c r="G5644" t="s">
        <v>7376</v>
      </c>
      <c r="I56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644" s="1" t="b">
        <f t="shared" si="88"/>
        <v>0</v>
      </c>
      <c r="K5644" t="str">
        <f>IF(NOT(J5644),Strutture_cleaned[[#This Row],[Indirizzo internet]],Strutture_cleaned[[#This Row],[Indirizzo di posta elettronica]])</f>
        <v/>
      </c>
      <c r="L5644" t="str">
        <f>IF(NOT(J5644),Strutture_cleaned[[#This Row],[Indirizzo di posta elettronica]],Strutture_cleaned[[#This Row],[Indirizzo internet]])</f>
        <v>casadelmirto@libero.it</v>
      </c>
    </row>
    <row r="5645" spans="1:12" x14ac:dyDescent="0.2">
      <c r="A5645" t="s">
        <v>8183</v>
      </c>
      <c r="B5645" t="s">
        <v>18462</v>
      </c>
      <c r="C5645" t="s">
        <v>7377</v>
      </c>
      <c r="D5645" t="s">
        <v>7394</v>
      </c>
      <c r="E5645" t="s">
        <v>7394</v>
      </c>
      <c r="F5645" t="s">
        <v>19511</v>
      </c>
      <c r="G5645" t="s">
        <v>7378</v>
      </c>
      <c r="I56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645" s="1" t="b">
        <f t="shared" si="88"/>
        <v>0</v>
      </c>
      <c r="K5645" t="str">
        <f>IF(NOT(J5645),Strutture_cleaned[[#This Row],[Indirizzo internet]],Strutture_cleaned[[#This Row],[Indirizzo di posta elettronica]])</f>
        <v/>
      </c>
      <c r="L5645" t="str">
        <f>IF(NOT(J5645),Strutture_cleaned[[#This Row],[Indirizzo di posta elettronica]],Strutture_cleaned[[#This Row],[Indirizzo internet]])</f>
        <v>vinciguerralorenzo@yahoo.it</v>
      </c>
    </row>
    <row r="5646" spans="1:12" x14ac:dyDescent="0.2">
      <c r="A5646" t="s">
        <v>8183</v>
      </c>
      <c r="B5646" t="s">
        <v>18463</v>
      </c>
      <c r="C5646" t="s">
        <v>18464</v>
      </c>
      <c r="D5646" t="s">
        <v>7394</v>
      </c>
      <c r="E5646" t="s">
        <v>7394</v>
      </c>
      <c r="F5646" t="s">
        <v>7379</v>
      </c>
      <c r="G5646" t="s">
        <v>7380</v>
      </c>
      <c r="I56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646" s="1" t="b">
        <f t="shared" si="88"/>
        <v>0</v>
      </c>
      <c r="K5646" t="str">
        <f>IF(NOT(J5646),Strutture_cleaned[[#This Row],[Indirizzo internet]],Strutture_cleaned[[#This Row],[Indirizzo di posta elettronica]])</f>
        <v>www.maremuro.it</v>
      </c>
      <c r="L5646" t="str">
        <f>IF(NOT(J5646),Strutture_cleaned[[#This Row],[Indirizzo di posta elettronica]],Strutture_cleaned[[#This Row],[Indirizzo internet]])</f>
        <v>voinotna@libero.it</v>
      </c>
    </row>
    <row r="5647" spans="1:12" x14ac:dyDescent="0.2">
      <c r="A5647" t="s">
        <v>8183</v>
      </c>
      <c r="B5647" t="s">
        <v>18465</v>
      </c>
      <c r="C5647" t="s">
        <v>18466</v>
      </c>
      <c r="D5647" t="s">
        <v>7394</v>
      </c>
      <c r="E5647" t="s">
        <v>7394</v>
      </c>
      <c r="F5647" t="s">
        <v>19511</v>
      </c>
      <c r="G5647" t="s">
        <v>7381</v>
      </c>
      <c r="I56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47" s="1" t="b">
        <f t="shared" si="88"/>
        <v>0</v>
      </c>
      <c r="K5647" t="str">
        <f>IF(NOT(J5647),Strutture_cleaned[[#This Row],[Indirizzo internet]],Strutture_cleaned[[#This Row],[Indirizzo di posta elettronica]])</f>
        <v/>
      </c>
      <c r="L5647" t="str">
        <f>IF(NOT(J5647),Strutture_cleaned[[#This Row],[Indirizzo di posta elettronica]],Strutture_cleaned[[#This Row],[Indirizzo internet]])</f>
        <v>info@bbdazare.it</v>
      </c>
    </row>
    <row r="5648" spans="1:12" x14ac:dyDescent="0.2">
      <c r="A5648" t="s">
        <v>8186</v>
      </c>
      <c r="B5648" t="s">
        <v>18467</v>
      </c>
      <c r="C5648" t="s">
        <v>18468</v>
      </c>
      <c r="D5648" t="s">
        <v>7394</v>
      </c>
      <c r="E5648" t="s">
        <v>7394</v>
      </c>
      <c r="F5648" t="s">
        <v>7382</v>
      </c>
      <c r="G5648" t="s">
        <v>7383</v>
      </c>
      <c r="I56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48" s="1" t="b">
        <f t="shared" si="88"/>
        <v>0</v>
      </c>
      <c r="K5648" t="str">
        <f>IF(NOT(J5648),Strutture_cleaned[[#This Row],[Indirizzo internet]],Strutture_cleaned[[#This Row],[Indirizzo di posta elettronica]])</f>
        <v>www.vecchiamonta.it</v>
      </c>
      <c r="L5648" t="str">
        <f>IF(NOT(J5648),Strutture_cleaned[[#This Row],[Indirizzo di posta elettronica]],Strutture_cleaned[[#This Row],[Indirizzo internet]])</f>
        <v>info@vecchiamonta.it</v>
      </c>
    </row>
    <row r="5649" spans="1:12" x14ac:dyDescent="0.2">
      <c r="A5649" t="s">
        <v>8582</v>
      </c>
      <c r="B5649" t="s">
        <v>18469</v>
      </c>
      <c r="C5649" t="s">
        <v>18470</v>
      </c>
      <c r="D5649" t="s">
        <v>7394</v>
      </c>
      <c r="E5649" t="s">
        <v>18471</v>
      </c>
      <c r="F5649" t="s">
        <v>19511</v>
      </c>
      <c r="G5649" t="s">
        <v>19511</v>
      </c>
      <c r="I56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49" s="1" t="b">
        <f t="shared" si="88"/>
        <v>0</v>
      </c>
      <c r="K5649" t="str">
        <f>IF(NOT(J5649),Strutture_cleaned[[#This Row],[Indirizzo internet]],Strutture_cleaned[[#This Row],[Indirizzo di posta elettronica]])</f>
        <v/>
      </c>
      <c r="L5649" t="str">
        <f>IF(NOT(J5649),Strutture_cleaned[[#This Row],[Indirizzo di posta elettronica]],Strutture_cleaned[[#This Row],[Indirizzo internet]])</f>
        <v/>
      </c>
    </row>
    <row r="5650" spans="1:12" x14ac:dyDescent="0.2">
      <c r="A5650" t="s">
        <v>8582</v>
      </c>
      <c r="B5650" t="s">
        <v>18472</v>
      </c>
      <c r="C5650" t="s">
        <v>7384</v>
      </c>
      <c r="D5650" t="s">
        <v>7394</v>
      </c>
      <c r="E5650" t="s">
        <v>7385</v>
      </c>
      <c r="F5650" t="s">
        <v>7386</v>
      </c>
      <c r="G5650" t="s">
        <v>7387</v>
      </c>
      <c r="I565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650" s="1" t="b">
        <f t="shared" si="88"/>
        <v>1</v>
      </c>
      <c r="K5650" t="str">
        <f>IF(NOT(J5650),Strutture_cleaned[[#This Row],[Indirizzo internet]],Strutture_cleaned[[#This Row],[Indirizzo di posta elettronica]])</f>
        <v>www.casademar.it</v>
      </c>
      <c r="L5650" t="str">
        <f>IF(NOT(J5650),Strutture_cleaned[[#This Row],[Indirizzo di posta elettronica]],Strutture_cleaned[[#This Row],[Indirizzo internet]])</f>
        <v>info@casademar.it</v>
      </c>
    </row>
    <row r="5651" spans="1:12" x14ac:dyDescent="0.2">
      <c r="A5651" t="s">
        <v>8183</v>
      </c>
      <c r="B5651" t="s">
        <v>18473</v>
      </c>
      <c r="C5651" t="s">
        <v>18474</v>
      </c>
      <c r="D5651" t="s">
        <v>7394</v>
      </c>
      <c r="E5651" t="s">
        <v>7394</v>
      </c>
      <c r="F5651" t="s">
        <v>7388</v>
      </c>
      <c r="G5651" t="s">
        <v>7389</v>
      </c>
      <c r="I56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651" s="1" t="b">
        <f t="shared" si="88"/>
        <v>0</v>
      </c>
      <c r="K5651" t="str">
        <f>IF(NOT(J5651),Strutture_cleaned[[#This Row],[Indirizzo internet]],Strutture_cleaned[[#This Row],[Indirizzo di posta elettronica]])</f>
        <v>www.mareincampagna.it/</v>
      </c>
      <c r="L5651" t="str">
        <f>IF(NOT(J5651),Strutture_cleaned[[#This Row],[Indirizzo di posta elettronica]],Strutture_cleaned[[#This Row],[Indirizzo internet]])</f>
        <v>bbvillaeugenia@mareincampagna.it</v>
      </c>
    </row>
    <row r="5652" spans="1:12" x14ac:dyDescent="0.2">
      <c r="A5652" t="s">
        <v>8183</v>
      </c>
      <c r="B5652" t="s">
        <v>18475</v>
      </c>
      <c r="C5652" t="s">
        <v>18476</v>
      </c>
      <c r="D5652" t="s">
        <v>7394</v>
      </c>
      <c r="E5652" t="s">
        <v>7394</v>
      </c>
      <c r="F5652" t="s">
        <v>7390</v>
      </c>
      <c r="G5652" t="s">
        <v>7391</v>
      </c>
      <c r="I56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652" s="1" t="b">
        <f t="shared" si="88"/>
        <v>0</v>
      </c>
      <c r="K5652" t="str">
        <f>IF(NOT(J5652),Strutture_cleaned[[#This Row],[Indirizzo internet]],Strutture_cleaned[[#This Row],[Indirizzo di posta elettronica]])</f>
        <v>www.bb-dalcapo.it</v>
      </c>
      <c r="L5652" t="str">
        <f>IF(NOT(J5652),Strutture_cleaned[[#This Row],[Indirizzo di posta elettronica]],Strutture_cleaned[[#This Row],[Indirizzo internet]])</f>
        <v>lucia-mat@libero.it</v>
      </c>
    </row>
    <row r="5653" spans="1:12" x14ac:dyDescent="0.2">
      <c r="A5653" t="s">
        <v>8523</v>
      </c>
      <c r="B5653" t="s">
        <v>18477</v>
      </c>
      <c r="C5653" t="s">
        <v>18478</v>
      </c>
      <c r="D5653" t="s">
        <v>7394</v>
      </c>
      <c r="E5653" t="s">
        <v>7394</v>
      </c>
      <c r="F5653" t="s">
        <v>7392</v>
      </c>
      <c r="G5653" t="s">
        <v>7393</v>
      </c>
      <c r="I56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653" s="1" t="b">
        <f t="shared" si="88"/>
        <v>0</v>
      </c>
      <c r="K5653" t="str">
        <f>IF(NOT(J5653),Strutture_cleaned[[#This Row],[Indirizzo internet]],Strutture_cleaned[[#This Row],[Indirizzo di posta elettronica]])</f>
        <v>www.fontanamarina.it</v>
      </c>
      <c r="L5653" t="str">
        <f>IF(NOT(J5653),Strutture_cleaned[[#This Row],[Indirizzo di posta elettronica]],Strutture_cleaned[[#This Row],[Indirizzo internet]])</f>
        <v>fontana@camping.it; info@fontanamarina.it</v>
      </c>
    </row>
    <row r="5654" spans="1:12" x14ac:dyDescent="0.2">
      <c r="A5654" t="s">
        <v>8183</v>
      </c>
      <c r="B5654" t="s">
        <v>18479</v>
      </c>
      <c r="C5654" t="s">
        <v>18480</v>
      </c>
      <c r="D5654" t="s">
        <v>7394</v>
      </c>
      <c r="E5654" t="s">
        <v>7394</v>
      </c>
      <c r="F5654" t="s">
        <v>7395</v>
      </c>
      <c r="G5654" t="s">
        <v>7396</v>
      </c>
      <c r="I56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54" s="1" t="b">
        <f t="shared" si="88"/>
        <v>0</v>
      </c>
      <c r="K5654" t="str">
        <f>IF(NOT(J5654),Strutture_cleaned[[#This Row],[Indirizzo internet]],Strutture_cleaned[[#This Row],[Indirizzo di posta elettronica]])</f>
        <v>www.bblandandsea.it</v>
      </c>
      <c r="L5654" t="str">
        <f>IF(NOT(J5654),Strutture_cleaned[[#This Row],[Indirizzo di posta elettronica]],Strutture_cleaned[[#This Row],[Indirizzo internet]])</f>
        <v>info@bblandandsea.it</v>
      </c>
    </row>
    <row r="5655" spans="1:12" x14ac:dyDescent="0.2">
      <c r="A5655" t="s">
        <v>8183</v>
      </c>
      <c r="B5655" t="s">
        <v>18481</v>
      </c>
      <c r="C5655" t="s">
        <v>7397</v>
      </c>
      <c r="D5655" t="s">
        <v>7394</v>
      </c>
      <c r="E5655" t="s">
        <v>18482</v>
      </c>
      <c r="F5655" t="s">
        <v>19511</v>
      </c>
      <c r="G5655" t="s">
        <v>19511</v>
      </c>
      <c r="I56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55" s="1" t="b">
        <f t="shared" si="88"/>
        <v>0</v>
      </c>
      <c r="K5655" t="str">
        <f>IF(NOT(J5655),Strutture_cleaned[[#This Row],[Indirizzo internet]],Strutture_cleaned[[#This Row],[Indirizzo di posta elettronica]])</f>
        <v/>
      </c>
      <c r="L5655" t="str">
        <f>IF(NOT(J5655),Strutture_cleaned[[#This Row],[Indirizzo di posta elettronica]],Strutture_cleaned[[#This Row],[Indirizzo internet]])</f>
        <v/>
      </c>
    </row>
    <row r="5656" spans="1:12" x14ac:dyDescent="0.2">
      <c r="A5656" t="s">
        <v>8186</v>
      </c>
      <c r="B5656" t="s">
        <v>18483</v>
      </c>
      <c r="C5656" t="s">
        <v>18484</v>
      </c>
      <c r="D5656" t="s">
        <v>7394</v>
      </c>
      <c r="E5656" t="s">
        <v>7394</v>
      </c>
      <c r="F5656" t="s">
        <v>7398</v>
      </c>
      <c r="G5656" t="s">
        <v>7399</v>
      </c>
      <c r="I56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56" s="1" t="b">
        <f t="shared" si="88"/>
        <v>0</v>
      </c>
      <c r="K5656" t="str">
        <f>IF(NOT(J5656),Strutture_cleaned[[#This Row],[Indirizzo internet]],Strutture_cleaned[[#This Row],[Indirizzo di posta elettronica]])</f>
        <v>www.mareincampagna.it</v>
      </c>
      <c r="L5656" t="str">
        <f>IF(NOT(J5656),Strutture_cleaned[[#This Row],[Indirizzo di posta elettronica]],Strutture_cleaned[[#This Row],[Indirizzo internet]])</f>
        <v>info@mareincampagna.it</v>
      </c>
    </row>
    <row r="5657" spans="1:12" x14ac:dyDescent="0.2">
      <c r="A5657" t="s">
        <v>8216</v>
      </c>
      <c r="B5657" t="s">
        <v>18485</v>
      </c>
      <c r="C5657" t="s">
        <v>18486</v>
      </c>
      <c r="D5657" t="s">
        <v>7394</v>
      </c>
      <c r="E5657" t="s">
        <v>7394</v>
      </c>
      <c r="F5657" t="s">
        <v>7400</v>
      </c>
      <c r="G5657" t="s">
        <v>7401</v>
      </c>
      <c r="I56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57" s="1" t="b">
        <f t="shared" si="88"/>
        <v>0</v>
      </c>
      <c r="K5657" t="str">
        <f>IF(NOT(J5657),Strutture_cleaned[[#This Row],[Indirizzo internet]],Strutture_cleaned[[#This Row],[Indirizzo di posta elettronica]])</f>
        <v>www.cumanabluresidence.com</v>
      </c>
      <c r="L5657" t="str">
        <f>IF(NOT(J5657),Strutture_cleaned[[#This Row],[Indirizzo di posta elettronica]],Strutture_cleaned[[#This Row],[Indirizzo internet]])</f>
        <v>info@cumanabluresidence.com</v>
      </c>
    </row>
    <row r="5658" spans="1:12" x14ac:dyDescent="0.2">
      <c r="A5658" t="s">
        <v>8183</v>
      </c>
      <c r="B5658" t="s">
        <v>18487</v>
      </c>
      <c r="C5658" t="s">
        <v>18488</v>
      </c>
      <c r="D5658" t="s">
        <v>7394</v>
      </c>
      <c r="E5658" t="s">
        <v>7394</v>
      </c>
      <c r="F5658" t="s">
        <v>19511</v>
      </c>
      <c r="G5658" t="s">
        <v>7402</v>
      </c>
      <c r="I56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658" s="1" t="b">
        <f t="shared" si="88"/>
        <v>0</v>
      </c>
      <c r="K5658" t="str">
        <f>IF(NOT(J5658),Strutture_cleaned[[#This Row],[Indirizzo internet]],Strutture_cleaned[[#This Row],[Indirizzo di posta elettronica]])</f>
        <v/>
      </c>
      <c r="L5658" t="str">
        <f>IF(NOT(J5658),Strutture_cleaned[[#This Row],[Indirizzo di posta elettronica]],Strutture_cleaned[[#This Row],[Indirizzo internet]])</f>
        <v>mstagnari@gmail.com</v>
      </c>
    </row>
    <row r="5659" spans="1:12" x14ac:dyDescent="0.2">
      <c r="A5659" t="s">
        <v>8174</v>
      </c>
      <c r="B5659" t="s">
        <v>18489</v>
      </c>
      <c r="C5659" t="s">
        <v>18490</v>
      </c>
      <c r="D5659" t="s">
        <v>7394</v>
      </c>
      <c r="E5659" t="s">
        <v>18360</v>
      </c>
      <c r="F5659" t="s">
        <v>7403</v>
      </c>
      <c r="G5659" t="s">
        <v>7404</v>
      </c>
      <c r="I56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659" s="1" t="b">
        <f t="shared" si="88"/>
        <v>0</v>
      </c>
      <c r="K5659" t="str">
        <f>IF(NOT(J5659),Strutture_cleaned[[#This Row],[Indirizzo internet]],Strutture_cleaned[[#This Row],[Indirizzo di posta elettronica]])</f>
        <v>www.ulivetovacanze.com</v>
      </c>
      <c r="L5659" t="str">
        <f>IF(NOT(J5659),Strutture_cleaned[[#This Row],[Indirizzo di posta elettronica]],Strutture_cleaned[[#This Row],[Indirizzo internet]])</f>
        <v>iommi.patrizia@gmail.com</v>
      </c>
    </row>
    <row r="5660" spans="1:12" x14ac:dyDescent="0.2">
      <c r="A5660" t="s">
        <v>8171</v>
      </c>
      <c r="B5660" t="s">
        <v>18491</v>
      </c>
      <c r="C5660" t="s">
        <v>18492</v>
      </c>
      <c r="D5660" t="s">
        <v>7394</v>
      </c>
      <c r="E5660" t="s">
        <v>18493</v>
      </c>
      <c r="F5660" t="s">
        <v>19511</v>
      </c>
      <c r="G5660" t="s">
        <v>7405</v>
      </c>
      <c r="I56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60" s="1" t="b">
        <f t="shared" si="88"/>
        <v>0</v>
      </c>
      <c r="K5660" t="str">
        <f>IF(NOT(J5660),Strutture_cleaned[[#This Row],[Indirizzo internet]],Strutture_cleaned[[#This Row],[Indirizzo di posta elettronica]])</f>
        <v/>
      </c>
      <c r="L5660" t="str">
        <f>IF(NOT(J5660),Strutture_cleaned[[#This Row],[Indirizzo di posta elettronica]],Strutture_cleaned[[#This Row],[Indirizzo internet]])</f>
        <v>info@leresidenzedegliulivi.com</v>
      </c>
    </row>
    <row r="5661" spans="1:12" x14ac:dyDescent="0.2">
      <c r="A5661" t="s">
        <v>8177</v>
      </c>
      <c r="B5661" t="s">
        <v>17054</v>
      </c>
      <c r="C5661" t="s">
        <v>19511</v>
      </c>
      <c r="D5661" t="s">
        <v>7394</v>
      </c>
      <c r="E5661" t="s">
        <v>18494</v>
      </c>
      <c r="F5661" t="s">
        <v>7406</v>
      </c>
      <c r="G5661" t="s">
        <v>7407</v>
      </c>
      <c r="I56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61" s="1" t="b">
        <f t="shared" si="88"/>
        <v>0</v>
      </c>
      <c r="K5661" t="str">
        <f>IF(NOT(J5661),Strutture_cleaned[[#This Row],[Indirizzo internet]],Strutture_cleaned[[#This Row],[Indirizzo di posta elettronica]])</f>
        <v>www.vacanzelaperla.it</v>
      </c>
      <c r="L5661" t="str">
        <f>IF(NOT(J5661),Strutture_cleaned[[#This Row],[Indirizzo di posta elettronica]],Strutture_cleaned[[#This Row],[Indirizzo internet]])</f>
        <v>info@vacanzelaperla.it</v>
      </c>
    </row>
    <row r="5662" spans="1:12" x14ac:dyDescent="0.2">
      <c r="A5662" t="s">
        <v>8183</v>
      </c>
      <c r="B5662" t="s">
        <v>18495</v>
      </c>
      <c r="C5662" t="s">
        <v>18496</v>
      </c>
      <c r="D5662" t="s">
        <v>7394</v>
      </c>
      <c r="E5662" t="s">
        <v>18497</v>
      </c>
      <c r="F5662" t="s">
        <v>7408</v>
      </c>
      <c r="G5662" t="s">
        <v>7409</v>
      </c>
      <c r="I56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662" s="1" t="b">
        <f t="shared" si="88"/>
        <v>0</v>
      </c>
      <c r="K5662" t="str">
        <f>IF(NOT(J5662),Strutture_cleaned[[#This Row],[Indirizzo internet]],Strutture_cleaned[[#This Row],[Indirizzo di posta elettronica]])</f>
        <v>www.acasadimax.org</v>
      </c>
      <c r="L5662" t="str">
        <f>IF(NOT(J5662),Strutture_cleaned[[#This Row],[Indirizzo di posta elettronica]],Strutture_cleaned[[#This Row],[Indirizzo internet]])</f>
        <v>acasadimax@hotmail.com</v>
      </c>
    </row>
    <row r="5663" spans="1:12" x14ac:dyDescent="0.2">
      <c r="A5663" t="s">
        <v>8186</v>
      </c>
      <c r="B5663" t="s">
        <v>18498</v>
      </c>
      <c r="C5663" t="s">
        <v>18499</v>
      </c>
      <c r="D5663" t="s">
        <v>18500</v>
      </c>
      <c r="E5663" t="s">
        <v>19511</v>
      </c>
      <c r="F5663" t="s">
        <v>7410</v>
      </c>
      <c r="G5663" t="s">
        <v>7411</v>
      </c>
      <c r="I56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63" s="1" t="b">
        <f t="shared" si="88"/>
        <v>0</v>
      </c>
      <c r="K5663" t="str">
        <f>IF(NOT(J5663),Strutture_cleaned[[#This Row],[Indirizzo internet]],Strutture_cleaned[[#This Row],[Indirizzo di posta elettronica]])</f>
        <v>www.aziendabonfigli.it</v>
      </c>
      <c r="L5663" t="str">
        <f>IF(NOT(J5663),Strutture_cleaned[[#This Row],[Indirizzo di posta elettronica]],Strutture_cleaned[[#This Row],[Indirizzo internet]])</f>
        <v>info@aziendabonfigli.it</v>
      </c>
    </row>
    <row r="5664" spans="1:12" x14ac:dyDescent="0.2">
      <c r="A5664" t="s">
        <v>8183</v>
      </c>
      <c r="B5664" t="s">
        <v>18501</v>
      </c>
      <c r="C5664" t="s">
        <v>18502</v>
      </c>
      <c r="D5664" t="s">
        <v>18500</v>
      </c>
      <c r="E5664" t="s">
        <v>19511</v>
      </c>
      <c r="F5664" t="s">
        <v>19511</v>
      </c>
      <c r="G5664" t="s">
        <v>19511</v>
      </c>
      <c r="I566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64" s="1" t="b">
        <f t="shared" si="88"/>
        <v>0</v>
      </c>
      <c r="K5664" t="str">
        <f>IF(NOT(J5664),Strutture_cleaned[[#This Row],[Indirizzo internet]],Strutture_cleaned[[#This Row],[Indirizzo di posta elettronica]])</f>
        <v/>
      </c>
      <c r="L5664" t="str">
        <f>IF(NOT(J5664),Strutture_cleaned[[#This Row],[Indirizzo di posta elettronica]],Strutture_cleaned[[#This Row],[Indirizzo internet]])</f>
        <v/>
      </c>
    </row>
    <row r="5665" spans="1:12" x14ac:dyDescent="0.2">
      <c r="A5665" t="s">
        <v>8220</v>
      </c>
      <c r="B5665" t="s">
        <v>18503</v>
      </c>
      <c r="C5665" t="s">
        <v>19511</v>
      </c>
      <c r="D5665" t="s">
        <v>18500</v>
      </c>
      <c r="E5665" t="s">
        <v>18504</v>
      </c>
      <c r="F5665" t="s">
        <v>19511</v>
      </c>
      <c r="G5665" t="s">
        <v>19511</v>
      </c>
      <c r="I56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65" s="1" t="b">
        <f t="shared" si="88"/>
        <v>0</v>
      </c>
      <c r="K5665" t="str">
        <f>IF(NOT(J5665),Strutture_cleaned[[#This Row],[Indirizzo internet]],Strutture_cleaned[[#This Row],[Indirizzo di posta elettronica]])</f>
        <v/>
      </c>
      <c r="L5665" t="str">
        <f>IF(NOT(J5665),Strutture_cleaned[[#This Row],[Indirizzo di posta elettronica]],Strutture_cleaned[[#This Row],[Indirizzo internet]])</f>
        <v/>
      </c>
    </row>
    <row r="5666" spans="1:12" x14ac:dyDescent="0.2">
      <c r="A5666" t="s">
        <v>8183</v>
      </c>
      <c r="B5666" t="s">
        <v>18505</v>
      </c>
      <c r="C5666" t="s">
        <v>18506</v>
      </c>
      <c r="D5666" t="s">
        <v>18500</v>
      </c>
      <c r="E5666" t="s">
        <v>18500</v>
      </c>
      <c r="F5666" t="s">
        <v>7412</v>
      </c>
      <c r="G5666" t="s">
        <v>7413</v>
      </c>
      <c r="I56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666" s="1" t="b">
        <f t="shared" si="88"/>
        <v>0</v>
      </c>
      <c r="K5666" t="str">
        <f>IF(NOT(J5666),Strutture_cleaned[[#This Row],[Indirizzo internet]],Strutture_cleaned[[#This Row],[Indirizzo di posta elettronica]])</f>
        <v>http://www.illeonerosso.com</v>
      </c>
      <c r="L5666" t="str">
        <f>IF(NOT(J5666),Strutture_cleaned[[#This Row],[Indirizzo di posta elettronica]],Strutture_cleaned[[#This Row],[Indirizzo internet]])</f>
        <v>fra.guglielmi@gmail.com; info@illeonerosso.com</v>
      </c>
    </row>
    <row r="5667" spans="1:12" x14ac:dyDescent="0.2">
      <c r="A5667" t="s">
        <v>8183</v>
      </c>
      <c r="B5667" t="s">
        <v>18507</v>
      </c>
      <c r="C5667" t="s">
        <v>18508</v>
      </c>
      <c r="D5667" t="s">
        <v>18500</v>
      </c>
      <c r="E5667" t="s">
        <v>18500</v>
      </c>
      <c r="F5667" t="s">
        <v>19511</v>
      </c>
      <c r="G5667" t="s">
        <v>19511</v>
      </c>
      <c r="I56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67" s="1" t="b">
        <f t="shared" si="88"/>
        <v>0</v>
      </c>
      <c r="K5667" t="str">
        <f>IF(NOT(J5667),Strutture_cleaned[[#This Row],[Indirizzo internet]],Strutture_cleaned[[#This Row],[Indirizzo di posta elettronica]])</f>
        <v/>
      </c>
      <c r="L5667" t="str">
        <f>IF(NOT(J5667),Strutture_cleaned[[#This Row],[Indirizzo di posta elettronica]],Strutture_cleaned[[#This Row],[Indirizzo internet]])</f>
        <v/>
      </c>
    </row>
    <row r="5668" spans="1:12" x14ac:dyDescent="0.2">
      <c r="A5668" t="s">
        <v>8171</v>
      </c>
      <c r="B5668" t="s">
        <v>18509</v>
      </c>
      <c r="C5668" t="s">
        <v>18510</v>
      </c>
      <c r="D5668" t="s">
        <v>18500</v>
      </c>
      <c r="E5668" t="s">
        <v>18500</v>
      </c>
      <c r="F5668" t="s">
        <v>7414</v>
      </c>
      <c r="G5668" t="s">
        <v>7415</v>
      </c>
      <c r="I56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68" s="1" t="b">
        <f t="shared" si="88"/>
        <v>0</v>
      </c>
      <c r="K5668" t="str">
        <f>IF(NOT(J5668),Strutture_cleaned[[#This Row],[Indirizzo internet]],Strutture_cleaned[[#This Row],[Indirizzo di posta elettronica]])</f>
        <v>www.countryhousefaleria.it</v>
      </c>
      <c r="L5668" t="str">
        <f>IF(NOT(J5668),Strutture_cleaned[[#This Row],[Indirizzo di posta elettronica]],Strutture_cleaned[[#This Row],[Indirizzo internet]])</f>
        <v>info@countryhousefaleria.it</v>
      </c>
    </row>
    <row r="5669" spans="1:12" x14ac:dyDescent="0.2">
      <c r="A5669" t="s">
        <v>8183</v>
      </c>
      <c r="B5669" t="s">
        <v>18511</v>
      </c>
      <c r="C5669" t="s">
        <v>18512</v>
      </c>
      <c r="D5669" t="s">
        <v>18500</v>
      </c>
      <c r="E5669" t="s">
        <v>19511</v>
      </c>
      <c r="F5669" t="s">
        <v>7416</v>
      </c>
      <c r="G5669" t="s">
        <v>7417</v>
      </c>
      <c r="I56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669" s="1" t="b">
        <f t="shared" si="88"/>
        <v>0</v>
      </c>
      <c r="K5669" t="str">
        <f>IF(NOT(J5669),Strutture_cleaned[[#This Row],[Indirizzo internet]],Strutture_cleaned[[#This Row],[Indirizzo di posta elettronica]])</f>
        <v>http://www.casafalerone.it</v>
      </c>
      <c r="L5669" t="str">
        <f>IF(NOT(J5669),Strutture_cleaned[[#This Row],[Indirizzo di posta elettronica]],Strutture_cleaned[[#This Row],[Indirizzo internet]])</f>
        <v>info.adiemme@gmail.com</v>
      </c>
    </row>
    <row r="5670" spans="1:12" x14ac:dyDescent="0.2">
      <c r="A5670" t="s">
        <v>8183</v>
      </c>
      <c r="B5670" t="s">
        <v>18513</v>
      </c>
      <c r="C5670" t="s">
        <v>18514</v>
      </c>
      <c r="D5670" t="s">
        <v>7441</v>
      </c>
      <c r="E5670" t="s">
        <v>18515</v>
      </c>
      <c r="F5670" t="s">
        <v>7418</v>
      </c>
      <c r="G5670" t="s">
        <v>7419</v>
      </c>
      <c r="I56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670" s="1" t="b">
        <f t="shared" si="88"/>
        <v>0</v>
      </c>
      <c r="K5670" t="str">
        <f>IF(NOT(J5670),Strutture_cleaned[[#This Row],[Indirizzo internet]],Strutture_cleaned[[#This Row],[Indirizzo di posta elettronica]])</f>
        <v>www.vistasulmare.net</v>
      </c>
      <c r="L5670" t="str">
        <f>IF(NOT(J5670),Strutture_cleaned[[#This Row],[Indirizzo di posta elettronica]],Strutture_cleaned[[#This Row],[Indirizzo internet]])</f>
        <v>claudiadelgatto@hotmail.it</v>
      </c>
    </row>
    <row r="5671" spans="1:12" x14ac:dyDescent="0.2">
      <c r="A5671" t="s">
        <v>8183</v>
      </c>
      <c r="B5671" t="s">
        <v>18516</v>
      </c>
      <c r="C5671" t="s">
        <v>18517</v>
      </c>
      <c r="D5671" t="s">
        <v>7441</v>
      </c>
      <c r="E5671" t="s">
        <v>19511</v>
      </c>
      <c r="F5671" t="s">
        <v>19511</v>
      </c>
      <c r="G5671" t="s">
        <v>7420</v>
      </c>
      <c r="I56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671" s="1" t="b">
        <f t="shared" si="88"/>
        <v>0</v>
      </c>
      <c r="K5671" t="str">
        <f>IF(NOT(J5671),Strutture_cleaned[[#This Row],[Indirizzo internet]],Strutture_cleaned[[#This Row],[Indirizzo di posta elettronica]])</f>
        <v/>
      </c>
      <c r="L5671" t="str">
        <f>IF(NOT(J5671),Strutture_cleaned[[#This Row],[Indirizzo di posta elettronica]],Strutture_cleaned[[#This Row],[Indirizzo internet]])</f>
        <v>em.dangelo@libero.it</v>
      </c>
    </row>
    <row r="5672" spans="1:12" x14ac:dyDescent="0.2">
      <c r="A5672" t="s">
        <v>8174</v>
      </c>
      <c r="B5672" t="s">
        <v>18518</v>
      </c>
      <c r="C5672" t="s">
        <v>18519</v>
      </c>
      <c r="D5672" t="s">
        <v>7441</v>
      </c>
      <c r="E5672" t="s">
        <v>19511</v>
      </c>
      <c r="F5672" t="s">
        <v>19511</v>
      </c>
      <c r="G5672" t="s">
        <v>7421</v>
      </c>
      <c r="I56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672" s="1" t="b">
        <f t="shared" si="88"/>
        <v>0</v>
      </c>
      <c r="K5672" t="str">
        <f>IF(NOT(J5672),Strutture_cleaned[[#This Row],[Indirizzo internet]],Strutture_cleaned[[#This Row],[Indirizzo di posta elettronica]])</f>
        <v/>
      </c>
      <c r="L5672" t="str">
        <f>IF(NOT(J5672),Strutture_cleaned[[#This Row],[Indirizzo di posta elettronica]],Strutture_cleaned[[#This Row],[Indirizzo internet]])</f>
        <v>thea.pascali@libero.it</v>
      </c>
    </row>
    <row r="5673" spans="1:12" x14ac:dyDescent="0.2">
      <c r="A5673" t="s">
        <v>8174</v>
      </c>
      <c r="B5673" t="s">
        <v>18520</v>
      </c>
      <c r="C5673" t="s">
        <v>18521</v>
      </c>
      <c r="D5673" t="s">
        <v>7441</v>
      </c>
      <c r="E5673" t="s">
        <v>19511</v>
      </c>
      <c r="F5673" t="s">
        <v>19511</v>
      </c>
      <c r="G5673" t="s">
        <v>7422</v>
      </c>
      <c r="I56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673" s="1" t="b">
        <f t="shared" si="88"/>
        <v>0</v>
      </c>
      <c r="K5673" t="str">
        <f>IF(NOT(J5673),Strutture_cleaned[[#This Row],[Indirizzo internet]],Strutture_cleaned[[#This Row],[Indirizzo di posta elettronica]])</f>
        <v/>
      </c>
      <c r="L5673" t="str">
        <f>IF(NOT(J5673),Strutture_cleaned[[#This Row],[Indirizzo di posta elettronica]],Strutture_cleaned[[#This Row],[Indirizzo internet]])</f>
        <v>giuseppe@mediapixel.it</v>
      </c>
    </row>
    <row r="5674" spans="1:12" x14ac:dyDescent="0.2">
      <c r="A5674" t="s">
        <v>8183</v>
      </c>
      <c r="B5674" t="s">
        <v>18522</v>
      </c>
      <c r="C5674" t="s">
        <v>18523</v>
      </c>
      <c r="D5674" t="s">
        <v>7441</v>
      </c>
      <c r="E5674" t="s">
        <v>19511</v>
      </c>
      <c r="F5674" t="s">
        <v>7423</v>
      </c>
      <c r="G5674" t="s">
        <v>7424</v>
      </c>
      <c r="I56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674" s="1" t="b">
        <f t="shared" si="88"/>
        <v>0</v>
      </c>
      <c r="K5674" t="str">
        <f>IF(NOT(J5674),Strutture_cleaned[[#This Row],[Indirizzo internet]],Strutture_cleaned[[#This Row],[Indirizzo di posta elettronica]])</f>
        <v>www.ilficogentile.it</v>
      </c>
      <c r="L5674" t="str">
        <f>IF(NOT(J5674),Strutture_cleaned[[#This Row],[Indirizzo di posta elettronica]],Strutture_cleaned[[#This Row],[Indirizzo internet]])</f>
        <v>danidea.cellamare@gmail.com</v>
      </c>
    </row>
    <row r="5675" spans="1:12" x14ac:dyDescent="0.2">
      <c r="A5675" t="s">
        <v>8183</v>
      </c>
      <c r="B5675" t="s">
        <v>18524</v>
      </c>
      <c r="C5675" t="s">
        <v>18525</v>
      </c>
      <c r="D5675" t="s">
        <v>7441</v>
      </c>
      <c r="E5675" t="s">
        <v>7441</v>
      </c>
      <c r="F5675" t="s">
        <v>7425</v>
      </c>
      <c r="G5675" t="s">
        <v>7426</v>
      </c>
      <c r="I56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75" s="1" t="b">
        <f t="shared" si="88"/>
        <v>0</v>
      </c>
      <c r="K5675" t="str">
        <f>IF(NOT(J5675),Strutture_cleaned[[#This Row],[Indirizzo internet]],Strutture_cleaned[[#This Row],[Indirizzo di posta elettronica]])</f>
        <v>www.fermostorica.com</v>
      </c>
      <c r="L5675" t="str">
        <f>IF(NOT(J5675),Strutture_cleaned[[#This Row],[Indirizzo di posta elettronica]],Strutture_cleaned[[#This Row],[Indirizzo internet]])</f>
        <v>info@fermostorica.com</v>
      </c>
    </row>
    <row r="5676" spans="1:12" x14ac:dyDescent="0.2">
      <c r="A5676" t="s">
        <v>8183</v>
      </c>
      <c r="B5676" t="s">
        <v>18526</v>
      </c>
      <c r="C5676" t="s">
        <v>18527</v>
      </c>
      <c r="D5676" t="s">
        <v>7441</v>
      </c>
      <c r="E5676" t="s">
        <v>19511</v>
      </c>
      <c r="F5676" t="s">
        <v>19511</v>
      </c>
      <c r="G5676" t="s">
        <v>7427</v>
      </c>
      <c r="I56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676" s="1" t="b">
        <f t="shared" si="88"/>
        <v>0</v>
      </c>
      <c r="K5676" t="str">
        <f>IF(NOT(J5676),Strutture_cleaned[[#This Row],[Indirizzo internet]],Strutture_cleaned[[#This Row],[Indirizzo di posta elettronica]])</f>
        <v/>
      </c>
      <c r="L5676" t="str">
        <f>IF(NOT(J5676),Strutture_cleaned[[#This Row],[Indirizzo di posta elettronica]],Strutture_cleaned[[#This Row],[Indirizzo internet]])</f>
        <v>andrea.gallucci1@geopec.it</v>
      </c>
    </row>
    <row r="5677" spans="1:12" x14ac:dyDescent="0.2">
      <c r="A5677" t="s">
        <v>8183</v>
      </c>
      <c r="B5677" t="s">
        <v>18528</v>
      </c>
      <c r="C5677" t="s">
        <v>18529</v>
      </c>
      <c r="D5677" t="s">
        <v>7441</v>
      </c>
      <c r="E5677" t="s">
        <v>19511</v>
      </c>
      <c r="F5677" t="s">
        <v>19511</v>
      </c>
      <c r="G5677" t="s">
        <v>7428</v>
      </c>
      <c r="I56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677" s="1" t="b">
        <f t="shared" si="88"/>
        <v>0</v>
      </c>
      <c r="K5677" t="str">
        <f>IF(NOT(J5677),Strutture_cleaned[[#This Row],[Indirizzo internet]],Strutture_cleaned[[#This Row],[Indirizzo di posta elettronica]])</f>
        <v/>
      </c>
      <c r="L5677" t="str">
        <f>IF(NOT(J5677),Strutture_cleaned[[#This Row],[Indirizzo di posta elettronica]],Strutture_cleaned[[#This Row],[Indirizzo internet]])</f>
        <v>tizianagrillo@micso.it</v>
      </c>
    </row>
    <row r="5678" spans="1:12" x14ac:dyDescent="0.2">
      <c r="A5678" t="s">
        <v>8183</v>
      </c>
      <c r="B5678" t="s">
        <v>18530</v>
      </c>
      <c r="C5678" t="s">
        <v>18531</v>
      </c>
      <c r="D5678" t="s">
        <v>7441</v>
      </c>
      <c r="E5678" t="s">
        <v>19511</v>
      </c>
      <c r="F5678" t="s">
        <v>19511</v>
      </c>
      <c r="G5678" t="s">
        <v>7429</v>
      </c>
      <c r="I56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678" s="1" t="b">
        <f t="shared" si="88"/>
        <v>0</v>
      </c>
      <c r="K5678" t="str">
        <f>IF(NOT(J5678),Strutture_cleaned[[#This Row],[Indirizzo internet]],Strutture_cleaned[[#This Row],[Indirizzo di posta elettronica]])</f>
        <v/>
      </c>
      <c r="L5678" t="str">
        <f>IF(NOT(J5678),Strutture_cleaned[[#This Row],[Indirizzo di posta elettronica]],Strutture_cleaned[[#This Row],[Indirizzo internet]])</f>
        <v>se.capponi@gmail.com</v>
      </c>
    </row>
    <row r="5679" spans="1:12" x14ac:dyDescent="0.2">
      <c r="A5679" t="s">
        <v>8183</v>
      </c>
      <c r="B5679" t="s">
        <v>18532</v>
      </c>
      <c r="C5679" t="s">
        <v>18533</v>
      </c>
      <c r="D5679" t="s">
        <v>7441</v>
      </c>
      <c r="E5679" t="s">
        <v>19511</v>
      </c>
      <c r="F5679" t="s">
        <v>19511</v>
      </c>
      <c r="G5679" t="s">
        <v>7430</v>
      </c>
      <c r="I56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679" s="1" t="b">
        <f t="shared" si="88"/>
        <v>0</v>
      </c>
      <c r="K5679" t="str">
        <f>IF(NOT(J5679),Strutture_cleaned[[#This Row],[Indirizzo internet]],Strutture_cleaned[[#This Row],[Indirizzo di posta elettronica]])</f>
        <v/>
      </c>
      <c r="L5679" t="str">
        <f>IF(NOT(J5679),Strutture_cleaned[[#This Row],[Indirizzo di posta elettronica]],Strutture_cleaned[[#This Row],[Indirizzo internet]])</f>
        <v>gismondimassimiliano@gmail.com</v>
      </c>
    </row>
    <row r="5680" spans="1:12" x14ac:dyDescent="0.2">
      <c r="A5680" t="s">
        <v>8183</v>
      </c>
      <c r="B5680" t="s">
        <v>18534</v>
      </c>
      <c r="C5680" t="s">
        <v>18535</v>
      </c>
      <c r="D5680" t="s">
        <v>7441</v>
      </c>
      <c r="E5680" t="s">
        <v>19511</v>
      </c>
      <c r="F5680" t="s">
        <v>19511</v>
      </c>
      <c r="G5680" t="s">
        <v>7431</v>
      </c>
      <c r="I56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680" s="1" t="b">
        <f t="shared" si="88"/>
        <v>0</v>
      </c>
      <c r="K5680" t="str">
        <f>IF(NOT(J5680),Strutture_cleaned[[#This Row],[Indirizzo internet]],Strutture_cleaned[[#This Row],[Indirizzo di posta elettronica]])</f>
        <v/>
      </c>
      <c r="L5680" t="str">
        <f>IF(NOT(J5680),Strutture_cleaned[[#This Row],[Indirizzo di posta elettronica]],Strutture_cleaned[[#This Row],[Indirizzo internet]])</f>
        <v>assuntam51@libero.it</v>
      </c>
    </row>
    <row r="5681" spans="1:12" x14ac:dyDescent="0.2">
      <c r="A5681" t="s">
        <v>8183</v>
      </c>
      <c r="B5681" t="s">
        <v>18536</v>
      </c>
      <c r="C5681" t="s">
        <v>18537</v>
      </c>
      <c r="D5681" t="s">
        <v>7441</v>
      </c>
      <c r="E5681" t="s">
        <v>19511</v>
      </c>
      <c r="F5681" t="s">
        <v>19511</v>
      </c>
      <c r="G5681" t="s">
        <v>7432</v>
      </c>
      <c r="I56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681" s="1" t="b">
        <f t="shared" si="88"/>
        <v>0</v>
      </c>
      <c r="K5681" t="str">
        <f>IF(NOT(J5681),Strutture_cleaned[[#This Row],[Indirizzo internet]],Strutture_cleaned[[#This Row],[Indirizzo di posta elettronica]])</f>
        <v/>
      </c>
      <c r="L5681" t="str">
        <f>IF(NOT(J5681),Strutture_cleaned[[#This Row],[Indirizzo di posta elettronica]],Strutture_cleaned[[#This Row],[Indirizzo internet]])</f>
        <v>renren_2@libero.it</v>
      </c>
    </row>
    <row r="5682" spans="1:12" x14ac:dyDescent="0.2">
      <c r="A5682" t="s">
        <v>8177</v>
      </c>
      <c r="B5682" t="s">
        <v>18538</v>
      </c>
      <c r="C5682" t="s">
        <v>7433</v>
      </c>
      <c r="D5682" t="s">
        <v>7441</v>
      </c>
      <c r="E5682" t="s">
        <v>7441</v>
      </c>
      <c r="F5682" t="s">
        <v>19511</v>
      </c>
      <c r="G5682" t="s">
        <v>7434</v>
      </c>
      <c r="I56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82" s="1" t="b">
        <f t="shared" si="88"/>
        <v>0</v>
      </c>
      <c r="K5682" t="str">
        <f>IF(NOT(J5682),Strutture_cleaned[[#This Row],[Indirizzo internet]],Strutture_cleaned[[#This Row],[Indirizzo di posta elettronica]])</f>
        <v/>
      </c>
      <c r="L5682" t="str">
        <f>IF(NOT(J5682),Strutture_cleaned[[#This Row],[Indirizzo di posta elettronica]],Strutture_cleaned[[#This Row],[Indirizzo internet]])</f>
        <v>info@palmensis.it</v>
      </c>
    </row>
    <row r="5683" spans="1:12" x14ac:dyDescent="0.2">
      <c r="A5683" t="s">
        <v>8183</v>
      </c>
      <c r="B5683" t="s">
        <v>10373</v>
      </c>
      <c r="C5683" t="s">
        <v>18539</v>
      </c>
      <c r="D5683" t="s">
        <v>7441</v>
      </c>
      <c r="E5683" t="s">
        <v>7441</v>
      </c>
      <c r="F5683" t="s">
        <v>7435</v>
      </c>
      <c r="G5683" t="s">
        <v>7436</v>
      </c>
      <c r="I56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683" s="1" t="b">
        <f t="shared" si="88"/>
        <v>0</v>
      </c>
      <c r="K5683" t="str">
        <f>IF(NOT(J5683),Strutture_cleaned[[#This Row],[Indirizzo internet]],Strutture_cleaned[[#This Row],[Indirizzo di posta elettronica]])</f>
        <v>www.ilterrazzino.wordpress.com</v>
      </c>
      <c r="L5683" t="str">
        <f>IF(NOT(J5683),Strutture_cleaned[[#This Row],[Indirizzo di posta elettronica]],Strutture_cleaned[[#This Row],[Indirizzo internet]])</f>
        <v>ilterrazzinobb@gmail.com</v>
      </c>
    </row>
    <row r="5684" spans="1:12" x14ac:dyDescent="0.2">
      <c r="A5684" t="s">
        <v>8183</v>
      </c>
      <c r="B5684" t="s">
        <v>18540</v>
      </c>
      <c r="C5684" t="s">
        <v>7437</v>
      </c>
      <c r="D5684" t="s">
        <v>7441</v>
      </c>
      <c r="E5684" t="s">
        <v>7441</v>
      </c>
      <c r="F5684" t="s">
        <v>19511</v>
      </c>
      <c r="G5684" t="s">
        <v>19511</v>
      </c>
      <c r="I56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84" s="1" t="b">
        <f t="shared" si="88"/>
        <v>0</v>
      </c>
      <c r="K5684" t="str">
        <f>IF(NOT(J5684),Strutture_cleaned[[#This Row],[Indirizzo internet]],Strutture_cleaned[[#This Row],[Indirizzo di posta elettronica]])</f>
        <v/>
      </c>
      <c r="L5684" t="str">
        <f>IF(NOT(J5684),Strutture_cleaned[[#This Row],[Indirizzo di posta elettronica]],Strutture_cleaned[[#This Row],[Indirizzo internet]])</f>
        <v/>
      </c>
    </row>
    <row r="5685" spans="1:12" x14ac:dyDescent="0.2">
      <c r="A5685" t="s">
        <v>8183</v>
      </c>
      <c r="B5685" t="s">
        <v>18541</v>
      </c>
      <c r="C5685" t="s">
        <v>18542</v>
      </c>
      <c r="D5685" t="s">
        <v>7441</v>
      </c>
      <c r="E5685" t="s">
        <v>19511</v>
      </c>
      <c r="F5685" t="s">
        <v>19511</v>
      </c>
      <c r="G5685" t="s">
        <v>7438</v>
      </c>
      <c r="I56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685" s="1" t="b">
        <f t="shared" si="88"/>
        <v>0</v>
      </c>
      <c r="K5685" t="str">
        <f>IF(NOT(J5685),Strutture_cleaned[[#This Row],[Indirizzo internet]],Strutture_cleaned[[#This Row],[Indirizzo di posta elettronica]])</f>
        <v/>
      </c>
      <c r="L5685" t="str">
        <f>IF(NOT(J5685),Strutture_cleaned[[#This Row],[Indirizzo di posta elettronica]],Strutture_cleaned[[#This Row],[Indirizzo internet]])</f>
        <v>bernettiev@gmail.com</v>
      </c>
    </row>
    <row r="5686" spans="1:12" x14ac:dyDescent="0.2">
      <c r="A5686" t="s">
        <v>8183</v>
      </c>
      <c r="B5686" t="s">
        <v>18543</v>
      </c>
      <c r="C5686" t="s">
        <v>18544</v>
      </c>
      <c r="D5686" t="s">
        <v>7441</v>
      </c>
      <c r="E5686" t="s">
        <v>7441</v>
      </c>
      <c r="F5686" t="s">
        <v>7439</v>
      </c>
      <c r="G5686" t="s">
        <v>7440</v>
      </c>
      <c r="I56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686" s="1" t="b">
        <f t="shared" si="88"/>
        <v>0</v>
      </c>
      <c r="K5686" t="str">
        <f>IF(NOT(J5686),Strutture_cleaned[[#This Row],[Indirizzo internet]],Strutture_cleaned[[#This Row],[Indirizzo di posta elettronica]])</f>
        <v>www.portasantaluciafermo.it</v>
      </c>
      <c r="L5686" t="str">
        <f>IF(NOT(J5686),Strutture_cleaned[[#This Row],[Indirizzo di posta elettronica]],Strutture_cleaned[[#This Row],[Indirizzo internet]])</f>
        <v>pina.rubinetti@gmail.com</v>
      </c>
    </row>
    <row r="5687" spans="1:12" x14ac:dyDescent="0.2">
      <c r="A5687" t="s">
        <v>8183</v>
      </c>
      <c r="B5687" t="s">
        <v>18545</v>
      </c>
      <c r="C5687" t="s">
        <v>18546</v>
      </c>
      <c r="D5687" t="s">
        <v>7441</v>
      </c>
      <c r="E5687" t="s">
        <v>7441</v>
      </c>
      <c r="F5687" t="s">
        <v>19511</v>
      </c>
      <c r="G5687" t="s">
        <v>19511</v>
      </c>
      <c r="I568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87" s="1" t="b">
        <f t="shared" si="88"/>
        <v>0</v>
      </c>
      <c r="K5687" t="str">
        <f>IF(NOT(J5687),Strutture_cleaned[[#This Row],[Indirizzo internet]],Strutture_cleaned[[#This Row],[Indirizzo di posta elettronica]])</f>
        <v/>
      </c>
      <c r="L5687" t="str">
        <f>IF(NOT(J5687),Strutture_cleaned[[#This Row],[Indirizzo di posta elettronica]],Strutture_cleaned[[#This Row],[Indirizzo internet]])</f>
        <v/>
      </c>
    </row>
    <row r="5688" spans="1:12" x14ac:dyDescent="0.2">
      <c r="A5688" t="s">
        <v>8183</v>
      </c>
      <c r="B5688" t="s">
        <v>18547</v>
      </c>
      <c r="C5688" t="s">
        <v>18548</v>
      </c>
      <c r="D5688" t="s">
        <v>7441</v>
      </c>
      <c r="E5688" t="s">
        <v>7441</v>
      </c>
      <c r="F5688" t="s">
        <v>7442</v>
      </c>
      <c r="G5688" t="s">
        <v>7443</v>
      </c>
      <c r="I56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88" s="1" t="b">
        <f t="shared" si="88"/>
        <v>0</v>
      </c>
      <c r="K5688" t="str">
        <f>IF(NOT(J5688),Strutture_cleaned[[#This Row],[Indirizzo internet]],Strutture_cleaned[[#This Row],[Indirizzo di posta elettronica]])</f>
        <v>www.lacortefermo.it</v>
      </c>
      <c r="L5688" t="str">
        <f>IF(NOT(J5688),Strutture_cleaned[[#This Row],[Indirizzo di posta elettronica]],Strutture_cleaned[[#This Row],[Indirizzo internet]])</f>
        <v>info@lacortefermo.it</v>
      </c>
    </row>
    <row r="5689" spans="1:12" x14ac:dyDescent="0.2">
      <c r="A5689" t="s">
        <v>8183</v>
      </c>
      <c r="B5689" t="s">
        <v>18549</v>
      </c>
      <c r="C5689" t="s">
        <v>7444</v>
      </c>
      <c r="D5689" t="s">
        <v>7441</v>
      </c>
      <c r="E5689" t="s">
        <v>18550</v>
      </c>
      <c r="F5689" t="s">
        <v>19511</v>
      </c>
      <c r="G5689" t="s">
        <v>7445</v>
      </c>
      <c r="I56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689" s="1" t="b">
        <f t="shared" si="88"/>
        <v>0</v>
      </c>
      <c r="K5689" t="str">
        <f>IF(NOT(J5689),Strutture_cleaned[[#This Row],[Indirizzo internet]],Strutture_cleaned[[#This Row],[Indirizzo di posta elettronica]])</f>
        <v/>
      </c>
      <c r="L5689" t="str">
        <f>IF(NOT(J5689),Strutture_cleaned[[#This Row],[Indirizzo di posta elettronica]],Strutture_cleaned[[#This Row],[Indirizzo internet]])</f>
        <v>mtbtorre@tiscalinet.it</v>
      </c>
    </row>
    <row r="5690" spans="1:12" x14ac:dyDescent="0.2">
      <c r="A5690" t="s">
        <v>8216</v>
      </c>
      <c r="B5690" t="s">
        <v>18551</v>
      </c>
      <c r="C5690" t="s">
        <v>7446</v>
      </c>
      <c r="D5690" t="s">
        <v>7441</v>
      </c>
      <c r="E5690" t="s">
        <v>18550</v>
      </c>
      <c r="F5690" t="s">
        <v>7447</v>
      </c>
      <c r="G5690" t="s">
        <v>7448</v>
      </c>
      <c r="I56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690" s="1" t="b">
        <f t="shared" si="88"/>
        <v>0</v>
      </c>
      <c r="K5690" t="str">
        <f>IF(NOT(J5690),Strutture_cleaned[[#This Row],[Indirizzo internet]],Strutture_cleaned[[#This Row],[Indirizzo di posta elettronica]])</f>
        <v>www.homeholidaymarche.com</v>
      </c>
      <c r="L5690" t="str">
        <f>IF(NOT(J5690),Strutture_cleaned[[#This Row],[Indirizzo di posta elettronica]],Strutture_cleaned[[#This Row],[Indirizzo internet]])</f>
        <v>borghiantichi.srl@gmail.com</v>
      </c>
    </row>
    <row r="5691" spans="1:12" x14ac:dyDescent="0.2">
      <c r="A5691" t="s">
        <v>8216</v>
      </c>
      <c r="B5691" t="s">
        <v>18552</v>
      </c>
      <c r="C5691" t="s">
        <v>18553</v>
      </c>
      <c r="D5691" t="s">
        <v>7441</v>
      </c>
      <c r="E5691" t="s">
        <v>7441</v>
      </c>
      <c r="F5691" t="s">
        <v>19511</v>
      </c>
      <c r="G5691" t="s">
        <v>7449</v>
      </c>
      <c r="I56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691" s="1" t="b">
        <f t="shared" si="88"/>
        <v>0</v>
      </c>
      <c r="K5691" t="str">
        <f>IF(NOT(J5691),Strutture_cleaned[[#This Row],[Indirizzo internet]],Strutture_cleaned[[#This Row],[Indirizzo di posta elettronica]])</f>
        <v/>
      </c>
      <c r="L5691" t="str">
        <f>IF(NOT(J5691),Strutture_cleaned[[#This Row],[Indirizzo di posta elettronica]],Strutture_cleaned[[#This Row],[Indirizzo internet]])</f>
        <v>patlibe66@vodafone.it</v>
      </c>
    </row>
    <row r="5692" spans="1:12" x14ac:dyDescent="0.2">
      <c r="A5692" t="s">
        <v>8186</v>
      </c>
      <c r="B5692" t="s">
        <v>18554</v>
      </c>
      <c r="C5692" t="s">
        <v>18555</v>
      </c>
      <c r="D5692" t="s">
        <v>7441</v>
      </c>
      <c r="E5692" t="s">
        <v>7441</v>
      </c>
      <c r="F5692" t="s">
        <v>19511</v>
      </c>
      <c r="G5692" t="s">
        <v>7450</v>
      </c>
      <c r="I56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692" s="1" t="b">
        <f t="shared" si="88"/>
        <v>0</v>
      </c>
      <c r="K5692" t="str">
        <f>IF(NOT(J5692),Strutture_cleaned[[#This Row],[Indirizzo internet]],Strutture_cleaned[[#This Row],[Indirizzo di posta elettronica]])</f>
        <v/>
      </c>
      <c r="L5692" t="str">
        <f>IF(NOT(J5692),Strutture_cleaned[[#This Row],[Indirizzo di posta elettronica]],Strutture_cleaned[[#This Row],[Indirizzo internet]])</f>
        <v>fbertone@gmail.com</v>
      </c>
    </row>
    <row r="5693" spans="1:12" x14ac:dyDescent="0.2">
      <c r="A5693" t="s">
        <v>8216</v>
      </c>
      <c r="B5693" t="s">
        <v>18556</v>
      </c>
      <c r="C5693" t="s">
        <v>18557</v>
      </c>
      <c r="D5693" t="s">
        <v>7441</v>
      </c>
      <c r="E5693" t="s">
        <v>7441</v>
      </c>
      <c r="F5693" t="s">
        <v>7451</v>
      </c>
      <c r="G5693" t="s">
        <v>7452</v>
      </c>
      <c r="I56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693" s="1" t="b">
        <f t="shared" si="88"/>
        <v>0</v>
      </c>
      <c r="K5693" t="str">
        <f>IF(NOT(J5693),Strutture_cleaned[[#This Row],[Indirizzo internet]],Strutture_cleaned[[#This Row],[Indirizzo di posta elettronica]])</f>
        <v>www.primacolonna.it</v>
      </c>
      <c r="L5693" t="str">
        <f>IF(NOT(J5693),Strutture_cleaned[[#This Row],[Indirizzo di posta elettronica]],Strutture_cleaned[[#This Row],[Indirizzo internet]])</f>
        <v>luzi.francesco@gmail.com</v>
      </c>
    </row>
    <row r="5694" spans="1:12" x14ac:dyDescent="0.2">
      <c r="A5694" t="s">
        <v>8183</v>
      </c>
      <c r="B5694" t="s">
        <v>18558</v>
      </c>
      <c r="C5694" t="s">
        <v>18559</v>
      </c>
      <c r="D5694" t="s">
        <v>7441</v>
      </c>
      <c r="E5694" t="s">
        <v>7441</v>
      </c>
      <c r="F5694" t="s">
        <v>19511</v>
      </c>
      <c r="G5694" t="s">
        <v>7453</v>
      </c>
      <c r="I56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694" s="1" t="b">
        <f t="shared" si="88"/>
        <v>0</v>
      </c>
      <c r="K5694" t="str">
        <f>IF(NOT(J5694),Strutture_cleaned[[#This Row],[Indirizzo internet]],Strutture_cleaned[[#This Row],[Indirizzo di posta elettronica]])</f>
        <v/>
      </c>
      <c r="L5694" t="str">
        <f>IF(NOT(J5694),Strutture_cleaned[[#This Row],[Indirizzo di posta elettronica]],Strutture_cleaned[[#This Row],[Indirizzo internet]])</f>
        <v>valentina_giostra@libero.it</v>
      </c>
    </row>
    <row r="5695" spans="1:12" x14ac:dyDescent="0.2">
      <c r="A5695" t="s">
        <v>8183</v>
      </c>
      <c r="B5695" t="s">
        <v>18560</v>
      </c>
      <c r="C5695" t="s">
        <v>18561</v>
      </c>
      <c r="D5695" t="s">
        <v>7441</v>
      </c>
      <c r="E5695" t="s">
        <v>7441</v>
      </c>
      <c r="F5695" t="s">
        <v>7454</v>
      </c>
      <c r="G5695" t="s">
        <v>7455</v>
      </c>
      <c r="I56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95" s="1" t="b">
        <f t="shared" si="88"/>
        <v>0</v>
      </c>
      <c r="K5695" t="str">
        <f>IF(NOT(J5695),Strutture_cleaned[[#This Row],[Indirizzo internet]],Strutture_cleaned[[#This Row],[Indirizzo di posta elettronica]])</f>
        <v>www.palazzoromaniadami.com</v>
      </c>
      <c r="L5695" t="str">
        <f>IF(NOT(J5695),Strutture_cleaned[[#This Row],[Indirizzo di posta elettronica]],Strutture_cleaned[[#This Row],[Indirizzo internet]])</f>
        <v>info@palazzoromaniadami.com</v>
      </c>
    </row>
    <row r="5696" spans="1:12" x14ac:dyDescent="0.2">
      <c r="A5696" t="s">
        <v>8186</v>
      </c>
      <c r="B5696" t="s">
        <v>18562</v>
      </c>
      <c r="C5696" t="s">
        <v>18563</v>
      </c>
      <c r="D5696" t="s">
        <v>7441</v>
      </c>
      <c r="E5696" t="s">
        <v>7441</v>
      </c>
      <c r="F5696" t="s">
        <v>19511</v>
      </c>
      <c r="G5696" t="s">
        <v>19511</v>
      </c>
      <c r="I56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96" s="1" t="b">
        <f t="shared" si="88"/>
        <v>0</v>
      </c>
      <c r="K5696" t="str">
        <f>IF(NOT(J5696),Strutture_cleaned[[#This Row],[Indirizzo internet]],Strutture_cleaned[[#This Row],[Indirizzo di posta elettronica]])</f>
        <v/>
      </c>
      <c r="L5696" t="str">
        <f>IF(NOT(J5696),Strutture_cleaned[[#This Row],[Indirizzo di posta elettronica]],Strutture_cleaned[[#This Row],[Indirizzo internet]])</f>
        <v/>
      </c>
    </row>
    <row r="5697" spans="1:12" x14ac:dyDescent="0.2">
      <c r="A5697" t="s">
        <v>8186</v>
      </c>
      <c r="B5697" t="s">
        <v>18564</v>
      </c>
      <c r="C5697" t="s">
        <v>18565</v>
      </c>
      <c r="D5697" t="s">
        <v>7441</v>
      </c>
      <c r="E5697" t="s">
        <v>7441</v>
      </c>
      <c r="F5697" t="s">
        <v>7456</v>
      </c>
      <c r="G5697" t="s">
        <v>7457</v>
      </c>
      <c r="I56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97" s="1" t="b">
        <f t="shared" si="88"/>
        <v>0</v>
      </c>
      <c r="K5697" t="str">
        <f>IF(NOT(J5697),Strutture_cleaned[[#This Row],[Indirizzo internet]],Strutture_cleaned[[#This Row],[Indirizzo di posta elettronica]])</f>
        <v>www.agriturismoserena.it</v>
      </c>
      <c r="L5697" t="str">
        <f>IF(NOT(J5697),Strutture_cleaned[[#This Row],[Indirizzo di posta elettronica]],Strutture_cleaned[[#This Row],[Indirizzo internet]])</f>
        <v>info@agriturismoserena.it</v>
      </c>
    </row>
    <row r="5698" spans="1:12" x14ac:dyDescent="0.2">
      <c r="A5698" t="s">
        <v>8186</v>
      </c>
      <c r="B5698" t="s">
        <v>13226</v>
      </c>
      <c r="C5698" t="s">
        <v>18566</v>
      </c>
      <c r="D5698" t="s">
        <v>7441</v>
      </c>
      <c r="E5698" t="s">
        <v>7441</v>
      </c>
      <c r="F5698" t="s">
        <v>19511</v>
      </c>
      <c r="G5698" t="s">
        <v>19511</v>
      </c>
      <c r="I569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698" s="1" t="b">
        <f t="shared" si="88"/>
        <v>0</v>
      </c>
      <c r="K5698" t="str">
        <f>IF(NOT(J5698),Strutture_cleaned[[#This Row],[Indirizzo internet]],Strutture_cleaned[[#This Row],[Indirizzo di posta elettronica]])</f>
        <v/>
      </c>
      <c r="L5698" t="str">
        <f>IF(NOT(J5698),Strutture_cleaned[[#This Row],[Indirizzo di posta elettronica]],Strutture_cleaned[[#This Row],[Indirizzo internet]])</f>
        <v/>
      </c>
    </row>
    <row r="5699" spans="1:12" x14ac:dyDescent="0.2">
      <c r="A5699" t="s">
        <v>8186</v>
      </c>
      <c r="B5699" t="s">
        <v>18567</v>
      </c>
      <c r="C5699" t="s">
        <v>18568</v>
      </c>
      <c r="D5699" t="s">
        <v>7441</v>
      </c>
      <c r="E5699" t="s">
        <v>7441</v>
      </c>
      <c r="F5699" t="s">
        <v>7458</v>
      </c>
      <c r="G5699" t="s">
        <v>7459</v>
      </c>
      <c r="I56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699" s="1" t="b">
        <f t="shared" ref="J5699:J5762" si="89">I5699="invertire email e sito"</f>
        <v>0</v>
      </c>
      <c r="K5699" t="str">
        <f>IF(NOT(J5699),Strutture_cleaned[[#This Row],[Indirizzo internet]],Strutture_cleaned[[#This Row],[Indirizzo di posta elettronica]])</f>
        <v>www.fioredicampo.com/</v>
      </c>
      <c r="L5699" t="str">
        <f>IF(NOT(J5699),Strutture_cleaned[[#This Row],[Indirizzo di posta elettronica]],Strutture_cleaned[[#This Row],[Indirizzo internet]])</f>
        <v>info@fioredicampo.com</v>
      </c>
    </row>
    <row r="5700" spans="1:12" x14ac:dyDescent="0.2">
      <c r="A5700" t="s">
        <v>8186</v>
      </c>
      <c r="B5700" t="s">
        <v>14422</v>
      </c>
      <c r="C5700" t="s">
        <v>19511</v>
      </c>
      <c r="D5700" t="s">
        <v>7441</v>
      </c>
      <c r="E5700" t="s">
        <v>7441</v>
      </c>
      <c r="F5700" t="s">
        <v>7460</v>
      </c>
      <c r="G5700" t="s">
        <v>7461</v>
      </c>
      <c r="I57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00" s="1" t="b">
        <f t="shared" si="89"/>
        <v>0</v>
      </c>
      <c r="K5700" t="str">
        <f>IF(NOT(J5700),Strutture_cleaned[[#This Row],[Indirizzo internet]],Strutture_cleaned[[#This Row],[Indirizzo di posta elettronica]])</f>
        <v>www.agriturismolacollinadeiciliegi.it</v>
      </c>
      <c r="L5700" t="str">
        <f>IF(NOT(J5700),Strutture_cleaned[[#This Row],[Indirizzo di posta elettronica]],Strutture_cleaned[[#This Row],[Indirizzo internet]])</f>
        <v>info@agriturismolacollinadeiciliegi.it</v>
      </c>
    </row>
    <row r="5701" spans="1:12" x14ac:dyDescent="0.2">
      <c r="A5701" t="s">
        <v>8183</v>
      </c>
      <c r="B5701" t="s">
        <v>18569</v>
      </c>
      <c r="C5701" t="s">
        <v>19511</v>
      </c>
      <c r="D5701" t="s">
        <v>7441</v>
      </c>
      <c r="E5701" t="s">
        <v>7441</v>
      </c>
      <c r="F5701" t="s">
        <v>7462</v>
      </c>
      <c r="G5701" t="s">
        <v>7463</v>
      </c>
      <c r="I57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01" s="1" t="b">
        <f t="shared" si="89"/>
        <v>0</v>
      </c>
      <c r="K5701" t="str">
        <f>IF(NOT(J5701),Strutture_cleaned[[#This Row],[Indirizzo internet]],Strutture_cleaned[[#This Row],[Indirizzo di posta elettronica]])</f>
        <v>www.villarondanella.it</v>
      </c>
      <c r="L5701" t="str">
        <f>IF(NOT(J5701),Strutture_cleaned[[#This Row],[Indirizzo di posta elettronica]],Strutture_cleaned[[#This Row],[Indirizzo internet]])</f>
        <v>info@villarondanella.it</v>
      </c>
    </row>
    <row r="5702" spans="1:12" x14ac:dyDescent="0.2">
      <c r="A5702" t="s">
        <v>8183</v>
      </c>
      <c r="B5702" t="s">
        <v>18570</v>
      </c>
      <c r="C5702" t="s">
        <v>18571</v>
      </c>
      <c r="D5702" t="s">
        <v>7441</v>
      </c>
      <c r="E5702" t="s">
        <v>7441</v>
      </c>
      <c r="F5702" t="s">
        <v>19511</v>
      </c>
      <c r="G5702" t="s">
        <v>7464</v>
      </c>
      <c r="I57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702" s="1" t="b">
        <f t="shared" si="89"/>
        <v>0</v>
      </c>
      <c r="K5702" t="str">
        <f>IF(NOT(J5702),Strutture_cleaned[[#This Row],[Indirizzo internet]],Strutture_cleaned[[#This Row],[Indirizzo di posta elettronica]])</f>
        <v/>
      </c>
      <c r="L5702" t="str">
        <f>IF(NOT(J5702),Strutture_cleaned[[#This Row],[Indirizzo di posta elettronica]],Strutture_cleaned[[#This Row],[Indirizzo internet]])</f>
        <v>paola.liberati@libero.it</v>
      </c>
    </row>
    <row r="5703" spans="1:12" x14ac:dyDescent="0.2">
      <c r="A5703" t="s">
        <v>8186</v>
      </c>
      <c r="B5703" t="s">
        <v>18572</v>
      </c>
      <c r="C5703" t="s">
        <v>18573</v>
      </c>
      <c r="D5703" t="s">
        <v>7441</v>
      </c>
      <c r="E5703" t="s">
        <v>7441</v>
      </c>
      <c r="F5703" t="s">
        <v>7465</v>
      </c>
      <c r="G5703" t="s">
        <v>7466</v>
      </c>
      <c r="I57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703" s="1" t="b">
        <f t="shared" si="89"/>
        <v>0</v>
      </c>
      <c r="K5703" t="str">
        <f>IF(NOT(J5703),Strutture_cleaned[[#This Row],[Indirizzo internet]],Strutture_cleaned[[#This Row],[Indirizzo di posta elettronica]])</f>
        <v>www.ilvecchiopioppo.it</v>
      </c>
      <c r="L5703" t="str">
        <f>IF(NOT(J5703),Strutture_cleaned[[#This Row],[Indirizzo di posta elettronica]],Strutture_cleaned[[#This Row],[Indirizzo internet]])</f>
        <v>agrivecchiopioppo@libero.it</v>
      </c>
    </row>
    <row r="5704" spans="1:12" x14ac:dyDescent="0.2">
      <c r="A5704" t="s">
        <v>8417</v>
      </c>
      <c r="B5704" t="s">
        <v>18574</v>
      </c>
      <c r="C5704" t="s">
        <v>18575</v>
      </c>
      <c r="D5704" t="s">
        <v>7441</v>
      </c>
      <c r="E5704" t="s">
        <v>18576</v>
      </c>
      <c r="F5704" t="s">
        <v>7467</v>
      </c>
      <c r="G5704" t="s">
        <v>7468</v>
      </c>
      <c r="I57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04" s="1" t="b">
        <f t="shared" si="89"/>
        <v>0</v>
      </c>
      <c r="K5704" t="str">
        <f>IF(NOT(J5704),Strutture_cleaned[[#This Row],[Indirizzo internet]],Strutture_cleaned[[#This Row],[Indirizzo di posta elettronica]])</f>
        <v>www.residencecriro.it</v>
      </c>
      <c r="L5704" t="str">
        <f>IF(NOT(J5704),Strutture_cleaned[[#This Row],[Indirizzo di posta elettronica]],Strutture_cleaned[[#This Row],[Indirizzo internet]])</f>
        <v>info@residencecriro.it</v>
      </c>
    </row>
    <row r="5705" spans="1:12" x14ac:dyDescent="0.2">
      <c r="A5705" t="s">
        <v>8523</v>
      </c>
      <c r="B5705" t="s">
        <v>18577</v>
      </c>
      <c r="C5705" t="s">
        <v>7469</v>
      </c>
      <c r="D5705" t="s">
        <v>7441</v>
      </c>
      <c r="E5705" t="s">
        <v>18578</v>
      </c>
      <c r="F5705" t="s">
        <v>7470</v>
      </c>
      <c r="G5705" t="s">
        <v>7471</v>
      </c>
      <c r="I57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05" s="1" t="b">
        <f t="shared" si="89"/>
        <v>0</v>
      </c>
      <c r="K5705" t="str">
        <f>IF(NOT(J5705),Strutture_cleaned[[#This Row],[Indirizzo internet]],Strutture_cleaned[[#This Row],[Indirizzo di posta elettronica]])</f>
        <v>www.ondaverde.info</v>
      </c>
      <c r="L5705" t="str">
        <f>IF(NOT(J5705),Strutture_cleaned[[#This Row],[Indirizzo di posta elettronica]],Strutture_cleaned[[#This Row],[Indirizzo internet]])</f>
        <v>info@ondaverde.info</v>
      </c>
    </row>
    <row r="5706" spans="1:12" x14ac:dyDescent="0.2">
      <c r="A5706" t="s">
        <v>8523</v>
      </c>
      <c r="B5706" t="s">
        <v>18579</v>
      </c>
      <c r="C5706" t="s">
        <v>19511</v>
      </c>
      <c r="D5706" t="s">
        <v>7441</v>
      </c>
      <c r="E5706" t="s">
        <v>18580</v>
      </c>
      <c r="F5706" t="s">
        <v>7472</v>
      </c>
      <c r="G5706" t="s">
        <v>7473</v>
      </c>
      <c r="I57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06" s="1" t="b">
        <f t="shared" si="89"/>
        <v>0</v>
      </c>
      <c r="K5706" t="str">
        <f>IF(NOT(J5706),Strutture_cleaned[[#This Row],[Indirizzo internet]],Strutture_cleaned[[#This Row],[Indirizzo di posta elettronica]])</f>
        <v>www.baiadeigabbiani.net</v>
      </c>
      <c r="L5706" t="str">
        <f>IF(NOT(J5706),Strutture_cleaned[[#This Row],[Indirizzo di posta elettronica]],Strutture_cleaned[[#This Row],[Indirizzo internet]])</f>
        <v>info@baiadeigabbiani.net</v>
      </c>
    </row>
    <row r="5707" spans="1:12" x14ac:dyDescent="0.2">
      <c r="A5707" t="s">
        <v>8186</v>
      </c>
      <c r="B5707" t="s">
        <v>18581</v>
      </c>
      <c r="C5707" t="s">
        <v>18582</v>
      </c>
      <c r="D5707" t="s">
        <v>7441</v>
      </c>
      <c r="E5707" t="s">
        <v>7441</v>
      </c>
      <c r="F5707" t="s">
        <v>7474</v>
      </c>
      <c r="G5707" t="s">
        <v>7475</v>
      </c>
      <c r="I57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707" s="1" t="b">
        <f t="shared" si="89"/>
        <v>0</v>
      </c>
      <c r="K5707" t="str">
        <f>IF(NOT(J5707),Strutture_cleaned[[#This Row],[Indirizzo internet]],Strutture_cleaned[[#This Row],[Indirizzo di posta elettronica]])</f>
        <v>www.latenutadelconte.eu</v>
      </c>
      <c r="L5707" t="str">
        <f>IF(NOT(J5707),Strutture_cleaned[[#This Row],[Indirizzo di posta elettronica]],Strutture_cleaned[[#This Row],[Indirizzo internet]])</f>
        <v>latenutadelconte@alice.it</v>
      </c>
    </row>
    <row r="5708" spans="1:12" x14ac:dyDescent="0.2">
      <c r="A5708" t="s">
        <v>8186</v>
      </c>
      <c r="B5708" t="s">
        <v>18583</v>
      </c>
      <c r="C5708" t="s">
        <v>18584</v>
      </c>
      <c r="D5708" t="s">
        <v>7441</v>
      </c>
      <c r="E5708" t="s">
        <v>7441</v>
      </c>
      <c r="F5708" t="s">
        <v>7476</v>
      </c>
      <c r="G5708" t="s">
        <v>7477</v>
      </c>
      <c r="I57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08" s="1" t="b">
        <f t="shared" si="89"/>
        <v>0</v>
      </c>
      <c r="K5708" t="str">
        <f>IF(NOT(J5708),Strutture_cleaned[[#This Row],[Indirizzo internet]],Strutture_cleaned[[#This Row],[Indirizzo di posta elettronica]])</f>
        <v>www.locandadeltorchietto.com</v>
      </c>
      <c r="L5708" t="str">
        <f>IF(NOT(J5708),Strutture_cleaned[[#This Row],[Indirizzo di posta elettronica]],Strutture_cleaned[[#This Row],[Indirizzo internet]])</f>
        <v>info@locandadeltorchietto.com</v>
      </c>
    </row>
    <row r="5709" spans="1:12" x14ac:dyDescent="0.2">
      <c r="A5709" t="s">
        <v>8186</v>
      </c>
      <c r="B5709" t="s">
        <v>18585</v>
      </c>
      <c r="C5709" t="s">
        <v>18586</v>
      </c>
      <c r="D5709" t="s">
        <v>7441</v>
      </c>
      <c r="E5709" t="s">
        <v>7441</v>
      </c>
      <c r="F5709" t="s">
        <v>19511</v>
      </c>
      <c r="G5709" t="s">
        <v>19511</v>
      </c>
      <c r="I570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09" s="1" t="b">
        <f t="shared" si="89"/>
        <v>0</v>
      </c>
      <c r="K5709" t="str">
        <f>IF(NOT(J5709),Strutture_cleaned[[#This Row],[Indirizzo internet]],Strutture_cleaned[[#This Row],[Indirizzo di posta elettronica]])</f>
        <v/>
      </c>
      <c r="L5709" t="str">
        <f>IF(NOT(J5709),Strutture_cleaned[[#This Row],[Indirizzo di posta elettronica]],Strutture_cleaned[[#This Row],[Indirizzo internet]])</f>
        <v/>
      </c>
    </row>
    <row r="5710" spans="1:12" x14ac:dyDescent="0.2">
      <c r="A5710" t="s">
        <v>8186</v>
      </c>
      <c r="B5710" t="s">
        <v>18587</v>
      </c>
      <c r="C5710" t="s">
        <v>18588</v>
      </c>
      <c r="D5710" t="s">
        <v>7441</v>
      </c>
      <c r="E5710" t="s">
        <v>7441</v>
      </c>
      <c r="F5710" t="s">
        <v>7478</v>
      </c>
      <c r="G5710" t="s">
        <v>7479</v>
      </c>
      <c r="I57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10" s="1" t="b">
        <f t="shared" si="89"/>
        <v>0</v>
      </c>
      <c r="K5710" t="str">
        <f>IF(NOT(J5710),Strutture_cleaned[[#This Row],[Indirizzo internet]],Strutture_cleaned[[#This Row],[Indirizzo di posta elettronica]])</f>
        <v>www.laquarta.it</v>
      </c>
      <c r="L5710" t="str">
        <f>IF(NOT(J5710),Strutture_cleaned[[#This Row],[Indirizzo di posta elettronica]],Strutture_cleaned[[#This Row],[Indirizzo internet]])</f>
        <v>info@laquarta.it</v>
      </c>
    </row>
    <row r="5711" spans="1:12" x14ac:dyDescent="0.2">
      <c r="A5711" t="s">
        <v>8186</v>
      </c>
      <c r="B5711" t="s">
        <v>18589</v>
      </c>
      <c r="C5711" t="s">
        <v>18590</v>
      </c>
      <c r="D5711" t="s">
        <v>7441</v>
      </c>
      <c r="E5711" t="s">
        <v>7441</v>
      </c>
      <c r="F5711" t="s">
        <v>19511</v>
      </c>
      <c r="G5711" t="s">
        <v>7480</v>
      </c>
      <c r="I57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711" s="1" t="b">
        <f t="shared" si="89"/>
        <v>0</v>
      </c>
      <c r="K5711" t="str">
        <f>IF(NOT(J5711),Strutture_cleaned[[#This Row],[Indirizzo internet]],Strutture_cleaned[[#This Row],[Indirizzo di posta elettronica]])</f>
        <v/>
      </c>
      <c r="L5711" t="str">
        <f>IF(NOT(J5711),Strutture_cleaned[[#This Row],[Indirizzo di posta elettronica]],Strutture_cleaned[[#This Row],[Indirizzo internet]])</f>
        <v>ilpiccolobosco@virgilio.it</v>
      </c>
    </row>
    <row r="5712" spans="1:12" x14ac:dyDescent="0.2">
      <c r="A5712" t="s">
        <v>8183</v>
      </c>
      <c r="B5712" t="s">
        <v>18591</v>
      </c>
      <c r="C5712" t="s">
        <v>18592</v>
      </c>
      <c r="D5712" t="s">
        <v>7441</v>
      </c>
      <c r="E5712" t="s">
        <v>7441</v>
      </c>
      <c r="F5712" t="s">
        <v>7481</v>
      </c>
      <c r="G5712" t="s">
        <v>7482</v>
      </c>
      <c r="I57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712" s="1" t="b">
        <f t="shared" si="89"/>
        <v>0</v>
      </c>
      <c r="K5712" t="str">
        <f>IF(NOT(J5712),Strutture_cleaned[[#This Row],[Indirizzo internet]],Strutture_cleaned[[#This Row],[Indirizzo di posta elettronica]])</f>
        <v>www.bed-and-breakfast-torredipalme.it</v>
      </c>
      <c r="L5712" t="str">
        <f>IF(NOT(J5712),Strutture_cleaned[[#This Row],[Indirizzo di posta elettronica]],Strutture_cleaned[[#This Row],[Indirizzo internet]])</f>
        <v>torredipalmebb@virgilio.it</v>
      </c>
    </row>
    <row r="5713" spans="1:12" x14ac:dyDescent="0.2">
      <c r="A5713" t="s">
        <v>8183</v>
      </c>
      <c r="B5713" t="s">
        <v>18593</v>
      </c>
      <c r="C5713" t="s">
        <v>18594</v>
      </c>
      <c r="D5713" t="s">
        <v>7441</v>
      </c>
      <c r="E5713" t="s">
        <v>7441</v>
      </c>
      <c r="F5713" t="s">
        <v>7483</v>
      </c>
      <c r="G5713" t="s">
        <v>7484</v>
      </c>
      <c r="I57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713" s="1" t="b">
        <f t="shared" si="89"/>
        <v>0</v>
      </c>
      <c r="K5713" t="str">
        <f>IF(NOT(J5713),Strutture_cleaned[[#This Row],[Indirizzo internet]],Strutture_cleaned[[#This Row],[Indirizzo di posta elettronica]])</f>
        <v>www.apalazzo.com</v>
      </c>
      <c r="L5713" t="str">
        <f>IF(NOT(J5713),Strutture_cleaned[[#This Row],[Indirizzo di posta elettronica]],Strutture_cleaned[[#This Row],[Indirizzo internet]])</f>
        <v>bernetti@libero.it</v>
      </c>
    </row>
    <row r="5714" spans="1:12" x14ac:dyDescent="0.2">
      <c r="A5714" t="s">
        <v>8582</v>
      </c>
      <c r="B5714" t="s">
        <v>18595</v>
      </c>
      <c r="C5714" t="s">
        <v>18596</v>
      </c>
      <c r="D5714" t="s">
        <v>7441</v>
      </c>
      <c r="E5714" t="s">
        <v>7980</v>
      </c>
      <c r="F5714" t="s">
        <v>19511</v>
      </c>
      <c r="G5714" t="s">
        <v>19511</v>
      </c>
      <c r="I571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14" s="1" t="b">
        <f t="shared" si="89"/>
        <v>0</v>
      </c>
      <c r="K5714" t="str">
        <f>IF(NOT(J5714),Strutture_cleaned[[#This Row],[Indirizzo internet]],Strutture_cleaned[[#This Row],[Indirizzo di posta elettronica]])</f>
        <v/>
      </c>
      <c r="L5714" t="str">
        <f>IF(NOT(J5714),Strutture_cleaned[[#This Row],[Indirizzo di posta elettronica]],Strutture_cleaned[[#This Row],[Indirizzo internet]])</f>
        <v/>
      </c>
    </row>
    <row r="5715" spans="1:12" x14ac:dyDescent="0.2">
      <c r="A5715" t="s">
        <v>8582</v>
      </c>
      <c r="B5715" t="s">
        <v>18597</v>
      </c>
      <c r="C5715" t="s">
        <v>12330</v>
      </c>
      <c r="D5715" t="s">
        <v>7441</v>
      </c>
      <c r="E5715" t="s">
        <v>7544</v>
      </c>
      <c r="F5715" t="s">
        <v>19511</v>
      </c>
      <c r="G5715" t="s">
        <v>19511</v>
      </c>
      <c r="I571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15" s="1" t="b">
        <f t="shared" si="89"/>
        <v>0</v>
      </c>
      <c r="K5715" t="str">
        <f>IF(NOT(J5715),Strutture_cleaned[[#This Row],[Indirizzo internet]],Strutture_cleaned[[#This Row],[Indirizzo di posta elettronica]])</f>
        <v/>
      </c>
      <c r="L5715" t="str">
        <f>IF(NOT(J5715),Strutture_cleaned[[#This Row],[Indirizzo di posta elettronica]],Strutture_cleaned[[#This Row],[Indirizzo internet]])</f>
        <v/>
      </c>
    </row>
    <row r="5716" spans="1:12" x14ac:dyDescent="0.2">
      <c r="A5716" t="s">
        <v>8582</v>
      </c>
      <c r="B5716" t="s">
        <v>18598</v>
      </c>
      <c r="C5716" t="s">
        <v>18596</v>
      </c>
      <c r="D5716" t="s">
        <v>7441</v>
      </c>
      <c r="E5716" t="s">
        <v>7441</v>
      </c>
      <c r="F5716" t="s">
        <v>19511</v>
      </c>
      <c r="G5716" t="s">
        <v>19511</v>
      </c>
      <c r="I57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16" s="1" t="b">
        <f t="shared" si="89"/>
        <v>0</v>
      </c>
      <c r="K5716" t="str">
        <f>IF(NOT(J5716),Strutture_cleaned[[#This Row],[Indirizzo internet]],Strutture_cleaned[[#This Row],[Indirizzo di posta elettronica]])</f>
        <v/>
      </c>
      <c r="L5716" t="str">
        <f>IF(NOT(J5716),Strutture_cleaned[[#This Row],[Indirizzo di posta elettronica]],Strutture_cleaned[[#This Row],[Indirizzo internet]])</f>
        <v/>
      </c>
    </row>
    <row r="5717" spans="1:12" x14ac:dyDescent="0.2">
      <c r="A5717" t="s">
        <v>8582</v>
      </c>
      <c r="B5717" t="s">
        <v>18599</v>
      </c>
      <c r="C5717" t="s">
        <v>18596</v>
      </c>
      <c r="D5717" t="s">
        <v>7441</v>
      </c>
      <c r="E5717" t="s">
        <v>7980</v>
      </c>
      <c r="F5717" t="s">
        <v>19511</v>
      </c>
      <c r="G5717" t="s">
        <v>19511</v>
      </c>
      <c r="I57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17" s="1" t="b">
        <f t="shared" si="89"/>
        <v>0</v>
      </c>
      <c r="K5717" t="str">
        <f>IF(NOT(J5717),Strutture_cleaned[[#This Row],[Indirizzo internet]],Strutture_cleaned[[#This Row],[Indirizzo di posta elettronica]])</f>
        <v/>
      </c>
      <c r="L5717" t="str">
        <f>IF(NOT(J5717),Strutture_cleaned[[#This Row],[Indirizzo di posta elettronica]],Strutture_cleaned[[#This Row],[Indirizzo internet]])</f>
        <v/>
      </c>
    </row>
    <row r="5718" spans="1:12" x14ac:dyDescent="0.2">
      <c r="A5718" t="s">
        <v>8582</v>
      </c>
      <c r="B5718" t="s">
        <v>18600</v>
      </c>
      <c r="C5718" t="s">
        <v>18596</v>
      </c>
      <c r="D5718" t="s">
        <v>7441</v>
      </c>
      <c r="E5718" t="s">
        <v>7980</v>
      </c>
      <c r="F5718" t="s">
        <v>19511</v>
      </c>
      <c r="G5718" t="s">
        <v>19511</v>
      </c>
      <c r="I571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18" s="1" t="b">
        <f t="shared" si="89"/>
        <v>0</v>
      </c>
      <c r="K5718" t="str">
        <f>IF(NOT(J5718),Strutture_cleaned[[#This Row],[Indirizzo internet]],Strutture_cleaned[[#This Row],[Indirizzo di posta elettronica]])</f>
        <v/>
      </c>
      <c r="L5718" t="str">
        <f>IF(NOT(J5718),Strutture_cleaned[[#This Row],[Indirizzo di posta elettronica]],Strutture_cleaned[[#This Row],[Indirizzo internet]])</f>
        <v/>
      </c>
    </row>
    <row r="5719" spans="1:12" x14ac:dyDescent="0.2">
      <c r="A5719" t="s">
        <v>8582</v>
      </c>
      <c r="B5719" t="s">
        <v>18601</v>
      </c>
      <c r="C5719" t="s">
        <v>18596</v>
      </c>
      <c r="D5719" t="s">
        <v>7441</v>
      </c>
      <c r="E5719" t="s">
        <v>7441</v>
      </c>
      <c r="F5719" t="s">
        <v>7485</v>
      </c>
      <c r="G5719" t="s">
        <v>19511</v>
      </c>
      <c r="I571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719" s="1" t="b">
        <f t="shared" si="89"/>
        <v>1</v>
      </c>
      <c r="K5719" t="str">
        <f>IF(NOT(J5719),Strutture_cleaned[[#This Row],[Indirizzo internet]],Strutture_cleaned[[#This Row],[Indirizzo di posta elettronica]])</f>
        <v/>
      </c>
      <c r="L5719" t="str">
        <f>IF(NOT(J5719),Strutture_cleaned[[#This Row],[Indirizzo di posta elettronica]],Strutture_cleaned[[#This Row],[Indirizzo internet]])</f>
        <v>mirella.santanafessa@alice.it</v>
      </c>
    </row>
    <row r="5720" spans="1:12" x14ac:dyDescent="0.2">
      <c r="A5720" t="s">
        <v>8582</v>
      </c>
      <c r="B5720" t="s">
        <v>18602</v>
      </c>
      <c r="C5720" t="s">
        <v>18596</v>
      </c>
      <c r="D5720" t="s">
        <v>7441</v>
      </c>
      <c r="E5720" t="s">
        <v>7980</v>
      </c>
      <c r="F5720" t="s">
        <v>19511</v>
      </c>
      <c r="G5720" t="s">
        <v>19511</v>
      </c>
      <c r="I57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0" s="1" t="b">
        <f t="shared" si="89"/>
        <v>0</v>
      </c>
      <c r="K5720" t="str">
        <f>IF(NOT(J5720),Strutture_cleaned[[#This Row],[Indirizzo internet]],Strutture_cleaned[[#This Row],[Indirizzo di posta elettronica]])</f>
        <v/>
      </c>
      <c r="L5720" t="str">
        <f>IF(NOT(J5720),Strutture_cleaned[[#This Row],[Indirizzo di posta elettronica]],Strutture_cleaned[[#This Row],[Indirizzo internet]])</f>
        <v/>
      </c>
    </row>
    <row r="5721" spans="1:12" x14ac:dyDescent="0.2">
      <c r="A5721" t="s">
        <v>8582</v>
      </c>
      <c r="B5721" t="s">
        <v>18603</v>
      </c>
      <c r="C5721" t="s">
        <v>18596</v>
      </c>
      <c r="D5721" t="s">
        <v>7441</v>
      </c>
      <c r="E5721" t="s">
        <v>7441</v>
      </c>
      <c r="F5721" t="s">
        <v>19511</v>
      </c>
      <c r="G5721" t="s">
        <v>19511</v>
      </c>
      <c r="I57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1" s="1" t="b">
        <f t="shared" si="89"/>
        <v>0</v>
      </c>
      <c r="K5721" t="str">
        <f>IF(NOT(J5721),Strutture_cleaned[[#This Row],[Indirizzo internet]],Strutture_cleaned[[#This Row],[Indirizzo di posta elettronica]])</f>
        <v/>
      </c>
      <c r="L5721" t="str">
        <f>IF(NOT(J5721),Strutture_cleaned[[#This Row],[Indirizzo di posta elettronica]],Strutture_cleaned[[#This Row],[Indirizzo internet]])</f>
        <v/>
      </c>
    </row>
    <row r="5722" spans="1:12" x14ac:dyDescent="0.2">
      <c r="A5722" t="s">
        <v>8582</v>
      </c>
      <c r="B5722" t="s">
        <v>18604</v>
      </c>
      <c r="C5722" t="s">
        <v>18596</v>
      </c>
      <c r="D5722" t="s">
        <v>7441</v>
      </c>
      <c r="E5722" t="s">
        <v>7441</v>
      </c>
      <c r="F5722" t="s">
        <v>19511</v>
      </c>
      <c r="G5722" t="s">
        <v>19511</v>
      </c>
      <c r="I57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2" s="1" t="b">
        <f t="shared" si="89"/>
        <v>0</v>
      </c>
      <c r="K5722" t="str">
        <f>IF(NOT(J5722),Strutture_cleaned[[#This Row],[Indirizzo internet]],Strutture_cleaned[[#This Row],[Indirizzo di posta elettronica]])</f>
        <v/>
      </c>
      <c r="L5722" t="str">
        <f>IF(NOT(J5722),Strutture_cleaned[[#This Row],[Indirizzo di posta elettronica]],Strutture_cleaned[[#This Row],[Indirizzo internet]])</f>
        <v/>
      </c>
    </row>
    <row r="5723" spans="1:12" x14ac:dyDescent="0.2">
      <c r="A5723" t="s">
        <v>8582</v>
      </c>
      <c r="B5723" t="s">
        <v>18605</v>
      </c>
      <c r="C5723" t="s">
        <v>18596</v>
      </c>
      <c r="D5723" t="s">
        <v>7441</v>
      </c>
      <c r="E5723" t="s">
        <v>7980</v>
      </c>
      <c r="F5723" t="s">
        <v>19511</v>
      </c>
      <c r="G5723" t="s">
        <v>19511</v>
      </c>
      <c r="I57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3" s="1" t="b">
        <f t="shared" si="89"/>
        <v>0</v>
      </c>
      <c r="K5723" t="str">
        <f>IF(NOT(J5723),Strutture_cleaned[[#This Row],[Indirizzo internet]],Strutture_cleaned[[#This Row],[Indirizzo di posta elettronica]])</f>
        <v/>
      </c>
      <c r="L5723" t="str">
        <f>IF(NOT(J5723),Strutture_cleaned[[#This Row],[Indirizzo di posta elettronica]],Strutture_cleaned[[#This Row],[Indirizzo internet]])</f>
        <v/>
      </c>
    </row>
    <row r="5724" spans="1:12" x14ac:dyDescent="0.2">
      <c r="A5724" t="s">
        <v>8582</v>
      </c>
      <c r="B5724" t="s">
        <v>18606</v>
      </c>
      <c r="C5724" t="s">
        <v>18596</v>
      </c>
      <c r="D5724" t="s">
        <v>7441</v>
      </c>
      <c r="E5724" t="s">
        <v>7980</v>
      </c>
      <c r="F5724" t="s">
        <v>19511</v>
      </c>
      <c r="G5724" t="s">
        <v>19511</v>
      </c>
      <c r="I57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4" s="1" t="b">
        <f t="shared" si="89"/>
        <v>0</v>
      </c>
      <c r="K5724" t="str">
        <f>IF(NOT(J5724),Strutture_cleaned[[#This Row],[Indirizzo internet]],Strutture_cleaned[[#This Row],[Indirizzo di posta elettronica]])</f>
        <v/>
      </c>
      <c r="L5724" t="str">
        <f>IF(NOT(J5724),Strutture_cleaned[[#This Row],[Indirizzo di posta elettronica]],Strutture_cleaned[[#This Row],[Indirizzo internet]])</f>
        <v/>
      </c>
    </row>
    <row r="5725" spans="1:12" x14ac:dyDescent="0.2">
      <c r="A5725" t="s">
        <v>8582</v>
      </c>
      <c r="B5725" t="s">
        <v>18607</v>
      </c>
      <c r="C5725" t="s">
        <v>18596</v>
      </c>
      <c r="D5725" t="s">
        <v>7441</v>
      </c>
      <c r="E5725" t="s">
        <v>7980</v>
      </c>
      <c r="F5725" t="s">
        <v>19511</v>
      </c>
      <c r="G5725" t="s">
        <v>19511</v>
      </c>
      <c r="I57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5" s="1" t="b">
        <f t="shared" si="89"/>
        <v>0</v>
      </c>
      <c r="K5725" t="str">
        <f>IF(NOT(J5725),Strutture_cleaned[[#This Row],[Indirizzo internet]],Strutture_cleaned[[#This Row],[Indirizzo di posta elettronica]])</f>
        <v/>
      </c>
      <c r="L5725" t="str">
        <f>IF(NOT(J5725),Strutture_cleaned[[#This Row],[Indirizzo di posta elettronica]],Strutture_cleaned[[#This Row],[Indirizzo internet]])</f>
        <v/>
      </c>
    </row>
    <row r="5726" spans="1:12" x14ac:dyDescent="0.2">
      <c r="A5726" t="s">
        <v>8582</v>
      </c>
      <c r="B5726" t="s">
        <v>18608</v>
      </c>
      <c r="C5726" t="s">
        <v>18596</v>
      </c>
      <c r="D5726" t="s">
        <v>7441</v>
      </c>
      <c r="E5726" t="s">
        <v>7980</v>
      </c>
      <c r="F5726" t="s">
        <v>19511</v>
      </c>
      <c r="G5726" t="s">
        <v>19511</v>
      </c>
      <c r="I57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6" s="1" t="b">
        <f t="shared" si="89"/>
        <v>0</v>
      </c>
      <c r="K5726" t="str">
        <f>IF(NOT(J5726),Strutture_cleaned[[#This Row],[Indirizzo internet]],Strutture_cleaned[[#This Row],[Indirizzo di posta elettronica]])</f>
        <v/>
      </c>
      <c r="L5726" t="str">
        <f>IF(NOT(J5726),Strutture_cleaned[[#This Row],[Indirizzo di posta elettronica]],Strutture_cleaned[[#This Row],[Indirizzo internet]])</f>
        <v/>
      </c>
    </row>
    <row r="5727" spans="1:12" x14ac:dyDescent="0.2">
      <c r="A5727" t="s">
        <v>8582</v>
      </c>
      <c r="B5727" t="s">
        <v>18609</v>
      </c>
      <c r="C5727" t="s">
        <v>18596</v>
      </c>
      <c r="D5727" t="s">
        <v>7441</v>
      </c>
      <c r="E5727" t="s">
        <v>7980</v>
      </c>
      <c r="F5727" t="s">
        <v>19511</v>
      </c>
      <c r="G5727" t="s">
        <v>19511</v>
      </c>
      <c r="I572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7" s="1" t="b">
        <f t="shared" si="89"/>
        <v>0</v>
      </c>
      <c r="K5727" t="str">
        <f>IF(NOT(J5727),Strutture_cleaned[[#This Row],[Indirizzo internet]],Strutture_cleaned[[#This Row],[Indirizzo di posta elettronica]])</f>
        <v/>
      </c>
      <c r="L5727" t="str">
        <f>IF(NOT(J5727),Strutture_cleaned[[#This Row],[Indirizzo di posta elettronica]],Strutture_cleaned[[#This Row],[Indirizzo internet]])</f>
        <v/>
      </c>
    </row>
    <row r="5728" spans="1:12" x14ac:dyDescent="0.2">
      <c r="A5728" t="s">
        <v>8582</v>
      </c>
      <c r="B5728" t="s">
        <v>18610</v>
      </c>
      <c r="C5728" t="s">
        <v>19511</v>
      </c>
      <c r="D5728" t="s">
        <v>7441</v>
      </c>
      <c r="E5728" t="s">
        <v>7441</v>
      </c>
      <c r="F5728" t="s">
        <v>19511</v>
      </c>
      <c r="G5728" t="s">
        <v>19511</v>
      </c>
      <c r="I572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28" s="1" t="b">
        <f t="shared" si="89"/>
        <v>0</v>
      </c>
      <c r="K5728" t="str">
        <f>IF(NOT(J5728),Strutture_cleaned[[#This Row],[Indirizzo internet]],Strutture_cleaned[[#This Row],[Indirizzo di posta elettronica]])</f>
        <v/>
      </c>
      <c r="L5728" t="str">
        <f>IF(NOT(J5728),Strutture_cleaned[[#This Row],[Indirizzo di posta elettronica]],Strutture_cleaned[[#This Row],[Indirizzo internet]])</f>
        <v/>
      </c>
    </row>
    <row r="5729" spans="1:12" x14ac:dyDescent="0.2">
      <c r="A5729" t="s">
        <v>8523</v>
      </c>
      <c r="B5729" t="s">
        <v>14862</v>
      </c>
      <c r="C5729" t="s">
        <v>18611</v>
      </c>
      <c r="D5729" t="s">
        <v>7441</v>
      </c>
      <c r="E5729" t="s">
        <v>7441</v>
      </c>
      <c r="F5729" t="s">
        <v>7486</v>
      </c>
      <c r="G5729" t="s">
        <v>7487</v>
      </c>
      <c r="I57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729" s="1" t="b">
        <f t="shared" si="89"/>
        <v>0</v>
      </c>
      <c r="K5729" t="str">
        <f>IF(NOT(J5729),Strutture_cleaned[[#This Row],[Indirizzo internet]],Strutture_cleaned[[#This Row],[Indirizzo di posta elettronica]])</f>
        <v>www.campinggirasole.it</v>
      </c>
      <c r="L5729" t="str">
        <f>IF(NOT(J5729),Strutture_cleaned[[#This Row],[Indirizzo di posta elettronica]],Strutture_cleaned[[#This Row],[Indirizzo internet]])</f>
        <v>booking@campinggirasole.it</v>
      </c>
    </row>
    <row r="5730" spans="1:12" x14ac:dyDescent="0.2">
      <c r="A5730" t="s">
        <v>8523</v>
      </c>
      <c r="B5730" t="s">
        <v>18612</v>
      </c>
      <c r="C5730" t="s">
        <v>7488</v>
      </c>
      <c r="D5730" t="s">
        <v>7441</v>
      </c>
      <c r="E5730" t="s">
        <v>7441</v>
      </c>
      <c r="F5730" t="s">
        <v>7489</v>
      </c>
      <c r="G5730" t="s">
        <v>7490</v>
      </c>
      <c r="I57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0" s="1" t="b">
        <f t="shared" si="89"/>
        <v>0</v>
      </c>
      <c r="K5730" t="str">
        <f>IF(NOT(J5730),Strutture_cleaned[[#This Row],[Indirizzo internet]],Strutture_cleaned[[#This Row],[Indirizzo di posta elettronica]])</f>
        <v>www.vacanzespinnaker.it</v>
      </c>
      <c r="L5730" t="str">
        <f>IF(NOT(J5730),Strutture_cleaned[[#This Row],[Indirizzo di posta elettronica]],Strutture_cleaned[[#This Row],[Indirizzo internet]])</f>
        <v>info@vacanzespinnaker.it</v>
      </c>
    </row>
    <row r="5731" spans="1:12" x14ac:dyDescent="0.2">
      <c r="A5731" t="s">
        <v>8523</v>
      </c>
      <c r="B5731" t="s">
        <v>13894</v>
      </c>
      <c r="C5731" t="s">
        <v>19511</v>
      </c>
      <c r="D5731" t="s">
        <v>7441</v>
      </c>
      <c r="E5731" t="s">
        <v>7441</v>
      </c>
      <c r="F5731" t="s">
        <v>7491</v>
      </c>
      <c r="G5731" t="s">
        <v>7492</v>
      </c>
      <c r="I57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1" s="1" t="b">
        <f t="shared" si="89"/>
        <v>0</v>
      </c>
      <c r="K5731" t="str">
        <f>IF(NOT(J5731),Strutture_cleaned[[#This Row],[Indirizzo internet]],Strutture_cleaned[[#This Row],[Indirizzo di posta elettronica]])</f>
        <v>www.centrovacanzeverdemare.it</v>
      </c>
      <c r="L5731" t="str">
        <f>IF(NOT(J5731),Strutture_cleaned[[#This Row],[Indirizzo di posta elettronica]],Strutture_cleaned[[#This Row],[Indirizzo internet]])</f>
        <v>info@centrovacanzeverdemare.it</v>
      </c>
    </row>
    <row r="5732" spans="1:12" x14ac:dyDescent="0.2">
      <c r="A5732" t="s">
        <v>11789</v>
      </c>
      <c r="B5732" t="s">
        <v>18613</v>
      </c>
      <c r="C5732" t="s">
        <v>18614</v>
      </c>
      <c r="D5732" t="s">
        <v>7441</v>
      </c>
      <c r="E5732" t="s">
        <v>7441</v>
      </c>
      <c r="F5732" t="s">
        <v>7493</v>
      </c>
      <c r="G5732" t="s">
        <v>7494</v>
      </c>
      <c r="I57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2" s="1" t="b">
        <f t="shared" si="89"/>
        <v>0</v>
      </c>
      <c r="K5732" t="str">
        <f>IF(NOT(J5732),Strutture_cleaned[[#This Row],[Indirizzo internet]],Strutture_cleaned[[#This Row],[Indirizzo di posta elettronica]])</f>
        <v>www.rivadeipini.it</v>
      </c>
      <c r="L5732" t="str">
        <f>IF(NOT(J5732),Strutture_cleaned[[#This Row],[Indirizzo di posta elettronica]],Strutture_cleaned[[#This Row],[Indirizzo internet]])</f>
        <v>info@rivadeipini.it</v>
      </c>
    </row>
    <row r="5733" spans="1:12" x14ac:dyDescent="0.2">
      <c r="A5733" t="s">
        <v>8523</v>
      </c>
      <c r="B5733" t="s">
        <v>18615</v>
      </c>
      <c r="C5733" t="s">
        <v>18616</v>
      </c>
      <c r="D5733" t="s">
        <v>7441</v>
      </c>
      <c r="E5733" t="s">
        <v>7441</v>
      </c>
      <c r="F5733" t="s">
        <v>7495</v>
      </c>
      <c r="G5733" t="s">
        <v>7496</v>
      </c>
      <c r="I57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3" s="1" t="b">
        <f t="shared" si="89"/>
        <v>0</v>
      </c>
      <c r="K5733" t="str">
        <f>IF(NOT(J5733),Strutture_cleaned[[#This Row],[Indirizzo internet]],Strutture_cleaned[[#This Row],[Indirizzo di posta elettronica]])</f>
        <v>www.campingtrearchi.eu</v>
      </c>
      <c r="L5733" t="str">
        <f>IF(NOT(J5733),Strutture_cleaned[[#This Row],[Indirizzo di posta elettronica]],Strutture_cleaned[[#This Row],[Indirizzo internet]])</f>
        <v>info@campingtrearchi.eu</v>
      </c>
    </row>
    <row r="5734" spans="1:12" x14ac:dyDescent="0.2">
      <c r="A5734" t="s">
        <v>11789</v>
      </c>
      <c r="B5734" t="s">
        <v>18617</v>
      </c>
      <c r="C5734" t="s">
        <v>18618</v>
      </c>
      <c r="D5734" t="s">
        <v>7441</v>
      </c>
      <c r="E5734" t="s">
        <v>7441</v>
      </c>
      <c r="F5734" t="s">
        <v>7497</v>
      </c>
      <c r="G5734" t="s">
        <v>7498</v>
      </c>
      <c r="I57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734" s="1" t="b">
        <f t="shared" si="89"/>
        <v>0</v>
      </c>
      <c r="K5734" t="str">
        <f>IF(NOT(J5734),Strutture_cleaned[[#This Row],[Indirizzo internet]],Strutture_cleaned[[#This Row],[Indirizzo di posta elettronica]])</f>
        <v>www.campingboomerang.it</v>
      </c>
      <c r="L5734" t="str">
        <f>IF(NOT(J5734),Strutture_cleaned[[#This Row],[Indirizzo di posta elettronica]],Strutture_cleaned[[#This Row],[Indirizzo internet]])</f>
        <v>boomerang@camping.it</v>
      </c>
    </row>
    <row r="5735" spans="1:12" x14ac:dyDescent="0.2">
      <c r="A5735" t="s">
        <v>11789</v>
      </c>
      <c r="B5735" t="s">
        <v>18619</v>
      </c>
      <c r="C5735" t="s">
        <v>7499</v>
      </c>
      <c r="D5735" t="s">
        <v>7441</v>
      </c>
      <c r="E5735" t="s">
        <v>7441</v>
      </c>
      <c r="F5735" t="s">
        <v>7500</v>
      </c>
      <c r="G5735" t="s">
        <v>7501</v>
      </c>
      <c r="I57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5" s="1" t="b">
        <f t="shared" si="89"/>
        <v>0</v>
      </c>
      <c r="K5735" t="str">
        <f>IF(NOT(J5735),Strutture_cleaned[[#This Row],[Indirizzo internet]],Strutture_cleaned[[#This Row],[Indirizzo di posta elettronica]])</f>
        <v>www.campingjohnny.com</v>
      </c>
      <c r="L5735" t="str">
        <f>IF(NOT(J5735),Strutture_cleaned[[#This Row],[Indirizzo di posta elettronica]],Strutture_cleaned[[#This Row],[Indirizzo internet]])</f>
        <v>info@campingjohnny.com</v>
      </c>
    </row>
    <row r="5736" spans="1:12" x14ac:dyDescent="0.2">
      <c r="A5736" t="s">
        <v>11789</v>
      </c>
      <c r="B5736" t="s">
        <v>18620</v>
      </c>
      <c r="C5736" t="s">
        <v>18621</v>
      </c>
      <c r="D5736" t="s">
        <v>7441</v>
      </c>
      <c r="E5736" t="s">
        <v>7441</v>
      </c>
      <c r="F5736" t="s">
        <v>7502</v>
      </c>
      <c r="G5736" t="s">
        <v>7503</v>
      </c>
      <c r="I57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6" s="1" t="b">
        <f t="shared" si="89"/>
        <v>0</v>
      </c>
      <c r="K5736" t="str">
        <f>IF(NOT(J5736),Strutture_cleaned[[#This Row],[Indirizzo internet]],Strutture_cleaned[[#This Row],[Indirizzo di posta elettronica]])</f>
        <v>www.residencemare.com</v>
      </c>
      <c r="L5736" t="str">
        <f>IF(NOT(J5736),Strutture_cleaned[[#This Row],[Indirizzo di posta elettronica]],Strutture_cleaned[[#This Row],[Indirizzo internet]])</f>
        <v>info@residencemare.com</v>
      </c>
    </row>
    <row r="5737" spans="1:12" x14ac:dyDescent="0.2">
      <c r="A5737" t="s">
        <v>8523</v>
      </c>
      <c r="B5737" t="s">
        <v>18622</v>
      </c>
      <c r="C5737" t="s">
        <v>18623</v>
      </c>
      <c r="D5737" t="s">
        <v>7441</v>
      </c>
      <c r="E5737" t="s">
        <v>7441</v>
      </c>
      <c r="F5737" t="s">
        <v>19511</v>
      </c>
      <c r="G5737" t="s">
        <v>7504</v>
      </c>
      <c r="I57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737" s="1" t="b">
        <f t="shared" si="89"/>
        <v>0</v>
      </c>
      <c r="K5737" t="str">
        <f>IF(NOT(J5737),Strutture_cleaned[[#This Row],[Indirizzo internet]],Strutture_cleaned[[#This Row],[Indirizzo di posta elettronica]])</f>
        <v/>
      </c>
      <c r="L5737" t="str">
        <f>IF(NOT(J5737),Strutture_cleaned[[#This Row],[Indirizzo di posta elettronica]],Strutture_cleaned[[#This Row],[Indirizzo internet]])</f>
        <v>valentina@camping.it</v>
      </c>
    </row>
    <row r="5738" spans="1:12" x14ac:dyDescent="0.2">
      <c r="A5738" t="s">
        <v>11789</v>
      </c>
      <c r="B5738" t="s">
        <v>18624</v>
      </c>
      <c r="C5738" t="s">
        <v>18625</v>
      </c>
      <c r="D5738" t="s">
        <v>7441</v>
      </c>
      <c r="E5738" t="s">
        <v>7441</v>
      </c>
      <c r="F5738" t="s">
        <v>7505</v>
      </c>
      <c r="G5738" t="s">
        <v>7506</v>
      </c>
      <c r="I57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8" s="1" t="b">
        <f t="shared" si="89"/>
        <v>0</v>
      </c>
      <c r="K5738" t="str">
        <f>IF(NOT(J5738),Strutture_cleaned[[#This Row],[Indirizzo internet]],Strutture_cleaned[[#This Row],[Indirizzo di posta elettronica]])</f>
        <v>www.campinggemma.it</v>
      </c>
      <c r="L5738" t="str">
        <f>IF(NOT(J5738),Strutture_cleaned[[#This Row],[Indirizzo di posta elettronica]],Strutture_cleaned[[#This Row],[Indirizzo internet]])</f>
        <v>info@campinggemma.it</v>
      </c>
    </row>
    <row r="5739" spans="1:12" x14ac:dyDescent="0.2">
      <c r="A5739" t="s">
        <v>11789</v>
      </c>
      <c r="B5739" t="s">
        <v>8532</v>
      </c>
      <c r="C5739" t="s">
        <v>18626</v>
      </c>
      <c r="D5739" t="s">
        <v>7441</v>
      </c>
      <c r="E5739" t="s">
        <v>7441</v>
      </c>
      <c r="F5739" t="s">
        <v>7507</v>
      </c>
      <c r="G5739" t="s">
        <v>7508</v>
      </c>
      <c r="I57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39" s="1" t="b">
        <f t="shared" si="89"/>
        <v>0</v>
      </c>
      <c r="K5739" t="str">
        <f>IF(NOT(J5739),Strutture_cleaned[[#This Row],[Indirizzo internet]],Strutture_cleaned[[#This Row],[Indirizzo di posta elettronica]])</f>
        <v>www.paradisocamping.it</v>
      </c>
      <c r="L5739" t="str">
        <f>IF(NOT(J5739),Strutture_cleaned[[#This Row],[Indirizzo di posta elettronica]],Strutture_cleaned[[#This Row],[Indirizzo internet]])</f>
        <v>info@paradisocamping.it</v>
      </c>
    </row>
    <row r="5740" spans="1:12" x14ac:dyDescent="0.2">
      <c r="A5740" t="s">
        <v>8523</v>
      </c>
      <c r="B5740" t="s">
        <v>18627</v>
      </c>
      <c r="C5740" t="s">
        <v>18628</v>
      </c>
      <c r="D5740" t="s">
        <v>7441</v>
      </c>
      <c r="E5740" t="s">
        <v>7441</v>
      </c>
      <c r="F5740" t="s">
        <v>7509</v>
      </c>
      <c r="G5740" t="s">
        <v>7510</v>
      </c>
      <c r="I57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740" s="1" t="b">
        <f t="shared" si="89"/>
        <v>0</v>
      </c>
      <c r="K5740" t="str">
        <f>IF(NOT(J5740),Strutture_cleaned[[#This Row],[Indirizzo internet]],Strutture_cleaned[[#This Row],[Indirizzo di posta elettronica]])</f>
        <v>www.camping4cerchi.com</v>
      </c>
      <c r="L5740" t="str">
        <f>IF(NOT(J5740),Strutture_cleaned[[#This Row],[Indirizzo di posta elettronica]],Strutture_cleaned[[#This Row],[Indirizzo internet]])</f>
        <v>4cerchi@camping.it</v>
      </c>
    </row>
    <row r="5741" spans="1:12" x14ac:dyDescent="0.2">
      <c r="A5741" t="s">
        <v>8285</v>
      </c>
      <c r="B5741" t="s">
        <v>18629</v>
      </c>
      <c r="C5741" t="s">
        <v>18630</v>
      </c>
      <c r="D5741" t="s">
        <v>7441</v>
      </c>
      <c r="E5741" t="s">
        <v>7441</v>
      </c>
      <c r="F5741" t="s">
        <v>7511</v>
      </c>
      <c r="G5741" t="s">
        <v>7512</v>
      </c>
      <c r="I57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41" s="1" t="b">
        <f t="shared" si="89"/>
        <v>0</v>
      </c>
      <c r="K5741" t="str">
        <f>IF(NOT(J5741),Strutture_cleaned[[#This Row],[Indirizzo internet]],Strutture_cleaned[[#This Row],[Indirizzo di posta elettronica]])</f>
        <v>www.villanazareth.it</v>
      </c>
      <c r="L5741" t="str">
        <f>IF(NOT(J5741),Strutture_cleaned[[#This Row],[Indirizzo di posta elettronica]],Strutture_cleaned[[#This Row],[Indirizzo internet]])</f>
        <v>info@villanazareth.it</v>
      </c>
    </row>
    <row r="5742" spans="1:12" x14ac:dyDescent="0.2">
      <c r="A5742" t="s">
        <v>8183</v>
      </c>
      <c r="B5742" t="s">
        <v>7513</v>
      </c>
      <c r="C5742" t="s">
        <v>18631</v>
      </c>
      <c r="D5742" t="s">
        <v>7441</v>
      </c>
      <c r="E5742" t="s">
        <v>7441</v>
      </c>
      <c r="F5742" t="s">
        <v>7514</v>
      </c>
      <c r="G5742" t="s">
        <v>7515</v>
      </c>
      <c r="I57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42" s="1" t="b">
        <f t="shared" si="89"/>
        <v>0</v>
      </c>
      <c r="K5742" t="str">
        <f>IF(NOT(J5742),Strutture_cleaned[[#This Row],[Indirizzo internet]],Strutture_cleaned[[#This Row],[Indirizzo di posta elettronica]])</f>
        <v>www.bb1912.it</v>
      </c>
      <c r="L5742" t="str">
        <f>IF(NOT(J5742),Strutture_cleaned[[#This Row],[Indirizzo di posta elettronica]],Strutture_cleaned[[#This Row],[Indirizzo internet]])</f>
        <v>info@bb1912.it</v>
      </c>
    </row>
    <row r="5743" spans="1:12" x14ac:dyDescent="0.2">
      <c r="A5743" t="s">
        <v>8183</v>
      </c>
      <c r="B5743" t="s">
        <v>18632</v>
      </c>
      <c r="C5743" t="s">
        <v>18633</v>
      </c>
      <c r="D5743" t="s">
        <v>7441</v>
      </c>
      <c r="E5743" t="s">
        <v>7441</v>
      </c>
      <c r="F5743" t="s">
        <v>19511</v>
      </c>
      <c r="G5743" t="s">
        <v>7516</v>
      </c>
      <c r="I57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743" s="1" t="b">
        <f t="shared" si="89"/>
        <v>0</v>
      </c>
      <c r="K5743" t="str">
        <f>IF(NOT(J5743),Strutture_cleaned[[#This Row],[Indirizzo internet]],Strutture_cleaned[[#This Row],[Indirizzo di posta elettronica]])</f>
        <v/>
      </c>
      <c r="L5743" t="str">
        <f>IF(NOT(J5743),Strutture_cleaned[[#This Row],[Indirizzo di posta elettronica]],Strutture_cleaned[[#This Row],[Indirizzo internet]])</f>
        <v>mario.tidei@tiscali.it</v>
      </c>
    </row>
    <row r="5744" spans="1:12" x14ac:dyDescent="0.2">
      <c r="A5744" t="s">
        <v>8183</v>
      </c>
      <c r="B5744" t="s">
        <v>18634</v>
      </c>
      <c r="C5744" t="s">
        <v>18635</v>
      </c>
      <c r="D5744" t="s">
        <v>7441</v>
      </c>
      <c r="E5744" t="s">
        <v>7441</v>
      </c>
      <c r="F5744" t="s">
        <v>19511</v>
      </c>
      <c r="G5744" t="s">
        <v>7517</v>
      </c>
      <c r="I57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744" s="1" t="b">
        <f t="shared" si="89"/>
        <v>0</v>
      </c>
      <c r="K5744" t="str">
        <f>IF(NOT(J5744),Strutture_cleaned[[#This Row],[Indirizzo internet]],Strutture_cleaned[[#This Row],[Indirizzo di posta elettronica]])</f>
        <v/>
      </c>
      <c r="L5744" t="str">
        <f>IF(NOT(J5744),Strutture_cleaned[[#This Row],[Indirizzo di posta elettronica]],Strutture_cleaned[[#This Row],[Indirizzo internet]])</f>
        <v>bbteresagentili@yahoo.it</v>
      </c>
    </row>
    <row r="5745" spans="1:12" x14ac:dyDescent="0.2">
      <c r="A5745" t="s">
        <v>8183</v>
      </c>
      <c r="B5745" t="s">
        <v>18636</v>
      </c>
      <c r="C5745" t="s">
        <v>18637</v>
      </c>
      <c r="D5745" t="s">
        <v>7441</v>
      </c>
      <c r="E5745" t="s">
        <v>7441</v>
      </c>
      <c r="F5745" t="s">
        <v>19511</v>
      </c>
      <c r="G5745" t="s">
        <v>19511</v>
      </c>
      <c r="I57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45" s="1" t="b">
        <f t="shared" si="89"/>
        <v>0</v>
      </c>
      <c r="K5745" t="str">
        <f>IF(NOT(J5745),Strutture_cleaned[[#This Row],[Indirizzo internet]],Strutture_cleaned[[#This Row],[Indirizzo di posta elettronica]])</f>
        <v/>
      </c>
      <c r="L5745" t="str">
        <f>IF(NOT(J5745),Strutture_cleaned[[#This Row],[Indirizzo di posta elettronica]],Strutture_cleaned[[#This Row],[Indirizzo internet]])</f>
        <v/>
      </c>
    </row>
    <row r="5746" spans="1:12" x14ac:dyDescent="0.2">
      <c r="A5746" t="s">
        <v>8216</v>
      </c>
      <c r="B5746" t="s">
        <v>18638</v>
      </c>
      <c r="C5746" t="s">
        <v>18639</v>
      </c>
      <c r="D5746" t="s">
        <v>7441</v>
      </c>
      <c r="E5746" t="s">
        <v>7441</v>
      </c>
      <c r="F5746" t="s">
        <v>7518</v>
      </c>
      <c r="G5746" t="s">
        <v>7519</v>
      </c>
      <c r="I57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46" s="1" t="b">
        <f t="shared" si="89"/>
        <v>0</v>
      </c>
      <c r="K5746" t="str">
        <f>IF(NOT(J5746),Strutture_cleaned[[#This Row],[Indirizzo internet]],Strutture_cleaned[[#This Row],[Indirizzo di posta elettronica]])</f>
        <v>WWW.lafontedimose.it</v>
      </c>
      <c r="L5746" t="str">
        <f>IF(NOT(J5746),Strutture_cleaned[[#This Row],[Indirizzo di posta elettronica]],Strutture_cleaned[[#This Row],[Indirizzo internet]])</f>
        <v>info@lafontedimose.it</v>
      </c>
    </row>
    <row r="5747" spans="1:12" x14ac:dyDescent="0.2">
      <c r="A5747" t="s">
        <v>8183</v>
      </c>
      <c r="B5747" t="s">
        <v>18640</v>
      </c>
      <c r="C5747" t="s">
        <v>19511</v>
      </c>
      <c r="D5747" t="s">
        <v>7441</v>
      </c>
      <c r="E5747" t="s">
        <v>7441</v>
      </c>
      <c r="F5747" t="s">
        <v>19511</v>
      </c>
      <c r="G5747" t="s">
        <v>19511</v>
      </c>
      <c r="I57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47" s="1" t="b">
        <f t="shared" si="89"/>
        <v>0</v>
      </c>
      <c r="K5747" t="str">
        <f>IF(NOT(J5747),Strutture_cleaned[[#This Row],[Indirizzo internet]],Strutture_cleaned[[#This Row],[Indirizzo di posta elettronica]])</f>
        <v/>
      </c>
      <c r="L5747" t="str">
        <f>IF(NOT(J5747),Strutture_cleaned[[#This Row],[Indirizzo di posta elettronica]],Strutture_cleaned[[#This Row],[Indirizzo internet]])</f>
        <v/>
      </c>
    </row>
    <row r="5748" spans="1:12" x14ac:dyDescent="0.2">
      <c r="A5748" t="s">
        <v>8186</v>
      </c>
      <c r="B5748" t="s">
        <v>18641</v>
      </c>
      <c r="C5748" t="s">
        <v>18642</v>
      </c>
      <c r="D5748" t="s">
        <v>7441</v>
      </c>
      <c r="E5748" t="s">
        <v>7441</v>
      </c>
      <c r="F5748" t="s">
        <v>19511</v>
      </c>
      <c r="G5748" t="s">
        <v>7520</v>
      </c>
      <c r="I57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748" s="1" t="b">
        <f t="shared" si="89"/>
        <v>0</v>
      </c>
      <c r="K5748" t="str">
        <f>IF(NOT(J5748),Strutture_cleaned[[#This Row],[Indirizzo internet]],Strutture_cleaned[[#This Row],[Indirizzo di posta elettronica]])</f>
        <v/>
      </c>
      <c r="L5748" t="str">
        <f>IF(NOT(J5748),Strutture_cleaned[[#This Row],[Indirizzo di posta elettronica]],Strutture_cleaned[[#This Row],[Indirizzo internet]])</f>
        <v>cielo61@alice.it</v>
      </c>
    </row>
    <row r="5749" spans="1:12" x14ac:dyDescent="0.2">
      <c r="A5749" t="s">
        <v>8186</v>
      </c>
      <c r="B5749" t="s">
        <v>18643</v>
      </c>
      <c r="C5749" t="s">
        <v>18644</v>
      </c>
      <c r="D5749" t="s">
        <v>7441</v>
      </c>
      <c r="E5749" t="s">
        <v>7441</v>
      </c>
      <c r="F5749" t="s">
        <v>7521</v>
      </c>
      <c r="G5749" t="s">
        <v>19511</v>
      </c>
      <c r="I57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49" s="1" t="b">
        <f t="shared" si="89"/>
        <v>0</v>
      </c>
      <c r="K5749" t="str">
        <f>IF(NOT(J5749),Strutture_cleaned[[#This Row],[Indirizzo internet]],Strutture_cleaned[[#This Row],[Indirizzo di posta elettronica]])</f>
        <v>levandara.it</v>
      </c>
      <c r="L5749" t="str">
        <f>IF(NOT(J5749),Strutture_cleaned[[#This Row],[Indirizzo di posta elettronica]],Strutture_cleaned[[#This Row],[Indirizzo internet]])</f>
        <v/>
      </c>
    </row>
    <row r="5750" spans="1:12" x14ac:dyDescent="0.2">
      <c r="A5750" t="s">
        <v>8186</v>
      </c>
      <c r="B5750" t="s">
        <v>18645</v>
      </c>
      <c r="C5750" t="s">
        <v>18646</v>
      </c>
      <c r="D5750" t="s">
        <v>7441</v>
      </c>
      <c r="E5750" t="s">
        <v>7441</v>
      </c>
      <c r="F5750" t="s">
        <v>19511</v>
      </c>
      <c r="G5750" t="s">
        <v>19511</v>
      </c>
      <c r="I57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50" s="1" t="b">
        <f t="shared" si="89"/>
        <v>0</v>
      </c>
      <c r="K5750" t="str">
        <f>IF(NOT(J5750),Strutture_cleaned[[#This Row],[Indirizzo internet]],Strutture_cleaned[[#This Row],[Indirizzo di posta elettronica]])</f>
        <v/>
      </c>
      <c r="L5750" t="str">
        <f>IF(NOT(J5750),Strutture_cleaned[[#This Row],[Indirizzo di posta elettronica]],Strutture_cleaned[[#This Row],[Indirizzo internet]])</f>
        <v/>
      </c>
    </row>
    <row r="5751" spans="1:12" x14ac:dyDescent="0.2">
      <c r="A5751" t="s">
        <v>8186</v>
      </c>
      <c r="B5751" t="s">
        <v>18647</v>
      </c>
      <c r="C5751" t="s">
        <v>18648</v>
      </c>
      <c r="D5751" t="s">
        <v>7441</v>
      </c>
      <c r="E5751" t="s">
        <v>7441</v>
      </c>
      <c r="F5751" t="s">
        <v>7522</v>
      </c>
      <c r="G5751" t="s">
        <v>7523</v>
      </c>
      <c r="I57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751" s="1" t="b">
        <f t="shared" si="89"/>
        <v>0</v>
      </c>
      <c r="K5751" t="str">
        <f>IF(NOT(J5751),Strutture_cleaned[[#This Row],[Indirizzo internet]],Strutture_cleaned[[#This Row],[Indirizzo di posta elettronica]])</f>
        <v>www.madonnabruna.it</v>
      </c>
      <c r="L5751" t="str">
        <f>IF(NOT(J5751),Strutture_cleaned[[#This Row],[Indirizzo di posta elettronica]],Strutture_cleaned[[#This Row],[Indirizzo internet]])</f>
        <v>azienda@madonnabruna.it</v>
      </c>
    </row>
    <row r="5752" spans="1:12" x14ac:dyDescent="0.2">
      <c r="A5752" t="s">
        <v>8171</v>
      </c>
      <c r="B5752" t="s">
        <v>14271</v>
      </c>
      <c r="C5752" t="s">
        <v>18649</v>
      </c>
      <c r="D5752" t="s">
        <v>7441</v>
      </c>
      <c r="E5752" t="s">
        <v>7441</v>
      </c>
      <c r="F5752" t="s">
        <v>19511</v>
      </c>
      <c r="G5752" t="s">
        <v>19511</v>
      </c>
      <c r="I57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52" s="1" t="b">
        <f t="shared" si="89"/>
        <v>0</v>
      </c>
      <c r="K5752" t="str">
        <f>IF(NOT(J5752),Strutture_cleaned[[#This Row],[Indirizzo internet]],Strutture_cleaned[[#This Row],[Indirizzo di posta elettronica]])</f>
        <v/>
      </c>
      <c r="L5752" t="str">
        <f>IF(NOT(J5752),Strutture_cleaned[[#This Row],[Indirizzo di posta elettronica]],Strutture_cleaned[[#This Row],[Indirizzo internet]])</f>
        <v/>
      </c>
    </row>
    <row r="5753" spans="1:12" x14ac:dyDescent="0.2">
      <c r="A5753" t="s">
        <v>8177</v>
      </c>
      <c r="B5753" t="s">
        <v>13536</v>
      </c>
      <c r="C5753" t="s">
        <v>18650</v>
      </c>
      <c r="D5753" t="s">
        <v>7441</v>
      </c>
      <c r="E5753" t="s">
        <v>7441</v>
      </c>
      <c r="F5753" t="s">
        <v>4742</v>
      </c>
      <c r="G5753" t="s">
        <v>7524</v>
      </c>
      <c r="I57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753" s="1" t="b">
        <f t="shared" si="89"/>
        <v>0</v>
      </c>
      <c r="K5753" t="str">
        <f>IF(NOT(J5753),Strutture_cleaned[[#This Row],[Indirizzo internet]],Strutture_cleaned[[#This Row],[Indirizzo di posta elettronica]])</f>
        <v>www.royalre.it</v>
      </c>
      <c r="L5753" t="str">
        <f>IF(NOT(J5753),Strutture_cleaned[[#This Row],[Indirizzo di posta elettronica]],Strutture_cleaned[[#This Row],[Indirizzo internet]])</f>
        <v>royal@royalre.it</v>
      </c>
    </row>
    <row r="5754" spans="1:12" x14ac:dyDescent="0.2">
      <c r="A5754" t="s">
        <v>8177</v>
      </c>
      <c r="B5754" t="s">
        <v>18651</v>
      </c>
      <c r="C5754" t="s">
        <v>18652</v>
      </c>
      <c r="D5754" t="s">
        <v>7441</v>
      </c>
      <c r="E5754" t="s">
        <v>7441</v>
      </c>
      <c r="F5754" t="s">
        <v>19511</v>
      </c>
      <c r="G5754" t="s">
        <v>7525</v>
      </c>
      <c r="I57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754" s="1" t="b">
        <f t="shared" si="89"/>
        <v>0</v>
      </c>
      <c r="K5754" t="str">
        <f>IF(NOT(J5754),Strutture_cleaned[[#This Row],[Indirizzo internet]],Strutture_cleaned[[#This Row],[Indirizzo di posta elettronica]])</f>
        <v/>
      </c>
      <c r="L5754" t="str">
        <f>IF(NOT(J5754),Strutture_cleaned[[#This Row],[Indirizzo di posta elettronica]],Strutture_cleaned[[#This Row],[Indirizzo internet]])</f>
        <v>stefan130577@yahoo.it</v>
      </c>
    </row>
    <row r="5755" spans="1:12" x14ac:dyDescent="0.2">
      <c r="A5755" t="s">
        <v>8177</v>
      </c>
      <c r="B5755" t="s">
        <v>9502</v>
      </c>
      <c r="C5755" t="s">
        <v>18653</v>
      </c>
      <c r="D5755" t="s">
        <v>7441</v>
      </c>
      <c r="E5755" t="s">
        <v>7441</v>
      </c>
      <c r="F5755" t="s">
        <v>7526</v>
      </c>
      <c r="G5755" t="s">
        <v>7527</v>
      </c>
      <c r="I57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755" s="1" t="b">
        <f t="shared" si="89"/>
        <v>0</v>
      </c>
      <c r="K5755" t="str">
        <f>IF(NOT(J5755),Strutture_cleaned[[#This Row],[Indirizzo internet]],Strutture_cleaned[[#This Row],[Indirizzo di posta elettronica]])</f>
        <v>www.hoteledenfermo.it</v>
      </c>
      <c r="L5755" t="str">
        <f>IF(NOT(J5755),Strutture_cleaned[[#This Row],[Indirizzo di posta elettronica]],Strutture_cleaned[[#This Row],[Indirizzo internet]])</f>
        <v>hoteleden@live.it</v>
      </c>
    </row>
    <row r="5756" spans="1:12" x14ac:dyDescent="0.2">
      <c r="A5756" t="s">
        <v>8177</v>
      </c>
      <c r="B5756" t="s">
        <v>10287</v>
      </c>
      <c r="C5756" t="s">
        <v>18654</v>
      </c>
      <c r="D5756" t="s">
        <v>7441</v>
      </c>
      <c r="E5756" t="s">
        <v>7441</v>
      </c>
      <c r="F5756" t="s">
        <v>7528</v>
      </c>
      <c r="G5756" t="s">
        <v>7529</v>
      </c>
      <c r="I57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56" s="1" t="b">
        <f t="shared" si="89"/>
        <v>0</v>
      </c>
      <c r="K5756" t="str">
        <f>IF(NOT(J5756),Strutture_cleaned[[#This Row],[Indirizzo internet]],Strutture_cleaned[[#This Row],[Indirizzo di posta elettronica]])</f>
        <v>www.hotelastoriafermo.it</v>
      </c>
      <c r="L5756" t="str">
        <f>IF(NOT(J5756),Strutture_cleaned[[#This Row],[Indirizzo di posta elettronica]],Strutture_cleaned[[#This Row],[Indirizzo internet]])</f>
        <v>info@hotelastoriafermo.it</v>
      </c>
    </row>
    <row r="5757" spans="1:12" x14ac:dyDescent="0.2">
      <c r="A5757" t="s">
        <v>8177</v>
      </c>
      <c r="B5757" t="s">
        <v>18655</v>
      </c>
      <c r="C5757" t="s">
        <v>18656</v>
      </c>
      <c r="D5757" t="s">
        <v>7441</v>
      </c>
      <c r="E5757" t="s">
        <v>7441</v>
      </c>
      <c r="F5757" t="s">
        <v>19511</v>
      </c>
      <c r="G5757" t="s">
        <v>19511</v>
      </c>
      <c r="I57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57" s="1" t="b">
        <f t="shared" si="89"/>
        <v>0</v>
      </c>
      <c r="K5757" t="str">
        <f>IF(NOT(J5757),Strutture_cleaned[[#This Row],[Indirizzo internet]],Strutture_cleaned[[#This Row],[Indirizzo di posta elettronica]])</f>
        <v/>
      </c>
      <c r="L5757" t="str">
        <f>IF(NOT(J5757),Strutture_cleaned[[#This Row],[Indirizzo di posta elettronica]],Strutture_cleaned[[#This Row],[Indirizzo internet]])</f>
        <v/>
      </c>
    </row>
    <row r="5758" spans="1:12" x14ac:dyDescent="0.2">
      <c r="A5758" t="s">
        <v>8216</v>
      </c>
      <c r="B5758" t="s">
        <v>18657</v>
      </c>
      <c r="C5758" t="s">
        <v>18658</v>
      </c>
      <c r="D5758" t="s">
        <v>7441</v>
      </c>
      <c r="E5758" t="s">
        <v>7441</v>
      </c>
      <c r="F5758" t="s">
        <v>7530</v>
      </c>
      <c r="G5758" t="s">
        <v>7531</v>
      </c>
      <c r="I57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758" s="1" t="b">
        <f t="shared" si="89"/>
        <v>0</v>
      </c>
      <c r="K5758" t="str">
        <f>IF(NOT(J5758),Strutture_cleaned[[#This Row],[Indirizzo internet]],Strutture_cleaned[[#This Row],[Indirizzo di posta elettronica]])</f>
        <v>www.lacasadicarla.it</v>
      </c>
      <c r="L5758" t="str">
        <f>IF(NOT(J5758),Strutture_cleaned[[#This Row],[Indirizzo di posta elettronica]],Strutture_cleaned[[#This Row],[Indirizzo internet]])</f>
        <v>mascetticarla@libero.it</v>
      </c>
    </row>
    <row r="5759" spans="1:12" x14ac:dyDescent="0.2">
      <c r="A5759" t="s">
        <v>8186</v>
      </c>
      <c r="B5759" t="s">
        <v>18659</v>
      </c>
      <c r="C5759" t="s">
        <v>18660</v>
      </c>
      <c r="D5759" t="s">
        <v>7441</v>
      </c>
      <c r="E5759" t="s">
        <v>7441</v>
      </c>
      <c r="F5759" t="s">
        <v>7532</v>
      </c>
      <c r="G5759" t="s">
        <v>7533</v>
      </c>
      <c r="I57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759" s="1" t="b">
        <f t="shared" si="89"/>
        <v>0</v>
      </c>
      <c r="K5759" t="str">
        <f>IF(NOT(J5759),Strutture_cleaned[[#This Row],[Indirizzo internet]],Strutture_cleaned[[#This Row],[Indirizzo di posta elettronica]])</f>
        <v>www.ca-nick.it</v>
      </c>
      <c r="L5759" t="str">
        <f>IF(NOT(J5759),Strutture_cleaned[[#This Row],[Indirizzo di posta elettronica]],Strutture_cleaned[[#This Row],[Indirizzo internet]])</f>
        <v>ca-nick@ca-nick.it</v>
      </c>
    </row>
    <row r="5760" spans="1:12" x14ac:dyDescent="0.2">
      <c r="A5760" t="s">
        <v>8174</v>
      </c>
      <c r="B5760" t="s">
        <v>18661</v>
      </c>
      <c r="C5760" t="s">
        <v>18662</v>
      </c>
      <c r="D5760" t="s">
        <v>7441</v>
      </c>
      <c r="E5760" t="s">
        <v>7441</v>
      </c>
      <c r="F5760" t="s">
        <v>7534</v>
      </c>
      <c r="G5760" t="s">
        <v>7535</v>
      </c>
      <c r="I57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60" s="1" t="b">
        <f t="shared" si="89"/>
        <v>0</v>
      </c>
      <c r="K5760" t="str">
        <f>IF(NOT(J5760),Strutture_cleaned[[#This Row],[Indirizzo internet]],Strutture_cleaned[[#This Row],[Indirizzo di posta elettronica]])</f>
        <v>www.villavincifermo.com</v>
      </c>
      <c r="L5760" t="str">
        <f>IF(NOT(J5760),Strutture_cleaned[[#This Row],[Indirizzo di posta elettronica]],Strutture_cleaned[[#This Row],[Indirizzo internet]])</f>
        <v>info@villavincifermo.com</v>
      </c>
    </row>
    <row r="5761" spans="1:12" x14ac:dyDescent="0.2">
      <c r="A5761" t="s">
        <v>8216</v>
      </c>
      <c r="B5761" t="s">
        <v>18663</v>
      </c>
      <c r="C5761" t="s">
        <v>19511</v>
      </c>
      <c r="D5761" t="s">
        <v>7441</v>
      </c>
      <c r="E5761" t="s">
        <v>19511</v>
      </c>
      <c r="F5761" t="s">
        <v>19511</v>
      </c>
      <c r="G5761" t="s">
        <v>19511</v>
      </c>
      <c r="I57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61" s="1" t="b">
        <f t="shared" si="89"/>
        <v>0</v>
      </c>
      <c r="K5761" t="str">
        <f>IF(NOT(J5761),Strutture_cleaned[[#This Row],[Indirizzo internet]],Strutture_cleaned[[#This Row],[Indirizzo di posta elettronica]])</f>
        <v/>
      </c>
      <c r="L5761" t="str">
        <f>IF(NOT(J5761),Strutture_cleaned[[#This Row],[Indirizzo di posta elettronica]],Strutture_cleaned[[#This Row],[Indirizzo internet]])</f>
        <v/>
      </c>
    </row>
    <row r="5762" spans="1:12" x14ac:dyDescent="0.2">
      <c r="A5762" t="s">
        <v>8183</v>
      </c>
      <c r="B5762" t="s">
        <v>18664</v>
      </c>
      <c r="C5762" t="s">
        <v>18665</v>
      </c>
      <c r="D5762" t="s">
        <v>7441</v>
      </c>
      <c r="E5762" t="s">
        <v>7441</v>
      </c>
      <c r="F5762" t="s">
        <v>19511</v>
      </c>
      <c r="G5762" t="s">
        <v>7536</v>
      </c>
      <c r="I57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25</v>
      </c>
      <c r="J5762" s="1" t="b">
        <f t="shared" si="89"/>
        <v>0</v>
      </c>
      <c r="K5762" t="str">
        <f>IF(NOT(J5762),Strutture_cleaned[[#This Row],[Indirizzo internet]],Strutture_cleaned[[#This Row],[Indirizzo di posta elettronica]])</f>
        <v/>
      </c>
      <c r="L5762" t="str">
        <f>IF(NOT(J5762),Strutture_cleaned[[#This Row],[Indirizzo di posta elettronica]],Strutture_cleaned[[#This Row],[Indirizzo internet]])</f>
        <v>bedandbreakfast.peperosa@gmail.com</v>
      </c>
    </row>
    <row r="5763" spans="1:12" x14ac:dyDescent="0.2">
      <c r="A5763" t="s">
        <v>8183</v>
      </c>
      <c r="B5763" t="s">
        <v>18666</v>
      </c>
      <c r="C5763" t="s">
        <v>18667</v>
      </c>
      <c r="D5763" t="s">
        <v>7441</v>
      </c>
      <c r="E5763" t="s">
        <v>7441</v>
      </c>
      <c r="F5763" t="s">
        <v>7537</v>
      </c>
      <c r="G5763" t="s">
        <v>7538</v>
      </c>
      <c r="I57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763" s="1" t="b">
        <f t="shared" ref="J5763:J5826" si="90">I5763="invertire email e sito"</f>
        <v>0</v>
      </c>
      <c r="K5763" t="str">
        <f>IF(NOT(J5763),Strutture_cleaned[[#This Row],[Indirizzo internet]],Strutture_cleaned[[#This Row],[Indirizzo di posta elettronica]])</f>
        <v>info@beb-fermo.com</v>
      </c>
      <c r="L5763" t="str">
        <f>IF(NOT(J5763),Strutture_cleaned[[#This Row],[Indirizzo di posta elettronica]],Strutture_cleaned[[#This Row],[Indirizzo internet]])</f>
        <v>eliachil@alice.it</v>
      </c>
    </row>
    <row r="5764" spans="1:12" x14ac:dyDescent="0.2">
      <c r="A5764" t="s">
        <v>8216</v>
      </c>
      <c r="B5764" t="s">
        <v>18668</v>
      </c>
      <c r="C5764" t="s">
        <v>18669</v>
      </c>
      <c r="D5764" t="s">
        <v>7441</v>
      </c>
      <c r="E5764" t="s">
        <v>7441</v>
      </c>
      <c r="F5764" t="s">
        <v>7539</v>
      </c>
      <c r="G5764" t="s">
        <v>7540</v>
      </c>
      <c r="I57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64" s="1" t="b">
        <f t="shared" si="90"/>
        <v>0</v>
      </c>
      <c r="K5764" t="str">
        <f>IF(NOT(J5764),Strutture_cleaned[[#This Row],[Indirizzo internet]],Strutture_cleaned[[#This Row],[Indirizzo di posta elettronica]])</f>
        <v>www.tenutasantelisabetta.com</v>
      </c>
      <c r="L5764" t="str">
        <f>IF(NOT(J5764),Strutture_cleaned[[#This Row],[Indirizzo di posta elettronica]],Strutture_cleaned[[#This Row],[Indirizzo internet]])</f>
        <v>info@tenutasantelisabetta.com</v>
      </c>
    </row>
    <row r="5765" spans="1:12" x14ac:dyDescent="0.2">
      <c r="A5765" t="s">
        <v>8183</v>
      </c>
      <c r="B5765" t="s">
        <v>16236</v>
      </c>
      <c r="C5765" t="s">
        <v>18548</v>
      </c>
      <c r="D5765" t="s">
        <v>7441</v>
      </c>
      <c r="E5765" t="s">
        <v>7441</v>
      </c>
      <c r="F5765" t="s">
        <v>7442</v>
      </c>
      <c r="G5765" t="s">
        <v>7443</v>
      </c>
      <c r="I57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65" s="1" t="b">
        <f t="shared" si="90"/>
        <v>0</v>
      </c>
      <c r="K5765" t="str">
        <f>IF(NOT(J5765),Strutture_cleaned[[#This Row],[Indirizzo internet]],Strutture_cleaned[[#This Row],[Indirizzo di posta elettronica]])</f>
        <v>www.lacortefermo.it</v>
      </c>
      <c r="L5765" t="str">
        <f>IF(NOT(J5765),Strutture_cleaned[[#This Row],[Indirizzo di posta elettronica]],Strutture_cleaned[[#This Row],[Indirizzo internet]])</f>
        <v>info@lacortefermo.it</v>
      </c>
    </row>
    <row r="5766" spans="1:12" x14ac:dyDescent="0.2">
      <c r="A5766" t="s">
        <v>8216</v>
      </c>
      <c r="B5766" t="s">
        <v>18670</v>
      </c>
      <c r="C5766" t="s">
        <v>18671</v>
      </c>
      <c r="D5766" t="s">
        <v>7441</v>
      </c>
      <c r="E5766" t="s">
        <v>18672</v>
      </c>
      <c r="F5766" t="s">
        <v>19511</v>
      </c>
      <c r="G5766" t="s">
        <v>7541</v>
      </c>
      <c r="I57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766" s="1" t="b">
        <f t="shared" si="90"/>
        <v>0</v>
      </c>
      <c r="K5766" t="str">
        <f>IF(NOT(J5766),Strutture_cleaned[[#This Row],[Indirizzo internet]],Strutture_cleaned[[#This Row],[Indirizzo di posta elettronica]])</f>
        <v/>
      </c>
      <c r="L5766" t="str">
        <f>IF(NOT(J5766),Strutture_cleaned[[#This Row],[Indirizzo di posta elettronica]],Strutture_cleaned[[#This Row],[Indirizzo internet]])</f>
        <v>residenzacasabianca@libero.it</v>
      </c>
    </row>
    <row r="5767" spans="1:12" x14ac:dyDescent="0.2">
      <c r="A5767" t="s">
        <v>8183</v>
      </c>
      <c r="B5767" t="s">
        <v>16574</v>
      </c>
      <c r="C5767" t="s">
        <v>18673</v>
      </c>
      <c r="D5767" t="s">
        <v>7441</v>
      </c>
      <c r="E5767" t="s">
        <v>7441</v>
      </c>
      <c r="F5767" t="s">
        <v>7542</v>
      </c>
      <c r="G5767" t="s">
        <v>7543</v>
      </c>
      <c r="I57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767" s="1" t="b">
        <f t="shared" si="90"/>
        <v>0</v>
      </c>
      <c r="K5767" t="str">
        <f>IF(NOT(J5767),Strutture_cleaned[[#This Row],[Indirizzo internet]],Strutture_cleaned[[#This Row],[Indirizzo di posta elettronica]])</f>
        <v>www.bbilnido.it</v>
      </c>
      <c r="L5767" t="str">
        <f>IF(NOT(J5767),Strutture_cleaned[[#This Row],[Indirizzo di posta elettronica]],Strutture_cleaned[[#This Row],[Indirizzo internet]])</f>
        <v>danieleioi@libero.it</v>
      </c>
    </row>
    <row r="5768" spans="1:12" x14ac:dyDescent="0.2">
      <c r="A5768" t="s">
        <v>8216</v>
      </c>
      <c r="B5768" t="s">
        <v>18674</v>
      </c>
      <c r="C5768" t="s">
        <v>18675</v>
      </c>
      <c r="D5768" t="s">
        <v>7441</v>
      </c>
      <c r="E5768" t="s">
        <v>7544</v>
      </c>
      <c r="F5768" t="s">
        <v>7545</v>
      </c>
      <c r="G5768" t="s">
        <v>7546</v>
      </c>
      <c r="I57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68" s="1" t="b">
        <f t="shared" si="90"/>
        <v>0</v>
      </c>
      <c r="K5768" t="str">
        <f>IF(NOT(J5768),Strutture_cleaned[[#This Row],[Indirizzo internet]],Strutture_cleaned[[#This Row],[Indirizzo di posta elettronica]])</f>
        <v>www.villailcannone.it</v>
      </c>
      <c r="L5768" t="str">
        <f>IF(NOT(J5768),Strutture_cleaned[[#This Row],[Indirizzo di posta elettronica]],Strutture_cleaned[[#This Row],[Indirizzo internet]])</f>
        <v>info@villailcannone.it</v>
      </c>
    </row>
    <row r="5769" spans="1:12" x14ac:dyDescent="0.2">
      <c r="A5769" t="s">
        <v>8177</v>
      </c>
      <c r="B5769" t="s">
        <v>18676</v>
      </c>
      <c r="C5769" t="s">
        <v>18677</v>
      </c>
      <c r="D5769" t="s">
        <v>7441</v>
      </c>
      <c r="E5769" t="s">
        <v>18678</v>
      </c>
      <c r="F5769" t="s">
        <v>7547</v>
      </c>
      <c r="G5769" t="s">
        <v>7548</v>
      </c>
      <c r="I57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69" s="1" t="b">
        <f t="shared" si="90"/>
        <v>0</v>
      </c>
      <c r="K5769" t="str">
        <f>IF(NOT(J5769),Strutture_cleaned[[#This Row],[Indirizzo internet]],Strutture_cleaned[[#This Row],[Indirizzo di posta elettronica]])</f>
        <v>www.villalattanzi.it</v>
      </c>
      <c r="L5769" t="str">
        <f>IF(NOT(J5769),Strutture_cleaned[[#This Row],[Indirizzo di posta elettronica]],Strutture_cleaned[[#This Row],[Indirizzo internet]])</f>
        <v>info@villalattanzi.it</v>
      </c>
    </row>
    <row r="5770" spans="1:12" x14ac:dyDescent="0.2">
      <c r="A5770" t="s">
        <v>8183</v>
      </c>
      <c r="B5770" t="s">
        <v>18679</v>
      </c>
      <c r="C5770" t="s">
        <v>18680</v>
      </c>
      <c r="D5770" t="s">
        <v>7441</v>
      </c>
      <c r="E5770" t="s">
        <v>7441</v>
      </c>
      <c r="F5770" t="s">
        <v>19511</v>
      </c>
      <c r="G5770" t="s">
        <v>7549</v>
      </c>
      <c r="I57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770" s="1" t="b">
        <f t="shared" si="90"/>
        <v>0</v>
      </c>
      <c r="K5770" t="str">
        <f>IF(NOT(J5770),Strutture_cleaned[[#This Row],[Indirizzo internet]],Strutture_cleaned[[#This Row],[Indirizzo di posta elettronica]])</f>
        <v/>
      </c>
      <c r="L5770" t="str">
        <f>IF(NOT(J5770),Strutture_cleaned[[#This Row],[Indirizzo di posta elettronica]],Strutture_cleaned[[#This Row],[Indirizzo internet]])</f>
        <v>remiamg@gmail.com; lorenzoluciani@tin.it</v>
      </c>
    </row>
    <row r="5771" spans="1:12" x14ac:dyDescent="0.2">
      <c r="A5771" t="s">
        <v>8417</v>
      </c>
      <c r="B5771" t="s">
        <v>18681</v>
      </c>
      <c r="C5771" t="s">
        <v>18671</v>
      </c>
      <c r="D5771" t="s">
        <v>7441</v>
      </c>
      <c r="E5771" t="s">
        <v>7441</v>
      </c>
      <c r="F5771" t="s">
        <v>7550</v>
      </c>
      <c r="G5771" t="s">
        <v>7551</v>
      </c>
      <c r="I57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71" s="1" t="b">
        <f t="shared" si="90"/>
        <v>0</v>
      </c>
      <c r="K5771" t="str">
        <f>IF(NOT(J5771),Strutture_cleaned[[#This Row],[Indirizzo internet]],Strutture_cleaned[[#This Row],[Indirizzo di posta elettronica]])</f>
        <v>www.residencecasabianca.eu</v>
      </c>
      <c r="L5771" t="str">
        <f>IF(NOT(J5771),Strutture_cleaned[[#This Row],[Indirizzo di posta elettronica]],Strutture_cleaned[[#This Row],[Indirizzo internet]])</f>
        <v>info@residencecasabianca.eu</v>
      </c>
    </row>
    <row r="5772" spans="1:12" x14ac:dyDescent="0.2">
      <c r="A5772" t="s">
        <v>8183</v>
      </c>
      <c r="B5772" t="s">
        <v>18682</v>
      </c>
      <c r="C5772" t="s">
        <v>18683</v>
      </c>
      <c r="D5772" t="s">
        <v>7441</v>
      </c>
      <c r="E5772" t="s">
        <v>7441</v>
      </c>
      <c r="F5772" t="s">
        <v>7552</v>
      </c>
      <c r="G5772" t="s">
        <v>7553</v>
      </c>
      <c r="I57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72" s="1" t="b">
        <f t="shared" si="90"/>
        <v>0</v>
      </c>
      <c r="K5772" t="str">
        <f>IF(NOT(J5772),Strutture_cleaned[[#This Row],[Indirizzo internet]],Strutture_cleaned[[#This Row],[Indirizzo di posta elettronica]])</f>
        <v>www.lacasadellartista.com</v>
      </c>
      <c r="L5772" t="str">
        <f>IF(NOT(J5772),Strutture_cleaned[[#This Row],[Indirizzo di posta elettronica]],Strutture_cleaned[[#This Row],[Indirizzo internet]])</f>
        <v>info@lacasadellartista.com</v>
      </c>
    </row>
    <row r="5773" spans="1:12" x14ac:dyDescent="0.2">
      <c r="A5773" t="s">
        <v>8183</v>
      </c>
      <c r="B5773" t="s">
        <v>18684</v>
      </c>
      <c r="C5773" t="s">
        <v>18685</v>
      </c>
      <c r="D5773" t="s">
        <v>7441</v>
      </c>
      <c r="E5773" t="s">
        <v>7441</v>
      </c>
      <c r="F5773" t="s">
        <v>19511</v>
      </c>
      <c r="G5773" t="s">
        <v>7554</v>
      </c>
      <c r="I57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773" s="1" t="b">
        <f t="shared" si="90"/>
        <v>0</v>
      </c>
      <c r="K5773" t="str">
        <f>IF(NOT(J5773),Strutture_cleaned[[#This Row],[Indirizzo internet]],Strutture_cleaned[[#This Row],[Indirizzo di posta elettronica]])</f>
        <v/>
      </c>
      <c r="L5773" t="str">
        <f>IF(NOT(J5773),Strutture_cleaned[[#This Row],[Indirizzo di posta elettronica]],Strutture_cleaned[[#This Row],[Indirizzo internet]])</f>
        <v>falconi.chiara@alice.it</v>
      </c>
    </row>
    <row r="5774" spans="1:12" x14ac:dyDescent="0.2">
      <c r="A5774" t="s">
        <v>8183</v>
      </c>
      <c r="B5774" t="s">
        <v>18686</v>
      </c>
      <c r="C5774" t="s">
        <v>18687</v>
      </c>
      <c r="D5774" t="s">
        <v>7441</v>
      </c>
      <c r="E5774" t="s">
        <v>7441</v>
      </c>
      <c r="F5774" t="s">
        <v>19511</v>
      </c>
      <c r="G5774" t="s">
        <v>7555</v>
      </c>
      <c r="I57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774" s="1" t="b">
        <f t="shared" si="90"/>
        <v>0</v>
      </c>
      <c r="K5774" t="str">
        <f>IF(NOT(J5774),Strutture_cleaned[[#This Row],[Indirizzo internet]],Strutture_cleaned[[#This Row],[Indirizzo di posta elettronica]])</f>
        <v/>
      </c>
      <c r="L5774" t="str">
        <f>IF(NOT(J5774),Strutture_cleaned[[#This Row],[Indirizzo di posta elettronica]],Strutture_cleaned[[#This Row],[Indirizzo internet]])</f>
        <v>colomba.cuomo@gmail.com</v>
      </c>
    </row>
    <row r="5775" spans="1:12" x14ac:dyDescent="0.2">
      <c r="A5775" t="s">
        <v>8186</v>
      </c>
      <c r="B5775" t="s">
        <v>18688</v>
      </c>
      <c r="C5775" t="s">
        <v>18689</v>
      </c>
      <c r="D5775" t="s">
        <v>7441</v>
      </c>
      <c r="E5775" t="s">
        <v>7441</v>
      </c>
      <c r="F5775" t="s">
        <v>7539</v>
      </c>
      <c r="G5775" t="s">
        <v>7540</v>
      </c>
      <c r="I57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75" s="1" t="b">
        <f t="shared" si="90"/>
        <v>0</v>
      </c>
      <c r="K5775" t="str">
        <f>IF(NOT(J5775),Strutture_cleaned[[#This Row],[Indirizzo internet]],Strutture_cleaned[[#This Row],[Indirizzo di posta elettronica]])</f>
        <v>www.tenutasantelisabetta.com</v>
      </c>
      <c r="L5775" t="str">
        <f>IF(NOT(J5775),Strutture_cleaned[[#This Row],[Indirizzo di posta elettronica]],Strutture_cleaned[[#This Row],[Indirizzo internet]])</f>
        <v>info@tenutasantelisabetta.com</v>
      </c>
    </row>
    <row r="5776" spans="1:12" x14ac:dyDescent="0.2">
      <c r="A5776" t="s">
        <v>8171</v>
      </c>
      <c r="B5776" t="s">
        <v>18690</v>
      </c>
      <c r="C5776" t="s">
        <v>18691</v>
      </c>
      <c r="D5776" t="s">
        <v>7441</v>
      </c>
      <c r="E5776" t="s">
        <v>7544</v>
      </c>
      <c r="F5776" t="s">
        <v>7556</v>
      </c>
      <c r="G5776" t="s">
        <v>7557</v>
      </c>
      <c r="I57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76" s="1" t="b">
        <f t="shared" si="90"/>
        <v>0</v>
      </c>
      <c r="K5776" t="str">
        <f>IF(NOT(J5776),Strutture_cleaned[[#This Row],[Indirizzo internet]],Strutture_cleaned[[#This Row],[Indirizzo di posta elettronica]])</f>
        <v>www.villamirellabeach.it</v>
      </c>
      <c r="L5776" t="str">
        <f>IF(NOT(J5776),Strutture_cleaned[[#This Row],[Indirizzo di posta elettronica]],Strutture_cleaned[[#This Row],[Indirizzo internet]])</f>
        <v>info@villamirellabeach.it</v>
      </c>
    </row>
    <row r="5777" spans="1:12" x14ac:dyDescent="0.2">
      <c r="A5777" t="s">
        <v>8183</v>
      </c>
      <c r="B5777" t="s">
        <v>18692</v>
      </c>
      <c r="C5777" t="s">
        <v>18693</v>
      </c>
      <c r="D5777" t="s">
        <v>7441</v>
      </c>
      <c r="E5777" t="s">
        <v>7441</v>
      </c>
      <c r="F5777" t="s">
        <v>7558</v>
      </c>
      <c r="G5777" t="s">
        <v>7559</v>
      </c>
      <c r="I57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777" s="1" t="b">
        <f t="shared" si="90"/>
        <v>0</v>
      </c>
      <c r="K5777" t="str">
        <f>IF(NOT(J5777),Strutture_cleaned[[#This Row],[Indirizzo internet]],Strutture_cleaned[[#This Row],[Indirizzo di posta elettronica]])</f>
        <v>www.collinarosa.it</v>
      </c>
      <c r="L5777" t="str">
        <f>IF(NOT(J5777),Strutture_cleaned[[#This Row],[Indirizzo di posta elettronica]],Strutture_cleaned[[#This Row],[Indirizzo internet]])</f>
        <v>r.valentini2009@gmail.com</v>
      </c>
    </row>
    <row r="5778" spans="1:12" x14ac:dyDescent="0.2">
      <c r="A5778" t="s">
        <v>8183</v>
      </c>
      <c r="B5778" t="s">
        <v>18694</v>
      </c>
      <c r="C5778" t="s">
        <v>18695</v>
      </c>
      <c r="D5778" t="s">
        <v>7441</v>
      </c>
      <c r="E5778" t="s">
        <v>7441</v>
      </c>
      <c r="F5778" t="s">
        <v>7560</v>
      </c>
      <c r="G5778" t="s">
        <v>7561</v>
      </c>
      <c r="I57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778" s="1" t="b">
        <f t="shared" si="90"/>
        <v>0</v>
      </c>
      <c r="K5778" t="str">
        <f>IF(NOT(J5778),Strutture_cleaned[[#This Row],[Indirizzo internet]],Strutture_cleaned[[#This Row],[Indirizzo di posta elettronica]])</f>
        <v>www.dimorantica.com</v>
      </c>
      <c r="L5778" t="str">
        <f>IF(NOT(J5778),Strutture_cleaned[[#This Row],[Indirizzo di posta elettronica]],Strutture_cleaned[[#This Row],[Indirizzo internet]])</f>
        <v>synodia@virgilio.it</v>
      </c>
    </row>
    <row r="5779" spans="1:12" x14ac:dyDescent="0.2">
      <c r="A5779" t="s">
        <v>8186</v>
      </c>
      <c r="B5779" t="s">
        <v>18696</v>
      </c>
      <c r="C5779" t="s">
        <v>18697</v>
      </c>
      <c r="D5779" t="s">
        <v>7441</v>
      </c>
      <c r="E5779" t="s">
        <v>7441</v>
      </c>
      <c r="F5779" t="s">
        <v>7562</v>
      </c>
      <c r="G5779" t="s">
        <v>7563</v>
      </c>
      <c r="I57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79" s="1" t="b">
        <f t="shared" si="90"/>
        <v>0</v>
      </c>
      <c r="K5779" t="str">
        <f>IF(NOT(J5779),Strutture_cleaned[[#This Row],[Indirizzo internet]],Strutture_cleaned[[#This Row],[Indirizzo di posta elettronica]])</f>
        <v>www.legazze.it</v>
      </c>
      <c r="L5779" t="str">
        <f>IF(NOT(J5779),Strutture_cleaned[[#This Row],[Indirizzo di posta elettronica]],Strutture_cleaned[[#This Row],[Indirizzo internet]])</f>
        <v>info@legazze.it</v>
      </c>
    </row>
    <row r="5780" spans="1:12" x14ac:dyDescent="0.2">
      <c r="A5780" t="s">
        <v>8186</v>
      </c>
      <c r="B5780" t="s">
        <v>18698</v>
      </c>
      <c r="C5780" t="s">
        <v>18699</v>
      </c>
      <c r="D5780" t="s">
        <v>7441</v>
      </c>
      <c r="E5780" t="s">
        <v>7441</v>
      </c>
      <c r="F5780" t="s">
        <v>19511</v>
      </c>
      <c r="G5780" t="s">
        <v>7564</v>
      </c>
      <c r="I57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780" s="1" t="b">
        <f t="shared" si="90"/>
        <v>0</v>
      </c>
      <c r="K5780" t="str">
        <f>IF(NOT(J5780),Strutture_cleaned[[#This Row],[Indirizzo internet]],Strutture_cleaned[[#This Row],[Indirizzo di posta elettronica]])</f>
        <v/>
      </c>
      <c r="L5780" t="str">
        <f>IF(NOT(J5780),Strutture_cleaned[[#This Row],[Indirizzo di posta elettronica]],Strutture_cleaned[[#This Row],[Indirizzo internet]])</f>
        <v>suaviapicena@gmail.com</v>
      </c>
    </row>
    <row r="5781" spans="1:12" x14ac:dyDescent="0.2">
      <c r="A5781" t="s">
        <v>8417</v>
      </c>
      <c r="B5781" t="s">
        <v>18700</v>
      </c>
      <c r="C5781" t="s">
        <v>18701</v>
      </c>
      <c r="D5781" t="s">
        <v>7441</v>
      </c>
      <c r="E5781" t="s">
        <v>7441</v>
      </c>
      <c r="F5781" t="s">
        <v>7565</v>
      </c>
      <c r="G5781" t="s">
        <v>7566</v>
      </c>
      <c r="I57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81" s="1" t="b">
        <f t="shared" si="90"/>
        <v>0</v>
      </c>
      <c r="K5781" t="str">
        <f>IF(NOT(J5781),Strutture_cleaned[[#This Row],[Indirizzo internet]],Strutture_cleaned[[#This Row],[Indirizzo di posta elettronica]])</f>
        <v>www.hotelresidencecharly.it</v>
      </c>
      <c r="L5781" t="str">
        <f>IF(NOT(J5781),Strutture_cleaned[[#This Row],[Indirizzo di posta elettronica]],Strutture_cleaned[[#This Row],[Indirizzo internet]])</f>
        <v>info@hotelresidencecharly.it</v>
      </c>
    </row>
    <row r="5782" spans="1:12" x14ac:dyDescent="0.2">
      <c r="A5782" t="s">
        <v>8186</v>
      </c>
      <c r="B5782" t="s">
        <v>18702</v>
      </c>
      <c r="C5782" t="s">
        <v>18703</v>
      </c>
      <c r="D5782" t="s">
        <v>7441</v>
      </c>
      <c r="E5782" t="s">
        <v>7441</v>
      </c>
      <c r="F5782" t="s">
        <v>19511</v>
      </c>
      <c r="G5782" t="s">
        <v>19511</v>
      </c>
      <c r="I57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82" s="1" t="b">
        <f t="shared" si="90"/>
        <v>0</v>
      </c>
      <c r="K5782" t="str">
        <f>IF(NOT(J5782),Strutture_cleaned[[#This Row],[Indirizzo internet]],Strutture_cleaned[[#This Row],[Indirizzo di posta elettronica]])</f>
        <v/>
      </c>
      <c r="L5782" t="str">
        <f>IF(NOT(J5782),Strutture_cleaned[[#This Row],[Indirizzo di posta elettronica]],Strutture_cleaned[[#This Row],[Indirizzo internet]])</f>
        <v/>
      </c>
    </row>
    <row r="5783" spans="1:12" x14ac:dyDescent="0.2">
      <c r="A5783" t="s">
        <v>8216</v>
      </c>
      <c r="B5783" t="s">
        <v>18704</v>
      </c>
      <c r="C5783" t="s">
        <v>18705</v>
      </c>
      <c r="D5783" t="s">
        <v>7441</v>
      </c>
      <c r="E5783" t="s">
        <v>7441</v>
      </c>
      <c r="F5783" t="s">
        <v>19511</v>
      </c>
      <c r="G5783" t="s">
        <v>19511</v>
      </c>
      <c r="I57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83" s="1" t="b">
        <f t="shared" si="90"/>
        <v>0</v>
      </c>
      <c r="K5783" t="str">
        <f>IF(NOT(J5783),Strutture_cleaned[[#This Row],[Indirizzo internet]],Strutture_cleaned[[#This Row],[Indirizzo di posta elettronica]])</f>
        <v/>
      </c>
      <c r="L5783" t="str">
        <f>IF(NOT(J5783),Strutture_cleaned[[#This Row],[Indirizzo di posta elettronica]],Strutture_cleaned[[#This Row],[Indirizzo internet]])</f>
        <v/>
      </c>
    </row>
    <row r="5784" spans="1:12" x14ac:dyDescent="0.2">
      <c r="A5784" t="s">
        <v>8220</v>
      </c>
      <c r="B5784" t="s">
        <v>18706</v>
      </c>
      <c r="C5784" t="s">
        <v>19511</v>
      </c>
      <c r="D5784" t="s">
        <v>7441</v>
      </c>
      <c r="E5784" t="s">
        <v>7544</v>
      </c>
      <c r="F5784" t="s">
        <v>7567</v>
      </c>
      <c r="G5784" t="s">
        <v>7568</v>
      </c>
      <c r="I57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84" s="1" t="b">
        <f t="shared" si="90"/>
        <v>0</v>
      </c>
      <c r="K5784" t="str">
        <f>IF(NOT(J5784),Strutture_cleaned[[#This Row],[Indirizzo internet]],Strutture_cleaned[[#This Row],[Indirizzo di posta elettronica]])</f>
        <v>www.areacamper.it</v>
      </c>
      <c r="L5784" t="str">
        <f>IF(NOT(J5784),Strutture_cleaned[[#This Row],[Indirizzo di posta elettronica]],Strutture_cleaned[[#This Row],[Indirizzo internet]])</f>
        <v>info@areacamper.it</v>
      </c>
    </row>
    <row r="5785" spans="1:12" x14ac:dyDescent="0.2">
      <c r="A5785" t="s">
        <v>8183</v>
      </c>
      <c r="B5785" t="s">
        <v>18707</v>
      </c>
      <c r="C5785" t="s">
        <v>18708</v>
      </c>
      <c r="D5785" t="s">
        <v>7441</v>
      </c>
      <c r="E5785" t="s">
        <v>7441</v>
      </c>
      <c r="F5785" t="s">
        <v>7569</v>
      </c>
      <c r="G5785" t="s">
        <v>7570</v>
      </c>
      <c r="I57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785" s="1" t="b">
        <f t="shared" si="90"/>
        <v>0</v>
      </c>
      <c r="K5785" t="str">
        <f>IF(NOT(J5785),Strutture_cleaned[[#This Row],[Indirizzo internet]],Strutture_cleaned[[#This Row],[Indirizzo di posta elettronica]])</f>
        <v>https://sites.google.com/site/bbfermodamare/home</v>
      </c>
      <c r="L5785" t="str">
        <f>IF(NOT(J5785),Strutture_cleaned[[#This Row],[Indirizzo di posta elettronica]],Strutture_cleaned[[#This Row],[Indirizzo internet]])</f>
        <v>mon-cherie@hotmail.it</v>
      </c>
    </row>
    <row r="5786" spans="1:12" x14ac:dyDescent="0.2">
      <c r="A5786" t="s">
        <v>8183</v>
      </c>
      <c r="B5786" t="s">
        <v>18709</v>
      </c>
      <c r="C5786" t="s">
        <v>18710</v>
      </c>
      <c r="D5786" t="s">
        <v>7441</v>
      </c>
      <c r="E5786" t="s">
        <v>19511</v>
      </c>
      <c r="F5786" t="s">
        <v>19511</v>
      </c>
      <c r="G5786" t="s">
        <v>7571</v>
      </c>
      <c r="I57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786" s="1" t="b">
        <f t="shared" si="90"/>
        <v>0</v>
      </c>
      <c r="K5786" t="str">
        <f>IF(NOT(J5786),Strutture_cleaned[[#This Row],[Indirizzo internet]],Strutture_cleaned[[#This Row],[Indirizzo di posta elettronica]])</f>
        <v/>
      </c>
      <c r="L5786" t="str">
        <f>IF(NOT(J5786),Strutture_cleaned[[#This Row],[Indirizzo di posta elettronica]],Strutture_cleaned[[#This Row],[Indirizzo internet]])</f>
        <v>francescoberbellini@gmail.com</v>
      </c>
    </row>
    <row r="5787" spans="1:12" x14ac:dyDescent="0.2">
      <c r="A5787" t="s">
        <v>8183</v>
      </c>
      <c r="B5787" t="s">
        <v>18711</v>
      </c>
      <c r="C5787" t="s">
        <v>18712</v>
      </c>
      <c r="D5787" t="s">
        <v>7441</v>
      </c>
      <c r="E5787" t="s">
        <v>19511</v>
      </c>
      <c r="F5787" t="s">
        <v>19511</v>
      </c>
      <c r="G5787" t="s">
        <v>7572</v>
      </c>
      <c r="I57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87" s="1" t="b">
        <f t="shared" si="90"/>
        <v>0</v>
      </c>
      <c r="K5787" t="str">
        <f>IF(NOT(J5787),Strutture_cleaned[[#This Row],[Indirizzo internet]],Strutture_cleaned[[#This Row],[Indirizzo di posta elettronica]])</f>
        <v/>
      </c>
      <c r="L5787" t="str">
        <f>IF(NOT(J5787),Strutture_cleaned[[#This Row],[Indirizzo di posta elettronica]],Strutture_cleaned[[#This Row],[Indirizzo internet]])</f>
        <v>info@mariomozzorecchia.it</v>
      </c>
    </row>
    <row r="5788" spans="1:12" x14ac:dyDescent="0.2">
      <c r="A5788" t="s">
        <v>8183</v>
      </c>
      <c r="B5788" t="s">
        <v>18713</v>
      </c>
      <c r="C5788" t="s">
        <v>18712</v>
      </c>
      <c r="D5788" t="s">
        <v>7441</v>
      </c>
      <c r="E5788" t="s">
        <v>19511</v>
      </c>
      <c r="F5788" t="s">
        <v>19511</v>
      </c>
      <c r="G5788" t="s">
        <v>7572</v>
      </c>
      <c r="I57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88" s="1" t="b">
        <f t="shared" si="90"/>
        <v>0</v>
      </c>
      <c r="K5788" t="str">
        <f>IF(NOT(J5788),Strutture_cleaned[[#This Row],[Indirizzo internet]],Strutture_cleaned[[#This Row],[Indirizzo di posta elettronica]])</f>
        <v/>
      </c>
      <c r="L5788" t="str">
        <f>IF(NOT(J5788),Strutture_cleaned[[#This Row],[Indirizzo di posta elettronica]],Strutture_cleaned[[#This Row],[Indirizzo internet]])</f>
        <v>info@mariomozzorecchia.it</v>
      </c>
    </row>
    <row r="5789" spans="1:12" x14ac:dyDescent="0.2">
      <c r="A5789" t="s">
        <v>8183</v>
      </c>
      <c r="B5789" t="s">
        <v>18714</v>
      </c>
      <c r="C5789" t="s">
        <v>18715</v>
      </c>
      <c r="D5789" t="s">
        <v>7441</v>
      </c>
      <c r="E5789" t="s">
        <v>19511</v>
      </c>
      <c r="F5789" t="s">
        <v>19511</v>
      </c>
      <c r="G5789" t="s">
        <v>19511</v>
      </c>
      <c r="I57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89" s="1" t="b">
        <f t="shared" si="90"/>
        <v>0</v>
      </c>
      <c r="K5789" t="str">
        <f>IF(NOT(J5789),Strutture_cleaned[[#This Row],[Indirizzo internet]],Strutture_cleaned[[#This Row],[Indirizzo di posta elettronica]])</f>
        <v/>
      </c>
      <c r="L5789" t="str">
        <f>IF(NOT(J5789),Strutture_cleaned[[#This Row],[Indirizzo di posta elettronica]],Strutture_cleaned[[#This Row],[Indirizzo internet]])</f>
        <v/>
      </c>
    </row>
    <row r="5790" spans="1:12" x14ac:dyDescent="0.2">
      <c r="A5790" t="s">
        <v>8183</v>
      </c>
      <c r="B5790" t="s">
        <v>18716</v>
      </c>
      <c r="C5790" t="s">
        <v>18717</v>
      </c>
      <c r="D5790" t="s">
        <v>7441</v>
      </c>
      <c r="E5790" t="s">
        <v>18718</v>
      </c>
      <c r="F5790" t="s">
        <v>7573</v>
      </c>
      <c r="G5790" t="s">
        <v>7574</v>
      </c>
      <c r="I57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90" s="1" t="b">
        <f t="shared" si="90"/>
        <v>0</v>
      </c>
      <c r="K5790" t="str">
        <f>IF(NOT(J5790),Strutture_cleaned[[#This Row],[Indirizzo internet]],Strutture_cleaned[[#This Row],[Indirizzo di posta elettronica]])</f>
        <v>www.villacapodarco.it</v>
      </c>
      <c r="L5790" t="str">
        <f>IF(NOT(J5790),Strutture_cleaned[[#This Row],[Indirizzo di posta elettronica]],Strutture_cleaned[[#This Row],[Indirizzo internet]])</f>
        <v>info@villacapodarco.it</v>
      </c>
    </row>
    <row r="5791" spans="1:12" x14ac:dyDescent="0.2">
      <c r="A5791" t="s">
        <v>8186</v>
      </c>
      <c r="B5791" t="s">
        <v>11964</v>
      </c>
      <c r="C5791" t="s">
        <v>18719</v>
      </c>
      <c r="D5791" t="s">
        <v>7441</v>
      </c>
      <c r="E5791" t="s">
        <v>19511</v>
      </c>
      <c r="F5791" t="s">
        <v>7575</v>
      </c>
      <c r="G5791" t="s">
        <v>7576</v>
      </c>
      <c r="I57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91" s="1" t="b">
        <f t="shared" si="90"/>
        <v>0</v>
      </c>
      <c r="K5791" t="str">
        <f>IF(NOT(J5791),Strutture_cleaned[[#This Row],[Indirizzo internet]],Strutture_cleaned[[#This Row],[Indirizzo di posta elettronica]])</f>
        <v>www.laselvaagriturismofermo.it</v>
      </c>
      <c r="L5791" t="str">
        <f>IF(NOT(J5791),Strutture_cleaned[[#This Row],[Indirizzo di posta elettronica]],Strutture_cleaned[[#This Row],[Indirizzo internet]])</f>
        <v>info@laselvaagriturismofermo.it</v>
      </c>
    </row>
    <row r="5792" spans="1:12" x14ac:dyDescent="0.2">
      <c r="A5792" t="s">
        <v>8216</v>
      </c>
      <c r="B5792" t="s">
        <v>18720</v>
      </c>
      <c r="C5792" t="s">
        <v>18721</v>
      </c>
      <c r="D5792" t="s">
        <v>7441</v>
      </c>
      <c r="E5792" t="s">
        <v>19511</v>
      </c>
      <c r="F5792" t="s">
        <v>19511</v>
      </c>
      <c r="G5792" t="s">
        <v>7577</v>
      </c>
      <c r="I57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792" s="1" t="b">
        <f t="shared" si="90"/>
        <v>0</v>
      </c>
      <c r="K5792" t="str">
        <f>IF(NOT(J5792),Strutture_cleaned[[#This Row],[Indirizzo internet]],Strutture_cleaned[[#This Row],[Indirizzo di posta elettronica]])</f>
        <v/>
      </c>
      <c r="L5792" t="str">
        <f>IF(NOT(J5792),Strutture_cleaned[[#This Row],[Indirizzo di posta elettronica]],Strutture_cleaned[[#This Row],[Indirizzo internet]])</f>
        <v>laki5543@alice.it</v>
      </c>
    </row>
    <row r="5793" spans="1:12" x14ac:dyDescent="0.2">
      <c r="A5793" t="s">
        <v>8183</v>
      </c>
      <c r="B5793" t="s">
        <v>18722</v>
      </c>
      <c r="C5793" t="s">
        <v>18723</v>
      </c>
      <c r="D5793" t="s">
        <v>7441</v>
      </c>
      <c r="E5793" t="s">
        <v>19511</v>
      </c>
      <c r="F5793" t="s">
        <v>19511</v>
      </c>
      <c r="G5793" t="s">
        <v>7578</v>
      </c>
      <c r="I57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93" s="1" t="b">
        <f t="shared" si="90"/>
        <v>0</v>
      </c>
      <c r="K5793" t="str">
        <f>IF(NOT(J5793),Strutture_cleaned[[#This Row],[Indirizzo internet]],Strutture_cleaned[[#This Row],[Indirizzo di posta elettronica]])</f>
        <v/>
      </c>
      <c r="L5793" t="str">
        <f>IF(NOT(J5793),Strutture_cleaned[[#This Row],[Indirizzo di posta elettronica]],Strutture_cleaned[[#This Row],[Indirizzo internet]])</f>
        <v>info@bb-rosshouse.it</v>
      </c>
    </row>
    <row r="5794" spans="1:12" x14ac:dyDescent="0.2">
      <c r="A5794" t="s">
        <v>8183</v>
      </c>
      <c r="B5794" t="s">
        <v>11924</v>
      </c>
      <c r="C5794" t="s">
        <v>18724</v>
      </c>
      <c r="D5794" t="s">
        <v>7441</v>
      </c>
      <c r="E5794" t="s">
        <v>19511</v>
      </c>
      <c r="F5794" t="s">
        <v>7579</v>
      </c>
      <c r="G5794" t="s">
        <v>7580</v>
      </c>
      <c r="I57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94" s="1" t="b">
        <f t="shared" si="90"/>
        <v>0</v>
      </c>
      <c r="K5794" t="str">
        <f>IF(NOT(J5794),Strutture_cleaned[[#This Row],[Indirizzo internet]],Strutture_cleaned[[#This Row],[Indirizzo di posta elettronica]])</f>
        <v>www.villalba.org</v>
      </c>
      <c r="L5794" t="str">
        <f>IF(NOT(J5794),Strutture_cleaned[[#This Row],[Indirizzo di posta elettronica]],Strutture_cleaned[[#This Row],[Indirizzo internet]])</f>
        <v>info@villalba.org</v>
      </c>
    </row>
    <row r="5795" spans="1:12" x14ac:dyDescent="0.2">
      <c r="A5795" t="s">
        <v>8183</v>
      </c>
      <c r="B5795" t="s">
        <v>18725</v>
      </c>
      <c r="C5795" t="s">
        <v>18726</v>
      </c>
      <c r="D5795" t="s">
        <v>7441</v>
      </c>
      <c r="E5795" t="s">
        <v>18727</v>
      </c>
      <c r="F5795" t="s">
        <v>7581</v>
      </c>
      <c r="G5795" t="s">
        <v>7582</v>
      </c>
      <c r="I57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795" s="1" t="b">
        <f t="shared" si="90"/>
        <v>0</v>
      </c>
      <c r="K5795" t="str">
        <f>IF(NOT(J5795),Strutture_cleaned[[#This Row],[Indirizzo internet]],Strutture_cleaned[[#This Row],[Indirizzo di posta elettronica]])</f>
        <v>www.acasadilori.it</v>
      </c>
      <c r="L5795" t="str">
        <f>IF(NOT(J5795),Strutture_cleaned[[#This Row],[Indirizzo di posta elettronica]],Strutture_cleaned[[#This Row],[Indirizzo internet]])</f>
        <v xml:space="preserve"> info@acasadilori.it</v>
      </c>
    </row>
    <row r="5796" spans="1:12" x14ac:dyDescent="0.2">
      <c r="A5796" t="s">
        <v>8183</v>
      </c>
      <c r="B5796" t="s">
        <v>18728</v>
      </c>
      <c r="C5796" t="s">
        <v>7583</v>
      </c>
      <c r="D5796" t="s">
        <v>7441</v>
      </c>
      <c r="E5796" t="s">
        <v>19511</v>
      </c>
      <c r="F5796" t="s">
        <v>19511</v>
      </c>
      <c r="G5796" t="s">
        <v>19511</v>
      </c>
      <c r="I579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796" s="1" t="b">
        <f t="shared" si="90"/>
        <v>0</v>
      </c>
      <c r="K5796" t="str">
        <f>IF(NOT(J5796),Strutture_cleaned[[#This Row],[Indirizzo internet]],Strutture_cleaned[[#This Row],[Indirizzo di posta elettronica]])</f>
        <v/>
      </c>
      <c r="L5796" t="str">
        <f>IF(NOT(J5796),Strutture_cleaned[[#This Row],[Indirizzo di posta elettronica]],Strutture_cleaned[[#This Row],[Indirizzo internet]])</f>
        <v/>
      </c>
    </row>
    <row r="5797" spans="1:12" x14ac:dyDescent="0.2">
      <c r="A5797" t="s">
        <v>8186</v>
      </c>
      <c r="B5797" t="s">
        <v>18729</v>
      </c>
      <c r="C5797" t="s">
        <v>18730</v>
      </c>
      <c r="D5797" t="s">
        <v>7441</v>
      </c>
      <c r="E5797" t="s">
        <v>18731</v>
      </c>
      <c r="F5797" t="s">
        <v>7584</v>
      </c>
      <c r="G5797" t="s">
        <v>7585</v>
      </c>
      <c r="I57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797" s="1" t="b">
        <f t="shared" si="90"/>
        <v>0</v>
      </c>
      <c r="K5797" t="str">
        <f>IF(NOT(J5797),Strutture_cleaned[[#This Row],[Indirizzo internet]],Strutture_cleaned[[#This Row],[Indirizzo di posta elettronica]])</f>
        <v>www.levigneagriturismo.com</v>
      </c>
      <c r="L5797" t="str">
        <f>IF(NOT(J5797),Strutture_cleaned[[#This Row],[Indirizzo di posta elettronica]],Strutture_cleaned[[#This Row],[Indirizzo internet]])</f>
        <v>info@levigneagriturismo.com</v>
      </c>
    </row>
    <row r="5798" spans="1:12" x14ac:dyDescent="0.2">
      <c r="A5798" t="s">
        <v>8183</v>
      </c>
      <c r="B5798" t="s">
        <v>18732</v>
      </c>
      <c r="C5798" t="s">
        <v>18733</v>
      </c>
      <c r="D5798" t="s">
        <v>7441</v>
      </c>
      <c r="E5798" t="s">
        <v>18578</v>
      </c>
      <c r="F5798" t="s">
        <v>7586</v>
      </c>
      <c r="G5798" t="s">
        <v>7587</v>
      </c>
      <c r="I57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798" s="1" t="b">
        <f t="shared" si="90"/>
        <v>0</v>
      </c>
      <c r="K5798" t="str">
        <f>IF(NOT(J5798),Strutture_cleaned[[#This Row],[Indirizzo internet]],Strutture_cleaned[[#This Row],[Indirizzo di posta elettronica]])</f>
        <v>www.labaitasulmare.com</v>
      </c>
      <c r="L5798" t="str">
        <f>IF(NOT(J5798),Strutture_cleaned[[#This Row],[Indirizzo di posta elettronica]],Strutture_cleaned[[#This Row],[Indirizzo internet]])</f>
        <v>torresimassimo@virgilio.it</v>
      </c>
    </row>
    <row r="5799" spans="1:12" x14ac:dyDescent="0.2">
      <c r="A5799" t="s">
        <v>8183</v>
      </c>
      <c r="B5799" t="s">
        <v>18734</v>
      </c>
      <c r="C5799" t="s">
        <v>18735</v>
      </c>
      <c r="D5799" t="s">
        <v>7441</v>
      </c>
      <c r="E5799" t="s">
        <v>18736</v>
      </c>
      <c r="F5799" t="s">
        <v>19511</v>
      </c>
      <c r="G5799" t="s">
        <v>7588</v>
      </c>
      <c r="I57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799" s="1" t="b">
        <f t="shared" si="90"/>
        <v>0</v>
      </c>
      <c r="K5799" t="str">
        <f>IF(NOT(J5799),Strutture_cleaned[[#This Row],[Indirizzo internet]],Strutture_cleaned[[#This Row],[Indirizzo di posta elettronica]])</f>
        <v/>
      </c>
      <c r="L5799" t="str">
        <f>IF(NOT(J5799),Strutture_cleaned[[#This Row],[Indirizzo di posta elettronica]],Strutture_cleaned[[#This Row],[Indirizzo internet]])</f>
        <v>arianna.trapananti@gmail.com</v>
      </c>
    </row>
    <row r="5800" spans="1:12" x14ac:dyDescent="0.2">
      <c r="A5800" t="s">
        <v>8183</v>
      </c>
      <c r="B5800" t="s">
        <v>18737</v>
      </c>
      <c r="C5800" t="s">
        <v>18738</v>
      </c>
      <c r="D5800" t="s">
        <v>7441</v>
      </c>
      <c r="E5800" t="s">
        <v>19511</v>
      </c>
      <c r="F5800" t="s">
        <v>7589</v>
      </c>
      <c r="G5800" t="s">
        <v>7590</v>
      </c>
      <c r="I58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00" s="1" t="b">
        <f t="shared" si="90"/>
        <v>0</v>
      </c>
      <c r="K5800" t="str">
        <f>IF(NOT(J5800),Strutture_cleaned[[#This Row],[Indirizzo internet]],Strutture_cleaned[[#This Row],[Indirizzo di posta elettronica]])</f>
        <v>www.casaadorna.it</v>
      </c>
      <c r="L5800" t="str">
        <f>IF(NOT(J5800),Strutture_cleaned[[#This Row],[Indirizzo di posta elettronica]],Strutture_cleaned[[#This Row],[Indirizzo internet]])</f>
        <v>info@casaadorna.it</v>
      </c>
    </row>
    <row r="5801" spans="1:12" x14ac:dyDescent="0.2">
      <c r="A5801" t="s">
        <v>8906</v>
      </c>
      <c r="B5801" t="s">
        <v>18739</v>
      </c>
      <c r="C5801" t="s">
        <v>18740</v>
      </c>
      <c r="D5801" t="s">
        <v>7441</v>
      </c>
      <c r="E5801" t="s">
        <v>19511</v>
      </c>
      <c r="F5801" t="s">
        <v>7591</v>
      </c>
      <c r="G5801" t="s">
        <v>7592</v>
      </c>
      <c r="I58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01" s="1" t="b">
        <f t="shared" si="90"/>
        <v>0</v>
      </c>
      <c r="K5801" t="str">
        <f>IF(NOT(J5801),Strutture_cleaned[[#This Row],[Indirizzo internet]],Strutture_cleaned[[#This Row],[Indirizzo di posta elettronica]])</f>
        <v>www.agricampingtramontorosso.it</v>
      </c>
      <c r="L5801" t="str">
        <f>IF(NOT(J5801),Strutture_cleaned[[#This Row],[Indirizzo di posta elettronica]],Strutture_cleaned[[#This Row],[Indirizzo internet]])</f>
        <v>info@agricampingtramontorosso.it</v>
      </c>
    </row>
    <row r="5802" spans="1:12" x14ac:dyDescent="0.2">
      <c r="A5802" t="s">
        <v>8183</v>
      </c>
      <c r="B5802" t="s">
        <v>18741</v>
      </c>
      <c r="C5802" t="s">
        <v>18742</v>
      </c>
      <c r="D5802" t="s">
        <v>7441</v>
      </c>
      <c r="E5802" t="s">
        <v>19511</v>
      </c>
      <c r="F5802" t="s">
        <v>7593</v>
      </c>
      <c r="G5802" t="s">
        <v>7594</v>
      </c>
      <c r="I58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02" s="1" t="b">
        <f t="shared" si="90"/>
        <v>0</v>
      </c>
      <c r="K5802" t="str">
        <f>IF(NOT(J5802),Strutture_cleaned[[#This Row],[Indirizzo internet]],Strutture_cleaned[[#This Row],[Indirizzo di posta elettronica]])</f>
        <v>www.palazzopuccibb.com</v>
      </c>
      <c r="L5802" t="str">
        <f>IF(NOT(J5802),Strutture_cleaned[[#This Row],[Indirizzo di posta elettronica]],Strutture_cleaned[[#This Row],[Indirizzo internet]])</f>
        <v>info@palazzopuccibb.com</v>
      </c>
    </row>
    <row r="5803" spans="1:12" x14ac:dyDescent="0.2">
      <c r="A5803" t="s">
        <v>8183</v>
      </c>
      <c r="B5803" t="s">
        <v>18743</v>
      </c>
      <c r="C5803" t="s">
        <v>18744</v>
      </c>
      <c r="D5803" t="s">
        <v>7441</v>
      </c>
      <c r="E5803" t="s">
        <v>19511</v>
      </c>
      <c r="F5803" t="s">
        <v>19511</v>
      </c>
      <c r="G5803" t="s">
        <v>7595</v>
      </c>
      <c r="I58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03" s="1" t="b">
        <f t="shared" si="90"/>
        <v>0</v>
      </c>
      <c r="K5803" t="str">
        <f>IF(NOT(J5803),Strutture_cleaned[[#This Row],[Indirizzo internet]],Strutture_cleaned[[#This Row],[Indirizzo di posta elettronica]])</f>
        <v/>
      </c>
      <c r="L5803" t="str">
        <f>IF(NOT(J5803),Strutture_cleaned[[#This Row],[Indirizzo di posta elettronica]],Strutture_cleaned[[#This Row],[Indirizzo internet]])</f>
        <v>bbilgirfalco@gmail.com</v>
      </c>
    </row>
    <row r="5804" spans="1:12" x14ac:dyDescent="0.2">
      <c r="A5804" t="s">
        <v>8183</v>
      </c>
      <c r="B5804" t="s">
        <v>18745</v>
      </c>
      <c r="C5804" t="s">
        <v>18746</v>
      </c>
      <c r="D5804" t="s">
        <v>7441</v>
      </c>
      <c r="E5804" t="s">
        <v>19511</v>
      </c>
      <c r="F5804" t="s">
        <v>7596</v>
      </c>
      <c r="G5804" t="s">
        <v>7597</v>
      </c>
      <c r="I58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04" s="1" t="b">
        <f t="shared" si="90"/>
        <v>0</v>
      </c>
      <c r="K5804" t="str">
        <f>IF(NOT(J5804),Strutture_cleaned[[#This Row],[Indirizzo internet]],Strutture_cleaned[[#This Row],[Indirizzo di posta elettronica]])</f>
        <v>www.bbsapienza.com</v>
      </c>
      <c r="L5804" t="str">
        <f>IF(NOT(J5804),Strutture_cleaned[[#This Row],[Indirizzo di posta elettronica]],Strutture_cleaned[[#This Row],[Indirizzo internet]])</f>
        <v>info@bbsapienza.com</v>
      </c>
    </row>
    <row r="5805" spans="1:12" x14ac:dyDescent="0.2">
      <c r="A5805" t="s">
        <v>8183</v>
      </c>
      <c r="B5805" t="s">
        <v>18747</v>
      </c>
      <c r="C5805" t="s">
        <v>18748</v>
      </c>
      <c r="D5805" t="s">
        <v>7441</v>
      </c>
      <c r="E5805" t="s">
        <v>19511</v>
      </c>
      <c r="F5805" t="s">
        <v>19511</v>
      </c>
      <c r="G5805" t="s">
        <v>7598</v>
      </c>
      <c r="I58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05" s="1" t="b">
        <f t="shared" si="90"/>
        <v>0</v>
      </c>
      <c r="K5805" t="str">
        <f>IF(NOT(J5805),Strutture_cleaned[[#This Row],[Indirizzo internet]],Strutture_cleaned[[#This Row],[Indirizzo di posta elettronica]])</f>
        <v/>
      </c>
      <c r="L5805" t="str">
        <f>IF(NOT(J5805),Strutture_cleaned[[#This Row],[Indirizzo di posta elettronica]],Strutture_cleaned[[#This Row],[Indirizzo internet]])</f>
        <v>erosfriscolanti@gmail.com</v>
      </c>
    </row>
    <row r="5806" spans="1:12" x14ac:dyDescent="0.2">
      <c r="A5806" t="s">
        <v>8183</v>
      </c>
      <c r="B5806" t="s">
        <v>18749</v>
      </c>
      <c r="C5806" t="s">
        <v>18750</v>
      </c>
      <c r="D5806" t="s">
        <v>7441</v>
      </c>
      <c r="E5806" t="s">
        <v>19511</v>
      </c>
      <c r="F5806" t="s">
        <v>7599</v>
      </c>
      <c r="G5806" t="s">
        <v>7600</v>
      </c>
      <c r="I58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3</v>
      </c>
      <c r="J5806" s="1" t="b">
        <f t="shared" si="90"/>
        <v>0</v>
      </c>
      <c r="K5806" t="str">
        <f>IF(NOT(J5806),Strutture_cleaned[[#This Row],[Indirizzo internet]],Strutture_cleaned[[#This Row],[Indirizzo di posta elettronica]])</f>
        <v>www.lalanternafermo.it</v>
      </c>
      <c r="L5806" t="str">
        <f>IF(NOT(J5806),Strutture_cleaned[[#This Row],[Indirizzo di posta elettronica]],Strutture_cleaned[[#This Row],[Indirizzo internet]])</f>
        <v>bb@lalanternafermo.it</v>
      </c>
    </row>
    <row r="5807" spans="1:12" x14ac:dyDescent="0.2">
      <c r="A5807" t="s">
        <v>8183</v>
      </c>
      <c r="B5807" t="s">
        <v>18751</v>
      </c>
      <c r="C5807" t="s">
        <v>18752</v>
      </c>
      <c r="D5807" t="s">
        <v>7441</v>
      </c>
      <c r="E5807" t="s">
        <v>19511</v>
      </c>
      <c r="F5807" t="s">
        <v>19511</v>
      </c>
      <c r="G5807" t="s">
        <v>7601</v>
      </c>
      <c r="I58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807" s="1" t="b">
        <f t="shared" si="90"/>
        <v>0</v>
      </c>
      <c r="K5807" t="str">
        <f>IF(NOT(J5807),Strutture_cleaned[[#This Row],[Indirizzo internet]],Strutture_cleaned[[#This Row],[Indirizzo di posta elettronica]])</f>
        <v/>
      </c>
      <c r="L5807" t="str">
        <f>IF(NOT(J5807),Strutture_cleaned[[#This Row],[Indirizzo di posta elettronica]],Strutture_cleaned[[#This Row],[Indirizzo internet]])</f>
        <v>gigifratta@gmail.com</v>
      </c>
    </row>
    <row r="5808" spans="1:12" x14ac:dyDescent="0.2">
      <c r="A5808" t="s">
        <v>8186</v>
      </c>
      <c r="B5808" t="s">
        <v>18753</v>
      </c>
      <c r="C5808" t="s">
        <v>18754</v>
      </c>
      <c r="D5808" t="s">
        <v>18755</v>
      </c>
      <c r="E5808" t="s">
        <v>19511</v>
      </c>
      <c r="F5808" t="s">
        <v>7602</v>
      </c>
      <c r="G5808" t="s">
        <v>7603</v>
      </c>
      <c r="I58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08" s="1" t="b">
        <f t="shared" si="90"/>
        <v>0</v>
      </c>
      <c r="K5808" t="str">
        <f>IF(NOT(J5808),Strutture_cleaned[[#This Row],[Indirizzo internet]],Strutture_cleaned[[#This Row],[Indirizzo di posta elettronica]])</f>
        <v>www.ilcolledeiceci.it</v>
      </c>
      <c r="L5808" t="str">
        <f>IF(NOT(J5808),Strutture_cleaned[[#This Row],[Indirizzo di posta elettronica]],Strutture_cleaned[[#This Row],[Indirizzo internet]])</f>
        <v>info@ilcolledeiceci.it</v>
      </c>
    </row>
    <row r="5809" spans="1:12" x14ac:dyDescent="0.2">
      <c r="A5809" t="s">
        <v>8171</v>
      </c>
      <c r="B5809" t="s">
        <v>18756</v>
      </c>
      <c r="C5809" t="s">
        <v>18757</v>
      </c>
      <c r="D5809" t="s">
        <v>18755</v>
      </c>
      <c r="E5809" t="s">
        <v>18758</v>
      </c>
      <c r="F5809" t="s">
        <v>7604</v>
      </c>
      <c r="G5809" t="s">
        <v>7605</v>
      </c>
      <c r="I58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09" s="1" t="b">
        <f t="shared" si="90"/>
        <v>0</v>
      </c>
      <c r="K5809" t="str">
        <f>IF(NOT(J5809),Strutture_cleaned[[#This Row],[Indirizzo internet]],Strutture_cleaned[[#This Row],[Indirizzo di posta elettronica]])</f>
        <v>www.casaldeifichi.com</v>
      </c>
      <c r="L5809" t="str">
        <f>IF(NOT(J5809),Strutture_cleaned[[#This Row],[Indirizzo di posta elettronica]],Strutture_cleaned[[#This Row],[Indirizzo internet]])</f>
        <v>info@casaldeifichi.com</v>
      </c>
    </row>
    <row r="5810" spans="1:12" x14ac:dyDescent="0.2">
      <c r="A5810" t="s">
        <v>8183</v>
      </c>
      <c r="B5810" t="s">
        <v>18759</v>
      </c>
      <c r="C5810" t="s">
        <v>18760</v>
      </c>
      <c r="D5810" t="s">
        <v>18761</v>
      </c>
      <c r="E5810" t="s">
        <v>18761</v>
      </c>
      <c r="F5810" t="s">
        <v>7606</v>
      </c>
      <c r="G5810" t="s">
        <v>7607</v>
      </c>
      <c r="I58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10" s="1" t="b">
        <f t="shared" si="90"/>
        <v>0</v>
      </c>
      <c r="K5810" t="str">
        <f>IF(NOT(J5810),Strutture_cleaned[[#This Row],[Indirizzo internet]],Strutture_cleaned[[#This Row],[Indirizzo di posta elettronica]])</f>
        <v>www.beblaposta.it</v>
      </c>
      <c r="L5810" t="str">
        <f>IF(NOT(J5810),Strutture_cleaned[[#This Row],[Indirizzo di posta elettronica]],Strutture_cleaned[[#This Row],[Indirizzo internet]])</f>
        <v>info@beblaposta.it</v>
      </c>
    </row>
    <row r="5811" spans="1:12" x14ac:dyDescent="0.2">
      <c r="A5811" t="s">
        <v>8171</v>
      </c>
      <c r="B5811" t="s">
        <v>18762</v>
      </c>
      <c r="C5811" t="s">
        <v>18763</v>
      </c>
      <c r="D5811" t="s">
        <v>18761</v>
      </c>
      <c r="E5811" t="s">
        <v>19511</v>
      </c>
      <c r="F5811" t="s">
        <v>7608</v>
      </c>
      <c r="G5811" t="s">
        <v>7609</v>
      </c>
      <c r="I58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11" s="1" t="b">
        <f t="shared" si="90"/>
        <v>0</v>
      </c>
      <c r="K5811" t="str">
        <f>IF(NOT(J5811),Strutture_cleaned[[#This Row],[Indirizzo internet]],Strutture_cleaned[[#This Row],[Indirizzo di posta elettronica]])</f>
        <v>www.countryhouse-montebello.it</v>
      </c>
      <c r="L5811" t="str">
        <f>IF(NOT(J5811),Strutture_cleaned[[#This Row],[Indirizzo di posta elettronica]],Strutture_cleaned[[#This Row],[Indirizzo internet]])</f>
        <v>info@countryhouse-montebello.it</v>
      </c>
    </row>
    <row r="5812" spans="1:12" x14ac:dyDescent="0.2">
      <c r="A5812" t="s">
        <v>8186</v>
      </c>
      <c r="B5812" t="s">
        <v>18764</v>
      </c>
      <c r="C5812" t="s">
        <v>18765</v>
      </c>
      <c r="D5812" t="s">
        <v>18761</v>
      </c>
      <c r="E5812" t="s">
        <v>18761</v>
      </c>
      <c r="F5812" t="s">
        <v>7610</v>
      </c>
      <c r="G5812" t="s">
        <v>7611</v>
      </c>
      <c r="I58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12" s="1" t="b">
        <f t="shared" si="90"/>
        <v>0</v>
      </c>
      <c r="K5812" t="str">
        <f>IF(NOT(J5812),Strutture_cleaned[[#This Row],[Indirizzo internet]],Strutture_cleaned[[#This Row],[Indirizzo di posta elettronica]])</f>
        <v>www.alfiume.it</v>
      </c>
      <c r="L5812" t="str">
        <f>IF(NOT(J5812),Strutture_cleaned[[#This Row],[Indirizzo di posta elettronica]],Strutture_cleaned[[#This Row],[Indirizzo internet]])</f>
        <v>info@alfiume.it</v>
      </c>
    </row>
    <row r="5813" spans="1:12" x14ac:dyDescent="0.2">
      <c r="A5813" t="s">
        <v>8183</v>
      </c>
      <c r="B5813" t="s">
        <v>18766</v>
      </c>
      <c r="C5813" t="s">
        <v>18767</v>
      </c>
      <c r="D5813" t="s">
        <v>18761</v>
      </c>
      <c r="E5813" t="s">
        <v>19511</v>
      </c>
      <c r="F5813" t="s">
        <v>7612</v>
      </c>
      <c r="G5813" t="s">
        <v>7613</v>
      </c>
      <c r="I58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813" s="1" t="b">
        <f t="shared" si="90"/>
        <v>0</v>
      </c>
      <c r="K5813" t="str">
        <f>IF(NOT(J5813),Strutture_cleaned[[#This Row],[Indirizzo internet]],Strutture_cleaned[[#This Row],[Indirizzo di posta elettronica]])</f>
        <v>www.bbilsognogrottazzolina.com</v>
      </c>
      <c r="L5813" t="str">
        <f>IF(NOT(J5813),Strutture_cleaned[[#This Row],[Indirizzo di posta elettronica]],Strutture_cleaned[[#This Row],[Indirizzo internet]])</f>
        <v>bbilsogno@hotmail.com</v>
      </c>
    </row>
    <row r="5814" spans="1:12" x14ac:dyDescent="0.2">
      <c r="A5814" t="s">
        <v>8183</v>
      </c>
      <c r="B5814" t="s">
        <v>18768</v>
      </c>
      <c r="C5814" t="s">
        <v>18769</v>
      </c>
      <c r="D5814" t="s">
        <v>7634</v>
      </c>
      <c r="E5814" t="s">
        <v>19511</v>
      </c>
      <c r="F5814" t="s">
        <v>19511</v>
      </c>
      <c r="G5814" t="s">
        <v>7614</v>
      </c>
      <c r="I58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5814" s="1" t="b">
        <f t="shared" si="90"/>
        <v>0</v>
      </c>
      <c r="K5814" t="str">
        <f>IF(NOT(J5814),Strutture_cleaned[[#This Row],[Indirizzo internet]],Strutture_cleaned[[#This Row],[Indirizzo di posta elettronica]])</f>
        <v/>
      </c>
      <c r="L5814" t="str">
        <f>IF(NOT(J5814),Strutture_cleaned[[#This Row],[Indirizzo di posta elettronica]],Strutture_cleaned[[#This Row],[Indirizzo internet]])</f>
        <v>ilterrazzodellerondini@gmail.com</v>
      </c>
    </row>
    <row r="5815" spans="1:12" x14ac:dyDescent="0.2">
      <c r="A5815" t="s">
        <v>8183</v>
      </c>
      <c r="B5815" t="s">
        <v>9029</v>
      </c>
      <c r="C5815" t="s">
        <v>18770</v>
      </c>
      <c r="D5815" t="s">
        <v>7634</v>
      </c>
      <c r="E5815" t="s">
        <v>7634</v>
      </c>
      <c r="F5815" t="s">
        <v>19511</v>
      </c>
      <c r="G5815" t="s">
        <v>7615</v>
      </c>
      <c r="I58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15" s="1" t="b">
        <f t="shared" si="90"/>
        <v>0</v>
      </c>
      <c r="K5815" t="str">
        <f>IF(NOT(J5815),Strutture_cleaned[[#This Row],[Indirizzo internet]],Strutture_cleaned[[#This Row],[Indirizzo di posta elettronica]])</f>
        <v/>
      </c>
      <c r="L5815" t="str">
        <f>IF(NOT(J5815),Strutture_cleaned[[#This Row],[Indirizzo di posta elettronica]],Strutture_cleaned[[#This Row],[Indirizzo internet]])</f>
        <v>laradelgatto@libero.it</v>
      </c>
    </row>
    <row r="5816" spans="1:12" x14ac:dyDescent="0.2">
      <c r="A5816" t="s">
        <v>8183</v>
      </c>
      <c r="B5816" t="s">
        <v>18771</v>
      </c>
      <c r="C5816" t="s">
        <v>18772</v>
      </c>
      <c r="D5816" t="s">
        <v>7634</v>
      </c>
      <c r="E5816" t="s">
        <v>19511</v>
      </c>
      <c r="F5816" t="s">
        <v>7616</v>
      </c>
      <c r="G5816" t="s">
        <v>7617</v>
      </c>
      <c r="I58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816" s="1" t="b">
        <f t="shared" si="90"/>
        <v>0</v>
      </c>
      <c r="K5816" t="str">
        <f>IF(NOT(J5816),Strutture_cleaned[[#This Row],[Indirizzo internet]],Strutture_cleaned[[#This Row],[Indirizzo di posta elettronica]])</f>
        <v>www.podereladama.com</v>
      </c>
      <c r="L5816" t="str">
        <f>IF(NOT(J5816),Strutture_cleaned[[#This Row],[Indirizzo di posta elettronica]],Strutture_cleaned[[#This Row],[Indirizzo internet]])</f>
        <v>danamar.gm@gmail.com</v>
      </c>
    </row>
    <row r="5817" spans="1:12" x14ac:dyDescent="0.2">
      <c r="A5817" t="s">
        <v>8186</v>
      </c>
      <c r="B5817" t="s">
        <v>18773</v>
      </c>
      <c r="C5817" t="s">
        <v>18774</v>
      </c>
      <c r="D5817" t="s">
        <v>7634</v>
      </c>
      <c r="E5817" t="s">
        <v>7634</v>
      </c>
      <c r="F5817" t="s">
        <v>7618</v>
      </c>
      <c r="G5817" t="s">
        <v>7619</v>
      </c>
      <c r="I58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17" s="1" t="b">
        <f t="shared" si="90"/>
        <v>0</v>
      </c>
      <c r="K5817" t="str">
        <f>IF(NOT(J5817),Strutture_cleaned[[#This Row],[Indirizzo internet]],Strutture_cleaned[[#This Row],[Indirizzo di posta elettronica]])</f>
        <v>www.casavecchia.it</v>
      </c>
      <c r="L5817" t="str">
        <f>IF(NOT(J5817),Strutture_cleaned[[#This Row],[Indirizzo di posta elettronica]],Strutture_cleaned[[#This Row],[Indirizzo internet]])</f>
        <v>info@casavecchia.it</v>
      </c>
    </row>
    <row r="5818" spans="1:12" x14ac:dyDescent="0.2">
      <c r="A5818" t="s">
        <v>8186</v>
      </c>
      <c r="B5818" t="s">
        <v>18775</v>
      </c>
      <c r="C5818" t="s">
        <v>7620</v>
      </c>
      <c r="D5818" t="s">
        <v>7634</v>
      </c>
      <c r="E5818" t="s">
        <v>7634</v>
      </c>
      <c r="F5818" t="s">
        <v>7621</v>
      </c>
      <c r="G5818" t="s">
        <v>7622</v>
      </c>
      <c r="I58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18" s="1" t="b">
        <f t="shared" si="90"/>
        <v>0</v>
      </c>
      <c r="K5818" t="str">
        <f>IF(NOT(J5818),Strutture_cleaned[[#This Row],[Indirizzo internet]],Strutture_cleaned[[#This Row],[Indirizzo di posta elettronica]])</f>
        <v>www.agriturismoilrustico.com</v>
      </c>
      <c r="L5818" t="str">
        <f>IF(NOT(J5818),Strutture_cleaned[[#This Row],[Indirizzo di posta elettronica]],Strutture_cleaned[[#This Row],[Indirizzo internet]])</f>
        <v>info@agriturismoilrustico.com</v>
      </c>
    </row>
    <row r="5819" spans="1:12" x14ac:dyDescent="0.2">
      <c r="A5819" t="s">
        <v>8186</v>
      </c>
      <c r="B5819" t="s">
        <v>18776</v>
      </c>
      <c r="C5819" t="s">
        <v>18777</v>
      </c>
      <c r="D5819" t="s">
        <v>7634</v>
      </c>
      <c r="E5819" t="s">
        <v>7634</v>
      </c>
      <c r="F5819" t="s">
        <v>7623</v>
      </c>
      <c r="G5819" t="s">
        <v>7624</v>
      </c>
      <c r="I58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19" s="1" t="b">
        <f t="shared" si="90"/>
        <v>0</v>
      </c>
      <c r="K5819" t="str">
        <f>IF(NOT(J5819),Strutture_cleaned[[#This Row],[Indirizzo internet]],Strutture_cleaned[[#This Row],[Indirizzo di posta elettronica]])</f>
        <v>www.agriturismocasadegliarchi.com</v>
      </c>
      <c r="L5819" t="str">
        <f>IF(NOT(J5819),Strutture_cleaned[[#This Row],[Indirizzo di posta elettronica]],Strutture_cleaned[[#This Row],[Indirizzo internet]])</f>
        <v>info@agriturismocasadegliarchi.com</v>
      </c>
    </row>
    <row r="5820" spans="1:12" x14ac:dyDescent="0.2">
      <c r="A5820" t="s">
        <v>8183</v>
      </c>
      <c r="B5820" t="s">
        <v>18778</v>
      </c>
      <c r="C5820" t="s">
        <v>18779</v>
      </c>
      <c r="D5820" t="s">
        <v>7634</v>
      </c>
      <c r="E5820" t="s">
        <v>7634</v>
      </c>
      <c r="F5820" t="s">
        <v>7625</v>
      </c>
      <c r="G5820" t="s">
        <v>7626</v>
      </c>
      <c r="I58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820" s="1" t="b">
        <f t="shared" si="90"/>
        <v>0</v>
      </c>
      <c r="K5820" t="str">
        <f>IF(NOT(J5820),Strutture_cleaned[[#This Row],[Indirizzo internet]],Strutture_cleaned[[#This Row],[Indirizzo di posta elettronica]])</f>
        <v>www.bbilnidodialice.it</v>
      </c>
      <c r="L5820" t="str">
        <f>IF(NOT(J5820),Strutture_cleaned[[#This Row],[Indirizzo di posta elettronica]],Strutture_cleaned[[#This Row],[Indirizzo internet]])</f>
        <v>alelice@libero.it</v>
      </c>
    </row>
    <row r="5821" spans="1:12" x14ac:dyDescent="0.2">
      <c r="A5821" t="s">
        <v>8183</v>
      </c>
      <c r="B5821" t="s">
        <v>18780</v>
      </c>
      <c r="C5821" t="s">
        <v>18781</v>
      </c>
      <c r="D5821" t="s">
        <v>7634</v>
      </c>
      <c r="E5821" t="s">
        <v>7634</v>
      </c>
      <c r="F5821" t="s">
        <v>19511</v>
      </c>
      <c r="G5821" t="s">
        <v>19511</v>
      </c>
      <c r="I58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21" s="1" t="b">
        <f t="shared" si="90"/>
        <v>0</v>
      </c>
      <c r="K5821" t="str">
        <f>IF(NOT(J5821),Strutture_cleaned[[#This Row],[Indirizzo internet]],Strutture_cleaned[[#This Row],[Indirizzo di posta elettronica]])</f>
        <v/>
      </c>
      <c r="L5821" t="str">
        <f>IF(NOT(J5821),Strutture_cleaned[[#This Row],[Indirizzo di posta elettronica]],Strutture_cleaned[[#This Row],[Indirizzo internet]])</f>
        <v/>
      </c>
    </row>
    <row r="5822" spans="1:12" x14ac:dyDescent="0.2">
      <c r="A5822" t="s">
        <v>8183</v>
      </c>
      <c r="B5822" t="s">
        <v>18782</v>
      </c>
      <c r="C5822" t="s">
        <v>18783</v>
      </c>
      <c r="D5822" t="s">
        <v>7634</v>
      </c>
      <c r="E5822" t="s">
        <v>7634</v>
      </c>
      <c r="F5822" t="s">
        <v>19511</v>
      </c>
      <c r="G5822" t="s">
        <v>19511</v>
      </c>
      <c r="I58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22" s="1" t="b">
        <f t="shared" si="90"/>
        <v>0</v>
      </c>
      <c r="K5822" t="str">
        <f>IF(NOT(J5822),Strutture_cleaned[[#This Row],[Indirizzo internet]],Strutture_cleaned[[#This Row],[Indirizzo di posta elettronica]])</f>
        <v/>
      </c>
      <c r="L5822" t="str">
        <f>IF(NOT(J5822),Strutture_cleaned[[#This Row],[Indirizzo di posta elettronica]],Strutture_cleaned[[#This Row],[Indirizzo internet]])</f>
        <v/>
      </c>
    </row>
    <row r="5823" spans="1:12" x14ac:dyDescent="0.2">
      <c r="A5823" t="s">
        <v>8216</v>
      </c>
      <c r="B5823" t="s">
        <v>18784</v>
      </c>
      <c r="C5823" t="s">
        <v>18785</v>
      </c>
      <c r="D5823" t="s">
        <v>7634</v>
      </c>
      <c r="E5823" t="s">
        <v>7634</v>
      </c>
      <c r="F5823" t="s">
        <v>7627</v>
      </c>
      <c r="G5823" t="s">
        <v>7628</v>
      </c>
      <c r="I58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23" s="1" t="b">
        <f t="shared" si="90"/>
        <v>0</v>
      </c>
      <c r="K5823" t="str">
        <f>IF(NOT(J5823),Strutture_cleaned[[#This Row],[Indirizzo internet]],Strutture_cleaned[[#This Row],[Indirizzo di posta elettronica]])</f>
        <v>www.residencevillamanu.it</v>
      </c>
      <c r="L5823" t="str">
        <f>IF(NOT(J5823),Strutture_cleaned[[#This Row],[Indirizzo di posta elettronica]],Strutture_cleaned[[#This Row],[Indirizzo internet]])</f>
        <v>info@residencevillamanu.it</v>
      </c>
    </row>
    <row r="5824" spans="1:12" x14ac:dyDescent="0.2">
      <c r="A5824" t="s">
        <v>8183</v>
      </c>
      <c r="B5824" t="s">
        <v>18786</v>
      </c>
      <c r="C5824" t="s">
        <v>18787</v>
      </c>
      <c r="D5824" t="s">
        <v>7634</v>
      </c>
      <c r="E5824" t="s">
        <v>7634</v>
      </c>
      <c r="F5824" t="s">
        <v>7629</v>
      </c>
      <c r="G5824" t="s">
        <v>7630</v>
      </c>
      <c r="I58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24" s="1" t="b">
        <f t="shared" si="90"/>
        <v>0</v>
      </c>
      <c r="K5824" t="str">
        <f>IF(NOT(J5824),Strutture_cleaned[[#This Row],[Indirizzo internet]],Strutture_cleaned[[#This Row],[Indirizzo di posta elettronica]])</f>
        <v>www.verdevaldaso.it</v>
      </c>
      <c r="L5824" t="str">
        <f>IF(NOT(J5824),Strutture_cleaned[[#This Row],[Indirizzo di posta elettronica]],Strutture_cleaned[[#This Row],[Indirizzo internet]])</f>
        <v>verdevaldaso@virgilio.it</v>
      </c>
    </row>
    <row r="5825" spans="1:12" x14ac:dyDescent="0.2">
      <c r="A5825" t="s">
        <v>8216</v>
      </c>
      <c r="B5825" t="s">
        <v>18788</v>
      </c>
      <c r="C5825" t="s">
        <v>18789</v>
      </c>
      <c r="D5825" t="s">
        <v>7634</v>
      </c>
      <c r="E5825" t="s">
        <v>7634</v>
      </c>
      <c r="F5825" t="s">
        <v>19511</v>
      </c>
      <c r="G5825" t="s">
        <v>19511</v>
      </c>
      <c r="I58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25" s="1" t="b">
        <f t="shared" si="90"/>
        <v>0</v>
      </c>
      <c r="K5825" t="str">
        <f>IF(NOT(J5825),Strutture_cleaned[[#This Row],[Indirizzo internet]],Strutture_cleaned[[#This Row],[Indirizzo di posta elettronica]])</f>
        <v/>
      </c>
      <c r="L5825" t="str">
        <f>IF(NOT(J5825),Strutture_cleaned[[#This Row],[Indirizzo di posta elettronica]],Strutture_cleaned[[#This Row],[Indirizzo internet]])</f>
        <v/>
      </c>
    </row>
    <row r="5826" spans="1:12" x14ac:dyDescent="0.2">
      <c r="A5826" t="s">
        <v>8183</v>
      </c>
      <c r="B5826" t="s">
        <v>18790</v>
      </c>
      <c r="C5826" t="s">
        <v>18791</v>
      </c>
      <c r="D5826" t="s">
        <v>7634</v>
      </c>
      <c r="E5826" t="s">
        <v>19511</v>
      </c>
      <c r="F5826" t="s">
        <v>19511</v>
      </c>
      <c r="G5826" t="s">
        <v>7631</v>
      </c>
      <c r="I58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5826" s="1" t="b">
        <f t="shared" si="90"/>
        <v>0</v>
      </c>
      <c r="K5826" t="str">
        <f>IF(NOT(J5826),Strutture_cleaned[[#This Row],[Indirizzo internet]],Strutture_cleaned[[#This Row],[Indirizzo di posta elettronica]])</f>
        <v/>
      </c>
      <c r="L5826" t="str">
        <f>IF(NOT(J5826),Strutture_cleaned[[#This Row],[Indirizzo di posta elettronica]],Strutture_cleaned[[#This Row],[Indirizzo internet]])</f>
        <v>tim@timwills.com</v>
      </c>
    </row>
    <row r="5827" spans="1:12" x14ac:dyDescent="0.2">
      <c r="A5827" t="s">
        <v>8183</v>
      </c>
      <c r="B5827" t="s">
        <v>18792</v>
      </c>
      <c r="C5827" t="s">
        <v>18793</v>
      </c>
      <c r="D5827" t="s">
        <v>7634</v>
      </c>
      <c r="E5827" t="s">
        <v>19511</v>
      </c>
      <c r="F5827" t="s">
        <v>19511</v>
      </c>
      <c r="G5827" t="s">
        <v>7632</v>
      </c>
      <c r="I58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827" s="1" t="b">
        <f t="shared" ref="J5827:J5890" si="91">I5827="invertire email e sito"</f>
        <v>0</v>
      </c>
      <c r="K5827" t="str">
        <f>IF(NOT(J5827),Strutture_cleaned[[#This Row],[Indirizzo internet]],Strutture_cleaned[[#This Row],[Indirizzo di posta elettronica]])</f>
        <v/>
      </c>
      <c r="L5827" t="str">
        <f>IF(NOT(J5827),Strutture_cleaned[[#This Row],[Indirizzo di posta elettronica]],Strutture_cleaned[[#This Row],[Indirizzo internet]])</f>
        <v>cornelia.stump@libero.it</v>
      </c>
    </row>
    <row r="5828" spans="1:12" x14ac:dyDescent="0.2">
      <c r="A5828" t="s">
        <v>8174</v>
      </c>
      <c r="B5828" t="s">
        <v>18794</v>
      </c>
      <c r="C5828" t="s">
        <v>18795</v>
      </c>
      <c r="D5828" t="s">
        <v>7634</v>
      </c>
      <c r="E5828" t="s">
        <v>19511</v>
      </c>
      <c r="F5828" t="s">
        <v>19511</v>
      </c>
      <c r="G5828" t="s">
        <v>7633</v>
      </c>
      <c r="I58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28" s="1" t="b">
        <f t="shared" si="91"/>
        <v>0</v>
      </c>
      <c r="K5828" t="str">
        <f>IF(NOT(J5828),Strutture_cleaned[[#This Row],[Indirizzo internet]],Strutture_cleaned[[#This Row],[Indirizzo di posta elettronica]])</f>
        <v/>
      </c>
      <c r="L5828" t="str">
        <f>IF(NOT(J5828),Strutture_cleaned[[#This Row],[Indirizzo di posta elettronica]],Strutture_cleaned[[#This Row],[Indirizzo internet]])</f>
        <v>bianconirosanna@katamail.com</v>
      </c>
    </row>
    <row r="5829" spans="1:12" x14ac:dyDescent="0.2">
      <c r="A5829" t="s">
        <v>8186</v>
      </c>
      <c r="B5829" t="s">
        <v>18796</v>
      </c>
      <c r="C5829" t="s">
        <v>18797</v>
      </c>
      <c r="D5829" t="s">
        <v>7634</v>
      </c>
      <c r="E5829" t="s">
        <v>7634</v>
      </c>
      <c r="F5829" t="s">
        <v>7635</v>
      </c>
      <c r="G5829" t="s">
        <v>7636</v>
      </c>
      <c r="I58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29" s="1" t="b">
        <f t="shared" si="91"/>
        <v>0</v>
      </c>
      <c r="K5829" t="str">
        <f>IF(NOT(J5829),Strutture_cleaned[[#This Row],[Indirizzo internet]],Strutture_cleaned[[#This Row],[Indirizzo di posta elettronica]])</f>
        <v>www.agriturmontemaggio.it</v>
      </c>
      <c r="L5829" t="str">
        <f>IF(NOT(J5829),Strutture_cleaned[[#This Row],[Indirizzo di posta elettronica]],Strutture_cleaned[[#This Row],[Indirizzo internet]])</f>
        <v>info@agriturmontemaggio.it</v>
      </c>
    </row>
    <row r="5830" spans="1:12" x14ac:dyDescent="0.2">
      <c r="A5830" t="s">
        <v>8216</v>
      </c>
      <c r="B5830" t="s">
        <v>18798</v>
      </c>
      <c r="C5830" t="s">
        <v>18799</v>
      </c>
      <c r="D5830" t="s">
        <v>7634</v>
      </c>
      <c r="E5830" t="s">
        <v>19511</v>
      </c>
      <c r="F5830" t="s">
        <v>19511</v>
      </c>
      <c r="G5830" t="s">
        <v>7637</v>
      </c>
      <c r="I58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830" s="1" t="b">
        <f t="shared" si="91"/>
        <v>0</v>
      </c>
      <c r="K5830" t="str">
        <f>IF(NOT(J5830),Strutture_cleaned[[#This Row],[Indirizzo internet]],Strutture_cleaned[[#This Row],[Indirizzo di posta elettronica]])</f>
        <v/>
      </c>
      <c r="L5830" t="str">
        <f>IF(NOT(J5830),Strutture_cleaned[[#This Row],[Indirizzo di posta elettronica]],Strutture_cleaned[[#This Row],[Indirizzo internet]])</f>
        <v>apalloni@libero.it</v>
      </c>
    </row>
    <row r="5831" spans="1:12" x14ac:dyDescent="0.2">
      <c r="A5831" t="s">
        <v>8183</v>
      </c>
      <c r="B5831" t="s">
        <v>18800</v>
      </c>
      <c r="C5831" t="s">
        <v>18801</v>
      </c>
      <c r="D5831" t="s">
        <v>7634</v>
      </c>
      <c r="E5831" t="s">
        <v>7441</v>
      </c>
      <c r="F5831" t="s">
        <v>7638</v>
      </c>
      <c r="G5831" t="s">
        <v>7639</v>
      </c>
      <c r="I58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31" s="1" t="b">
        <f t="shared" si="91"/>
        <v>0</v>
      </c>
      <c r="K5831" t="str">
        <f>IF(NOT(J5831),Strutture_cleaned[[#This Row],[Indirizzo internet]],Strutture_cleaned[[#This Row],[Indirizzo di posta elettronica]])</f>
        <v>www.acerocampestre.it</v>
      </c>
      <c r="L5831" t="str">
        <f>IF(NOT(J5831),Strutture_cleaned[[#This Row],[Indirizzo di posta elettronica]],Strutture_cleaned[[#This Row],[Indirizzo internet]])</f>
        <v>info@acerocampestre.it</v>
      </c>
    </row>
    <row r="5832" spans="1:12" x14ac:dyDescent="0.2">
      <c r="A5832" t="s">
        <v>8186</v>
      </c>
      <c r="B5832" t="s">
        <v>18802</v>
      </c>
      <c r="C5832" t="s">
        <v>18803</v>
      </c>
      <c r="D5832" t="s">
        <v>7634</v>
      </c>
      <c r="E5832" t="s">
        <v>7634</v>
      </c>
      <c r="F5832" t="s">
        <v>19511</v>
      </c>
      <c r="G5832" t="s">
        <v>7640</v>
      </c>
      <c r="I58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832" s="1" t="b">
        <f t="shared" si="91"/>
        <v>0</v>
      </c>
      <c r="K5832" t="str">
        <f>IF(NOT(J5832),Strutture_cleaned[[#This Row],[Indirizzo internet]],Strutture_cleaned[[#This Row],[Indirizzo di posta elettronica]])</f>
        <v/>
      </c>
      <c r="L5832" t="str">
        <f>IF(NOT(J5832),Strutture_cleaned[[#This Row],[Indirizzo di posta elettronica]],Strutture_cleaned[[#This Row],[Indirizzo internet]])</f>
        <v>lucianatiberi@alice.it</v>
      </c>
    </row>
    <row r="5833" spans="1:12" x14ac:dyDescent="0.2">
      <c r="A5833" t="s">
        <v>8216</v>
      </c>
      <c r="B5833" t="s">
        <v>18804</v>
      </c>
      <c r="C5833" t="s">
        <v>18805</v>
      </c>
      <c r="D5833" t="s">
        <v>7634</v>
      </c>
      <c r="E5833" t="s">
        <v>7634</v>
      </c>
      <c r="F5833" t="s">
        <v>7641</v>
      </c>
      <c r="G5833" t="s">
        <v>7642</v>
      </c>
      <c r="I58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33" s="1" t="b">
        <f t="shared" si="91"/>
        <v>0</v>
      </c>
      <c r="K5833" t="str">
        <f>IF(NOT(J5833),Strutture_cleaned[[#This Row],[Indirizzo internet]],Strutture_cleaned[[#This Row],[Indirizzo di posta elettronica]])</f>
        <v>www.agriturismoacquarello.it</v>
      </c>
      <c r="L5833" t="str">
        <f>IF(NOT(J5833),Strutture_cleaned[[#This Row],[Indirizzo di posta elettronica]],Strutture_cleaned[[#This Row],[Indirizzo internet]])</f>
        <v>info@agriturismoacquarello.it</v>
      </c>
    </row>
    <row r="5834" spans="1:12" x14ac:dyDescent="0.2">
      <c r="A5834" t="s">
        <v>8186</v>
      </c>
      <c r="B5834" t="s">
        <v>18806</v>
      </c>
      <c r="C5834" t="s">
        <v>18807</v>
      </c>
      <c r="D5834" t="s">
        <v>7634</v>
      </c>
      <c r="E5834" t="s">
        <v>7634</v>
      </c>
      <c r="F5834" t="s">
        <v>7643</v>
      </c>
      <c r="G5834" t="s">
        <v>7644</v>
      </c>
      <c r="I58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834" s="1" t="b">
        <f t="shared" si="91"/>
        <v>0</v>
      </c>
      <c r="K5834" t="str">
        <f>IF(NOT(J5834),Strutture_cleaned[[#This Row],[Indirizzo internet]],Strutture_cleaned[[#This Row],[Indirizzo di posta elettronica]])</f>
        <v>www.ilfrantoioagriturismo.it</v>
      </c>
      <c r="L5834" t="str">
        <f>IF(NOT(J5834),Strutture_cleaned[[#This Row],[Indirizzo di posta elettronica]],Strutture_cleaned[[#This Row],[Indirizzo internet]])</f>
        <v>tizianodecarolis@alice.it</v>
      </c>
    </row>
    <row r="5835" spans="1:12" x14ac:dyDescent="0.2">
      <c r="A5835" t="s">
        <v>8183</v>
      </c>
      <c r="B5835" t="s">
        <v>18808</v>
      </c>
      <c r="C5835" t="s">
        <v>16360</v>
      </c>
      <c r="D5835" t="s">
        <v>7634</v>
      </c>
      <c r="E5835" t="s">
        <v>19511</v>
      </c>
      <c r="F5835" t="s">
        <v>19511</v>
      </c>
      <c r="G5835" t="s">
        <v>19511</v>
      </c>
      <c r="I583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35" s="1" t="b">
        <f t="shared" si="91"/>
        <v>0</v>
      </c>
      <c r="K5835" t="str">
        <f>IF(NOT(J5835),Strutture_cleaned[[#This Row],[Indirizzo internet]],Strutture_cleaned[[#This Row],[Indirizzo di posta elettronica]])</f>
        <v/>
      </c>
      <c r="L5835" t="str">
        <f>IF(NOT(J5835),Strutture_cleaned[[#This Row],[Indirizzo di posta elettronica]],Strutture_cleaned[[#This Row],[Indirizzo internet]])</f>
        <v/>
      </c>
    </row>
    <row r="5836" spans="1:12" x14ac:dyDescent="0.2">
      <c r="A5836" t="s">
        <v>8177</v>
      </c>
      <c r="B5836" t="s">
        <v>18809</v>
      </c>
      <c r="C5836" t="s">
        <v>18810</v>
      </c>
      <c r="D5836" t="s">
        <v>18811</v>
      </c>
      <c r="E5836" t="s">
        <v>18812</v>
      </c>
      <c r="F5836" t="s">
        <v>19511</v>
      </c>
      <c r="G5836" t="s">
        <v>19511</v>
      </c>
      <c r="I58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36" s="1" t="b">
        <f t="shared" si="91"/>
        <v>0</v>
      </c>
      <c r="K5836" t="str">
        <f>IF(NOT(J5836),Strutture_cleaned[[#This Row],[Indirizzo internet]],Strutture_cleaned[[#This Row],[Indirizzo di posta elettronica]])</f>
        <v/>
      </c>
      <c r="L5836" t="str">
        <f>IF(NOT(J5836),Strutture_cleaned[[#This Row],[Indirizzo di posta elettronica]],Strutture_cleaned[[#This Row],[Indirizzo internet]])</f>
        <v/>
      </c>
    </row>
    <row r="5837" spans="1:12" x14ac:dyDescent="0.2">
      <c r="A5837" t="s">
        <v>8183</v>
      </c>
      <c r="B5837" t="s">
        <v>18813</v>
      </c>
      <c r="C5837" t="s">
        <v>18814</v>
      </c>
      <c r="D5837" t="s">
        <v>18811</v>
      </c>
      <c r="E5837" t="s">
        <v>19511</v>
      </c>
      <c r="F5837" t="s">
        <v>19511</v>
      </c>
      <c r="G5837" t="s">
        <v>7645</v>
      </c>
      <c r="I58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837" s="1" t="b">
        <f t="shared" si="91"/>
        <v>0</v>
      </c>
      <c r="K5837" t="str">
        <f>IF(NOT(J5837),Strutture_cleaned[[#This Row],[Indirizzo internet]],Strutture_cleaned[[#This Row],[Indirizzo di posta elettronica]])</f>
        <v/>
      </c>
      <c r="L5837" t="str">
        <f>IF(NOT(J5837),Strutture_cleaned[[#This Row],[Indirizzo di posta elettronica]],Strutture_cleaned[[#This Row],[Indirizzo internet]])</f>
        <v>agricolalegrazie@gmail.com</v>
      </c>
    </row>
    <row r="5838" spans="1:12" x14ac:dyDescent="0.2">
      <c r="A5838" t="s">
        <v>8183</v>
      </c>
      <c r="B5838" t="s">
        <v>18815</v>
      </c>
      <c r="C5838" t="s">
        <v>7646</v>
      </c>
      <c r="D5838" t="s">
        <v>18811</v>
      </c>
      <c r="E5838" t="s">
        <v>18811</v>
      </c>
      <c r="F5838" t="s">
        <v>7647</v>
      </c>
      <c r="G5838" t="s">
        <v>7648</v>
      </c>
      <c r="I58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838" s="1" t="b">
        <f t="shared" si="91"/>
        <v>0</v>
      </c>
      <c r="K5838" t="str">
        <f>IF(NOT(J5838),Strutture_cleaned[[#This Row],[Indirizzo internet]],Strutture_cleaned[[#This Row],[Indirizzo di posta elettronica]])</f>
        <v>lugrilloholiday.altervista.org</v>
      </c>
      <c r="L5838" t="str">
        <f>IF(NOT(J5838),Strutture_cleaned[[#This Row],[Indirizzo di posta elettronica]],Strutture_cleaned[[#This Row],[Indirizzo internet]])</f>
        <v>barbaravita@hotmail.com</v>
      </c>
    </row>
    <row r="5839" spans="1:12" x14ac:dyDescent="0.2">
      <c r="A5839" t="s">
        <v>8183</v>
      </c>
      <c r="B5839" t="s">
        <v>18816</v>
      </c>
      <c r="C5839" t="s">
        <v>18817</v>
      </c>
      <c r="D5839" t="s">
        <v>18818</v>
      </c>
      <c r="E5839" t="s">
        <v>18818</v>
      </c>
      <c r="F5839" t="s">
        <v>19511</v>
      </c>
      <c r="G5839" t="s">
        <v>7649</v>
      </c>
      <c r="I58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39" s="1" t="b">
        <f t="shared" si="91"/>
        <v>0</v>
      </c>
      <c r="K5839" t="str">
        <f>IF(NOT(J5839),Strutture_cleaned[[#This Row],[Indirizzo internet]],Strutture_cleaned[[#This Row],[Indirizzo di posta elettronica]])</f>
        <v/>
      </c>
      <c r="L5839" t="str">
        <f>IF(NOT(J5839),Strutture_cleaned[[#This Row],[Indirizzo di posta elettronica]],Strutture_cleaned[[#This Row],[Indirizzo internet]])</f>
        <v>info@lacasadelviaggiatorebb.com</v>
      </c>
    </row>
    <row r="5840" spans="1:12" x14ac:dyDescent="0.2">
      <c r="A5840" t="s">
        <v>8171</v>
      </c>
      <c r="B5840" t="s">
        <v>18819</v>
      </c>
      <c r="C5840" t="s">
        <v>18820</v>
      </c>
      <c r="D5840" t="s">
        <v>18821</v>
      </c>
      <c r="E5840" t="s">
        <v>19511</v>
      </c>
      <c r="F5840" t="s">
        <v>19511</v>
      </c>
      <c r="G5840" t="s">
        <v>7650</v>
      </c>
      <c r="I58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40" s="1" t="b">
        <f t="shared" si="91"/>
        <v>0</v>
      </c>
      <c r="K5840" t="str">
        <f>IF(NOT(J5840),Strutture_cleaned[[#This Row],[Indirizzo internet]],Strutture_cleaned[[#This Row],[Indirizzo di posta elettronica]])</f>
        <v/>
      </c>
      <c r="L5840" t="str">
        <f>IF(NOT(J5840),Strutture_cleaned[[#This Row],[Indirizzo di posta elettronica]],Strutture_cleaned[[#This Row],[Indirizzo internet]])</f>
        <v>gianna.squarcia@gmail.com</v>
      </c>
    </row>
    <row r="5841" spans="1:12" x14ac:dyDescent="0.2">
      <c r="A5841" t="s">
        <v>8183</v>
      </c>
      <c r="B5841" t="s">
        <v>18822</v>
      </c>
      <c r="C5841" t="s">
        <v>18823</v>
      </c>
      <c r="D5841" t="s">
        <v>18821</v>
      </c>
      <c r="E5841" t="s">
        <v>18824</v>
      </c>
      <c r="F5841" t="s">
        <v>7651</v>
      </c>
      <c r="G5841" t="s">
        <v>7652</v>
      </c>
      <c r="I58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841" s="1" t="b">
        <f t="shared" si="91"/>
        <v>0</v>
      </c>
      <c r="K5841" t="str">
        <f>IF(NOT(J5841),Strutture_cleaned[[#This Row],[Indirizzo internet]],Strutture_cleaned[[#This Row],[Indirizzo di posta elettronica]])</f>
        <v>http://leduetorrinere.blogspot.it/</v>
      </c>
      <c r="L5841" t="str">
        <f>IF(NOT(J5841),Strutture_cleaned[[#This Row],[Indirizzo di posta elettronica]],Strutture_cleaned[[#This Row],[Indirizzo internet]])</f>
        <v>leduetorri@live.it</v>
      </c>
    </row>
    <row r="5842" spans="1:12" x14ac:dyDescent="0.2">
      <c r="A5842" t="s">
        <v>8183</v>
      </c>
      <c r="B5842" t="s">
        <v>12540</v>
      </c>
      <c r="C5842" t="s">
        <v>7653</v>
      </c>
      <c r="D5842" t="s">
        <v>18821</v>
      </c>
      <c r="E5842" t="s">
        <v>18821</v>
      </c>
      <c r="F5842" t="s">
        <v>19511</v>
      </c>
      <c r="G5842" t="s">
        <v>7654</v>
      </c>
      <c r="I58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42" s="1" t="b">
        <f t="shared" si="91"/>
        <v>0</v>
      </c>
      <c r="K5842" t="str">
        <f>IF(NOT(J5842),Strutture_cleaned[[#This Row],[Indirizzo internet]],Strutture_cleaned[[#This Row],[Indirizzo di posta elettronica]])</f>
        <v/>
      </c>
      <c r="L5842" t="str">
        <f>IF(NOT(J5842),Strutture_cleaned[[#This Row],[Indirizzo di posta elettronica]],Strutture_cleaned[[#This Row],[Indirizzo internet]])</f>
        <v>info@lacollina.eu</v>
      </c>
    </row>
    <row r="5843" spans="1:12" x14ac:dyDescent="0.2">
      <c r="A5843" t="s">
        <v>8183</v>
      </c>
      <c r="B5843" t="s">
        <v>18825</v>
      </c>
      <c r="C5843" t="s">
        <v>18826</v>
      </c>
      <c r="D5843" t="s">
        <v>18827</v>
      </c>
      <c r="E5843" t="s">
        <v>19511</v>
      </c>
      <c r="F5843" t="s">
        <v>19511</v>
      </c>
      <c r="G5843" t="s">
        <v>7655</v>
      </c>
      <c r="I58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43" s="1" t="b">
        <f t="shared" si="91"/>
        <v>0</v>
      </c>
      <c r="K5843" t="str">
        <f>IF(NOT(J5843),Strutture_cleaned[[#This Row],[Indirizzo internet]],Strutture_cleaned[[#This Row],[Indirizzo di posta elettronica]])</f>
        <v/>
      </c>
      <c r="L5843" t="str">
        <f>IF(NOT(J5843),Strutture_cleaned[[#This Row],[Indirizzo di posta elettronica]],Strutture_cleaned[[#This Row],[Indirizzo internet]])</f>
        <v>bellabarbamarco@gmail.com</v>
      </c>
    </row>
    <row r="5844" spans="1:12" x14ac:dyDescent="0.2">
      <c r="A5844" t="s">
        <v>8177</v>
      </c>
      <c r="B5844" t="s">
        <v>18828</v>
      </c>
      <c r="C5844" t="s">
        <v>18829</v>
      </c>
      <c r="D5844" t="s">
        <v>18827</v>
      </c>
      <c r="E5844" t="s">
        <v>19511</v>
      </c>
      <c r="F5844" t="s">
        <v>7656</v>
      </c>
      <c r="G5844" t="s">
        <v>7657</v>
      </c>
      <c r="I58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44" s="1" t="b">
        <f t="shared" si="91"/>
        <v>0</v>
      </c>
      <c r="K5844" t="str">
        <f>IF(NOT(J5844),Strutture_cleaned[[#This Row],[Indirizzo internet]],Strutture_cleaned[[#This Row],[Indirizzo di posta elettronica]])</f>
        <v>www.palazzoriccucci.com</v>
      </c>
      <c r="L5844" t="str">
        <f>IF(NOT(J5844),Strutture_cleaned[[#This Row],[Indirizzo di posta elettronica]],Strutture_cleaned[[#This Row],[Indirizzo internet]])</f>
        <v>info@palazzoriccucci.com</v>
      </c>
    </row>
    <row r="5845" spans="1:12" x14ac:dyDescent="0.2">
      <c r="A5845" t="s">
        <v>8220</v>
      </c>
      <c r="B5845" t="s">
        <v>8250</v>
      </c>
      <c r="C5845" t="s">
        <v>19511</v>
      </c>
      <c r="D5845" t="s">
        <v>18827</v>
      </c>
      <c r="E5845" t="s">
        <v>19511</v>
      </c>
      <c r="F5845" t="s">
        <v>19511</v>
      </c>
      <c r="G5845" t="s">
        <v>19511</v>
      </c>
      <c r="I58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45" s="1" t="b">
        <f t="shared" si="91"/>
        <v>0</v>
      </c>
      <c r="K5845" t="str">
        <f>IF(NOT(J5845),Strutture_cleaned[[#This Row],[Indirizzo internet]],Strutture_cleaned[[#This Row],[Indirizzo di posta elettronica]])</f>
        <v/>
      </c>
      <c r="L5845" t="str">
        <f>IF(NOT(J5845),Strutture_cleaned[[#This Row],[Indirizzo di posta elettronica]],Strutture_cleaned[[#This Row],[Indirizzo internet]])</f>
        <v/>
      </c>
    </row>
    <row r="5846" spans="1:12" x14ac:dyDescent="0.2">
      <c r="A5846" t="s">
        <v>8177</v>
      </c>
      <c r="B5846" t="s">
        <v>10004</v>
      </c>
      <c r="C5846" t="s">
        <v>18830</v>
      </c>
      <c r="D5846" t="s">
        <v>18827</v>
      </c>
      <c r="E5846" t="s">
        <v>18827</v>
      </c>
      <c r="F5846" t="s">
        <v>19511</v>
      </c>
      <c r="G5846" t="s">
        <v>7658</v>
      </c>
      <c r="I58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846" s="1" t="b">
        <f t="shared" si="91"/>
        <v>0</v>
      </c>
      <c r="K5846" t="str">
        <f>IF(NOT(J5846),Strutture_cleaned[[#This Row],[Indirizzo internet]],Strutture_cleaned[[#This Row],[Indirizzo di posta elettronica]])</f>
        <v/>
      </c>
      <c r="L5846" t="str">
        <f>IF(NOT(J5846),Strutture_cleaned[[#This Row],[Indirizzo di posta elettronica]],Strutture_cleaned[[#This Row],[Indirizzo internet]])</f>
        <v>ristorante.s.giorgio@virgilio.it</v>
      </c>
    </row>
    <row r="5847" spans="1:12" x14ac:dyDescent="0.2">
      <c r="A5847" t="s">
        <v>8186</v>
      </c>
      <c r="B5847" t="s">
        <v>18831</v>
      </c>
      <c r="C5847" t="s">
        <v>18832</v>
      </c>
      <c r="D5847" t="s">
        <v>18833</v>
      </c>
      <c r="E5847" t="s">
        <v>18833</v>
      </c>
      <c r="F5847" t="s">
        <v>7659</v>
      </c>
      <c r="G5847" t="s">
        <v>7660</v>
      </c>
      <c r="I58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847" s="1" t="b">
        <f t="shared" si="91"/>
        <v>0</v>
      </c>
      <c r="K5847" t="str">
        <f>IF(NOT(J5847),Strutture_cleaned[[#This Row],[Indirizzo internet]],Strutture_cleaned[[#This Row],[Indirizzo di posta elettronica]])</f>
        <v>www.agriturismomarulla.it</v>
      </c>
      <c r="L5847" t="str">
        <f>IF(NOT(J5847),Strutture_cleaned[[#This Row],[Indirizzo di posta elettronica]],Strutture_cleaned[[#This Row],[Indirizzo internet]])</f>
        <v>agriturismomarulla@libero.it</v>
      </c>
    </row>
    <row r="5848" spans="1:12" x14ac:dyDescent="0.2">
      <c r="A5848" t="s">
        <v>8186</v>
      </c>
      <c r="B5848" t="s">
        <v>18834</v>
      </c>
      <c r="C5848" t="s">
        <v>18835</v>
      </c>
      <c r="D5848" t="s">
        <v>18833</v>
      </c>
      <c r="E5848" t="s">
        <v>18833</v>
      </c>
      <c r="F5848" t="s">
        <v>19511</v>
      </c>
      <c r="G5848" t="s">
        <v>19511</v>
      </c>
      <c r="I58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48" s="1" t="b">
        <f t="shared" si="91"/>
        <v>0</v>
      </c>
      <c r="K5848" t="str">
        <f>IF(NOT(J5848),Strutture_cleaned[[#This Row],[Indirizzo internet]],Strutture_cleaned[[#This Row],[Indirizzo di posta elettronica]])</f>
        <v/>
      </c>
      <c r="L5848" t="str">
        <f>IF(NOT(J5848),Strutture_cleaned[[#This Row],[Indirizzo di posta elettronica]],Strutture_cleaned[[#This Row],[Indirizzo internet]])</f>
        <v/>
      </c>
    </row>
    <row r="5849" spans="1:12" x14ac:dyDescent="0.2">
      <c r="A5849" t="s">
        <v>8216</v>
      </c>
      <c r="B5849" t="s">
        <v>15421</v>
      </c>
      <c r="C5849" t="s">
        <v>18836</v>
      </c>
      <c r="D5849" t="s">
        <v>18833</v>
      </c>
      <c r="E5849" t="s">
        <v>18833</v>
      </c>
      <c r="F5849" t="s">
        <v>5161</v>
      </c>
      <c r="G5849" t="s">
        <v>5162</v>
      </c>
      <c r="I58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49" s="1" t="b">
        <f t="shared" si="91"/>
        <v>0</v>
      </c>
      <c r="K5849" t="str">
        <f>IF(NOT(J5849),Strutture_cleaned[[#This Row],[Indirizzo internet]],Strutture_cleaned[[#This Row],[Indirizzo di posta elettronica]])</f>
        <v>www.sanruffino.com</v>
      </c>
      <c r="L5849" t="str">
        <f>IF(NOT(J5849),Strutture_cleaned[[#This Row],[Indirizzo di posta elettronica]],Strutture_cleaned[[#This Row],[Indirizzo internet]])</f>
        <v>info@sanruffino.com</v>
      </c>
    </row>
    <row r="5850" spans="1:12" x14ac:dyDescent="0.2">
      <c r="A5850" t="s">
        <v>8216</v>
      </c>
      <c r="B5850" t="s">
        <v>18837</v>
      </c>
      <c r="C5850" t="s">
        <v>19511</v>
      </c>
      <c r="D5850" t="s">
        <v>18833</v>
      </c>
      <c r="E5850" t="s">
        <v>18833</v>
      </c>
      <c r="F5850" t="s">
        <v>19511</v>
      </c>
      <c r="G5850" t="s">
        <v>19511</v>
      </c>
      <c r="I58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50" s="1" t="b">
        <f t="shared" si="91"/>
        <v>0</v>
      </c>
      <c r="K5850" t="str">
        <f>IF(NOT(J5850),Strutture_cleaned[[#This Row],[Indirizzo internet]],Strutture_cleaned[[#This Row],[Indirizzo di posta elettronica]])</f>
        <v/>
      </c>
      <c r="L5850" t="str">
        <f>IF(NOT(J5850),Strutture_cleaned[[#This Row],[Indirizzo di posta elettronica]],Strutture_cleaned[[#This Row],[Indirizzo internet]])</f>
        <v/>
      </c>
    </row>
    <row r="5851" spans="1:12" x14ac:dyDescent="0.2">
      <c r="A5851" t="s">
        <v>8174</v>
      </c>
      <c r="B5851" t="s">
        <v>18838</v>
      </c>
      <c r="C5851" t="s">
        <v>18839</v>
      </c>
      <c r="D5851" t="s">
        <v>18833</v>
      </c>
      <c r="E5851" t="s">
        <v>7661</v>
      </c>
      <c r="F5851" t="s">
        <v>19511</v>
      </c>
      <c r="G5851" t="s">
        <v>3875</v>
      </c>
      <c r="I58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851" s="1" t="b">
        <f t="shared" si="91"/>
        <v>0</v>
      </c>
      <c r="K5851" t="str">
        <f>IF(NOT(J5851),Strutture_cleaned[[#This Row],[Indirizzo internet]],Strutture_cleaned[[#This Row],[Indirizzo di posta elettronica]])</f>
        <v/>
      </c>
      <c r="L5851" t="str">
        <f>IF(NOT(J5851),Strutture_cleaned[[#This Row],[Indirizzo di posta elettronica]],Strutture_cleaned[[#This Row],[Indirizzo internet]])</f>
        <v>sangiuliano@domusmacerata.it</v>
      </c>
    </row>
    <row r="5852" spans="1:12" x14ac:dyDescent="0.2">
      <c r="A5852" t="s">
        <v>8216</v>
      </c>
      <c r="B5852" t="s">
        <v>18840</v>
      </c>
      <c r="C5852" t="s">
        <v>18841</v>
      </c>
      <c r="D5852" t="s">
        <v>18833</v>
      </c>
      <c r="E5852" t="s">
        <v>19511</v>
      </c>
      <c r="F5852" t="s">
        <v>19511</v>
      </c>
      <c r="G5852" t="s">
        <v>7662</v>
      </c>
      <c r="I58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852" s="1" t="b">
        <f t="shared" si="91"/>
        <v>0</v>
      </c>
      <c r="K5852" t="str">
        <f>IF(NOT(J5852),Strutture_cleaned[[#This Row],[Indirizzo internet]],Strutture_cleaned[[#This Row],[Indirizzo di posta elettronica]])</f>
        <v/>
      </c>
      <c r="L5852" t="str">
        <f>IF(NOT(J5852),Strutture_cleaned[[#This Row],[Indirizzo di posta elettronica]],Strutture_cleaned[[#This Row],[Indirizzo internet]])</f>
        <v>gianluca.marziali@coldiretti.it</v>
      </c>
    </row>
    <row r="5853" spans="1:12" x14ac:dyDescent="0.2">
      <c r="A5853" t="s">
        <v>8216</v>
      </c>
      <c r="B5853" t="s">
        <v>18842</v>
      </c>
      <c r="C5853" t="s">
        <v>18843</v>
      </c>
      <c r="D5853" t="s">
        <v>18833</v>
      </c>
      <c r="E5853" t="s">
        <v>19511</v>
      </c>
      <c r="F5853" t="s">
        <v>19511</v>
      </c>
      <c r="G5853" t="s">
        <v>7663</v>
      </c>
      <c r="I58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853" s="1" t="b">
        <f t="shared" si="91"/>
        <v>0</v>
      </c>
      <c r="K5853" t="str">
        <f>IF(NOT(J5853),Strutture_cleaned[[#This Row],[Indirizzo internet]],Strutture_cleaned[[#This Row],[Indirizzo di posta elettronica]])</f>
        <v/>
      </c>
      <c r="L5853" t="str">
        <f>IF(NOT(J5853),Strutture_cleaned[[#This Row],[Indirizzo di posta elettronica]],Strutture_cleaned[[#This Row],[Indirizzo internet]])</f>
        <v>sabri14@alice.it</v>
      </c>
    </row>
    <row r="5854" spans="1:12" x14ac:dyDescent="0.2">
      <c r="A5854" t="s">
        <v>8183</v>
      </c>
      <c r="B5854" t="s">
        <v>18844</v>
      </c>
      <c r="C5854" t="s">
        <v>19511</v>
      </c>
      <c r="D5854" t="s">
        <v>18833</v>
      </c>
      <c r="E5854" t="s">
        <v>19511</v>
      </c>
      <c r="F5854" t="s">
        <v>19511</v>
      </c>
      <c r="G5854" t="s">
        <v>7664</v>
      </c>
      <c r="I58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854" s="1" t="b">
        <f t="shared" si="91"/>
        <v>0</v>
      </c>
      <c r="K5854" t="str">
        <f>IF(NOT(J5854),Strutture_cleaned[[#This Row],[Indirizzo internet]],Strutture_cleaned[[#This Row],[Indirizzo di posta elettronica]])</f>
        <v/>
      </c>
      <c r="L5854" t="str">
        <f>IF(NOT(J5854),Strutture_cleaned[[#This Row],[Indirizzo di posta elettronica]],Strutture_cleaned[[#This Row],[Indirizzo internet]])</f>
        <v>milani.isa@libero.it</v>
      </c>
    </row>
    <row r="5855" spans="1:12" x14ac:dyDescent="0.2">
      <c r="A5855" t="s">
        <v>8183</v>
      </c>
      <c r="B5855" t="s">
        <v>18845</v>
      </c>
      <c r="C5855" t="s">
        <v>15388</v>
      </c>
      <c r="D5855" t="s">
        <v>18833</v>
      </c>
      <c r="E5855" t="s">
        <v>19511</v>
      </c>
      <c r="F5855" t="s">
        <v>7665</v>
      </c>
      <c r="G5855" t="s">
        <v>7666</v>
      </c>
      <c r="I58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55" s="1" t="b">
        <f t="shared" si="91"/>
        <v>0</v>
      </c>
      <c r="K5855" t="str">
        <f>IF(NOT(J5855),Strutture_cleaned[[#This Row],[Indirizzo internet]],Strutture_cleaned[[#This Row],[Indirizzo di posta elettronica]])</f>
        <v>www.bbnonnaluisa.it</v>
      </c>
      <c r="L5855" t="str">
        <f>IF(NOT(J5855),Strutture_cleaned[[#This Row],[Indirizzo di posta elettronica]],Strutture_cleaned[[#This Row],[Indirizzo internet]])</f>
        <v>bbnonnaluisa@libero.it</v>
      </c>
    </row>
    <row r="5856" spans="1:12" x14ac:dyDescent="0.2">
      <c r="A5856" t="s">
        <v>8186</v>
      </c>
      <c r="B5856" t="s">
        <v>18846</v>
      </c>
      <c r="C5856" t="s">
        <v>18847</v>
      </c>
      <c r="D5856" t="s">
        <v>7682</v>
      </c>
      <c r="E5856" t="s">
        <v>19511</v>
      </c>
      <c r="F5856" t="s">
        <v>19511</v>
      </c>
      <c r="G5856" t="s">
        <v>7667</v>
      </c>
      <c r="I58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56" s="1" t="b">
        <f t="shared" si="91"/>
        <v>0</v>
      </c>
      <c r="K5856" t="str">
        <f>IF(NOT(J5856),Strutture_cleaned[[#This Row],[Indirizzo internet]],Strutture_cleaned[[#This Row],[Indirizzo di posta elettronica]])</f>
        <v/>
      </c>
      <c r="L5856" t="str">
        <f>IF(NOT(J5856),Strutture_cleaned[[#This Row],[Indirizzo di posta elettronica]],Strutture_cleaned[[#This Row],[Indirizzo internet]])</f>
        <v>info@agriturismolafilomena.it</v>
      </c>
    </row>
    <row r="5857" spans="1:12" x14ac:dyDescent="0.2">
      <c r="A5857" t="s">
        <v>8177</v>
      </c>
      <c r="B5857" t="s">
        <v>18848</v>
      </c>
      <c r="C5857" t="s">
        <v>19511</v>
      </c>
      <c r="D5857" t="s">
        <v>7682</v>
      </c>
      <c r="E5857" t="s">
        <v>18849</v>
      </c>
      <c r="F5857" t="s">
        <v>19511</v>
      </c>
      <c r="G5857" t="s">
        <v>7668</v>
      </c>
      <c r="I58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857" s="1" t="b">
        <f t="shared" si="91"/>
        <v>0</v>
      </c>
      <c r="K5857" t="str">
        <f>IF(NOT(J5857),Strutture_cleaned[[#This Row],[Indirizzo internet]],Strutture_cleaned[[#This Row],[Indirizzo di posta elettronica]])</f>
        <v/>
      </c>
      <c r="L5857" t="str">
        <f>IF(NOT(J5857),Strutture_cleaned[[#This Row],[Indirizzo di posta elettronica]],Strutture_cleaned[[#This Row],[Indirizzo internet]])</f>
        <v>cristiano85.bocci@tiscali.it</v>
      </c>
    </row>
    <row r="5858" spans="1:12" x14ac:dyDescent="0.2">
      <c r="A5858" t="s">
        <v>8353</v>
      </c>
      <c r="B5858" t="s">
        <v>18850</v>
      </c>
      <c r="C5858" t="s">
        <v>18851</v>
      </c>
      <c r="D5858" t="s">
        <v>7682</v>
      </c>
      <c r="E5858" t="s">
        <v>19511</v>
      </c>
      <c r="F5858" t="s">
        <v>7669</v>
      </c>
      <c r="G5858" t="s">
        <v>7670</v>
      </c>
      <c r="I58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58" s="1" t="b">
        <f t="shared" si="91"/>
        <v>0</v>
      </c>
      <c r="K5858" t="str">
        <f>IF(NOT(J5858),Strutture_cleaned[[#This Row],[Indirizzo internet]],Strutture_cleaned[[#This Row],[Indirizzo di posta elettronica]])</f>
        <v>www.rifugiorubbiano.com</v>
      </c>
      <c r="L5858" t="str">
        <f>IF(NOT(J5858),Strutture_cleaned[[#This Row],[Indirizzo di posta elettronica]],Strutture_cleaned[[#This Row],[Indirizzo internet]])</f>
        <v>rifugiorubbiano@gmail.com</v>
      </c>
    </row>
    <row r="5859" spans="1:12" x14ac:dyDescent="0.2">
      <c r="A5859" t="s">
        <v>8186</v>
      </c>
      <c r="B5859" t="s">
        <v>18852</v>
      </c>
      <c r="C5859" t="s">
        <v>18853</v>
      </c>
      <c r="D5859" t="s">
        <v>7682</v>
      </c>
      <c r="E5859" t="s">
        <v>18854</v>
      </c>
      <c r="F5859" t="s">
        <v>19511</v>
      </c>
      <c r="G5859" t="s">
        <v>7671</v>
      </c>
      <c r="I58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59" s="1" t="b">
        <f t="shared" si="91"/>
        <v>0</v>
      </c>
      <c r="K5859" t="str">
        <f>IF(NOT(J5859),Strutture_cleaned[[#This Row],[Indirizzo internet]],Strutture_cleaned[[#This Row],[Indirizzo di posta elettronica]])</f>
        <v/>
      </c>
      <c r="L5859" t="str">
        <f>IF(NOT(J5859),Strutture_cleaned[[#This Row],[Indirizzo di posta elettronica]],Strutture_cleaned[[#This Row],[Indirizzo internet]])</f>
        <v>m.angellotti@confcommercio-ap.it</v>
      </c>
    </row>
    <row r="5860" spans="1:12" x14ac:dyDescent="0.2">
      <c r="A5860" t="s">
        <v>8183</v>
      </c>
      <c r="B5860" t="s">
        <v>18855</v>
      </c>
      <c r="C5860" t="s">
        <v>7672</v>
      </c>
      <c r="D5860" t="s">
        <v>7682</v>
      </c>
      <c r="E5860" t="s">
        <v>18856</v>
      </c>
      <c r="F5860" t="s">
        <v>7673</v>
      </c>
      <c r="G5860" t="s">
        <v>7674</v>
      </c>
      <c r="I58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860" s="1" t="b">
        <f t="shared" si="91"/>
        <v>0</v>
      </c>
      <c r="K5860" t="str">
        <f>IF(NOT(J5860),Strutture_cleaned[[#This Row],[Indirizzo internet]],Strutture_cleaned[[#This Row],[Indirizzo di posta elettronica]])</f>
        <v>www.bbcadelarossa.com</v>
      </c>
      <c r="L5860" t="str">
        <f>IF(NOT(J5860),Strutture_cleaned[[#This Row],[Indirizzo di posta elettronica]],Strutture_cleaned[[#This Row],[Indirizzo internet]])</f>
        <v>bbcadelarossa@libero.it</v>
      </c>
    </row>
    <row r="5861" spans="1:12" x14ac:dyDescent="0.2">
      <c r="A5861" t="s">
        <v>8186</v>
      </c>
      <c r="B5861" t="s">
        <v>18857</v>
      </c>
      <c r="C5861" t="s">
        <v>18858</v>
      </c>
      <c r="D5861" t="s">
        <v>7682</v>
      </c>
      <c r="E5861" t="s">
        <v>7682</v>
      </c>
      <c r="F5861" t="s">
        <v>19511</v>
      </c>
      <c r="G5861" t="s">
        <v>7675</v>
      </c>
      <c r="I58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861" s="1" t="b">
        <f t="shared" si="91"/>
        <v>0</v>
      </c>
      <c r="K5861" t="str">
        <f>IF(NOT(J5861),Strutture_cleaned[[#This Row],[Indirizzo internet]],Strutture_cleaned[[#This Row],[Indirizzo di posta elettronica]])</f>
        <v/>
      </c>
      <c r="L5861" t="str">
        <f>IF(NOT(J5861),Strutture_cleaned[[#This Row],[Indirizzo di posta elettronica]],Strutture_cleaned[[#This Row],[Indirizzo internet]])</f>
        <v>alfamitogta@virgilio.it</v>
      </c>
    </row>
    <row r="5862" spans="1:12" x14ac:dyDescent="0.2">
      <c r="A5862" t="s">
        <v>8186</v>
      </c>
      <c r="B5862" t="s">
        <v>18859</v>
      </c>
      <c r="C5862" t="s">
        <v>18860</v>
      </c>
      <c r="D5862" t="s">
        <v>7682</v>
      </c>
      <c r="E5862" t="s">
        <v>7682</v>
      </c>
      <c r="F5862" t="s">
        <v>19511</v>
      </c>
      <c r="G5862" t="s">
        <v>7676</v>
      </c>
      <c r="I58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62" s="1" t="b">
        <f t="shared" si="91"/>
        <v>0</v>
      </c>
      <c r="K5862" t="str">
        <f>IF(NOT(J5862),Strutture_cleaned[[#This Row],[Indirizzo internet]],Strutture_cleaned[[#This Row],[Indirizzo di posta elettronica]])</f>
        <v/>
      </c>
      <c r="L5862" t="str">
        <f>IF(NOT(J5862),Strutture_cleaned[[#This Row],[Indirizzo di posta elettronica]],Strutture_cleaned[[#This Row],[Indirizzo internet]])</f>
        <v>info@lamoretta.eu</v>
      </c>
    </row>
    <row r="5863" spans="1:12" x14ac:dyDescent="0.2">
      <c r="A5863" t="s">
        <v>8216</v>
      </c>
      <c r="B5863" t="s">
        <v>18861</v>
      </c>
      <c r="C5863" t="s">
        <v>19511</v>
      </c>
      <c r="D5863" t="s">
        <v>7682</v>
      </c>
      <c r="E5863" t="s">
        <v>18862</v>
      </c>
      <c r="F5863" t="s">
        <v>7677</v>
      </c>
      <c r="G5863" t="s">
        <v>7678</v>
      </c>
      <c r="I58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863" s="1" t="b">
        <f t="shared" si="91"/>
        <v>0</v>
      </c>
      <c r="K5863" t="str">
        <f>IF(NOT(J5863),Strutture_cleaned[[#This Row],[Indirizzo internet]],Strutture_cleaned[[#This Row],[Indirizzo di posta elettronica]])</f>
        <v>www.ristorantetrinacria.com</v>
      </c>
      <c r="L5863" t="str">
        <f>IF(NOT(J5863),Strutture_cleaned[[#This Row],[Indirizzo di posta elettronica]],Strutture_cleaned[[#This Row],[Indirizzo internet]])</f>
        <v>ristorantetrinacria@inwind.it</v>
      </c>
    </row>
    <row r="5864" spans="1:12" x14ac:dyDescent="0.2">
      <c r="A5864" t="s">
        <v>8523</v>
      </c>
      <c r="B5864" t="s">
        <v>18863</v>
      </c>
      <c r="C5864" t="s">
        <v>18864</v>
      </c>
      <c r="D5864" t="s">
        <v>7682</v>
      </c>
      <c r="E5864" t="s">
        <v>7682</v>
      </c>
      <c r="F5864" t="s">
        <v>19511</v>
      </c>
      <c r="G5864" t="s">
        <v>7679</v>
      </c>
      <c r="I58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864" s="1" t="b">
        <f t="shared" si="91"/>
        <v>0</v>
      </c>
      <c r="K5864" t="str">
        <f>IF(NOT(J5864),Strutture_cleaned[[#This Row],[Indirizzo internet]],Strutture_cleaned[[#This Row],[Indirizzo di posta elettronica]])</f>
        <v/>
      </c>
      <c r="L5864" t="str">
        <f>IF(NOT(J5864),Strutture_cleaned[[#This Row],[Indirizzo di posta elettronica]],Strutture_cleaned[[#This Row],[Indirizzo internet]])</f>
        <v>campingmontespino@gmail.com</v>
      </c>
    </row>
    <row r="5865" spans="1:12" x14ac:dyDescent="0.2">
      <c r="A5865" t="s">
        <v>8186</v>
      </c>
      <c r="B5865" t="s">
        <v>18865</v>
      </c>
      <c r="C5865" t="s">
        <v>18866</v>
      </c>
      <c r="D5865" t="s">
        <v>7682</v>
      </c>
      <c r="E5865" t="s">
        <v>7682</v>
      </c>
      <c r="F5865" t="s">
        <v>7680</v>
      </c>
      <c r="G5865" t="s">
        <v>7681</v>
      </c>
      <c r="I58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65" s="1" t="b">
        <f t="shared" si="91"/>
        <v>0</v>
      </c>
      <c r="K5865" t="str">
        <f>IF(NOT(J5865),Strutture_cleaned[[#This Row],[Indirizzo internet]],Strutture_cleaned[[#This Row],[Indirizzo di posta elettronica]])</f>
        <v>agritursibillini.com</v>
      </c>
      <c r="L5865" t="str">
        <f>IF(NOT(J5865),Strutture_cleaned[[#This Row],[Indirizzo di posta elettronica]],Strutture_cleaned[[#This Row],[Indirizzo internet]])</f>
        <v>laterradelvento@libero.it</v>
      </c>
    </row>
    <row r="5866" spans="1:12" x14ac:dyDescent="0.2">
      <c r="A5866" t="s">
        <v>8186</v>
      </c>
      <c r="B5866" t="s">
        <v>18867</v>
      </c>
      <c r="C5866" t="s">
        <v>18868</v>
      </c>
      <c r="D5866" t="s">
        <v>7682</v>
      </c>
      <c r="E5866" t="s">
        <v>7682</v>
      </c>
      <c r="F5866" t="s">
        <v>7683</v>
      </c>
      <c r="G5866" t="s">
        <v>7684</v>
      </c>
      <c r="I58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66" s="1" t="b">
        <f t="shared" si="91"/>
        <v>0</v>
      </c>
      <c r="K5866" t="str">
        <f>IF(NOT(J5866),Strutture_cleaned[[#This Row],[Indirizzo internet]],Strutture_cleaned[[#This Row],[Indirizzo di posta elettronica]])</f>
        <v>www.anticomulino.it</v>
      </c>
      <c r="L5866" t="str">
        <f>IF(NOT(J5866),Strutture_cleaned[[#This Row],[Indirizzo di posta elettronica]],Strutture_cleaned[[#This Row],[Indirizzo internet]])</f>
        <v>anticomulino@virgilio.it</v>
      </c>
    </row>
    <row r="5867" spans="1:12" x14ac:dyDescent="0.2">
      <c r="A5867" t="s">
        <v>8186</v>
      </c>
      <c r="B5867" t="s">
        <v>18869</v>
      </c>
      <c r="C5867" t="s">
        <v>7685</v>
      </c>
      <c r="D5867" t="s">
        <v>7682</v>
      </c>
      <c r="E5867" t="s">
        <v>7682</v>
      </c>
      <c r="F5867" t="s">
        <v>7686</v>
      </c>
      <c r="G5867" t="s">
        <v>7687</v>
      </c>
      <c r="I58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67" s="1" t="b">
        <f t="shared" si="91"/>
        <v>0</v>
      </c>
      <c r="K5867" t="str">
        <f>IF(NOT(J5867),Strutture_cleaned[[#This Row],[Indirizzo internet]],Strutture_cleaned[[#This Row],[Indirizzo di posta elettronica]])</f>
        <v>www.ilborghetto.com</v>
      </c>
      <c r="L5867" t="str">
        <f>IF(NOT(J5867),Strutture_cleaned[[#This Row],[Indirizzo di posta elettronica]],Strutture_cleaned[[#This Row],[Indirizzo internet]])</f>
        <v>info@ilborghetto.com</v>
      </c>
    </row>
    <row r="5868" spans="1:12" x14ac:dyDescent="0.2">
      <c r="A5868" t="s">
        <v>8183</v>
      </c>
      <c r="B5868" t="s">
        <v>11724</v>
      </c>
      <c r="C5868" t="s">
        <v>7688</v>
      </c>
      <c r="D5868" t="s">
        <v>7682</v>
      </c>
      <c r="E5868" t="s">
        <v>7682</v>
      </c>
      <c r="F5868" t="s">
        <v>19511</v>
      </c>
      <c r="G5868" t="s">
        <v>7689</v>
      </c>
      <c r="I58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868" s="1" t="b">
        <f t="shared" si="91"/>
        <v>0</v>
      </c>
      <c r="K5868" t="str">
        <f>IF(NOT(J5868),Strutture_cleaned[[#This Row],[Indirizzo internet]],Strutture_cleaned[[#This Row],[Indirizzo di posta elettronica]])</f>
        <v/>
      </c>
      <c r="L5868" t="str">
        <f>IF(NOT(J5868),Strutture_cleaned[[#This Row],[Indirizzo di posta elettronica]],Strutture_cleaned[[#This Row],[Indirizzo internet]])</f>
        <v>bbdamaria@alice.it</v>
      </c>
    </row>
    <row r="5869" spans="1:12" x14ac:dyDescent="0.2">
      <c r="A5869" t="s">
        <v>8183</v>
      </c>
      <c r="B5869" t="s">
        <v>18870</v>
      </c>
      <c r="C5869" t="s">
        <v>18871</v>
      </c>
      <c r="D5869" t="s">
        <v>7682</v>
      </c>
      <c r="E5869" t="s">
        <v>7682</v>
      </c>
      <c r="F5869" t="s">
        <v>7690</v>
      </c>
      <c r="G5869" t="s">
        <v>7691</v>
      </c>
      <c r="I586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69" s="1" t="b">
        <f t="shared" si="91"/>
        <v>0</v>
      </c>
      <c r="K5869" t="str">
        <f>IF(NOT(J5869),Strutture_cleaned[[#This Row],[Indirizzo internet]],Strutture_cleaned[[#This Row],[Indirizzo di posta elettronica]])</f>
        <v>www.tabart-inn.com</v>
      </c>
      <c r="L5869" t="str">
        <f>IF(NOT(J5869),Strutture_cleaned[[#This Row],[Indirizzo di posta elettronica]],Strutture_cleaned[[#This Row],[Indirizzo internet]])</f>
        <v>info@tabart-inn.com</v>
      </c>
    </row>
    <row r="5870" spans="1:12" x14ac:dyDescent="0.2">
      <c r="A5870" t="s">
        <v>8171</v>
      </c>
      <c r="B5870" t="s">
        <v>18872</v>
      </c>
      <c r="C5870" t="s">
        <v>18873</v>
      </c>
      <c r="D5870" t="s">
        <v>7682</v>
      </c>
      <c r="E5870" t="s">
        <v>7682</v>
      </c>
      <c r="F5870" t="s">
        <v>19511</v>
      </c>
      <c r="G5870" t="s">
        <v>19511</v>
      </c>
      <c r="I587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70" s="1" t="b">
        <f t="shared" si="91"/>
        <v>0</v>
      </c>
      <c r="K5870" t="str">
        <f>IF(NOT(J5870),Strutture_cleaned[[#This Row],[Indirizzo internet]],Strutture_cleaned[[#This Row],[Indirizzo di posta elettronica]])</f>
        <v/>
      </c>
      <c r="L5870" t="str">
        <f>IF(NOT(J5870),Strutture_cleaned[[#This Row],[Indirizzo di posta elettronica]],Strutture_cleaned[[#This Row],[Indirizzo internet]])</f>
        <v/>
      </c>
    </row>
    <row r="5871" spans="1:12" x14ac:dyDescent="0.2">
      <c r="A5871" t="s">
        <v>8171</v>
      </c>
      <c r="B5871" t="s">
        <v>18874</v>
      </c>
      <c r="C5871" t="s">
        <v>7692</v>
      </c>
      <c r="D5871" t="s">
        <v>7682</v>
      </c>
      <c r="E5871" t="s">
        <v>7682</v>
      </c>
      <c r="F5871" t="s">
        <v>7693</v>
      </c>
      <c r="G5871" t="s">
        <v>7694</v>
      </c>
      <c r="I58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71" s="1" t="b">
        <f t="shared" si="91"/>
        <v>0</v>
      </c>
      <c r="K5871" t="str">
        <f>IF(NOT(J5871),Strutture_cleaned[[#This Row],[Indirizzo internet]],Strutture_cleaned[[#This Row],[Indirizzo di posta elettronica]])</f>
        <v>www.casasullavalle.it</v>
      </c>
      <c r="L5871" t="str">
        <f>IF(NOT(J5871),Strutture_cleaned[[#This Row],[Indirizzo di posta elettronica]],Strutture_cleaned[[#This Row],[Indirizzo internet]])</f>
        <v>info@casasullavalle.it</v>
      </c>
    </row>
    <row r="5872" spans="1:12" x14ac:dyDescent="0.2">
      <c r="A5872" t="s">
        <v>8216</v>
      </c>
      <c r="B5872" t="s">
        <v>18875</v>
      </c>
      <c r="C5872" t="s">
        <v>19511</v>
      </c>
      <c r="D5872" t="s">
        <v>7682</v>
      </c>
      <c r="E5872" t="s">
        <v>19511</v>
      </c>
      <c r="F5872" t="s">
        <v>19511</v>
      </c>
      <c r="G5872" t="s">
        <v>7695</v>
      </c>
      <c r="I58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872" s="1" t="b">
        <f t="shared" si="91"/>
        <v>0</v>
      </c>
      <c r="K5872" t="str">
        <f>IF(NOT(J5872),Strutture_cleaned[[#This Row],[Indirizzo internet]],Strutture_cleaned[[#This Row],[Indirizzo di posta elettronica]])</f>
        <v/>
      </c>
      <c r="L5872" t="str">
        <f>IF(NOT(J5872),Strutture_cleaned[[#This Row],[Indirizzo di posta elettronica]],Strutture_cleaned[[#This Row],[Indirizzo internet]])</f>
        <v>virgilio.siquilini@gmail.com</v>
      </c>
    </row>
    <row r="5873" spans="1:12" x14ac:dyDescent="0.2">
      <c r="A5873" t="s">
        <v>8183</v>
      </c>
      <c r="B5873" t="s">
        <v>18876</v>
      </c>
      <c r="C5873" t="s">
        <v>18877</v>
      </c>
      <c r="D5873" t="s">
        <v>7682</v>
      </c>
      <c r="E5873" t="s">
        <v>19511</v>
      </c>
      <c r="F5873" t="s">
        <v>19511</v>
      </c>
      <c r="G5873" t="s">
        <v>7696</v>
      </c>
      <c r="I58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873" s="1" t="b">
        <f t="shared" si="91"/>
        <v>0</v>
      </c>
      <c r="K5873" t="str">
        <f>IF(NOT(J5873),Strutture_cleaned[[#This Row],[Indirizzo internet]],Strutture_cleaned[[#This Row],[Indirizzo di posta elettronica]])</f>
        <v/>
      </c>
      <c r="L5873" t="str">
        <f>IF(NOT(J5873),Strutture_cleaned[[#This Row],[Indirizzo di posta elettronica]],Strutture_cleaned[[#This Row],[Indirizzo internet]])</f>
        <v>giuseppinapieroni@gmail.com</v>
      </c>
    </row>
    <row r="5874" spans="1:12" x14ac:dyDescent="0.2">
      <c r="A5874" t="s">
        <v>8183</v>
      </c>
      <c r="B5874" t="s">
        <v>18878</v>
      </c>
      <c r="C5874" t="s">
        <v>19511</v>
      </c>
      <c r="D5874" t="s">
        <v>7682</v>
      </c>
      <c r="E5874" t="s">
        <v>19511</v>
      </c>
      <c r="F5874" t="s">
        <v>19511</v>
      </c>
      <c r="G5874" t="s">
        <v>7697</v>
      </c>
      <c r="I58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74" s="1" t="b">
        <f t="shared" si="91"/>
        <v>0</v>
      </c>
      <c r="K5874" t="str">
        <f>IF(NOT(J5874),Strutture_cleaned[[#This Row],[Indirizzo internet]],Strutture_cleaned[[#This Row],[Indirizzo di posta elettronica]])</f>
        <v/>
      </c>
      <c r="L5874" t="str">
        <f>IF(NOT(J5874),Strutture_cleaned[[#This Row],[Indirizzo di posta elettronica]],Strutture_cleaned[[#This Row],[Indirizzo internet]])</f>
        <v>casadipietra.eu@gmail.com</v>
      </c>
    </row>
    <row r="5875" spans="1:12" x14ac:dyDescent="0.2">
      <c r="A5875" t="s">
        <v>8523</v>
      </c>
      <c r="B5875" t="s">
        <v>18879</v>
      </c>
      <c r="C5875" t="s">
        <v>18880</v>
      </c>
      <c r="D5875" t="s">
        <v>7682</v>
      </c>
      <c r="E5875" t="s">
        <v>18881</v>
      </c>
      <c r="F5875" t="s">
        <v>19511</v>
      </c>
      <c r="G5875" t="s">
        <v>7684</v>
      </c>
      <c r="I58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75" s="1" t="b">
        <f t="shared" si="91"/>
        <v>0</v>
      </c>
      <c r="K5875" t="str">
        <f>IF(NOT(J5875),Strutture_cleaned[[#This Row],[Indirizzo internet]],Strutture_cleaned[[#This Row],[Indirizzo di posta elettronica]])</f>
        <v/>
      </c>
      <c r="L5875" t="str">
        <f>IF(NOT(J5875),Strutture_cleaned[[#This Row],[Indirizzo di posta elettronica]],Strutture_cleaned[[#This Row],[Indirizzo internet]])</f>
        <v>anticomulino@virgilio.it</v>
      </c>
    </row>
    <row r="5876" spans="1:12" x14ac:dyDescent="0.2">
      <c r="A5876" t="s">
        <v>8183</v>
      </c>
      <c r="B5876" t="s">
        <v>12490</v>
      </c>
      <c r="C5876" t="s">
        <v>18882</v>
      </c>
      <c r="D5876" t="s">
        <v>18883</v>
      </c>
      <c r="E5876" t="s">
        <v>19511</v>
      </c>
      <c r="F5876" t="s">
        <v>19511</v>
      </c>
      <c r="G5876" t="s">
        <v>7698</v>
      </c>
      <c r="I58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876" s="1" t="b">
        <f t="shared" si="91"/>
        <v>0</v>
      </c>
      <c r="K5876" t="str">
        <f>IF(NOT(J5876),Strutture_cleaned[[#This Row],[Indirizzo internet]],Strutture_cleaned[[#This Row],[Indirizzo di posta elettronica]])</f>
        <v/>
      </c>
      <c r="L5876" t="str">
        <f>IF(NOT(J5876),Strutture_cleaned[[#This Row],[Indirizzo di posta elettronica]],Strutture_cleaned[[#This Row],[Indirizzo internet]])</f>
        <v>b.magnan@yahoo.it</v>
      </c>
    </row>
    <row r="5877" spans="1:12" x14ac:dyDescent="0.2">
      <c r="A5877" t="s">
        <v>8186</v>
      </c>
      <c r="B5877" t="s">
        <v>18884</v>
      </c>
      <c r="C5877" t="s">
        <v>7699</v>
      </c>
      <c r="D5877" t="s">
        <v>18883</v>
      </c>
      <c r="E5877" t="s">
        <v>18883</v>
      </c>
      <c r="F5877" t="s">
        <v>7700</v>
      </c>
      <c r="G5877" t="s">
        <v>7701</v>
      </c>
      <c r="I58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877" s="1" t="b">
        <f t="shared" si="91"/>
        <v>0</v>
      </c>
      <c r="K5877" t="str">
        <f>IF(NOT(J5877),Strutture_cleaned[[#This Row],[Indirizzo internet]],Strutture_cleaned[[#This Row],[Indirizzo di posta elettronica]])</f>
        <v>http://millequerce.it/</v>
      </c>
      <c r="L5877" t="str">
        <f>IF(NOT(J5877),Strutture_cleaned[[#This Row],[Indirizzo di posta elettronica]],Strutture_cleaned[[#This Row],[Indirizzo internet]])</f>
        <v>bosio.fulvia@gmail.com</v>
      </c>
    </row>
    <row r="5878" spans="1:12" x14ac:dyDescent="0.2">
      <c r="A5878" t="s">
        <v>8183</v>
      </c>
      <c r="B5878" t="s">
        <v>18885</v>
      </c>
      <c r="C5878" t="s">
        <v>7702</v>
      </c>
      <c r="D5878" t="s">
        <v>18883</v>
      </c>
      <c r="E5878" t="s">
        <v>18883</v>
      </c>
      <c r="F5878" t="s">
        <v>19511</v>
      </c>
      <c r="G5878" t="s">
        <v>7703</v>
      </c>
      <c r="I58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878" s="1" t="b">
        <f t="shared" si="91"/>
        <v>0</v>
      </c>
      <c r="K5878" t="str">
        <f>IF(NOT(J5878),Strutture_cleaned[[#This Row],[Indirizzo internet]],Strutture_cleaned[[#This Row],[Indirizzo di posta elettronica]])</f>
        <v/>
      </c>
      <c r="L5878" t="str">
        <f>IF(NOT(J5878),Strutture_cleaned[[#This Row],[Indirizzo di posta elettronica]],Strutture_cleaned[[#This Row],[Indirizzo internet]])</f>
        <v>roberta.evandri@virgilio.it</v>
      </c>
    </row>
    <row r="5879" spans="1:12" x14ac:dyDescent="0.2">
      <c r="A5879" t="s">
        <v>8183</v>
      </c>
      <c r="B5879" t="s">
        <v>18886</v>
      </c>
      <c r="C5879" t="s">
        <v>18887</v>
      </c>
      <c r="D5879" t="s">
        <v>18883</v>
      </c>
      <c r="E5879" t="s">
        <v>18883</v>
      </c>
      <c r="F5879" t="s">
        <v>19511</v>
      </c>
      <c r="G5879" t="s">
        <v>19511</v>
      </c>
      <c r="I587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79" s="1" t="b">
        <f t="shared" si="91"/>
        <v>0</v>
      </c>
      <c r="K5879" t="str">
        <f>IF(NOT(J5879),Strutture_cleaned[[#This Row],[Indirizzo internet]],Strutture_cleaned[[#This Row],[Indirizzo di posta elettronica]])</f>
        <v/>
      </c>
      <c r="L5879" t="str">
        <f>IF(NOT(J5879),Strutture_cleaned[[#This Row],[Indirizzo di posta elettronica]],Strutture_cleaned[[#This Row],[Indirizzo internet]])</f>
        <v/>
      </c>
    </row>
    <row r="5880" spans="1:12" x14ac:dyDescent="0.2">
      <c r="A5880" t="s">
        <v>8183</v>
      </c>
      <c r="B5880" t="s">
        <v>18888</v>
      </c>
      <c r="C5880" t="s">
        <v>18889</v>
      </c>
      <c r="D5880" t="s">
        <v>18883</v>
      </c>
      <c r="E5880" t="s">
        <v>18883</v>
      </c>
      <c r="F5880" t="s">
        <v>19511</v>
      </c>
      <c r="G5880" t="s">
        <v>19511</v>
      </c>
      <c r="I58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80" s="1" t="b">
        <f t="shared" si="91"/>
        <v>0</v>
      </c>
      <c r="K5880" t="str">
        <f>IF(NOT(J5880),Strutture_cleaned[[#This Row],[Indirizzo internet]],Strutture_cleaned[[#This Row],[Indirizzo di posta elettronica]])</f>
        <v/>
      </c>
      <c r="L5880" t="str">
        <f>IF(NOT(J5880),Strutture_cleaned[[#This Row],[Indirizzo di posta elettronica]],Strutture_cleaned[[#This Row],[Indirizzo internet]])</f>
        <v/>
      </c>
    </row>
    <row r="5881" spans="1:12" x14ac:dyDescent="0.2">
      <c r="A5881" t="s">
        <v>8183</v>
      </c>
      <c r="B5881" t="s">
        <v>18890</v>
      </c>
      <c r="C5881" t="s">
        <v>17634</v>
      </c>
      <c r="D5881" t="s">
        <v>18883</v>
      </c>
      <c r="E5881" t="s">
        <v>18883</v>
      </c>
      <c r="F5881" t="s">
        <v>7704</v>
      </c>
      <c r="G5881" t="s">
        <v>7705</v>
      </c>
      <c r="I58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881" s="1" t="b">
        <f t="shared" si="91"/>
        <v>0</v>
      </c>
      <c r="K5881" t="str">
        <f>IF(NOT(J5881),Strutture_cleaned[[#This Row],[Indirizzo internet]],Strutture_cleaned[[#This Row],[Indirizzo di posta elettronica]])</f>
        <v>www.casamillevolte.it</v>
      </c>
      <c r="L5881" t="str">
        <f>IF(NOT(J5881),Strutture_cleaned[[#This Row],[Indirizzo di posta elettronica]],Strutture_cleaned[[#This Row],[Indirizzo internet]])</f>
        <v>casamillevolte@gmail.com</v>
      </c>
    </row>
    <row r="5882" spans="1:12" x14ac:dyDescent="0.2">
      <c r="A5882" t="s">
        <v>8183</v>
      </c>
      <c r="B5882" t="s">
        <v>18891</v>
      </c>
      <c r="C5882" t="s">
        <v>17634</v>
      </c>
      <c r="D5882" t="s">
        <v>18883</v>
      </c>
      <c r="E5882" t="s">
        <v>18883</v>
      </c>
      <c r="F5882" t="s">
        <v>7704</v>
      </c>
      <c r="G5882" t="s">
        <v>7705</v>
      </c>
      <c r="I58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882" s="1" t="b">
        <f t="shared" si="91"/>
        <v>0</v>
      </c>
      <c r="K5882" t="str">
        <f>IF(NOT(J5882),Strutture_cleaned[[#This Row],[Indirizzo internet]],Strutture_cleaned[[#This Row],[Indirizzo di posta elettronica]])</f>
        <v>www.casamillevolte.it</v>
      </c>
      <c r="L5882" t="str">
        <f>IF(NOT(J5882),Strutture_cleaned[[#This Row],[Indirizzo di posta elettronica]],Strutture_cleaned[[#This Row],[Indirizzo internet]])</f>
        <v>casamillevolte@gmail.com</v>
      </c>
    </row>
    <row r="5883" spans="1:12" x14ac:dyDescent="0.2">
      <c r="A5883" t="s">
        <v>8186</v>
      </c>
      <c r="B5883" t="s">
        <v>18892</v>
      </c>
      <c r="C5883" t="s">
        <v>18893</v>
      </c>
      <c r="D5883" t="s">
        <v>18883</v>
      </c>
      <c r="E5883" t="s">
        <v>18883</v>
      </c>
      <c r="F5883" t="s">
        <v>7706</v>
      </c>
      <c r="G5883" t="s">
        <v>7707</v>
      </c>
      <c r="I58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83" s="1" t="b">
        <f t="shared" si="91"/>
        <v>0</v>
      </c>
      <c r="K5883" t="str">
        <f>IF(NOT(J5883),Strutture_cleaned[[#This Row],[Indirizzo internet]],Strutture_cleaned[[#This Row],[Indirizzo di posta elettronica]])</f>
        <v>www.allacortedicarolina.com</v>
      </c>
      <c r="L5883" t="str">
        <f>IF(NOT(J5883),Strutture_cleaned[[#This Row],[Indirizzo di posta elettronica]],Strutture_cleaned[[#This Row],[Indirizzo internet]])</f>
        <v>info@allacortedicarolina.com</v>
      </c>
    </row>
    <row r="5884" spans="1:12" x14ac:dyDescent="0.2">
      <c r="A5884" t="s">
        <v>8186</v>
      </c>
      <c r="B5884" t="s">
        <v>18894</v>
      </c>
      <c r="C5884" t="s">
        <v>18895</v>
      </c>
      <c r="D5884" t="s">
        <v>18883</v>
      </c>
      <c r="E5884" t="s">
        <v>19511</v>
      </c>
      <c r="F5884" t="s">
        <v>19511</v>
      </c>
      <c r="G5884" t="s">
        <v>7708</v>
      </c>
      <c r="I588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884" s="1" t="b">
        <f t="shared" si="91"/>
        <v>0</v>
      </c>
      <c r="K5884" t="str">
        <f>IF(NOT(J5884),Strutture_cleaned[[#This Row],[Indirizzo internet]],Strutture_cleaned[[#This Row],[Indirizzo di posta elettronica]])</f>
        <v/>
      </c>
      <c r="L5884" t="str">
        <f>IF(NOT(J5884),Strutture_cleaned[[#This Row],[Indirizzo di posta elettronica]],Strutture_cleaned[[#This Row],[Indirizzo internet]])</f>
        <v>giusimiola@alice.it; verolicristian92@hotmail.it</v>
      </c>
    </row>
    <row r="5885" spans="1:12" x14ac:dyDescent="0.2">
      <c r="A5885" t="s">
        <v>8186</v>
      </c>
      <c r="B5885" t="s">
        <v>18896</v>
      </c>
      <c r="C5885" t="s">
        <v>18897</v>
      </c>
      <c r="D5885" t="s">
        <v>18883</v>
      </c>
      <c r="E5885" t="s">
        <v>18883</v>
      </c>
      <c r="F5885" t="s">
        <v>19511</v>
      </c>
      <c r="G5885" t="s">
        <v>7709</v>
      </c>
      <c r="I58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85" s="1" t="b">
        <f t="shared" si="91"/>
        <v>0</v>
      </c>
      <c r="K5885" t="str">
        <f>IF(NOT(J5885),Strutture_cleaned[[#This Row],[Indirizzo internet]],Strutture_cleaned[[#This Row],[Indirizzo di posta elettronica]])</f>
        <v/>
      </c>
      <c r="L5885" t="str">
        <f>IF(NOT(J5885),Strutture_cleaned[[#This Row],[Indirizzo di posta elettronica]],Strutture_cleaned[[#This Row],[Indirizzo internet]])</f>
        <v>info@agriturismocorbezzolo.it</v>
      </c>
    </row>
    <row r="5886" spans="1:12" x14ac:dyDescent="0.2">
      <c r="A5886" t="s">
        <v>8183</v>
      </c>
      <c r="B5886" t="s">
        <v>18898</v>
      </c>
      <c r="C5886" t="s">
        <v>18899</v>
      </c>
      <c r="D5886" t="s">
        <v>7710</v>
      </c>
      <c r="E5886" t="s">
        <v>7710</v>
      </c>
      <c r="F5886" t="s">
        <v>7711</v>
      </c>
      <c r="G5886" t="s">
        <v>7712</v>
      </c>
      <c r="I58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86" s="1" t="b">
        <f t="shared" si="91"/>
        <v>0</v>
      </c>
      <c r="K5886" t="str">
        <f>IF(NOT(J5886),Strutture_cleaned[[#This Row],[Indirizzo internet]],Strutture_cleaned[[#This Row],[Indirizzo di posta elettronica]])</f>
        <v>www.housesannicolo.it</v>
      </c>
      <c r="L5886" t="str">
        <f>IF(NOT(J5886),Strutture_cleaned[[#This Row],[Indirizzo di posta elettronica]],Strutture_cleaned[[#This Row],[Indirizzo internet]])</f>
        <v>info@housesannicolo.it</v>
      </c>
    </row>
    <row r="5887" spans="1:12" x14ac:dyDescent="0.2">
      <c r="A5887" t="s">
        <v>8183</v>
      </c>
      <c r="B5887" t="s">
        <v>18900</v>
      </c>
      <c r="C5887" t="s">
        <v>18901</v>
      </c>
      <c r="D5887" t="s">
        <v>7710</v>
      </c>
      <c r="E5887" t="s">
        <v>18902</v>
      </c>
      <c r="F5887" t="s">
        <v>7713</v>
      </c>
      <c r="G5887" t="s">
        <v>7714</v>
      </c>
      <c r="I58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87" s="1" t="b">
        <f t="shared" si="91"/>
        <v>0</v>
      </c>
      <c r="K5887" t="str">
        <f>IF(NOT(J5887),Strutture_cleaned[[#This Row],[Indirizzo internet]],Strutture_cleaned[[#This Row],[Indirizzo di posta elettronica]])</f>
        <v>www.cappellania.it</v>
      </c>
      <c r="L5887" t="str">
        <f>IF(NOT(J5887),Strutture_cleaned[[#This Row],[Indirizzo di posta elettronica]],Strutture_cleaned[[#This Row],[Indirizzo internet]])</f>
        <v>info@cappellania.it</v>
      </c>
    </row>
    <row r="5888" spans="1:12" x14ac:dyDescent="0.2">
      <c r="A5888" t="s">
        <v>8171</v>
      </c>
      <c r="B5888" t="s">
        <v>18903</v>
      </c>
      <c r="C5888" t="s">
        <v>18904</v>
      </c>
      <c r="D5888" t="s">
        <v>7710</v>
      </c>
      <c r="E5888" t="s">
        <v>7710</v>
      </c>
      <c r="F5888" t="s">
        <v>7715</v>
      </c>
      <c r="G5888" t="s">
        <v>7716</v>
      </c>
      <c r="I58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88" s="1" t="b">
        <f t="shared" si="91"/>
        <v>0</v>
      </c>
      <c r="K5888" t="str">
        <f>IF(NOT(J5888),Strutture_cleaned[[#This Row],[Indirizzo internet]],Strutture_cleaned[[#This Row],[Indirizzo di posta elettronica]])</f>
        <v>www.casasanruffino.com</v>
      </c>
      <c r="L5888" t="str">
        <f>IF(NOT(J5888),Strutture_cleaned[[#This Row],[Indirizzo di posta elettronica]],Strutture_cleaned[[#This Row],[Indirizzo internet]])</f>
        <v>info@casasanruffino.com</v>
      </c>
    </row>
    <row r="5889" spans="1:12" x14ac:dyDescent="0.2">
      <c r="A5889" t="s">
        <v>8186</v>
      </c>
      <c r="B5889" t="s">
        <v>18905</v>
      </c>
      <c r="C5889" t="s">
        <v>18906</v>
      </c>
      <c r="D5889" t="s">
        <v>7710</v>
      </c>
      <c r="E5889" t="s">
        <v>7710</v>
      </c>
      <c r="F5889" t="s">
        <v>7717</v>
      </c>
      <c r="G5889" t="s">
        <v>7718</v>
      </c>
      <c r="I58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89" s="1" t="b">
        <f t="shared" si="91"/>
        <v>0</v>
      </c>
      <c r="K5889" t="str">
        <f>IF(NOT(J5889),Strutture_cleaned[[#This Row],[Indirizzo internet]],Strutture_cleaned[[#This Row],[Indirizzo di posta elettronica]])</f>
        <v>www.isassidisangiuseppe.it</v>
      </c>
      <c r="L5889" t="str">
        <f>IF(NOT(J5889),Strutture_cleaned[[#This Row],[Indirizzo di posta elettronica]],Strutture_cleaned[[#This Row],[Indirizzo internet]])</f>
        <v>info@isassidisangiuseppe.it</v>
      </c>
    </row>
    <row r="5890" spans="1:12" x14ac:dyDescent="0.2">
      <c r="A5890" t="s">
        <v>8186</v>
      </c>
      <c r="B5890" t="s">
        <v>18907</v>
      </c>
      <c r="C5890" t="s">
        <v>18908</v>
      </c>
      <c r="D5890" t="s">
        <v>7710</v>
      </c>
      <c r="E5890" t="s">
        <v>19511</v>
      </c>
      <c r="F5890" t="s">
        <v>7719</v>
      </c>
      <c r="G5890" t="s">
        <v>7720</v>
      </c>
      <c r="I58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90" s="1" t="b">
        <f t="shared" si="91"/>
        <v>0</v>
      </c>
      <c r="K5890" t="str">
        <f>IF(NOT(J5890),Strutture_cleaned[[#This Row],[Indirizzo internet]],Strutture_cleaned[[#This Row],[Indirizzo di posta elettronica]])</f>
        <v>www.agriturismofara.com</v>
      </c>
      <c r="L5890" t="str">
        <f>IF(NOT(J5890),Strutture_cleaned[[#This Row],[Indirizzo di posta elettronica]],Strutture_cleaned[[#This Row],[Indirizzo internet]])</f>
        <v>info@agriturismofara.com</v>
      </c>
    </row>
    <row r="5891" spans="1:12" x14ac:dyDescent="0.2">
      <c r="A5891" t="s">
        <v>8220</v>
      </c>
      <c r="B5891" t="s">
        <v>8250</v>
      </c>
      <c r="C5891" t="s">
        <v>19511</v>
      </c>
      <c r="D5891" t="s">
        <v>7710</v>
      </c>
      <c r="E5891" t="s">
        <v>18909</v>
      </c>
      <c r="F5891" t="s">
        <v>19511</v>
      </c>
      <c r="G5891" t="s">
        <v>19511</v>
      </c>
      <c r="I589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891" s="1" t="b">
        <f t="shared" ref="J5891:J5954" si="92">I5891="invertire email e sito"</f>
        <v>0</v>
      </c>
      <c r="K5891" t="str">
        <f>IF(NOT(J5891),Strutture_cleaned[[#This Row],[Indirizzo internet]],Strutture_cleaned[[#This Row],[Indirizzo di posta elettronica]])</f>
        <v/>
      </c>
      <c r="L5891" t="str">
        <f>IF(NOT(J5891),Strutture_cleaned[[#This Row],[Indirizzo di posta elettronica]],Strutture_cleaned[[#This Row],[Indirizzo internet]])</f>
        <v/>
      </c>
    </row>
    <row r="5892" spans="1:12" x14ac:dyDescent="0.2">
      <c r="A5892" t="s">
        <v>8183</v>
      </c>
      <c r="B5892" t="s">
        <v>18910</v>
      </c>
      <c r="C5892" t="s">
        <v>18911</v>
      </c>
      <c r="D5892" t="s">
        <v>7710</v>
      </c>
      <c r="E5892" t="s">
        <v>7710</v>
      </c>
      <c r="F5892" t="s">
        <v>19511</v>
      </c>
      <c r="G5892" t="s">
        <v>7721</v>
      </c>
      <c r="I58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892" s="1" t="b">
        <f t="shared" si="92"/>
        <v>0</v>
      </c>
      <c r="K5892" t="str">
        <f>IF(NOT(J5892),Strutture_cleaned[[#This Row],[Indirizzo internet]],Strutture_cleaned[[#This Row],[Indirizzo di posta elettronica]])</f>
        <v/>
      </c>
      <c r="L5892" t="str">
        <f>IF(NOT(J5892),Strutture_cleaned[[#This Row],[Indirizzo di posta elettronica]],Strutture_cleaned[[#This Row],[Indirizzo internet]])</f>
        <v>lidia_ricci@libero.it</v>
      </c>
    </row>
    <row r="5893" spans="1:12" x14ac:dyDescent="0.2">
      <c r="A5893" t="s">
        <v>8177</v>
      </c>
      <c r="B5893" t="s">
        <v>18912</v>
      </c>
      <c r="C5893" t="s">
        <v>18913</v>
      </c>
      <c r="D5893" t="s">
        <v>7710</v>
      </c>
      <c r="E5893" t="s">
        <v>7710</v>
      </c>
      <c r="F5893" t="s">
        <v>7722</v>
      </c>
      <c r="G5893" t="s">
        <v>7723</v>
      </c>
      <c r="I58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93" s="1" t="b">
        <f t="shared" si="92"/>
        <v>0</v>
      </c>
      <c r="K5893" t="str">
        <f>IF(NOT(J5893),Strutture_cleaned[[#This Row],[Indirizzo internet]],Strutture_cleaned[[#This Row],[Indirizzo di posta elettronica]])</f>
        <v>www.sanpaolohotel.net</v>
      </c>
      <c r="L5893" t="str">
        <f>IF(NOT(J5893),Strutture_cleaned[[#This Row],[Indirizzo di posta elettronica]],Strutture_cleaned[[#This Row],[Indirizzo internet]])</f>
        <v>info@sanpaolohotel.net</v>
      </c>
    </row>
    <row r="5894" spans="1:12" x14ac:dyDescent="0.2">
      <c r="A5894" t="s">
        <v>8177</v>
      </c>
      <c r="B5894" t="s">
        <v>18914</v>
      </c>
      <c r="C5894" t="s">
        <v>18915</v>
      </c>
      <c r="D5894" t="s">
        <v>7710</v>
      </c>
      <c r="E5894" t="s">
        <v>7710</v>
      </c>
      <c r="F5894" t="s">
        <v>7724</v>
      </c>
      <c r="G5894" t="s">
        <v>7725</v>
      </c>
      <c r="I58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94" s="1" t="b">
        <f t="shared" si="92"/>
        <v>0</v>
      </c>
      <c r="K5894" t="str">
        <f>IF(NOT(J5894),Strutture_cleaned[[#This Row],[Indirizzo internet]],Strutture_cleaned[[#This Row],[Indirizzo di posta elettronica]])</f>
        <v>www.oscareamorina.it</v>
      </c>
      <c r="L5894" t="str">
        <f>IF(NOT(J5894),Strutture_cleaned[[#This Row],[Indirizzo di posta elettronica]],Strutture_cleaned[[#This Row],[Indirizzo internet]])</f>
        <v>info@oscareamorina.it</v>
      </c>
    </row>
    <row r="5895" spans="1:12" x14ac:dyDescent="0.2">
      <c r="A5895" t="s">
        <v>8171</v>
      </c>
      <c r="B5895" t="s">
        <v>18916</v>
      </c>
      <c r="C5895" t="s">
        <v>18917</v>
      </c>
      <c r="D5895" t="s">
        <v>18918</v>
      </c>
      <c r="E5895" t="s">
        <v>18918</v>
      </c>
      <c r="F5895" t="s">
        <v>7726</v>
      </c>
      <c r="G5895" t="s">
        <v>7727</v>
      </c>
      <c r="I58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895" s="1" t="b">
        <f t="shared" si="92"/>
        <v>0</v>
      </c>
      <c r="K5895" t="str">
        <f>IF(NOT(J5895),Strutture_cleaned[[#This Row],[Indirizzo internet]],Strutture_cleaned[[#This Row],[Indirizzo di posta elettronica]])</f>
        <v>www.terraesolecountryhouse.com</v>
      </c>
      <c r="L5895" t="str">
        <f>IF(NOT(J5895),Strutture_cleaned[[#This Row],[Indirizzo di posta elettronica]],Strutture_cleaned[[#This Row],[Indirizzo internet]])</f>
        <v>info@terraesolecountryhouse.com</v>
      </c>
    </row>
    <row r="5896" spans="1:12" x14ac:dyDescent="0.2">
      <c r="A5896" t="s">
        <v>8183</v>
      </c>
      <c r="B5896" t="s">
        <v>18919</v>
      </c>
      <c r="C5896" t="s">
        <v>18920</v>
      </c>
      <c r="D5896" t="s">
        <v>18918</v>
      </c>
      <c r="E5896" t="s">
        <v>18918</v>
      </c>
      <c r="F5896" t="s">
        <v>19511</v>
      </c>
      <c r="G5896" t="s">
        <v>7728</v>
      </c>
      <c r="I58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896" s="1" t="b">
        <f t="shared" si="92"/>
        <v>0</v>
      </c>
      <c r="K5896" t="str">
        <f>IF(NOT(J5896),Strutture_cleaned[[#This Row],[Indirizzo internet]],Strutture_cleaned[[#This Row],[Indirizzo di posta elettronica]])</f>
        <v/>
      </c>
      <c r="L5896" t="str">
        <f>IF(NOT(J5896),Strutture_cleaned[[#This Row],[Indirizzo di posta elettronica]],Strutture_cleaned[[#This Row],[Indirizzo internet]])</f>
        <v>silvana.morichetta@vodafone.it</v>
      </c>
    </row>
    <row r="5897" spans="1:12" x14ac:dyDescent="0.2">
      <c r="A5897" t="s">
        <v>8183</v>
      </c>
      <c r="B5897" t="s">
        <v>18921</v>
      </c>
      <c r="C5897" t="s">
        <v>18922</v>
      </c>
      <c r="D5897" t="s">
        <v>18918</v>
      </c>
      <c r="E5897" t="s">
        <v>19511</v>
      </c>
      <c r="F5897" t="s">
        <v>7729</v>
      </c>
      <c r="G5897" t="s">
        <v>7730</v>
      </c>
      <c r="I58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897" s="1" t="b">
        <f t="shared" si="92"/>
        <v>0</v>
      </c>
      <c r="K5897" t="str">
        <f>IF(NOT(J5897),Strutture_cleaned[[#This Row],[Indirizzo internet]],Strutture_cleaned[[#This Row],[Indirizzo di posta elettronica]])</f>
        <v>www.legisselle.com</v>
      </c>
      <c r="L5897" t="str">
        <f>IF(NOT(J5897),Strutture_cleaned[[#This Row],[Indirizzo di posta elettronica]],Strutture_cleaned[[#This Row],[Indirizzo internet]])</f>
        <v>legisselle@legisselle.com; amministrazione@sgm.com</v>
      </c>
    </row>
    <row r="5898" spans="1:12" x14ac:dyDescent="0.2">
      <c r="A5898" t="s">
        <v>8174</v>
      </c>
      <c r="B5898" t="s">
        <v>18923</v>
      </c>
      <c r="C5898" t="s">
        <v>18924</v>
      </c>
      <c r="D5898" t="s">
        <v>18918</v>
      </c>
      <c r="E5898" t="s">
        <v>18925</v>
      </c>
      <c r="F5898" t="s">
        <v>19511</v>
      </c>
      <c r="G5898" t="s">
        <v>7731</v>
      </c>
      <c r="I58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898" s="1" t="b">
        <f t="shared" si="92"/>
        <v>0</v>
      </c>
      <c r="K5898" t="str">
        <f>IF(NOT(J5898),Strutture_cleaned[[#This Row],[Indirizzo internet]],Strutture_cleaned[[#This Row],[Indirizzo di posta elettronica]])</f>
        <v/>
      </c>
      <c r="L5898" t="str">
        <f>IF(NOT(J5898),Strutture_cleaned[[#This Row],[Indirizzo di posta elettronica]],Strutture_cleaned[[#This Row],[Indirizzo internet]])</f>
        <v>massimo.venturini@teletu.it</v>
      </c>
    </row>
    <row r="5899" spans="1:12" x14ac:dyDescent="0.2">
      <c r="A5899" t="s">
        <v>8216</v>
      </c>
      <c r="B5899" t="s">
        <v>18926</v>
      </c>
      <c r="C5899" t="s">
        <v>18927</v>
      </c>
      <c r="D5899" t="s">
        <v>18918</v>
      </c>
      <c r="E5899" t="s">
        <v>18918</v>
      </c>
      <c r="F5899" t="s">
        <v>19511</v>
      </c>
      <c r="G5899" t="s">
        <v>7732</v>
      </c>
      <c r="I58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899" s="1" t="b">
        <f t="shared" si="92"/>
        <v>0</v>
      </c>
      <c r="K5899" t="str">
        <f>IF(NOT(J5899),Strutture_cleaned[[#This Row],[Indirizzo internet]],Strutture_cleaned[[#This Row],[Indirizzo di posta elettronica]])</f>
        <v/>
      </c>
      <c r="L5899" t="str">
        <f>IF(NOT(J5899),Strutture_cleaned[[#This Row],[Indirizzo di posta elettronica]],Strutture_cleaned[[#This Row],[Indirizzo internet]])</f>
        <v>c.roselli@odcfermo.it</v>
      </c>
    </row>
    <row r="5900" spans="1:12" x14ac:dyDescent="0.2">
      <c r="A5900" t="s">
        <v>8177</v>
      </c>
      <c r="B5900" t="s">
        <v>18928</v>
      </c>
      <c r="C5900" t="s">
        <v>18929</v>
      </c>
      <c r="D5900" t="s">
        <v>18918</v>
      </c>
      <c r="E5900" t="s">
        <v>18930</v>
      </c>
      <c r="F5900" t="s">
        <v>7733</v>
      </c>
      <c r="G5900" t="s">
        <v>7734</v>
      </c>
      <c r="I59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00" s="1" t="b">
        <f t="shared" si="92"/>
        <v>0</v>
      </c>
      <c r="K5900" t="str">
        <f>IF(NOT(J5900),Strutture_cleaned[[#This Row],[Indirizzo internet]],Strutture_cleaned[[#This Row],[Indirizzo di posta elettronica]])</f>
        <v>www.hotelhorizon.it</v>
      </c>
      <c r="L5900" t="str">
        <f>IF(NOT(J5900),Strutture_cleaned[[#This Row],[Indirizzo di posta elettronica]],Strutture_cleaned[[#This Row],[Indirizzo internet]])</f>
        <v>info@hotelhorizon.it</v>
      </c>
    </row>
    <row r="5901" spans="1:12" x14ac:dyDescent="0.2">
      <c r="A5901" t="s">
        <v>8216</v>
      </c>
      <c r="B5901" t="s">
        <v>18931</v>
      </c>
      <c r="C5901" t="s">
        <v>7735</v>
      </c>
      <c r="D5901" t="s">
        <v>18918</v>
      </c>
      <c r="E5901" t="s">
        <v>18918</v>
      </c>
      <c r="F5901" t="s">
        <v>7736</v>
      </c>
      <c r="G5901" t="s">
        <v>7737</v>
      </c>
      <c r="I59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01" s="1" t="b">
        <f t="shared" si="92"/>
        <v>0</v>
      </c>
      <c r="K5901" t="str">
        <f>IF(NOT(J5901),Strutture_cleaned[[#This Row],[Indirizzo internet]],Strutture_cleaned[[#This Row],[Indirizzo di posta elettronica]])</f>
        <v>www.riomaggio.it</v>
      </c>
      <c r="L5901" t="str">
        <f>IF(NOT(J5901),Strutture_cleaned[[#This Row],[Indirizzo di posta elettronica]],Strutture_cleaned[[#This Row],[Indirizzo internet]])</f>
        <v>info@riomaggio.it</v>
      </c>
    </row>
    <row r="5902" spans="1:12" x14ac:dyDescent="0.2">
      <c r="A5902" t="s">
        <v>8183</v>
      </c>
      <c r="B5902" t="s">
        <v>18932</v>
      </c>
      <c r="C5902" t="s">
        <v>18933</v>
      </c>
      <c r="D5902" t="s">
        <v>18918</v>
      </c>
      <c r="E5902" t="s">
        <v>19511</v>
      </c>
      <c r="F5902" t="s">
        <v>19511</v>
      </c>
      <c r="G5902" t="s">
        <v>7738</v>
      </c>
      <c r="I59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902" s="1" t="b">
        <f t="shared" si="92"/>
        <v>0</v>
      </c>
      <c r="K5902" t="str">
        <f>IF(NOT(J5902),Strutture_cleaned[[#This Row],[Indirizzo internet]],Strutture_cleaned[[#This Row],[Indirizzo di posta elettronica]])</f>
        <v/>
      </c>
      <c r="L5902" t="str">
        <f>IF(NOT(J5902),Strutture_cleaned[[#This Row],[Indirizzo di posta elettronica]],Strutture_cleaned[[#This Row],[Indirizzo internet]])</f>
        <v>g.liciotti@live.it</v>
      </c>
    </row>
    <row r="5903" spans="1:12" x14ac:dyDescent="0.2">
      <c r="A5903" t="s">
        <v>8183</v>
      </c>
      <c r="B5903" t="s">
        <v>18934</v>
      </c>
      <c r="C5903" t="s">
        <v>18935</v>
      </c>
      <c r="D5903" t="s">
        <v>18918</v>
      </c>
      <c r="E5903" t="s">
        <v>19511</v>
      </c>
      <c r="F5903" t="s">
        <v>19511</v>
      </c>
      <c r="G5903" t="s">
        <v>7739</v>
      </c>
      <c r="I59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903" s="1" t="b">
        <f t="shared" si="92"/>
        <v>0</v>
      </c>
      <c r="K5903" t="str">
        <f>IF(NOT(J5903),Strutture_cleaned[[#This Row],[Indirizzo internet]],Strutture_cleaned[[#This Row],[Indirizzo di posta elettronica]])</f>
        <v/>
      </c>
      <c r="L5903" t="str">
        <f>IF(NOT(J5903),Strutture_cleaned[[#This Row],[Indirizzo di posta elettronica]],Strutture_cleaned[[#This Row],[Indirizzo internet]])</f>
        <v>casaciarpella@gmail.com</v>
      </c>
    </row>
    <row r="5904" spans="1:12" x14ac:dyDescent="0.2">
      <c r="A5904" t="s">
        <v>8216</v>
      </c>
      <c r="B5904" t="s">
        <v>18936</v>
      </c>
      <c r="C5904" t="s">
        <v>18937</v>
      </c>
      <c r="D5904" t="s">
        <v>18918</v>
      </c>
      <c r="E5904" t="s">
        <v>18918</v>
      </c>
      <c r="F5904" t="s">
        <v>19511</v>
      </c>
      <c r="G5904" t="s">
        <v>7740</v>
      </c>
      <c r="I59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904" s="1" t="b">
        <f t="shared" si="92"/>
        <v>0</v>
      </c>
      <c r="K5904" t="str">
        <f>IF(NOT(J5904),Strutture_cleaned[[#This Row],[Indirizzo internet]],Strutture_cleaned[[#This Row],[Indirizzo di posta elettronica]])</f>
        <v/>
      </c>
      <c r="L5904" t="str">
        <f>IF(NOT(J5904),Strutture_cleaned[[#This Row],[Indirizzo di posta elettronica]],Strutture_cleaned[[#This Row],[Indirizzo internet]])</f>
        <v>acasadecampo1@gmail.com</v>
      </c>
    </row>
    <row r="5905" spans="1:12" x14ac:dyDescent="0.2">
      <c r="A5905" t="s">
        <v>8183</v>
      </c>
      <c r="B5905" t="s">
        <v>18938</v>
      </c>
      <c r="C5905" t="s">
        <v>7741</v>
      </c>
      <c r="D5905" t="s">
        <v>18918</v>
      </c>
      <c r="E5905" t="s">
        <v>18918</v>
      </c>
      <c r="F5905" t="s">
        <v>19511</v>
      </c>
      <c r="G5905" t="s">
        <v>7742</v>
      </c>
      <c r="I59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905" s="1" t="b">
        <f t="shared" si="92"/>
        <v>0</v>
      </c>
      <c r="K5905" t="str">
        <f>IF(NOT(J5905),Strutture_cleaned[[#This Row],[Indirizzo internet]],Strutture_cleaned[[#This Row],[Indirizzo di posta elettronica]])</f>
        <v/>
      </c>
      <c r="L5905" t="str">
        <f>IF(NOT(J5905),Strutture_cleaned[[#This Row],[Indirizzo di posta elettronica]],Strutture_cleaned[[#This Row],[Indirizzo internet]])</f>
        <v>ale.pagliarini67@gmail.com</v>
      </c>
    </row>
    <row r="5906" spans="1:12" x14ac:dyDescent="0.2">
      <c r="A5906" t="s">
        <v>8171</v>
      </c>
      <c r="B5906" t="s">
        <v>18939</v>
      </c>
      <c r="C5906" t="s">
        <v>18940</v>
      </c>
      <c r="D5906" t="s">
        <v>18941</v>
      </c>
      <c r="E5906" t="s">
        <v>18941</v>
      </c>
      <c r="F5906" t="s">
        <v>7743</v>
      </c>
      <c r="G5906" t="s">
        <v>7744</v>
      </c>
      <c r="I59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06" s="1" t="b">
        <f t="shared" si="92"/>
        <v>0</v>
      </c>
      <c r="K5906" t="str">
        <f>IF(NOT(J5906),Strutture_cleaned[[#This Row],[Indirizzo internet]],Strutture_cleaned[[#This Row],[Indirizzo di posta elettronica]])</f>
        <v>www.countryhousecasarossa.it</v>
      </c>
      <c r="L5906" t="str">
        <f>IF(NOT(J5906),Strutture_cleaned[[#This Row],[Indirizzo di posta elettronica]],Strutture_cleaned[[#This Row],[Indirizzo internet]])</f>
        <v>info@countryhousecasarossa.it</v>
      </c>
    </row>
    <row r="5907" spans="1:12" x14ac:dyDescent="0.2">
      <c r="A5907" t="s">
        <v>8183</v>
      </c>
      <c r="B5907" t="s">
        <v>18942</v>
      </c>
      <c r="C5907" t="s">
        <v>18943</v>
      </c>
      <c r="D5907" t="s">
        <v>18941</v>
      </c>
      <c r="E5907" t="s">
        <v>19511</v>
      </c>
      <c r="F5907" t="s">
        <v>7745</v>
      </c>
      <c r="G5907" t="s">
        <v>7746</v>
      </c>
      <c r="I59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07" s="1" t="b">
        <f t="shared" si="92"/>
        <v>0</v>
      </c>
      <c r="K5907" t="str">
        <f>IF(NOT(J5907),Strutture_cleaned[[#This Row],[Indirizzo internet]],Strutture_cleaned[[#This Row],[Indirizzo di posta elettronica]])</f>
        <v>www.lacasadeinonni.org</v>
      </c>
      <c r="L5907" t="str">
        <f>IF(NOT(J5907),Strutture_cleaned[[#This Row],[Indirizzo di posta elettronica]],Strutture_cleaned[[#This Row],[Indirizzo internet]])</f>
        <v>info@lacasadeinonni.org</v>
      </c>
    </row>
    <row r="5908" spans="1:12" x14ac:dyDescent="0.2">
      <c r="A5908" t="s">
        <v>8186</v>
      </c>
      <c r="B5908" t="s">
        <v>18944</v>
      </c>
      <c r="C5908" t="s">
        <v>18945</v>
      </c>
      <c r="D5908" t="s">
        <v>7747</v>
      </c>
      <c r="E5908" t="s">
        <v>7747</v>
      </c>
      <c r="F5908" t="s">
        <v>19511</v>
      </c>
      <c r="G5908" t="s">
        <v>19511</v>
      </c>
      <c r="I590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08" s="1" t="b">
        <f t="shared" si="92"/>
        <v>0</v>
      </c>
      <c r="K5908" t="str">
        <f>IF(NOT(J5908),Strutture_cleaned[[#This Row],[Indirizzo internet]],Strutture_cleaned[[#This Row],[Indirizzo di posta elettronica]])</f>
        <v/>
      </c>
      <c r="L5908" t="str">
        <f>IF(NOT(J5908),Strutture_cleaned[[#This Row],[Indirizzo di posta elettronica]],Strutture_cleaned[[#This Row],[Indirizzo internet]])</f>
        <v/>
      </c>
    </row>
    <row r="5909" spans="1:12" x14ac:dyDescent="0.2">
      <c r="A5909" t="s">
        <v>8186</v>
      </c>
      <c r="B5909" t="s">
        <v>18946</v>
      </c>
      <c r="C5909" t="s">
        <v>19511</v>
      </c>
      <c r="D5909" t="s">
        <v>7747</v>
      </c>
      <c r="E5909" t="s">
        <v>7747</v>
      </c>
      <c r="F5909" t="s">
        <v>7748</v>
      </c>
      <c r="G5909" t="s">
        <v>7749</v>
      </c>
      <c r="I59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09" s="1" t="b">
        <f t="shared" si="92"/>
        <v>0</v>
      </c>
      <c r="K5909" t="str">
        <f>IF(NOT(J5909),Strutture_cleaned[[#This Row],[Indirizzo internet]],Strutture_cleaned[[#This Row],[Indirizzo di posta elettronica]])</f>
        <v>www.fontedisantandrea.it</v>
      </c>
      <c r="L5909" t="str">
        <f>IF(NOT(J5909),Strutture_cleaned[[#This Row],[Indirizzo di posta elettronica]],Strutture_cleaned[[#This Row],[Indirizzo internet]])</f>
        <v>info@fontedisantandrea.it</v>
      </c>
    </row>
    <row r="5910" spans="1:12" x14ac:dyDescent="0.2">
      <c r="A5910" t="s">
        <v>8186</v>
      </c>
      <c r="B5910" t="s">
        <v>18947</v>
      </c>
      <c r="C5910" t="s">
        <v>18948</v>
      </c>
      <c r="D5910" t="s">
        <v>7747</v>
      </c>
      <c r="E5910" t="s">
        <v>7747</v>
      </c>
      <c r="F5910" t="s">
        <v>7750</v>
      </c>
      <c r="G5910" t="s">
        <v>7751</v>
      </c>
      <c r="I59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10" s="1" t="b">
        <f t="shared" si="92"/>
        <v>0</v>
      </c>
      <c r="K5910" t="str">
        <f>IF(NOT(J5910),Strutture_cleaned[[#This Row],[Indirizzo internet]],Strutture_cleaned[[#This Row],[Indirizzo di posta elettronica]])</f>
        <v>www.residencesinfoniedelbosco.it</v>
      </c>
      <c r="L5910" t="str">
        <f>IF(NOT(J5910),Strutture_cleaned[[#This Row],[Indirizzo di posta elettronica]],Strutture_cleaned[[#This Row],[Indirizzo internet]])</f>
        <v>info@residencesinfoniedelbosco.it</v>
      </c>
    </row>
    <row r="5911" spans="1:12" x14ac:dyDescent="0.2">
      <c r="A5911" t="s">
        <v>8186</v>
      </c>
      <c r="B5911" t="s">
        <v>18949</v>
      </c>
      <c r="C5911" t="s">
        <v>19511</v>
      </c>
      <c r="D5911" t="s">
        <v>7747</v>
      </c>
      <c r="E5911" t="s">
        <v>19511</v>
      </c>
      <c r="F5911" t="s">
        <v>7752</v>
      </c>
      <c r="G5911" t="s">
        <v>7753</v>
      </c>
      <c r="I59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11" s="1" t="b">
        <f t="shared" si="92"/>
        <v>0</v>
      </c>
      <c r="K5911" t="str">
        <f>IF(NOT(J5911),Strutture_cleaned[[#This Row],[Indirizzo internet]],Strutture_cleaned[[#This Row],[Indirizzo di posta elettronica]])</f>
        <v>www.agricamppicobello.com</v>
      </c>
      <c r="L5911" t="str">
        <f>IF(NOT(J5911),Strutture_cleaned[[#This Row],[Indirizzo di posta elettronica]],Strutture_cleaned[[#This Row],[Indirizzo internet]])</f>
        <v>info@agricamppicobello.com</v>
      </c>
    </row>
    <row r="5912" spans="1:12" x14ac:dyDescent="0.2">
      <c r="A5912" t="s">
        <v>8186</v>
      </c>
      <c r="B5912" t="s">
        <v>18950</v>
      </c>
      <c r="C5912" t="s">
        <v>18951</v>
      </c>
      <c r="D5912" t="s">
        <v>7747</v>
      </c>
      <c r="E5912" t="s">
        <v>7747</v>
      </c>
      <c r="F5912" t="s">
        <v>7754</v>
      </c>
      <c r="G5912" t="s">
        <v>7755</v>
      </c>
      <c r="I59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12" s="1" t="b">
        <f t="shared" si="92"/>
        <v>0</v>
      </c>
      <c r="K5912" t="str">
        <f>IF(NOT(J5912),Strutture_cleaned[[#This Row],[Indirizzo internet]],Strutture_cleaned[[#This Row],[Indirizzo di posta elettronica]])</f>
        <v>www.sopraesotto.com</v>
      </c>
      <c r="L5912" t="str">
        <f>IF(NOT(J5912),Strutture_cleaned[[#This Row],[Indirizzo di posta elettronica]],Strutture_cleaned[[#This Row],[Indirizzo internet]])</f>
        <v>info@sopraesotto.com</v>
      </c>
    </row>
    <row r="5913" spans="1:12" x14ac:dyDescent="0.2">
      <c r="A5913" t="s">
        <v>8282</v>
      </c>
      <c r="B5913" t="s">
        <v>18952</v>
      </c>
      <c r="C5913" t="s">
        <v>18953</v>
      </c>
      <c r="D5913" t="s">
        <v>7747</v>
      </c>
      <c r="E5913" t="s">
        <v>19511</v>
      </c>
      <c r="F5913" t="s">
        <v>19511</v>
      </c>
      <c r="G5913" t="s">
        <v>7756</v>
      </c>
      <c r="I59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913" s="1" t="b">
        <f t="shared" si="92"/>
        <v>0</v>
      </c>
      <c r="K5913" t="str">
        <f>IF(NOT(J5913),Strutture_cleaned[[#This Row],[Indirizzo internet]],Strutture_cleaned[[#This Row],[Indirizzo di posta elettronica]])</f>
        <v/>
      </c>
      <c r="L5913" t="str">
        <f>IF(NOT(J5913),Strutture_cleaned[[#This Row],[Indirizzo di posta elettronica]],Strutture_cleaned[[#This Row],[Indirizzo internet]])</f>
        <v>scendoni52@gmail.com</v>
      </c>
    </row>
    <row r="5914" spans="1:12" x14ac:dyDescent="0.2">
      <c r="A5914" t="s">
        <v>8186</v>
      </c>
      <c r="B5914" t="s">
        <v>18954</v>
      </c>
      <c r="C5914" t="s">
        <v>18955</v>
      </c>
      <c r="D5914" t="s">
        <v>7747</v>
      </c>
      <c r="E5914" t="s">
        <v>19511</v>
      </c>
      <c r="F5914" t="s">
        <v>7757</v>
      </c>
      <c r="G5914" t="s">
        <v>7758</v>
      </c>
      <c r="I59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14" s="1" t="b">
        <f t="shared" si="92"/>
        <v>0</v>
      </c>
      <c r="K5914" t="str">
        <f>IF(NOT(J5914),Strutture_cleaned[[#This Row],[Indirizzo internet]],Strutture_cleaned[[#This Row],[Indirizzo di posta elettronica]])</f>
        <v>www.tasteria.it</v>
      </c>
      <c r="L5914" t="str">
        <f>IF(NOT(J5914),Strutture_cleaned[[#This Row],[Indirizzo di posta elettronica]],Strutture_cleaned[[#This Row],[Indirizzo internet]])</f>
        <v>info@tasteria.it; isaak.tsorakidis@hotmail.it</v>
      </c>
    </row>
    <row r="5915" spans="1:12" x14ac:dyDescent="0.2">
      <c r="A5915" t="s">
        <v>8183</v>
      </c>
      <c r="B5915" t="s">
        <v>18956</v>
      </c>
      <c r="C5915" t="s">
        <v>18957</v>
      </c>
      <c r="D5915" t="s">
        <v>7747</v>
      </c>
      <c r="E5915" t="s">
        <v>19511</v>
      </c>
      <c r="F5915" t="s">
        <v>19511</v>
      </c>
      <c r="G5915" t="s">
        <v>7759</v>
      </c>
      <c r="I59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5915" s="1" t="b">
        <f t="shared" si="92"/>
        <v>0</v>
      </c>
      <c r="K5915" t="str">
        <f>IF(NOT(J5915),Strutture_cleaned[[#This Row],[Indirizzo internet]],Strutture_cleaned[[#This Row],[Indirizzo di posta elettronica]])</f>
        <v/>
      </c>
      <c r="L5915" t="str">
        <f>IF(NOT(J5915),Strutture_cleaned[[#This Row],[Indirizzo di posta elettronica]],Strutture_cleaned[[#This Row],[Indirizzo internet]])</f>
        <v>wendy@villainthevineyard.com</v>
      </c>
    </row>
    <row r="5916" spans="1:12" x14ac:dyDescent="0.2">
      <c r="A5916" t="s">
        <v>8183</v>
      </c>
      <c r="B5916" t="s">
        <v>18958</v>
      </c>
      <c r="C5916" t="s">
        <v>18959</v>
      </c>
      <c r="D5916" t="s">
        <v>7747</v>
      </c>
      <c r="E5916" t="s">
        <v>19511</v>
      </c>
      <c r="F5916" t="s">
        <v>19511</v>
      </c>
      <c r="G5916" t="s">
        <v>7760</v>
      </c>
      <c r="I59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16" s="1" t="b">
        <f t="shared" si="92"/>
        <v>0</v>
      </c>
      <c r="K5916" t="str">
        <f>IF(NOT(J5916),Strutture_cleaned[[#This Row],[Indirizzo internet]],Strutture_cleaned[[#This Row],[Indirizzo di posta elettronica]])</f>
        <v/>
      </c>
      <c r="L5916" t="str">
        <f>IF(NOT(J5916),Strutture_cleaned[[#This Row],[Indirizzo di posta elettronica]],Strutture_cleaned[[#This Row],[Indirizzo internet]])</f>
        <v>info@lagolosacm.it</v>
      </c>
    </row>
    <row r="5917" spans="1:12" x14ac:dyDescent="0.2">
      <c r="A5917" t="s">
        <v>8183</v>
      </c>
      <c r="B5917" t="s">
        <v>18960</v>
      </c>
      <c r="C5917" t="s">
        <v>18961</v>
      </c>
      <c r="D5917" t="s">
        <v>7747</v>
      </c>
      <c r="E5917" t="s">
        <v>19511</v>
      </c>
      <c r="F5917" t="s">
        <v>19511</v>
      </c>
      <c r="G5917" t="s">
        <v>19511</v>
      </c>
      <c r="I591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17" s="1" t="b">
        <f t="shared" si="92"/>
        <v>0</v>
      </c>
      <c r="K5917" t="str">
        <f>IF(NOT(J5917),Strutture_cleaned[[#This Row],[Indirizzo internet]],Strutture_cleaned[[#This Row],[Indirizzo di posta elettronica]])</f>
        <v/>
      </c>
      <c r="L5917" t="str">
        <f>IF(NOT(J5917),Strutture_cleaned[[#This Row],[Indirizzo di posta elettronica]],Strutture_cleaned[[#This Row],[Indirizzo internet]])</f>
        <v/>
      </c>
    </row>
    <row r="5918" spans="1:12" x14ac:dyDescent="0.2">
      <c r="A5918" t="s">
        <v>8186</v>
      </c>
      <c r="B5918" t="s">
        <v>18962</v>
      </c>
      <c r="C5918" t="s">
        <v>19511</v>
      </c>
      <c r="D5918" t="s">
        <v>7747</v>
      </c>
      <c r="E5918" t="s">
        <v>18963</v>
      </c>
      <c r="F5918" t="s">
        <v>19511</v>
      </c>
      <c r="G5918" t="s">
        <v>7761</v>
      </c>
      <c r="I59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918" s="1" t="b">
        <f t="shared" si="92"/>
        <v>0</v>
      </c>
      <c r="K5918" t="str">
        <f>IF(NOT(J5918),Strutture_cleaned[[#This Row],[Indirizzo internet]],Strutture_cleaned[[#This Row],[Indirizzo di posta elettronica]])</f>
        <v/>
      </c>
      <c r="L5918" t="str">
        <f>IF(NOT(J5918),Strutture_cleaned[[#This Row],[Indirizzo di posta elettronica]],Strutture_cleaned[[#This Row],[Indirizzo internet]])</f>
        <v>salvatoregasperini@alice.it</v>
      </c>
    </row>
    <row r="5919" spans="1:12" x14ac:dyDescent="0.2">
      <c r="A5919" t="s">
        <v>8183</v>
      </c>
      <c r="B5919" t="s">
        <v>18964</v>
      </c>
      <c r="C5919" t="s">
        <v>18965</v>
      </c>
      <c r="D5919" t="s">
        <v>7747</v>
      </c>
      <c r="E5919" t="s">
        <v>18966</v>
      </c>
      <c r="F5919" t="s">
        <v>7762</v>
      </c>
      <c r="G5919" t="s">
        <v>7763</v>
      </c>
      <c r="I59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19" s="1" t="b">
        <f t="shared" si="92"/>
        <v>0</v>
      </c>
      <c r="K5919" t="str">
        <f>IF(NOT(J5919),Strutture_cleaned[[#This Row],[Indirizzo internet]],Strutture_cleaned[[#This Row],[Indirizzo di posta elettronica]])</f>
        <v>www.bb-laurora.com</v>
      </c>
      <c r="L5919" t="str">
        <f>IF(NOT(J5919),Strutture_cleaned[[#This Row],[Indirizzo di posta elettronica]],Strutture_cleaned[[#This Row],[Indirizzo internet]])</f>
        <v>info@bb-laurora.com</v>
      </c>
    </row>
    <row r="5920" spans="1:12" x14ac:dyDescent="0.2">
      <c r="A5920" t="s">
        <v>8183</v>
      </c>
      <c r="B5920" t="s">
        <v>18967</v>
      </c>
      <c r="C5920" t="s">
        <v>18968</v>
      </c>
      <c r="D5920" t="s">
        <v>7747</v>
      </c>
      <c r="E5920" t="s">
        <v>19511</v>
      </c>
      <c r="F5920" t="s">
        <v>19511</v>
      </c>
      <c r="G5920" t="s">
        <v>19511</v>
      </c>
      <c r="I59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20" s="1" t="b">
        <f t="shared" si="92"/>
        <v>0</v>
      </c>
      <c r="K5920" t="str">
        <f>IF(NOT(J5920),Strutture_cleaned[[#This Row],[Indirizzo internet]],Strutture_cleaned[[#This Row],[Indirizzo di posta elettronica]])</f>
        <v/>
      </c>
      <c r="L5920" t="str">
        <f>IF(NOT(J5920),Strutture_cleaned[[#This Row],[Indirizzo di posta elettronica]],Strutture_cleaned[[#This Row],[Indirizzo internet]])</f>
        <v/>
      </c>
    </row>
    <row r="5921" spans="1:12" x14ac:dyDescent="0.2">
      <c r="A5921" t="s">
        <v>8174</v>
      </c>
      <c r="B5921" t="s">
        <v>18969</v>
      </c>
      <c r="C5921" t="s">
        <v>18970</v>
      </c>
      <c r="D5921" t="s">
        <v>7747</v>
      </c>
      <c r="E5921" t="s">
        <v>19511</v>
      </c>
      <c r="F5921" t="s">
        <v>7764</v>
      </c>
      <c r="G5921" t="s">
        <v>7765</v>
      </c>
      <c r="I59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921" s="1" t="b">
        <f t="shared" si="92"/>
        <v>0</v>
      </c>
      <c r="K5921" t="str">
        <f>IF(NOT(J5921),Strutture_cleaned[[#This Row],[Indirizzo internet]],Strutture_cleaned[[#This Row],[Indirizzo di posta elettronica]])</f>
        <v>www.casalemonasteromarche.com</v>
      </c>
      <c r="L5921" t="str">
        <f>IF(NOT(J5921),Strutture_cleaned[[#This Row],[Indirizzo di posta elettronica]],Strutture_cleaned[[#This Row],[Indirizzo internet]])</f>
        <v>annessi@studioannessi.it</v>
      </c>
    </row>
    <row r="5922" spans="1:12" x14ac:dyDescent="0.2">
      <c r="A5922" t="s">
        <v>8417</v>
      </c>
      <c r="B5922" t="s">
        <v>18971</v>
      </c>
      <c r="C5922" t="s">
        <v>18972</v>
      </c>
      <c r="D5922" t="s">
        <v>7747</v>
      </c>
      <c r="E5922" t="s">
        <v>7747</v>
      </c>
      <c r="F5922" t="s">
        <v>7766</v>
      </c>
      <c r="G5922" t="s">
        <v>7767</v>
      </c>
      <c r="I59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22" s="1" t="b">
        <f t="shared" si="92"/>
        <v>0</v>
      </c>
      <c r="K5922" t="str">
        <f>IF(NOT(J5922),Strutture_cleaned[[#This Row],[Indirizzo internet]],Strutture_cleaned[[#This Row],[Indirizzo di posta elettronica]])</f>
        <v>www.laginestra.it</v>
      </c>
      <c r="L5922" t="str">
        <f>IF(NOT(J5922),Strutture_cleaned[[#This Row],[Indirizzo di posta elettronica]],Strutture_cleaned[[#This Row],[Indirizzo internet]])</f>
        <v>info@laginestra.it</v>
      </c>
    </row>
    <row r="5923" spans="1:12" x14ac:dyDescent="0.2">
      <c r="A5923" t="s">
        <v>8216</v>
      </c>
      <c r="B5923" t="s">
        <v>18973</v>
      </c>
      <c r="C5923" t="s">
        <v>18974</v>
      </c>
      <c r="D5923" t="s">
        <v>7747</v>
      </c>
      <c r="E5923" t="s">
        <v>19511</v>
      </c>
      <c r="F5923" t="s">
        <v>7768</v>
      </c>
      <c r="G5923" t="s">
        <v>7769</v>
      </c>
      <c r="I59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23" s="1" t="b">
        <f t="shared" si="92"/>
        <v>0</v>
      </c>
      <c r="K5923" t="str">
        <f>IF(NOT(J5923),Strutture_cleaned[[#This Row],[Indirizzo internet]],Strutture_cleaned[[#This Row],[Indirizzo di posta elettronica]])</f>
        <v>www.hotelleonemarche.com</v>
      </c>
      <c r="L5923" t="str">
        <f>IF(NOT(J5923),Strutture_cleaned[[#This Row],[Indirizzo di posta elettronica]],Strutture_cleaned[[#This Row],[Indirizzo internet]])</f>
        <v>info@hotelleone.it</v>
      </c>
    </row>
    <row r="5924" spans="1:12" x14ac:dyDescent="0.2">
      <c r="A5924" t="s">
        <v>8171</v>
      </c>
      <c r="B5924" t="s">
        <v>18975</v>
      </c>
      <c r="C5924" t="s">
        <v>18976</v>
      </c>
      <c r="D5924" t="s">
        <v>7770</v>
      </c>
      <c r="E5924" t="s">
        <v>7770</v>
      </c>
      <c r="F5924" t="s">
        <v>6637</v>
      </c>
      <c r="G5924" t="s">
        <v>6636</v>
      </c>
      <c r="I59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924" s="1" t="b">
        <f t="shared" si="92"/>
        <v>0</v>
      </c>
      <c r="K5924" t="str">
        <f>IF(NOT(J5924),Strutture_cleaned[[#This Row],[Indirizzo internet]],Strutture_cleaned[[#This Row],[Indirizzo di posta elettronica]])</f>
        <v>www.villa-geminiani.com</v>
      </c>
      <c r="L5924" t="str">
        <f>IF(NOT(J5924),Strutture_cleaned[[#This Row],[Indirizzo di posta elettronica]],Strutture_cleaned[[#This Row],[Indirizzo internet]])</f>
        <v>liliana@villa-geminiani.com</v>
      </c>
    </row>
    <row r="5925" spans="1:12" x14ac:dyDescent="0.2">
      <c r="A5925" t="s">
        <v>8216</v>
      </c>
      <c r="B5925" t="s">
        <v>18977</v>
      </c>
      <c r="C5925" t="s">
        <v>18978</v>
      </c>
      <c r="D5925" t="s">
        <v>7770</v>
      </c>
      <c r="E5925" t="s">
        <v>19511</v>
      </c>
      <c r="F5925" t="s">
        <v>19511</v>
      </c>
      <c r="G5925" t="s">
        <v>7771</v>
      </c>
      <c r="I59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925" s="1" t="b">
        <f t="shared" si="92"/>
        <v>0</v>
      </c>
      <c r="K5925" t="str">
        <f>IF(NOT(J5925),Strutture_cleaned[[#This Row],[Indirizzo internet]],Strutture_cleaned[[#This Row],[Indirizzo di posta elettronica]])</f>
        <v/>
      </c>
      <c r="L5925" t="str">
        <f>IF(NOT(J5925),Strutture_cleaned[[#This Row],[Indirizzo di posta elettronica]],Strutture_cleaned[[#This Row],[Indirizzo internet]])</f>
        <v>liviopizzingrilli@gmail.com</v>
      </c>
    </row>
    <row r="5926" spans="1:12" x14ac:dyDescent="0.2">
      <c r="A5926" t="s">
        <v>8186</v>
      </c>
      <c r="B5926" t="s">
        <v>18979</v>
      </c>
      <c r="C5926" t="s">
        <v>18980</v>
      </c>
      <c r="D5926" t="s">
        <v>7770</v>
      </c>
      <c r="E5926" t="s">
        <v>19511</v>
      </c>
      <c r="F5926" t="s">
        <v>7772</v>
      </c>
      <c r="G5926" t="s">
        <v>7773</v>
      </c>
      <c r="I59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926" s="1" t="b">
        <f t="shared" si="92"/>
        <v>0</v>
      </c>
      <c r="K5926" t="str">
        <f>IF(NOT(J5926),Strutture_cleaned[[#This Row],[Indirizzo internet]],Strutture_cleaned[[#This Row],[Indirizzo di posta elettronica]])</f>
        <v>www.deimonti.com</v>
      </c>
      <c r="L5926" t="str">
        <f>IF(NOT(J5926),Strutture_cleaned[[#This Row],[Indirizzo di posta elettronica]],Strutture_cleaned[[#This Row],[Indirizzo internet]])</f>
        <v>cantina@deimonti.com</v>
      </c>
    </row>
    <row r="5927" spans="1:12" x14ac:dyDescent="0.2">
      <c r="A5927" t="s">
        <v>8186</v>
      </c>
      <c r="B5927" t="s">
        <v>18981</v>
      </c>
      <c r="C5927" t="s">
        <v>18982</v>
      </c>
      <c r="D5927" t="s">
        <v>7770</v>
      </c>
      <c r="E5927" t="s">
        <v>7770</v>
      </c>
      <c r="F5927" t="s">
        <v>19511</v>
      </c>
      <c r="G5927" t="s">
        <v>7774</v>
      </c>
      <c r="I59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927" s="1" t="b">
        <f t="shared" si="92"/>
        <v>0</v>
      </c>
      <c r="K5927" t="str">
        <f>IF(NOT(J5927),Strutture_cleaned[[#This Row],[Indirizzo internet]],Strutture_cleaned[[#This Row],[Indirizzo di posta elettronica]])</f>
        <v/>
      </c>
      <c r="L5927" t="str">
        <f>IF(NOT(J5927),Strutture_cleaned[[#This Row],[Indirizzo di posta elettronica]],Strutture_cleaned[[#This Row],[Indirizzo internet]])</f>
        <v>corradomiola@yahoo.it</v>
      </c>
    </row>
    <row r="5928" spans="1:12" x14ac:dyDescent="0.2">
      <c r="A5928" t="s">
        <v>8183</v>
      </c>
      <c r="B5928" t="s">
        <v>18983</v>
      </c>
      <c r="C5928" t="s">
        <v>18984</v>
      </c>
      <c r="D5928" t="s">
        <v>7770</v>
      </c>
      <c r="E5928" t="s">
        <v>7770</v>
      </c>
      <c r="F5928" t="s">
        <v>7775</v>
      </c>
      <c r="G5928" t="s">
        <v>7776</v>
      </c>
      <c r="I59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5928" s="1" t="b">
        <f t="shared" si="92"/>
        <v>0</v>
      </c>
      <c r="K5928" t="str">
        <f>IF(NOT(J5928),Strutture_cleaned[[#This Row],[Indirizzo internet]],Strutture_cleaned[[#This Row],[Indirizzo di posta elettronica]])</f>
        <v>www.villaelisabeth.it</v>
      </c>
      <c r="L5928" t="str">
        <f>IF(NOT(J5928),Strutture_cleaned[[#This Row],[Indirizzo di posta elettronica]],Strutture_cleaned[[#This Row],[Indirizzo internet]])</f>
        <v>giovanni.cantelmo49@gmail.com</v>
      </c>
    </row>
    <row r="5929" spans="1:12" x14ac:dyDescent="0.2">
      <c r="A5929" t="s">
        <v>8186</v>
      </c>
      <c r="B5929" t="s">
        <v>18985</v>
      </c>
      <c r="C5929" t="s">
        <v>18986</v>
      </c>
      <c r="D5929" t="s">
        <v>7770</v>
      </c>
      <c r="E5929" t="s">
        <v>7770</v>
      </c>
      <c r="F5929" t="s">
        <v>7777</v>
      </c>
      <c r="G5929" t="s">
        <v>7778</v>
      </c>
      <c r="I59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29" s="1" t="b">
        <f t="shared" si="92"/>
        <v>0</v>
      </c>
      <c r="K5929" t="str">
        <f>IF(NOT(J5929),Strutture_cleaned[[#This Row],[Indirizzo internet]],Strutture_cleaned[[#This Row],[Indirizzo di posta elettronica]])</f>
        <v>danieletom83@libero.it</v>
      </c>
      <c r="L5929" t="str">
        <f>IF(NOT(J5929),Strutture_cleaned[[#This Row],[Indirizzo di posta elettronica]],Strutture_cleaned[[#This Row],[Indirizzo internet]])</f>
        <v>info@tempiodinovana.eu</v>
      </c>
    </row>
    <row r="5930" spans="1:12" x14ac:dyDescent="0.2">
      <c r="A5930" t="s">
        <v>8186</v>
      </c>
      <c r="B5930" t="s">
        <v>18987</v>
      </c>
      <c r="C5930" t="s">
        <v>18988</v>
      </c>
      <c r="D5930" t="s">
        <v>7770</v>
      </c>
      <c r="E5930" t="s">
        <v>7770</v>
      </c>
      <c r="F5930" t="s">
        <v>7779</v>
      </c>
      <c r="G5930" t="s">
        <v>7780</v>
      </c>
      <c r="I59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30" s="1" t="b">
        <f t="shared" si="92"/>
        <v>0</v>
      </c>
      <c r="K5930" t="str">
        <f>IF(NOT(J5930),Strutture_cleaned[[#This Row],[Indirizzo internet]],Strutture_cleaned[[#This Row],[Indirizzo di posta elettronica]])</f>
        <v>www.agriturismomontorso.it</v>
      </c>
      <c r="L5930" t="str">
        <f>IF(NOT(J5930),Strutture_cleaned[[#This Row],[Indirizzo di posta elettronica]],Strutture_cleaned[[#This Row],[Indirizzo internet]])</f>
        <v>info@agriturismomontorso.it</v>
      </c>
    </row>
    <row r="5931" spans="1:12" x14ac:dyDescent="0.2">
      <c r="A5931" t="s">
        <v>8183</v>
      </c>
      <c r="B5931" t="s">
        <v>18989</v>
      </c>
      <c r="C5931" t="s">
        <v>18990</v>
      </c>
      <c r="D5931" t="s">
        <v>7789</v>
      </c>
      <c r="E5931" t="s">
        <v>19511</v>
      </c>
      <c r="F5931" t="s">
        <v>7781</v>
      </c>
      <c r="G5931" t="s">
        <v>7782</v>
      </c>
      <c r="I59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31" s="1" t="b">
        <f t="shared" si="92"/>
        <v>0</v>
      </c>
      <c r="K5931" t="str">
        <f>IF(NOT(J5931),Strutture_cleaned[[#This Row],[Indirizzo internet]],Strutture_cleaned[[#This Row],[Indirizzo di posta elettronica]])</f>
        <v>www.ilgiogo.com</v>
      </c>
      <c r="L5931" t="str">
        <f>IF(NOT(J5931),Strutture_cleaned[[#This Row],[Indirizzo di posta elettronica]],Strutture_cleaned[[#This Row],[Indirizzo internet]])</f>
        <v>info@ilgiogo.com; prenotazioni@ilgiogo.com</v>
      </c>
    </row>
    <row r="5932" spans="1:12" x14ac:dyDescent="0.2">
      <c r="A5932" t="s">
        <v>8186</v>
      </c>
      <c r="B5932" t="s">
        <v>18991</v>
      </c>
      <c r="C5932" t="s">
        <v>18992</v>
      </c>
      <c r="D5932" t="s">
        <v>7789</v>
      </c>
      <c r="E5932" t="s">
        <v>18993</v>
      </c>
      <c r="F5932" t="s">
        <v>7783</v>
      </c>
      <c r="G5932" t="s">
        <v>7784</v>
      </c>
      <c r="I59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32" s="1" t="b">
        <f t="shared" si="92"/>
        <v>0</v>
      </c>
      <c r="K5932" t="str">
        <f>IF(NOT(J5932),Strutture_cleaned[[#This Row],[Indirizzo internet]],Strutture_cleaned[[#This Row],[Indirizzo di posta elettronica]])</f>
        <v>www.agriturismo-crosta.it</v>
      </c>
      <c r="L5932" t="str">
        <f>IF(NOT(J5932),Strutture_cleaned[[#This Row],[Indirizzo di posta elettronica]],Strutture_cleaned[[#This Row],[Indirizzo internet]])</f>
        <v>info@agriturismo-crosta.it</v>
      </c>
    </row>
    <row r="5933" spans="1:12" x14ac:dyDescent="0.2">
      <c r="A5933" t="s">
        <v>8183</v>
      </c>
      <c r="B5933" t="s">
        <v>14639</v>
      </c>
      <c r="C5933" t="s">
        <v>18994</v>
      </c>
      <c r="D5933" t="s">
        <v>7789</v>
      </c>
      <c r="E5933" t="s">
        <v>7789</v>
      </c>
      <c r="F5933" t="s">
        <v>7785</v>
      </c>
      <c r="G5933" t="s">
        <v>7615</v>
      </c>
      <c r="I59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933" s="1" t="b">
        <f t="shared" si="92"/>
        <v>0</v>
      </c>
      <c r="K5933" t="str">
        <f>IF(NOT(J5933),Strutture_cleaned[[#This Row],[Indirizzo internet]],Strutture_cleaned[[#This Row],[Indirizzo di posta elettronica]])</f>
        <v>www.laquercia-agriturismo.com</v>
      </c>
      <c r="L5933" t="str">
        <f>IF(NOT(J5933),Strutture_cleaned[[#This Row],[Indirizzo di posta elettronica]],Strutture_cleaned[[#This Row],[Indirizzo internet]])</f>
        <v>laradelgatto@libero.it</v>
      </c>
    </row>
    <row r="5934" spans="1:12" x14ac:dyDescent="0.2">
      <c r="A5934" t="s">
        <v>8183</v>
      </c>
      <c r="B5934" t="s">
        <v>18995</v>
      </c>
      <c r="C5934" t="s">
        <v>18996</v>
      </c>
      <c r="D5934" t="s">
        <v>7789</v>
      </c>
      <c r="E5934" t="s">
        <v>7786</v>
      </c>
      <c r="F5934" t="s">
        <v>7787</v>
      </c>
      <c r="G5934" t="s">
        <v>7788</v>
      </c>
      <c r="I59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34" s="1" t="b">
        <f t="shared" si="92"/>
        <v>0</v>
      </c>
      <c r="K5934" t="str">
        <f>IF(NOT(J5934),Strutture_cleaned[[#This Row],[Indirizzo internet]],Strutture_cleaned[[#This Row],[Indirizzo di posta elettronica]])</f>
        <v>www.ventodirose.it</v>
      </c>
      <c r="L5934" t="str">
        <f>IF(NOT(J5934),Strutture_cleaned[[#This Row],[Indirizzo di posta elettronica]],Strutture_cleaned[[#This Row],[Indirizzo internet]])</f>
        <v>info@ventodirose.it</v>
      </c>
    </row>
    <row r="5935" spans="1:12" x14ac:dyDescent="0.2">
      <c r="A5935" t="s">
        <v>8183</v>
      </c>
      <c r="B5935" t="s">
        <v>18997</v>
      </c>
      <c r="C5935" t="s">
        <v>19511</v>
      </c>
      <c r="D5935" t="s">
        <v>7789</v>
      </c>
      <c r="E5935" t="s">
        <v>7789</v>
      </c>
      <c r="F5935" t="s">
        <v>7790</v>
      </c>
      <c r="G5935" t="s">
        <v>7791</v>
      </c>
      <c r="I59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935" s="1" t="b">
        <f t="shared" si="92"/>
        <v>0</v>
      </c>
      <c r="K5935" t="str">
        <f>IF(NOT(J5935),Strutture_cleaned[[#This Row],[Indirizzo internet]],Strutture_cleaned[[#This Row],[Indirizzo di posta elettronica]])</f>
        <v>casa dell arte.com</v>
      </c>
      <c r="L5935" t="str">
        <f>IF(NOT(J5935),Strutture_cleaned[[#This Row],[Indirizzo di posta elettronica]],Strutture_cleaned[[#This Row],[Indirizzo internet]])</f>
        <v>casadelarte@libero.it</v>
      </c>
    </row>
    <row r="5936" spans="1:12" x14ac:dyDescent="0.2">
      <c r="A5936" t="s">
        <v>8177</v>
      </c>
      <c r="B5936" t="s">
        <v>18998</v>
      </c>
      <c r="C5936" t="s">
        <v>18999</v>
      </c>
      <c r="D5936" t="s">
        <v>7789</v>
      </c>
      <c r="E5936" t="s">
        <v>7789</v>
      </c>
      <c r="F5936" t="s">
        <v>19511</v>
      </c>
      <c r="G5936" t="s">
        <v>19511</v>
      </c>
      <c r="I59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36" s="1" t="b">
        <f t="shared" si="92"/>
        <v>0</v>
      </c>
      <c r="K5936" t="str">
        <f>IF(NOT(J5936),Strutture_cleaned[[#This Row],[Indirizzo internet]],Strutture_cleaned[[#This Row],[Indirizzo di posta elettronica]])</f>
        <v/>
      </c>
      <c r="L5936" t="str">
        <f>IF(NOT(J5936),Strutture_cleaned[[#This Row],[Indirizzo di posta elettronica]],Strutture_cleaned[[#This Row],[Indirizzo internet]])</f>
        <v/>
      </c>
    </row>
    <row r="5937" spans="1:12" x14ac:dyDescent="0.2">
      <c r="A5937" t="s">
        <v>8177</v>
      </c>
      <c r="B5937" t="s">
        <v>19000</v>
      </c>
      <c r="C5937" t="s">
        <v>19001</v>
      </c>
      <c r="D5937" t="s">
        <v>7789</v>
      </c>
      <c r="E5937" t="s">
        <v>7789</v>
      </c>
      <c r="F5937" t="s">
        <v>19511</v>
      </c>
      <c r="G5937" t="s">
        <v>19511</v>
      </c>
      <c r="I593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37" s="1" t="b">
        <f t="shared" si="92"/>
        <v>0</v>
      </c>
      <c r="K5937" t="str">
        <f>IF(NOT(J5937),Strutture_cleaned[[#This Row],[Indirizzo internet]],Strutture_cleaned[[#This Row],[Indirizzo di posta elettronica]])</f>
        <v/>
      </c>
      <c r="L5937" t="str">
        <f>IF(NOT(J5937),Strutture_cleaned[[#This Row],[Indirizzo di posta elettronica]],Strutture_cleaned[[#This Row],[Indirizzo internet]])</f>
        <v/>
      </c>
    </row>
    <row r="5938" spans="1:12" x14ac:dyDescent="0.2">
      <c r="A5938" t="s">
        <v>8186</v>
      </c>
      <c r="B5938" t="s">
        <v>19002</v>
      </c>
      <c r="C5938" t="s">
        <v>19003</v>
      </c>
      <c r="D5938" t="s">
        <v>7789</v>
      </c>
      <c r="E5938" t="s">
        <v>7789</v>
      </c>
      <c r="F5938" t="s">
        <v>7792</v>
      </c>
      <c r="G5938" t="s">
        <v>7793</v>
      </c>
      <c r="I59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938" s="1" t="b">
        <f t="shared" si="92"/>
        <v>0</v>
      </c>
      <c r="K5938" t="str">
        <f>IF(NOT(J5938),Strutture_cleaned[[#This Row],[Indirizzo internet]],Strutture_cleaned[[#This Row],[Indirizzo di posta elettronica]])</f>
        <v>www.agriturismomontesicuro.it</v>
      </c>
      <c r="L5938" t="str">
        <f>IF(NOT(J5938),Strutture_cleaned[[#This Row],[Indirizzo di posta elettronica]],Strutture_cleaned[[#This Row],[Indirizzo internet]])</f>
        <v>gaetanomonaldi@alice.it</v>
      </c>
    </row>
    <row r="5939" spans="1:12" x14ac:dyDescent="0.2">
      <c r="A5939" t="s">
        <v>8216</v>
      </c>
      <c r="B5939" t="s">
        <v>19004</v>
      </c>
      <c r="C5939" t="s">
        <v>19005</v>
      </c>
      <c r="D5939" t="s">
        <v>7789</v>
      </c>
      <c r="E5939" t="s">
        <v>7789</v>
      </c>
      <c r="F5939" t="s">
        <v>7794</v>
      </c>
      <c r="G5939" t="s">
        <v>7795</v>
      </c>
      <c r="I59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39" s="1" t="b">
        <f t="shared" si="92"/>
        <v>0</v>
      </c>
      <c r="K5939" t="str">
        <f>IF(NOT(J5939),Strutture_cleaned[[#This Row],[Indirizzo internet]],Strutture_cleaned[[#This Row],[Indirizzo di posta elettronica]])</f>
        <v>www.villamontotto.it</v>
      </c>
      <c r="L5939" t="str">
        <f>IF(NOT(J5939),Strutture_cleaned[[#This Row],[Indirizzo di posta elettronica]],Strutture_cleaned[[#This Row],[Indirizzo internet]])</f>
        <v>info@villamontotto.it</v>
      </c>
    </row>
    <row r="5940" spans="1:12" x14ac:dyDescent="0.2">
      <c r="A5940" t="s">
        <v>8216</v>
      </c>
      <c r="B5940" t="s">
        <v>19006</v>
      </c>
      <c r="C5940" t="s">
        <v>19007</v>
      </c>
      <c r="D5940" t="s">
        <v>7789</v>
      </c>
      <c r="E5940" t="s">
        <v>7789</v>
      </c>
      <c r="F5940" t="s">
        <v>7796</v>
      </c>
      <c r="G5940" t="s">
        <v>7797</v>
      </c>
      <c r="I59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40" s="1" t="b">
        <f t="shared" si="92"/>
        <v>0</v>
      </c>
      <c r="K5940" t="str">
        <f>IF(NOT(J5940),Strutture_cleaned[[#This Row],[Indirizzo internet]],Strutture_cleaned[[#This Row],[Indirizzo di posta elettronica]])</f>
        <v>www.rosascarlatta.it</v>
      </c>
      <c r="L5940" t="str">
        <f>IF(NOT(J5940),Strutture_cleaned[[#This Row],[Indirizzo di posta elettronica]],Strutture_cleaned[[#This Row],[Indirizzo internet]])</f>
        <v>info@rosascarlatta.it</v>
      </c>
    </row>
    <row r="5941" spans="1:12" x14ac:dyDescent="0.2">
      <c r="A5941" t="s">
        <v>8183</v>
      </c>
      <c r="B5941" t="s">
        <v>19008</v>
      </c>
      <c r="C5941" t="s">
        <v>19009</v>
      </c>
      <c r="D5941" t="s">
        <v>7789</v>
      </c>
      <c r="E5941" t="s">
        <v>19511</v>
      </c>
      <c r="F5941" t="s">
        <v>19511</v>
      </c>
      <c r="G5941" t="s">
        <v>7798</v>
      </c>
      <c r="I59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941" s="1" t="b">
        <f t="shared" si="92"/>
        <v>0</v>
      </c>
      <c r="K5941" t="str">
        <f>IF(NOT(J5941),Strutture_cleaned[[#This Row],[Indirizzo internet]],Strutture_cleaned[[#This Row],[Indirizzo di posta elettronica]])</f>
        <v/>
      </c>
      <c r="L5941" t="str">
        <f>IF(NOT(J5941),Strutture_cleaned[[#This Row],[Indirizzo di posta elettronica]],Strutture_cleaned[[#This Row],[Indirizzo internet]])</f>
        <v>davidciuti@virgilio.it</v>
      </c>
    </row>
    <row r="5942" spans="1:12" x14ac:dyDescent="0.2">
      <c r="A5942" t="s">
        <v>8183</v>
      </c>
      <c r="B5942" t="s">
        <v>16779</v>
      </c>
      <c r="C5942" t="s">
        <v>19010</v>
      </c>
      <c r="D5942" t="s">
        <v>7789</v>
      </c>
      <c r="E5942" t="s">
        <v>19011</v>
      </c>
      <c r="F5942" t="s">
        <v>19511</v>
      </c>
      <c r="G5942" t="s">
        <v>7799</v>
      </c>
      <c r="I59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942" s="1" t="b">
        <f t="shared" si="92"/>
        <v>0</v>
      </c>
      <c r="K5942" t="str">
        <f>IF(NOT(J5942),Strutture_cleaned[[#This Row],[Indirizzo internet]],Strutture_cleaned[[#This Row],[Indirizzo di posta elettronica]])</f>
        <v/>
      </c>
      <c r="L5942" t="str">
        <f>IF(NOT(J5942),Strutture_cleaned[[#This Row],[Indirizzo di posta elettronica]],Strutture_cleaned[[#This Row],[Indirizzo internet]])</f>
        <v>rsquercia@libero.it</v>
      </c>
    </row>
    <row r="5943" spans="1:12" x14ac:dyDescent="0.2">
      <c r="A5943" t="s">
        <v>8174</v>
      </c>
      <c r="B5943" t="s">
        <v>19012</v>
      </c>
      <c r="C5943" t="s">
        <v>7800</v>
      </c>
      <c r="D5943" t="s">
        <v>7789</v>
      </c>
      <c r="E5943" t="s">
        <v>7789</v>
      </c>
      <c r="F5943" t="s">
        <v>19511</v>
      </c>
      <c r="G5943" t="s">
        <v>7801</v>
      </c>
      <c r="I59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943" s="1" t="b">
        <f t="shared" si="92"/>
        <v>0</v>
      </c>
      <c r="K5943" t="str">
        <f>IF(NOT(J5943),Strutture_cleaned[[#This Row],[Indirizzo internet]],Strutture_cleaned[[#This Row],[Indirizzo di posta elettronica]])</f>
        <v/>
      </c>
      <c r="L5943" t="str">
        <f>IF(NOT(J5943),Strutture_cleaned[[#This Row],[Indirizzo di posta elettronica]],Strutture_cleaned[[#This Row],[Indirizzo internet]])</f>
        <v>alessandra.callara@gmail.com</v>
      </c>
    </row>
    <row r="5944" spans="1:12" x14ac:dyDescent="0.2">
      <c r="A5944" t="s">
        <v>8174</v>
      </c>
      <c r="B5944" t="s">
        <v>19013</v>
      </c>
      <c r="C5944" t="s">
        <v>19014</v>
      </c>
      <c r="D5944" t="s">
        <v>19015</v>
      </c>
      <c r="E5944" t="s">
        <v>19015</v>
      </c>
      <c r="F5944" t="s">
        <v>19511</v>
      </c>
      <c r="G5944" t="s">
        <v>19511</v>
      </c>
      <c r="I594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44" s="1" t="b">
        <f t="shared" si="92"/>
        <v>0</v>
      </c>
      <c r="K5944" t="str">
        <f>IF(NOT(J5944),Strutture_cleaned[[#This Row],[Indirizzo internet]],Strutture_cleaned[[#This Row],[Indirizzo di posta elettronica]])</f>
        <v/>
      </c>
      <c r="L5944" t="str">
        <f>IF(NOT(J5944),Strutture_cleaned[[#This Row],[Indirizzo di posta elettronica]],Strutture_cleaned[[#This Row],[Indirizzo internet]])</f>
        <v/>
      </c>
    </row>
    <row r="5945" spans="1:12" x14ac:dyDescent="0.2">
      <c r="A5945" t="s">
        <v>8183</v>
      </c>
      <c r="B5945" t="s">
        <v>12490</v>
      </c>
      <c r="C5945" t="s">
        <v>7802</v>
      </c>
      <c r="D5945" t="s">
        <v>19015</v>
      </c>
      <c r="E5945" t="s">
        <v>19015</v>
      </c>
      <c r="F5945" t="s">
        <v>19511</v>
      </c>
      <c r="G5945" t="s">
        <v>19511</v>
      </c>
      <c r="I59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45" s="1" t="b">
        <f t="shared" si="92"/>
        <v>0</v>
      </c>
      <c r="K5945" t="str">
        <f>IF(NOT(J5945),Strutture_cleaned[[#This Row],[Indirizzo internet]],Strutture_cleaned[[#This Row],[Indirizzo di posta elettronica]])</f>
        <v/>
      </c>
      <c r="L5945" t="str">
        <f>IF(NOT(J5945),Strutture_cleaned[[#This Row],[Indirizzo di posta elettronica]],Strutture_cleaned[[#This Row],[Indirizzo internet]])</f>
        <v/>
      </c>
    </row>
    <row r="5946" spans="1:12" x14ac:dyDescent="0.2">
      <c r="A5946" t="s">
        <v>8220</v>
      </c>
      <c r="B5946" t="s">
        <v>19016</v>
      </c>
      <c r="C5946" t="s">
        <v>19511</v>
      </c>
      <c r="D5946" t="s">
        <v>19015</v>
      </c>
      <c r="E5946" t="s">
        <v>19511</v>
      </c>
      <c r="F5946" t="s">
        <v>19511</v>
      </c>
      <c r="G5946" t="s">
        <v>19511</v>
      </c>
      <c r="I594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46" s="1" t="b">
        <f t="shared" si="92"/>
        <v>0</v>
      </c>
      <c r="K5946" t="str">
        <f>IF(NOT(J5946),Strutture_cleaned[[#This Row],[Indirizzo internet]],Strutture_cleaned[[#This Row],[Indirizzo di posta elettronica]])</f>
        <v/>
      </c>
      <c r="L5946" t="str">
        <f>IF(NOT(J5946),Strutture_cleaned[[#This Row],[Indirizzo di posta elettronica]],Strutture_cleaned[[#This Row],[Indirizzo internet]])</f>
        <v/>
      </c>
    </row>
    <row r="5947" spans="1:12" x14ac:dyDescent="0.2">
      <c r="A5947" t="s">
        <v>8186</v>
      </c>
      <c r="B5947" t="s">
        <v>11616</v>
      </c>
      <c r="C5947" t="s">
        <v>19017</v>
      </c>
      <c r="D5947" t="s">
        <v>19015</v>
      </c>
      <c r="E5947" t="s">
        <v>19511</v>
      </c>
      <c r="F5947" t="s">
        <v>7803</v>
      </c>
      <c r="G5947" t="s">
        <v>7804</v>
      </c>
      <c r="I59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47" s="1" t="b">
        <f t="shared" si="92"/>
        <v>0</v>
      </c>
      <c r="K5947" t="str">
        <f>IF(NOT(J5947),Strutture_cleaned[[#This Row],[Indirizzo internet]],Strutture_cleaned[[#This Row],[Indirizzo di posta elettronica]])</f>
        <v>www.isolachenonce.eu</v>
      </c>
      <c r="L5947" t="str">
        <f>IF(NOT(J5947),Strutture_cleaned[[#This Row],[Indirizzo di posta elettronica]],Strutture_cleaned[[#This Row],[Indirizzo internet]])</f>
        <v>info@isolachenonce.eu</v>
      </c>
    </row>
    <row r="5948" spans="1:12" x14ac:dyDescent="0.2">
      <c r="A5948" t="s">
        <v>8177</v>
      </c>
      <c r="B5948" t="s">
        <v>19018</v>
      </c>
      <c r="C5948" t="s">
        <v>17634</v>
      </c>
      <c r="D5948" t="s">
        <v>19015</v>
      </c>
      <c r="E5948" t="s">
        <v>19015</v>
      </c>
      <c r="F5948" t="s">
        <v>19511</v>
      </c>
      <c r="G5948" t="s">
        <v>7805</v>
      </c>
      <c r="I594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948" s="1" t="b">
        <f t="shared" si="92"/>
        <v>0</v>
      </c>
      <c r="K5948" t="str">
        <f>IF(NOT(J5948),Strutture_cleaned[[#This Row],[Indirizzo internet]],Strutture_cleaned[[#This Row],[Indirizzo di posta elettronica]])</f>
        <v/>
      </c>
      <c r="L5948" t="str">
        <f>IF(NOT(J5948),Strutture_cleaned[[#This Row],[Indirizzo di posta elettronica]],Strutture_cleaned[[#This Row],[Indirizzo internet]])</f>
        <v>hotelpinasas@virgilio.it</v>
      </c>
    </row>
    <row r="5949" spans="1:12" x14ac:dyDescent="0.2">
      <c r="A5949" t="s">
        <v>8186</v>
      </c>
      <c r="B5949" t="s">
        <v>19019</v>
      </c>
      <c r="C5949" t="s">
        <v>19020</v>
      </c>
      <c r="D5949" t="s">
        <v>19015</v>
      </c>
      <c r="E5949" t="s">
        <v>19015</v>
      </c>
      <c r="F5949" t="s">
        <v>19511</v>
      </c>
      <c r="G5949" t="s">
        <v>7806</v>
      </c>
      <c r="I59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949" s="1" t="b">
        <f t="shared" si="92"/>
        <v>0</v>
      </c>
      <c r="K5949" t="str">
        <f>IF(NOT(J5949),Strutture_cleaned[[#This Row],[Indirizzo internet]],Strutture_cleaned[[#This Row],[Indirizzo di posta elettronica]])</f>
        <v/>
      </c>
      <c r="L5949" t="str">
        <f>IF(NOT(J5949),Strutture_cleaned[[#This Row],[Indirizzo di posta elettronica]],Strutture_cleaned[[#This Row],[Indirizzo internet]])</f>
        <v>fontecarella@tin.it</v>
      </c>
    </row>
    <row r="5950" spans="1:12" x14ac:dyDescent="0.2">
      <c r="A5950" t="s">
        <v>8177</v>
      </c>
      <c r="B5950" t="s">
        <v>19021</v>
      </c>
      <c r="C5950" t="s">
        <v>19022</v>
      </c>
      <c r="D5950" t="s">
        <v>19023</v>
      </c>
      <c r="E5950" t="s">
        <v>19023</v>
      </c>
      <c r="F5950" t="s">
        <v>7807</v>
      </c>
      <c r="G5950" t="s">
        <v>7808</v>
      </c>
      <c r="I59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5950" s="1" t="b">
        <f t="shared" si="92"/>
        <v>0</v>
      </c>
      <c r="K5950" t="str">
        <f>IF(NOT(J5950),Strutture_cleaned[[#This Row],[Indirizzo internet]],Strutture_cleaned[[#This Row],[Indirizzo di posta elettronica]])</f>
        <v>www.lavecchiafornace.net</v>
      </c>
      <c r="L5950" t="str">
        <f>IF(NOT(J5950),Strutture_cleaned[[#This Row],[Indirizzo di posta elettronica]],Strutture_cleaned[[#This Row],[Indirizzo internet]])</f>
        <v>allavecchiafornace@hotmail.it</v>
      </c>
    </row>
    <row r="5951" spans="1:12" x14ac:dyDescent="0.2">
      <c r="A5951" t="s">
        <v>8186</v>
      </c>
      <c r="B5951" t="s">
        <v>19024</v>
      </c>
      <c r="C5951" t="s">
        <v>19025</v>
      </c>
      <c r="D5951" t="s">
        <v>19023</v>
      </c>
      <c r="E5951" t="s">
        <v>19023</v>
      </c>
      <c r="F5951" t="s">
        <v>7809</v>
      </c>
      <c r="G5951" t="s">
        <v>7810</v>
      </c>
      <c r="I59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51" s="1" t="b">
        <f t="shared" si="92"/>
        <v>0</v>
      </c>
      <c r="K5951" t="str">
        <f>IF(NOT(J5951),Strutture_cleaned[[#This Row],[Indirizzo internet]],Strutture_cleaned[[#This Row],[Indirizzo di posta elettronica]])</f>
        <v>www.agriturismodellerose.it</v>
      </c>
      <c r="L5951" t="str">
        <f>IF(NOT(J5951),Strutture_cleaned[[#This Row],[Indirizzo di posta elettronica]],Strutture_cleaned[[#This Row],[Indirizzo internet]])</f>
        <v>info@agriturismodellerose.it</v>
      </c>
    </row>
    <row r="5952" spans="1:12" x14ac:dyDescent="0.2">
      <c r="A5952" t="s">
        <v>8183</v>
      </c>
      <c r="B5952" t="s">
        <v>19026</v>
      </c>
      <c r="C5952" t="s">
        <v>19027</v>
      </c>
      <c r="D5952" t="s">
        <v>19023</v>
      </c>
      <c r="E5952" t="s">
        <v>19511</v>
      </c>
      <c r="F5952" t="s">
        <v>7811</v>
      </c>
      <c r="G5952" t="s">
        <v>7812</v>
      </c>
      <c r="I59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5952" s="1" t="b">
        <f t="shared" si="92"/>
        <v>0</v>
      </c>
      <c r="K5952" t="str">
        <f>IF(NOT(J5952),Strutture_cleaned[[#This Row],[Indirizzo internet]],Strutture_cleaned[[#This Row],[Indirizzo di posta elettronica]])</f>
        <v>www.ilgallodelvicino.com</v>
      </c>
      <c r="L5952" t="str">
        <f>IF(NOT(J5952),Strutture_cleaned[[#This Row],[Indirizzo di posta elettronica]],Strutture_cleaned[[#This Row],[Indirizzo internet]])</f>
        <v>ilgallodelvicino@hotmail.it</v>
      </c>
    </row>
    <row r="5953" spans="1:12" x14ac:dyDescent="0.2">
      <c r="A5953" t="s">
        <v>8183</v>
      </c>
      <c r="B5953" t="s">
        <v>19028</v>
      </c>
      <c r="C5953" t="s">
        <v>19029</v>
      </c>
      <c r="D5953" t="s">
        <v>19023</v>
      </c>
      <c r="E5953" t="s">
        <v>19511</v>
      </c>
      <c r="F5953" t="s">
        <v>7813</v>
      </c>
      <c r="G5953" t="s">
        <v>7814</v>
      </c>
      <c r="I59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5953" s="1" t="b">
        <f t="shared" si="92"/>
        <v>0</v>
      </c>
      <c r="K5953" t="str">
        <f>IF(NOT(J5953),Strutture_cleaned[[#This Row],[Indirizzo internet]],Strutture_cleaned[[#This Row],[Indirizzo di posta elettronica]])</f>
        <v>www.aiquattroulivi.it</v>
      </c>
      <c r="L5953" t="str">
        <f>IF(NOT(J5953),Strutture_cleaned[[#This Row],[Indirizzo di posta elettronica]],Strutture_cleaned[[#This Row],[Indirizzo internet]])</f>
        <v>lu.iacovelli@hotmail.it</v>
      </c>
    </row>
    <row r="5954" spans="1:12" x14ac:dyDescent="0.2">
      <c r="A5954" t="s">
        <v>8171</v>
      </c>
      <c r="B5954" t="s">
        <v>19030</v>
      </c>
      <c r="C5954" t="s">
        <v>7815</v>
      </c>
      <c r="D5954" t="s">
        <v>19023</v>
      </c>
      <c r="E5954" t="s">
        <v>19023</v>
      </c>
      <c r="F5954" t="s">
        <v>19511</v>
      </c>
      <c r="G5954" t="s">
        <v>7816</v>
      </c>
      <c r="I59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22</v>
      </c>
      <c r="J5954" s="1" t="b">
        <f t="shared" si="92"/>
        <v>0</v>
      </c>
      <c r="K5954" t="str">
        <f>IF(NOT(J5954),Strutture_cleaned[[#This Row],[Indirizzo internet]],Strutture_cleaned[[#This Row],[Indirizzo di posta elettronica]])</f>
        <v/>
      </c>
      <c r="L5954" t="str">
        <f>IF(NOT(J5954),Strutture_cleaned[[#This Row],[Indirizzo di posta elettronica]],Strutture_cleaned[[#This Row],[Indirizzo internet]])</f>
        <v>pallottamariavittoria@gmail.com</v>
      </c>
    </row>
    <row r="5955" spans="1:12" x14ac:dyDescent="0.2">
      <c r="A5955" t="s">
        <v>8523</v>
      </c>
      <c r="B5955" t="s">
        <v>19031</v>
      </c>
      <c r="C5955" t="s">
        <v>7817</v>
      </c>
      <c r="D5955" t="s">
        <v>19032</v>
      </c>
      <c r="E5955" t="s">
        <v>19032</v>
      </c>
      <c r="F5955" t="s">
        <v>19511</v>
      </c>
      <c r="G5955" t="s">
        <v>7818</v>
      </c>
      <c r="I59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4</v>
      </c>
      <c r="J5955" s="1" t="b">
        <f t="shared" ref="J5955:J6018" si="93">I5955="invertire email e sito"</f>
        <v>0</v>
      </c>
      <c r="K5955" t="str">
        <f>IF(NOT(J5955),Strutture_cleaned[[#This Row],[Indirizzo internet]],Strutture_cleaned[[#This Row],[Indirizzo di posta elettronica]])</f>
        <v/>
      </c>
      <c r="L5955" t="str">
        <f>IF(NOT(J5955),Strutture_cleaned[[#This Row],[Indirizzo di posta elettronica]],Strutture_cleaned[[#This Row],[Indirizzo internet]])</f>
        <v>pim@sanprocolo.com</v>
      </c>
    </row>
    <row r="5956" spans="1:12" x14ac:dyDescent="0.2">
      <c r="A5956" t="s">
        <v>8216</v>
      </c>
      <c r="B5956" t="s">
        <v>14391</v>
      </c>
      <c r="C5956" t="s">
        <v>19033</v>
      </c>
      <c r="D5956" t="s">
        <v>19032</v>
      </c>
      <c r="E5956" t="s">
        <v>19032</v>
      </c>
      <c r="F5956" t="s">
        <v>7819</v>
      </c>
      <c r="G5956" t="s">
        <v>7820</v>
      </c>
      <c r="I59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5956" s="1" t="b">
        <f t="shared" si="93"/>
        <v>0</v>
      </c>
      <c r="K5956" t="str">
        <f>IF(NOT(J5956),Strutture_cleaned[[#This Row],[Indirizzo internet]],Strutture_cleaned[[#This Row],[Indirizzo di posta elettronica]])</f>
        <v>www.ilfrutteto.biz</v>
      </c>
      <c r="L5956" t="str">
        <f>IF(NOT(J5956),Strutture_cleaned[[#This Row],[Indirizzo di posta elettronica]],Strutture_cleaned[[#This Row],[Indirizzo internet]])</f>
        <v>il.frutteto@tiscali.it</v>
      </c>
    </row>
    <row r="5957" spans="1:12" x14ac:dyDescent="0.2">
      <c r="A5957" t="s">
        <v>8220</v>
      </c>
      <c r="B5957" t="s">
        <v>8250</v>
      </c>
      <c r="C5957" t="s">
        <v>19511</v>
      </c>
      <c r="D5957" t="s">
        <v>19034</v>
      </c>
      <c r="E5957" t="s">
        <v>19511</v>
      </c>
      <c r="F5957" t="s">
        <v>19511</v>
      </c>
      <c r="G5957" t="s">
        <v>19511</v>
      </c>
      <c r="I595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57" s="1" t="b">
        <f t="shared" si="93"/>
        <v>0</v>
      </c>
      <c r="K5957" t="str">
        <f>IF(NOT(J5957),Strutture_cleaned[[#This Row],[Indirizzo internet]],Strutture_cleaned[[#This Row],[Indirizzo di posta elettronica]])</f>
        <v/>
      </c>
      <c r="L5957" t="str">
        <f>IF(NOT(J5957),Strutture_cleaned[[#This Row],[Indirizzo di posta elettronica]],Strutture_cleaned[[#This Row],[Indirizzo internet]])</f>
        <v/>
      </c>
    </row>
    <row r="5958" spans="1:12" x14ac:dyDescent="0.2">
      <c r="A5958" t="s">
        <v>8171</v>
      </c>
      <c r="B5958" t="s">
        <v>19035</v>
      </c>
      <c r="C5958" t="s">
        <v>19036</v>
      </c>
      <c r="D5958" t="s">
        <v>19034</v>
      </c>
      <c r="E5958" t="s">
        <v>19034</v>
      </c>
      <c r="F5958" t="s">
        <v>7821</v>
      </c>
      <c r="G5958" t="s">
        <v>7822</v>
      </c>
      <c r="I59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58" s="1" t="b">
        <f t="shared" si="93"/>
        <v>0</v>
      </c>
      <c r="K5958" t="str">
        <f>IF(NOT(J5958),Strutture_cleaned[[#This Row],[Indirizzo internet]],Strutture_cleaned[[#This Row],[Indirizzo di posta elettronica]])</f>
        <v>www.covodigiramondo.com</v>
      </c>
      <c r="L5958" t="str">
        <f>IF(NOT(J5958),Strutture_cleaned[[#This Row],[Indirizzo di posta elettronica]],Strutture_cleaned[[#This Row],[Indirizzo internet]])</f>
        <v>info@covodigiramondo.com</v>
      </c>
    </row>
    <row r="5959" spans="1:12" x14ac:dyDescent="0.2">
      <c r="A5959" t="s">
        <v>8186</v>
      </c>
      <c r="B5959" t="s">
        <v>19037</v>
      </c>
      <c r="C5959" t="s">
        <v>19038</v>
      </c>
      <c r="D5959" t="s">
        <v>19034</v>
      </c>
      <c r="E5959" t="s">
        <v>19034</v>
      </c>
      <c r="F5959" t="s">
        <v>19511</v>
      </c>
      <c r="G5959" t="s">
        <v>7351</v>
      </c>
      <c r="I59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959" s="1" t="b">
        <f t="shared" si="93"/>
        <v>0</v>
      </c>
      <c r="K5959" t="str">
        <f>IF(NOT(J5959),Strutture_cleaned[[#This Row],[Indirizzo internet]],Strutture_cleaned[[#This Row],[Indirizzo di posta elettronica]])</f>
        <v/>
      </c>
      <c r="L5959" t="str">
        <f>IF(NOT(J5959),Strutture_cleaned[[#This Row],[Indirizzo di posta elettronica]],Strutture_cleaned[[#This Row],[Indirizzo internet]])</f>
        <v>selandari.marco@libero.it</v>
      </c>
    </row>
    <row r="5960" spans="1:12" x14ac:dyDescent="0.2">
      <c r="A5960" t="s">
        <v>8183</v>
      </c>
      <c r="B5960" t="s">
        <v>19039</v>
      </c>
      <c r="C5960" t="s">
        <v>19040</v>
      </c>
      <c r="D5960" t="s">
        <v>19041</v>
      </c>
      <c r="E5960" t="s">
        <v>19041</v>
      </c>
      <c r="F5960" t="s">
        <v>19511</v>
      </c>
      <c r="G5960" t="s">
        <v>19511</v>
      </c>
      <c r="I59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60" s="1" t="b">
        <f t="shared" si="93"/>
        <v>0</v>
      </c>
      <c r="K5960" t="str">
        <f>IF(NOT(J5960),Strutture_cleaned[[#This Row],[Indirizzo internet]],Strutture_cleaned[[#This Row],[Indirizzo di posta elettronica]])</f>
        <v/>
      </c>
      <c r="L5960" t="str">
        <f>IF(NOT(J5960),Strutture_cleaned[[#This Row],[Indirizzo di posta elettronica]],Strutture_cleaned[[#This Row],[Indirizzo internet]])</f>
        <v/>
      </c>
    </row>
    <row r="5961" spans="1:12" x14ac:dyDescent="0.2">
      <c r="A5961" t="s">
        <v>8186</v>
      </c>
      <c r="B5961" t="s">
        <v>19042</v>
      </c>
      <c r="C5961" t="s">
        <v>19043</v>
      </c>
      <c r="D5961" t="s">
        <v>19041</v>
      </c>
      <c r="E5961" t="s">
        <v>19041</v>
      </c>
      <c r="F5961" t="s">
        <v>19511</v>
      </c>
      <c r="G5961" t="s">
        <v>19511</v>
      </c>
      <c r="I59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61" s="1" t="b">
        <f t="shared" si="93"/>
        <v>0</v>
      </c>
      <c r="K5961" t="str">
        <f>IF(NOT(J5961),Strutture_cleaned[[#This Row],[Indirizzo internet]],Strutture_cleaned[[#This Row],[Indirizzo di posta elettronica]])</f>
        <v/>
      </c>
      <c r="L5961" t="str">
        <f>IF(NOT(J5961),Strutture_cleaned[[#This Row],[Indirizzo di posta elettronica]],Strutture_cleaned[[#This Row],[Indirizzo internet]])</f>
        <v/>
      </c>
    </row>
    <row r="5962" spans="1:12" x14ac:dyDescent="0.2">
      <c r="A5962" t="s">
        <v>8186</v>
      </c>
      <c r="B5962" t="s">
        <v>19044</v>
      </c>
      <c r="C5962" t="s">
        <v>19045</v>
      </c>
      <c r="D5962" t="s">
        <v>19041</v>
      </c>
      <c r="E5962" t="s">
        <v>19041</v>
      </c>
      <c r="F5962" t="s">
        <v>19511</v>
      </c>
      <c r="G5962" t="s">
        <v>7823</v>
      </c>
      <c r="I59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62" s="1" t="b">
        <f t="shared" si="93"/>
        <v>0</v>
      </c>
      <c r="K5962" t="str">
        <f>IF(NOT(J5962),Strutture_cleaned[[#This Row],[Indirizzo internet]],Strutture_cleaned[[#This Row],[Indirizzo di posta elettronica]])</f>
        <v/>
      </c>
      <c r="L5962" t="str">
        <f>IF(NOT(J5962),Strutture_cleaned[[#This Row],[Indirizzo di posta elettronica]],Strutture_cleaned[[#This Row],[Indirizzo internet]])</f>
        <v>info@grappolorosso.it</v>
      </c>
    </row>
    <row r="5963" spans="1:12" x14ac:dyDescent="0.2">
      <c r="A5963" t="s">
        <v>8183</v>
      </c>
      <c r="B5963" t="s">
        <v>19046</v>
      </c>
      <c r="C5963" t="s">
        <v>19047</v>
      </c>
      <c r="D5963" t="s">
        <v>19041</v>
      </c>
      <c r="E5963" t="s">
        <v>19511</v>
      </c>
      <c r="F5963" t="s">
        <v>19511</v>
      </c>
      <c r="G5963" t="s">
        <v>7824</v>
      </c>
      <c r="I59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963" s="1" t="b">
        <f t="shared" si="93"/>
        <v>0</v>
      </c>
      <c r="K5963" t="str">
        <f>IF(NOT(J5963),Strutture_cleaned[[#This Row],[Indirizzo internet]],Strutture_cleaned[[#This Row],[Indirizzo di posta elettronica]])</f>
        <v/>
      </c>
      <c r="L5963" t="str">
        <f>IF(NOT(J5963),Strutture_cleaned[[#This Row],[Indirizzo di posta elettronica]],Strutture_cleaned[[#This Row],[Indirizzo internet]])</f>
        <v>cees.denhartog@hotmail.com</v>
      </c>
    </row>
    <row r="5964" spans="1:12" x14ac:dyDescent="0.2">
      <c r="A5964" t="s">
        <v>8183</v>
      </c>
      <c r="B5964" t="s">
        <v>19048</v>
      </c>
      <c r="C5964" t="s">
        <v>19049</v>
      </c>
      <c r="D5964" t="s">
        <v>19041</v>
      </c>
      <c r="E5964" t="s">
        <v>19511</v>
      </c>
      <c r="F5964" t="s">
        <v>19511</v>
      </c>
      <c r="G5964" t="s">
        <v>7825</v>
      </c>
      <c r="I59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964" s="1" t="b">
        <f t="shared" si="93"/>
        <v>0</v>
      </c>
      <c r="K5964" t="str">
        <f>IF(NOT(J5964),Strutture_cleaned[[#This Row],[Indirizzo internet]],Strutture_cleaned[[#This Row],[Indirizzo di posta elettronica]])</f>
        <v/>
      </c>
      <c r="L5964" t="str">
        <f>IF(NOT(J5964),Strutture_cleaned[[#This Row],[Indirizzo di posta elettronica]],Strutture_cleaned[[#This Row],[Indirizzo internet]])</f>
        <v>bettyre@libero.it</v>
      </c>
    </row>
    <row r="5965" spans="1:12" x14ac:dyDescent="0.2">
      <c r="A5965" t="s">
        <v>8183</v>
      </c>
      <c r="B5965" t="s">
        <v>19050</v>
      </c>
      <c r="C5965" t="s">
        <v>19051</v>
      </c>
      <c r="D5965" t="s">
        <v>19041</v>
      </c>
      <c r="E5965" t="s">
        <v>19511</v>
      </c>
      <c r="F5965" t="s">
        <v>7826</v>
      </c>
      <c r="G5965" t="s">
        <v>7827</v>
      </c>
      <c r="I596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65" s="1" t="b">
        <f t="shared" si="93"/>
        <v>0</v>
      </c>
      <c r="K5965" t="str">
        <f>IF(NOT(J5965),Strutture_cleaned[[#This Row],[Indirizzo internet]],Strutture_cleaned[[#This Row],[Indirizzo di posta elettronica]])</f>
        <v>www.casolareresole.com</v>
      </c>
      <c r="L5965" t="str">
        <f>IF(NOT(J5965),Strutture_cleaned[[#This Row],[Indirizzo di posta elettronica]],Strutture_cleaned[[#This Row],[Indirizzo internet]])</f>
        <v>info@casolareresole.com</v>
      </c>
    </row>
    <row r="5966" spans="1:12" x14ac:dyDescent="0.2">
      <c r="A5966" t="s">
        <v>8183</v>
      </c>
      <c r="B5966" t="s">
        <v>19052</v>
      </c>
      <c r="C5966" t="s">
        <v>19053</v>
      </c>
      <c r="D5966" t="s">
        <v>19041</v>
      </c>
      <c r="E5966" t="s">
        <v>19511</v>
      </c>
      <c r="F5966" t="s">
        <v>19511</v>
      </c>
      <c r="G5966" t="s">
        <v>7828</v>
      </c>
      <c r="I596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5966" s="1" t="b">
        <f t="shared" si="93"/>
        <v>0</v>
      </c>
      <c r="K5966" t="str">
        <f>IF(NOT(J5966),Strutture_cleaned[[#This Row],[Indirizzo internet]],Strutture_cleaned[[#This Row],[Indirizzo di posta elettronica]])</f>
        <v/>
      </c>
      <c r="L5966" t="str">
        <f>IF(NOT(J5966),Strutture_cleaned[[#This Row],[Indirizzo di posta elettronica]],Strutture_cleaned[[#This Row],[Indirizzo internet]])</f>
        <v>valentino.cm.janigro@gmail.com</v>
      </c>
    </row>
    <row r="5967" spans="1:12" x14ac:dyDescent="0.2">
      <c r="A5967" t="s">
        <v>8216</v>
      </c>
      <c r="B5967" t="s">
        <v>19054</v>
      </c>
      <c r="C5967" t="s">
        <v>19055</v>
      </c>
      <c r="D5967" t="s">
        <v>7829</v>
      </c>
      <c r="E5967" t="s">
        <v>7829</v>
      </c>
      <c r="F5967" t="s">
        <v>7830</v>
      </c>
      <c r="G5967" t="s">
        <v>7831</v>
      </c>
      <c r="I596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67" s="1" t="b">
        <f t="shared" si="93"/>
        <v>0</v>
      </c>
      <c r="K5967" t="str">
        <f>IF(NOT(J5967),Strutture_cleaned[[#This Row],[Indirizzo internet]],Strutture_cleaned[[#This Row],[Indirizzo di posta elettronica]])</f>
        <v>www.dalpriore.it</v>
      </c>
      <c r="L5967" t="str">
        <f>IF(NOT(J5967),Strutture_cleaned[[#This Row],[Indirizzo di posta elettronica]],Strutture_cleaned[[#This Row],[Indirizzo internet]])</f>
        <v>info@dalpriore.it</v>
      </c>
    </row>
    <row r="5968" spans="1:12" x14ac:dyDescent="0.2">
      <c r="A5968" t="s">
        <v>8216</v>
      </c>
      <c r="B5968" t="s">
        <v>19056</v>
      </c>
      <c r="C5968" t="s">
        <v>19057</v>
      </c>
      <c r="D5968" t="s">
        <v>7829</v>
      </c>
      <c r="E5968" t="s">
        <v>7829</v>
      </c>
      <c r="F5968" t="s">
        <v>19511</v>
      </c>
      <c r="G5968" t="s">
        <v>7832</v>
      </c>
      <c r="I596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968" s="1" t="b">
        <f t="shared" si="93"/>
        <v>0</v>
      </c>
      <c r="K5968" t="str">
        <f>IF(NOT(J5968),Strutture_cleaned[[#This Row],[Indirizzo internet]],Strutture_cleaned[[#This Row],[Indirizzo di posta elettronica]])</f>
        <v/>
      </c>
      <c r="L5968" t="str">
        <f>IF(NOT(J5968),Strutture_cleaned[[#This Row],[Indirizzo di posta elettronica]],Strutture_cleaned[[#This Row],[Indirizzo internet]])</f>
        <v>st.santarelli@gmail.com</v>
      </c>
    </row>
    <row r="5969" spans="1:12" x14ac:dyDescent="0.2">
      <c r="A5969" t="s">
        <v>8220</v>
      </c>
      <c r="B5969" t="s">
        <v>8250</v>
      </c>
      <c r="C5969" t="s">
        <v>19511</v>
      </c>
      <c r="D5969" t="s">
        <v>7829</v>
      </c>
      <c r="E5969" t="s">
        <v>19511</v>
      </c>
      <c r="F5969" t="s">
        <v>19511</v>
      </c>
      <c r="G5969" t="s">
        <v>19511</v>
      </c>
      <c r="I596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69" s="1" t="b">
        <f t="shared" si="93"/>
        <v>0</v>
      </c>
      <c r="K5969" t="str">
        <f>IF(NOT(J5969),Strutture_cleaned[[#This Row],[Indirizzo internet]],Strutture_cleaned[[#This Row],[Indirizzo di posta elettronica]])</f>
        <v/>
      </c>
      <c r="L5969" t="str">
        <f>IF(NOT(J5969),Strutture_cleaned[[#This Row],[Indirizzo di posta elettronica]],Strutture_cleaned[[#This Row],[Indirizzo internet]])</f>
        <v/>
      </c>
    </row>
    <row r="5970" spans="1:12" x14ac:dyDescent="0.2">
      <c r="A5970" t="s">
        <v>8186</v>
      </c>
      <c r="B5970" t="s">
        <v>9895</v>
      </c>
      <c r="C5970" t="s">
        <v>19058</v>
      </c>
      <c r="D5970" t="s">
        <v>7829</v>
      </c>
      <c r="E5970" t="s">
        <v>7829</v>
      </c>
      <c r="F5970" t="s">
        <v>7833</v>
      </c>
      <c r="G5970" t="s">
        <v>7834</v>
      </c>
      <c r="I597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0" s="1" t="b">
        <f t="shared" si="93"/>
        <v>0</v>
      </c>
      <c r="K5970" t="str">
        <f>IF(NOT(J5970),Strutture_cleaned[[#This Row],[Indirizzo internet]],Strutture_cleaned[[#This Row],[Indirizzo di posta elettronica]])</f>
        <v>www.agrimeridiana.it</v>
      </c>
      <c r="L5970" t="str">
        <f>IF(NOT(J5970),Strutture_cleaned[[#This Row],[Indirizzo di posta elettronica]],Strutture_cleaned[[#This Row],[Indirizzo internet]])</f>
        <v>info@agrimeridiana.it</v>
      </c>
    </row>
    <row r="5971" spans="1:12" x14ac:dyDescent="0.2">
      <c r="A5971" t="s">
        <v>8186</v>
      </c>
      <c r="B5971" t="s">
        <v>19059</v>
      </c>
      <c r="C5971" t="s">
        <v>19060</v>
      </c>
      <c r="D5971" t="s">
        <v>19061</v>
      </c>
      <c r="E5971" t="s">
        <v>19061</v>
      </c>
      <c r="F5971" t="s">
        <v>7835</v>
      </c>
      <c r="G5971" t="s">
        <v>7836</v>
      </c>
      <c r="I59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1" s="1" t="b">
        <f t="shared" si="93"/>
        <v>0</v>
      </c>
      <c r="K5971" t="str">
        <f>IF(NOT(J5971),Strutture_cleaned[[#This Row],[Indirizzo internet]],Strutture_cleaned[[#This Row],[Indirizzo di posta elettronica]])</f>
        <v>www.agriturismoverdicolline.it</v>
      </c>
      <c r="L5971" t="str">
        <f>IF(NOT(J5971),Strutture_cleaned[[#This Row],[Indirizzo di posta elettronica]],Strutture_cleaned[[#This Row],[Indirizzo internet]])</f>
        <v>info@agriturismoverdicolline.it</v>
      </c>
    </row>
    <row r="5972" spans="1:12" x14ac:dyDescent="0.2">
      <c r="A5972" t="s">
        <v>8186</v>
      </c>
      <c r="B5972" t="s">
        <v>19062</v>
      </c>
      <c r="C5972" t="s">
        <v>19063</v>
      </c>
      <c r="D5972" t="s">
        <v>19061</v>
      </c>
      <c r="E5972" t="s">
        <v>19061</v>
      </c>
      <c r="F5972" t="s">
        <v>7837</v>
      </c>
      <c r="G5972" t="s">
        <v>7838</v>
      </c>
      <c r="I59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2" s="1" t="b">
        <f t="shared" si="93"/>
        <v>0</v>
      </c>
      <c r="K5972" t="str">
        <f>IF(NOT(J5972),Strutture_cleaned[[#This Row],[Indirizzo internet]],Strutture_cleaned[[#This Row],[Indirizzo di posta elettronica]])</f>
        <v>www.vecchiogelso.com</v>
      </c>
      <c r="L5972" t="str">
        <f>IF(NOT(J5972),Strutture_cleaned[[#This Row],[Indirizzo di posta elettronica]],Strutture_cleaned[[#This Row],[Indirizzo internet]])</f>
        <v>info@vecchiogelso.com</v>
      </c>
    </row>
    <row r="5973" spans="1:12" x14ac:dyDescent="0.2">
      <c r="A5973" t="s">
        <v>8216</v>
      </c>
      <c r="B5973" t="s">
        <v>19064</v>
      </c>
      <c r="C5973" t="s">
        <v>19065</v>
      </c>
      <c r="D5973" t="s">
        <v>19061</v>
      </c>
      <c r="E5973" t="s">
        <v>19061</v>
      </c>
      <c r="F5973" t="s">
        <v>7839</v>
      </c>
      <c r="G5973" t="s">
        <v>7840</v>
      </c>
      <c r="I59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973" s="1" t="b">
        <f t="shared" si="93"/>
        <v>0</v>
      </c>
      <c r="K5973" t="str">
        <f>IF(NOT(J5973),Strutture_cleaned[[#This Row],[Indirizzo internet]],Strutture_cleaned[[#This Row],[Indirizzo di posta elettronica]])</f>
        <v>www.locandaipiceni.it</v>
      </c>
      <c r="L5973" t="str">
        <f>IF(NOT(J5973),Strutture_cleaned[[#This Row],[Indirizzo di posta elettronica]],Strutture_cleaned[[#This Row],[Indirizzo internet]])</f>
        <v>locandaipiceni@virgilio.it</v>
      </c>
    </row>
    <row r="5974" spans="1:12" x14ac:dyDescent="0.2">
      <c r="A5974" t="s">
        <v>8186</v>
      </c>
      <c r="B5974" t="s">
        <v>19066</v>
      </c>
      <c r="C5974" t="s">
        <v>19067</v>
      </c>
      <c r="D5974" t="s">
        <v>19061</v>
      </c>
      <c r="E5974" t="s">
        <v>19061</v>
      </c>
      <c r="F5974" t="s">
        <v>7841</v>
      </c>
      <c r="G5974" t="s">
        <v>7842</v>
      </c>
      <c r="I59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4" s="1" t="b">
        <f t="shared" si="93"/>
        <v>0</v>
      </c>
      <c r="K5974" t="str">
        <f>IF(NOT(J5974),Strutture_cleaned[[#This Row],[Indirizzo internet]],Strutture_cleaned[[#This Row],[Indirizzo di posta elettronica]])</f>
        <v>www.lacasadeglignomi.net</v>
      </c>
      <c r="L5974" t="str">
        <f>IF(NOT(J5974),Strutture_cleaned[[#This Row],[Indirizzo di posta elettronica]],Strutture_cleaned[[#This Row],[Indirizzo internet]])</f>
        <v>info@lacasadeglignomi.net</v>
      </c>
    </row>
    <row r="5975" spans="1:12" x14ac:dyDescent="0.2">
      <c r="A5975" t="s">
        <v>8186</v>
      </c>
      <c r="B5975" t="s">
        <v>19068</v>
      </c>
      <c r="C5975" t="s">
        <v>7843</v>
      </c>
      <c r="D5975" t="s">
        <v>19061</v>
      </c>
      <c r="E5975" t="s">
        <v>7844</v>
      </c>
      <c r="F5975" t="s">
        <v>19511</v>
      </c>
      <c r="G5975" t="s">
        <v>7842</v>
      </c>
      <c r="I59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5" s="1" t="b">
        <f t="shared" si="93"/>
        <v>0</v>
      </c>
      <c r="K5975" t="str">
        <f>IF(NOT(J5975),Strutture_cleaned[[#This Row],[Indirizzo internet]],Strutture_cleaned[[#This Row],[Indirizzo di posta elettronica]])</f>
        <v/>
      </c>
      <c r="L5975" t="str">
        <f>IF(NOT(J5975),Strutture_cleaned[[#This Row],[Indirizzo di posta elettronica]],Strutture_cleaned[[#This Row],[Indirizzo internet]])</f>
        <v>info@lacasadeglignomi.net</v>
      </c>
    </row>
    <row r="5976" spans="1:12" x14ac:dyDescent="0.2">
      <c r="A5976" t="s">
        <v>8183</v>
      </c>
      <c r="B5976" t="s">
        <v>19069</v>
      </c>
      <c r="C5976" t="s">
        <v>19070</v>
      </c>
      <c r="D5976" t="s">
        <v>19061</v>
      </c>
      <c r="E5976" t="s">
        <v>19511</v>
      </c>
      <c r="F5976" t="s">
        <v>19511</v>
      </c>
      <c r="G5976" t="s">
        <v>7845</v>
      </c>
      <c r="I59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976" s="1" t="b">
        <f t="shared" si="93"/>
        <v>0</v>
      </c>
      <c r="K5976" t="str">
        <f>IF(NOT(J5976),Strutture_cleaned[[#This Row],[Indirizzo internet]],Strutture_cleaned[[#This Row],[Indirizzo di posta elettronica]])</f>
        <v/>
      </c>
      <c r="L5976" t="str">
        <f>IF(NOT(J5976),Strutture_cleaned[[#This Row],[Indirizzo di posta elettronica]],Strutture_cleaned[[#This Row],[Indirizzo internet]])</f>
        <v>c.testa85@gmail.com</v>
      </c>
    </row>
    <row r="5977" spans="1:12" x14ac:dyDescent="0.2">
      <c r="A5977" t="s">
        <v>8183</v>
      </c>
      <c r="B5977" t="s">
        <v>19071</v>
      </c>
      <c r="C5977" t="s">
        <v>19072</v>
      </c>
      <c r="D5977" t="s">
        <v>19061</v>
      </c>
      <c r="E5977" t="s">
        <v>19511</v>
      </c>
      <c r="F5977" t="s">
        <v>19511</v>
      </c>
      <c r="G5977" t="s">
        <v>7846</v>
      </c>
      <c r="I59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5977" s="1" t="b">
        <f t="shared" si="93"/>
        <v>0</v>
      </c>
      <c r="K5977" t="str">
        <f>IF(NOT(J5977),Strutture_cleaned[[#This Row],[Indirizzo internet]],Strutture_cleaned[[#This Row],[Indirizzo di posta elettronica]])</f>
        <v/>
      </c>
      <c r="L5977" t="str">
        <f>IF(NOT(J5977),Strutture_cleaned[[#This Row],[Indirizzo di posta elettronica]],Strutture_cleaned[[#This Row],[Indirizzo internet]])</f>
        <v>vitalibas@gmail.com</v>
      </c>
    </row>
    <row r="5978" spans="1:12" x14ac:dyDescent="0.2">
      <c r="A5978" t="s">
        <v>8186</v>
      </c>
      <c r="B5978" t="s">
        <v>19073</v>
      </c>
      <c r="C5978" t="s">
        <v>19074</v>
      </c>
      <c r="D5978" t="s">
        <v>19061</v>
      </c>
      <c r="E5978" t="s">
        <v>19511</v>
      </c>
      <c r="F5978" t="s">
        <v>19511</v>
      </c>
      <c r="G5978" t="s">
        <v>7847</v>
      </c>
      <c r="I59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8" s="1" t="b">
        <f t="shared" si="93"/>
        <v>0</v>
      </c>
      <c r="K5978" t="str">
        <f>IF(NOT(J5978),Strutture_cleaned[[#This Row],[Indirizzo internet]],Strutture_cleaned[[#This Row],[Indirizzo di posta elettronica]])</f>
        <v/>
      </c>
      <c r="L5978" t="str">
        <f>IF(NOT(J5978),Strutture_cleaned[[#This Row],[Indirizzo di posta elettronica]],Strutture_cleaned[[#This Row],[Indirizzo internet]])</f>
        <v>info@agriturismovillacru.it</v>
      </c>
    </row>
    <row r="5979" spans="1:12" x14ac:dyDescent="0.2">
      <c r="A5979" t="s">
        <v>8171</v>
      </c>
      <c r="B5979" t="s">
        <v>19075</v>
      </c>
      <c r="C5979" t="s">
        <v>19076</v>
      </c>
      <c r="D5979" t="s">
        <v>19061</v>
      </c>
      <c r="E5979" t="s">
        <v>19061</v>
      </c>
      <c r="F5979" t="s">
        <v>7848</v>
      </c>
      <c r="G5979" t="s">
        <v>7849</v>
      </c>
      <c r="I59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79" s="1" t="b">
        <f t="shared" si="93"/>
        <v>0</v>
      </c>
      <c r="K5979" t="str">
        <f>IF(NOT(J5979),Strutture_cleaned[[#This Row],[Indirizzo internet]],Strutture_cleaned[[#This Row],[Indirizzo di posta elettronica]])</f>
        <v>www.colleindaco.it</v>
      </c>
      <c r="L5979" t="str">
        <f>IF(NOT(J5979),Strutture_cleaned[[#This Row],[Indirizzo di posta elettronica]],Strutture_cleaned[[#This Row],[Indirizzo internet]])</f>
        <v>info@colleindaco.it</v>
      </c>
    </row>
    <row r="5980" spans="1:12" x14ac:dyDescent="0.2">
      <c r="A5980" t="s">
        <v>8183</v>
      </c>
      <c r="B5980" t="s">
        <v>19077</v>
      </c>
      <c r="C5980" t="s">
        <v>7850</v>
      </c>
      <c r="D5980" t="s">
        <v>19061</v>
      </c>
      <c r="E5980" t="s">
        <v>19511</v>
      </c>
      <c r="F5980" t="s">
        <v>19511</v>
      </c>
      <c r="G5980" t="s">
        <v>7851</v>
      </c>
      <c r="I59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980" s="1" t="b">
        <f t="shared" si="93"/>
        <v>0</v>
      </c>
      <c r="K5980" t="str">
        <f>IF(NOT(J5980),Strutture_cleaned[[#This Row],[Indirizzo internet]],Strutture_cleaned[[#This Row],[Indirizzo di posta elettronica]])</f>
        <v/>
      </c>
      <c r="L5980" t="str">
        <f>IF(NOT(J5980),Strutture_cleaned[[#This Row],[Indirizzo di posta elettronica]],Strutture_cleaned[[#This Row],[Indirizzo internet]])</f>
        <v>adolfogiulietti@gmail.com</v>
      </c>
    </row>
    <row r="5981" spans="1:12" x14ac:dyDescent="0.2">
      <c r="A5981" t="s">
        <v>8183</v>
      </c>
      <c r="B5981" t="s">
        <v>19078</v>
      </c>
      <c r="C5981" t="s">
        <v>19511</v>
      </c>
      <c r="D5981" t="s">
        <v>19079</v>
      </c>
      <c r="E5981" t="s">
        <v>19511</v>
      </c>
      <c r="F5981" t="s">
        <v>7852</v>
      </c>
      <c r="G5981" t="s">
        <v>7853</v>
      </c>
      <c r="I59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81" s="1" t="b">
        <f t="shared" si="93"/>
        <v>0</v>
      </c>
      <c r="K5981" t="str">
        <f>IF(NOT(J5981),Strutture_cleaned[[#This Row],[Indirizzo internet]],Strutture_cleaned[[#This Row],[Indirizzo di posta elettronica]])</f>
        <v>www.bbsummer.it</v>
      </c>
      <c r="L5981" t="str">
        <f>IF(NOT(J5981),Strutture_cleaned[[#This Row],[Indirizzo di posta elettronica]],Strutture_cleaned[[#This Row],[Indirizzo internet]])</f>
        <v>info@bbsummer.it</v>
      </c>
    </row>
    <row r="5982" spans="1:12" x14ac:dyDescent="0.2">
      <c r="A5982" t="s">
        <v>8216</v>
      </c>
      <c r="B5982" t="s">
        <v>19080</v>
      </c>
      <c r="C5982" t="s">
        <v>19081</v>
      </c>
      <c r="D5982" t="s">
        <v>19079</v>
      </c>
      <c r="E5982" t="s">
        <v>19082</v>
      </c>
      <c r="F5982" t="s">
        <v>7854</v>
      </c>
      <c r="G5982" t="s">
        <v>7855</v>
      </c>
      <c r="I598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82" s="1" t="b">
        <f t="shared" si="93"/>
        <v>0</v>
      </c>
      <c r="K5982" t="str">
        <f>IF(NOT(J5982),Strutture_cleaned[[#This Row],[Indirizzo internet]],Strutture_cleaned[[#This Row],[Indirizzo di posta elettronica]])</f>
        <v>www.laconteadeiciliegi.it</v>
      </c>
      <c r="L5982" t="str">
        <f>IF(NOT(J5982),Strutture_cleaned[[#This Row],[Indirizzo di posta elettronica]],Strutture_cleaned[[#This Row],[Indirizzo internet]])</f>
        <v>info@conteadeiciliegi.it</v>
      </c>
    </row>
    <row r="5983" spans="1:12" x14ac:dyDescent="0.2">
      <c r="A5983" t="s">
        <v>8417</v>
      </c>
      <c r="B5983" t="s">
        <v>19083</v>
      </c>
      <c r="C5983" t="s">
        <v>19084</v>
      </c>
      <c r="D5983" t="s">
        <v>19079</v>
      </c>
      <c r="E5983" t="s">
        <v>19079</v>
      </c>
      <c r="F5983" t="s">
        <v>19511</v>
      </c>
      <c r="G5983" t="s">
        <v>7856</v>
      </c>
      <c r="I59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5983" s="1" t="b">
        <f t="shared" si="93"/>
        <v>0</v>
      </c>
      <c r="K5983" t="str">
        <f>IF(NOT(J5983),Strutture_cleaned[[#This Row],[Indirizzo internet]],Strutture_cleaned[[#This Row],[Indirizzo di posta elettronica]])</f>
        <v/>
      </c>
      <c r="L5983" t="str">
        <f>IF(NOT(J5983),Strutture_cleaned[[#This Row],[Indirizzo di posta elettronica]],Strutture_cleaned[[#This Row],[Indirizzo internet]])</f>
        <v>valterossi@alice.it</v>
      </c>
    </row>
    <row r="5984" spans="1:12" x14ac:dyDescent="0.2">
      <c r="A5984" t="s">
        <v>8582</v>
      </c>
      <c r="B5984" t="s">
        <v>19085</v>
      </c>
      <c r="C5984" t="s">
        <v>19511</v>
      </c>
      <c r="D5984" t="s">
        <v>19079</v>
      </c>
      <c r="E5984" t="s">
        <v>19079</v>
      </c>
      <c r="F5984" t="s">
        <v>7857</v>
      </c>
      <c r="G5984" t="s">
        <v>19511</v>
      </c>
      <c r="I598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5984" s="1" t="b">
        <f t="shared" si="93"/>
        <v>1</v>
      </c>
      <c r="K5984" t="str">
        <f>IF(NOT(J5984),Strutture_cleaned[[#This Row],[Indirizzo internet]],Strutture_cleaned[[#This Row],[Indirizzo di posta elettronica]])</f>
        <v/>
      </c>
      <c r="L5984" t="str">
        <f>IF(NOT(J5984),Strutture_cleaned[[#This Row],[Indirizzo di posta elettronica]],Strutture_cleaned[[#This Row],[Indirizzo internet]])</f>
        <v>info@ristorantechaletlalampara.com</v>
      </c>
    </row>
    <row r="5985" spans="1:12" x14ac:dyDescent="0.2">
      <c r="A5985" t="s">
        <v>8582</v>
      </c>
      <c r="B5985" t="s">
        <v>19086</v>
      </c>
      <c r="C5985" t="s">
        <v>19511</v>
      </c>
      <c r="D5985" t="s">
        <v>19079</v>
      </c>
      <c r="E5985" t="s">
        <v>19511</v>
      </c>
      <c r="F5985" t="s">
        <v>19511</v>
      </c>
      <c r="G5985" t="s">
        <v>19511</v>
      </c>
      <c r="I59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85" s="1" t="b">
        <f t="shared" si="93"/>
        <v>0</v>
      </c>
      <c r="K5985" t="str">
        <f>IF(NOT(J5985),Strutture_cleaned[[#This Row],[Indirizzo internet]],Strutture_cleaned[[#This Row],[Indirizzo di posta elettronica]])</f>
        <v/>
      </c>
      <c r="L5985" t="str">
        <f>IF(NOT(J5985),Strutture_cleaned[[#This Row],[Indirizzo di posta elettronica]],Strutture_cleaned[[#This Row],[Indirizzo internet]])</f>
        <v/>
      </c>
    </row>
    <row r="5986" spans="1:12" x14ac:dyDescent="0.2">
      <c r="A5986" t="s">
        <v>8582</v>
      </c>
      <c r="B5986" t="s">
        <v>15599</v>
      </c>
      <c r="C5986" t="s">
        <v>7858</v>
      </c>
      <c r="D5986" t="s">
        <v>19079</v>
      </c>
      <c r="E5986" t="s">
        <v>19079</v>
      </c>
      <c r="F5986" t="s">
        <v>19511</v>
      </c>
      <c r="G5986" t="s">
        <v>19511</v>
      </c>
      <c r="I59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5986" s="1" t="b">
        <f t="shared" si="93"/>
        <v>0</v>
      </c>
      <c r="K5986" t="str">
        <f>IF(NOT(J5986),Strutture_cleaned[[#This Row],[Indirizzo internet]],Strutture_cleaned[[#This Row],[Indirizzo di posta elettronica]])</f>
        <v/>
      </c>
      <c r="L5986" t="str">
        <f>IF(NOT(J5986),Strutture_cleaned[[#This Row],[Indirizzo di posta elettronica]],Strutture_cleaned[[#This Row],[Indirizzo internet]])</f>
        <v/>
      </c>
    </row>
    <row r="5987" spans="1:12" x14ac:dyDescent="0.2">
      <c r="A5987" t="s">
        <v>11789</v>
      </c>
      <c r="B5987" t="s">
        <v>19087</v>
      </c>
      <c r="C5987" t="s">
        <v>19088</v>
      </c>
      <c r="D5987" t="s">
        <v>19079</v>
      </c>
      <c r="E5987" t="s">
        <v>19079</v>
      </c>
      <c r="F5987" t="s">
        <v>7859</v>
      </c>
      <c r="G5987" t="s">
        <v>7860</v>
      </c>
      <c r="I59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87" s="1" t="b">
        <f t="shared" si="93"/>
        <v>0</v>
      </c>
      <c r="K5987" t="str">
        <f>IF(NOT(J5987),Strutture_cleaned[[#This Row],[Indirizzo internet]],Strutture_cleaned[[#This Row],[Indirizzo di posta elettronica]])</f>
        <v>www.tibiceco.it</v>
      </c>
      <c r="L5987" t="str">
        <f>IF(NOT(J5987),Strutture_cleaned[[#This Row],[Indirizzo di posta elettronica]],Strutture_cleaned[[#This Row],[Indirizzo internet]])</f>
        <v>info@tibiceco.it</v>
      </c>
    </row>
    <row r="5988" spans="1:12" x14ac:dyDescent="0.2">
      <c r="A5988" t="s">
        <v>8177</v>
      </c>
      <c r="B5988" t="s">
        <v>19089</v>
      </c>
      <c r="C5988" t="s">
        <v>3392</v>
      </c>
      <c r="D5988" t="s">
        <v>19079</v>
      </c>
      <c r="E5988" t="s">
        <v>19079</v>
      </c>
      <c r="F5988" t="s">
        <v>7861</v>
      </c>
      <c r="G5988" t="s">
        <v>7862</v>
      </c>
      <c r="I59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88" s="1" t="b">
        <f t="shared" si="93"/>
        <v>0</v>
      </c>
      <c r="K5988" t="str">
        <f>IF(NOT(J5988),Strutture_cleaned[[#This Row],[Indirizzo internet]],Strutture_cleaned[[#This Row],[Indirizzo di posta elettronica]])</f>
        <v>www.pensioneverde.it</v>
      </c>
      <c r="L5988" t="str">
        <f>IF(NOT(J5988),Strutture_cleaned[[#This Row],[Indirizzo di posta elettronica]],Strutture_cleaned[[#This Row],[Indirizzo internet]])</f>
        <v>info@pensioneverde.it</v>
      </c>
    </row>
    <row r="5989" spans="1:12" x14ac:dyDescent="0.2">
      <c r="A5989" t="s">
        <v>8177</v>
      </c>
      <c r="B5989" t="s">
        <v>19090</v>
      </c>
      <c r="C5989" t="s">
        <v>19091</v>
      </c>
      <c r="D5989" t="s">
        <v>19079</v>
      </c>
      <c r="E5989" t="s">
        <v>19079</v>
      </c>
      <c r="F5989" t="s">
        <v>6948</v>
      </c>
      <c r="G5989" t="s">
        <v>7863</v>
      </c>
      <c r="I59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5989" s="1" t="b">
        <f t="shared" si="93"/>
        <v>0</v>
      </c>
      <c r="K5989" t="str">
        <f>IF(NOT(J5989),Strutture_cleaned[[#This Row],[Indirizzo internet]],Strutture_cleaned[[#This Row],[Indirizzo di posta elettronica]])</f>
        <v>www.fata.it</v>
      </c>
      <c r="L5989" t="str">
        <f>IF(NOT(J5989),Strutture_cleaned[[#This Row],[Indirizzo di posta elettronica]],Strutture_cleaned[[#This Row],[Indirizzo internet]])</f>
        <v>VALDASO@FATA.IT</v>
      </c>
    </row>
    <row r="5990" spans="1:12" x14ac:dyDescent="0.2">
      <c r="A5990" t="s">
        <v>8177</v>
      </c>
      <c r="B5990" t="s">
        <v>13757</v>
      </c>
      <c r="C5990" t="s">
        <v>19092</v>
      </c>
      <c r="D5990" t="s">
        <v>19093</v>
      </c>
      <c r="E5990" t="s">
        <v>19093</v>
      </c>
      <c r="F5990" t="s">
        <v>7864</v>
      </c>
      <c r="G5990" t="s">
        <v>7865</v>
      </c>
      <c r="I59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5990" s="1" t="b">
        <f t="shared" si="93"/>
        <v>0</v>
      </c>
      <c r="K5990" t="str">
        <f>IF(NOT(J5990),Strutture_cleaned[[#This Row],[Indirizzo internet]],Strutture_cleaned[[#This Row],[Indirizzo di posta elettronica]])</f>
        <v>www.albergoroma.it</v>
      </c>
      <c r="L5990" t="str">
        <f>IF(NOT(J5990),Strutture_cleaned[[#This Row],[Indirizzo di posta elettronica]],Strutture_cleaned[[#This Row],[Indirizzo internet]])</f>
        <v>fulvital@tin.it</v>
      </c>
    </row>
    <row r="5991" spans="1:12" x14ac:dyDescent="0.2">
      <c r="A5991" t="s">
        <v>8183</v>
      </c>
      <c r="B5991" t="s">
        <v>17689</v>
      </c>
      <c r="C5991" t="s">
        <v>19094</v>
      </c>
      <c r="D5991" t="s">
        <v>19093</v>
      </c>
      <c r="E5991" t="s">
        <v>19093</v>
      </c>
      <c r="F5991" t="s">
        <v>7866</v>
      </c>
      <c r="G5991" t="s">
        <v>7867</v>
      </c>
      <c r="I59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91" s="1" t="b">
        <f t="shared" si="93"/>
        <v>0</v>
      </c>
      <c r="K5991" t="str">
        <f>IF(NOT(J5991),Strutture_cleaned[[#This Row],[Indirizzo internet]],Strutture_cleaned[[#This Row],[Indirizzo di posta elettronica]])</f>
        <v>www.mareemontimarche.com</v>
      </c>
      <c r="L5991" t="str">
        <f>IF(NOT(J5991),Strutture_cleaned[[#This Row],[Indirizzo di posta elettronica]],Strutture_cleaned[[#This Row],[Indirizzo internet]])</f>
        <v>info@mareemontimarche.com</v>
      </c>
    </row>
    <row r="5992" spans="1:12" x14ac:dyDescent="0.2">
      <c r="A5992" t="s">
        <v>8186</v>
      </c>
      <c r="B5992" t="s">
        <v>19095</v>
      </c>
      <c r="C5992" t="s">
        <v>19096</v>
      </c>
      <c r="D5992" t="s">
        <v>19093</v>
      </c>
      <c r="E5992" t="s">
        <v>19093</v>
      </c>
      <c r="F5992" t="s">
        <v>7868</v>
      </c>
      <c r="G5992" t="s">
        <v>7869</v>
      </c>
      <c r="I59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92" s="1" t="b">
        <f t="shared" si="93"/>
        <v>0</v>
      </c>
      <c r="K5992" t="str">
        <f>IF(NOT(J5992),Strutture_cleaned[[#This Row],[Indirizzo internet]],Strutture_cleaned[[#This Row],[Indirizzo di posta elettronica]])</f>
        <v>www.agribiomes.it</v>
      </c>
      <c r="L5992" t="str">
        <f>IF(NOT(J5992),Strutture_cleaned[[#This Row],[Indirizzo di posta elettronica]],Strutture_cleaned[[#This Row],[Indirizzo internet]])</f>
        <v>info@agribiomes.it</v>
      </c>
    </row>
    <row r="5993" spans="1:12" x14ac:dyDescent="0.2">
      <c r="A5993" t="s">
        <v>8186</v>
      </c>
      <c r="B5993" t="s">
        <v>19097</v>
      </c>
      <c r="C5993" t="s">
        <v>19098</v>
      </c>
      <c r="D5993" t="s">
        <v>19093</v>
      </c>
      <c r="E5993" t="s">
        <v>19093</v>
      </c>
      <c r="F5993" t="s">
        <v>7870</v>
      </c>
      <c r="G5993" t="s">
        <v>7871</v>
      </c>
      <c r="I599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24</v>
      </c>
      <c r="J5993" s="1" t="b">
        <f t="shared" si="93"/>
        <v>0</v>
      </c>
      <c r="K5993" t="str">
        <f>IF(NOT(J5993),Strutture_cleaned[[#This Row],[Indirizzo internet]],Strutture_cleaned[[#This Row],[Indirizzo di posta elettronica]])</f>
        <v>www.agriturismoloscoiattolo.it</v>
      </c>
      <c r="L5993" t="str">
        <f>IF(NOT(J5993),Strutture_cleaned[[#This Row],[Indirizzo di posta elettronica]],Strutture_cleaned[[#This Row],[Indirizzo internet]])</f>
        <v>agriturismoloscoiattolo@alice.it</v>
      </c>
    </row>
    <row r="5994" spans="1:12" x14ac:dyDescent="0.2">
      <c r="A5994" t="s">
        <v>8186</v>
      </c>
      <c r="B5994" t="s">
        <v>19099</v>
      </c>
      <c r="C5994" t="s">
        <v>19511</v>
      </c>
      <c r="D5994" t="s">
        <v>19093</v>
      </c>
      <c r="E5994" t="s">
        <v>19511</v>
      </c>
      <c r="F5994" t="s">
        <v>7872</v>
      </c>
      <c r="G5994" t="s">
        <v>7873</v>
      </c>
      <c r="I59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94" s="1" t="b">
        <f t="shared" si="93"/>
        <v>0</v>
      </c>
      <c r="K5994" t="str">
        <f>IF(NOT(J5994),Strutture_cleaned[[#This Row],[Indirizzo internet]],Strutture_cleaned[[#This Row],[Indirizzo di posta elettronica]])</f>
        <v>www.parcogaleano.it</v>
      </c>
      <c r="L5994" t="str">
        <f>IF(NOT(J5994),Strutture_cleaned[[#This Row],[Indirizzo di posta elettronica]],Strutture_cleaned[[#This Row],[Indirizzo internet]])</f>
        <v>info@parcogaleano.it</v>
      </c>
    </row>
    <row r="5995" spans="1:12" x14ac:dyDescent="0.2">
      <c r="A5995" t="s">
        <v>8183</v>
      </c>
      <c r="B5995" t="s">
        <v>19100</v>
      </c>
      <c r="C5995" t="s">
        <v>19101</v>
      </c>
      <c r="D5995" t="s">
        <v>19093</v>
      </c>
      <c r="E5995" t="s">
        <v>19102</v>
      </c>
      <c r="F5995" t="s">
        <v>19511</v>
      </c>
      <c r="G5995" t="s">
        <v>7874</v>
      </c>
      <c r="I59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5995" s="1" t="b">
        <f t="shared" si="93"/>
        <v>0</v>
      </c>
      <c r="K5995" t="str">
        <f>IF(NOT(J5995),Strutture_cleaned[[#This Row],[Indirizzo internet]],Strutture_cleaned[[#This Row],[Indirizzo di posta elettronica]])</f>
        <v/>
      </c>
      <c r="L5995" t="str">
        <f>IF(NOT(J5995),Strutture_cleaned[[#This Row],[Indirizzo di posta elettronica]],Strutture_cleaned[[#This Row],[Indirizzo internet]])</f>
        <v>info.raggiodisole@hotmail.com</v>
      </c>
    </row>
    <row r="5996" spans="1:12" x14ac:dyDescent="0.2">
      <c r="A5996" t="s">
        <v>8183</v>
      </c>
      <c r="B5996" t="s">
        <v>19103</v>
      </c>
      <c r="C5996" t="s">
        <v>19104</v>
      </c>
      <c r="D5996" t="s">
        <v>19093</v>
      </c>
      <c r="E5996" t="s">
        <v>19511</v>
      </c>
      <c r="F5996" t="s">
        <v>7875</v>
      </c>
      <c r="G5996" t="s">
        <v>7876</v>
      </c>
      <c r="I59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5996" s="1" t="b">
        <f t="shared" si="93"/>
        <v>0</v>
      </c>
      <c r="K5996" t="str">
        <f>IF(NOT(J5996),Strutture_cleaned[[#This Row],[Indirizzo internet]],Strutture_cleaned[[#This Row],[Indirizzo di posta elettronica]])</f>
        <v>http://www.casacormar.com/it/benvenuti</v>
      </c>
      <c r="L5996" t="str">
        <f>IF(NOT(J5996),Strutture_cleaned[[#This Row],[Indirizzo di posta elettronica]],Strutture_cleaned[[#This Row],[Indirizzo internet]])</f>
        <v>info@casacormar.com</v>
      </c>
    </row>
    <row r="5997" spans="1:12" x14ac:dyDescent="0.2">
      <c r="A5997" t="s">
        <v>8183</v>
      </c>
      <c r="B5997" t="s">
        <v>19105</v>
      </c>
      <c r="C5997" t="s">
        <v>19106</v>
      </c>
      <c r="D5997" t="s">
        <v>19093</v>
      </c>
      <c r="E5997" t="s">
        <v>19093</v>
      </c>
      <c r="F5997" t="s">
        <v>7877</v>
      </c>
      <c r="G5997" t="s">
        <v>7878</v>
      </c>
      <c r="I59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5997" s="1" t="b">
        <f t="shared" si="93"/>
        <v>0</v>
      </c>
      <c r="K5997" t="str">
        <f>IF(NOT(J5997),Strutture_cleaned[[#This Row],[Indirizzo internet]],Strutture_cleaned[[#This Row],[Indirizzo di posta elettronica]])</f>
        <v>www.bluemoonresort.it</v>
      </c>
      <c r="L5997" t="str">
        <f>IF(NOT(J5997),Strutture_cleaned[[#This Row],[Indirizzo di posta elettronica]],Strutture_cleaned[[#This Row],[Indirizzo internet]])</f>
        <v>elena.monaldi@gmail.com</v>
      </c>
    </row>
    <row r="5998" spans="1:12" x14ac:dyDescent="0.2">
      <c r="A5998" t="s">
        <v>8183</v>
      </c>
      <c r="B5998" t="s">
        <v>19107</v>
      </c>
      <c r="C5998" t="s">
        <v>19108</v>
      </c>
      <c r="D5998" t="s">
        <v>19093</v>
      </c>
      <c r="E5998" t="s">
        <v>19511</v>
      </c>
      <c r="F5998" t="s">
        <v>19511</v>
      </c>
      <c r="G5998" t="s">
        <v>7879</v>
      </c>
      <c r="I59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5998" s="1" t="b">
        <f t="shared" si="93"/>
        <v>0</v>
      </c>
      <c r="K5998" t="str">
        <f>IF(NOT(J5998),Strutture_cleaned[[#This Row],[Indirizzo internet]],Strutture_cleaned[[#This Row],[Indirizzo di posta elettronica]])</f>
        <v/>
      </c>
      <c r="L5998" t="str">
        <f>IF(NOT(J5998),Strutture_cleaned[[#This Row],[Indirizzo di posta elettronica]],Strutture_cleaned[[#This Row],[Indirizzo internet]])</f>
        <v>lambertosantoni@gmail.com</v>
      </c>
    </row>
    <row r="5999" spans="1:12" x14ac:dyDescent="0.2">
      <c r="A5999" t="s">
        <v>8174</v>
      </c>
      <c r="B5999" t="s">
        <v>19109</v>
      </c>
      <c r="C5999" t="s">
        <v>19511</v>
      </c>
      <c r="D5999" t="s">
        <v>19093</v>
      </c>
      <c r="E5999" t="s">
        <v>19511</v>
      </c>
      <c r="F5999" t="s">
        <v>19511</v>
      </c>
      <c r="G5999" t="s">
        <v>7880</v>
      </c>
      <c r="I59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5999" s="1" t="b">
        <f t="shared" si="93"/>
        <v>0</v>
      </c>
      <c r="K5999" t="str">
        <f>IF(NOT(J5999),Strutture_cleaned[[#This Row],[Indirizzo internet]],Strutture_cleaned[[#This Row],[Indirizzo di posta elettronica]])</f>
        <v/>
      </c>
      <c r="L5999" t="str">
        <f>IF(NOT(J5999),Strutture_cleaned[[#This Row],[Indirizzo di posta elettronica]],Strutture_cleaned[[#This Row],[Indirizzo internet]])</f>
        <v>diegomorellidm@libero.it</v>
      </c>
    </row>
    <row r="6000" spans="1:12" x14ac:dyDescent="0.2">
      <c r="A6000" t="s">
        <v>8183</v>
      </c>
      <c r="B6000" t="s">
        <v>19110</v>
      </c>
      <c r="C6000" t="s">
        <v>19111</v>
      </c>
      <c r="D6000" t="s">
        <v>19093</v>
      </c>
      <c r="E6000" t="s">
        <v>19093</v>
      </c>
      <c r="F6000" t="s">
        <v>19511</v>
      </c>
      <c r="G6000" t="s">
        <v>7881</v>
      </c>
      <c r="I60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6000" s="1" t="b">
        <f t="shared" si="93"/>
        <v>0</v>
      </c>
      <c r="K6000" t="str">
        <f>IF(NOT(J6000),Strutture_cleaned[[#This Row],[Indirizzo internet]],Strutture_cleaned[[#This Row],[Indirizzo di posta elettronica]])</f>
        <v/>
      </c>
      <c r="L6000" t="str">
        <f>IF(NOT(J6000),Strutture_cleaned[[#This Row],[Indirizzo di posta elettronica]],Strutture_cleaned[[#This Row],[Indirizzo internet]])</f>
        <v>reinhold@cab-bike.com</v>
      </c>
    </row>
    <row r="6001" spans="1:12" x14ac:dyDescent="0.2">
      <c r="A6001" t="s">
        <v>8183</v>
      </c>
      <c r="B6001" t="s">
        <v>19112</v>
      </c>
      <c r="C6001" t="s">
        <v>19113</v>
      </c>
      <c r="D6001" t="s">
        <v>19093</v>
      </c>
      <c r="E6001" t="s">
        <v>19093</v>
      </c>
      <c r="F6001" t="s">
        <v>7882</v>
      </c>
      <c r="G6001" t="s">
        <v>7883</v>
      </c>
      <c r="I60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01" s="1" t="b">
        <f t="shared" si="93"/>
        <v>0</v>
      </c>
      <c r="K6001" t="str">
        <f>IF(NOT(J6001),Strutture_cleaned[[#This Row],[Indirizzo internet]],Strutture_cleaned[[#This Row],[Indirizzo di posta elettronica]])</f>
        <v>www.scentella.it</v>
      </c>
      <c r="L6001" t="str">
        <f>IF(NOT(J6001),Strutture_cleaned[[#This Row],[Indirizzo di posta elettronica]],Strutture_cleaned[[#This Row],[Indirizzo internet]])</f>
        <v>info@scentella.it</v>
      </c>
    </row>
    <row r="6002" spans="1:12" x14ac:dyDescent="0.2">
      <c r="A6002" t="s">
        <v>8186</v>
      </c>
      <c r="B6002" t="s">
        <v>18564</v>
      </c>
      <c r="C6002" t="s">
        <v>19114</v>
      </c>
      <c r="D6002" t="s">
        <v>19093</v>
      </c>
      <c r="E6002" t="s">
        <v>19093</v>
      </c>
      <c r="F6002" t="s">
        <v>7456</v>
      </c>
      <c r="G6002" t="s">
        <v>7457</v>
      </c>
      <c r="I60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02" s="1" t="b">
        <f t="shared" si="93"/>
        <v>0</v>
      </c>
      <c r="K6002" t="str">
        <f>IF(NOT(J6002),Strutture_cleaned[[#This Row],[Indirizzo internet]],Strutture_cleaned[[#This Row],[Indirizzo di posta elettronica]])</f>
        <v>www.agriturismoserena.it</v>
      </c>
      <c r="L6002" t="str">
        <f>IF(NOT(J6002),Strutture_cleaned[[#This Row],[Indirizzo di posta elettronica]],Strutture_cleaned[[#This Row],[Indirizzo internet]])</f>
        <v>info@agriturismoserena.it</v>
      </c>
    </row>
    <row r="6003" spans="1:12" x14ac:dyDescent="0.2">
      <c r="A6003" t="s">
        <v>8183</v>
      </c>
      <c r="B6003" t="s">
        <v>19115</v>
      </c>
      <c r="C6003" t="s">
        <v>19116</v>
      </c>
      <c r="D6003" t="s">
        <v>19093</v>
      </c>
      <c r="E6003" t="s">
        <v>19093</v>
      </c>
      <c r="F6003" t="s">
        <v>7884</v>
      </c>
      <c r="G6003" t="s">
        <v>7885</v>
      </c>
      <c r="I60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6003" s="1" t="b">
        <f t="shared" si="93"/>
        <v>0</v>
      </c>
      <c r="K6003" t="str">
        <f>IF(NOT(J6003),Strutture_cleaned[[#This Row],[Indirizzo internet]],Strutture_cleaned[[#This Row],[Indirizzo di posta elettronica]])</f>
        <v>www.ilbiologicodilivia.com</v>
      </c>
      <c r="L6003" t="str">
        <f>IF(NOT(J6003),Strutture_cleaned[[#This Row],[Indirizzo di posta elettronica]],Strutture_cleaned[[#This Row],[Indirizzo internet]])</f>
        <v>foam.bio@gmail.com</v>
      </c>
    </row>
    <row r="6004" spans="1:12" x14ac:dyDescent="0.2">
      <c r="A6004" t="s">
        <v>8183</v>
      </c>
      <c r="B6004" t="s">
        <v>19117</v>
      </c>
      <c r="C6004" t="s">
        <v>19118</v>
      </c>
      <c r="D6004" t="s">
        <v>19093</v>
      </c>
      <c r="E6004" t="s">
        <v>19093</v>
      </c>
      <c r="F6004" t="s">
        <v>19511</v>
      </c>
      <c r="G6004" t="s">
        <v>19511</v>
      </c>
      <c r="I600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04" s="1" t="b">
        <f t="shared" si="93"/>
        <v>0</v>
      </c>
      <c r="K6004" t="str">
        <f>IF(NOT(J6004),Strutture_cleaned[[#This Row],[Indirizzo internet]],Strutture_cleaned[[#This Row],[Indirizzo di posta elettronica]])</f>
        <v/>
      </c>
      <c r="L6004" t="str">
        <f>IF(NOT(J6004),Strutture_cleaned[[#This Row],[Indirizzo di posta elettronica]],Strutture_cleaned[[#This Row],[Indirizzo internet]])</f>
        <v/>
      </c>
    </row>
    <row r="6005" spans="1:12" x14ac:dyDescent="0.2">
      <c r="A6005" t="s">
        <v>8216</v>
      </c>
      <c r="B6005" t="s">
        <v>19119</v>
      </c>
      <c r="C6005" t="s">
        <v>19120</v>
      </c>
      <c r="D6005" t="s">
        <v>19093</v>
      </c>
      <c r="E6005" t="s">
        <v>19093</v>
      </c>
      <c r="F6005" t="s">
        <v>19511</v>
      </c>
      <c r="G6005" t="s">
        <v>19511</v>
      </c>
      <c r="I60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05" s="1" t="b">
        <f t="shared" si="93"/>
        <v>0</v>
      </c>
      <c r="K6005" t="str">
        <f>IF(NOT(J6005),Strutture_cleaned[[#This Row],[Indirizzo internet]],Strutture_cleaned[[#This Row],[Indirizzo di posta elettronica]])</f>
        <v/>
      </c>
      <c r="L6005" t="str">
        <f>IF(NOT(J6005),Strutture_cleaned[[#This Row],[Indirizzo di posta elettronica]],Strutture_cleaned[[#This Row],[Indirizzo internet]])</f>
        <v/>
      </c>
    </row>
    <row r="6006" spans="1:12" x14ac:dyDescent="0.2">
      <c r="A6006" t="s">
        <v>8177</v>
      </c>
      <c r="B6006" t="s">
        <v>19121</v>
      </c>
      <c r="C6006" t="s">
        <v>19120</v>
      </c>
      <c r="D6006" t="s">
        <v>19093</v>
      </c>
      <c r="E6006" t="s">
        <v>19093</v>
      </c>
      <c r="F6006" t="s">
        <v>7864</v>
      </c>
      <c r="G6006" t="s">
        <v>7865</v>
      </c>
      <c r="I60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6006" s="1" t="b">
        <f t="shared" si="93"/>
        <v>0</v>
      </c>
      <c r="K6006" t="str">
        <f>IF(NOT(J6006),Strutture_cleaned[[#This Row],[Indirizzo internet]],Strutture_cleaned[[#This Row],[Indirizzo di posta elettronica]])</f>
        <v>www.albergoroma.it</v>
      </c>
      <c r="L6006" t="str">
        <f>IF(NOT(J6006),Strutture_cleaned[[#This Row],[Indirizzo di posta elettronica]],Strutture_cleaned[[#This Row],[Indirizzo internet]])</f>
        <v>fulvital@tin.it</v>
      </c>
    </row>
    <row r="6007" spans="1:12" x14ac:dyDescent="0.2">
      <c r="A6007" t="s">
        <v>8183</v>
      </c>
      <c r="B6007" t="s">
        <v>19122</v>
      </c>
      <c r="C6007" t="s">
        <v>19123</v>
      </c>
      <c r="D6007" t="s">
        <v>19093</v>
      </c>
      <c r="E6007" t="s">
        <v>19511</v>
      </c>
      <c r="F6007" t="s">
        <v>19511</v>
      </c>
      <c r="G6007" t="s">
        <v>7886</v>
      </c>
      <c r="I60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007" s="1" t="b">
        <f t="shared" si="93"/>
        <v>0</v>
      </c>
      <c r="K6007" t="str">
        <f>IF(NOT(J6007),Strutture_cleaned[[#This Row],[Indirizzo internet]],Strutture_cleaned[[#This Row],[Indirizzo di posta elettronica]])</f>
        <v/>
      </c>
      <c r="L6007" t="str">
        <f>IF(NOT(J6007),Strutture_cleaned[[#This Row],[Indirizzo di posta elettronica]],Strutture_cleaned[[#This Row],[Indirizzo internet]])</f>
        <v>andrea.mars92@gmail.com</v>
      </c>
    </row>
    <row r="6008" spans="1:12" x14ac:dyDescent="0.2">
      <c r="A6008" t="s">
        <v>8186</v>
      </c>
      <c r="B6008" t="s">
        <v>19124</v>
      </c>
      <c r="C6008" t="s">
        <v>19511</v>
      </c>
      <c r="D6008" t="s">
        <v>19125</v>
      </c>
      <c r="E6008" t="s">
        <v>19125</v>
      </c>
      <c r="F6008" t="s">
        <v>7887</v>
      </c>
      <c r="G6008" t="s">
        <v>7888</v>
      </c>
      <c r="I60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08" s="1" t="b">
        <f t="shared" si="93"/>
        <v>0</v>
      </c>
      <c r="K6008" t="str">
        <f>IF(NOT(J6008),Strutture_cleaned[[#This Row],[Indirizzo internet]],Strutture_cleaned[[#This Row],[Indirizzo di posta elettronica]])</f>
        <v>www.verdebenessere.it</v>
      </c>
      <c r="L6008" t="str">
        <f>IF(NOT(J6008),Strutture_cleaned[[#This Row],[Indirizzo di posta elettronica]],Strutture_cleaned[[#This Row],[Indirizzo internet]])</f>
        <v>info@verdebenessere.it</v>
      </c>
    </row>
    <row r="6009" spans="1:12" x14ac:dyDescent="0.2">
      <c r="A6009" t="s">
        <v>8186</v>
      </c>
      <c r="B6009" t="s">
        <v>13174</v>
      </c>
      <c r="C6009" t="s">
        <v>19126</v>
      </c>
      <c r="D6009" t="s">
        <v>19125</v>
      </c>
      <c r="E6009" t="s">
        <v>19125</v>
      </c>
      <c r="F6009" t="s">
        <v>7889</v>
      </c>
      <c r="G6009" t="s">
        <v>7890</v>
      </c>
      <c r="I60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6009" s="1" t="b">
        <f t="shared" si="93"/>
        <v>0</v>
      </c>
      <c r="K6009" t="str">
        <f>IF(NOT(J6009),Strutture_cleaned[[#This Row],[Indirizzo internet]],Strutture_cleaned[[#This Row],[Indirizzo di posta elettronica]])</f>
        <v>www.agrifonte.it</v>
      </c>
      <c r="L6009" t="str">
        <f>IF(NOT(J6009),Strutture_cleaned[[#This Row],[Indirizzo di posta elettronica]],Strutture_cleaned[[#This Row],[Indirizzo internet]])</f>
        <v>agrifonte@agrifonte.it</v>
      </c>
    </row>
    <row r="6010" spans="1:12" x14ac:dyDescent="0.2">
      <c r="A6010" t="s">
        <v>8186</v>
      </c>
      <c r="B6010" t="s">
        <v>19127</v>
      </c>
      <c r="C6010" t="s">
        <v>19128</v>
      </c>
      <c r="D6010" t="s">
        <v>19125</v>
      </c>
      <c r="E6010" t="s">
        <v>19125</v>
      </c>
      <c r="F6010" t="s">
        <v>19511</v>
      </c>
      <c r="G6010" t="s">
        <v>7891</v>
      </c>
      <c r="I60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010" s="1" t="b">
        <f t="shared" si="93"/>
        <v>0</v>
      </c>
      <c r="K6010" t="str">
        <f>IF(NOT(J6010),Strutture_cleaned[[#This Row],[Indirizzo internet]],Strutture_cleaned[[#This Row],[Indirizzo di posta elettronica]])</f>
        <v/>
      </c>
      <c r="L6010" t="str">
        <f>IF(NOT(J6010),Strutture_cleaned[[#This Row],[Indirizzo di posta elettronica]],Strutture_cleaned[[#This Row],[Indirizzo internet]])</f>
        <v>loasidipierino@libero.it</v>
      </c>
    </row>
    <row r="6011" spans="1:12" x14ac:dyDescent="0.2">
      <c r="A6011" t="s">
        <v>8186</v>
      </c>
      <c r="B6011" t="s">
        <v>12625</v>
      </c>
      <c r="C6011" t="s">
        <v>19129</v>
      </c>
      <c r="D6011" t="s">
        <v>19125</v>
      </c>
      <c r="E6011" t="s">
        <v>19125</v>
      </c>
      <c r="F6011" t="s">
        <v>7892</v>
      </c>
      <c r="G6011" t="s">
        <v>7893</v>
      </c>
      <c r="I60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6011" s="1" t="b">
        <f t="shared" si="93"/>
        <v>0</v>
      </c>
      <c r="K6011" t="str">
        <f>IF(NOT(J6011),Strutture_cleaned[[#This Row],[Indirizzo internet]],Strutture_cleaned[[#This Row],[Indirizzo di posta elettronica]])</f>
        <v>www.ilmelogranoagriturismo.com</v>
      </c>
      <c r="L6011" t="str">
        <f>IF(NOT(J6011),Strutture_cleaned[[#This Row],[Indirizzo di posta elettronica]],Strutture_cleaned[[#This Row],[Indirizzo internet]])</f>
        <v>ilmelograno@hotmail.com</v>
      </c>
    </row>
    <row r="6012" spans="1:12" x14ac:dyDescent="0.2">
      <c r="A6012" t="s">
        <v>8183</v>
      </c>
      <c r="B6012" t="s">
        <v>18481</v>
      </c>
      <c r="C6012" t="s">
        <v>19130</v>
      </c>
      <c r="D6012" t="s">
        <v>7980</v>
      </c>
      <c r="E6012" t="s">
        <v>7980</v>
      </c>
      <c r="F6012" t="s">
        <v>7894</v>
      </c>
      <c r="G6012" t="s">
        <v>7895</v>
      </c>
      <c r="I60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12" s="1" t="b">
        <f t="shared" si="93"/>
        <v>0</v>
      </c>
      <c r="K6012" t="str">
        <f>IF(NOT(J6012),Strutture_cleaned[[#This Row],[Indirizzo internet]],Strutture_cleaned[[#This Row],[Indirizzo di posta elettronica]])</f>
        <v>www.bb-almare.it</v>
      </c>
      <c r="L6012" t="str">
        <f>IF(NOT(J6012),Strutture_cleaned[[#This Row],[Indirizzo di posta elettronica]],Strutture_cleaned[[#This Row],[Indirizzo internet]])</f>
        <v>info@bb-almare.it</v>
      </c>
    </row>
    <row r="6013" spans="1:12" x14ac:dyDescent="0.2">
      <c r="A6013" t="s">
        <v>8183</v>
      </c>
      <c r="B6013" t="s">
        <v>19131</v>
      </c>
      <c r="C6013" t="s">
        <v>19132</v>
      </c>
      <c r="D6013" t="s">
        <v>7980</v>
      </c>
      <c r="E6013" t="s">
        <v>7980</v>
      </c>
      <c r="F6013" t="s">
        <v>19511</v>
      </c>
      <c r="G6013" t="s">
        <v>7896</v>
      </c>
      <c r="I60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013" s="1" t="b">
        <f t="shared" si="93"/>
        <v>0</v>
      </c>
      <c r="K6013" t="str">
        <f>IF(NOT(J6013),Strutture_cleaned[[#This Row],[Indirizzo internet]],Strutture_cleaned[[#This Row],[Indirizzo di posta elettronica]])</f>
        <v/>
      </c>
      <c r="L6013" t="str">
        <f>IF(NOT(J6013),Strutture_cleaned[[#This Row],[Indirizzo di posta elettronica]],Strutture_cleaned[[#This Row],[Indirizzo internet]])</f>
        <v>stef.cesarini@gmail.com</v>
      </c>
    </row>
    <row r="6014" spans="1:12" x14ac:dyDescent="0.2">
      <c r="A6014" t="s">
        <v>8582</v>
      </c>
      <c r="B6014" t="s">
        <v>19133</v>
      </c>
      <c r="C6014" t="s">
        <v>19511</v>
      </c>
      <c r="D6014" t="s">
        <v>7980</v>
      </c>
      <c r="E6014" t="s">
        <v>7980</v>
      </c>
      <c r="F6014" t="s">
        <v>19511</v>
      </c>
      <c r="G6014" t="s">
        <v>7897</v>
      </c>
      <c r="I60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014" s="1" t="b">
        <f t="shared" si="93"/>
        <v>0</v>
      </c>
      <c r="K6014" t="str">
        <f>IF(NOT(J6014),Strutture_cleaned[[#This Row],[Indirizzo internet]],Strutture_cleaned[[#This Row],[Indirizzo di posta elettronica]])</f>
        <v/>
      </c>
      <c r="L6014" t="str">
        <f>IF(NOT(J6014),Strutture_cleaned[[#This Row],[Indirizzo di posta elettronica]],Strutture_cleaned[[#This Row],[Indirizzo internet]])</f>
        <v>chaletbarracuda2@live.com</v>
      </c>
    </row>
    <row r="6015" spans="1:12" x14ac:dyDescent="0.2">
      <c r="A6015" t="s">
        <v>8582</v>
      </c>
      <c r="B6015" t="s">
        <v>19134</v>
      </c>
      <c r="C6015" t="s">
        <v>19135</v>
      </c>
      <c r="D6015" t="s">
        <v>7980</v>
      </c>
      <c r="E6015" t="s">
        <v>7980</v>
      </c>
      <c r="F6015" t="s">
        <v>7898</v>
      </c>
      <c r="G6015" t="s">
        <v>19511</v>
      </c>
      <c r="I601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15" s="1" t="b">
        <f t="shared" si="93"/>
        <v>1</v>
      </c>
      <c r="K6015" t="str">
        <f>IF(NOT(J6015),Strutture_cleaned[[#This Row],[Indirizzo internet]],Strutture_cleaned[[#This Row],[Indirizzo di posta elettronica]])</f>
        <v/>
      </c>
      <c r="L6015" t="str">
        <f>IF(NOT(J6015),Strutture_cleaned[[#This Row],[Indirizzo di posta elettronica]],Strutture_cleaned[[#This Row],[Indirizzo internet]])</f>
        <v>andreabazzani1987@libero.it</v>
      </c>
    </row>
    <row r="6016" spans="1:12" x14ac:dyDescent="0.2">
      <c r="A6016" t="s">
        <v>8582</v>
      </c>
      <c r="B6016" t="s">
        <v>19136</v>
      </c>
      <c r="C6016" t="s">
        <v>19135</v>
      </c>
      <c r="D6016" t="s">
        <v>7980</v>
      </c>
      <c r="E6016" t="s">
        <v>7980</v>
      </c>
      <c r="F6016" t="s">
        <v>19511</v>
      </c>
      <c r="G6016" t="s">
        <v>19511</v>
      </c>
      <c r="I60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16" s="1" t="b">
        <f t="shared" si="93"/>
        <v>0</v>
      </c>
      <c r="K6016" t="str">
        <f>IF(NOT(J6016),Strutture_cleaned[[#This Row],[Indirizzo internet]],Strutture_cleaned[[#This Row],[Indirizzo di posta elettronica]])</f>
        <v/>
      </c>
      <c r="L6016" t="str">
        <f>IF(NOT(J6016),Strutture_cleaned[[#This Row],[Indirizzo di posta elettronica]],Strutture_cleaned[[#This Row],[Indirizzo internet]])</f>
        <v/>
      </c>
    </row>
    <row r="6017" spans="1:12" x14ac:dyDescent="0.2">
      <c r="A6017" t="s">
        <v>8582</v>
      </c>
      <c r="B6017" t="s">
        <v>19137</v>
      </c>
      <c r="C6017" t="s">
        <v>19135</v>
      </c>
      <c r="D6017" t="s">
        <v>7980</v>
      </c>
      <c r="E6017" t="s">
        <v>7980</v>
      </c>
      <c r="F6017" t="s">
        <v>7899</v>
      </c>
      <c r="G6017" t="s">
        <v>19511</v>
      </c>
      <c r="I601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17" s="1" t="b">
        <f t="shared" si="93"/>
        <v>1</v>
      </c>
      <c r="K6017" t="str">
        <f>IF(NOT(J6017),Strutture_cleaned[[#This Row],[Indirizzo internet]],Strutture_cleaned[[#This Row],[Indirizzo di posta elettronica]])</f>
        <v/>
      </c>
      <c r="L6017" t="str">
        <f>IF(NOT(J6017),Strutture_cleaned[[#This Row],[Indirizzo di posta elettronica]],Strutture_cleaned[[#This Row],[Indirizzo internet]])</f>
        <v>chalet_marakaibo@alice.it</v>
      </c>
    </row>
    <row r="6018" spans="1:12" x14ac:dyDescent="0.2">
      <c r="A6018" t="s">
        <v>8582</v>
      </c>
      <c r="B6018" t="s">
        <v>19138</v>
      </c>
      <c r="C6018" t="s">
        <v>19139</v>
      </c>
      <c r="D6018" t="s">
        <v>7980</v>
      </c>
      <c r="E6018" t="s">
        <v>7980</v>
      </c>
      <c r="F6018" t="s">
        <v>7900</v>
      </c>
      <c r="G6018" t="s">
        <v>19511</v>
      </c>
      <c r="I601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18" s="1" t="b">
        <f t="shared" si="93"/>
        <v>1</v>
      </c>
      <c r="K6018" t="str">
        <f>IF(NOT(J6018),Strutture_cleaned[[#This Row],[Indirizzo internet]],Strutture_cleaned[[#This Row],[Indirizzo di posta elettronica]])</f>
        <v/>
      </c>
      <c r="L6018" t="str">
        <f>IF(NOT(J6018),Strutture_cleaned[[#This Row],[Indirizzo di posta elettronica]],Strutture_cleaned[[#This Row],[Indirizzo internet]])</f>
        <v>romano.montagnoli@alice.it</v>
      </c>
    </row>
    <row r="6019" spans="1:12" x14ac:dyDescent="0.2">
      <c r="A6019" t="s">
        <v>8582</v>
      </c>
      <c r="B6019" t="s">
        <v>19140</v>
      </c>
      <c r="C6019" t="s">
        <v>19135</v>
      </c>
      <c r="D6019" t="s">
        <v>7980</v>
      </c>
      <c r="E6019" t="s">
        <v>7980</v>
      </c>
      <c r="F6019" t="s">
        <v>19511</v>
      </c>
      <c r="G6019" t="s">
        <v>19511</v>
      </c>
      <c r="I601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19" s="1" t="b">
        <f t="shared" ref="J6019:J6082" si="94">I6019="invertire email e sito"</f>
        <v>0</v>
      </c>
      <c r="K6019" t="str">
        <f>IF(NOT(J6019),Strutture_cleaned[[#This Row],[Indirizzo internet]],Strutture_cleaned[[#This Row],[Indirizzo di posta elettronica]])</f>
        <v/>
      </c>
      <c r="L6019" t="str">
        <f>IF(NOT(J6019),Strutture_cleaned[[#This Row],[Indirizzo di posta elettronica]],Strutture_cleaned[[#This Row],[Indirizzo internet]])</f>
        <v/>
      </c>
    </row>
    <row r="6020" spans="1:12" x14ac:dyDescent="0.2">
      <c r="A6020" t="s">
        <v>8582</v>
      </c>
      <c r="B6020" t="s">
        <v>19141</v>
      </c>
      <c r="C6020" t="s">
        <v>19142</v>
      </c>
      <c r="D6020" t="s">
        <v>7980</v>
      </c>
      <c r="E6020" t="s">
        <v>7980</v>
      </c>
      <c r="F6020" t="s">
        <v>19511</v>
      </c>
      <c r="G6020" t="s">
        <v>19511</v>
      </c>
      <c r="I602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20" s="1" t="b">
        <f t="shared" si="94"/>
        <v>0</v>
      </c>
      <c r="K6020" t="str">
        <f>IF(NOT(J6020),Strutture_cleaned[[#This Row],[Indirizzo internet]],Strutture_cleaned[[#This Row],[Indirizzo di posta elettronica]])</f>
        <v/>
      </c>
      <c r="L6020" t="str">
        <f>IF(NOT(J6020),Strutture_cleaned[[#This Row],[Indirizzo di posta elettronica]],Strutture_cleaned[[#This Row],[Indirizzo internet]])</f>
        <v/>
      </c>
    </row>
    <row r="6021" spans="1:12" x14ac:dyDescent="0.2">
      <c r="A6021" t="s">
        <v>8582</v>
      </c>
      <c r="B6021" t="s">
        <v>19143</v>
      </c>
      <c r="C6021" t="s">
        <v>19135</v>
      </c>
      <c r="D6021" t="s">
        <v>7980</v>
      </c>
      <c r="E6021" t="s">
        <v>7980</v>
      </c>
      <c r="F6021" t="s">
        <v>19511</v>
      </c>
      <c r="G6021" t="s">
        <v>19511</v>
      </c>
      <c r="I602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21" s="1" t="b">
        <f t="shared" si="94"/>
        <v>0</v>
      </c>
      <c r="K6021" t="str">
        <f>IF(NOT(J6021),Strutture_cleaned[[#This Row],[Indirizzo internet]],Strutture_cleaned[[#This Row],[Indirizzo di posta elettronica]])</f>
        <v/>
      </c>
      <c r="L6021" t="str">
        <f>IF(NOT(J6021),Strutture_cleaned[[#This Row],[Indirizzo di posta elettronica]],Strutture_cleaned[[#This Row],[Indirizzo internet]])</f>
        <v/>
      </c>
    </row>
    <row r="6022" spans="1:12" x14ac:dyDescent="0.2">
      <c r="A6022" t="s">
        <v>8582</v>
      </c>
      <c r="B6022" t="s">
        <v>19144</v>
      </c>
      <c r="C6022" t="s">
        <v>19135</v>
      </c>
      <c r="D6022" t="s">
        <v>7980</v>
      </c>
      <c r="E6022" t="s">
        <v>7980</v>
      </c>
      <c r="F6022" t="s">
        <v>19511</v>
      </c>
      <c r="G6022" t="s">
        <v>19511</v>
      </c>
      <c r="I602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22" s="1" t="b">
        <f t="shared" si="94"/>
        <v>0</v>
      </c>
      <c r="K6022" t="str">
        <f>IF(NOT(J6022),Strutture_cleaned[[#This Row],[Indirizzo internet]],Strutture_cleaned[[#This Row],[Indirizzo di posta elettronica]])</f>
        <v/>
      </c>
      <c r="L6022" t="str">
        <f>IF(NOT(J6022),Strutture_cleaned[[#This Row],[Indirizzo di posta elettronica]],Strutture_cleaned[[#This Row],[Indirizzo internet]])</f>
        <v/>
      </c>
    </row>
    <row r="6023" spans="1:12" x14ac:dyDescent="0.2">
      <c r="A6023" t="s">
        <v>8582</v>
      </c>
      <c r="B6023" t="s">
        <v>19145</v>
      </c>
      <c r="C6023" t="s">
        <v>19139</v>
      </c>
      <c r="D6023" t="s">
        <v>7980</v>
      </c>
      <c r="E6023" t="s">
        <v>7980</v>
      </c>
      <c r="F6023" t="s">
        <v>19511</v>
      </c>
      <c r="G6023" t="s">
        <v>19511</v>
      </c>
      <c r="I602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23" s="1" t="b">
        <f t="shared" si="94"/>
        <v>0</v>
      </c>
      <c r="K6023" t="str">
        <f>IF(NOT(J6023),Strutture_cleaned[[#This Row],[Indirizzo internet]],Strutture_cleaned[[#This Row],[Indirizzo di posta elettronica]])</f>
        <v/>
      </c>
      <c r="L6023" t="str">
        <f>IF(NOT(J6023),Strutture_cleaned[[#This Row],[Indirizzo di posta elettronica]],Strutture_cleaned[[#This Row],[Indirizzo internet]])</f>
        <v/>
      </c>
    </row>
    <row r="6024" spans="1:12" x14ac:dyDescent="0.2">
      <c r="A6024" t="s">
        <v>8582</v>
      </c>
      <c r="B6024" t="s">
        <v>19146</v>
      </c>
      <c r="C6024" t="s">
        <v>19135</v>
      </c>
      <c r="D6024" t="s">
        <v>7980</v>
      </c>
      <c r="E6024" t="s">
        <v>7980</v>
      </c>
      <c r="F6024" t="s">
        <v>19511</v>
      </c>
      <c r="G6024" t="s">
        <v>19511</v>
      </c>
      <c r="I602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24" s="1" t="b">
        <f t="shared" si="94"/>
        <v>0</v>
      </c>
      <c r="K6024" t="str">
        <f>IF(NOT(J6024),Strutture_cleaned[[#This Row],[Indirizzo internet]],Strutture_cleaned[[#This Row],[Indirizzo di posta elettronica]])</f>
        <v/>
      </c>
      <c r="L6024" t="str">
        <f>IF(NOT(J6024),Strutture_cleaned[[#This Row],[Indirizzo di posta elettronica]],Strutture_cleaned[[#This Row],[Indirizzo internet]])</f>
        <v/>
      </c>
    </row>
    <row r="6025" spans="1:12" x14ac:dyDescent="0.2">
      <c r="A6025" t="s">
        <v>8582</v>
      </c>
      <c r="B6025" t="s">
        <v>19147</v>
      </c>
      <c r="C6025" t="s">
        <v>19135</v>
      </c>
      <c r="D6025" t="s">
        <v>7980</v>
      </c>
      <c r="E6025" t="s">
        <v>7980</v>
      </c>
      <c r="F6025" t="s">
        <v>19511</v>
      </c>
      <c r="G6025" t="s">
        <v>19511</v>
      </c>
      <c r="I602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25" s="1" t="b">
        <f t="shared" si="94"/>
        <v>0</v>
      </c>
      <c r="K6025" t="str">
        <f>IF(NOT(J6025),Strutture_cleaned[[#This Row],[Indirizzo internet]],Strutture_cleaned[[#This Row],[Indirizzo di posta elettronica]])</f>
        <v/>
      </c>
      <c r="L6025" t="str">
        <f>IF(NOT(J6025),Strutture_cleaned[[#This Row],[Indirizzo di posta elettronica]],Strutture_cleaned[[#This Row],[Indirizzo internet]])</f>
        <v/>
      </c>
    </row>
    <row r="6026" spans="1:12" x14ac:dyDescent="0.2">
      <c r="A6026" t="s">
        <v>8582</v>
      </c>
      <c r="B6026" t="s">
        <v>19148</v>
      </c>
      <c r="C6026" t="s">
        <v>19135</v>
      </c>
      <c r="D6026" t="s">
        <v>7980</v>
      </c>
      <c r="E6026" t="s">
        <v>7980</v>
      </c>
      <c r="F6026" t="s">
        <v>19511</v>
      </c>
      <c r="G6026" t="s">
        <v>19511</v>
      </c>
      <c r="I602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26" s="1" t="b">
        <f t="shared" si="94"/>
        <v>0</v>
      </c>
      <c r="K6026" t="str">
        <f>IF(NOT(J6026),Strutture_cleaned[[#This Row],[Indirizzo internet]],Strutture_cleaned[[#This Row],[Indirizzo di posta elettronica]])</f>
        <v/>
      </c>
      <c r="L6026" t="str">
        <f>IF(NOT(J6026),Strutture_cleaned[[#This Row],[Indirizzo di posta elettronica]],Strutture_cleaned[[#This Row],[Indirizzo internet]])</f>
        <v/>
      </c>
    </row>
    <row r="6027" spans="1:12" x14ac:dyDescent="0.2">
      <c r="A6027" t="s">
        <v>8582</v>
      </c>
      <c r="B6027" t="s">
        <v>19149</v>
      </c>
      <c r="C6027" t="s">
        <v>19150</v>
      </c>
      <c r="D6027" t="s">
        <v>7980</v>
      </c>
      <c r="E6027" t="s">
        <v>7980</v>
      </c>
      <c r="F6027" t="s">
        <v>7901</v>
      </c>
      <c r="G6027" t="s">
        <v>19511</v>
      </c>
      <c r="I602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27" s="1" t="b">
        <f t="shared" si="94"/>
        <v>1</v>
      </c>
      <c r="K6027" t="str">
        <f>IF(NOT(J6027),Strutture_cleaned[[#This Row],[Indirizzo internet]],Strutture_cleaned[[#This Row],[Indirizzo di posta elettronica]])</f>
        <v/>
      </c>
      <c r="L6027" t="str">
        <f>IF(NOT(J6027),Strutture_cleaned[[#This Row],[Indirizzo di posta elettronica]],Strutture_cleaned[[#This Row],[Indirizzo internet]])</f>
        <v>info@chaletduilio.it</v>
      </c>
    </row>
    <row r="6028" spans="1:12" x14ac:dyDescent="0.2">
      <c r="A6028" t="s">
        <v>8582</v>
      </c>
      <c r="B6028" t="s">
        <v>11432</v>
      </c>
      <c r="C6028" t="s">
        <v>19151</v>
      </c>
      <c r="D6028" t="s">
        <v>7980</v>
      </c>
      <c r="E6028" t="s">
        <v>7980</v>
      </c>
      <c r="F6028" t="s">
        <v>7902</v>
      </c>
      <c r="G6028" t="s">
        <v>19511</v>
      </c>
      <c r="I602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28" s="1" t="b">
        <f t="shared" si="94"/>
        <v>1</v>
      </c>
      <c r="K6028" t="str">
        <f>IF(NOT(J6028),Strutture_cleaned[[#This Row],[Indirizzo internet]],Strutture_cleaned[[#This Row],[Indirizzo di posta elettronica]])</f>
        <v/>
      </c>
      <c r="L6028" t="str">
        <f>IF(NOT(J6028),Strutture_cleaned[[#This Row],[Indirizzo di posta elettronica]],Strutture_cleaned[[#This Row],[Indirizzo internet]])</f>
        <v>info@villaggiolacapannina.it</v>
      </c>
    </row>
    <row r="6029" spans="1:12" x14ac:dyDescent="0.2">
      <c r="A6029" t="s">
        <v>8582</v>
      </c>
      <c r="B6029" t="s">
        <v>19152</v>
      </c>
      <c r="C6029" t="s">
        <v>19153</v>
      </c>
      <c r="D6029" t="s">
        <v>7980</v>
      </c>
      <c r="E6029" t="s">
        <v>7980</v>
      </c>
      <c r="F6029" t="s">
        <v>7903</v>
      </c>
      <c r="G6029" t="s">
        <v>7904</v>
      </c>
      <c r="I602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29" s="1" t="b">
        <f t="shared" si="94"/>
        <v>1</v>
      </c>
      <c r="K6029" t="str">
        <f>IF(NOT(J6029),Strutture_cleaned[[#This Row],[Indirizzo internet]],Strutture_cleaned[[#This Row],[Indirizzo di posta elettronica]])</f>
        <v>www.hotel-tritone.it</v>
      </c>
      <c r="L6029" t="str">
        <f>IF(NOT(J6029),Strutture_cleaned[[#This Row],[Indirizzo di posta elettronica]],Strutture_cleaned[[#This Row],[Indirizzo internet]])</f>
        <v>info@hotel-tritone.it</v>
      </c>
    </row>
    <row r="6030" spans="1:12" x14ac:dyDescent="0.2">
      <c r="A6030" t="s">
        <v>8582</v>
      </c>
      <c r="B6030" t="s">
        <v>14807</v>
      </c>
      <c r="C6030" t="s">
        <v>19135</v>
      </c>
      <c r="D6030" t="s">
        <v>7980</v>
      </c>
      <c r="E6030" t="s">
        <v>7980</v>
      </c>
      <c r="F6030" t="s">
        <v>7905</v>
      </c>
      <c r="G6030" t="s">
        <v>19511</v>
      </c>
      <c r="I603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0" s="1" t="b">
        <f t="shared" si="94"/>
        <v>1</v>
      </c>
      <c r="K6030" t="str">
        <f>IF(NOT(J6030),Strutture_cleaned[[#This Row],[Indirizzo internet]],Strutture_cleaned[[#This Row],[Indirizzo di posta elettronica]])</f>
        <v/>
      </c>
      <c r="L6030" t="str">
        <f>IF(NOT(J6030),Strutture_cleaned[[#This Row],[Indirizzo di posta elettronica]],Strutture_cleaned[[#This Row],[Indirizzo internet]])</f>
        <v>ilbrigantinopsg@alice.it</v>
      </c>
    </row>
    <row r="6031" spans="1:12" x14ac:dyDescent="0.2">
      <c r="A6031" t="s">
        <v>8582</v>
      </c>
      <c r="B6031" t="s">
        <v>19154</v>
      </c>
      <c r="C6031" t="s">
        <v>19135</v>
      </c>
      <c r="D6031" t="s">
        <v>7980</v>
      </c>
      <c r="E6031" t="s">
        <v>7980</v>
      </c>
      <c r="F6031" t="s">
        <v>7906</v>
      </c>
      <c r="G6031" t="s">
        <v>19511</v>
      </c>
      <c r="I603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1" s="1" t="b">
        <f t="shared" si="94"/>
        <v>1</v>
      </c>
      <c r="K6031" t="str">
        <f>IF(NOT(J6031),Strutture_cleaned[[#This Row],[Indirizzo internet]],Strutture_cleaned[[#This Row],[Indirizzo di posta elettronica]])</f>
        <v/>
      </c>
      <c r="L6031" t="str">
        <f>IF(NOT(J6031),Strutture_cleaned[[#This Row],[Indirizzo di posta elettronica]],Strutture_cleaned[[#This Row],[Indirizzo internet]])</f>
        <v>info@lanternahotel.it</v>
      </c>
    </row>
    <row r="6032" spans="1:12" x14ac:dyDescent="0.2">
      <c r="A6032" t="s">
        <v>8582</v>
      </c>
      <c r="B6032" t="s">
        <v>19155</v>
      </c>
      <c r="C6032" t="s">
        <v>19156</v>
      </c>
      <c r="D6032" t="s">
        <v>7980</v>
      </c>
      <c r="E6032" t="s">
        <v>7980</v>
      </c>
      <c r="F6032" t="s">
        <v>7907</v>
      </c>
      <c r="G6032" t="s">
        <v>19511</v>
      </c>
      <c r="I603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2" s="1" t="b">
        <f t="shared" si="94"/>
        <v>1</v>
      </c>
      <c r="K6032" t="str">
        <f>IF(NOT(J6032),Strutture_cleaned[[#This Row],[Indirizzo internet]],Strutture_cleaned[[#This Row],[Indirizzo di posta elettronica]])</f>
        <v/>
      </c>
      <c r="L6032" t="str">
        <f>IF(NOT(J6032),Strutture_cleaned[[#This Row],[Indirizzo di posta elettronica]],Strutture_cleaned[[#This Row],[Indirizzo internet]])</f>
        <v>giorgio.rogante@alice.it</v>
      </c>
    </row>
    <row r="6033" spans="1:12" x14ac:dyDescent="0.2">
      <c r="A6033" t="s">
        <v>8582</v>
      </c>
      <c r="B6033" t="s">
        <v>19157</v>
      </c>
      <c r="C6033" t="s">
        <v>19156</v>
      </c>
      <c r="D6033" t="s">
        <v>7980</v>
      </c>
      <c r="E6033" t="s">
        <v>7980</v>
      </c>
      <c r="F6033" t="s">
        <v>7908</v>
      </c>
      <c r="G6033" t="s">
        <v>19511</v>
      </c>
      <c r="I603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3" s="1" t="b">
        <f t="shared" si="94"/>
        <v>1</v>
      </c>
      <c r="K6033" t="str">
        <f>IF(NOT(J6033),Strutture_cleaned[[#This Row],[Indirizzo internet]],Strutture_cleaned[[#This Row],[Indirizzo di posta elettronica]])</f>
        <v/>
      </c>
      <c r="L6033" t="str">
        <f>IF(NOT(J6033),Strutture_cleaned[[#This Row],[Indirizzo di posta elettronica]],Strutture_cleaned[[#This Row],[Indirizzo internet]])</f>
        <v>fra94.dai@hotmail.com</v>
      </c>
    </row>
    <row r="6034" spans="1:12" x14ac:dyDescent="0.2">
      <c r="A6034" t="s">
        <v>8582</v>
      </c>
      <c r="B6034" t="s">
        <v>19158</v>
      </c>
      <c r="C6034" t="s">
        <v>19156</v>
      </c>
      <c r="D6034" t="s">
        <v>7980</v>
      </c>
      <c r="E6034" t="s">
        <v>7980</v>
      </c>
      <c r="F6034" t="s">
        <v>7909</v>
      </c>
      <c r="G6034" t="s">
        <v>19511</v>
      </c>
      <c r="I603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4" s="1" t="b">
        <f t="shared" si="94"/>
        <v>1</v>
      </c>
      <c r="K6034" t="str">
        <f>IF(NOT(J6034),Strutture_cleaned[[#This Row],[Indirizzo internet]],Strutture_cleaned[[#This Row],[Indirizzo di posta elettronica]])</f>
        <v/>
      </c>
      <c r="L6034" t="str">
        <f>IF(NOT(J6034),Strutture_cleaned[[#This Row],[Indirizzo di posta elettronica]],Strutture_cleaned[[#This Row],[Indirizzo internet]])</f>
        <v>minonda@hoteltimone.com</v>
      </c>
    </row>
    <row r="6035" spans="1:12" x14ac:dyDescent="0.2">
      <c r="A6035" t="s">
        <v>8582</v>
      </c>
      <c r="B6035" t="s">
        <v>19159</v>
      </c>
      <c r="C6035" t="s">
        <v>19156</v>
      </c>
      <c r="D6035" t="s">
        <v>7980</v>
      </c>
      <c r="E6035" t="s">
        <v>7980</v>
      </c>
      <c r="F6035" t="s">
        <v>7910</v>
      </c>
      <c r="G6035" t="s">
        <v>19511</v>
      </c>
      <c r="I603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5" s="1" t="b">
        <f t="shared" si="94"/>
        <v>1</v>
      </c>
      <c r="K6035" t="str">
        <f>IF(NOT(J6035),Strutture_cleaned[[#This Row],[Indirizzo internet]],Strutture_cleaned[[#This Row],[Indirizzo di posta elettronica]])</f>
        <v/>
      </c>
      <c r="L6035" t="str">
        <f>IF(NOT(J6035),Strutture_cleaned[[#This Row],[Indirizzo di posta elettronica]],Strutture_cleaned[[#This Row],[Indirizzo internet]])</f>
        <v>lostorione@tin.it</v>
      </c>
    </row>
    <row r="6036" spans="1:12" x14ac:dyDescent="0.2">
      <c r="A6036" t="s">
        <v>8582</v>
      </c>
      <c r="B6036" t="s">
        <v>19160</v>
      </c>
      <c r="C6036" t="s">
        <v>19135</v>
      </c>
      <c r="D6036" t="s">
        <v>7980</v>
      </c>
      <c r="E6036" t="s">
        <v>7980</v>
      </c>
      <c r="F6036" t="s">
        <v>19511</v>
      </c>
      <c r="G6036" t="s">
        <v>19511</v>
      </c>
      <c r="I603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36" s="1" t="b">
        <f t="shared" si="94"/>
        <v>0</v>
      </c>
      <c r="K6036" t="str">
        <f>IF(NOT(J6036),Strutture_cleaned[[#This Row],[Indirizzo internet]],Strutture_cleaned[[#This Row],[Indirizzo di posta elettronica]])</f>
        <v/>
      </c>
      <c r="L6036" t="str">
        <f>IF(NOT(J6036),Strutture_cleaned[[#This Row],[Indirizzo di posta elettronica]],Strutture_cleaned[[#This Row],[Indirizzo internet]])</f>
        <v/>
      </c>
    </row>
    <row r="6037" spans="1:12" x14ac:dyDescent="0.2">
      <c r="A6037" t="s">
        <v>8582</v>
      </c>
      <c r="B6037" t="s">
        <v>19161</v>
      </c>
      <c r="C6037" t="s">
        <v>19135</v>
      </c>
      <c r="D6037" t="s">
        <v>7980</v>
      </c>
      <c r="E6037" t="s">
        <v>7980</v>
      </c>
      <c r="F6037" t="s">
        <v>7911</v>
      </c>
      <c r="G6037" t="s">
        <v>19511</v>
      </c>
      <c r="I603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7" s="1" t="b">
        <f t="shared" si="94"/>
        <v>1</v>
      </c>
      <c r="K6037" t="str">
        <f>IF(NOT(J6037),Strutture_cleaned[[#This Row],[Indirizzo internet]],Strutture_cleaned[[#This Row],[Indirizzo di posta elettronica]])</f>
        <v/>
      </c>
      <c r="L6037" t="str">
        <f>IF(NOT(J6037),Strutture_cleaned[[#This Row],[Indirizzo di posta elettronica]],Strutture_cleaned[[#This Row],[Indirizzo internet]])</f>
        <v>chaletilcigno@gmail.com</v>
      </c>
    </row>
    <row r="6038" spans="1:12" x14ac:dyDescent="0.2">
      <c r="A6038" t="s">
        <v>8582</v>
      </c>
      <c r="B6038" t="s">
        <v>19162</v>
      </c>
      <c r="C6038" t="s">
        <v>19163</v>
      </c>
      <c r="D6038" t="s">
        <v>7980</v>
      </c>
      <c r="E6038" t="s">
        <v>7980</v>
      </c>
      <c r="F6038" t="s">
        <v>7912</v>
      </c>
      <c r="G6038" t="s">
        <v>7913</v>
      </c>
      <c r="I603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8" s="1" t="b">
        <f t="shared" si="94"/>
        <v>1</v>
      </c>
      <c r="K6038" t="str">
        <f>IF(NOT(J6038),Strutture_cleaned[[#This Row],[Indirizzo internet]],Strutture_cleaned[[#This Row],[Indirizzo di posta elettronica]])</f>
        <v>www.cobarestaurant.it</v>
      </c>
      <c r="L6038" t="str">
        <f>IF(NOT(J6038),Strutture_cleaned[[#This Row],[Indirizzo di posta elettronica]],Strutture_cleaned[[#This Row],[Indirizzo internet]])</f>
        <v>info@cobarestaurant.it</v>
      </c>
    </row>
    <row r="6039" spans="1:12" x14ac:dyDescent="0.2">
      <c r="A6039" t="s">
        <v>8582</v>
      </c>
      <c r="B6039" t="s">
        <v>19164</v>
      </c>
      <c r="C6039" t="s">
        <v>19156</v>
      </c>
      <c r="D6039" t="s">
        <v>7980</v>
      </c>
      <c r="E6039" t="s">
        <v>7980</v>
      </c>
      <c r="F6039" t="s">
        <v>7914</v>
      </c>
      <c r="G6039" t="s">
        <v>19511</v>
      </c>
      <c r="I603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39" s="1" t="b">
        <f t="shared" si="94"/>
        <v>1</v>
      </c>
      <c r="K6039" t="str">
        <f>IF(NOT(J6039),Strutture_cleaned[[#This Row],[Indirizzo internet]],Strutture_cleaned[[#This Row],[Indirizzo di posta elettronica]])</f>
        <v/>
      </c>
      <c r="L6039" t="str">
        <f>IF(NOT(J6039),Strutture_cleaned[[#This Row],[Indirizzo di posta elettronica]],Strutture_cleaned[[#This Row],[Indirizzo internet]])</f>
        <v>masino.massetti@libero.it</v>
      </c>
    </row>
    <row r="6040" spans="1:12" x14ac:dyDescent="0.2">
      <c r="A6040" t="s">
        <v>8582</v>
      </c>
      <c r="B6040" t="s">
        <v>19165</v>
      </c>
      <c r="C6040" t="s">
        <v>19156</v>
      </c>
      <c r="D6040" t="s">
        <v>7980</v>
      </c>
      <c r="E6040" t="s">
        <v>7980</v>
      </c>
      <c r="F6040" t="s">
        <v>7915</v>
      </c>
      <c r="G6040" t="s">
        <v>19511</v>
      </c>
      <c r="I604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40" s="1" t="b">
        <f t="shared" si="94"/>
        <v>1</v>
      </c>
      <c r="K6040" t="str">
        <f>IF(NOT(J6040),Strutture_cleaned[[#This Row],[Indirizzo internet]],Strutture_cleaned[[#This Row],[Indirizzo di posta elettronica]])</f>
        <v/>
      </c>
      <c r="L6040" t="str">
        <f>IF(NOT(J6040),Strutture_cleaned[[#This Row],[Indirizzo di posta elettronica]],Strutture_cleaned[[#This Row],[Indirizzo internet]])</f>
        <v>elisabettavecchiola@hotmail.it</v>
      </c>
    </row>
    <row r="6041" spans="1:12" x14ac:dyDescent="0.2">
      <c r="A6041" t="s">
        <v>8582</v>
      </c>
      <c r="B6041" t="s">
        <v>19166</v>
      </c>
      <c r="C6041" t="s">
        <v>19156</v>
      </c>
      <c r="D6041" t="s">
        <v>7980</v>
      </c>
      <c r="E6041" t="s">
        <v>7980</v>
      </c>
      <c r="F6041" t="s">
        <v>7916</v>
      </c>
      <c r="G6041" t="s">
        <v>19511</v>
      </c>
      <c r="I604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41" s="1" t="b">
        <f t="shared" si="94"/>
        <v>1</v>
      </c>
      <c r="K6041" t="str">
        <f>IF(NOT(J6041),Strutture_cleaned[[#This Row],[Indirizzo internet]],Strutture_cleaned[[#This Row],[Indirizzo di posta elettronica]])</f>
        <v/>
      </c>
      <c r="L6041" t="str">
        <f>IF(NOT(J6041),Strutture_cleaned[[#This Row],[Indirizzo di posta elettronica]],Strutture_cleaned[[#This Row],[Indirizzo internet]])</f>
        <v>info@cromplast.it</v>
      </c>
    </row>
    <row r="6042" spans="1:12" x14ac:dyDescent="0.2">
      <c r="A6042" t="s">
        <v>8582</v>
      </c>
      <c r="B6042" t="s">
        <v>19167</v>
      </c>
      <c r="C6042" t="s">
        <v>19156</v>
      </c>
      <c r="D6042" t="s">
        <v>7980</v>
      </c>
      <c r="E6042" t="s">
        <v>7980</v>
      </c>
      <c r="F6042" t="s">
        <v>7917</v>
      </c>
      <c r="G6042" t="s">
        <v>19511</v>
      </c>
      <c r="I604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42" s="1" t="b">
        <f t="shared" si="94"/>
        <v>1</v>
      </c>
      <c r="K6042" t="str">
        <f>IF(NOT(J6042),Strutture_cleaned[[#This Row],[Indirizzo internet]],Strutture_cleaned[[#This Row],[Indirizzo di posta elettronica]])</f>
        <v/>
      </c>
      <c r="L6042" t="str">
        <f>IF(NOT(J6042),Strutture_cleaned[[#This Row],[Indirizzo di posta elettronica]],Strutture_cleaned[[#This Row],[Indirizzo internet]])</f>
        <v>info@complast.it</v>
      </c>
    </row>
    <row r="6043" spans="1:12" x14ac:dyDescent="0.2">
      <c r="A6043" t="s">
        <v>8582</v>
      </c>
      <c r="B6043" t="s">
        <v>19168</v>
      </c>
      <c r="C6043" t="s">
        <v>19156</v>
      </c>
      <c r="D6043" t="s">
        <v>7980</v>
      </c>
      <c r="E6043" t="s">
        <v>7980</v>
      </c>
      <c r="F6043" t="s">
        <v>7918</v>
      </c>
      <c r="G6043" t="s">
        <v>19511</v>
      </c>
      <c r="I604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43" s="1" t="b">
        <f t="shared" si="94"/>
        <v>1</v>
      </c>
      <c r="K6043" t="str">
        <f>IF(NOT(J6043),Strutture_cleaned[[#This Row],[Indirizzo internet]],Strutture_cleaned[[#This Row],[Indirizzo di posta elettronica]])</f>
        <v/>
      </c>
      <c r="L6043" t="str">
        <f>IF(NOT(J6043),Strutture_cleaned[[#This Row],[Indirizzo di posta elettronica]],Strutture_cleaned[[#This Row],[Indirizzo internet]])</f>
        <v>bandoslido@virgilio.it</v>
      </c>
    </row>
    <row r="6044" spans="1:12" x14ac:dyDescent="0.2">
      <c r="A6044" t="s">
        <v>8582</v>
      </c>
      <c r="B6044" t="s">
        <v>19169</v>
      </c>
      <c r="C6044" t="s">
        <v>19135</v>
      </c>
      <c r="D6044" t="s">
        <v>7980</v>
      </c>
      <c r="E6044" t="s">
        <v>7980</v>
      </c>
      <c r="F6044" t="s">
        <v>7919</v>
      </c>
      <c r="G6044" t="s">
        <v>7919</v>
      </c>
      <c r="I60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044" s="1" t="b">
        <f t="shared" si="94"/>
        <v>0</v>
      </c>
      <c r="K6044" t="str">
        <f>IF(NOT(J6044),Strutture_cleaned[[#This Row],[Indirizzo internet]],Strutture_cleaned[[#This Row],[Indirizzo di posta elettronica]])</f>
        <v>mirelladelmoro@virgilio.it</v>
      </c>
      <c r="L6044" t="str">
        <f>IF(NOT(J6044),Strutture_cleaned[[#This Row],[Indirizzo di posta elettronica]],Strutture_cleaned[[#This Row],[Indirizzo internet]])</f>
        <v>mirelladelmoro@virgilio.it</v>
      </c>
    </row>
    <row r="6045" spans="1:12" x14ac:dyDescent="0.2">
      <c r="A6045" t="s">
        <v>8582</v>
      </c>
      <c r="B6045" t="s">
        <v>11568</v>
      </c>
      <c r="C6045" t="s">
        <v>19135</v>
      </c>
      <c r="D6045" t="s">
        <v>7980</v>
      </c>
      <c r="E6045" t="s">
        <v>7980</v>
      </c>
      <c r="F6045" t="s">
        <v>7920</v>
      </c>
      <c r="G6045" t="s">
        <v>19511</v>
      </c>
      <c r="I604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45" s="1" t="b">
        <f t="shared" si="94"/>
        <v>1</v>
      </c>
      <c r="K6045" t="str">
        <f>IF(NOT(J6045),Strutture_cleaned[[#This Row],[Indirizzo internet]],Strutture_cleaned[[#This Row],[Indirizzo di posta elettronica]])</f>
        <v/>
      </c>
      <c r="L6045" t="str">
        <f>IF(NOT(J6045),Strutture_cleaned[[#This Row],[Indirizzo di posta elettronica]],Strutture_cleaned[[#This Row],[Indirizzo internet]])</f>
        <v>tropicalchalet@alice.it</v>
      </c>
    </row>
    <row r="6046" spans="1:12" x14ac:dyDescent="0.2">
      <c r="A6046" t="s">
        <v>8582</v>
      </c>
      <c r="B6046" t="s">
        <v>19170</v>
      </c>
      <c r="C6046" t="s">
        <v>19151</v>
      </c>
      <c r="D6046" t="s">
        <v>7980</v>
      </c>
      <c r="E6046" t="s">
        <v>7980</v>
      </c>
      <c r="F6046" t="s">
        <v>7921</v>
      </c>
      <c r="G6046" t="s">
        <v>19511</v>
      </c>
      <c r="I604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46" s="1" t="b">
        <f t="shared" si="94"/>
        <v>1</v>
      </c>
      <c r="K6046" t="str">
        <f>IF(NOT(J6046),Strutture_cleaned[[#This Row],[Indirizzo internet]],Strutture_cleaned[[#This Row],[Indirizzo di posta elettronica]])</f>
        <v/>
      </c>
      <c r="L6046" t="str">
        <f>IF(NOT(J6046),Strutture_cleaned[[#This Row],[Indirizzo di posta elettronica]],Strutture_cleaned[[#This Row],[Indirizzo internet]])</f>
        <v>cantodomarpsg@libero.it</v>
      </c>
    </row>
    <row r="6047" spans="1:12" x14ac:dyDescent="0.2">
      <c r="A6047" t="s">
        <v>8582</v>
      </c>
      <c r="B6047" t="s">
        <v>19171</v>
      </c>
      <c r="C6047" t="s">
        <v>19135</v>
      </c>
      <c r="D6047" t="s">
        <v>7980</v>
      </c>
      <c r="E6047" t="s">
        <v>7980</v>
      </c>
      <c r="F6047" t="s">
        <v>19511</v>
      </c>
      <c r="G6047" t="s">
        <v>19511</v>
      </c>
      <c r="I604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47" s="1" t="b">
        <f t="shared" si="94"/>
        <v>0</v>
      </c>
      <c r="K6047" t="str">
        <f>IF(NOT(J6047),Strutture_cleaned[[#This Row],[Indirizzo internet]],Strutture_cleaned[[#This Row],[Indirizzo di posta elettronica]])</f>
        <v/>
      </c>
      <c r="L6047" t="str">
        <f>IF(NOT(J6047),Strutture_cleaned[[#This Row],[Indirizzo di posta elettronica]],Strutture_cleaned[[#This Row],[Indirizzo internet]])</f>
        <v/>
      </c>
    </row>
    <row r="6048" spans="1:12" x14ac:dyDescent="0.2">
      <c r="A6048" t="s">
        <v>8582</v>
      </c>
      <c r="B6048" t="s">
        <v>19172</v>
      </c>
      <c r="C6048" t="s">
        <v>19135</v>
      </c>
      <c r="D6048" t="s">
        <v>7980</v>
      </c>
      <c r="E6048" t="s">
        <v>7980</v>
      </c>
      <c r="F6048" t="s">
        <v>19511</v>
      </c>
      <c r="G6048" t="s">
        <v>19511</v>
      </c>
      <c r="I60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48" s="1" t="b">
        <f t="shared" si="94"/>
        <v>0</v>
      </c>
      <c r="K6048" t="str">
        <f>IF(NOT(J6048),Strutture_cleaned[[#This Row],[Indirizzo internet]],Strutture_cleaned[[#This Row],[Indirizzo di posta elettronica]])</f>
        <v/>
      </c>
      <c r="L6048" t="str">
        <f>IF(NOT(J6048),Strutture_cleaned[[#This Row],[Indirizzo di posta elettronica]],Strutture_cleaned[[#This Row],[Indirizzo internet]])</f>
        <v/>
      </c>
    </row>
    <row r="6049" spans="1:12" x14ac:dyDescent="0.2">
      <c r="A6049" t="s">
        <v>8582</v>
      </c>
      <c r="B6049" t="s">
        <v>18165</v>
      </c>
      <c r="C6049" t="s">
        <v>19135</v>
      </c>
      <c r="D6049" t="s">
        <v>7980</v>
      </c>
      <c r="E6049" t="s">
        <v>7980</v>
      </c>
      <c r="F6049" t="s">
        <v>7922</v>
      </c>
      <c r="G6049" t="s">
        <v>19511</v>
      </c>
      <c r="I604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49" s="1" t="b">
        <f t="shared" si="94"/>
        <v>1</v>
      </c>
      <c r="K6049" t="str">
        <f>IF(NOT(J6049),Strutture_cleaned[[#This Row],[Indirizzo internet]],Strutture_cleaned[[#This Row],[Indirizzo di posta elettronica]])</f>
        <v/>
      </c>
      <c r="L6049" t="str">
        <f>IF(NOT(J6049),Strutture_cleaned[[#This Row],[Indirizzo di posta elettronica]],Strutture_cleaned[[#This Row],[Indirizzo internet]])</f>
        <v>mariateresa.silenzi@libero.it</v>
      </c>
    </row>
    <row r="6050" spans="1:12" x14ac:dyDescent="0.2">
      <c r="A6050" t="s">
        <v>8582</v>
      </c>
      <c r="B6050" t="s">
        <v>8861</v>
      </c>
      <c r="C6050" t="s">
        <v>19135</v>
      </c>
      <c r="D6050" t="s">
        <v>7980</v>
      </c>
      <c r="E6050" t="s">
        <v>7980</v>
      </c>
      <c r="F6050" t="s">
        <v>19511</v>
      </c>
      <c r="G6050" t="s">
        <v>19511</v>
      </c>
      <c r="I605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50" s="1" t="b">
        <f t="shared" si="94"/>
        <v>0</v>
      </c>
      <c r="K6050" t="str">
        <f>IF(NOT(J6050),Strutture_cleaned[[#This Row],[Indirizzo internet]],Strutture_cleaned[[#This Row],[Indirizzo di posta elettronica]])</f>
        <v/>
      </c>
      <c r="L6050" t="str">
        <f>IF(NOT(J6050),Strutture_cleaned[[#This Row],[Indirizzo di posta elettronica]],Strutture_cleaned[[#This Row],[Indirizzo internet]])</f>
        <v/>
      </c>
    </row>
    <row r="6051" spans="1:12" x14ac:dyDescent="0.2">
      <c r="A6051" t="s">
        <v>8582</v>
      </c>
      <c r="B6051" t="s">
        <v>19173</v>
      </c>
      <c r="C6051" t="s">
        <v>19135</v>
      </c>
      <c r="D6051" t="s">
        <v>7980</v>
      </c>
      <c r="E6051" t="s">
        <v>7980</v>
      </c>
      <c r="F6051" t="s">
        <v>7923</v>
      </c>
      <c r="G6051" t="s">
        <v>19511</v>
      </c>
      <c r="I605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51" s="1" t="b">
        <f t="shared" si="94"/>
        <v>1</v>
      </c>
      <c r="K6051" t="str">
        <f>IF(NOT(J6051),Strutture_cleaned[[#This Row],[Indirizzo internet]],Strutture_cleaned[[#This Row],[Indirizzo di posta elettronica]])</f>
        <v/>
      </c>
      <c r="L6051" t="str">
        <f>IF(NOT(J6051),Strutture_cleaned[[#This Row],[Indirizzo di posta elettronica]],Strutture_cleaned[[#This Row],[Indirizzo internet]])</f>
        <v>beatoulderico@tiscali.it</v>
      </c>
    </row>
    <row r="6052" spans="1:12" x14ac:dyDescent="0.2">
      <c r="A6052" t="s">
        <v>8582</v>
      </c>
      <c r="B6052" t="s">
        <v>19174</v>
      </c>
      <c r="C6052" t="s">
        <v>19135</v>
      </c>
      <c r="D6052" t="s">
        <v>7980</v>
      </c>
      <c r="E6052" t="s">
        <v>7980</v>
      </c>
      <c r="F6052" t="s">
        <v>19511</v>
      </c>
      <c r="G6052" t="s">
        <v>19511</v>
      </c>
      <c r="I60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52" s="1" t="b">
        <f t="shared" si="94"/>
        <v>0</v>
      </c>
      <c r="K6052" t="str">
        <f>IF(NOT(J6052),Strutture_cleaned[[#This Row],[Indirizzo internet]],Strutture_cleaned[[#This Row],[Indirizzo di posta elettronica]])</f>
        <v/>
      </c>
      <c r="L6052" t="str">
        <f>IF(NOT(J6052),Strutture_cleaned[[#This Row],[Indirizzo di posta elettronica]],Strutture_cleaned[[#This Row],[Indirizzo internet]])</f>
        <v/>
      </c>
    </row>
    <row r="6053" spans="1:12" x14ac:dyDescent="0.2">
      <c r="A6053" t="s">
        <v>8582</v>
      </c>
      <c r="B6053" t="s">
        <v>19175</v>
      </c>
      <c r="C6053" t="s">
        <v>19176</v>
      </c>
      <c r="D6053" t="s">
        <v>7980</v>
      </c>
      <c r="E6053" t="s">
        <v>7980</v>
      </c>
      <c r="F6053" t="s">
        <v>19511</v>
      </c>
      <c r="G6053" t="s">
        <v>19511</v>
      </c>
      <c r="I605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53" s="1" t="b">
        <f t="shared" si="94"/>
        <v>0</v>
      </c>
      <c r="K6053" t="str">
        <f>IF(NOT(J6053),Strutture_cleaned[[#This Row],[Indirizzo internet]],Strutture_cleaned[[#This Row],[Indirizzo di posta elettronica]])</f>
        <v/>
      </c>
      <c r="L6053" t="str">
        <f>IF(NOT(J6053),Strutture_cleaned[[#This Row],[Indirizzo di posta elettronica]],Strutture_cleaned[[#This Row],[Indirizzo internet]])</f>
        <v/>
      </c>
    </row>
    <row r="6054" spans="1:12" x14ac:dyDescent="0.2">
      <c r="A6054" t="s">
        <v>8582</v>
      </c>
      <c r="B6054" t="s">
        <v>19177</v>
      </c>
      <c r="C6054" t="s">
        <v>19178</v>
      </c>
      <c r="D6054" t="s">
        <v>7980</v>
      </c>
      <c r="E6054" t="s">
        <v>7980</v>
      </c>
      <c r="F6054" t="s">
        <v>19511</v>
      </c>
      <c r="G6054" t="s">
        <v>19511</v>
      </c>
      <c r="I60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54" s="1" t="b">
        <f t="shared" si="94"/>
        <v>0</v>
      </c>
      <c r="K6054" t="str">
        <f>IF(NOT(J6054),Strutture_cleaned[[#This Row],[Indirizzo internet]],Strutture_cleaned[[#This Row],[Indirizzo di posta elettronica]])</f>
        <v/>
      </c>
      <c r="L6054" t="str">
        <f>IF(NOT(J6054),Strutture_cleaned[[#This Row],[Indirizzo di posta elettronica]],Strutture_cleaned[[#This Row],[Indirizzo internet]])</f>
        <v/>
      </c>
    </row>
    <row r="6055" spans="1:12" x14ac:dyDescent="0.2">
      <c r="A6055" t="s">
        <v>8582</v>
      </c>
      <c r="B6055" t="s">
        <v>19179</v>
      </c>
      <c r="C6055" t="s">
        <v>19151</v>
      </c>
      <c r="D6055" t="s">
        <v>7980</v>
      </c>
      <c r="E6055" t="s">
        <v>19180</v>
      </c>
      <c r="F6055" t="s">
        <v>19511</v>
      </c>
      <c r="G6055" t="s">
        <v>19511</v>
      </c>
      <c r="I605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55" s="1" t="b">
        <f t="shared" si="94"/>
        <v>0</v>
      </c>
      <c r="K6055" t="str">
        <f>IF(NOT(J6055),Strutture_cleaned[[#This Row],[Indirizzo internet]],Strutture_cleaned[[#This Row],[Indirizzo di posta elettronica]])</f>
        <v/>
      </c>
      <c r="L6055" t="str">
        <f>IF(NOT(J6055),Strutture_cleaned[[#This Row],[Indirizzo di posta elettronica]],Strutture_cleaned[[#This Row],[Indirizzo internet]])</f>
        <v/>
      </c>
    </row>
    <row r="6056" spans="1:12" x14ac:dyDescent="0.2">
      <c r="A6056" t="s">
        <v>8582</v>
      </c>
      <c r="B6056" t="s">
        <v>18040</v>
      </c>
      <c r="C6056" t="s">
        <v>19511</v>
      </c>
      <c r="D6056" t="s">
        <v>7980</v>
      </c>
      <c r="E6056" t="s">
        <v>7980</v>
      </c>
      <c r="F6056" t="s">
        <v>7924</v>
      </c>
      <c r="G6056" t="s">
        <v>19511</v>
      </c>
      <c r="I605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56" s="1" t="b">
        <f t="shared" si="94"/>
        <v>1</v>
      </c>
      <c r="K6056" t="str">
        <f>IF(NOT(J6056),Strutture_cleaned[[#This Row],[Indirizzo internet]],Strutture_cleaned[[#This Row],[Indirizzo di posta elettronica]])</f>
        <v/>
      </c>
      <c r="L6056" t="str">
        <f>IF(NOT(J6056),Strutture_cleaned[[#This Row],[Indirizzo di posta elettronica]],Strutture_cleaned[[#This Row],[Indirizzo internet]])</f>
        <v>scoglio1@libero.it</v>
      </c>
    </row>
    <row r="6057" spans="1:12" x14ac:dyDescent="0.2">
      <c r="A6057" t="s">
        <v>8582</v>
      </c>
      <c r="B6057" t="s">
        <v>19181</v>
      </c>
      <c r="C6057" t="s">
        <v>19135</v>
      </c>
      <c r="D6057" t="s">
        <v>7980</v>
      </c>
      <c r="E6057" t="s">
        <v>7980</v>
      </c>
      <c r="F6057" t="s">
        <v>7925</v>
      </c>
      <c r="G6057" t="s">
        <v>19511</v>
      </c>
      <c r="I605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57" s="1" t="b">
        <f t="shared" si="94"/>
        <v>1</v>
      </c>
      <c r="K6057" t="str">
        <f>IF(NOT(J6057),Strutture_cleaned[[#This Row],[Indirizzo internet]],Strutture_cleaned[[#This Row],[Indirizzo di posta elettronica]])</f>
        <v/>
      </c>
      <c r="L6057" t="str">
        <f>IF(NOT(J6057),Strutture_cleaned[[#This Row],[Indirizzo di posta elettronica]],Strutture_cleaned[[#This Row],[Indirizzo internet]])</f>
        <v>lucia-moretti@hotmail.it</v>
      </c>
    </row>
    <row r="6058" spans="1:12" x14ac:dyDescent="0.2">
      <c r="A6058" t="s">
        <v>8582</v>
      </c>
      <c r="B6058" t="s">
        <v>19182</v>
      </c>
      <c r="C6058" t="s">
        <v>19135</v>
      </c>
      <c r="D6058" t="s">
        <v>7980</v>
      </c>
      <c r="E6058" t="s">
        <v>7980</v>
      </c>
      <c r="F6058" t="s">
        <v>7926</v>
      </c>
      <c r="G6058" t="s">
        <v>19511</v>
      </c>
      <c r="I605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58" s="1" t="b">
        <f t="shared" si="94"/>
        <v>1</v>
      </c>
      <c r="K6058" t="str">
        <f>IF(NOT(J6058),Strutture_cleaned[[#This Row],[Indirizzo internet]],Strutture_cleaned[[#This Row],[Indirizzo di posta elettronica]])</f>
        <v/>
      </c>
      <c r="L6058" t="str">
        <f>IF(NOT(J6058),Strutture_cleaned[[#This Row],[Indirizzo di posta elettronica]],Strutture_cleaned[[#This Row],[Indirizzo internet]])</f>
        <v>cescoru@virgilio.it</v>
      </c>
    </row>
    <row r="6059" spans="1:12" x14ac:dyDescent="0.2">
      <c r="A6059" t="s">
        <v>8582</v>
      </c>
      <c r="B6059" t="s">
        <v>17118</v>
      </c>
      <c r="C6059" t="s">
        <v>19135</v>
      </c>
      <c r="D6059" t="s">
        <v>7980</v>
      </c>
      <c r="E6059" t="s">
        <v>7980</v>
      </c>
      <c r="F6059" t="s">
        <v>7927</v>
      </c>
      <c r="G6059" t="s">
        <v>19511</v>
      </c>
      <c r="I605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59" s="1" t="b">
        <f t="shared" si="94"/>
        <v>1</v>
      </c>
      <c r="K6059" t="str">
        <f>IF(NOT(J6059),Strutture_cleaned[[#This Row],[Indirizzo internet]],Strutture_cleaned[[#This Row],[Indirizzo di posta elettronica]])</f>
        <v/>
      </c>
      <c r="L6059" t="str">
        <f>IF(NOT(J6059),Strutture_cleaned[[#This Row],[Indirizzo di posta elettronica]],Strutture_cleaned[[#This Row],[Indirizzo internet]])</f>
        <v>calypso.alvin@gmail.com</v>
      </c>
    </row>
    <row r="6060" spans="1:12" x14ac:dyDescent="0.2">
      <c r="A6060" t="s">
        <v>8582</v>
      </c>
      <c r="B6060" t="s">
        <v>19183</v>
      </c>
      <c r="C6060" t="s">
        <v>19151</v>
      </c>
      <c r="D6060" t="s">
        <v>7980</v>
      </c>
      <c r="E6060" t="s">
        <v>7980</v>
      </c>
      <c r="F6060" t="s">
        <v>19511</v>
      </c>
      <c r="G6060" t="s">
        <v>19511</v>
      </c>
      <c r="I606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60" s="1" t="b">
        <f t="shared" si="94"/>
        <v>0</v>
      </c>
      <c r="K6060" t="str">
        <f>IF(NOT(J6060),Strutture_cleaned[[#This Row],[Indirizzo internet]],Strutture_cleaned[[#This Row],[Indirizzo di posta elettronica]])</f>
        <v/>
      </c>
      <c r="L6060" t="str">
        <f>IF(NOT(J6060),Strutture_cleaned[[#This Row],[Indirizzo di posta elettronica]],Strutture_cleaned[[#This Row],[Indirizzo internet]])</f>
        <v/>
      </c>
    </row>
    <row r="6061" spans="1:12" x14ac:dyDescent="0.2">
      <c r="A6061" t="s">
        <v>8582</v>
      </c>
      <c r="B6061" t="s">
        <v>19184</v>
      </c>
      <c r="C6061" t="s">
        <v>19151</v>
      </c>
      <c r="D6061" t="s">
        <v>7980</v>
      </c>
      <c r="E6061" t="s">
        <v>7980</v>
      </c>
      <c r="F6061" t="s">
        <v>19511</v>
      </c>
      <c r="G6061" t="s">
        <v>19511</v>
      </c>
      <c r="I606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61" s="1" t="b">
        <f t="shared" si="94"/>
        <v>0</v>
      </c>
      <c r="K6061" t="str">
        <f>IF(NOT(J6061),Strutture_cleaned[[#This Row],[Indirizzo internet]],Strutture_cleaned[[#This Row],[Indirizzo di posta elettronica]])</f>
        <v/>
      </c>
      <c r="L6061" t="str">
        <f>IF(NOT(J6061),Strutture_cleaned[[#This Row],[Indirizzo di posta elettronica]],Strutture_cleaned[[#This Row],[Indirizzo internet]])</f>
        <v/>
      </c>
    </row>
    <row r="6062" spans="1:12" x14ac:dyDescent="0.2">
      <c r="A6062" t="s">
        <v>8582</v>
      </c>
      <c r="B6062" t="s">
        <v>19185</v>
      </c>
      <c r="C6062" t="s">
        <v>19135</v>
      </c>
      <c r="D6062" t="s">
        <v>7980</v>
      </c>
      <c r="E6062" t="s">
        <v>7980</v>
      </c>
      <c r="F6062" t="s">
        <v>19511</v>
      </c>
      <c r="G6062" t="s">
        <v>19511</v>
      </c>
      <c r="I606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62" s="1" t="b">
        <f t="shared" si="94"/>
        <v>0</v>
      </c>
      <c r="K6062" t="str">
        <f>IF(NOT(J6062),Strutture_cleaned[[#This Row],[Indirizzo internet]],Strutture_cleaned[[#This Row],[Indirizzo di posta elettronica]])</f>
        <v/>
      </c>
      <c r="L6062" t="str">
        <f>IF(NOT(J6062),Strutture_cleaned[[#This Row],[Indirizzo di posta elettronica]],Strutture_cleaned[[#This Row],[Indirizzo internet]])</f>
        <v/>
      </c>
    </row>
    <row r="6063" spans="1:12" x14ac:dyDescent="0.2">
      <c r="A6063" t="s">
        <v>8582</v>
      </c>
      <c r="B6063" t="s">
        <v>19186</v>
      </c>
      <c r="C6063" t="s">
        <v>19135</v>
      </c>
      <c r="D6063" t="s">
        <v>7980</v>
      </c>
      <c r="E6063" t="s">
        <v>7980</v>
      </c>
      <c r="F6063" t="s">
        <v>7928</v>
      </c>
      <c r="G6063" t="s">
        <v>19511</v>
      </c>
      <c r="I606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63" s="1" t="b">
        <f t="shared" si="94"/>
        <v>1</v>
      </c>
      <c r="K6063" t="str">
        <f>IF(NOT(J6063),Strutture_cleaned[[#This Row],[Indirizzo internet]],Strutture_cleaned[[#This Row],[Indirizzo di posta elettronica]])</f>
        <v/>
      </c>
      <c r="L6063" t="str">
        <f>IF(NOT(J6063),Strutture_cleaned[[#This Row],[Indirizzo di posta elettronica]],Strutture_cleaned[[#This Row],[Indirizzo internet]])</f>
        <v>bagninerina@alice.it</v>
      </c>
    </row>
    <row r="6064" spans="1:12" x14ac:dyDescent="0.2">
      <c r="A6064" t="s">
        <v>8582</v>
      </c>
      <c r="B6064" t="s">
        <v>19187</v>
      </c>
      <c r="C6064" t="s">
        <v>19188</v>
      </c>
      <c r="D6064" t="s">
        <v>7980</v>
      </c>
      <c r="E6064" t="s">
        <v>7980</v>
      </c>
      <c r="F6064" t="s">
        <v>19511</v>
      </c>
      <c r="G6064" t="s">
        <v>7929</v>
      </c>
      <c r="I60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064" s="1" t="b">
        <f t="shared" si="94"/>
        <v>0</v>
      </c>
      <c r="K6064" t="str">
        <f>IF(NOT(J6064),Strutture_cleaned[[#This Row],[Indirizzo internet]],Strutture_cleaned[[#This Row],[Indirizzo di posta elettronica]])</f>
        <v/>
      </c>
      <c r="L6064" t="str">
        <f>IF(NOT(J6064),Strutture_cleaned[[#This Row],[Indirizzo di posta elettronica]],Strutture_cleaned[[#This Row],[Indirizzo internet]])</f>
        <v>rodolfo.ragaglia@fastweb.it</v>
      </c>
    </row>
    <row r="6065" spans="1:12" x14ac:dyDescent="0.2">
      <c r="A6065" t="s">
        <v>8582</v>
      </c>
      <c r="B6065" t="s">
        <v>19189</v>
      </c>
      <c r="C6065" t="s">
        <v>19135</v>
      </c>
      <c r="D6065" t="s">
        <v>7980</v>
      </c>
      <c r="E6065" t="s">
        <v>7980</v>
      </c>
      <c r="F6065" t="s">
        <v>7930</v>
      </c>
      <c r="G6065" t="s">
        <v>19511</v>
      </c>
      <c r="I6065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65" s="1" t="b">
        <f t="shared" si="94"/>
        <v>1</v>
      </c>
      <c r="K6065" t="str">
        <f>IF(NOT(J6065),Strutture_cleaned[[#This Row],[Indirizzo internet]],Strutture_cleaned[[#This Row],[Indirizzo di posta elettronica]])</f>
        <v/>
      </c>
      <c r="L6065" t="str">
        <f>IF(NOT(J6065),Strutture_cleaned[[#This Row],[Indirizzo di posta elettronica]],Strutture_cleaned[[#This Row],[Indirizzo internet]])</f>
        <v>emanuele@studiococcioni.it</v>
      </c>
    </row>
    <row r="6066" spans="1:12" x14ac:dyDescent="0.2">
      <c r="A6066" t="s">
        <v>8582</v>
      </c>
      <c r="B6066" t="s">
        <v>19190</v>
      </c>
      <c r="C6066" t="s">
        <v>19135</v>
      </c>
      <c r="D6066" t="s">
        <v>7980</v>
      </c>
      <c r="E6066" t="s">
        <v>7980</v>
      </c>
      <c r="F6066" t="s">
        <v>7931</v>
      </c>
      <c r="G6066" t="s">
        <v>19511</v>
      </c>
      <c r="I6066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66" s="1" t="b">
        <f t="shared" si="94"/>
        <v>1</v>
      </c>
      <c r="K6066" t="str">
        <f>IF(NOT(J6066),Strutture_cleaned[[#This Row],[Indirizzo internet]],Strutture_cleaned[[#This Row],[Indirizzo di posta elettronica]])</f>
        <v/>
      </c>
      <c r="L6066" t="str">
        <f>IF(NOT(J6066),Strutture_cleaned[[#This Row],[Indirizzo di posta elettronica]],Strutture_cleaned[[#This Row],[Indirizzo internet]])</f>
        <v>rosalbacarboni64@hotmail.it</v>
      </c>
    </row>
    <row r="6067" spans="1:12" x14ac:dyDescent="0.2">
      <c r="A6067" t="s">
        <v>8582</v>
      </c>
      <c r="B6067" t="s">
        <v>19190</v>
      </c>
      <c r="C6067" t="s">
        <v>19135</v>
      </c>
      <c r="D6067" t="s">
        <v>7980</v>
      </c>
      <c r="E6067" t="s">
        <v>7980</v>
      </c>
      <c r="F6067" t="s">
        <v>7932</v>
      </c>
      <c r="G6067" t="s">
        <v>19511</v>
      </c>
      <c r="I606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67" s="1" t="b">
        <f t="shared" si="94"/>
        <v>1</v>
      </c>
      <c r="K6067" t="str">
        <f>IF(NOT(J6067),Strutture_cleaned[[#This Row],[Indirizzo internet]],Strutture_cleaned[[#This Row],[Indirizzo di posta elettronica]])</f>
        <v/>
      </c>
      <c r="L6067" t="str">
        <f>IF(NOT(J6067),Strutture_cleaned[[#This Row],[Indirizzo di posta elettronica]],Strutture_cleaned[[#This Row],[Indirizzo internet]])</f>
        <v>rosalbacarboni64@hotmail.com</v>
      </c>
    </row>
    <row r="6068" spans="1:12" x14ac:dyDescent="0.2">
      <c r="A6068" t="s">
        <v>8582</v>
      </c>
      <c r="B6068" t="s">
        <v>19191</v>
      </c>
      <c r="C6068" t="s">
        <v>19153</v>
      </c>
      <c r="D6068" t="s">
        <v>7980</v>
      </c>
      <c r="E6068" t="s">
        <v>7980</v>
      </c>
      <c r="F6068" t="s">
        <v>7933</v>
      </c>
      <c r="G6068" t="s">
        <v>19511</v>
      </c>
      <c r="I606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68" s="1" t="b">
        <f t="shared" si="94"/>
        <v>1</v>
      </c>
      <c r="K6068" t="str">
        <f>IF(NOT(J6068),Strutture_cleaned[[#This Row],[Indirizzo internet]],Strutture_cleaned[[#This Row],[Indirizzo di posta elettronica]])</f>
        <v/>
      </c>
      <c r="L6068" t="str">
        <f>IF(NOT(J6068),Strutture_cleaned[[#This Row],[Indirizzo di posta elettronica]],Strutture_cleaned[[#This Row],[Indirizzo internet]])</f>
        <v>nicolailuca@inwind.it</v>
      </c>
    </row>
    <row r="6069" spans="1:12" x14ac:dyDescent="0.2">
      <c r="A6069" t="s">
        <v>8582</v>
      </c>
      <c r="B6069" t="s">
        <v>19192</v>
      </c>
      <c r="C6069" t="s">
        <v>19135</v>
      </c>
      <c r="D6069" t="s">
        <v>7980</v>
      </c>
      <c r="E6069" t="s">
        <v>7980</v>
      </c>
      <c r="F6069" t="s">
        <v>7934</v>
      </c>
      <c r="G6069" t="s">
        <v>19511</v>
      </c>
      <c r="I606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69" s="1" t="b">
        <f t="shared" si="94"/>
        <v>1</v>
      </c>
      <c r="K6069" t="str">
        <f>IF(NOT(J6069),Strutture_cleaned[[#This Row],[Indirizzo internet]],Strutture_cleaned[[#This Row],[Indirizzo di posta elettronica]])</f>
        <v/>
      </c>
      <c r="L6069" t="str">
        <f>IF(NOT(J6069),Strutture_cleaned[[#This Row],[Indirizzo di posta elettronica]],Strutture_cleaned[[#This Row],[Indirizzo internet]])</f>
        <v>crisantistefano@gmail.com</v>
      </c>
    </row>
    <row r="6070" spans="1:12" x14ac:dyDescent="0.2">
      <c r="A6070" t="s">
        <v>8582</v>
      </c>
      <c r="B6070" t="s">
        <v>19193</v>
      </c>
      <c r="C6070" t="s">
        <v>19135</v>
      </c>
      <c r="D6070" t="s">
        <v>7980</v>
      </c>
      <c r="E6070" t="s">
        <v>7980</v>
      </c>
      <c r="F6070" t="s">
        <v>19511</v>
      </c>
      <c r="G6070" t="s">
        <v>19511</v>
      </c>
      <c r="I607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70" s="1" t="b">
        <f t="shared" si="94"/>
        <v>0</v>
      </c>
      <c r="K6070" t="str">
        <f>IF(NOT(J6070),Strutture_cleaned[[#This Row],[Indirizzo internet]],Strutture_cleaned[[#This Row],[Indirizzo di posta elettronica]])</f>
        <v/>
      </c>
      <c r="L6070" t="str">
        <f>IF(NOT(J6070),Strutture_cleaned[[#This Row],[Indirizzo di posta elettronica]],Strutture_cleaned[[#This Row],[Indirizzo internet]])</f>
        <v/>
      </c>
    </row>
    <row r="6071" spans="1:12" x14ac:dyDescent="0.2">
      <c r="A6071" t="s">
        <v>8177</v>
      </c>
      <c r="B6071" t="s">
        <v>9483</v>
      </c>
      <c r="C6071" t="s">
        <v>19194</v>
      </c>
      <c r="D6071" t="s">
        <v>7980</v>
      </c>
      <c r="E6071" t="s">
        <v>7980</v>
      </c>
      <c r="F6071" t="s">
        <v>7935</v>
      </c>
      <c r="G6071" t="s">
        <v>7936</v>
      </c>
      <c r="I607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1" s="1" t="b">
        <f t="shared" si="94"/>
        <v>0</v>
      </c>
      <c r="K6071" t="str">
        <f>IF(NOT(J6071),Strutture_cleaned[[#This Row],[Indirizzo internet]],Strutture_cleaned[[#This Row],[Indirizzo di posta elettronica]])</f>
        <v>www.hotelbellavistapsg.it</v>
      </c>
      <c r="L6071" t="str">
        <f>IF(NOT(J6071),Strutture_cleaned[[#This Row],[Indirizzo di posta elettronica]],Strutture_cleaned[[#This Row],[Indirizzo internet]])</f>
        <v>info@hotelbellavistapsg.it</v>
      </c>
    </row>
    <row r="6072" spans="1:12" x14ac:dyDescent="0.2">
      <c r="A6072" t="s">
        <v>8216</v>
      </c>
      <c r="B6072" t="s">
        <v>19195</v>
      </c>
      <c r="C6072" t="s">
        <v>19196</v>
      </c>
      <c r="D6072" t="s">
        <v>7980</v>
      </c>
      <c r="E6072" t="s">
        <v>7980</v>
      </c>
      <c r="F6072" t="s">
        <v>7937</v>
      </c>
      <c r="G6072" t="s">
        <v>7938</v>
      </c>
      <c r="I607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2" s="1" t="b">
        <f t="shared" si="94"/>
        <v>0</v>
      </c>
      <c r="K6072" t="str">
        <f>IF(NOT(J6072),Strutture_cleaned[[#This Row],[Indirizzo internet]],Strutture_cleaned[[#This Row],[Indirizzo di posta elettronica]])</f>
        <v>www.hotelcaminetto.it</v>
      </c>
      <c r="L6072" t="str">
        <f>IF(NOT(J6072),Strutture_cleaned[[#This Row],[Indirizzo di posta elettronica]],Strutture_cleaned[[#This Row],[Indirizzo internet]])</f>
        <v>info@hotelcaminetto.it</v>
      </c>
    </row>
    <row r="6073" spans="1:12" x14ac:dyDescent="0.2">
      <c r="A6073" t="s">
        <v>11789</v>
      </c>
      <c r="B6073" t="s">
        <v>11432</v>
      </c>
      <c r="C6073" t="s">
        <v>19197</v>
      </c>
      <c r="D6073" t="s">
        <v>7980</v>
      </c>
      <c r="E6073" t="s">
        <v>7980</v>
      </c>
      <c r="F6073" t="s">
        <v>7939</v>
      </c>
      <c r="G6073" t="s">
        <v>7902</v>
      </c>
      <c r="I607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3" s="1" t="b">
        <f t="shared" si="94"/>
        <v>0</v>
      </c>
      <c r="K6073" t="str">
        <f>IF(NOT(J6073),Strutture_cleaned[[#This Row],[Indirizzo internet]],Strutture_cleaned[[#This Row],[Indirizzo di posta elettronica]])</f>
        <v>www.villaggiolacapannina.it</v>
      </c>
      <c r="L6073" t="str">
        <f>IF(NOT(J6073),Strutture_cleaned[[#This Row],[Indirizzo di posta elettronica]],Strutture_cleaned[[#This Row],[Indirizzo internet]])</f>
        <v>info@villaggiolacapannina.it</v>
      </c>
    </row>
    <row r="6074" spans="1:12" x14ac:dyDescent="0.2">
      <c r="A6074" t="s">
        <v>8177</v>
      </c>
      <c r="B6074" t="s">
        <v>13761</v>
      </c>
      <c r="C6074" t="s">
        <v>19198</v>
      </c>
      <c r="D6074" t="s">
        <v>7980</v>
      </c>
      <c r="E6074" t="s">
        <v>7980</v>
      </c>
      <c r="F6074" t="s">
        <v>7904</v>
      </c>
      <c r="G6074" t="s">
        <v>7903</v>
      </c>
      <c r="I607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4" s="1" t="b">
        <f t="shared" si="94"/>
        <v>0</v>
      </c>
      <c r="K6074" t="str">
        <f>IF(NOT(J6074),Strutture_cleaned[[#This Row],[Indirizzo internet]],Strutture_cleaned[[#This Row],[Indirizzo di posta elettronica]])</f>
        <v>www.hotel-tritone.it</v>
      </c>
      <c r="L6074" t="str">
        <f>IF(NOT(J6074),Strutture_cleaned[[#This Row],[Indirizzo di posta elettronica]],Strutture_cleaned[[#This Row],[Indirizzo internet]])</f>
        <v>info@hotel-tritone.it</v>
      </c>
    </row>
    <row r="6075" spans="1:12" x14ac:dyDescent="0.2">
      <c r="A6075" t="s">
        <v>8177</v>
      </c>
      <c r="B6075" t="s">
        <v>9512</v>
      </c>
      <c r="C6075" t="s">
        <v>7940</v>
      </c>
      <c r="D6075" t="s">
        <v>7980</v>
      </c>
      <c r="E6075" t="s">
        <v>7980</v>
      </c>
      <c r="F6075" t="s">
        <v>7941</v>
      </c>
      <c r="G6075" t="s">
        <v>7942</v>
      </c>
      <c r="I607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5" s="1" t="b">
        <f t="shared" si="94"/>
        <v>0</v>
      </c>
      <c r="K6075" t="str">
        <f>IF(NOT(J6075),Strutture_cleaned[[#This Row],[Indirizzo internet]],Strutture_cleaned[[#This Row],[Indirizzo di posta elettronica]])</f>
        <v>www.hotel-garden.net</v>
      </c>
      <c r="L6075" t="str">
        <f>IF(NOT(J6075),Strutture_cleaned[[#This Row],[Indirizzo di posta elettronica]],Strutture_cleaned[[#This Row],[Indirizzo internet]])</f>
        <v>info@hotel-garden.net</v>
      </c>
    </row>
    <row r="6076" spans="1:12" x14ac:dyDescent="0.2">
      <c r="A6076" t="s">
        <v>8177</v>
      </c>
      <c r="B6076" t="s">
        <v>14942</v>
      </c>
      <c r="C6076" t="s">
        <v>19199</v>
      </c>
      <c r="D6076" t="s">
        <v>7980</v>
      </c>
      <c r="E6076" t="s">
        <v>7980</v>
      </c>
      <c r="F6076" t="s">
        <v>7943</v>
      </c>
      <c r="G6076" t="s">
        <v>7944</v>
      </c>
      <c r="I607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6" s="1" t="b">
        <f t="shared" si="94"/>
        <v>0</v>
      </c>
      <c r="K6076" t="str">
        <f>IF(NOT(J6076),Strutture_cleaned[[#This Row],[Indirizzo internet]],Strutture_cleaned[[#This Row],[Indirizzo di posta elettronica]])</f>
        <v>www.hoteltimone.com</v>
      </c>
      <c r="L6076" t="str">
        <f>IF(NOT(J6076),Strutture_cleaned[[#This Row],[Indirizzo di posta elettronica]],Strutture_cleaned[[#This Row],[Indirizzo internet]])</f>
        <v>info@hoteltimone.com</v>
      </c>
    </row>
    <row r="6077" spans="1:12" x14ac:dyDescent="0.2">
      <c r="A6077" t="s">
        <v>8177</v>
      </c>
      <c r="B6077" t="s">
        <v>19200</v>
      </c>
      <c r="C6077" t="s">
        <v>7945</v>
      </c>
      <c r="D6077" t="s">
        <v>7980</v>
      </c>
      <c r="E6077" t="s">
        <v>7980</v>
      </c>
      <c r="F6077" t="s">
        <v>7937</v>
      </c>
      <c r="G6077" t="s">
        <v>7938</v>
      </c>
      <c r="I607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7" s="1" t="b">
        <f t="shared" si="94"/>
        <v>0</v>
      </c>
      <c r="K6077" t="str">
        <f>IF(NOT(J6077),Strutture_cleaned[[#This Row],[Indirizzo internet]],Strutture_cleaned[[#This Row],[Indirizzo di posta elettronica]])</f>
        <v>www.hotelcaminetto.it</v>
      </c>
      <c r="L6077" t="str">
        <f>IF(NOT(J6077),Strutture_cleaned[[#This Row],[Indirizzo di posta elettronica]],Strutture_cleaned[[#This Row],[Indirizzo internet]])</f>
        <v>info@hotelcaminetto.it</v>
      </c>
    </row>
    <row r="6078" spans="1:12" x14ac:dyDescent="0.2">
      <c r="A6078" t="s">
        <v>8177</v>
      </c>
      <c r="B6078" t="s">
        <v>19201</v>
      </c>
      <c r="C6078" t="s">
        <v>19202</v>
      </c>
      <c r="D6078" t="s">
        <v>7980</v>
      </c>
      <c r="E6078" t="s">
        <v>7980</v>
      </c>
      <c r="F6078" t="s">
        <v>7946</v>
      </c>
      <c r="G6078" t="s">
        <v>7947</v>
      </c>
      <c r="I607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8" s="1" t="b">
        <f t="shared" si="94"/>
        <v>0</v>
      </c>
      <c r="K6078" t="str">
        <f>IF(NOT(J6078),Strutture_cleaned[[#This Row],[Indirizzo internet]],Strutture_cleaned[[#This Row],[Indirizzo di posta elettronica]])</f>
        <v>www.hoteldavidpalace.it</v>
      </c>
      <c r="L6078" t="str">
        <f>IF(NOT(J6078),Strutture_cleaned[[#This Row],[Indirizzo di posta elettronica]],Strutture_cleaned[[#This Row],[Indirizzo internet]])</f>
        <v>info@hoteldavidpalace.it</v>
      </c>
    </row>
    <row r="6079" spans="1:12" x14ac:dyDescent="0.2">
      <c r="A6079" t="s">
        <v>8177</v>
      </c>
      <c r="B6079" t="s">
        <v>19203</v>
      </c>
      <c r="C6079" t="s">
        <v>12493</v>
      </c>
      <c r="D6079" t="s">
        <v>7980</v>
      </c>
      <c r="E6079" t="s">
        <v>7980</v>
      </c>
      <c r="F6079" t="s">
        <v>7948</v>
      </c>
      <c r="G6079" t="s">
        <v>7949</v>
      </c>
      <c r="I607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79" s="1" t="b">
        <f t="shared" si="94"/>
        <v>0</v>
      </c>
      <c r="K6079" t="str">
        <f>IF(NOT(J6079),Strutture_cleaned[[#This Row],[Indirizzo internet]],Strutture_cleaned[[#This Row],[Indirizzo di posta elettronica]])</f>
        <v>www.hotelterrazza.com</v>
      </c>
      <c r="L6079" t="str">
        <f>IF(NOT(J6079),Strutture_cleaned[[#This Row],[Indirizzo di posta elettronica]],Strutture_cleaned[[#This Row],[Indirizzo internet]])</f>
        <v>info@hotelterrazza.com</v>
      </c>
    </row>
    <row r="6080" spans="1:12" x14ac:dyDescent="0.2">
      <c r="A6080" t="s">
        <v>8177</v>
      </c>
      <c r="B6080" t="s">
        <v>19204</v>
      </c>
      <c r="C6080" t="s">
        <v>19205</v>
      </c>
      <c r="D6080" t="s">
        <v>7980</v>
      </c>
      <c r="E6080" t="s">
        <v>7980</v>
      </c>
      <c r="F6080" t="s">
        <v>7950</v>
      </c>
      <c r="G6080" t="s">
        <v>7951</v>
      </c>
      <c r="I608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80" s="1" t="b">
        <f t="shared" si="94"/>
        <v>0</v>
      </c>
      <c r="K6080" t="str">
        <f>IF(NOT(J6080),Strutture_cleaned[[#This Row],[Indirizzo internet]],Strutture_cleaned[[#This Row],[Indirizzo di posta elettronica]])</f>
        <v>http://www.rosameuble.it</v>
      </c>
      <c r="L6080" t="str">
        <f>IF(NOT(J6080),Strutture_cleaned[[#This Row],[Indirizzo di posta elettronica]],Strutture_cleaned[[#This Row],[Indirizzo internet]])</f>
        <v>info@rosameuble.it</v>
      </c>
    </row>
    <row r="6081" spans="1:12" x14ac:dyDescent="0.2">
      <c r="A6081" t="s">
        <v>8177</v>
      </c>
      <c r="B6081" t="s">
        <v>19206</v>
      </c>
      <c r="C6081" t="s">
        <v>19207</v>
      </c>
      <c r="D6081" t="s">
        <v>7980</v>
      </c>
      <c r="E6081" t="s">
        <v>7980</v>
      </c>
      <c r="F6081" t="s">
        <v>7952</v>
      </c>
      <c r="G6081" t="s">
        <v>7953</v>
      </c>
      <c r="I608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81" s="1" t="b">
        <f t="shared" si="94"/>
        <v>0</v>
      </c>
      <c r="K6081" t="str">
        <f>IF(NOT(J6081),Strutture_cleaned[[#This Row],[Indirizzo internet]],Strutture_cleaned[[#This Row],[Indirizzo di posta elettronica]])</f>
        <v>www.hotelvictoria.net</v>
      </c>
      <c r="L6081" t="str">
        <f>IF(NOT(J6081),Strutture_cleaned[[#This Row],[Indirizzo di posta elettronica]],Strutture_cleaned[[#This Row],[Indirizzo internet]])</f>
        <v>info@hotelvictoria.net</v>
      </c>
    </row>
    <row r="6082" spans="1:12" x14ac:dyDescent="0.2">
      <c r="A6082" t="s">
        <v>8177</v>
      </c>
      <c r="B6082" t="s">
        <v>19208</v>
      </c>
      <c r="C6082" t="s">
        <v>19209</v>
      </c>
      <c r="D6082" t="s">
        <v>7980</v>
      </c>
      <c r="E6082" t="s">
        <v>7980</v>
      </c>
      <c r="F6082" t="s">
        <v>19511</v>
      </c>
      <c r="G6082" t="s">
        <v>19511</v>
      </c>
      <c r="I60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82" s="1" t="b">
        <f t="shared" si="94"/>
        <v>0</v>
      </c>
      <c r="K6082" t="str">
        <f>IF(NOT(J6082),Strutture_cleaned[[#This Row],[Indirizzo internet]],Strutture_cleaned[[#This Row],[Indirizzo di posta elettronica]])</f>
        <v/>
      </c>
      <c r="L6082" t="str">
        <f>IF(NOT(J6082),Strutture_cleaned[[#This Row],[Indirizzo di posta elettronica]],Strutture_cleaned[[#This Row],[Indirizzo internet]])</f>
        <v/>
      </c>
    </row>
    <row r="6083" spans="1:12" x14ac:dyDescent="0.2">
      <c r="A6083" t="s">
        <v>8177</v>
      </c>
      <c r="B6083" t="s">
        <v>18143</v>
      </c>
      <c r="C6083" t="s">
        <v>19210</v>
      </c>
      <c r="D6083" t="s">
        <v>7980</v>
      </c>
      <c r="E6083" t="s">
        <v>7980</v>
      </c>
      <c r="F6083" t="s">
        <v>7954</v>
      </c>
      <c r="G6083" t="s">
        <v>7955</v>
      </c>
      <c r="I608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083" s="1" t="b">
        <f t="shared" ref="J6083:J6146" si="95">I6083="invertire email e sito"</f>
        <v>0</v>
      </c>
      <c r="K6083" t="str">
        <f>IF(NOT(J6083),Strutture_cleaned[[#This Row],[Indirizzo internet]],Strutture_cleaned[[#This Row],[Indirizzo di posta elettronica]])</f>
        <v>www.hriviera.net</v>
      </c>
      <c r="L6083" t="str">
        <f>IF(NOT(J6083),Strutture_cleaned[[#This Row],[Indirizzo di posta elettronica]],Strutture_cleaned[[#This Row],[Indirizzo internet]])</f>
        <v>rivierahotel@tin.it</v>
      </c>
    </row>
    <row r="6084" spans="1:12" x14ac:dyDescent="0.2">
      <c r="A6084" t="s">
        <v>8177</v>
      </c>
      <c r="B6084" t="s">
        <v>19211</v>
      </c>
      <c r="C6084" t="s">
        <v>19212</v>
      </c>
      <c r="D6084" t="s">
        <v>7980</v>
      </c>
      <c r="E6084" t="s">
        <v>7980</v>
      </c>
      <c r="F6084" t="s">
        <v>19511</v>
      </c>
      <c r="G6084" t="s">
        <v>19511</v>
      </c>
      <c r="I60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84" s="1" t="b">
        <f t="shared" si="95"/>
        <v>0</v>
      </c>
      <c r="K6084" t="str">
        <f>IF(NOT(J6084),Strutture_cleaned[[#This Row],[Indirizzo internet]],Strutture_cleaned[[#This Row],[Indirizzo di posta elettronica]])</f>
        <v/>
      </c>
      <c r="L6084" t="str">
        <f>IF(NOT(J6084),Strutture_cleaned[[#This Row],[Indirizzo di posta elettronica]],Strutture_cleaned[[#This Row],[Indirizzo internet]])</f>
        <v/>
      </c>
    </row>
    <row r="6085" spans="1:12" x14ac:dyDescent="0.2">
      <c r="A6085" t="s">
        <v>8177</v>
      </c>
      <c r="B6085" t="s">
        <v>19213</v>
      </c>
      <c r="C6085" t="s">
        <v>19214</v>
      </c>
      <c r="D6085" t="s">
        <v>7980</v>
      </c>
      <c r="E6085" t="s">
        <v>7980</v>
      </c>
      <c r="F6085" t="s">
        <v>19511</v>
      </c>
      <c r="G6085" t="s">
        <v>7956</v>
      </c>
      <c r="I608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6085" s="1" t="b">
        <f t="shared" si="95"/>
        <v>0</v>
      </c>
      <c r="K6085" t="str">
        <f>IF(NOT(J6085),Strutture_cleaned[[#This Row],[Indirizzo internet]],Strutture_cleaned[[#This Row],[Indirizzo di posta elettronica]])</f>
        <v/>
      </c>
      <c r="L6085" t="str">
        <f>IF(NOT(J6085),Strutture_cleaned[[#This Row],[Indirizzo di posta elettronica]],Strutture_cleaned[[#This Row],[Indirizzo internet]])</f>
        <v>hotelpiceno@libero.it</v>
      </c>
    </row>
    <row r="6086" spans="1:12" x14ac:dyDescent="0.2">
      <c r="A6086" t="s">
        <v>8177</v>
      </c>
      <c r="B6086" t="s">
        <v>19215</v>
      </c>
      <c r="C6086" t="s">
        <v>19216</v>
      </c>
      <c r="D6086" t="s">
        <v>7980</v>
      </c>
      <c r="E6086" t="s">
        <v>7980</v>
      </c>
      <c r="F6086" t="s">
        <v>19511</v>
      </c>
      <c r="G6086" t="s">
        <v>7957</v>
      </c>
      <c r="I608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086" s="1" t="b">
        <f t="shared" si="95"/>
        <v>0</v>
      </c>
      <c r="K6086" t="str">
        <f>IF(NOT(J6086),Strutture_cleaned[[#This Row],[Indirizzo internet]],Strutture_cleaned[[#This Row],[Indirizzo di posta elettronica]])</f>
        <v/>
      </c>
      <c r="L6086" t="str">
        <f>IF(NOT(J6086),Strutture_cleaned[[#This Row],[Indirizzo di posta elettronica]],Strutture_cleaned[[#This Row],[Indirizzo internet]])</f>
        <v>r4ruote@libero.it</v>
      </c>
    </row>
    <row r="6087" spans="1:12" x14ac:dyDescent="0.2">
      <c r="A6087" t="s">
        <v>8177</v>
      </c>
      <c r="B6087" t="s">
        <v>19217</v>
      </c>
      <c r="C6087" t="s">
        <v>19218</v>
      </c>
      <c r="D6087" t="s">
        <v>7980</v>
      </c>
      <c r="E6087" t="s">
        <v>7980</v>
      </c>
      <c r="F6087" t="s">
        <v>7958</v>
      </c>
      <c r="G6087" t="s">
        <v>7906</v>
      </c>
      <c r="I608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87" s="1" t="b">
        <f t="shared" si="95"/>
        <v>0</v>
      </c>
      <c r="K6087" t="str">
        <f>IF(NOT(J6087),Strutture_cleaned[[#This Row],[Indirizzo internet]],Strutture_cleaned[[#This Row],[Indirizzo di posta elettronica]])</f>
        <v>www.lanternahotel.it</v>
      </c>
      <c r="L6087" t="str">
        <f>IF(NOT(J6087),Strutture_cleaned[[#This Row],[Indirizzo di posta elettronica]],Strutture_cleaned[[#This Row],[Indirizzo internet]])</f>
        <v>info@lanternahotel.it</v>
      </c>
    </row>
    <row r="6088" spans="1:12" x14ac:dyDescent="0.2">
      <c r="A6088" t="s">
        <v>8177</v>
      </c>
      <c r="B6088" t="s">
        <v>19219</v>
      </c>
      <c r="C6088" t="s">
        <v>19220</v>
      </c>
      <c r="D6088" t="s">
        <v>7980</v>
      </c>
      <c r="E6088" t="s">
        <v>7980</v>
      </c>
      <c r="F6088" t="s">
        <v>7959</v>
      </c>
      <c r="G6088" t="s">
        <v>7960</v>
      </c>
      <c r="I608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088" s="1" t="b">
        <f t="shared" si="95"/>
        <v>0</v>
      </c>
      <c r="K6088" t="str">
        <f>IF(NOT(J6088),Strutture_cleaned[[#This Row],[Indirizzo internet]],Strutture_cleaned[[#This Row],[Indirizzo di posta elettronica]])</f>
        <v>www.hotelgabbiano.net</v>
      </c>
      <c r="L6088" t="str">
        <f>IF(NOT(J6088),Strutture_cleaned[[#This Row],[Indirizzo di posta elettronica]],Strutture_cleaned[[#This Row],[Indirizzo internet]])</f>
        <v>gabbianohotel@virgilio.it</v>
      </c>
    </row>
    <row r="6089" spans="1:12" x14ac:dyDescent="0.2">
      <c r="A6089" t="s">
        <v>8183</v>
      </c>
      <c r="B6089" t="s">
        <v>19221</v>
      </c>
      <c r="C6089" t="s">
        <v>19222</v>
      </c>
      <c r="D6089" t="s">
        <v>7980</v>
      </c>
      <c r="E6089" t="s">
        <v>19511</v>
      </c>
      <c r="F6089" t="s">
        <v>19511</v>
      </c>
      <c r="G6089" t="s">
        <v>7961</v>
      </c>
      <c r="I608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089" s="1" t="b">
        <f t="shared" si="95"/>
        <v>0</v>
      </c>
      <c r="K6089" t="str">
        <f>IF(NOT(J6089),Strutture_cleaned[[#This Row],[Indirizzo internet]],Strutture_cleaned[[#This Row],[Indirizzo di posta elettronica]])</f>
        <v/>
      </c>
      <c r="L6089" t="str">
        <f>IF(NOT(J6089),Strutture_cleaned[[#This Row],[Indirizzo di posta elettronica]],Strutture_cleaned[[#This Row],[Indirizzo internet]])</f>
        <v>thiagoindiani@hotmail.com</v>
      </c>
    </row>
    <row r="6090" spans="1:12" x14ac:dyDescent="0.2">
      <c r="A6090" t="s">
        <v>8183</v>
      </c>
      <c r="B6090" t="s">
        <v>19223</v>
      </c>
      <c r="C6090" t="s">
        <v>19224</v>
      </c>
      <c r="D6090" t="s">
        <v>7980</v>
      </c>
      <c r="E6090" t="s">
        <v>12033</v>
      </c>
      <c r="F6090" t="s">
        <v>19511</v>
      </c>
      <c r="G6090" t="s">
        <v>7962</v>
      </c>
      <c r="I609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6090" s="1" t="b">
        <f t="shared" si="95"/>
        <v>0</v>
      </c>
      <c r="K6090" t="str">
        <f>IF(NOT(J6090),Strutture_cleaned[[#This Row],[Indirizzo internet]],Strutture_cleaned[[#This Row],[Indirizzo di posta elettronica]])</f>
        <v/>
      </c>
      <c r="L6090" t="str">
        <f>IF(NOT(J6090),Strutture_cleaned[[#This Row],[Indirizzo di posta elettronica]],Strutture_cleaned[[#This Row],[Indirizzo internet]])</f>
        <v>villateta@gmail.com</v>
      </c>
    </row>
    <row r="6091" spans="1:12" x14ac:dyDescent="0.2">
      <c r="A6091" t="s">
        <v>8183</v>
      </c>
      <c r="B6091" t="s">
        <v>19225</v>
      </c>
      <c r="C6091" t="s">
        <v>19226</v>
      </c>
      <c r="D6091" t="s">
        <v>7980</v>
      </c>
      <c r="E6091" t="s">
        <v>7980</v>
      </c>
      <c r="F6091" t="s">
        <v>7963</v>
      </c>
      <c r="G6091" t="s">
        <v>7964</v>
      </c>
      <c r="I609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091" s="1" t="b">
        <f t="shared" si="95"/>
        <v>0</v>
      </c>
      <c r="K6091" t="str">
        <f>IF(NOT(J6091),Strutture_cleaned[[#This Row],[Indirizzo internet]],Strutture_cleaned[[#This Row],[Indirizzo di posta elettronica]])</f>
        <v>www.ristorantecampanelli.it</v>
      </c>
      <c r="L6091" t="str">
        <f>IF(NOT(J6091),Strutture_cleaned[[#This Row],[Indirizzo di posta elettronica]],Strutture_cleaned[[#This Row],[Indirizzo internet]])</f>
        <v>ristorantecampanelli@virgilio.it</v>
      </c>
    </row>
    <row r="6092" spans="1:12" x14ac:dyDescent="0.2">
      <c r="A6092" t="s">
        <v>8183</v>
      </c>
      <c r="B6092" t="s">
        <v>19227</v>
      </c>
      <c r="C6092" t="s">
        <v>19228</v>
      </c>
      <c r="D6092" t="s">
        <v>7980</v>
      </c>
      <c r="E6092" t="s">
        <v>7980</v>
      </c>
      <c r="F6092" t="s">
        <v>7965</v>
      </c>
      <c r="G6092" t="s">
        <v>7966</v>
      </c>
      <c r="I609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6092" s="1" t="b">
        <f t="shared" si="95"/>
        <v>0</v>
      </c>
      <c r="K6092" t="str">
        <f>IF(NOT(J6092),Strutture_cleaned[[#This Row],[Indirizzo internet]],Strutture_cleaned[[#This Row],[Indirizzo di posta elettronica]])</f>
        <v>www.leterrazzedeipoeti.com</v>
      </c>
      <c r="L6092" t="str">
        <f>IF(NOT(J6092),Strutture_cleaned[[#This Row],[Indirizzo di posta elettronica]],Strutture_cleaned[[#This Row],[Indirizzo internet]])</f>
        <v>leterrazzedeipoeti@gmail.com</v>
      </c>
    </row>
    <row r="6093" spans="1:12" x14ac:dyDescent="0.2">
      <c r="A6093" t="s">
        <v>8582</v>
      </c>
      <c r="B6093" t="s">
        <v>19229</v>
      </c>
      <c r="C6093" t="s">
        <v>19230</v>
      </c>
      <c r="D6093" t="s">
        <v>7980</v>
      </c>
      <c r="E6093" t="s">
        <v>19511</v>
      </c>
      <c r="F6093" t="s">
        <v>7967</v>
      </c>
      <c r="G6093" t="s">
        <v>7968</v>
      </c>
      <c r="I6093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093" s="1" t="b">
        <f t="shared" si="95"/>
        <v>1</v>
      </c>
      <c r="K6093" t="str">
        <f>IF(NOT(J6093),Strutture_cleaned[[#This Row],[Indirizzo internet]],Strutture_cleaned[[#This Row],[Indirizzo di posta elettronica]])</f>
        <v>www.matildaristorante.com</v>
      </c>
      <c r="L6093" t="str">
        <f>IF(NOT(J6093),Strutture_cleaned[[#This Row],[Indirizzo di posta elettronica]],Strutture_cleaned[[#This Row],[Indirizzo internet]])</f>
        <v>info@ristorantematilda.com</v>
      </c>
    </row>
    <row r="6094" spans="1:12" x14ac:dyDescent="0.2">
      <c r="A6094" t="s">
        <v>8582</v>
      </c>
      <c r="B6094" t="s">
        <v>19231</v>
      </c>
      <c r="C6094" t="s">
        <v>19156</v>
      </c>
      <c r="D6094" t="s">
        <v>7980</v>
      </c>
      <c r="E6094" t="s">
        <v>7980</v>
      </c>
      <c r="F6094" t="s">
        <v>19511</v>
      </c>
      <c r="G6094" t="s">
        <v>19511</v>
      </c>
      <c r="I609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94" s="1" t="b">
        <f t="shared" si="95"/>
        <v>0</v>
      </c>
      <c r="K6094" t="str">
        <f>IF(NOT(J6094),Strutture_cleaned[[#This Row],[Indirizzo internet]],Strutture_cleaned[[#This Row],[Indirizzo di posta elettronica]])</f>
        <v/>
      </c>
      <c r="L6094" t="str">
        <f>IF(NOT(J6094),Strutture_cleaned[[#This Row],[Indirizzo di posta elettronica]],Strutture_cleaned[[#This Row],[Indirizzo internet]])</f>
        <v/>
      </c>
    </row>
    <row r="6095" spans="1:12" x14ac:dyDescent="0.2">
      <c r="A6095" t="s">
        <v>8285</v>
      </c>
      <c r="B6095" t="s">
        <v>19232</v>
      </c>
      <c r="C6095" t="s">
        <v>19233</v>
      </c>
      <c r="D6095" t="s">
        <v>7980</v>
      </c>
      <c r="E6095" t="s">
        <v>7980</v>
      </c>
      <c r="F6095" t="s">
        <v>19511</v>
      </c>
      <c r="G6095" t="s">
        <v>19511</v>
      </c>
      <c r="I609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095" s="1" t="b">
        <f t="shared" si="95"/>
        <v>0</v>
      </c>
      <c r="K6095" t="str">
        <f>IF(NOT(J6095),Strutture_cleaned[[#This Row],[Indirizzo internet]],Strutture_cleaned[[#This Row],[Indirizzo di posta elettronica]])</f>
        <v/>
      </c>
      <c r="L6095" t="str">
        <f>IF(NOT(J6095),Strutture_cleaned[[#This Row],[Indirizzo di posta elettronica]],Strutture_cleaned[[#This Row],[Indirizzo internet]])</f>
        <v/>
      </c>
    </row>
    <row r="6096" spans="1:12" x14ac:dyDescent="0.2">
      <c r="A6096" t="s">
        <v>8183</v>
      </c>
      <c r="B6096" t="s">
        <v>19234</v>
      </c>
      <c r="C6096" t="s">
        <v>19235</v>
      </c>
      <c r="D6096" t="s">
        <v>7980</v>
      </c>
      <c r="E6096" t="s">
        <v>7980</v>
      </c>
      <c r="F6096" t="s">
        <v>7969</v>
      </c>
      <c r="G6096" t="s">
        <v>7970</v>
      </c>
      <c r="I60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096" s="1" t="b">
        <f t="shared" si="95"/>
        <v>0</v>
      </c>
      <c r="K6096" t="str">
        <f>IF(NOT(J6096),Strutture_cleaned[[#This Row],[Indirizzo internet]],Strutture_cleaned[[#This Row],[Indirizzo di posta elettronica]])</f>
        <v>www.gliartisti.altervista.org</v>
      </c>
      <c r="L6096" t="str">
        <f>IF(NOT(J6096),Strutture_cleaned[[#This Row],[Indirizzo di posta elettronica]],Strutture_cleaned[[#This Row],[Indirizzo internet]])</f>
        <v>b-bgliartisti@tiscali.it</v>
      </c>
    </row>
    <row r="6097" spans="1:12" x14ac:dyDescent="0.2">
      <c r="A6097" t="s">
        <v>8186</v>
      </c>
      <c r="B6097" t="s">
        <v>19236</v>
      </c>
      <c r="C6097" t="s">
        <v>7971</v>
      </c>
      <c r="D6097" t="s">
        <v>7980</v>
      </c>
      <c r="E6097" t="s">
        <v>7980</v>
      </c>
      <c r="F6097" t="s">
        <v>7972</v>
      </c>
      <c r="G6097" t="s">
        <v>7973</v>
      </c>
      <c r="I609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097" s="1" t="b">
        <f t="shared" si="95"/>
        <v>0</v>
      </c>
      <c r="K6097" t="str">
        <f>IF(NOT(J6097),Strutture_cleaned[[#This Row],[Indirizzo internet]],Strutture_cleaned[[#This Row],[Indirizzo di posta elettronica]])</f>
        <v>www.marchelife.it</v>
      </c>
      <c r="L6097" t="str">
        <f>IF(NOT(J6097),Strutture_cleaned[[#This Row],[Indirizzo di posta elettronica]],Strutture_cleaned[[#This Row],[Indirizzo internet]])</f>
        <v>info@marchelife.it</v>
      </c>
    </row>
    <row r="6098" spans="1:12" x14ac:dyDescent="0.2">
      <c r="A6098" t="s">
        <v>8216</v>
      </c>
      <c r="B6098" t="s">
        <v>19237</v>
      </c>
      <c r="C6098" t="s">
        <v>19238</v>
      </c>
      <c r="D6098" t="s">
        <v>7980</v>
      </c>
      <c r="E6098" t="s">
        <v>19511</v>
      </c>
      <c r="F6098" t="s">
        <v>19511</v>
      </c>
      <c r="G6098" t="s">
        <v>7964</v>
      </c>
      <c r="I60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098" s="1" t="b">
        <f t="shared" si="95"/>
        <v>0</v>
      </c>
      <c r="K6098" t="str">
        <f>IF(NOT(J6098),Strutture_cleaned[[#This Row],[Indirizzo internet]],Strutture_cleaned[[#This Row],[Indirizzo di posta elettronica]])</f>
        <v/>
      </c>
      <c r="L6098" t="str">
        <f>IF(NOT(J6098),Strutture_cleaned[[#This Row],[Indirizzo di posta elettronica]],Strutture_cleaned[[#This Row],[Indirizzo internet]])</f>
        <v>ristorantecampanelli@virgilio.it</v>
      </c>
    </row>
    <row r="6099" spans="1:12" x14ac:dyDescent="0.2">
      <c r="A6099" t="s">
        <v>8183</v>
      </c>
      <c r="B6099" t="s">
        <v>19239</v>
      </c>
      <c r="C6099" t="s">
        <v>19240</v>
      </c>
      <c r="D6099" t="s">
        <v>7980</v>
      </c>
      <c r="E6099" t="s">
        <v>19511</v>
      </c>
      <c r="F6099" t="s">
        <v>19511</v>
      </c>
      <c r="G6099" t="s">
        <v>7974</v>
      </c>
      <c r="I60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099" s="1" t="b">
        <f t="shared" si="95"/>
        <v>0</v>
      </c>
      <c r="K6099" t="str">
        <f>IF(NOT(J6099),Strutture_cleaned[[#This Row],[Indirizzo internet]],Strutture_cleaned[[#This Row],[Indirizzo di posta elettronica]])</f>
        <v/>
      </c>
      <c r="L6099" t="str">
        <f>IF(NOT(J6099),Strutture_cleaned[[#This Row],[Indirizzo di posta elettronica]],Strutture_cleaned[[#This Row],[Indirizzo internet]])</f>
        <v>bbgalletto@gmail.com</v>
      </c>
    </row>
    <row r="6100" spans="1:12" x14ac:dyDescent="0.2">
      <c r="A6100" t="s">
        <v>8183</v>
      </c>
      <c r="B6100" t="s">
        <v>19241</v>
      </c>
      <c r="C6100" t="s">
        <v>19242</v>
      </c>
      <c r="D6100" t="s">
        <v>7980</v>
      </c>
      <c r="E6100" t="s">
        <v>19511</v>
      </c>
      <c r="F6100" t="s">
        <v>7975</v>
      </c>
      <c r="G6100" t="s">
        <v>7976</v>
      </c>
      <c r="I61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100" s="1" t="b">
        <f t="shared" si="95"/>
        <v>0</v>
      </c>
      <c r="K6100" t="str">
        <f>IF(NOT(J6100),Strutture_cleaned[[#This Row],[Indirizzo internet]],Strutture_cleaned[[#This Row],[Indirizzo di posta elettronica]])</f>
        <v>http://villaannabella.weebly.com</v>
      </c>
      <c r="L6100" t="str">
        <f>IF(NOT(J6100),Strutture_cleaned[[#This Row],[Indirizzo di posta elettronica]],Strutture_cleaned[[#This Row],[Indirizzo internet]])</f>
        <v>annabella.info@gmail.com</v>
      </c>
    </row>
    <row r="6101" spans="1:12" x14ac:dyDescent="0.2">
      <c r="A6101" t="s">
        <v>8183</v>
      </c>
      <c r="B6101" t="s">
        <v>19243</v>
      </c>
      <c r="C6101" t="s">
        <v>19244</v>
      </c>
      <c r="D6101" t="s">
        <v>7980</v>
      </c>
      <c r="E6101" t="s">
        <v>19511</v>
      </c>
      <c r="F6101" t="s">
        <v>19511</v>
      </c>
      <c r="G6101" t="s">
        <v>7977</v>
      </c>
      <c r="I61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01" s="1" t="b">
        <f t="shared" si="95"/>
        <v>0</v>
      </c>
      <c r="K6101" t="str">
        <f>IF(NOT(J6101),Strutture_cleaned[[#This Row],[Indirizzo internet]],Strutture_cleaned[[#This Row],[Indirizzo di posta elettronica]])</f>
        <v/>
      </c>
      <c r="L6101" t="str">
        <f>IF(NOT(J6101),Strutture_cleaned[[#This Row],[Indirizzo di posta elettronica]],Strutture_cleaned[[#This Row],[Indirizzo internet]])</f>
        <v>info@bb-lapinetina.it</v>
      </c>
    </row>
    <row r="6102" spans="1:12" x14ac:dyDescent="0.2">
      <c r="A6102" t="s">
        <v>8183</v>
      </c>
      <c r="B6102" t="s">
        <v>19245</v>
      </c>
      <c r="C6102" t="s">
        <v>19246</v>
      </c>
      <c r="D6102" t="s">
        <v>7980</v>
      </c>
      <c r="E6102" t="s">
        <v>7978</v>
      </c>
      <c r="F6102" t="s">
        <v>7978</v>
      </c>
      <c r="G6102" t="s">
        <v>7979</v>
      </c>
      <c r="I61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102" s="1" t="b">
        <f t="shared" si="95"/>
        <v>0</v>
      </c>
      <c r="K6102" t="str">
        <f>IF(NOT(J6102),Strutture_cleaned[[#This Row],[Indirizzo internet]],Strutture_cleaned[[#This Row],[Indirizzo di posta elettronica]])</f>
        <v>.</v>
      </c>
      <c r="L6102" t="str">
        <f>IF(NOT(J6102),Strutture_cleaned[[#This Row],[Indirizzo di posta elettronica]],Strutture_cleaned[[#This Row],[Indirizzo internet]])</f>
        <v>tania.ferroni@tiscali.it</v>
      </c>
    </row>
    <row r="6103" spans="1:12" x14ac:dyDescent="0.2">
      <c r="A6103" t="s">
        <v>8183</v>
      </c>
      <c r="B6103" t="s">
        <v>19247</v>
      </c>
      <c r="C6103" t="s">
        <v>19248</v>
      </c>
      <c r="D6103" t="s">
        <v>7980</v>
      </c>
      <c r="E6103" t="s">
        <v>7980</v>
      </c>
      <c r="F6103" t="s">
        <v>19511</v>
      </c>
      <c r="G6103" t="s">
        <v>7981</v>
      </c>
      <c r="I61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103" s="1" t="b">
        <f t="shared" si="95"/>
        <v>0</v>
      </c>
      <c r="K6103" t="str">
        <f>IF(NOT(J6103),Strutture_cleaned[[#This Row],[Indirizzo internet]],Strutture_cleaned[[#This Row],[Indirizzo di posta elettronica]])</f>
        <v/>
      </c>
      <c r="L6103" t="str">
        <f>IF(NOT(J6103),Strutture_cleaned[[#This Row],[Indirizzo di posta elettronica]],Strutture_cleaned[[#This Row],[Indirizzo internet]])</f>
        <v>achristina@libero.it</v>
      </c>
    </row>
    <row r="6104" spans="1:12" x14ac:dyDescent="0.2">
      <c r="A6104" t="s">
        <v>8582</v>
      </c>
      <c r="B6104" t="s">
        <v>19249</v>
      </c>
      <c r="C6104" t="s">
        <v>19511</v>
      </c>
      <c r="D6104" t="s">
        <v>7980</v>
      </c>
      <c r="E6104" t="s">
        <v>19511</v>
      </c>
      <c r="F6104" t="s">
        <v>7982</v>
      </c>
      <c r="G6104" t="s">
        <v>19511</v>
      </c>
      <c r="I6104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04" s="1" t="b">
        <f t="shared" si="95"/>
        <v>1</v>
      </c>
      <c r="K6104" t="str">
        <f>IF(NOT(J6104),Strutture_cleaned[[#This Row],[Indirizzo internet]],Strutture_cleaned[[#This Row],[Indirizzo di posta elettronica]])</f>
        <v/>
      </c>
      <c r="L6104" t="str">
        <f>IF(NOT(J6104),Strutture_cleaned[[#This Row],[Indirizzo di posta elettronica]],Strutture_cleaned[[#This Row],[Indirizzo internet]])</f>
        <v>paolettapolidori@libero.it</v>
      </c>
    </row>
    <row r="6105" spans="1:12" x14ac:dyDescent="0.2">
      <c r="A6105" t="s">
        <v>8183</v>
      </c>
      <c r="B6105" t="s">
        <v>19250</v>
      </c>
      <c r="C6105" t="s">
        <v>19251</v>
      </c>
      <c r="D6105" t="s">
        <v>7980</v>
      </c>
      <c r="E6105" t="s">
        <v>19511</v>
      </c>
      <c r="F6105" t="s">
        <v>7983</v>
      </c>
      <c r="G6105" t="s">
        <v>7984</v>
      </c>
      <c r="I610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05" s="1" t="b">
        <f t="shared" si="95"/>
        <v>0</v>
      </c>
      <c r="K6105" t="str">
        <f>IF(NOT(J6105),Strutture_cleaned[[#This Row],[Indirizzo internet]],Strutture_cleaned[[#This Row],[Indirizzo di posta elettronica]])</f>
        <v>www.bedandbreakfastbelsit.it</v>
      </c>
      <c r="L6105" t="str">
        <f>IF(NOT(J6105),Strutture_cleaned[[#This Row],[Indirizzo di posta elettronica]],Strutture_cleaned[[#This Row],[Indirizzo internet]])</f>
        <v>info@bedandbreakfastbelsit.it</v>
      </c>
    </row>
    <row r="6106" spans="1:12" x14ac:dyDescent="0.2">
      <c r="A6106" t="s">
        <v>8183</v>
      </c>
      <c r="B6106" t="s">
        <v>19252</v>
      </c>
      <c r="C6106" t="s">
        <v>19253</v>
      </c>
      <c r="D6106" t="s">
        <v>7980</v>
      </c>
      <c r="E6106" t="s">
        <v>19511</v>
      </c>
      <c r="F6106" t="s">
        <v>7894</v>
      </c>
      <c r="G6106" t="s">
        <v>7895</v>
      </c>
      <c r="I61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06" s="1" t="b">
        <f t="shared" si="95"/>
        <v>0</v>
      </c>
      <c r="K6106" t="str">
        <f>IF(NOT(J6106),Strutture_cleaned[[#This Row],[Indirizzo internet]],Strutture_cleaned[[#This Row],[Indirizzo di posta elettronica]])</f>
        <v>www.bb-almare.it</v>
      </c>
      <c r="L6106" t="str">
        <f>IF(NOT(J6106),Strutture_cleaned[[#This Row],[Indirizzo di posta elettronica]],Strutture_cleaned[[#This Row],[Indirizzo internet]])</f>
        <v>info@bb-almare.it</v>
      </c>
    </row>
    <row r="6107" spans="1:12" x14ac:dyDescent="0.2">
      <c r="A6107" t="s">
        <v>8220</v>
      </c>
      <c r="B6107" t="s">
        <v>19254</v>
      </c>
      <c r="C6107" t="s">
        <v>19255</v>
      </c>
      <c r="D6107" t="s">
        <v>7980</v>
      </c>
      <c r="E6107" t="s">
        <v>7980</v>
      </c>
      <c r="F6107" t="s">
        <v>7985</v>
      </c>
      <c r="G6107" t="s">
        <v>7986</v>
      </c>
      <c r="I61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07" s="1" t="b">
        <f t="shared" si="95"/>
        <v>0</v>
      </c>
      <c r="K6107" t="str">
        <f>IF(NOT(J6107),Strutture_cleaned[[#This Row],[Indirizzo internet]],Strutture_cleaned[[#This Row],[Indirizzo di posta elettronica]])</f>
        <v>www.areaperladelladriatico.it</v>
      </c>
      <c r="L6107" t="str">
        <f>IF(NOT(J6107),Strutture_cleaned[[#This Row],[Indirizzo di posta elettronica]],Strutture_cleaned[[#This Row],[Indirizzo internet]])</f>
        <v>info@areaperladelladriatico.it</v>
      </c>
    </row>
    <row r="6108" spans="1:12" x14ac:dyDescent="0.2">
      <c r="A6108" t="s">
        <v>8216</v>
      </c>
      <c r="B6108" t="s">
        <v>19256</v>
      </c>
      <c r="C6108" t="s">
        <v>19257</v>
      </c>
      <c r="D6108" t="s">
        <v>7980</v>
      </c>
      <c r="E6108" t="s">
        <v>7980</v>
      </c>
      <c r="F6108" t="s">
        <v>19511</v>
      </c>
      <c r="G6108" t="s">
        <v>7987</v>
      </c>
      <c r="I61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108" s="1" t="b">
        <f t="shared" si="95"/>
        <v>0</v>
      </c>
      <c r="K6108" t="str">
        <f>IF(NOT(J6108),Strutture_cleaned[[#This Row],[Indirizzo internet]],Strutture_cleaned[[#This Row],[Indirizzo di posta elettronica]])</f>
        <v/>
      </c>
      <c r="L6108" t="str">
        <f>IF(NOT(J6108),Strutture_cleaned[[#This Row],[Indirizzo di posta elettronica]],Strutture_cleaned[[#This Row],[Indirizzo internet]])</f>
        <v>pensione.san.giorgio@hotmail.it</v>
      </c>
    </row>
    <row r="6109" spans="1:12" x14ac:dyDescent="0.2">
      <c r="A6109" t="s">
        <v>8183</v>
      </c>
      <c r="B6109" t="s">
        <v>19258</v>
      </c>
      <c r="C6109" t="s">
        <v>19259</v>
      </c>
      <c r="D6109" t="s">
        <v>7980</v>
      </c>
      <c r="E6109" t="s">
        <v>19511</v>
      </c>
      <c r="F6109" t="s">
        <v>19511</v>
      </c>
      <c r="G6109" t="s">
        <v>7988</v>
      </c>
      <c r="I61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109" s="1" t="b">
        <f t="shared" si="95"/>
        <v>0</v>
      </c>
      <c r="K6109" t="str">
        <f>IF(NOT(J6109),Strutture_cleaned[[#This Row],[Indirizzo internet]],Strutture_cleaned[[#This Row],[Indirizzo di posta elettronica]])</f>
        <v/>
      </c>
      <c r="L6109" t="str">
        <f>IF(NOT(J6109),Strutture_cleaned[[#This Row],[Indirizzo di posta elettronica]],Strutture_cleaned[[#This Row],[Indirizzo internet]])</f>
        <v>bianca.casali@virgilio.it</v>
      </c>
    </row>
    <row r="6110" spans="1:12" x14ac:dyDescent="0.2">
      <c r="A6110" t="s">
        <v>8183</v>
      </c>
      <c r="B6110" t="s">
        <v>19260</v>
      </c>
      <c r="C6110" t="s">
        <v>19261</v>
      </c>
      <c r="D6110" t="s">
        <v>7980</v>
      </c>
      <c r="E6110" t="s">
        <v>7980</v>
      </c>
      <c r="F6110" t="s">
        <v>19511</v>
      </c>
      <c r="G6110" t="s">
        <v>7989</v>
      </c>
      <c r="I61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110" s="1" t="b">
        <f t="shared" si="95"/>
        <v>0</v>
      </c>
      <c r="K6110" t="str">
        <f>IF(NOT(J6110),Strutture_cleaned[[#This Row],[Indirizzo internet]],Strutture_cleaned[[#This Row],[Indirizzo di posta elettronica]])</f>
        <v/>
      </c>
      <c r="L6110" t="str">
        <f>IF(NOT(J6110),Strutture_cleaned[[#This Row],[Indirizzo di posta elettronica]],Strutture_cleaned[[#This Row],[Indirizzo internet]])</f>
        <v>villamontanarirosati@gmail.com</v>
      </c>
    </row>
    <row r="6111" spans="1:12" x14ac:dyDescent="0.2">
      <c r="A6111" t="s">
        <v>8183</v>
      </c>
      <c r="B6111" t="s">
        <v>19262</v>
      </c>
      <c r="C6111" t="s">
        <v>19263</v>
      </c>
      <c r="D6111" t="s">
        <v>7980</v>
      </c>
      <c r="E6111" t="s">
        <v>7980</v>
      </c>
      <c r="F6111" t="s">
        <v>19511</v>
      </c>
      <c r="G6111" t="s">
        <v>7990</v>
      </c>
      <c r="I611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111" s="1" t="b">
        <f t="shared" si="95"/>
        <v>0</v>
      </c>
      <c r="K6111" t="str">
        <f>IF(NOT(J6111),Strutture_cleaned[[#This Row],[Indirizzo internet]],Strutture_cleaned[[#This Row],[Indirizzo di posta elettronica]])</f>
        <v/>
      </c>
      <c r="L6111" t="str">
        <f>IF(NOT(J6111),Strutture_cleaned[[#This Row],[Indirizzo di posta elettronica]],Strutture_cleaned[[#This Row],[Indirizzo internet]])</f>
        <v>loryt59@gmail.com</v>
      </c>
    </row>
    <row r="6112" spans="1:12" x14ac:dyDescent="0.2">
      <c r="A6112" t="s">
        <v>8183</v>
      </c>
      <c r="B6112" t="s">
        <v>19264</v>
      </c>
      <c r="C6112" t="s">
        <v>19265</v>
      </c>
      <c r="D6112" t="s">
        <v>7980</v>
      </c>
      <c r="E6112" t="s">
        <v>19511</v>
      </c>
      <c r="F6112" t="s">
        <v>7991</v>
      </c>
      <c r="G6112" t="s">
        <v>7992</v>
      </c>
      <c r="I61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12" s="1" t="b">
        <f t="shared" si="95"/>
        <v>0</v>
      </c>
      <c r="K6112" t="str">
        <f>IF(NOT(J6112),Strutture_cleaned[[#This Row],[Indirizzo internet]],Strutture_cleaned[[#This Row],[Indirizzo di posta elettronica]])</f>
        <v>www.bebadria.it</v>
      </c>
      <c r="L6112" t="str">
        <f>IF(NOT(J6112),Strutture_cleaned[[#This Row],[Indirizzo di posta elettronica]],Strutture_cleaned[[#This Row],[Indirizzo internet]])</f>
        <v>info@bebadria.it</v>
      </c>
    </row>
    <row r="6113" spans="1:12" x14ac:dyDescent="0.2">
      <c r="A6113" t="s">
        <v>8183</v>
      </c>
      <c r="B6113" t="s">
        <v>12036</v>
      </c>
      <c r="C6113" t="s">
        <v>7993</v>
      </c>
      <c r="D6113" t="s">
        <v>7980</v>
      </c>
      <c r="E6113" t="s">
        <v>7980</v>
      </c>
      <c r="F6113" t="s">
        <v>7994</v>
      </c>
      <c r="G6113" t="s">
        <v>7995</v>
      </c>
      <c r="I61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113" s="1" t="b">
        <f t="shared" si="95"/>
        <v>0</v>
      </c>
      <c r="K6113" t="str">
        <f>IF(NOT(J6113),Strutture_cleaned[[#This Row],[Indirizzo internet]],Strutture_cleaned[[#This Row],[Indirizzo di posta elettronica]])</f>
        <v>www.marche-tourism.com</v>
      </c>
      <c r="L6113" t="str">
        <f>IF(NOT(J6113),Strutture_cleaned[[#This Row],[Indirizzo di posta elettronica]],Strutture_cleaned[[#This Row],[Indirizzo internet]])</f>
        <v>prenotazioni@marche-tourism.com</v>
      </c>
    </row>
    <row r="6114" spans="1:12" x14ac:dyDescent="0.2">
      <c r="A6114" t="s">
        <v>8177</v>
      </c>
      <c r="B6114" t="s">
        <v>10393</v>
      </c>
      <c r="C6114" t="s">
        <v>19266</v>
      </c>
      <c r="D6114" t="s">
        <v>7980</v>
      </c>
      <c r="E6114" t="s">
        <v>7980</v>
      </c>
      <c r="F6114" t="s">
        <v>7996</v>
      </c>
      <c r="G6114" t="s">
        <v>7997</v>
      </c>
      <c r="I61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14" s="1" t="b">
        <f t="shared" si="95"/>
        <v>0</v>
      </c>
      <c r="K6114" t="str">
        <f>IF(NOT(J6114),Strutture_cleaned[[#This Row],[Indirizzo internet]],Strutture_cleaned[[#This Row],[Indirizzo di posta elettronica]])</f>
        <v>www.hotelnettuno.eu</v>
      </c>
      <c r="L6114" t="str">
        <f>IF(NOT(J6114),Strutture_cleaned[[#This Row],[Indirizzo di posta elettronica]],Strutture_cleaned[[#This Row],[Indirizzo internet]])</f>
        <v>info@hotelnettuno.eu</v>
      </c>
    </row>
    <row r="6115" spans="1:12" x14ac:dyDescent="0.2">
      <c r="A6115" t="s">
        <v>8183</v>
      </c>
      <c r="B6115" t="s">
        <v>19267</v>
      </c>
      <c r="C6115" t="s">
        <v>7998</v>
      </c>
      <c r="D6115" t="s">
        <v>8053</v>
      </c>
      <c r="E6115" t="s">
        <v>8053</v>
      </c>
      <c r="F6115" t="s">
        <v>19511</v>
      </c>
      <c r="G6115" t="s">
        <v>7999</v>
      </c>
      <c r="I61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15" s="1" t="b">
        <f t="shared" si="95"/>
        <v>0</v>
      </c>
      <c r="K6115" t="str">
        <f>IF(NOT(J6115),Strutture_cleaned[[#This Row],[Indirizzo internet]],Strutture_cleaned[[#This Row],[Indirizzo di posta elettronica]])</f>
        <v/>
      </c>
      <c r="L6115" t="str">
        <f>IF(NOT(J6115),Strutture_cleaned[[#This Row],[Indirizzo di posta elettronica]],Strutture_cleaned[[#This Row],[Indirizzo internet]])</f>
        <v>sgat@hotmail.it</v>
      </c>
    </row>
    <row r="6116" spans="1:12" x14ac:dyDescent="0.2">
      <c r="A6116" t="s">
        <v>8183</v>
      </c>
      <c r="B6116" t="s">
        <v>19268</v>
      </c>
      <c r="C6116" t="s">
        <v>8000</v>
      </c>
      <c r="D6116" t="s">
        <v>8053</v>
      </c>
      <c r="E6116" t="s">
        <v>19268</v>
      </c>
      <c r="F6116" t="s">
        <v>19511</v>
      </c>
      <c r="G6116" t="s">
        <v>19511</v>
      </c>
      <c r="I611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16" s="1" t="b">
        <f t="shared" si="95"/>
        <v>0</v>
      </c>
      <c r="K6116" t="str">
        <f>IF(NOT(J6116),Strutture_cleaned[[#This Row],[Indirizzo internet]],Strutture_cleaned[[#This Row],[Indirizzo di posta elettronica]])</f>
        <v/>
      </c>
      <c r="L6116" t="str">
        <f>IF(NOT(J6116),Strutture_cleaned[[#This Row],[Indirizzo di posta elettronica]],Strutture_cleaned[[#This Row],[Indirizzo internet]])</f>
        <v/>
      </c>
    </row>
    <row r="6117" spans="1:12" x14ac:dyDescent="0.2">
      <c r="A6117" t="s">
        <v>8174</v>
      </c>
      <c r="B6117" t="s">
        <v>19269</v>
      </c>
      <c r="C6117" t="s">
        <v>19270</v>
      </c>
      <c r="D6117" t="s">
        <v>8053</v>
      </c>
      <c r="E6117" t="s">
        <v>8053</v>
      </c>
      <c r="F6117" t="s">
        <v>19511</v>
      </c>
      <c r="G6117" t="s">
        <v>8001</v>
      </c>
      <c r="I61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117" s="1" t="b">
        <f t="shared" si="95"/>
        <v>0</v>
      </c>
      <c r="K6117" t="str">
        <f>IF(NOT(J6117),Strutture_cleaned[[#This Row],[Indirizzo internet]],Strutture_cleaned[[#This Row],[Indirizzo di posta elettronica]])</f>
        <v/>
      </c>
      <c r="L6117" t="str">
        <f>IF(NOT(J6117),Strutture_cleaned[[#This Row],[Indirizzo di posta elettronica]],Strutture_cleaned[[#This Row],[Indirizzo internet]])</f>
        <v>lunasole.paola@gmail.com</v>
      </c>
    </row>
    <row r="6118" spans="1:12" x14ac:dyDescent="0.2">
      <c r="A6118" t="s">
        <v>8183</v>
      </c>
      <c r="B6118" t="s">
        <v>19271</v>
      </c>
      <c r="C6118" t="s">
        <v>8002</v>
      </c>
      <c r="D6118" t="s">
        <v>8053</v>
      </c>
      <c r="E6118" t="s">
        <v>8053</v>
      </c>
      <c r="F6118" t="s">
        <v>19511</v>
      </c>
      <c r="G6118" t="s">
        <v>8003</v>
      </c>
      <c r="I61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6118" s="1" t="b">
        <f t="shared" si="95"/>
        <v>0</v>
      </c>
      <c r="K6118" t="str">
        <f>IF(NOT(J6118),Strutture_cleaned[[#This Row],[Indirizzo internet]],Strutture_cleaned[[#This Row],[Indirizzo di posta elettronica]])</f>
        <v/>
      </c>
      <c r="L6118" t="str">
        <f>IF(NOT(J6118),Strutture_cleaned[[#This Row],[Indirizzo di posta elettronica]],Strutture_cleaned[[#This Row],[Indirizzo internet]])</f>
        <v>annamarialiberti52@gmail.com</v>
      </c>
    </row>
    <row r="6119" spans="1:12" x14ac:dyDescent="0.2">
      <c r="A6119" t="s">
        <v>8183</v>
      </c>
      <c r="B6119" t="s">
        <v>19272</v>
      </c>
      <c r="C6119" t="s">
        <v>19273</v>
      </c>
      <c r="D6119" t="s">
        <v>8053</v>
      </c>
      <c r="E6119" t="s">
        <v>19511</v>
      </c>
      <c r="F6119" t="s">
        <v>19511</v>
      </c>
      <c r="G6119" t="s">
        <v>8004</v>
      </c>
      <c r="I61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119" s="1" t="b">
        <f t="shared" si="95"/>
        <v>0</v>
      </c>
      <c r="K6119" t="str">
        <f>IF(NOT(J6119),Strutture_cleaned[[#This Row],[Indirizzo internet]],Strutture_cleaned[[#This Row],[Indirizzo di posta elettronica]])</f>
        <v/>
      </c>
      <c r="L6119" t="str">
        <f>IF(NOT(J6119),Strutture_cleaned[[#This Row],[Indirizzo di posta elettronica]],Strutture_cleaned[[#This Row],[Indirizzo internet]])</f>
        <v>lacasaditommi@gmail.com</v>
      </c>
    </row>
    <row r="6120" spans="1:12" x14ac:dyDescent="0.2">
      <c r="A6120" t="s">
        <v>8183</v>
      </c>
      <c r="B6120" t="s">
        <v>8677</v>
      </c>
      <c r="C6120" t="s">
        <v>19274</v>
      </c>
      <c r="D6120" t="s">
        <v>8053</v>
      </c>
      <c r="E6120" t="s">
        <v>19511</v>
      </c>
      <c r="F6120" t="s">
        <v>19511</v>
      </c>
      <c r="G6120" t="s">
        <v>8005</v>
      </c>
      <c r="I61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120" s="1" t="b">
        <f t="shared" si="95"/>
        <v>0</v>
      </c>
      <c r="K6120" t="str">
        <f>IF(NOT(J6120),Strutture_cleaned[[#This Row],[Indirizzo internet]],Strutture_cleaned[[#This Row],[Indirizzo di posta elettronica]])</f>
        <v/>
      </c>
      <c r="L6120" t="str">
        <f>IF(NOT(J6120),Strutture_cleaned[[#This Row],[Indirizzo di posta elettronica]],Strutture_cleaned[[#This Row],[Indirizzo internet]])</f>
        <v>sulmare.terrazza@gmail.com</v>
      </c>
    </row>
    <row r="6121" spans="1:12" x14ac:dyDescent="0.2">
      <c r="A6121" t="s">
        <v>8183</v>
      </c>
      <c r="B6121" t="s">
        <v>19275</v>
      </c>
      <c r="C6121" t="s">
        <v>19276</v>
      </c>
      <c r="D6121" t="s">
        <v>8053</v>
      </c>
      <c r="E6121" t="s">
        <v>19511</v>
      </c>
      <c r="F6121" t="s">
        <v>19511</v>
      </c>
      <c r="G6121" t="s">
        <v>8006</v>
      </c>
      <c r="I61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9</v>
      </c>
      <c r="J6121" s="1" t="b">
        <f t="shared" si="95"/>
        <v>0</v>
      </c>
      <c r="K6121" t="str">
        <f>IF(NOT(J6121),Strutture_cleaned[[#This Row],[Indirizzo internet]],Strutture_cleaned[[#This Row],[Indirizzo di posta elettronica]])</f>
        <v/>
      </c>
      <c r="L6121" t="str">
        <f>IF(NOT(J6121),Strutture_cleaned[[#This Row],[Indirizzo di posta elettronica]],Strutture_cleaned[[#This Row],[Indirizzo internet]])</f>
        <v>wcecosrl@gmail.com</v>
      </c>
    </row>
    <row r="6122" spans="1:12" x14ac:dyDescent="0.2">
      <c r="A6122" t="s">
        <v>8183</v>
      </c>
      <c r="B6122" t="s">
        <v>19277</v>
      </c>
      <c r="C6122" t="s">
        <v>19278</v>
      </c>
      <c r="D6122" t="s">
        <v>8053</v>
      </c>
      <c r="E6122" t="s">
        <v>8007</v>
      </c>
      <c r="F6122" t="s">
        <v>19511</v>
      </c>
      <c r="G6122" t="s">
        <v>8008</v>
      </c>
      <c r="I61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122" s="1" t="b">
        <f t="shared" si="95"/>
        <v>0</v>
      </c>
      <c r="K6122" t="str">
        <f>IF(NOT(J6122),Strutture_cleaned[[#This Row],[Indirizzo internet]],Strutture_cleaned[[#This Row],[Indirizzo di posta elettronica]])</f>
        <v/>
      </c>
      <c r="L6122" t="str">
        <f>IF(NOT(J6122),Strutture_cleaned[[#This Row],[Indirizzo di posta elettronica]],Strutture_cleaned[[#This Row],[Indirizzo internet]])</f>
        <v>happybeb14@gmail.com</v>
      </c>
    </row>
    <row r="6123" spans="1:12" x14ac:dyDescent="0.2">
      <c r="A6123" t="s">
        <v>8183</v>
      </c>
      <c r="B6123" t="s">
        <v>19279</v>
      </c>
      <c r="C6123" t="s">
        <v>19280</v>
      </c>
      <c r="D6123" t="s">
        <v>8053</v>
      </c>
      <c r="E6123" t="s">
        <v>19511</v>
      </c>
      <c r="F6123" t="s">
        <v>19511</v>
      </c>
      <c r="G6123" t="s">
        <v>8009</v>
      </c>
      <c r="I61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23" s="1" t="b">
        <f t="shared" si="95"/>
        <v>0</v>
      </c>
      <c r="K6123" t="str">
        <f>IF(NOT(J6123),Strutture_cleaned[[#This Row],[Indirizzo internet]],Strutture_cleaned[[#This Row],[Indirizzo di posta elettronica]])</f>
        <v/>
      </c>
      <c r="L6123" t="str">
        <f>IF(NOT(J6123),Strutture_cleaned[[#This Row],[Indirizzo di posta elettronica]],Strutture_cleaned[[#This Row],[Indirizzo internet]])</f>
        <v>info@bbmargue.it</v>
      </c>
    </row>
    <row r="6124" spans="1:12" x14ac:dyDescent="0.2">
      <c r="A6124" t="s">
        <v>8220</v>
      </c>
      <c r="B6124" t="s">
        <v>19281</v>
      </c>
      <c r="C6124" t="s">
        <v>19511</v>
      </c>
      <c r="D6124" t="s">
        <v>8053</v>
      </c>
      <c r="E6124" t="s">
        <v>19511</v>
      </c>
      <c r="F6124" t="s">
        <v>19511</v>
      </c>
      <c r="G6124" t="s">
        <v>8010</v>
      </c>
      <c r="I61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124" s="1" t="b">
        <f t="shared" si="95"/>
        <v>0</v>
      </c>
      <c r="K6124" t="str">
        <f>IF(NOT(J6124),Strutture_cleaned[[#This Row],[Indirizzo internet]],Strutture_cleaned[[#This Row],[Indirizzo di posta elettronica]])</f>
        <v/>
      </c>
      <c r="L6124" t="str">
        <f>IF(NOT(J6124),Strutture_cleaned[[#This Row],[Indirizzo di posta elettronica]],Strutture_cleaned[[#This Row],[Indirizzo internet]])</f>
        <v>frontemareparkingsrl@gmail.com</v>
      </c>
    </row>
    <row r="6125" spans="1:12" x14ac:dyDescent="0.2">
      <c r="A6125" t="s">
        <v>8183</v>
      </c>
      <c r="B6125" t="s">
        <v>19282</v>
      </c>
      <c r="C6125" t="s">
        <v>19283</v>
      </c>
      <c r="D6125" t="s">
        <v>8053</v>
      </c>
      <c r="E6125" t="s">
        <v>19511</v>
      </c>
      <c r="F6125" t="s">
        <v>19511</v>
      </c>
      <c r="G6125" t="s">
        <v>8011</v>
      </c>
      <c r="I61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6125" s="1" t="b">
        <f t="shared" si="95"/>
        <v>0</v>
      </c>
      <c r="K6125" t="str">
        <f>IF(NOT(J6125),Strutture_cleaned[[#This Row],[Indirizzo internet]],Strutture_cleaned[[#This Row],[Indirizzo di posta elettronica]])</f>
        <v/>
      </c>
      <c r="L6125" t="str">
        <f>IF(NOT(J6125),Strutture_cleaned[[#This Row],[Indirizzo di posta elettronica]],Strutture_cleaned[[#This Row],[Indirizzo internet]])</f>
        <v>myriampistolesi@libero.it</v>
      </c>
    </row>
    <row r="6126" spans="1:12" x14ac:dyDescent="0.2">
      <c r="A6126" t="s">
        <v>8183</v>
      </c>
      <c r="B6126" t="s">
        <v>19284</v>
      </c>
      <c r="C6126" t="s">
        <v>19285</v>
      </c>
      <c r="D6126" t="s">
        <v>8053</v>
      </c>
      <c r="E6126" t="s">
        <v>19511</v>
      </c>
      <c r="F6126" t="s">
        <v>19511</v>
      </c>
      <c r="G6126" t="s">
        <v>8012</v>
      </c>
      <c r="I61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126" s="1" t="b">
        <f t="shared" si="95"/>
        <v>0</v>
      </c>
      <c r="K6126" t="str">
        <f>IF(NOT(J6126),Strutture_cleaned[[#This Row],[Indirizzo internet]],Strutture_cleaned[[#This Row],[Indirizzo di posta elettronica]])</f>
        <v/>
      </c>
      <c r="L6126" t="str">
        <f>IF(NOT(J6126),Strutture_cleaned[[#This Row],[Indirizzo di posta elettronica]],Strutture_cleaned[[#This Row],[Indirizzo internet]])</f>
        <v>betty.marcucci@libero.it</v>
      </c>
    </row>
    <row r="6127" spans="1:12" x14ac:dyDescent="0.2">
      <c r="A6127" t="s">
        <v>8183</v>
      </c>
      <c r="B6127" t="s">
        <v>19286</v>
      </c>
      <c r="C6127" t="s">
        <v>8013</v>
      </c>
      <c r="D6127" t="s">
        <v>8053</v>
      </c>
      <c r="E6127" t="s">
        <v>19287</v>
      </c>
      <c r="F6127" t="s">
        <v>19511</v>
      </c>
      <c r="G6127" t="s">
        <v>8014</v>
      </c>
      <c r="I61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127" s="1" t="b">
        <f t="shared" si="95"/>
        <v>0</v>
      </c>
      <c r="K6127" t="str">
        <f>IF(NOT(J6127),Strutture_cleaned[[#This Row],[Indirizzo internet]],Strutture_cleaned[[#This Row],[Indirizzo di posta elettronica]])</f>
        <v/>
      </c>
      <c r="L6127" t="str">
        <f>IF(NOT(J6127),Strutture_cleaned[[#This Row],[Indirizzo di posta elettronica]],Strutture_cleaned[[#This Row],[Indirizzo internet]])</f>
        <v>azzurramatrini@hotmail.com</v>
      </c>
    </row>
    <row r="6128" spans="1:12" x14ac:dyDescent="0.2">
      <c r="A6128" t="s">
        <v>8183</v>
      </c>
      <c r="B6128" t="s">
        <v>19288</v>
      </c>
      <c r="C6128" t="s">
        <v>19289</v>
      </c>
      <c r="D6128" t="s">
        <v>8053</v>
      </c>
      <c r="E6128" t="s">
        <v>19511</v>
      </c>
      <c r="F6128" t="s">
        <v>19511</v>
      </c>
      <c r="G6128" t="s">
        <v>8015</v>
      </c>
      <c r="I61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128" s="1" t="b">
        <f t="shared" si="95"/>
        <v>0</v>
      </c>
      <c r="K6128" t="str">
        <f>IF(NOT(J6128),Strutture_cleaned[[#This Row],[Indirizzo internet]],Strutture_cleaned[[#This Row],[Indirizzo di posta elettronica]])</f>
        <v/>
      </c>
      <c r="L6128" t="str">
        <f>IF(NOT(J6128),Strutture_cleaned[[#This Row],[Indirizzo di posta elettronica]],Strutture_cleaned[[#This Row],[Indirizzo internet]])</f>
        <v>daniela.pier@libero.it</v>
      </c>
    </row>
    <row r="6129" spans="1:12" x14ac:dyDescent="0.2">
      <c r="A6129" t="s">
        <v>8183</v>
      </c>
      <c r="B6129" t="s">
        <v>19290</v>
      </c>
      <c r="C6129" t="s">
        <v>19291</v>
      </c>
      <c r="D6129" t="s">
        <v>8053</v>
      </c>
      <c r="E6129" t="s">
        <v>19511</v>
      </c>
      <c r="F6129" t="s">
        <v>8016</v>
      </c>
      <c r="G6129" t="s">
        <v>8017</v>
      </c>
      <c r="I61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6129" s="1" t="b">
        <f t="shared" si="95"/>
        <v>0</v>
      </c>
      <c r="K6129" t="str">
        <f>IF(NOT(J6129),Strutture_cleaned[[#This Row],[Indirizzo internet]],Strutture_cleaned[[#This Row],[Indirizzo di posta elettronica]])</f>
        <v>www.bedpaoetta.it</v>
      </c>
      <c r="L6129" t="str">
        <f>IF(NOT(J6129),Strutture_cleaned[[#This Row],[Indirizzo di posta elettronica]],Strutture_cleaned[[#This Row],[Indirizzo internet]])</f>
        <v>bedpao@libero.it</v>
      </c>
    </row>
    <row r="6130" spans="1:12" x14ac:dyDescent="0.2">
      <c r="A6130" t="s">
        <v>8183</v>
      </c>
      <c r="B6130" t="s">
        <v>19292</v>
      </c>
      <c r="C6130" t="s">
        <v>19293</v>
      </c>
      <c r="D6130" t="s">
        <v>8053</v>
      </c>
      <c r="E6130" t="s">
        <v>19511</v>
      </c>
      <c r="F6130" t="s">
        <v>8018</v>
      </c>
      <c r="G6130" t="s">
        <v>8019</v>
      </c>
      <c r="I61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30" s="1" t="b">
        <f t="shared" si="95"/>
        <v>0</v>
      </c>
      <c r="K6130" t="str">
        <f>IF(NOT(J6130),Strutture_cleaned[[#This Row],[Indirizzo internet]],Strutture_cleaned[[#This Row],[Indirizzo di posta elettronica]])</f>
        <v>http://www.boschettobedandbreakfast.com/</v>
      </c>
      <c r="L6130" t="str">
        <f>IF(NOT(J6130),Strutture_cleaned[[#This Row],[Indirizzo di posta elettronica]],Strutture_cleaned[[#This Row],[Indirizzo internet]])</f>
        <v>info@boschettobedandbreakfast.com</v>
      </c>
    </row>
    <row r="6131" spans="1:12" x14ac:dyDescent="0.2">
      <c r="A6131" t="s">
        <v>8183</v>
      </c>
      <c r="B6131" t="s">
        <v>19294</v>
      </c>
      <c r="C6131" t="s">
        <v>19295</v>
      </c>
      <c r="D6131" t="s">
        <v>8053</v>
      </c>
      <c r="E6131" t="s">
        <v>19511</v>
      </c>
      <c r="F6131" t="s">
        <v>8020</v>
      </c>
      <c r="G6131" t="s">
        <v>8019</v>
      </c>
      <c r="I61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31" s="1" t="b">
        <f t="shared" si="95"/>
        <v>0</v>
      </c>
      <c r="K6131" t="str">
        <f>IF(NOT(J6131),Strutture_cleaned[[#This Row],[Indirizzo internet]],Strutture_cleaned[[#This Row],[Indirizzo di posta elettronica]])</f>
        <v>www.boschettobedandbreakfast.com</v>
      </c>
      <c r="L6131" t="str">
        <f>IF(NOT(J6131),Strutture_cleaned[[#This Row],[Indirizzo di posta elettronica]],Strutture_cleaned[[#This Row],[Indirizzo internet]])</f>
        <v>info@boschettobedandbreakfast.com</v>
      </c>
    </row>
    <row r="6132" spans="1:12" x14ac:dyDescent="0.2">
      <c r="A6132" t="s">
        <v>8183</v>
      </c>
      <c r="B6132" t="s">
        <v>19296</v>
      </c>
      <c r="C6132" t="s">
        <v>19297</v>
      </c>
      <c r="D6132" t="s">
        <v>8053</v>
      </c>
      <c r="E6132" t="s">
        <v>19511</v>
      </c>
      <c r="F6132" t="s">
        <v>19511</v>
      </c>
      <c r="G6132" t="s">
        <v>8021</v>
      </c>
      <c r="I61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7</v>
      </c>
      <c r="J6132" s="1" t="b">
        <f t="shared" si="95"/>
        <v>0</v>
      </c>
      <c r="K6132" t="str">
        <f>IF(NOT(J6132),Strutture_cleaned[[#This Row],[Indirizzo internet]],Strutture_cleaned[[#This Row],[Indirizzo di posta elettronica]])</f>
        <v/>
      </c>
      <c r="L6132" t="str">
        <f>IF(NOT(J6132),Strutture_cleaned[[#This Row],[Indirizzo di posta elettronica]],Strutture_cleaned[[#This Row],[Indirizzo internet]])</f>
        <v>ollycc@alice.it; cocci@arredafrigor2.it</v>
      </c>
    </row>
    <row r="6133" spans="1:12" x14ac:dyDescent="0.2">
      <c r="A6133" t="s">
        <v>8183</v>
      </c>
      <c r="B6133" t="s">
        <v>19298</v>
      </c>
      <c r="C6133" t="s">
        <v>19299</v>
      </c>
      <c r="D6133" t="s">
        <v>8053</v>
      </c>
      <c r="E6133" t="s">
        <v>12437</v>
      </c>
      <c r="F6133" t="s">
        <v>19511</v>
      </c>
      <c r="G6133" t="s">
        <v>8022</v>
      </c>
      <c r="I61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33" s="1" t="b">
        <f t="shared" si="95"/>
        <v>0</v>
      </c>
      <c r="K6133" t="str">
        <f>IF(NOT(J6133),Strutture_cleaned[[#This Row],[Indirizzo internet]],Strutture_cleaned[[#This Row],[Indirizzo di posta elettronica]])</f>
        <v/>
      </c>
      <c r="L6133" t="str">
        <f>IF(NOT(J6133),Strutture_cleaned[[#This Row],[Indirizzo di posta elettronica]],Strutture_cleaned[[#This Row],[Indirizzo internet]])</f>
        <v>info@casavacanzegenga.it</v>
      </c>
    </row>
    <row r="6134" spans="1:12" x14ac:dyDescent="0.2">
      <c r="A6134" t="s">
        <v>8582</v>
      </c>
      <c r="B6134" t="s">
        <v>19300</v>
      </c>
      <c r="C6134" t="s">
        <v>19511</v>
      </c>
      <c r="D6134" t="s">
        <v>8053</v>
      </c>
      <c r="E6134" t="s">
        <v>19511</v>
      </c>
      <c r="F6134" t="s">
        <v>19511</v>
      </c>
      <c r="G6134" t="s">
        <v>19511</v>
      </c>
      <c r="I613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34" s="1" t="b">
        <f t="shared" si="95"/>
        <v>0</v>
      </c>
      <c r="K6134" t="str">
        <f>IF(NOT(J6134),Strutture_cleaned[[#This Row],[Indirizzo internet]],Strutture_cleaned[[#This Row],[Indirizzo di posta elettronica]])</f>
        <v/>
      </c>
      <c r="L6134" t="str">
        <f>IF(NOT(J6134),Strutture_cleaned[[#This Row],[Indirizzo di posta elettronica]],Strutture_cleaned[[#This Row],[Indirizzo internet]])</f>
        <v/>
      </c>
    </row>
    <row r="6135" spans="1:12" x14ac:dyDescent="0.2">
      <c r="A6135" t="s">
        <v>8183</v>
      </c>
      <c r="B6135" t="s">
        <v>19301</v>
      </c>
      <c r="C6135" t="s">
        <v>19302</v>
      </c>
      <c r="D6135" t="s">
        <v>8053</v>
      </c>
      <c r="E6135" t="s">
        <v>19511</v>
      </c>
      <c r="F6135" t="s">
        <v>8023</v>
      </c>
      <c r="G6135" t="s">
        <v>8024</v>
      </c>
      <c r="I61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35" s="1" t="b">
        <f t="shared" si="95"/>
        <v>0</v>
      </c>
      <c r="K6135" t="str">
        <f>IF(NOT(J6135),Strutture_cleaned[[#This Row],[Indirizzo internet]],Strutture_cleaned[[#This Row],[Indirizzo di posta elettronica]])</f>
        <v>www.bbalbamarina.it</v>
      </c>
      <c r="L6135" t="str">
        <f>IF(NOT(J6135),Strutture_cleaned[[#This Row],[Indirizzo di posta elettronica]],Strutture_cleaned[[#This Row],[Indirizzo internet]])</f>
        <v>info@bbalbamarina.it</v>
      </c>
    </row>
    <row r="6136" spans="1:12" x14ac:dyDescent="0.2">
      <c r="A6136" t="s">
        <v>8183</v>
      </c>
      <c r="B6136" t="s">
        <v>19303</v>
      </c>
      <c r="C6136" t="s">
        <v>19304</v>
      </c>
      <c r="D6136" t="s">
        <v>8053</v>
      </c>
      <c r="E6136" t="s">
        <v>19511</v>
      </c>
      <c r="F6136" t="s">
        <v>8025</v>
      </c>
      <c r="G6136" t="s">
        <v>8026</v>
      </c>
      <c r="I61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36" s="1" t="b">
        <f t="shared" si="95"/>
        <v>0</v>
      </c>
      <c r="K6136" t="str">
        <f>IF(NOT(J6136),Strutture_cleaned[[#This Row],[Indirizzo internet]],Strutture_cleaned[[#This Row],[Indirizzo di posta elettronica]])</f>
        <v>www.lacasadialfredo.it</v>
      </c>
      <c r="L6136" t="str">
        <f>IF(NOT(J6136),Strutture_cleaned[[#This Row],[Indirizzo di posta elettronica]],Strutture_cleaned[[#This Row],[Indirizzo internet]])</f>
        <v>info@lacasadialfredo.it</v>
      </c>
    </row>
    <row r="6137" spans="1:12" x14ac:dyDescent="0.2">
      <c r="A6137" t="s">
        <v>8216</v>
      </c>
      <c r="B6137" t="s">
        <v>19305</v>
      </c>
      <c r="C6137" t="s">
        <v>19306</v>
      </c>
      <c r="D6137" t="s">
        <v>8053</v>
      </c>
      <c r="E6137" t="s">
        <v>19511</v>
      </c>
      <c r="F6137" t="s">
        <v>8027</v>
      </c>
      <c r="G6137" t="s">
        <v>8028</v>
      </c>
      <c r="I61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37" s="1" t="b">
        <f t="shared" si="95"/>
        <v>0</v>
      </c>
      <c r="K6137" t="str">
        <f>IF(NOT(J6137),Strutture_cleaned[[#This Row],[Indirizzo internet]],Strutture_cleaned[[#This Row],[Indirizzo di posta elettronica]])</f>
        <v>www.aquahomevillage.it</v>
      </c>
      <c r="L6137" t="str">
        <f>IF(NOT(J6137),Strutture_cleaned[[#This Row],[Indirizzo di posta elettronica]],Strutture_cleaned[[#This Row],[Indirizzo internet]])</f>
        <v>info@aquahomevillage.it</v>
      </c>
    </row>
    <row r="6138" spans="1:12" x14ac:dyDescent="0.2">
      <c r="A6138" t="s">
        <v>8183</v>
      </c>
      <c r="B6138" t="s">
        <v>19307</v>
      </c>
      <c r="C6138" t="s">
        <v>19308</v>
      </c>
      <c r="D6138" t="s">
        <v>8053</v>
      </c>
      <c r="E6138" t="s">
        <v>19511</v>
      </c>
      <c r="F6138" t="s">
        <v>19511</v>
      </c>
      <c r="G6138" t="s">
        <v>8029</v>
      </c>
      <c r="I61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6138" s="1" t="b">
        <f t="shared" si="95"/>
        <v>0</v>
      </c>
      <c r="K6138" t="str">
        <f>IF(NOT(J6138),Strutture_cleaned[[#This Row],[Indirizzo internet]],Strutture_cleaned[[#This Row],[Indirizzo di posta elettronica]])</f>
        <v/>
      </c>
      <c r="L6138" t="str">
        <f>IF(NOT(J6138),Strutture_cleaned[[#This Row],[Indirizzo di posta elettronica]],Strutture_cleaned[[#This Row],[Indirizzo internet]])</f>
        <v>ronny.pistolesi@gmail.com</v>
      </c>
    </row>
    <row r="6139" spans="1:12" x14ac:dyDescent="0.2">
      <c r="A6139" t="s">
        <v>8183</v>
      </c>
      <c r="B6139" t="s">
        <v>19309</v>
      </c>
      <c r="C6139" t="s">
        <v>19310</v>
      </c>
      <c r="D6139" t="s">
        <v>8053</v>
      </c>
      <c r="E6139" t="s">
        <v>8030</v>
      </c>
      <c r="F6139" t="s">
        <v>8031</v>
      </c>
      <c r="G6139" t="s">
        <v>8032</v>
      </c>
      <c r="I613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6</v>
      </c>
      <c r="J6139" s="1" t="b">
        <f t="shared" si="95"/>
        <v>0</v>
      </c>
      <c r="K6139" t="str">
        <f>IF(NOT(J6139),Strutture_cleaned[[#This Row],[Indirizzo internet]],Strutture_cleaned[[#This Row],[Indirizzo di posta elettronica]])</f>
        <v>http://www.lillananna.it/</v>
      </c>
      <c r="L6139" t="str">
        <f>IF(NOT(J6139),Strutture_cleaned[[#This Row],[Indirizzo di posta elettronica]],Strutture_cleaned[[#This Row],[Indirizzo internet]])</f>
        <v>staff@lillananna.it</v>
      </c>
    </row>
    <row r="6140" spans="1:12" x14ac:dyDescent="0.2">
      <c r="A6140" t="s">
        <v>8582</v>
      </c>
      <c r="B6140" t="s">
        <v>19311</v>
      </c>
      <c r="C6140" t="s">
        <v>19312</v>
      </c>
      <c r="D6140" t="s">
        <v>8053</v>
      </c>
      <c r="E6140" t="s">
        <v>19313</v>
      </c>
      <c r="F6140" t="s">
        <v>19511</v>
      </c>
      <c r="G6140" t="s">
        <v>19511</v>
      </c>
      <c r="I614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40" s="1" t="b">
        <f t="shared" si="95"/>
        <v>0</v>
      </c>
      <c r="K6140" t="str">
        <f>IF(NOT(J6140),Strutture_cleaned[[#This Row],[Indirizzo internet]],Strutture_cleaned[[#This Row],[Indirizzo di posta elettronica]])</f>
        <v/>
      </c>
      <c r="L6140" t="str">
        <f>IF(NOT(J6140),Strutture_cleaned[[#This Row],[Indirizzo di posta elettronica]],Strutture_cleaned[[#This Row],[Indirizzo internet]])</f>
        <v/>
      </c>
    </row>
    <row r="6141" spans="1:12" x14ac:dyDescent="0.2">
      <c r="A6141" t="s">
        <v>8177</v>
      </c>
      <c r="B6141" t="s">
        <v>19314</v>
      </c>
      <c r="C6141" t="s">
        <v>19315</v>
      </c>
      <c r="D6141" t="s">
        <v>8053</v>
      </c>
      <c r="E6141" t="s">
        <v>19313</v>
      </c>
      <c r="F6141" t="s">
        <v>8033</v>
      </c>
      <c r="G6141" t="s">
        <v>8034</v>
      </c>
      <c r="I61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41" s="1" t="b">
        <f t="shared" si="95"/>
        <v>0</v>
      </c>
      <c r="K6141" t="str">
        <f>IF(NOT(J6141),Strutture_cleaned[[#This Row],[Indirizzo internet]],Strutture_cleaned[[#This Row],[Indirizzo di posta elettronica]])</f>
        <v>www.gildamusichotel.it</v>
      </c>
      <c r="L6141" t="str">
        <f>IF(NOT(J6141),Strutture_cleaned[[#This Row],[Indirizzo di posta elettronica]],Strutture_cleaned[[#This Row],[Indirizzo internet]])</f>
        <v>info@gildamusichotel.it</v>
      </c>
    </row>
    <row r="6142" spans="1:12" x14ac:dyDescent="0.2">
      <c r="A6142" t="s">
        <v>8183</v>
      </c>
      <c r="B6142" t="s">
        <v>19316</v>
      </c>
      <c r="C6142" t="s">
        <v>19317</v>
      </c>
      <c r="D6142" t="s">
        <v>8053</v>
      </c>
      <c r="E6142" t="s">
        <v>19318</v>
      </c>
      <c r="F6142" t="s">
        <v>8035</v>
      </c>
      <c r="G6142" t="s">
        <v>8036</v>
      </c>
      <c r="I614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42" s="1" t="b">
        <f t="shared" si="95"/>
        <v>0</v>
      </c>
      <c r="K6142" t="str">
        <f>IF(NOT(J6142),Strutture_cleaned[[#This Row],[Indirizzo internet]],Strutture_cleaned[[#This Row],[Indirizzo di posta elettronica]])</f>
        <v>www.bblounge.it</v>
      </c>
      <c r="L6142" t="str">
        <f>IF(NOT(J6142),Strutture_cleaned[[#This Row],[Indirizzo di posta elettronica]],Strutture_cleaned[[#This Row],[Indirizzo internet]])</f>
        <v>info@bblounge.it</v>
      </c>
    </row>
    <row r="6143" spans="1:12" x14ac:dyDescent="0.2">
      <c r="A6143" t="s">
        <v>8183</v>
      </c>
      <c r="B6143" t="s">
        <v>19319</v>
      </c>
      <c r="C6143" t="s">
        <v>19320</v>
      </c>
      <c r="D6143" t="s">
        <v>8053</v>
      </c>
      <c r="E6143" t="s">
        <v>19313</v>
      </c>
      <c r="F6143" t="s">
        <v>8037</v>
      </c>
      <c r="G6143" t="s">
        <v>8038</v>
      </c>
      <c r="I61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43" s="1" t="b">
        <f t="shared" si="95"/>
        <v>0</v>
      </c>
      <c r="K6143" t="str">
        <f>IF(NOT(J6143),Strutture_cleaned[[#This Row],[Indirizzo internet]],Strutture_cleaned[[#This Row],[Indirizzo di posta elettronica]])</f>
        <v>www.bebmarche.it</v>
      </c>
      <c r="L6143" t="str">
        <f>IF(NOT(J6143),Strutture_cleaned[[#This Row],[Indirizzo di posta elettronica]],Strutture_cleaned[[#This Row],[Indirizzo internet]])</f>
        <v>info@bebmarche.it</v>
      </c>
    </row>
    <row r="6144" spans="1:12" x14ac:dyDescent="0.2">
      <c r="A6144" t="s">
        <v>8177</v>
      </c>
      <c r="B6144" t="s">
        <v>19321</v>
      </c>
      <c r="C6144" t="s">
        <v>19322</v>
      </c>
      <c r="D6144" t="s">
        <v>8053</v>
      </c>
      <c r="E6144" t="s">
        <v>19313</v>
      </c>
      <c r="F6144" t="s">
        <v>8039</v>
      </c>
      <c r="G6144" t="s">
        <v>8040</v>
      </c>
      <c r="I61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44" s="1" t="b">
        <f t="shared" si="95"/>
        <v>0</v>
      </c>
      <c r="K6144" t="str">
        <f>IF(NOT(J6144),Strutture_cleaned[[#This Row],[Indirizzo internet]],Strutture_cleaned[[#This Row],[Indirizzo di posta elettronica]])</f>
        <v>www.hotelilgambero.it</v>
      </c>
      <c r="L6144" t="str">
        <f>IF(NOT(J6144),Strutture_cleaned[[#This Row],[Indirizzo di posta elettronica]],Strutture_cleaned[[#This Row],[Indirizzo internet]])</f>
        <v>info@hotelilgambero.it</v>
      </c>
    </row>
    <row r="6145" spans="1:12" x14ac:dyDescent="0.2">
      <c r="A6145" t="s">
        <v>8582</v>
      </c>
      <c r="B6145" t="s">
        <v>19323</v>
      </c>
      <c r="C6145" t="s">
        <v>19324</v>
      </c>
      <c r="D6145" t="s">
        <v>8053</v>
      </c>
      <c r="E6145" t="s">
        <v>19313</v>
      </c>
      <c r="F6145" t="s">
        <v>19511</v>
      </c>
      <c r="G6145" t="s">
        <v>19511</v>
      </c>
      <c r="I614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45" s="1" t="b">
        <f t="shared" si="95"/>
        <v>0</v>
      </c>
      <c r="K6145" t="str">
        <f>IF(NOT(J6145),Strutture_cleaned[[#This Row],[Indirizzo internet]],Strutture_cleaned[[#This Row],[Indirizzo di posta elettronica]])</f>
        <v/>
      </c>
      <c r="L6145" t="str">
        <f>IF(NOT(J6145),Strutture_cleaned[[#This Row],[Indirizzo di posta elettronica]],Strutture_cleaned[[#This Row],[Indirizzo internet]])</f>
        <v/>
      </c>
    </row>
    <row r="6146" spans="1:12" x14ac:dyDescent="0.2">
      <c r="A6146" t="s">
        <v>8183</v>
      </c>
      <c r="B6146" t="s">
        <v>8294</v>
      </c>
      <c r="C6146" t="s">
        <v>19325</v>
      </c>
      <c r="D6146" t="s">
        <v>8053</v>
      </c>
      <c r="E6146" t="s">
        <v>19313</v>
      </c>
      <c r="F6146" t="s">
        <v>19511</v>
      </c>
      <c r="G6146" t="s">
        <v>8041</v>
      </c>
      <c r="I61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20</v>
      </c>
      <c r="J6146" s="1" t="b">
        <f t="shared" si="95"/>
        <v>0</v>
      </c>
      <c r="K6146" t="str">
        <f>IF(NOT(J6146),Strutture_cleaned[[#This Row],[Indirizzo internet]],Strutture_cleaned[[#This Row],[Indirizzo di posta elettronica]])</f>
        <v/>
      </c>
      <c r="L6146" t="str">
        <f>IF(NOT(J6146),Strutture_cleaned[[#This Row],[Indirizzo di posta elettronica]],Strutture_cleaned[[#This Row],[Indirizzo internet]])</f>
        <v>ilgiardinodellenoci@libero.it</v>
      </c>
    </row>
    <row r="6147" spans="1:12" x14ac:dyDescent="0.2">
      <c r="A6147" t="s">
        <v>8582</v>
      </c>
      <c r="B6147" t="s">
        <v>19326</v>
      </c>
      <c r="C6147" t="s">
        <v>19327</v>
      </c>
      <c r="D6147" t="s">
        <v>8053</v>
      </c>
      <c r="E6147" t="s">
        <v>19313</v>
      </c>
      <c r="F6147" t="s">
        <v>8042</v>
      </c>
      <c r="G6147" t="s">
        <v>8043</v>
      </c>
      <c r="I614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47" s="1" t="b">
        <f t="shared" ref="J6147:J6210" si="96">I6147="invertire email e sito"</f>
        <v>1</v>
      </c>
      <c r="K6147" t="str">
        <f>IF(NOT(J6147),Strutture_cleaned[[#This Row],[Indirizzo internet]],Strutture_cleaned[[#This Row],[Indirizzo di posta elettronica]])</f>
        <v>www.villaggiolemimose.it</v>
      </c>
      <c r="L6147" t="str">
        <f>IF(NOT(J6147),Strutture_cleaned[[#This Row],[Indirizzo di posta elettronica]],Strutture_cleaned[[#This Row],[Indirizzo internet]])</f>
        <v>info@villaggiolemimose.it</v>
      </c>
    </row>
    <row r="6148" spans="1:12" x14ac:dyDescent="0.2">
      <c r="A6148" t="s">
        <v>8582</v>
      </c>
      <c r="B6148" t="s">
        <v>19328</v>
      </c>
      <c r="C6148" t="s">
        <v>19324</v>
      </c>
      <c r="D6148" t="s">
        <v>8053</v>
      </c>
      <c r="E6148" t="s">
        <v>19313</v>
      </c>
      <c r="F6148" t="s">
        <v>19511</v>
      </c>
      <c r="G6148" t="s">
        <v>19511</v>
      </c>
      <c r="I61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48" s="1" t="b">
        <f t="shared" si="96"/>
        <v>0</v>
      </c>
      <c r="K6148" t="str">
        <f>IF(NOT(J6148),Strutture_cleaned[[#This Row],[Indirizzo internet]],Strutture_cleaned[[#This Row],[Indirizzo di posta elettronica]])</f>
        <v/>
      </c>
      <c r="L6148" t="str">
        <f>IF(NOT(J6148),Strutture_cleaned[[#This Row],[Indirizzo di posta elettronica]],Strutture_cleaned[[#This Row],[Indirizzo internet]])</f>
        <v/>
      </c>
    </row>
    <row r="6149" spans="1:12" x14ac:dyDescent="0.2">
      <c r="A6149" t="s">
        <v>8183</v>
      </c>
      <c r="B6149" t="s">
        <v>19329</v>
      </c>
      <c r="C6149" t="s">
        <v>19330</v>
      </c>
      <c r="D6149" t="s">
        <v>8053</v>
      </c>
      <c r="E6149" t="s">
        <v>19313</v>
      </c>
      <c r="F6149" t="s">
        <v>8044</v>
      </c>
      <c r="G6149" t="s">
        <v>8045</v>
      </c>
      <c r="I614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149" s="1" t="b">
        <f t="shared" si="96"/>
        <v>0</v>
      </c>
      <c r="K6149" t="str">
        <f>IF(NOT(J6149),Strutture_cleaned[[#This Row],[Indirizzo internet]],Strutture_cleaned[[#This Row],[Indirizzo di posta elettronica]])</f>
        <v>www.azzurromarerosapriscilla.it</v>
      </c>
      <c r="L6149" t="str">
        <f>IF(NOT(J6149),Strutture_cleaned[[#This Row],[Indirizzo di posta elettronica]],Strutture_cleaned[[#This Row],[Indirizzo internet]])</f>
        <v>alfred5@alice.it</v>
      </c>
    </row>
    <row r="6150" spans="1:12" x14ac:dyDescent="0.2">
      <c r="A6150" t="s">
        <v>8183</v>
      </c>
      <c r="B6150" t="s">
        <v>19331</v>
      </c>
      <c r="C6150" t="s">
        <v>19330</v>
      </c>
      <c r="D6150" t="s">
        <v>8053</v>
      </c>
      <c r="E6150" t="s">
        <v>19313</v>
      </c>
      <c r="F6150" t="s">
        <v>8044</v>
      </c>
      <c r="G6150" t="s">
        <v>8045</v>
      </c>
      <c r="I61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150" s="1" t="b">
        <f t="shared" si="96"/>
        <v>0</v>
      </c>
      <c r="K6150" t="str">
        <f>IF(NOT(J6150),Strutture_cleaned[[#This Row],[Indirizzo internet]],Strutture_cleaned[[#This Row],[Indirizzo di posta elettronica]])</f>
        <v>www.azzurromarerosapriscilla.it</v>
      </c>
      <c r="L6150" t="str">
        <f>IF(NOT(J6150),Strutture_cleaned[[#This Row],[Indirizzo di posta elettronica]],Strutture_cleaned[[#This Row],[Indirizzo internet]])</f>
        <v>alfred5@alice.it</v>
      </c>
    </row>
    <row r="6151" spans="1:12" x14ac:dyDescent="0.2">
      <c r="A6151" t="s">
        <v>8183</v>
      </c>
      <c r="B6151" t="s">
        <v>19332</v>
      </c>
      <c r="C6151" t="s">
        <v>19333</v>
      </c>
      <c r="D6151" t="s">
        <v>8053</v>
      </c>
      <c r="E6151" t="s">
        <v>19313</v>
      </c>
      <c r="F6151" t="s">
        <v>8046</v>
      </c>
      <c r="G6151" t="s">
        <v>8047</v>
      </c>
      <c r="I61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51" s="1" t="b">
        <f t="shared" si="96"/>
        <v>0</v>
      </c>
      <c r="K6151" t="str">
        <f>IF(NOT(J6151),Strutture_cleaned[[#This Row],[Indirizzo internet]],Strutture_cleaned[[#This Row],[Indirizzo di posta elettronica]])</f>
        <v>www.bedandbreakfastondablu.it</v>
      </c>
      <c r="L6151" t="str">
        <f>IF(NOT(J6151),Strutture_cleaned[[#This Row],[Indirizzo di posta elettronica]],Strutture_cleaned[[#This Row],[Indirizzo internet]])</f>
        <v>info@bedandbreakfastondablu.it</v>
      </c>
    </row>
    <row r="6152" spans="1:12" x14ac:dyDescent="0.2">
      <c r="A6152" t="s">
        <v>8582</v>
      </c>
      <c r="B6152" t="s">
        <v>18313</v>
      </c>
      <c r="C6152" t="s">
        <v>19334</v>
      </c>
      <c r="D6152" t="s">
        <v>8053</v>
      </c>
      <c r="E6152" t="s">
        <v>19313</v>
      </c>
      <c r="F6152" t="s">
        <v>19511</v>
      </c>
      <c r="G6152" t="s">
        <v>19511</v>
      </c>
      <c r="I615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52" s="1" t="b">
        <f t="shared" si="96"/>
        <v>0</v>
      </c>
      <c r="K6152" t="str">
        <f>IF(NOT(J6152),Strutture_cleaned[[#This Row],[Indirizzo internet]],Strutture_cleaned[[#This Row],[Indirizzo di posta elettronica]])</f>
        <v/>
      </c>
      <c r="L6152" t="str">
        <f>IF(NOT(J6152),Strutture_cleaned[[#This Row],[Indirizzo di posta elettronica]],Strutture_cleaned[[#This Row],[Indirizzo internet]])</f>
        <v/>
      </c>
    </row>
    <row r="6153" spans="1:12" x14ac:dyDescent="0.2">
      <c r="A6153" t="s">
        <v>8183</v>
      </c>
      <c r="B6153" t="s">
        <v>19335</v>
      </c>
      <c r="C6153" t="s">
        <v>19336</v>
      </c>
      <c r="D6153" t="s">
        <v>8053</v>
      </c>
      <c r="E6153" t="s">
        <v>19313</v>
      </c>
      <c r="F6153" t="s">
        <v>19511</v>
      </c>
      <c r="G6153" t="s">
        <v>8048</v>
      </c>
      <c r="I61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153" s="1" t="b">
        <f t="shared" si="96"/>
        <v>0</v>
      </c>
      <c r="K6153" t="str">
        <f>IF(NOT(J6153),Strutture_cleaned[[#This Row],[Indirizzo internet]],Strutture_cleaned[[#This Row],[Indirizzo di posta elettronica]])</f>
        <v/>
      </c>
      <c r="L6153" t="str">
        <f>IF(NOT(J6153),Strutture_cleaned[[#This Row],[Indirizzo di posta elettronica]],Strutture_cleaned[[#This Row],[Indirizzo internet]])</f>
        <v>giorgio.massetti@fastwebnet.it</v>
      </c>
    </row>
    <row r="6154" spans="1:12" x14ac:dyDescent="0.2">
      <c r="A6154" t="s">
        <v>8582</v>
      </c>
      <c r="B6154" t="s">
        <v>19337</v>
      </c>
      <c r="C6154" t="s">
        <v>19324</v>
      </c>
      <c r="D6154" t="s">
        <v>8053</v>
      </c>
      <c r="E6154" t="s">
        <v>19313</v>
      </c>
      <c r="F6154" t="s">
        <v>19511</v>
      </c>
      <c r="G6154" t="s">
        <v>19511</v>
      </c>
      <c r="I615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54" s="1" t="b">
        <f t="shared" si="96"/>
        <v>0</v>
      </c>
      <c r="K6154" t="str">
        <f>IF(NOT(J6154),Strutture_cleaned[[#This Row],[Indirizzo internet]],Strutture_cleaned[[#This Row],[Indirizzo di posta elettronica]])</f>
        <v/>
      </c>
      <c r="L6154" t="str">
        <f>IF(NOT(J6154),Strutture_cleaned[[#This Row],[Indirizzo di posta elettronica]],Strutture_cleaned[[#This Row],[Indirizzo internet]])</f>
        <v/>
      </c>
    </row>
    <row r="6155" spans="1:12" x14ac:dyDescent="0.2">
      <c r="A6155" t="s">
        <v>8177</v>
      </c>
      <c r="B6155" t="s">
        <v>8420</v>
      </c>
      <c r="C6155" t="s">
        <v>19338</v>
      </c>
      <c r="D6155" t="s">
        <v>8053</v>
      </c>
      <c r="E6155" t="s">
        <v>19339</v>
      </c>
      <c r="F6155" t="s">
        <v>8049</v>
      </c>
      <c r="G6155" t="s">
        <v>8050</v>
      </c>
      <c r="I615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55" s="1" t="b">
        <f t="shared" si="96"/>
        <v>0</v>
      </c>
      <c r="K6155" t="str">
        <f>IF(NOT(J6155),Strutture_cleaned[[#This Row],[Indirizzo internet]],Strutture_cleaned[[#This Row],[Indirizzo di posta elettronica]])</f>
        <v>www.hotelpinetapse.it</v>
      </c>
      <c r="L6155" t="str">
        <f>IF(NOT(J6155),Strutture_cleaned[[#This Row],[Indirizzo di posta elettronica]],Strutture_cleaned[[#This Row],[Indirizzo internet]])</f>
        <v>info@hotelpinetapse.it</v>
      </c>
    </row>
    <row r="6156" spans="1:12" x14ac:dyDescent="0.2">
      <c r="A6156" t="s">
        <v>8177</v>
      </c>
      <c r="B6156" t="s">
        <v>19340</v>
      </c>
      <c r="C6156" t="s">
        <v>19341</v>
      </c>
      <c r="D6156" t="s">
        <v>8053</v>
      </c>
      <c r="E6156" t="s">
        <v>19313</v>
      </c>
      <c r="F6156" t="s">
        <v>8051</v>
      </c>
      <c r="G6156" t="s">
        <v>8052</v>
      </c>
      <c r="I615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56" s="1" t="b">
        <f t="shared" si="96"/>
        <v>0</v>
      </c>
      <c r="K6156" t="str">
        <f>IF(NOT(J6156),Strutture_cleaned[[#This Row],[Indirizzo internet]],Strutture_cleaned[[#This Row],[Indirizzo di posta elettronica]])</f>
        <v>www.hotelbelvederepse.it</v>
      </c>
      <c r="L6156" t="str">
        <f>IF(NOT(J6156),Strutture_cleaned[[#This Row],[Indirizzo di posta elettronica]],Strutture_cleaned[[#This Row],[Indirizzo internet]])</f>
        <v>info@hotelbelvederepse.it</v>
      </c>
    </row>
    <row r="6157" spans="1:12" x14ac:dyDescent="0.2">
      <c r="A6157" t="s">
        <v>8417</v>
      </c>
      <c r="B6157" t="s">
        <v>19342</v>
      </c>
      <c r="C6157" t="s">
        <v>19343</v>
      </c>
      <c r="D6157" t="s">
        <v>8053</v>
      </c>
      <c r="E6157" t="s">
        <v>8053</v>
      </c>
      <c r="F6157" t="s">
        <v>8054</v>
      </c>
      <c r="G6157" t="s">
        <v>8055</v>
      </c>
      <c r="I615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157" s="1" t="b">
        <f t="shared" si="96"/>
        <v>0</v>
      </c>
      <c r="K6157" t="str">
        <f>IF(NOT(J6157),Strutture_cleaned[[#This Row],[Indirizzo internet]],Strutture_cleaned[[#This Row],[Indirizzo di posta elettronica]])</f>
        <v>www.centroturistico.it</v>
      </c>
      <c r="L6157" t="str">
        <f>IF(NOT(J6157),Strutture_cleaned[[#This Row],[Indirizzo di posta elettronica]],Strutture_cleaned[[#This Row],[Indirizzo internet]])</f>
        <v>holidayhotel@centroturistico.it</v>
      </c>
    </row>
    <row r="6158" spans="1:12" x14ac:dyDescent="0.2">
      <c r="A6158" t="s">
        <v>8417</v>
      </c>
      <c r="B6158" t="s">
        <v>19344</v>
      </c>
      <c r="C6158" t="s">
        <v>19345</v>
      </c>
      <c r="D6158" t="s">
        <v>8053</v>
      </c>
      <c r="E6158" t="s">
        <v>19313</v>
      </c>
      <c r="F6158" t="s">
        <v>8056</v>
      </c>
      <c r="G6158" t="s">
        <v>8057</v>
      </c>
      <c r="I615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58" s="1" t="b">
        <f t="shared" si="96"/>
        <v>0</v>
      </c>
      <c r="K6158" t="str">
        <f>IF(NOT(J6158),Strutture_cleaned[[#This Row],[Indirizzo internet]],Strutture_cleaned[[#This Row],[Indirizzo di posta elettronica]])</f>
        <v>www.nazionaleresidence.it/residence</v>
      </c>
      <c r="L6158" t="str">
        <f>IF(NOT(J6158),Strutture_cleaned[[#This Row],[Indirizzo di posta elettronica]],Strutture_cleaned[[#This Row],[Indirizzo internet]])</f>
        <v>info@nazionaleresidence.it</v>
      </c>
    </row>
    <row r="6159" spans="1:12" x14ac:dyDescent="0.2">
      <c r="A6159" t="s">
        <v>8177</v>
      </c>
      <c r="B6159" t="s">
        <v>9555</v>
      </c>
      <c r="C6159" t="s">
        <v>19346</v>
      </c>
      <c r="D6159" t="s">
        <v>8053</v>
      </c>
      <c r="E6159" t="s">
        <v>19347</v>
      </c>
      <c r="F6159" t="s">
        <v>8058</v>
      </c>
      <c r="G6159" t="s">
        <v>8059</v>
      </c>
      <c r="I615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59" s="1" t="b">
        <f t="shared" si="96"/>
        <v>0</v>
      </c>
      <c r="K6159" t="str">
        <f>IF(NOT(J6159),Strutture_cleaned[[#This Row],[Indirizzo internet]],Strutture_cleaned[[#This Row],[Indirizzo di posta elettronica]])</f>
        <v>www.promenadehotel.it</v>
      </c>
      <c r="L6159" t="str">
        <f>IF(NOT(J6159),Strutture_cleaned[[#This Row],[Indirizzo di posta elettronica]],Strutture_cleaned[[#This Row],[Indirizzo internet]])</f>
        <v>info@promenadehotel.it</v>
      </c>
    </row>
    <row r="6160" spans="1:12" x14ac:dyDescent="0.2">
      <c r="A6160" t="s">
        <v>8183</v>
      </c>
      <c r="B6160" t="s">
        <v>19348</v>
      </c>
      <c r="C6160" t="s">
        <v>19349</v>
      </c>
      <c r="D6160" t="s">
        <v>8053</v>
      </c>
      <c r="E6160" t="s">
        <v>19313</v>
      </c>
      <c r="F6160" t="s">
        <v>8060</v>
      </c>
      <c r="G6160" t="s">
        <v>8061</v>
      </c>
      <c r="I616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160" s="1" t="b">
        <f t="shared" si="96"/>
        <v>0</v>
      </c>
      <c r="K6160" t="str">
        <f>IF(NOT(J6160),Strutture_cleaned[[#This Row],[Indirizzo internet]],Strutture_cleaned[[#This Row],[Indirizzo di posta elettronica]])</f>
        <v>www.bedeandbreakfastedera.com</v>
      </c>
      <c r="L6160" t="str">
        <f>IF(NOT(J6160),Strutture_cleaned[[#This Row],[Indirizzo di posta elettronica]],Strutture_cleaned[[#This Row],[Indirizzo internet]])</f>
        <v>bedandbreakfastedera@virgilio.it</v>
      </c>
    </row>
    <row r="6161" spans="1:12" x14ac:dyDescent="0.2">
      <c r="A6161" t="s">
        <v>11789</v>
      </c>
      <c r="B6161" t="s">
        <v>19326</v>
      </c>
      <c r="C6161" t="s">
        <v>19350</v>
      </c>
      <c r="D6161" t="s">
        <v>8053</v>
      </c>
      <c r="E6161" t="s">
        <v>19313</v>
      </c>
      <c r="F6161" t="s">
        <v>8043</v>
      </c>
      <c r="G6161" t="s">
        <v>8042</v>
      </c>
      <c r="I616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61" s="1" t="b">
        <f t="shared" si="96"/>
        <v>0</v>
      </c>
      <c r="K6161" t="str">
        <f>IF(NOT(J6161),Strutture_cleaned[[#This Row],[Indirizzo internet]],Strutture_cleaned[[#This Row],[Indirizzo di posta elettronica]])</f>
        <v>www.villaggiolemimose.it</v>
      </c>
      <c r="L6161" t="str">
        <f>IF(NOT(J6161),Strutture_cleaned[[#This Row],[Indirizzo di posta elettronica]],Strutture_cleaned[[#This Row],[Indirizzo internet]])</f>
        <v>info@villaggiolemimose.it</v>
      </c>
    </row>
    <row r="6162" spans="1:12" x14ac:dyDescent="0.2">
      <c r="A6162" t="s">
        <v>8523</v>
      </c>
      <c r="B6162" t="s">
        <v>10591</v>
      </c>
      <c r="C6162" t="s">
        <v>19343</v>
      </c>
      <c r="D6162" t="s">
        <v>8053</v>
      </c>
      <c r="E6162" t="s">
        <v>8053</v>
      </c>
      <c r="F6162" t="s">
        <v>8054</v>
      </c>
      <c r="G6162" t="s">
        <v>8055</v>
      </c>
      <c r="I616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162" s="1" t="b">
        <f t="shared" si="96"/>
        <v>0</v>
      </c>
      <c r="K6162" t="str">
        <f>IF(NOT(J6162),Strutture_cleaned[[#This Row],[Indirizzo internet]],Strutture_cleaned[[#This Row],[Indirizzo di posta elettronica]])</f>
        <v>www.centroturistico.it</v>
      </c>
      <c r="L6162" t="str">
        <f>IF(NOT(J6162),Strutture_cleaned[[#This Row],[Indirizzo di posta elettronica]],Strutture_cleaned[[#This Row],[Indirizzo internet]])</f>
        <v>holidayhotel@centroturistico.it</v>
      </c>
    </row>
    <row r="6163" spans="1:12" x14ac:dyDescent="0.2">
      <c r="A6163" t="s">
        <v>8523</v>
      </c>
      <c r="B6163" t="s">
        <v>19351</v>
      </c>
      <c r="C6163" t="s">
        <v>19352</v>
      </c>
      <c r="D6163" t="s">
        <v>8053</v>
      </c>
      <c r="E6163" t="s">
        <v>19313</v>
      </c>
      <c r="F6163" t="s">
        <v>8062</v>
      </c>
      <c r="G6163" t="s">
        <v>8063</v>
      </c>
      <c r="I616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63" s="1" t="b">
        <f t="shared" si="96"/>
        <v>0</v>
      </c>
      <c r="K6163" t="str">
        <f>IF(NOT(J6163),Strutture_cleaned[[#This Row],[Indirizzo internet]],Strutture_cleaned[[#This Row],[Indirizzo di posta elettronica]])</f>
        <v>www.larisacca.it</v>
      </c>
      <c r="L6163" t="str">
        <f>IF(NOT(J6163),Strutture_cleaned[[#This Row],[Indirizzo di posta elettronica]],Strutture_cleaned[[#This Row],[Indirizzo internet]])</f>
        <v>info@larisacca.it</v>
      </c>
    </row>
    <row r="6164" spans="1:12" x14ac:dyDescent="0.2">
      <c r="A6164" t="s">
        <v>8582</v>
      </c>
      <c r="B6164" t="s">
        <v>19353</v>
      </c>
      <c r="C6164" t="s">
        <v>19354</v>
      </c>
      <c r="D6164" t="s">
        <v>8053</v>
      </c>
      <c r="E6164" t="s">
        <v>19313</v>
      </c>
      <c r="F6164" t="s">
        <v>7919</v>
      </c>
      <c r="G6164" t="s">
        <v>7919</v>
      </c>
      <c r="I616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164" s="1" t="b">
        <f t="shared" si="96"/>
        <v>0</v>
      </c>
      <c r="K6164" t="str">
        <f>IF(NOT(J6164),Strutture_cleaned[[#This Row],[Indirizzo internet]],Strutture_cleaned[[#This Row],[Indirizzo di posta elettronica]])</f>
        <v>mirelladelmoro@virgilio.it</v>
      </c>
      <c r="L6164" t="str">
        <f>IF(NOT(J6164),Strutture_cleaned[[#This Row],[Indirizzo di posta elettronica]],Strutture_cleaned[[#This Row],[Indirizzo internet]])</f>
        <v>mirelladelmoro@virgilio.it</v>
      </c>
    </row>
    <row r="6165" spans="1:12" x14ac:dyDescent="0.2">
      <c r="A6165" t="s">
        <v>8582</v>
      </c>
      <c r="B6165" t="s">
        <v>19355</v>
      </c>
      <c r="C6165" t="s">
        <v>19511</v>
      </c>
      <c r="D6165" t="s">
        <v>8053</v>
      </c>
      <c r="E6165" t="s">
        <v>19511</v>
      </c>
      <c r="F6165" t="s">
        <v>19511</v>
      </c>
      <c r="G6165" t="s">
        <v>19511</v>
      </c>
      <c r="I616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65" s="1" t="b">
        <f t="shared" si="96"/>
        <v>0</v>
      </c>
      <c r="K6165" t="str">
        <f>IF(NOT(J6165),Strutture_cleaned[[#This Row],[Indirizzo internet]],Strutture_cleaned[[#This Row],[Indirizzo di posta elettronica]])</f>
        <v/>
      </c>
      <c r="L6165" t="str">
        <f>IF(NOT(J6165),Strutture_cleaned[[#This Row],[Indirizzo di posta elettronica]],Strutture_cleaned[[#This Row],[Indirizzo internet]])</f>
        <v/>
      </c>
    </row>
    <row r="6166" spans="1:12" x14ac:dyDescent="0.2">
      <c r="A6166" t="s">
        <v>8582</v>
      </c>
      <c r="B6166" t="s">
        <v>19356</v>
      </c>
      <c r="C6166" t="s">
        <v>19324</v>
      </c>
      <c r="D6166" t="s">
        <v>8053</v>
      </c>
      <c r="E6166" t="s">
        <v>19313</v>
      </c>
      <c r="F6166" t="s">
        <v>19511</v>
      </c>
      <c r="G6166" t="s">
        <v>19511</v>
      </c>
      <c r="I616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66" s="1" t="b">
        <f t="shared" si="96"/>
        <v>0</v>
      </c>
      <c r="K6166" t="str">
        <f>IF(NOT(J6166),Strutture_cleaned[[#This Row],[Indirizzo internet]],Strutture_cleaned[[#This Row],[Indirizzo di posta elettronica]])</f>
        <v/>
      </c>
      <c r="L6166" t="str">
        <f>IF(NOT(J6166),Strutture_cleaned[[#This Row],[Indirizzo di posta elettronica]],Strutture_cleaned[[#This Row],[Indirizzo internet]])</f>
        <v/>
      </c>
    </row>
    <row r="6167" spans="1:12" x14ac:dyDescent="0.2">
      <c r="A6167" t="s">
        <v>8582</v>
      </c>
      <c r="B6167" t="s">
        <v>19357</v>
      </c>
      <c r="C6167" t="s">
        <v>19511</v>
      </c>
      <c r="D6167" t="s">
        <v>8053</v>
      </c>
      <c r="E6167" t="s">
        <v>19511</v>
      </c>
      <c r="F6167" t="s">
        <v>19511</v>
      </c>
      <c r="G6167" t="s">
        <v>19511</v>
      </c>
      <c r="I616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67" s="1" t="b">
        <f t="shared" si="96"/>
        <v>0</v>
      </c>
      <c r="K6167" t="str">
        <f>IF(NOT(J6167),Strutture_cleaned[[#This Row],[Indirizzo internet]],Strutture_cleaned[[#This Row],[Indirizzo di posta elettronica]])</f>
        <v/>
      </c>
      <c r="L6167" t="str">
        <f>IF(NOT(J6167),Strutture_cleaned[[#This Row],[Indirizzo di posta elettronica]],Strutture_cleaned[[#This Row],[Indirizzo internet]])</f>
        <v/>
      </c>
    </row>
    <row r="6168" spans="1:12" x14ac:dyDescent="0.2">
      <c r="A6168" t="s">
        <v>8582</v>
      </c>
      <c r="B6168" t="s">
        <v>19358</v>
      </c>
      <c r="C6168" t="s">
        <v>19324</v>
      </c>
      <c r="D6168" t="s">
        <v>8053</v>
      </c>
      <c r="E6168" t="s">
        <v>19313</v>
      </c>
      <c r="F6168" t="s">
        <v>8064</v>
      </c>
      <c r="G6168" t="s">
        <v>19511</v>
      </c>
      <c r="I6168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68" s="1" t="b">
        <f t="shared" si="96"/>
        <v>1</v>
      </c>
      <c r="K6168" t="str">
        <f>IF(NOT(J6168),Strutture_cleaned[[#This Row],[Indirizzo internet]],Strutture_cleaned[[#This Row],[Indirizzo di posta elettronica]])</f>
        <v/>
      </c>
      <c r="L6168" t="str">
        <f>IF(NOT(J6168),Strutture_cleaned[[#This Row],[Indirizzo di posta elettronica]],Strutture_cleaned[[#This Row],[Indirizzo internet]])</f>
        <v>marcoamadio@libero.it</v>
      </c>
    </row>
    <row r="6169" spans="1:12" x14ac:dyDescent="0.2">
      <c r="A6169" t="s">
        <v>8582</v>
      </c>
      <c r="B6169" t="s">
        <v>19359</v>
      </c>
      <c r="C6169" t="s">
        <v>19324</v>
      </c>
      <c r="D6169" t="s">
        <v>8053</v>
      </c>
      <c r="E6169" t="s">
        <v>19313</v>
      </c>
      <c r="F6169" t="s">
        <v>19511</v>
      </c>
      <c r="G6169" t="s">
        <v>19511</v>
      </c>
      <c r="I616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69" s="1" t="b">
        <f t="shared" si="96"/>
        <v>0</v>
      </c>
      <c r="K6169" t="str">
        <f>IF(NOT(J6169),Strutture_cleaned[[#This Row],[Indirizzo internet]],Strutture_cleaned[[#This Row],[Indirizzo di posta elettronica]])</f>
        <v/>
      </c>
      <c r="L6169" t="str">
        <f>IF(NOT(J6169),Strutture_cleaned[[#This Row],[Indirizzo di posta elettronica]],Strutture_cleaned[[#This Row],[Indirizzo internet]])</f>
        <v/>
      </c>
    </row>
    <row r="6170" spans="1:12" x14ac:dyDescent="0.2">
      <c r="A6170" t="s">
        <v>8582</v>
      </c>
      <c r="B6170" t="s">
        <v>19360</v>
      </c>
      <c r="C6170" t="s">
        <v>19324</v>
      </c>
      <c r="D6170" t="s">
        <v>8053</v>
      </c>
      <c r="E6170" t="s">
        <v>19313</v>
      </c>
      <c r="F6170" t="s">
        <v>8065</v>
      </c>
      <c r="G6170" t="s">
        <v>8066</v>
      </c>
      <c r="I6170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70" s="1" t="b">
        <f t="shared" si="96"/>
        <v>1</v>
      </c>
      <c r="K6170" t="str">
        <f>IF(NOT(J6170),Strutture_cleaned[[#This Row],[Indirizzo internet]],Strutture_cleaned[[#This Row],[Indirizzo di posta elettronica]])</f>
        <v>www.pepenerovillagebeach.it</v>
      </c>
      <c r="L6170" t="str">
        <f>IF(NOT(J6170),Strutture_cleaned[[#This Row],[Indirizzo di posta elettronica]],Strutture_cleaned[[#This Row],[Indirizzo internet]])</f>
        <v>andrea@pepenerovillagebeach.it</v>
      </c>
    </row>
    <row r="6171" spans="1:12" x14ac:dyDescent="0.2">
      <c r="A6171" t="s">
        <v>8582</v>
      </c>
      <c r="B6171" t="s">
        <v>19361</v>
      </c>
      <c r="C6171" t="s">
        <v>19324</v>
      </c>
      <c r="D6171" t="s">
        <v>8053</v>
      </c>
      <c r="E6171" t="s">
        <v>19313</v>
      </c>
      <c r="F6171" t="s">
        <v>8065</v>
      </c>
      <c r="G6171" t="s">
        <v>8066</v>
      </c>
      <c r="I617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71" s="1" t="b">
        <f t="shared" si="96"/>
        <v>1</v>
      </c>
      <c r="K6171" t="str">
        <f>IF(NOT(J6171),Strutture_cleaned[[#This Row],[Indirizzo internet]],Strutture_cleaned[[#This Row],[Indirizzo di posta elettronica]])</f>
        <v>www.pepenerovillagebeach.it</v>
      </c>
      <c r="L6171" t="str">
        <f>IF(NOT(J6171),Strutture_cleaned[[#This Row],[Indirizzo di posta elettronica]],Strutture_cleaned[[#This Row],[Indirizzo internet]])</f>
        <v>andrea@pepenerovillagebeach.it</v>
      </c>
    </row>
    <row r="6172" spans="1:12" x14ac:dyDescent="0.2">
      <c r="A6172" t="s">
        <v>8582</v>
      </c>
      <c r="B6172" t="s">
        <v>17353</v>
      </c>
      <c r="C6172" t="s">
        <v>19362</v>
      </c>
      <c r="D6172" t="s">
        <v>8053</v>
      </c>
      <c r="E6172" t="s">
        <v>19363</v>
      </c>
      <c r="F6172" t="s">
        <v>8063</v>
      </c>
      <c r="G6172" t="s">
        <v>19511</v>
      </c>
      <c r="I617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72" s="1" t="b">
        <f t="shared" si="96"/>
        <v>1</v>
      </c>
      <c r="K6172" t="str">
        <f>IF(NOT(J6172),Strutture_cleaned[[#This Row],[Indirizzo internet]],Strutture_cleaned[[#This Row],[Indirizzo di posta elettronica]])</f>
        <v/>
      </c>
      <c r="L6172" t="str">
        <f>IF(NOT(J6172),Strutture_cleaned[[#This Row],[Indirizzo di posta elettronica]],Strutture_cleaned[[#This Row],[Indirizzo internet]])</f>
        <v>info@larisacca.it</v>
      </c>
    </row>
    <row r="6173" spans="1:12" x14ac:dyDescent="0.2">
      <c r="A6173" t="s">
        <v>8582</v>
      </c>
      <c r="B6173" t="s">
        <v>19364</v>
      </c>
      <c r="C6173" t="s">
        <v>19324</v>
      </c>
      <c r="D6173" t="s">
        <v>8053</v>
      </c>
      <c r="E6173" t="s">
        <v>19313</v>
      </c>
      <c r="F6173" t="s">
        <v>19511</v>
      </c>
      <c r="G6173" t="s">
        <v>19511</v>
      </c>
      <c r="I617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73" s="1" t="b">
        <f t="shared" si="96"/>
        <v>0</v>
      </c>
      <c r="K6173" t="str">
        <f>IF(NOT(J6173),Strutture_cleaned[[#This Row],[Indirizzo internet]],Strutture_cleaned[[#This Row],[Indirizzo di posta elettronica]])</f>
        <v/>
      </c>
      <c r="L6173" t="str">
        <f>IF(NOT(J6173),Strutture_cleaned[[#This Row],[Indirizzo di posta elettronica]],Strutture_cleaned[[#This Row],[Indirizzo internet]])</f>
        <v/>
      </c>
    </row>
    <row r="6174" spans="1:12" x14ac:dyDescent="0.2">
      <c r="A6174" t="s">
        <v>8582</v>
      </c>
      <c r="B6174" t="s">
        <v>19365</v>
      </c>
      <c r="C6174" t="s">
        <v>10461</v>
      </c>
      <c r="D6174" t="s">
        <v>8053</v>
      </c>
      <c r="E6174" t="s">
        <v>1525</v>
      </c>
      <c r="F6174" t="s">
        <v>19511</v>
      </c>
      <c r="G6174" t="s">
        <v>19511</v>
      </c>
      <c r="I617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74" s="1" t="b">
        <f t="shared" si="96"/>
        <v>0</v>
      </c>
      <c r="K6174" t="str">
        <f>IF(NOT(J6174),Strutture_cleaned[[#This Row],[Indirizzo internet]],Strutture_cleaned[[#This Row],[Indirizzo di posta elettronica]])</f>
        <v/>
      </c>
      <c r="L6174" t="str">
        <f>IF(NOT(J6174),Strutture_cleaned[[#This Row],[Indirizzo di posta elettronica]],Strutture_cleaned[[#This Row],[Indirizzo internet]])</f>
        <v/>
      </c>
    </row>
    <row r="6175" spans="1:12" x14ac:dyDescent="0.2">
      <c r="A6175" t="s">
        <v>8582</v>
      </c>
      <c r="B6175" t="s">
        <v>19366</v>
      </c>
      <c r="C6175" t="s">
        <v>19367</v>
      </c>
      <c r="D6175" t="s">
        <v>8053</v>
      </c>
      <c r="E6175" t="s">
        <v>19313</v>
      </c>
      <c r="F6175" t="s">
        <v>19511</v>
      </c>
      <c r="G6175" t="s">
        <v>19511</v>
      </c>
      <c r="I617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75" s="1" t="b">
        <f t="shared" si="96"/>
        <v>0</v>
      </c>
      <c r="K6175" t="str">
        <f>IF(NOT(J6175),Strutture_cleaned[[#This Row],[Indirizzo internet]],Strutture_cleaned[[#This Row],[Indirizzo di posta elettronica]])</f>
        <v/>
      </c>
      <c r="L6175" t="str">
        <f>IF(NOT(J6175),Strutture_cleaned[[#This Row],[Indirizzo di posta elettronica]],Strutture_cleaned[[#This Row],[Indirizzo internet]])</f>
        <v/>
      </c>
    </row>
    <row r="6176" spans="1:12" x14ac:dyDescent="0.2">
      <c r="A6176" t="s">
        <v>8582</v>
      </c>
      <c r="B6176" t="s">
        <v>19368</v>
      </c>
      <c r="C6176" t="s">
        <v>19369</v>
      </c>
      <c r="D6176" t="s">
        <v>8053</v>
      </c>
      <c r="E6176" t="s">
        <v>19313</v>
      </c>
      <c r="F6176" t="s">
        <v>19511</v>
      </c>
      <c r="G6176" t="s">
        <v>19511</v>
      </c>
      <c r="I617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76" s="1" t="b">
        <f t="shared" si="96"/>
        <v>0</v>
      </c>
      <c r="K6176" t="str">
        <f>IF(NOT(J6176),Strutture_cleaned[[#This Row],[Indirizzo internet]],Strutture_cleaned[[#This Row],[Indirizzo di posta elettronica]])</f>
        <v/>
      </c>
      <c r="L6176" t="str">
        <f>IF(NOT(J6176),Strutture_cleaned[[#This Row],[Indirizzo di posta elettronica]],Strutture_cleaned[[#This Row],[Indirizzo internet]])</f>
        <v/>
      </c>
    </row>
    <row r="6177" spans="1:12" x14ac:dyDescent="0.2">
      <c r="A6177" t="s">
        <v>8582</v>
      </c>
      <c r="B6177" t="s">
        <v>19370</v>
      </c>
      <c r="C6177" t="s">
        <v>12371</v>
      </c>
      <c r="D6177" t="s">
        <v>8053</v>
      </c>
      <c r="E6177" t="s">
        <v>19313</v>
      </c>
      <c r="F6177" t="s">
        <v>8067</v>
      </c>
      <c r="G6177" t="s">
        <v>8068</v>
      </c>
      <c r="I617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77" s="1" t="b">
        <f t="shared" si="96"/>
        <v>1</v>
      </c>
      <c r="K6177" t="str">
        <f>IF(NOT(J6177),Strutture_cleaned[[#This Row],[Indirizzo internet]],Strutture_cleaned[[#This Row],[Indirizzo di posta elettronica]])</f>
        <v>www.chaletpapillon.it</v>
      </c>
      <c r="L6177" t="str">
        <f>IF(NOT(J6177),Strutture_cleaned[[#This Row],[Indirizzo di posta elettronica]],Strutture_cleaned[[#This Row],[Indirizzo internet]])</f>
        <v>info@chaletpapillon.it</v>
      </c>
    </row>
    <row r="6178" spans="1:12" x14ac:dyDescent="0.2">
      <c r="A6178" t="s">
        <v>8582</v>
      </c>
      <c r="B6178" t="s">
        <v>19371</v>
      </c>
      <c r="C6178" t="s">
        <v>10461</v>
      </c>
      <c r="D6178" t="s">
        <v>8053</v>
      </c>
      <c r="E6178" t="s">
        <v>19511</v>
      </c>
      <c r="F6178" t="s">
        <v>19511</v>
      </c>
      <c r="G6178" t="s">
        <v>19511</v>
      </c>
      <c r="I617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78" s="1" t="b">
        <f t="shared" si="96"/>
        <v>0</v>
      </c>
      <c r="K6178" t="str">
        <f>IF(NOT(J6178),Strutture_cleaned[[#This Row],[Indirizzo internet]],Strutture_cleaned[[#This Row],[Indirizzo di posta elettronica]])</f>
        <v/>
      </c>
      <c r="L6178" t="str">
        <f>IF(NOT(J6178),Strutture_cleaned[[#This Row],[Indirizzo di posta elettronica]],Strutture_cleaned[[#This Row],[Indirizzo internet]])</f>
        <v/>
      </c>
    </row>
    <row r="6179" spans="1:12" x14ac:dyDescent="0.2">
      <c r="A6179" t="s">
        <v>8582</v>
      </c>
      <c r="B6179" t="s">
        <v>19372</v>
      </c>
      <c r="C6179" t="s">
        <v>19373</v>
      </c>
      <c r="D6179" t="s">
        <v>8053</v>
      </c>
      <c r="E6179" t="s">
        <v>19313</v>
      </c>
      <c r="F6179" t="s">
        <v>8069</v>
      </c>
      <c r="G6179" t="s">
        <v>19511</v>
      </c>
      <c r="I6179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79" s="1" t="b">
        <f t="shared" si="96"/>
        <v>1</v>
      </c>
      <c r="K6179" t="str">
        <f>IF(NOT(J6179),Strutture_cleaned[[#This Row],[Indirizzo internet]],Strutture_cleaned[[#This Row],[Indirizzo di posta elettronica]])</f>
        <v/>
      </c>
      <c r="L6179" t="str">
        <f>IF(NOT(J6179),Strutture_cleaned[[#This Row],[Indirizzo di posta elettronica]],Strutture_cleaned[[#This Row],[Indirizzo internet]])</f>
        <v>omsa67@email.it</v>
      </c>
    </row>
    <row r="6180" spans="1:12" x14ac:dyDescent="0.2">
      <c r="A6180" t="s">
        <v>8582</v>
      </c>
      <c r="B6180" t="s">
        <v>11568</v>
      </c>
      <c r="C6180" t="s">
        <v>13845</v>
      </c>
      <c r="D6180" t="s">
        <v>8053</v>
      </c>
      <c r="E6180" t="s">
        <v>13384</v>
      </c>
      <c r="F6180" t="s">
        <v>19511</v>
      </c>
      <c r="G6180" t="s">
        <v>19511</v>
      </c>
      <c r="I618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0" s="1" t="b">
        <f t="shared" si="96"/>
        <v>0</v>
      </c>
      <c r="K6180" t="str">
        <f>IF(NOT(J6180),Strutture_cleaned[[#This Row],[Indirizzo internet]],Strutture_cleaned[[#This Row],[Indirizzo di posta elettronica]])</f>
        <v/>
      </c>
      <c r="L6180" t="str">
        <f>IF(NOT(J6180),Strutture_cleaned[[#This Row],[Indirizzo di posta elettronica]],Strutture_cleaned[[#This Row],[Indirizzo internet]])</f>
        <v/>
      </c>
    </row>
    <row r="6181" spans="1:12" x14ac:dyDescent="0.2">
      <c r="A6181" t="s">
        <v>8582</v>
      </c>
      <c r="B6181" t="s">
        <v>15605</v>
      </c>
      <c r="C6181" t="s">
        <v>19511</v>
      </c>
      <c r="D6181" t="s">
        <v>8053</v>
      </c>
      <c r="E6181" t="s">
        <v>19511</v>
      </c>
      <c r="F6181" t="s">
        <v>19511</v>
      </c>
      <c r="G6181" t="s">
        <v>19511</v>
      </c>
      <c r="I618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1" s="1" t="b">
        <f t="shared" si="96"/>
        <v>0</v>
      </c>
      <c r="K6181" t="str">
        <f>IF(NOT(J6181),Strutture_cleaned[[#This Row],[Indirizzo internet]],Strutture_cleaned[[#This Row],[Indirizzo di posta elettronica]])</f>
        <v/>
      </c>
      <c r="L6181" t="str">
        <f>IF(NOT(J6181),Strutture_cleaned[[#This Row],[Indirizzo di posta elettronica]],Strutture_cleaned[[#This Row],[Indirizzo internet]])</f>
        <v/>
      </c>
    </row>
    <row r="6182" spans="1:12" x14ac:dyDescent="0.2">
      <c r="A6182" t="s">
        <v>8582</v>
      </c>
      <c r="B6182" t="s">
        <v>19374</v>
      </c>
      <c r="C6182" t="s">
        <v>10461</v>
      </c>
      <c r="D6182" t="s">
        <v>8053</v>
      </c>
      <c r="E6182" t="s">
        <v>1525</v>
      </c>
      <c r="F6182" t="s">
        <v>19511</v>
      </c>
      <c r="G6182" t="s">
        <v>19511</v>
      </c>
      <c r="I618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2" s="1" t="b">
        <f t="shared" si="96"/>
        <v>0</v>
      </c>
      <c r="K6182" t="str">
        <f>IF(NOT(J6182),Strutture_cleaned[[#This Row],[Indirizzo internet]],Strutture_cleaned[[#This Row],[Indirizzo di posta elettronica]])</f>
        <v/>
      </c>
      <c r="L6182" t="str">
        <f>IF(NOT(J6182),Strutture_cleaned[[#This Row],[Indirizzo di posta elettronica]],Strutture_cleaned[[#This Row],[Indirizzo internet]])</f>
        <v/>
      </c>
    </row>
    <row r="6183" spans="1:12" x14ac:dyDescent="0.2">
      <c r="A6183" t="s">
        <v>8582</v>
      </c>
      <c r="B6183" t="s">
        <v>19375</v>
      </c>
      <c r="C6183" t="s">
        <v>13845</v>
      </c>
      <c r="D6183" t="s">
        <v>8053</v>
      </c>
      <c r="E6183" t="s">
        <v>13384</v>
      </c>
      <c r="F6183" t="s">
        <v>19511</v>
      </c>
      <c r="G6183" t="s">
        <v>19511</v>
      </c>
      <c r="I618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3" s="1" t="b">
        <f t="shared" si="96"/>
        <v>0</v>
      </c>
      <c r="K6183" t="str">
        <f>IF(NOT(J6183),Strutture_cleaned[[#This Row],[Indirizzo internet]],Strutture_cleaned[[#This Row],[Indirizzo di posta elettronica]])</f>
        <v/>
      </c>
      <c r="L6183" t="str">
        <f>IF(NOT(J6183),Strutture_cleaned[[#This Row],[Indirizzo di posta elettronica]],Strutture_cleaned[[#This Row],[Indirizzo internet]])</f>
        <v/>
      </c>
    </row>
    <row r="6184" spans="1:12" x14ac:dyDescent="0.2">
      <c r="A6184" t="s">
        <v>8582</v>
      </c>
      <c r="B6184" t="s">
        <v>19376</v>
      </c>
      <c r="C6184" t="s">
        <v>19324</v>
      </c>
      <c r="D6184" t="s">
        <v>8053</v>
      </c>
      <c r="E6184" t="s">
        <v>19313</v>
      </c>
      <c r="F6184" t="s">
        <v>19511</v>
      </c>
      <c r="G6184" t="s">
        <v>19511</v>
      </c>
      <c r="I6184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4" s="1" t="b">
        <f t="shared" si="96"/>
        <v>0</v>
      </c>
      <c r="K6184" t="str">
        <f>IF(NOT(J6184),Strutture_cleaned[[#This Row],[Indirizzo internet]],Strutture_cleaned[[#This Row],[Indirizzo di posta elettronica]])</f>
        <v/>
      </c>
      <c r="L6184" t="str">
        <f>IF(NOT(J6184),Strutture_cleaned[[#This Row],[Indirizzo di posta elettronica]],Strutture_cleaned[[#This Row],[Indirizzo internet]])</f>
        <v/>
      </c>
    </row>
    <row r="6185" spans="1:12" x14ac:dyDescent="0.2">
      <c r="A6185" t="s">
        <v>8582</v>
      </c>
      <c r="B6185" t="s">
        <v>19377</v>
      </c>
      <c r="C6185" t="s">
        <v>19511</v>
      </c>
      <c r="D6185" t="s">
        <v>8053</v>
      </c>
      <c r="E6185" t="s">
        <v>19511</v>
      </c>
      <c r="F6185" t="s">
        <v>19511</v>
      </c>
      <c r="G6185" t="s">
        <v>19511</v>
      </c>
      <c r="I618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5" s="1" t="b">
        <f t="shared" si="96"/>
        <v>0</v>
      </c>
      <c r="K6185" t="str">
        <f>IF(NOT(J6185),Strutture_cleaned[[#This Row],[Indirizzo internet]],Strutture_cleaned[[#This Row],[Indirizzo di posta elettronica]])</f>
        <v/>
      </c>
      <c r="L6185" t="str">
        <f>IF(NOT(J6185),Strutture_cleaned[[#This Row],[Indirizzo di posta elettronica]],Strutture_cleaned[[#This Row],[Indirizzo internet]])</f>
        <v/>
      </c>
    </row>
    <row r="6186" spans="1:12" x14ac:dyDescent="0.2">
      <c r="A6186" t="s">
        <v>8582</v>
      </c>
      <c r="B6186" t="s">
        <v>19378</v>
      </c>
      <c r="C6186" t="s">
        <v>19156</v>
      </c>
      <c r="D6186" t="s">
        <v>8053</v>
      </c>
      <c r="E6186" t="s">
        <v>7980</v>
      </c>
      <c r="F6186" t="s">
        <v>19511</v>
      </c>
      <c r="G6186" t="s">
        <v>19511</v>
      </c>
      <c r="I6186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6" s="1" t="b">
        <f t="shared" si="96"/>
        <v>0</v>
      </c>
      <c r="K6186" t="str">
        <f>IF(NOT(J6186),Strutture_cleaned[[#This Row],[Indirizzo internet]],Strutture_cleaned[[#This Row],[Indirizzo di posta elettronica]])</f>
        <v/>
      </c>
      <c r="L6186" t="str">
        <f>IF(NOT(J6186),Strutture_cleaned[[#This Row],[Indirizzo di posta elettronica]],Strutture_cleaned[[#This Row],[Indirizzo internet]])</f>
        <v/>
      </c>
    </row>
    <row r="6187" spans="1:12" x14ac:dyDescent="0.2">
      <c r="A6187" t="s">
        <v>8582</v>
      </c>
      <c r="B6187" t="s">
        <v>19379</v>
      </c>
      <c r="C6187" t="s">
        <v>19511</v>
      </c>
      <c r="D6187" t="s">
        <v>8053</v>
      </c>
      <c r="E6187" t="s">
        <v>19511</v>
      </c>
      <c r="F6187" t="s">
        <v>8070</v>
      </c>
      <c r="G6187" t="s">
        <v>19511</v>
      </c>
      <c r="I6187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87" s="1" t="b">
        <f t="shared" si="96"/>
        <v>1</v>
      </c>
      <c r="K6187" t="str">
        <f>IF(NOT(J6187),Strutture_cleaned[[#This Row],[Indirizzo internet]],Strutture_cleaned[[#This Row],[Indirizzo di posta elettronica]])</f>
        <v/>
      </c>
      <c r="L6187" t="str">
        <f>IF(NOT(J6187),Strutture_cleaned[[#This Row],[Indirizzo di posta elettronica]],Strutture_cleaned[[#This Row],[Indirizzo internet]])</f>
        <v>mercurifrancesco@tiscali.it</v>
      </c>
    </row>
    <row r="6188" spans="1:12" x14ac:dyDescent="0.2">
      <c r="A6188" t="s">
        <v>8582</v>
      </c>
      <c r="B6188" t="s">
        <v>19380</v>
      </c>
      <c r="C6188" t="s">
        <v>19324</v>
      </c>
      <c r="D6188" t="s">
        <v>8053</v>
      </c>
      <c r="E6188" t="s">
        <v>19313</v>
      </c>
      <c r="F6188" t="s">
        <v>19511</v>
      </c>
      <c r="G6188" t="s">
        <v>19511</v>
      </c>
      <c r="I618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8" s="1" t="b">
        <f t="shared" si="96"/>
        <v>0</v>
      </c>
      <c r="K6188" t="str">
        <f>IF(NOT(J6188),Strutture_cleaned[[#This Row],[Indirizzo internet]],Strutture_cleaned[[#This Row],[Indirizzo di posta elettronica]])</f>
        <v/>
      </c>
      <c r="L6188" t="str">
        <f>IF(NOT(J6188),Strutture_cleaned[[#This Row],[Indirizzo di posta elettronica]],Strutture_cleaned[[#This Row],[Indirizzo internet]])</f>
        <v/>
      </c>
    </row>
    <row r="6189" spans="1:12" x14ac:dyDescent="0.2">
      <c r="A6189" t="s">
        <v>8582</v>
      </c>
      <c r="B6189" t="s">
        <v>19381</v>
      </c>
      <c r="C6189" t="s">
        <v>19511</v>
      </c>
      <c r="D6189" t="s">
        <v>8053</v>
      </c>
      <c r="E6189" t="s">
        <v>19511</v>
      </c>
      <c r="F6189" t="s">
        <v>19511</v>
      </c>
      <c r="G6189" t="s">
        <v>19511</v>
      </c>
      <c r="I618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89" s="1" t="b">
        <f t="shared" si="96"/>
        <v>0</v>
      </c>
      <c r="K6189" t="str">
        <f>IF(NOT(J6189),Strutture_cleaned[[#This Row],[Indirizzo internet]],Strutture_cleaned[[#This Row],[Indirizzo di posta elettronica]])</f>
        <v/>
      </c>
      <c r="L6189" t="str">
        <f>IF(NOT(J6189),Strutture_cleaned[[#This Row],[Indirizzo di posta elettronica]],Strutture_cleaned[[#This Row],[Indirizzo internet]])</f>
        <v/>
      </c>
    </row>
    <row r="6190" spans="1:12" x14ac:dyDescent="0.2">
      <c r="A6190" t="s">
        <v>8582</v>
      </c>
      <c r="B6190" t="s">
        <v>19382</v>
      </c>
      <c r="C6190" t="s">
        <v>10461</v>
      </c>
      <c r="D6190" t="s">
        <v>8053</v>
      </c>
      <c r="E6190" t="s">
        <v>1525</v>
      </c>
      <c r="F6190" t="s">
        <v>19511</v>
      </c>
      <c r="G6190" t="s">
        <v>19511</v>
      </c>
      <c r="I6190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90" s="1" t="b">
        <f t="shared" si="96"/>
        <v>0</v>
      </c>
      <c r="K6190" t="str">
        <f>IF(NOT(J6190),Strutture_cleaned[[#This Row],[Indirizzo internet]],Strutture_cleaned[[#This Row],[Indirizzo di posta elettronica]])</f>
        <v/>
      </c>
      <c r="L6190" t="str">
        <f>IF(NOT(J6190),Strutture_cleaned[[#This Row],[Indirizzo di posta elettronica]],Strutture_cleaned[[#This Row],[Indirizzo internet]])</f>
        <v/>
      </c>
    </row>
    <row r="6191" spans="1:12" x14ac:dyDescent="0.2">
      <c r="A6191" t="s">
        <v>8582</v>
      </c>
      <c r="B6191" t="s">
        <v>19383</v>
      </c>
      <c r="C6191" t="s">
        <v>19324</v>
      </c>
      <c r="D6191" t="s">
        <v>8053</v>
      </c>
      <c r="E6191" t="s">
        <v>19313</v>
      </c>
      <c r="F6191" t="s">
        <v>8071</v>
      </c>
      <c r="G6191" t="s">
        <v>8072</v>
      </c>
      <c r="I6191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91" s="1" t="b">
        <f t="shared" si="96"/>
        <v>1</v>
      </c>
      <c r="K6191" t="str">
        <f>IF(NOT(J6191),Strutture_cleaned[[#This Row],[Indirizzo internet]],Strutture_cleaned[[#This Row],[Indirizzo di posta elettronica]])</f>
        <v>www.sudomagodo.it</v>
      </c>
      <c r="L6191" t="str">
        <f>IF(NOT(J6191),Strutture_cleaned[[#This Row],[Indirizzo di posta elettronica]],Strutture_cleaned[[#This Row],[Indirizzo internet]])</f>
        <v>giampaolomontevidoni@alice.it</v>
      </c>
    </row>
    <row r="6192" spans="1:12" x14ac:dyDescent="0.2">
      <c r="A6192" t="s">
        <v>8582</v>
      </c>
      <c r="B6192" t="s">
        <v>19384</v>
      </c>
      <c r="C6192" t="s">
        <v>19324</v>
      </c>
      <c r="D6192" t="s">
        <v>8053</v>
      </c>
      <c r="E6192" t="s">
        <v>19313</v>
      </c>
      <c r="F6192" t="s">
        <v>8073</v>
      </c>
      <c r="G6192" t="s">
        <v>8074</v>
      </c>
      <c r="I6192" t="str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invertire email e sito</v>
      </c>
      <c r="J6192" s="1" t="b">
        <f t="shared" si="96"/>
        <v>1</v>
      </c>
      <c r="K6192" t="str">
        <f>IF(NOT(J6192),Strutture_cleaned[[#This Row],[Indirizzo internet]],Strutture_cleaned[[#This Row],[Indirizzo di posta elettronica]])</f>
        <v>www.chaletkooka.it</v>
      </c>
      <c r="L6192" t="str">
        <f>IF(NOT(J6192),Strutture_cleaned[[#This Row],[Indirizzo di posta elettronica]],Strutture_cleaned[[#This Row],[Indirizzo internet]])</f>
        <v>info@chaletkooka.it</v>
      </c>
    </row>
    <row r="6193" spans="1:12" x14ac:dyDescent="0.2">
      <c r="A6193" t="s">
        <v>8582</v>
      </c>
      <c r="B6193" t="s">
        <v>19385</v>
      </c>
      <c r="C6193" t="s">
        <v>10461</v>
      </c>
      <c r="D6193" t="s">
        <v>8053</v>
      </c>
      <c r="E6193" t="s">
        <v>1525</v>
      </c>
      <c r="F6193" t="s">
        <v>19511</v>
      </c>
      <c r="G6193" t="s">
        <v>19511</v>
      </c>
      <c r="I6193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93" s="1" t="b">
        <f t="shared" si="96"/>
        <v>0</v>
      </c>
      <c r="K6193" t="str">
        <f>IF(NOT(J6193),Strutture_cleaned[[#This Row],[Indirizzo internet]],Strutture_cleaned[[#This Row],[Indirizzo di posta elettronica]])</f>
        <v/>
      </c>
      <c r="L6193" t="str">
        <f>IF(NOT(J6193),Strutture_cleaned[[#This Row],[Indirizzo di posta elettronica]],Strutture_cleaned[[#This Row],[Indirizzo internet]])</f>
        <v/>
      </c>
    </row>
    <row r="6194" spans="1:12" x14ac:dyDescent="0.2">
      <c r="A6194" t="s">
        <v>8183</v>
      </c>
      <c r="B6194" t="s">
        <v>19386</v>
      </c>
      <c r="C6194" t="s">
        <v>19387</v>
      </c>
      <c r="D6194" t="s">
        <v>8053</v>
      </c>
      <c r="E6194" t="s">
        <v>19313</v>
      </c>
      <c r="F6194" t="s">
        <v>19511</v>
      </c>
      <c r="G6194" t="s">
        <v>8075</v>
      </c>
      <c r="I619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194" s="1" t="b">
        <f t="shared" si="96"/>
        <v>0</v>
      </c>
      <c r="K6194" t="str">
        <f>IF(NOT(J6194),Strutture_cleaned[[#This Row],[Indirizzo internet]],Strutture_cleaned[[#This Row],[Indirizzo di posta elettronica]])</f>
        <v/>
      </c>
      <c r="L6194" t="str">
        <f>IF(NOT(J6194),Strutture_cleaned[[#This Row],[Indirizzo di posta elettronica]],Strutture_cleaned[[#This Row],[Indirizzo internet]])</f>
        <v>diamanti57@libero.it</v>
      </c>
    </row>
    <row r="6195" spans="1:12" x14ac:dyDescent="0.2">
      <c r="A6195" t="s">
        <v>8216</v>
      </c>
      <c r="B6195" t="s">
        <v>19388</v>
      </c>
      <c r="C6195" t="s">
        <v>19389</v>
      </c>
      <c r="D6195" t="s">
        <v>8053</v>
      </c>
      <c r="E6195" t="s">
        <v>19313</v>
      </c>
      <c r="F6195" t="s">
        <v>8076</v>
      </c>
      <c r="G6195" t="s">
        <v>8077</v>
      </c>
      <c r="I619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95" s="1" t="b">
        <f t="shared" si="96"/>
        <v>0</v>
      </c>
      <c r="K6195" t="str">
        <f>IF(NOT(J6195),Strutture_cleaned[[#This Row],[Indirizzo internet]],Strutture_cleaned[[#This Row],[Indirizzo di posta elettronica]])</f>
        <v>www.pensionedegliulivi.it</v>
      </c>
      <c r="L6195" t="str">
        <f>IF(NOT(J6195),Strutture_cleaned[[#This Row],[Indirizzo di posta elettronica]],Strutture_cleaned[[#This Row],[Indirizzo internet]])</f>
        <v>info@pensionedegliulivi.it</v>
      </c>
    </row>
    <row r="6196" spans="1:12" x14ac:dyDescent="0.2">
      <c r="A6196" t="s">
        <v>8216</v>
      </c>
      <c r="B6196" t="s">
        <v>19390</v>
      </c>
      <c r="C6196" t="s">
        <v>19391</v>
      </c>
      <c r="D6196" t="s">
        <v>19392</v>
      </c>
      <c r="E6196" t="s">
        <v>19392</v>
      </c>
      <c r="F6196" t="s">
        <v>8078</v>
      </c>
      <c r="G6196" t="s">
        <v>8079</v>
      </c>
      <c r="I619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96" s="1" t="b">
        <f t="shared" si="96"/>
        <v>0</v>
      </c>
      <c r="K6196" t="str">
        <f>IF(NOT(J6196),Strutture_cleaned[[#This Row],[Indirizzo internet]],Strutture_cleaned[[#This Row],[Indirizzo di posta elettronica]])</f>
        <v>www.ilvecchiomolino.it</v>
      </c>
      <c r="L6196" t="str">
        <f>IF(NOT(J6196),Strutture_cleaned[[#This Row],[Indirizzo di posta elettronica]],Strutture_cleaned[[#This Row],[Indirizzo internet]])</f>
        <v>info@ilvecchiomolino.it</v>
      </c>
    </row>
    <row r="6197" spans="1:12" x14ac:dyDescent="0.2">
      <c r="A6197" t="s">
        <v>8183</v>
      </c>
      <c r="B6197" t="s">
        <v>19393</v>
      </c>
      <c r="C6197" t="s">
        <v>19394</v>
      </c>
      <c r="D6197" t="s">
        <v>19392</v>
      </c>
      <c r="E6197" t="s">
        <v>19392</v>
      </c>
      <c r="F6197" t="s">
        <v>19511</v>
      </c>
      <c r="G6197" t="s">
        <v>19511</v>
      </c>
      <c r="I6197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197" s="1" t="b">
        <f t="shared" si="96"/>
        <v>0</v>
      </c>
      <c r="K6197" t="str">
        <f>IF(NOT(J6197),Strutture_cleaned[[#This Row],[Indirizzo internet]],Strutture_cleaned[[#This Row],[Indirizzo di posta elettronica]])</f>
        <v/>
      </c>
      <c r="L6197" t="str">
        <f>IF(NOT(J6197),Strutture_cleaned[[#This Row],[Indirizzo di posta elettronica]],Strutture_cleaned[[#This Row],[Indirizzo internet]])</f>
        <v/>
      </c>
    </row>
    <row r="6198" spans="1:12" x14ac:dyDescent="0.2">
      <c r="A6198" t="s">
        <v>8186</v>
      </c>
      <c r="B6198" t="s">
        <v>19395</v>
      </c>
      <c r="C6198" t="s">
        <v>19396</v>
      </c>
      <c r="D6198" t="s">
        <v>19392</v>
      </c>
      <c r="E6198" t="s">
        <v>19511</v>
      </c>
      <c r="F6198" t="s">
        <v>8080</v>
      </c>
      <c r="G6198" t="s">
        <v>8081</v>
      </c>
      <c r="I619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98" s="1" t="b">
        <f t="shared" si="96"/>
        <v>0</v>
      </c>
      <c r="K6198" t="str">
        <f>IF(NOT(J6198),Strutture_cleaned[[#This Row],[Indirizzo internet]],Strutture_cleaned[[#This Row],[Indirizzo di posta elettronica]])</f>
        <v>www.agriturismo-laperla.it</v>
      </c>
      <c r="L6198" t="str">
        <f>IF(NOT(J6198),Strutture_cleaned[[#This Row],[Indirizzo di posta elettronica]],Strutture_cleaned[[#This Row],[Indirizzo internet]])</f>
        <v>info@agriturismo-laperla.it</v>
      </c>
    </row>
    <row r="6199" spans="1:12" x14ac:dyDescent="0.2">
      <c r="A6199" t="s">
        <v>8186</v>
      </c>
      <c r="B6199" t="s">
        <v>19397</v>
      </c>
      <c r="C6199" t="s">
        <v>19398</v>
      </c>
      <c r="D6199" t="s">
        <v>19399</v>
      </c>
      <c r="E6199" t="s">
        <v>19511</v>
      </c>
      <c r="F6199" t="s">
        <v>8082</v>
      </c>
      <c r="G6199" t="s">
        <v>8083</v>
      </c>
      <c r="I619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199" s="1" t="b">
        <f t="shared" si="96"/>
        <v>0</v>
      </c>
      <c r="K6199" t="str">
        <f>IF(NOT(J6199),Strutture_cleaned[[#This Row],[Indirizzo internet]],Strutture_cleaned[[#This Row],[Indirizzo di posta elettronica]])</f>
        <v>www.latanadelcinghiale.it</v>
      </c>
      <c r="L6199" t="str">
        <f>IF(NOT(J6199),Strutture_cleaned[[#This Row],[Indirizzo di posta elettronica]],Strutture_cleaned[[#This Row],[Indirizzo internet]])</f>
        <v>info@latanadelcinghiale.it</v>
      </c>
    </row>
    <row r="6200" spans="1:12" x14ac:dyDescent="0.2">
      <c r="A6200" t="s">
        <v>8183</v>
      </c>
      <c r="B6200" t="s">
        <v>19400</v>
      </c>
      <c r="C6200" t="s">
        <v>19401</v>
      </c>
      <c r="D6200" t="s">
        <v>19399</v>
      </c>
      <c r="E6200" t="s">
        <v>19511</v>
      </c>
      <c r="F6200" t="s">
        <v>8084</v>
      </c>
      <c r="G6200" t="s">
        <v>8085</v>
      </c>
      <c r="I620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00" s="1" t="b">
        <f t="shared" si="96"/>
        <v>0</v>
      </c>
      <c r="K6200" t="str">
        <f>IF(NOT(J6200),Strutture_cleaned[[#This Row],[Indirizzo internet]],Strutture_cleaned[[#This Row],[Indirizzo di posta elettronica]])</f>
        <v>www.lacasitabb.it</v>
      </c>
      <c r="L6200" t="str">
        <f>IF(NOT(J6200),Strutture_cleaned[[#This Row],[Indirizzo di posta elettronica]],Strutture_cleaned[[#This Row],[Indirizzo internet]])</f>
        <v>info@lacasitabb.it</v>
      </c>
    </row>
    <row r="6201" spans="1:12" x14ac:dyDescent="0.2">
      <c r="A6201" t="s">
        <v>8171</v>
      </c>
      <c r="B6201" t="s">
        <v>19402</v>
      </c>
      <c r="C6201" t="s">
        <v>19403</v>
      </c>
      <c r="D6201" t="s">
        <v>19399</v>
      </c>
      <c r="E6201" t="s">
        <v>7441</v>
      </c>
      <c r="F6201" t="s">
        <v>8086</v>
      </c>
      <c r="G6201" t="s">
        <v>8087</v>
      </c>
      <c r="I620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01" s="1" t="b">
        <f t="shared" si="96"/>
        <v>0</v>
      </c>
      <c r="K6201" t="str">
        <f>IF(NOT(J6201),Strutture_cleaned[[#This Row],[Indirizzo internet]],Strutture_cleaned[[#This Row],[Indirizzo di posta elettronica]])</f>
        <v>www.vfparadiso.it</v>
      </c>
      <c r="L6201" t="str">
        <f>IF(NOT(J6201),Strutture_cleaned[[#This Row],[Indirizzo di posta elettronica]],Strutture_cleaned[[#This Row],[Indirizzo internet]])</f>
        <v>info@vfparadiso.it</v>
      </c>
    </row>
    <row r="6202" spans="1:12" x14ac:dyDescent="0.2">
      <c r="A6202" t="s">
        <v>8183</v>
      </c>
      <c r="B6202" t="s">
        <v>19404</v>
      </c>
      <c r="C6202" t="s">
        <v>19405</v>
      </c>
      <c r="D6202" t="s">
        <v>19399</v>
      </c>
      <c r="E6202" t="s">
        <v>8088</v>
      </c>
      <c r="F6202" t="s">
        <v>8089</v>
      </c>
      <c r="G6202" t="s">
        <v>8090</v>
      </c>
      <c r="I620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202" s="1" t="b">
        <f t="shared" si="96"/>
        <v>0</v>
      </c>
      <c r="K6202" t="str">
        <f>IF(NOT(J6202),Strutture_cleaned[[#This Row],[Indirizzo internet]],Strutture_cleaned[[#This Row],[Indirizzo di posta elettronica]])</f>
        <v>www.anticafontedellatte.it</v>
      </c>
      <c r="L6202" t="str">
        <f>IF(NOT(J6202),Strutture_cleaned[[#This Row],[Indirizzo di posta elettronica]],Strutture_cleaned[[#This Row],[Indirizzo internet]])</f>
        <v>sciamannapina@gmail.com</v>
      </c>
    </row>
    <row r="6203" spans="1:12" x14ac:dyDescent="0.2">
      <c r="A6203" t="s">
        <v>8183</v>
      </c>
      <c r="B6203" t="s">
        <v>19406</v>
      </c>
      <c r="C6203" t="s">
        <v>19407</v>
      </c>
      <c r="D6203" t="s">
        <v>19399</v>
      </c>
      <c r="E6203" t="s">
        <v>19511</v>
      </c>
      <c r="F6203" t="s">
        <v>8091</v>
      </c>
      <c r="G6203" t="s">
        <v>8092</v>
      </c>
      <c r="I620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6203" s="1" t="b">
        <f t="shared" si="96"/>
        <v>0</v>
      </c>
      <c r="K6203" t="str">
        <f>IF(NOT(J6203),Strutture_cleaned[[#This Row],[Indirizzo internet]],Strutture_cleaned[[#This Row],[Indirizzo di posta elettronica]])</f>
        <v>www.ilvecchiotorchio.onweb.it</v>
      </c>
      <c r="L6203" t="str">
        <f>IF(NOT(J6203),Strutture_cleaned[[#This Row],[Indirizzo di posta elettronica]],Strutture_cleaned[[#This Row],[Indirizzo internet]])</f>
        <v>ilvecchiotorchiobb@gmail.com</v>
      </c>
    </row>
    <row r="6204" spans="1:12" x14ac:dyDescent="0.2">
      <c r="A6204" t="s">
        <v>8186</v>
      </c>
      <c r="B6204" t="s">
        <v>14639</v>
      </c>
      <c r="C6204" t="s">
        <v>19511</v>
      </c>
      <c r="D6204" t="s">
        <v>19399</v>
      </c>
      <c r="E6204" t="s">
        <v>19511</v>
      </c>
      <c r="F6204" t="s">
        <v>8093</v>
      </c>
      <c r="G6204" t="s">
        <v>8094</v>
      </c>
      <c r="I620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204" s="1" t="b">
        <f t="shared" si="96"/>
        <v>0</v>
      </c>
      <c r="K6204" t="str">
        <f>IF(NOT(J6204),Strutture_cleaned[[#This Row],[Indirizzo internet]],Strutture_cleaned[[#This Row],[Indirizzo di posta elettronica]])</f>
        <v>www.laquercia.eu</v>
      </c>
      <c r="L6204" t="str">
        <f>IF(NOT(J6204),Strutture_cleaned[[#This Row],[Indirizzo di posta elettronica]],Strutture_cleaned[[#This Row],[Indirizzo internet]])</f>
        <v>ettoreantolini@gmail.com</v>
      </c>
    </row>
    <row r="6205" spans="1:12" x14ac:dyDescent="0.2">
      <c r="A6205" t="s">
        <v>8186</v>
      </c>
      <c r="B6205" t="s">
        <v>19408</v>
      </c>
      <c r="C6205" t="s">
        <v>19409</v>
      </c>
      <c r="D6205" t="s">
        <v>19399</v>
      </c>
      <c r="E6205" t="s">
        <v>19399</v>
      </c>
      <c r="F6205" t="s">
        <v>19511</v>
      </c>
      <c r="G6205" t="s">
        <v>19511</v>
      </c>
      <c r="I6205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205" s="1" t="b">
        <f t="shared" si="96"/>
        <v>0</v>
      </c>
      <c r="K6205" t="str">
        <f>IF(NOT(J6205),Strutture_cleaned[[#This Row],[Indirizzo internet]],Strutture_cleaned[[#This Row],[Indirizzo di posta elettronica]])</f>
        <v/>
      </c>
      <c r="L6205" t="str">
        <f>IF(NOT(J6205),Strutture_cleaned[[#This Row],[Indirizzo di posta elettronica]],Strutture_cleaned[[#This Row],[Indirizzo internet]])</f>
        <v/>
      </c>
    </row>
    <row r="6206" spans="1:12" x14ac:dyDescent="0.2">
      <c r="A6206" t="s">
        <v>8186</v>
      </c>
      <c r="B6206" t="s">
        <v>19410</v>
      </c>
      <c r="C6206" t="s">
        <v>19411</v>
      </c>
      <c r="D6206" t="s">
        <v>19399</v>
      </c>
      <c r="E6206" t="s">
        <v>19511</v>
      </c>
      <c r="F6206" t="s">
        <v>8095</v>
      </c>
      <c r="G6206" t="s">
        <v>8096</v>
      </c>
      <c r="I620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06" s="1" t="b">
        <f t="shared" si="96"/>
        <v>0</v>
      </c>
      <c r="K6206" t="str">
        <f>IF(NOT(J6206),Strutture_cleaned[[#This Row],[Indirizzo internet]],Strutture_cleaned[[#This Row],[Indirizzo di posta elettronica]])</f>
        <v>www.agriturismogaianellofm.com</v>
      </c>
      <c r="L6206" t="str">
        <f>IF(NOT(J6206),Strutture_cleaned[[#This Row],[Indirizzo di posta elettronica]],Strutture_cleaned[[#This Row],[Indirizzo internet]])</f>
        <v>info@gaianello.com</v>
      </c>
    </row>
    <row r="6207" spans="1:12" x14ac:dyDescent="0.2">
      <c r="A6207" t="s">
        <v>8183</v>
      </c>
      <c r="B6207" t="s">
        <v>19412</v>
      </c>
      <c r="C6207" t="s">
        <v>19413</v>
      </c>
      <c r="D6207" t="s">
        <v>19399</v>
      </c>
      <c r="E6207" t="s">
        <v>19399</v>
      </c>
      <c r="F6207" t="s">
        <v>19511</v>
      </c>
      <c r="G6207" t="s">
        <v>8097</v>
      </c>
      <c r="I620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16</v>
      </c>
      <c r="J6207" s="1" t="b">
        <f t="shared" si="96"/>
        <v>0</v>
      </c>
      <c r="K6207" t="str">
        <f>IF(NOT(J6207),Strutture_cleaned[[#This Row],[Indirizzo internet]],Strutture_cleaned[[#This Row],[Indirizzo di posta elettronica]])</f>
        <v/>
      </c>
      <c r="L6207" t="str">
        <f>IF(NOT(J6207),Strutture_cleaned[[#This Row],[Indirizzo di posta elettronica]],Strutture_cleaned[[#This Row],[Indirizzo internet]])</f>
        <v>bebvillafontana@yahoo.it</v>
      </c>
    </row>
    <row r="6208" spans="1:12" x14ac:dyDescent="0.2">
      <c r="A6208" t="s">
        <v>8216</v>
      </c>
      <c r="B6208" t="s">
        <v>15421</v>
      </c>
      <c r="C6208" t="s">
        <v>19414</v>
      </c>
      <c r="D6208" t="s">
        <v>19399</v>
      </c>
      <c r="E6208" t="s">
        <v>19399</v>
      </c>
      <c r="F6208" t="s">
        <v>5161</v>
      </c>
      <c r="G6208" t="s">
        <v>5162</v>
      </c>
      <c r="I620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08" s="1" t="b">
        <f t="shared" si="96"/>
        <v>0</v>
      </c>
      <c r="K6208" t="str">
        <f>IF(NOT(J6208),Strutture_cleaned[[#This Row],[Indirizzo internet]],Strutture_cleaned[[#This Row],[Indirizzo di posta elettronica]])</f>
        <v>www.sanruffino.com</v>
      </c>
      <c r="L6208" t="str">
        <f>IF(NOT(J6208),Strutture_cleaned[[#This Row],[Indirizzo di posta elettronica]],Strutture_cleaned[[#This Row],[Indirizzo internet]])</f>
        <v>info@sanruffino.com</v>
      </c>
    </row>
    <row r="6209" spans="1:12" x14ac:dyDescent="0.2">
      <c r="A6209" t="s">
        <v>8177</v>
      </c>
      <c r="B6209" t="s">
        <v>19415</v>
      </c>
      <c r="C6209" t="s">
        <v>19416</v>
      </c>
      <c r="D6209" t="s">
        <v>19399</v>
      </c>
      <c r="E6209" t="s">
        <v>19399</v>
      </c>
      <c r="F6209" t="s">
        <v>19511</v>
      </c>
      <c r="G6209" t="s">
        <v>8098</v>
      </c>
      <c r="I620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209" s="1" t="b">
        <f t="shared" si="96"/>
        <v>0</v>
      </c>
      <c r="K6209" t="str">
        <f>IF(NOT(J6209),Strutture_cleaned[[#This Row],[Indirizzo internet]],Strutture_cleaned[[#This Row],[Indirizzo di posta elettronica]])</f>
        <v/>
      </c>
      <c r="L6209" t="str">
        <f>IF(NOT(J6209),Strutture_cleaned[[#This Row],[Indirizzo di posta elettronica]],Strutture_cleaned[[#This Row],[Indirizzo internet]])</f>
        <v>hotel_farfense@libero.it</v>
      </c>
    </row>
    <row r="6210" spans="1:12" x14ac:dyDescent="0.2">
      <c r="A6210" t="s">
        <v>8183</v>
      </c>
      <c r="B6210" t="s">
        <v>19417</v>
      </c>
      <c r="C6210" t="s">
        <v>14489</v>
      </c>
      <c r="D6210" t="s">
        <v>19399</v>
      </c>
      <c r="E6210" t="s">
        <v>19399</v>
      </c>
      <c r="F6210" t="s">
        <v>8099</v>
      </c>
      <c r="G6210" t="s">
        <v>8100</v>
      </c>
      <c r="I621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10" s="1" t="b">
        <f t="shared" si="96"/>
        <v>0</v>
      </c>
      <c r="K6210" t="str">
        <f>IF(NOT(J6210),Strutture_cleaned[[#This Row],[Indirizzo internet]],Strutture_cleaned[[#This Row],[Indirizzo di posta elettronica]])</f>
        <v>www.casacontenta.it</v>
      </c>
      <c r="L6210" t="str">
        <f>IF(NOT(J6210),Strutture_cleaned[[#This Row],[Indirizzo di posta elettronica]],Strutture_cleaned[[#This Row],[Indirizzo internet]])</f>
        <v>info@casacontenta.it</v>
      </c>
    </row>
    <row r="6211" spans="1:12" x14ac:dyDescent="0.2">
      <c r="A6211" t="s">
        <v>8183</v>
      </c>
      <c r="B6211" t="s">
        <v>19418</v>
      </c>
      <c r="C6211" t="s">
        <v>19419</v>
      </c>
      <c r="D6211" t="s">
        <v>19420</v>
      </c>
      <c r="E6211" t="s">
        <v>19421</v>
      </c>
      <c r="F6211" t="s">
        <v>19511</v>
      </c>
      <c r="G6211" t="s">
        <v>19511</v>
      </c>
      <c r="I6211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211" s="1" t="b">
        <f t="shared" ref="J6211:J6254" si="97">I6211="invertire email e sito"</f>
        <v>0</v>
      </c>
      <c r="K6211" t="str">
        <f>IF(NOT(J6211),Strutture_cleaned[[#This Row],[Indirizzo internet]],Strutture_cleaned[[#This Row],[Indirizzo di posta elettronica]])</f>
        <v/>
      </c>
      <c r="L6211" t="str">
        <f>IF(NOT(J6211),Strutture_cleaned[[#This Row],[Indirizzo di posta elettronica]],Strutture_cleaned[[#This Row],[Indirizzo internet]])</f>
        <v/>
      </c>
    </row>
    <row r="6212" spans="1:12" x14ac:dyDescent="0.2">
      <c r="A6212" t="s">
        <v>8186</v>
      </c>
      <c r="B6212" t="s">
        <v>19422</v>
      </c>
      <c r="C6212" t="s">
        <v>19423</v>
      </c>
      <c r="D6212" t="s">
        <v>19420</v>
      </c>
      <c r="E6212" t="s">
        <v>19424</v>
      </c>
      <c r="F6212" t="s">
        <v>19511</v>
      </c>
      <c r="G6212" t="s">
        <v>8101</v>
      </c>
      <c r="I621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212" s="1" t="b">
        <f t="shared" si="97"/>
        <v>0</v>
      </c>
      <c r="K6212" t="str">
        <f>IF(NOT(J6212),Strutture_cleaned[[#This Row],[Indirizzo internet]],Strutture_cleaned[[#This Row],[Indirizzo di posta elettronica]])</f>
        <v/>
      </c>
      <c r="L6212" t="str">
        <f>IF(NOT(J6212),Strutture_cleaned[[#This Row],[Indirizzo di posta elettronica]],Strutture_cleaned[[#This Row],[Indirizzo internet]])</f>
        <v>verde.pianura@gmail.com</v>
      </c>
    </row>
    <row r="6213" spans="1:12" x14ac:dyDescent="0.2">
      <c r="A6213" t="s">
        <v>8171</v>
      </c>
      <c r="B6213" t="s">
        <v>19425</v>
      </c>
      <c r="C6213" t="s">
        <v>19426</v>
      </c>
      <c r="D6213" t="s">
        <v>19420</v>
      </c>
      <c r="E6213" t="s">
        <v>19427</v>
      </c>
      <c r="F6213" t="s">
        <v>19511</v>
      </c>
      <c r="G6213" t="s">
        <v>8102</v>
      </c>
      <c r="I621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213" s="1" t="b">
        <f t="shared" si="97"/>
        <v>0</v>
      </c>
      <c r="K6213" t="str">
        <f>IF(NOT(J6213),Strutture_cleaned[[#This Row],[Indirizzo internet]],Strutture_cleaned[[#This Row],[Indirizzo di posta elettronica]])</f>
        <v/>
      </c>
      <c r="L6213" t="str">
        <f>IF(NOT(J6213),Strutture_cleaned[[#This Row],[Indirizzo di posta elettronica]],Strutture_cleaned[[#This Row],[Indirizzo internet]])</f>
        <v>mildret@libero.it</v>
      </c>
    </row>
    <row r="6214" spans="1:12" x14ac:dyDescent="0.2">
      <c r="A6214" t="s">
        <v>8186</v>
      </c>
      <c r="B6214" t="s">
        <v>19428</v>
      </c>
      <c r="C6214" t="s">
        <v>19429</v>
      </c>
      <c r="D6214" t="s">
        <v>19420</v>
      </c>
      <c r="E6214" t="s">
        <v>19511</v>
      </c>
      <c r="F6214" t="s">
        <v>19511</v>
      </c>
      <c r="G6214" t="s">
        <v>8103</v>
      </c>
      <c r="I621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6214" s="1" t="b">
        <f t="shared" si="97"/>
        <v>0</v>
      </c>
      <c r="K6214" t="str">
        <f>IF(NOT(J6214),Strutture_cleaned[[#This Row],[Indirizzo internet]],Strutture_cleaned[[#This Row],[Indirizzo di posta elettronica]])</f>
        <v/>
      </c>
      <c r="L6214" t="str">
        <f>IF(NOT(J6214),Strutture_cleaned[[#This Row],[Indirizzo di posta elettronica]],Strutture_cleaned[[#This Row],[Indirizzo internet]])</f>
        <v>bernardo.belvederi@fastwebnet.it</v>
      </c>
    </row>
    <row r="6215" spans="1:12" x14ac:dyDescent="0.2">
      <c r="A6215" t="s">
        <v>8186</v>
      </c>
      <c r="B6215" t="s">
        <v>19430</v>
      </c>
      <c r="C6215" t="s">
        <v>19431</v>
      </c>
      <c r="D6215" t="s">
        <v>19420</v>
      </c>
      <c r="E6215" t="s">
        <v>19427</v>
      </c>
      <c r="F6215" t="s">
        <v>8104</v>
      </c>
      <c r="G6215" t="s">
        <v>8105</v>
      </c>
      <c r="I621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15" s="1" t="b">
        <f t="shared" si="97"/>
        <v>0</v>
      </c>
      <c r="K6215" t="str">
        <f>IF(NOT(J6215),Strutture_cleaned[[#This Row],[Indirizzo internet]],Strutture_cleaned[[#This Row],[Indirizzo di posta elettronica]])</f>
        <v>www.agritursantacroce.com</v>
      </c>
      <c r="L6215" t="str">
        <f>IF(NOT(J6215),Strutture_cleaned[[#This Row],[Indirizzo di posta elettronica]],Strutture_cleaned[[#This Row],[Indirizzo internet]])</f>
        <v>info@agritursantacroce.com</v>
      </c>
    </row>
    <row r="6216" spans="1:12" x14ac:dyDescent="0.2">
      <c r="A6216" t="s">
        <v>8216</v>
      </c>
      <c r="B6216" t="s">
        <v>19432</v>
      </c>
      <c r="C6216" t="s">
        <v>19433</v>
      </c>
      <c r="D6216" t="s">
        <v>19420</v>
      </c>
      <c r="E6216" t="s">
        <v>19434</v>
      </c>
      <c r="F6216" t="s">
        <v>8106</v>
      </c>
      <c r="G6216" t="s">
        <v>8107</v>
      </c>
      <c r="I621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16" s="1" t="b">
        <f t="shared" si="97"/>
        <v>0</v>
      </c>
      <c r="K6216" t="str">
        <f>IF(NOT(J6216),Strutture_cleaned[[#This Row],[Indirizzo internet]],Strutture_cleaned[[#This Row],[Indirizzo di posta elettronica]])</f>
        <v>www.ilmerendero.com</v>
      </c>
      <c r="L6216" t="str">
        <f>IF(NOT(J6216),Strutture_cleaned[[#This Row],[Indirizzo di posta elettronica]],Strutture_cleaned[[#This Row],[Indirizzo internet]])</f>
        <v>mail@ilmerendero.com</v>
      </c>
    </row>
    <row r="6217" spans="1:12" x14ac:dyDescent="0.2">
      <c r="A6217" t="s">
        <v>8183</v>
      </c>
      <c r="B6217" t="s">
        <v>11598</v>
      </c>
      <c r="C6217" t="s">
        <v>19435</v>
      </c>
      <c r="D6217" t="s">
        <v>19420</v>
      </c>
      <c r="E6217" t="s">
        <v>19436</v>
      </c>
      <c r="F6217" t="s">
        <v>19511</v>
      </c>
      <c r="G6217" t="s">
        <v>8108</v>
      </c>
      <c r="I621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217" s="1" t="b">
        <f t="shared" si="97"/>
        <v>0</v>
      </c>
      <c r="K6217" t="str">
        <f>IF(NOT(J6217),Strutture_cleaned[[#This Row],[Indirizzo internet]],Strutture_cleaned[[#This Row],[Indirizzo di posta elettronica]])</f>
        <v/>
      </c>
      <c r="L6217" t="str">
        <f>IF(NOT(J6217),Strutture_cleaned[[#This Row],[Indirizzo di posta elettronica]],Strutture_cleaned[[#This Row],[Indirizzo internet]])</f>
        <v>bebdegliangeli@libero.it</v>
      </c>
    </row>
    <row r="6218" spans="1:12" x14ac:dyDescent="0.2">
      <c r="A6218" t="s">
        <v>8183</v>
      </c>
      <c r="B6218" t="s">
        <v>19437</v>
      </c>
      <c r="C6218" t="s">
        <v>19438</v>
      </c>
      <c r="D6218" t="s">
        <v>19420</v>
      </c>
      <c r="E6218" t="s">
        <v>19436</v>
      </c>
      <c r="F6218" t="s">
        <v>8109</v>
      </c>
      <c r="G6218" t="s">
        <v>8110</v>
      </c>
      <c r="I621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18</v>
      </c>
      <c r="J6218" s="1" t="b">
        <f t="shared" si="97"/>
        <v>0</v>
      </c>
      <c r="K6218" t="str">
        <f>IF(NOT(J6218),Strutture_cleaned[[#This Row],[Indirizzo internet]],Strutture_cleaned[[#This Row],[Indirizzo di posta elettronica]])</f>
        <v>www.ilvialedegliulivi.it</v>
      </c>
      <c r="L6218" t="str">
        <f>IF(NOT(J6218),Strutture_cleaned[[#This Row],[Indirizzo di posta elettronica]],Strutture_cleaned[[#This Row],[Indirizzo internet]])</f>
        <v>ilvialedegliulivi@hotmail.it</v>
      </c>
    </row>
    <row r="6219" spans="1:12" x14ac:dyDescent="0.2">
      <c r="A6219" t="s">
        <v>8186</v>
      </c>
      <c r="B6219" t="s">
        <v>19439</v>
      </c>
      <c r="C6219" t="s">
        <v>19440</v>
      </c>
      <c r="D6219" t="s">
        <v>19420</v>
      </c>
      <c r="E6219" t="s">
        <v>19436</v>
      </c>
      <c r="F6219" t="s">
        <v>8111</v>
      </c>
      <c r="G6219" t="s">
        <v>8112</v>
      </c>
      <c r="I621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19" s="1" t="b">
        <f t="shared" si="97"/>
        <v>0</v>
      </c>
      <c r="K6219" t="str">
        <f>IF(NOT(J6219),Strutture_cleaned[[#This Row],[Indirizzo internet]],Strutture_cleaned[[#This Row],[Indirizzo di posta elettronica]])</f>
        <v>http://www.agriturismofonterossa.it</v>
      </c>
      <c r="L6219" t="str">
        <f>IF(NOT(J6219),Strutture_cleaned[[#This Row],[Indirizzo di posta elettronica]],Strutture_cleaned[[#This Row],[Indirizzo internet]])</f>
        <v>info@agriturismofonterossa.it</v>
      </c>
    </row>
    <row r="6220" spans="1:12" x14ac:dyDescent="0.2">
      <c r="A6220" t="s">
        <v>8186</v>
      </c>
      <c r="B6220" t="s">
        <v>19441</v>
      </c>
      <c r="C6220" t="s">
        <v>19442</v>
      </c>
      <c r="D6220" t="s">
        <v>19420</v>
      </c>
      <c r="E6220" t="s">
        <v>19443</v>
      </c>
      <c r="F6220" t="s">
        <v>8113</v>
      </c>
      <c r="G6220" t="s">
        <v>8114</v>
      </c>
      <c r="I622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23</v>
      </c>
      <c r="J6220" s="1" t="b">
        <f t="shared" si="97"/>
        <v>0</v>
      </c>
      <c r="K6220" t="str">
        <f>IF(NOT(J6220),Strutture_cleaned[[#This Row],[Indirizzo internet]],Strutture_cleaned[[#This Row],[Indirizzo di posta elettronica]])</f>
        <v>www.agriturismogirodivento.it</v>
      </c>
      <c r="L6220" t="str">
        <f>IF(NOT(J6220),Strutture_cleaned[[#This Row],[Indirizzo di posta elettronica]],Strutture_cleaned[[#This Row],[Indirizzo internet]])</f>
        <v>agriturismogirodivento@alice.it</v>
      </c>
    </row>
    <row r="6221" spans="1:12" x14ac:dyDescent="0.2">
      <c r="A6221" t="s">
        <v>8183</v>
      </c>
      <c r="B6221" t="s">
        <v>19444</v>
      </c>
      <c r="C6221" t="s">
        <v>19445</v>
      </c>
      <c r="D6221" t="s">
        <v>19420</v>
      </c>
      <c r="E6221" t="s">
        <v>19446</v>
      </c>
      <c r="F6221" t="s">
        <v>8115</v>
      </c>
      <c r="G6221" t="s">
        <v>8116</v>
      </c>
      <c r="I622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221" s="1" t="b">
        <f t="shared" si="97"/>
        <v>0</v>
      </c>
      <c r="K6221" t="str">
        <f>IF(NOT(J6221),Strutture_cleaned[[#This Row],[Indirizzo internet]],Strutture_cleaned[[#This Row],[Indirizzo di posta elettronica]])</f>
        <v>http://www.bedbreakfastoasi.joomlafree.it</v>
      </c>
      <c r="L6221" t="str">
        <f>IF(NOT(J6221),Strutture_cleaned[[#This Row],[Indirizzo di posta elettronica]],Strutture_cleaned[[#This Row],[Indirizzo internet]])</f>
        <v>bboasitizianaciucani@gmail.com</v>
      </c>
    </row>
    <row r="6222" spans="1:12" x14ac:dyDescent="0.2">
      <c r="A6222" t="s">
        <v>8216</v>
      </c>
      <c r="B6222" t="s">
        <v>19447</v>
      </c>
      <c r="C6222" t="s">
        <v>19448</v>
      </c>
      <c r="D6222" t="s">
        <v>19420</v>
      </c>
      <c r="E6222" t="s">
        <v>19511</v>
      </c>
      <c r="F6222" t="s">
        <v>19511</v>
      </c>
      <c r="G6222" t="s">
        <v>8117</v>
      </c>
      <c r="I622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6222" s="1" t="b">
        <f t="shared" si="97"/>
        <v>0</v>
      </c>
      <c r="K6222" t="str">
        <f>IF(NOT(J6222),Strutture_cleaned[[#This Row],[Indirizzo internet]],Strutture_cleaned[[#This Row],[Indirizzo di posta elettronica]])</f>
        <v/>
      </c>
      <c r="L6222" t="str">
        <f>IF(NOT(J6222),Strutture_cleaned[[#This Row],[Indirizzo di posta elettronica]],Strutture_cleaned[[#This Row],[Indirizzo internet]])</f>
        <v>lamezzina@libero.it</v>
      </c>
    </row>
    <row r="6223" spans="1:12" x14ac:dyDescent="0.2">
      <c r="A6223" t="s">
        <v>8183</v>
      </c>
      <c r="B6223" t="s">
        <v>9239</v>
      </c>
      <c r="C6223" t="s">
        <v>19449</v>
      </c>
      <c r="D6223" t="s">
        <v>19420</v>
      </c>
      <c r="E6223" t="s">
        <v>19511</v>
      </c>
      <c r="F6223" t="s">
        <v>19511</v>
      </c>
      <c r="G6223" t="s">
        <v>8118</v>
      </c>
      <c r="I622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223" s="1" t="b">
        <f t="shared" si="97"/>
        <v>0</v>
      </c>
      <c r="K6223" t="str">
        <f>IF(NOT(J6223),Strutture_cleaned[[#This Row],[Indirizzo internet]],Strutture_cleaned[[#This Row],[Indirizzo di posta elettronica]])</f>
        <v/>
      </c>
      <c r="L6223" t="str">
        <f>IF(NOT(J6223),Strutture_cleaned[[#This Row],[Indirizzo di posta elettronica]],Strutture_cleaned[[#This Row],[Indirizzo internet]])</f>
        <v>cameraconvistabb@gmail.com</v>
      </c>
    </row>
    <row r="6224" spans="1:12" x14ac:dyDescent="0.2">
      <c r="A6224" t="s">
        <v>8183</v>
      </c>
      <c r="B6224" t="s">
        <v>19450</v>
      </c>
      <c r="C6224" t="s">
        <v>19451</v>
      </c>
      <c r="D6224" t="s">
        <v>19420</v>
      </c>
      <c r="E6224" t="s">
        <v>19511</v>
      </c>
      <c r="F6224" t="s">
        <v>8119</v>
      </c>
      <c r="G6224" t="s">
        <v>8120</v>
      </c>
      <c r="I622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224" s="1" t="b">
        <f t="shared" si="97"/>
        <v>0</v>
      </c>
      <c r="K6224" t="str">
        <f>IF(NOT(J6224),Strutture_cleaned[[#This Row],[Indirizzo internet]],Strutture_cleaned[[#This Row],[Indirizzo di posta elettronica]])</f>
        <v>www.casacavaliera.com</v>
      </c>
      <c r="L6224" t="str">
        <f>IF(NOT(J6224),Strutture_cleaned[[#This Row],[Indirizzo di posta elettronica]],Strutture_cleaned[[#This Row],[Indirizzo internet]])</f>
        <v>casacavaliera@libero.it</v>
      </c>
    </row>
    <row r="6225" spans="1:12" x14ac:dyDescent="0.2">
      <c r="A6225" t="s">
        <v>8186</v>
      </c>
      <c r="B6225" t="s">
        <v>19452</v>
      </c>
      <c r="C6225" t="s">
        <v>19453</v>
      </c>
      <c r="D6225" t="s">
        <v>19420</v>
      </c>
      <c r="E6225" t="s">
        <v>19511</v>
      </c>
      <c r="F6225" t="s">
        <v>19511</v>
      </c>
      <c r="G6225" t="s">
        <v>8121</v>
      </c>
      <c r="I622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225" s="1" t="b">
        <f t="shared" si="97"/>
        <v>0</v>
      </c>
      <c r="K6225" t="str">
        <f>IF(NOT(J6225),Strutture_cleaned[[#This Row],[Indirizzo internet]],Strutture_cleaned[[#This Row],[Indirizzo di posta elettronica]])</f>
        <v/>
      </c>
      <c r="L6225" t="str">
        <f>IF(NOT(J6225),Strutture_cleaned[[#This Row],[Indirizzo di posta elettronica]],Strutture_cleaned[[#This Row],[Indirizzo internet]])</f>
        <v>girodeiventi@hotmail.com</v>
      </c>
    </row>
    <row r="6226" spans="1:12" x14ac:dyDescent="0.2">
      <c r="A6226" t="s">
        <v>8183</v>
      </c>
      <c r="B6226" t="s">
        <v>19454</v>
      </c>
      <c r="C6226" t="s">
        <v>8122</v>
      </c>
      <c r="D6226" t="s">
        <v>19420</v>
      </c>
      <c r="E6226" t="s">
        <v>19511</v>
      </c>
      <c r="F6226" t="s">
        <v>8123</v>
      </c>
      <c r="G6226" t="s">
        <v>8124</v>
      </c>
      <c r="I622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226" s="1" t="b">
        <f t="shared" si="97"/>
        <v>0</v>
      </c>
      <c r="K6226" t="str">
        <f>IF(NOT(J6226),Strutture_cleaned[[#This Row],[Indirizzo internet]],Strutture_cleaned[[#This Row],[Indirizzo di posta elettronica]])</f>
        <v>www.bbilchiarodiluna.com</v>
      </c>
      <c r="L6226" t="str">
        <f>IF(NOT(J6226),Strutture_cleaned[[#This Row],[Indirizzo di posta elettronica]],Strutture_cleaned[[#This Row],[Indirizzo internet]])</f>
        <v>ilchiarodiluna@outlook.com</v>
      </c>
    </row>
    <row r="6227" spans="1:12" x14ac:dyDescent="0.2">
      <c r="A6227" t="s">
        <v>8186</v>
      </c>
      <c r="B6227" t="s">
        <v>19455</v>
      </c>
      <c r="C6227" t="s">
        <v>19456</v>
      </c>
      <c r="D6227" t="s">
        <v>19420</v>
      </c>
      <c r="E6227" t="s">
        <v>19457</v>
      </c>
      <c r="F6227" t="s">
        <v>8125</v>
      </c>
      <c r="G6227" t="s">
        <v>8126</v>
      </c>
      <c r="I622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27" s="1" t="b">
        <f t="shared" si="97"/>
        <v>0</v>
      </c>
      <c r="K6227" t="str">
        <f>IF(NOT(J6227),Strutture_cleaned[[#This Row],[Indirizzo internet]],Strutture_cleaned[[#This Row],[Indirizzo di posta elettronica]])</f>
        <v>www.agriturismoilfalco-casettedete.com</v>
      </c>
      <c r="L6227" t="str">
        <f>IF(NOT(J6227),Strutture_cleaned[[#This Row],[Indirizzo di posta elettronica]],Strutture_cleaned[[#This Row],[Indirizzo internet]])</f>
        <v>info@agriturismoilfalco-casettedete.com</v>
      </c>
    </row>
    <row r="6228" spans="1:12" x14ac:dyDescent="0.2">
      <c r="A6228" t="s">
        <v>8216</v>
      </c>
      <c r="B6228" t="s">
        <v>19458</v>
      </c>
      <c r="C6228" t="s">
        <v>19459</v>
      </c>
      <c r="D6228" t="s">
        <v>19420</v>
      </c>
      <c r="E6228" t="s">
        <v>19460</v>
      </c>
      <c r="F6228" t="s">
        <v>8127</v>
      </c>
      <c r="G6228" t="s">
        <v>8128</v>
      </c>
      <c r="I622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28" s="1" t="b">
        <f t="shared" si="97"/>
        <v>0</v>
      </c>
      <c r="K6228" t="str">
        <f>IF(NOT(J6228),Strutture_cleaned[[#This Row],[Indirizzo internet]],Strutture_cleaned[[#This Row],[Indirizzo di posta elettronica]])</f>
        <v>WWW.DOLCESOGNO.IT</v>
      </c>
      <c r="L6228" t="str">
        <f>IF(NOT(J6228),Strutture_cleaned[[#This Row],[Indirizzo di posta elettronica]],Strutture_cleaned[[#This Row],[Indirizzo internet]])</f>
        <v>info@dolcesogno.it</v>
      </c>
    </row>
    <row r="6229" spans="1:12" x14ac:dyDescent="0.2">
      <c r="A6229" t="s">
        <v>8183</v>
      </c>
      <c r="B6229" t="s">
        <v>19461</v>
      </c>
      <c r="C6229" t="s">
        <v>8129</v>
      </c>
      <c r="D6229" t="s">
        <v>19420</v>
      </c>
      <c r="E6229" t="s">
        <v>19511</v>
      </c>
      <c r="F6229" t="s">
        <v>19511</v>
      </c>
      <c r="G6229" t="s">
        <v>8130</v>
      </c>
      <c r="I6229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6229" s="1" t="b">
        <f t="shared" si="97"/>
        <v>0</v>
      </c>
      <c r="K6229" t="str">
        <f>IF(NOT(J6229),Strutture_cleaned[[#This Row],[Indirizzo internet]],Strutture_cleaned[[#This Row],[Indirizzo di posta elettronica]])</f>
        <v/>
      </c>
      <c r="L6229" t="str">
        <f>IF(NOT(J6229),Strutture_cleaned[[#This Row],[Indirizzo di posta elettronica]],Strutture_cleaned[[#This Row],[Indirizzo internet]])</f>
        <v>barbarasimonelli24@gmail.com</v>
      </c>
    </row>
    <row r="6230" spans="1:12" x14ac:dyDescent="0.2">
      <c r="A6230" t="s">
        <v>8183</v>
      </c>
      <c r="B6230" t="s">
        <v>19462</v>
      </c>
      <c r="C6230" t="s">
        <v>19463</v>
      </c>
      <c r="D6230" t="s">
        <v>19420</v>
      </c>
      <c r="E6230" t="s">
        <v>19457</v>
      </c>
      <c r="F6230" t="s">
        <v>19511</v>
      </c>
      <c r="G6230" t="s">
        <v>8131</v>
      </c>
      <c r="I623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230" s="1" t="b">
        <f t="shared" si="97"/>
        <v>0</v>
      </c>
      <c r="K6230" t="str">
        <f>IF(NOT(J6230),Strutture_cleaned[[#This Row],[Indirizzo internet]],Strutture_cleaned[[#This Row],[Indirizzo di posta elettronica]])</f>
        <v/>
      </c>
      <c r="L6230" t="str">
        <f>IF(NOT(J6230),Strutture_cleaned[[#This Row],[Indirizzo di posta elettronica]],Strutture_cleaned[[#This Row],[Indirizzo internet]])</f>
        <v>famigliadenardis@yahoo.it</v>
      </c>
    </row>
    <row r="6231" spans="1:12" x14ac:dyDescent="0.2">
      <c r="A6231" t="s">
        <v>8183</v>
      </c>
      <c r="B6231" t="s">
        <v>19464</v>
      </c>
      <c r="C6231" t="s">
        <v>19465</v>
      </c>
      <c r="D6231" t="s">
        <v>19420</v>
      </c>
      <c r="E6231" t="s">
        <v>19511</v>
      </c>
      <c r="F6231" t="s">
        <v>19511</v>
      </c>
      <c r="G6231" t="s">
        <v>8132</v>
      </c>
      <c r="I623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21</v>
      </c>
      <c r="J6231" s="1" t="b">
        <f t="shared" si="97"/>
        <v>0</v>
      </c>
      <c r="K6231" t="str">
        <f>IF(NOT(J6231),Strutture_cleaned[[#This Row],[Indirizzo internet]],Strutture_cleaned[[#This Row],[Indirizzo di posta elettronica]])</f>
        <v/>
      </c>
      <c r="L6231" t="str">
        <f>IF(NOT(J6231),Strutture_cleaned[[#This Row],[Indirizzo di posta elettronica]],Strutture_cleaned[[#This Row],[Indirizzo internet]])</f>
        <v>campanellatommaso210@gmail.com</v>
      </c>
    </row>
    <row r="6232" spans="1:12" x14ac:dyDescent="0.2">
      <c r="A6232" t="s">
        <v>8186</v>
      </c>
      <c r="B6232" t="s">
        <v>19466</v>
      </c>
      <c r="C6232" t="s">
        <v>8133</v>
      </c>
      <c r="D6232" t="s">
        <v>19420</v>
      </c>
      <c r="E6232" t="s">
        <v>19420</v>
      </c>
      <c r="F6232" t="s">
        <v>19511</v>
      </c>
      <c r="G6232" t="s">
        <v>8134</v>
      </c>
      <c r="I623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32" s="1" t="b">
        <f t="shared" si="97"/>
        <v>0</v>
      </c>
      <c r="K6232" t="str">
        <f>IF(NOT(J6232),Strutture_cleaned[[#This Row],[Indirizzo internet]],Strutture_cleaned[[#This Row],[Indirizzo di posta elettronica]])</f>
        <v/>
      </c>
      <c r="L6232" t="str">
        <f>IF(NOT(J6232),Strutture_cleaned[[#This Row],[Indirizzo di posta elettronica]],Strutture_cleaned[[#This Row],[Indirizzo internet]])</f>
        <v>info@agriturismocluana.com</v>
      </c>
    </row>
    <row r="6233" spans="1:12" x14ac:dyDescent="0.2">
      <c r="A6233" t="s">
        <v>8183</v>
      </c>
      <c r="B6233" t="s">
        <v>19467</v>
      </c>
      <c r="C6233" t="s">
        <v>8135</v>
      </c>
      <c r="D6233" t="s">
        <v>19420</v>
      </c>
      <c r="E6233" t="s">
        <v>19420</v>
      </c>
      <c r="F6233" t="s">
        <v>19511</v>
      </c>
      <c r="G6233" t="s">
        <v>8136</v>
      </c>
      <c r="I623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13</v>
      </c>
      <c r="J6233" s="1" t="b">
        <f t="shared" si="97"/>
        <v>0</v>
      </c>
      <c r="K6233" t="str">
        <f>IF(NOT(J6233),Strutture_cleaned[[#This Row],[Indirizzo internet]],Strutture_cleaned[[#This Row],[Indirizzo di posta elettronica]])</f>
        <v/>
      </c>
      <c r="L6233" t="str">
        <f>IF(NOT(J6233),Strutture_cleaned[[#This Row],[Indirizzo di posta elettronica]],Strutture_cleaned[[#This Row],[Indirizzo internet]])</f>
        <v>harmonia.sem@gmail.com</v>
      </c>
    </row>
    <row r="6234" spans="1:12" x14ac:dyDescent="0.2">
      <c r="A6234" t="s">
        <v>8216</v>
      </c>
      <c r="B6234" t="s">
        <v>19468</v>
      </c>
      <c r="C6234" t="s">
        <v>19469</v>
      </c>
      <c r="D6234" t="s">
        <v>19470</v>
      </c>
      <c r="E6234" t="s">
        <v>19471</v>
      </c>
      <c r="F6234" t="s">
        <v>8137</v>
      </c>
      <c r="G6234" t="s">
        <v>8138</v>
      </c>
      <c r="I623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234" s="1" t="b">
        <f t="shared" si="97"/>
        <v>0</v>
      </c>
      <c r="K6234" t="str">
        <f>IF(NOT(J6234),Strutture_cleaned[[#This Row],[Indirizzo internet]],Strutture_cleaned[[#This Row],[Indirizzo di posta elettronica]])</f>
        <v>www.villa-miramonti.com</v>
      </c>
      <c r="L6234" t="str">
        <f>IF(NOT(J6234),Strutture_cleaned[[#This Row],[Indirizzo di posta elettronica]],Strutture_cleaned[[#This Row],[Indirizzo internet]])</f>
        <v>georgekyprios@yahoo.com</v>
      </c>
    </row>
    <row r="6235" spans="1:12" x14ac:dyDescent="0.2">
      <c r="A6235" t="s">
        <v>8171</v>
      </c>
      <c r="B6235" t="s">
        <v>19472</v>
      </c>
      <c r="C6235" t="s">
        <v>19473</v>
      </c>
      <c r="D6235" t="s">
        <v>19470</v>
      </c>
      <c r="E6235" t="s">
        <v>19470</v>
      </c>
      <c r="F6235" t="s">
        <v>8139</v>
      </c>
      <c r="G6235" t="s">
        <v>8140</v>
      </c>
      <c r="I623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35" s="1" t="b">
        <f t="shared" si="97"/>
        <v>0</v>
      </c>
      <c r="K6235" t="str">
        <f>IF(NOT(J6235),Strutture_cleaned[[#This Row],[Indirizzo internet]],Strutture_cleaned[[#This Row],[Indirizzo di posta elettronica]])</f>
        <v>www.villafunari.it</v>
      </c>
      <c r="L6235" t="str">
        <f>IF(NOT(J6235),Strutture_cleaned[[#This Row],[Indirizzo di posta elettronica]],Strutture_cleaned[[#This Row],[Indirizzo internet]])</f>
        <v>info@villafunari.it</v>
      </c>
    </row>
    <row r="6236" spans="1:12" x14ac:dyDescent="0.2">
      <c r="A6236" t="s">
        <v>8186</v>
      </c>
      <c r="B6236" t="s">
        <v>19474</v>
      </c>
      <c r="C6236" t="s">
        <v>19475</v>
      </c>
      <c r="D6236" t="s">
        <v>19470</v>
      </c>
      <c r="E6236" t="s">
        <v>19511</v>
      </c>
      <c r="F6236" t="s">
        <v>8141</v>
      </c>
      <c r="G6236" t="s">
        <v>8142</v>
      </c>
      <c r="I623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36" s="1" t="b">
        <f t="shared" si="97"/>
        <v>0</v>
      </c>
      <c r="K6236" t="str">
        <f>IF(NOT(J6236),Strutture_cleaned[[#This Row],[Indirizzo internet]],Strutture_cleaned[[#This Row],[Indirizzo di posta elettronica]])</f>
        <v>www.cascinadegliulivi.com</v>
      </c>
      <c r="L6236" t="str">
        <f>IF(NOT(J6236),Strutture_cleaned[[#This Row],[Indirizzo di posta elettronica]],Strutture_cleaned[[#This Row],[Indirizzo internet]])</f>
        <v>info@cascinadegliulivi.com</v>
      </c>
    </row>
    <row r="6237" spans="1:12" x14ac:dyDescent="0.2">
      <c r="A6237" t="s">
        <v>8177</v>
      </c>
      <c r="B6237" t="s">
        <v>19476</v>
      </c>
      <c r="C6237" t="s">
        <v>19477</v>
      </c>
      <c r="D6237" t="s">
        <v>19470</v>
      </c>
      <c r="E6237" t="s">
        <v>19470</v>
      </c>
      <c r="F6237" t="s">
        <v>19511</v>
      </c>
      <c r="G6237" t="s">
        <v>8143</v>
      </c>
      <c r="I623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14</v>
      </c>
      <c r="J6237" s="1" t="b">
        <f t="shared" si="97"/>
        <v>0</v>
      </c>
      <c r="K6237" t="str">
        <f>IF(NOT(J6237),Strutture_cleaned[[#This Row],[Indirizzo internet]],Strutture_cleaned[[#This Row],[Indirizzo di posta elettronica]])</f>
        <v/>
      </c>
      <c r="L6237" t="str">
        <f>IF(NOT(J6237),Strutture_cleaned[[#This Row],[Indirizzo di posta elettronica]],Strutture_cleaned[[#This Row],[Indirizzo internet]])</f>
        <v>alesiacesetti@alice.it</v>
      </c>
    </row>
    <row r="6238" spans="1:12" x14ac:dyDescent="0.2">
      <c r="A6238" t="s">
        <v>8183</v>
      </c>
      <c r="B6238" t="s">
        <v>19478</v>
      </c>
      <c r="C6238" t="s">
        <v>19479</v>
      </c>
      <c r="D6238" t="s">
        <v>19470</v>
      </c>
      <c r="E6238" t="s">
        <v>19470</v>
      </c>
      <c r="F6238" t="s">
        <v>8144</v>
      </c>
      <c r="G6238" t="s">
        <v>8145</v>
      </c>
      <c r="I6238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38" s="1" t="b">
        <f t="shared" si="97"/>
        <v>0</v>
      </c>
      <c r="K6238" t="str">
        <f>IF(NOT(J6238),Strutture_cleaned[[#This Row],[Indirizzo internet]],Strutture_cleaned[[#This Row],[Indirizzo di posta elettronica]])</f>
        <v>www.angelagarden.it</v>
      </c>
      <c r="L6238" t="str">
        <f>IF(NOT(J6238),Strutture_cleaned[[#This Row],[Indirizzo di posta elettronica]],Strutture_cleaned[[#This Row],[Indirizzo internet]])</f>
        <v>info@angelagarden.it</v>
      </c>
    </row>
    <row r="6239" spans="1:12" x14ac:dyDescent="0.2">
      <c r="A6239" t="s">
        <v>8186</v>
      </c>
      <c r="B6239" t="s">
        <v>19480</v>
      </c>
      <c r="C6239" t="s">
        <v>19481</v>
      </c>
      <c r="D6239" t="s">
        <v>19482</v>
      </c>
      <c r="E6239" t="s">
        <v>19511</v>
      </c>
      <c r="F6239" t="s">
        <v>19511</v>
      </c>
      <c r="G6239" t="s">
        <v>19511</v>
      </c>
      <c r="I623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239" s="1" t="b">
        <f t="shared" si="97"/>
        <v>0</v>
      </c>
      <c r="K6239" t="str">
        <f>IF(NOT(J6239),Strutture_cleaned[[#This Row],[Indirizzo internet]],Strutture_cleaned[[#This Row],[Indirizzo di posta elettronica]])</f>
        <v/>
      </c>
      <c r="L6239" t="str">
        <f>IF(NOT(J6239),Strutture_cleaned[[#This Row],[Indirizzo di posta elettronica]],Strutture_cleaned[[#This Row],[Indirizzo internet]])</f>
        <v/>
      </c>
    </row>
    <row r="6240" spans="1:12" x14ac:dyDescent="0.2">
      <c r="A6240" t="s">
        <v>8285</v>
      </c>
      <c r="B6240" t="s">
        <v>19483</v>
      </c>
      <c r="C6240" t="s">
        <v>19484</v>
      </c>
      <c r="D6240" t="s">
        <v>19482</v>
      </c>
      <c r="E6240" t="s">
        <v>19482</v>
      </c>
      <c r="F6240" t="s">
        <v>19511</v>
      </c>
      <c r="G6240" t="s">
        <v>8146</v>
      </c>
      <c r="I624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10</v>
      </c>
      <c r="J6240" s="1" t="b">
        <f t="shared" si="97"/>
        <v>0</v>
      </c>
      <c r="K6240" t="str">
        <f>IF(NOT(J6240),Strutture_cleaned[[#This Row],[Indirizzo internet]],Strutture_cleaned[[#This Row],[Indirizzo di posta elettronica]])</f>
        <v/>
      </c>
      <c r="L6240" t="str">
        <f>IF(NOT(J6240),Strutture_cleaned[[#This Row],[Indirizzo di posta elettronica]],Strutture_cleaned[[#This Row],[Indirizzo internet]])</f>
        <v>casabetel@libero.it</v>
      </c>
    </row>
    <row r="6241" spans="1:12" x14ac:dyDescent="0.2">
      <c r="A6241" t="s">
        <v>8183</v>
      </c>
      <c r="B6241" t="s">
        <v>19485</v>
      </c>
      <c r="C6241" t="s">
        <v>19486</v>
      </c>
      <c r="D6241" t="s">
        <v>19482</v>
      </c>
      <c r="E6241" t="s">
        <v>19482</v>
      </c>
      <c r="F6241" t="s">
        <v>19511</v>
      </c>
      <c r="G6241" t="s">
        <v>8147</v>
      </c>
      <c r="I624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241" s="1" t="b">
        <f t="shared" si="97"/>
        <v>0</v>
      </c>
      <c r="K6241" t="str">
        <f>IF(NOT(J6241),Strutture_cleaned[[#This Row],[Indirizzo internet]],Strutture_cleaned[[#This Row],[Indirizzo di posta elettronica]])</f>
        <v/>
      </c>
      <c r="L6241" t="str">
        <f>IF(NOT(J6241),Strutture_cleaned[[#This Row],[Indirizzo di posta elettronica]],Strutture_cleaned[[#This Row],[Indirizzo internet]])</f>
        <v>sindaco.smerillo@virgilio.it</v>
      </c>
    </row>
    <row r="6242" spans="1:12" x14ac:dyDescent="0.2">
      <c r="A6242" t="s">
        <v>8186</v>
      </c>
      <c r="B6242" t="s">
        <v>19487</v>
      </c>
      <c r="C6242" t="s">
        <v>19488</v>
      </c>
      <c r="D6242" t="s">
        <v>19482</v>
      </c>
      <c r="E6242" t="s">
        <v>19482</v>
      </c>
      <c r="F6242" t="s">
        <v>19511</v>
      </c>
      <c r="G6242" t="s">
        <v>19511</v>
      </c>
      <c r="I6242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242" s="1" t="b">
        <f t="shared" si="97"/>
        <v>0</v>
      </c>
      <c r="K6242" t="str">
        <f>IF(NOT(J6242),Strutture_cleaned[[#This Row],[Indirizzo internet]],Strutture_cleaned[[#This Row],[Indirizzo di posta elettronica]])</f>
        <v/>
      </c>
      <c r="L6242" t="str">
        <f>IF(NOT(J6242),Strutture_cleaned[[#This Row],[Indirizzo di posta elettronica]],Strutture_cleaned[[#This Row],[Indirizzo internet]])</f>
        <v/>
      </c>
    </row>
    <row r="6243" spans="1:12" x14ac:dyDescent="0.2">
      <c r="A6243" t="s">
        <v>8216</v>
      </c>
      <c r="B6243" t="s">
        <v>19489</v>
      </c>
      <c r="C6243" t="s">
        <v>19490</v>
      </c>
      <c r="D6243" t="s">
        <v>19482</v>
      </c>
      <c r="E6243" t="s">
        <v>19511</v>
      </c>
      <c r="F6243" t="s">
        <v>19511</v>
      </c>
      <c r="G6243" t="s">
        <v>8148</v>
      </c>
      <c r="I624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243" s="1" t="b">
        <f t="shared" si="97"/>
        <v>0</v>
      </c>
      <c r="K6243" t="str">
        <f>IF(NOT(J6243),Strutture_cleaned[[#This Row],[Indirizzo internet]],Strutture_cleaned[[#This Row],[Indirizzo di posta elettronica]])</f>
        <v/>
      </c>
      <c r="L6243" t="str">
        <f>IF(NOT(J6243),Strutture_cleaned[[#This Row],[Indirizzo di posta elettronica]],Strutture_cleaned[[#This Row],[Indirizzo internet]])</f>
        <v>gamba.roby@gmail.com</v>
      </c>
    </row>
    <row r="6244" spans="1:12" x14ac:dyDescent="0.2">
      <c r="A6244" t="s">
        <v>8216</v>
      </c>
      <c r="B6244" t="s">
        <v>19491</v>
      </c>
      <c r="C6244" t="s">
        <v>19492</v>
      </c>
      <c r="D6244" t="s">
        <v>19482</v>
      </c>
      <c r="E6244" t="s">
        <v>19511</v>
      </c>
      <c r="F6244" t="s">
        <v>8149</v>
      </c>
      <c r="G6244" t="s">
        <v>8150</v>
      </c>
      <c r="I624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12</v>
      </c>
      <c r="J6244" s="1" t="b">
        <f t="shared" si="97"/>
        <v>0</v>
      </c>
      <c r="K6244" t="str">
        <f>IF(NOT(J6244),Strutture_cleaned[[#This Row],[Indirizzo internet]],Strutture_cleaned[[#This Row],[Indirizzo di posta elettronica]])</f>
        <v>www.tassodurano.it</v>
      </c>
      <c r="L6244" t="str">
        <f>IF(NOT(J6244),Strutture_cleaned[[#This Row],[Indirizzo di posta elettronica]],Strutture_cleaned[[#This Row],[Indirizzo internet]])</f>
        <v>tassodurano@tiscali.it</v>
      </c>
    </row>
    <row r="6245" spans="1:12" x14ac:dyDescent="0.2">
      <c r="A6245" t="s">
        <v>8186</v>
      </c>
      <c r="B6245" t="s">
        <v>19493</v>
      </c>
      <c r="C6245" t="s">
        <v>19494</v>
      </c>
      <c r="D6245" t="s">
        <v>19482</v>
      </c>
      <c r="E6245" t="s">
        <v>19495</v>
      </c>
      <c r="F6245" t="s">
        <v>8151</v>
      </c>
      <c r="G6245" t="s">
        <v>8152</v>
      </c>
      <c r="I6245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45" s="1" t="b">
        <f t="shared" si="97"/>
        <v>0</v>
      </c>
      <c r="K6245" t="str">
        <f>IF(NOT(J6245),Strutture_cleaned[[#This Row],[Indirizzo internet]],Strutture_cleaned[[#This Row],[Indirizzo di posta elettronica]])</f>
        <v>www.contradadurano.it</v>
      </c>
      <c r="L6245" t="str">
        <f>IF(NOT(J6245),Strutture_cleaned[[#This Row],[Indirizzo di posta elettronica]],Strutture_cleaned[[#This Row],[Indirizzo internet]])</f>
        <v>info@contradadurano.it</v>
      </c>
    </row>
    <row r="6246" spans="1:12" x14ac:dyDescent="0.2">
      <c r="A6246" t="s">
        <v>8183</v>
      </c>
      <c r="B6246" t="s">
        <v>19496</v>
      </c>
      <c r="C6246" t="s">
        <v>19497</v>
      </c>
      <c r="D6246" t="s">
        <v>19482</v>
      </c>
      <c r="E6246" t="s">
        <v>19482</v>
      </c>
      <c r="F6246" t="s">
        <v>19511</v>
      </c>
      <c r="G6246" t="s">
        <v>8153</v>
      </c>
      <c r="I6246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8</v>
      </c>
      <c r="J6246" s="1" t="b">
        <f t="shared" si="97"/>
        <v>0</v>
      </c>
      <c r="K6246" t="str">
        <f>IF(NOT(J6246),Strutture_cleaned[[#This Row],[Indirizzo internet]],Strutture_cleaned[[#This Row],[Indirizzo di posta elettronica]])</f>
        <v/>
      </c>
      <c r="L6246" t="str">
        <f>IF(NOT(J6246),Strutture_cleaned[[#This Row],[Indirizzo di posta elettronica]],Strutture_cleaned[[#This Row],[Indirizzo internet]])</f>
        <v>laconca@micso.net</v>
      </c>
    </row>
    <row r="6247" spans="1:12" x14ac:dyDescent="0.2">
      <c r="A6247" t="s">
        <v>8216</v>
      </c>
      <c r="B6247" t="s">
        <v>14104</v>
      </c>
      <c r="C6247" t="s">
        <v>19498</v>
      </c>
      <c r="D6247" t="s">
        <v>19482</v>
      </c>
      <c r="E6247" t="s">
        <v>19482</v>
      </c>
      <c r="F6247" t="s">
        <v>19511</v>
      </c>
      <c r="G6247" t="s">
        <v>8154</v>
      </c>
      <c r="I6247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17</v>
      </c>
      <c r="J6247" s="1" t="b">
        <f t="shared" si="97"/>
        <v>0</v>
      </c>
      <c r="K6247" t="str">
        <f>IF(NOT(J6247),Strutture_cleaned[[#This Row],[Indirizzo internet]],Strutture_cleaned[[#This Row],[Indirizzo di posta elettronica]])</f>
        <v/>
      </c>
      <c r="L6247" t="str">
        <f>IF(NOT(J6247),Strutture_cleaned[[#This Row],[Indirizzo di posta elettronica]],Strutture_cleaned[[#This Row],[Indirizzo internet]])</f>
        <v>giancarlonarcisi@alice.it</v>
      </c>
    </row>
    <row r="6248" spans="1:12" x14ac:dyDescent="0.2">
      <c r="A6248" t="s">
        <v>8216</v>
      </c>
      <c r="B6248" t="s">
        <v>15965</v>
      </c>
      <c r="C6248" t="s">
        <v>19499</v>
      </c>
      <c r="D6248" t="s">
        <v>19482</v>
      </c>
      <c r="E6248" t="s">
        <v>19482</v>
      </c>
      <c r="F6248" t="s">
        <v>19511</v>
      </c>
      <c r="G6248" t="s">
        <v>19511</v>
      </c>
      <c r="I6248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248" s="1" t="b">
        <f t="shared" si="97"/>
        <v>0</v>
      </c>
      <c r="K6248" t="str">
        <f>IF(NOT(J6248),Strutture_cleaned[[#This Row],[Indirizzo internet]],Strutture_cleaned[[#This Row],[Indirizzo di posta elettronica]])</f>
        <v/>
      </c>
      <c r="L6248" t="str">
        <f>IF(NOT(J6248),Strutture_cleaned[[#This Row],[Indirizzo di posta elettronica]],Strutture_cleaned[[#This Row],[Indirizzo internet]])</f>
        <v/>
      </c>
    </row>
    <row r="6249" spans="1:12" x14ac:dyDescent="0.2">
      <c r="A6249" t="s">
        <v>8186</v>
      </c>
      <c r="B6249" t="s">
        <v>12254</v>
      </c>
      <c r="C6249" t="s">
        <v>19500</v>
      </c>
      <c r="D6249" t="s">
        <v>19482</v>
      </c>
      <c r="E6249" t="s">
        <v>19482</v>
      </c>
      <c r="F6249" t="s">
        <v>19511</v>
      </c>
      <c r="G6249" t="s">
        <v>19511</v>
      </c>
      <c r="I6249" t="b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0</v>
      </c>
      <c r="J6249" s="1" t="b">
        <f t="shared" si="97"/>
        <v>0</v>
      </c>
      <c r="K6249" t="str">
        <f>IF(NOT(J6249),Strutture_cleaned[[#This Row],[Indirizzo internet]],Strutture_cleaned[[#This Row],[Indirizzo di posta elettronica]])</f>
        <v/>
      </c>
      <c r="L6249" t="str">
        <f>IF(NOT(J6249),Strutture_cleaned[[#This Row],[Indirizzo di posta elettronica]],Strutture_cleaned[[#This Row],[Indirizzo internet]])</f>
        <v/>
      </c>
    </row>
    <row r="6250" spans="1:12" x14ac:dyDescent="0.2">
      <c r="A6250" t="s">
        <v>8220</v>
      </c>
      <c r="B6250" t="s">
        <v>19501</v>
      </c>
      <c r="C6250" t="s">
        <v>19511</v>
      </c>
      <c r="D6250" t="s">
        <v>19482</v>
      </c>
      <c r="E6250" t="s">
        <v>19511</v>
      </c>
      <c r="F6250" t="s">
        <v>19511</v>
      </c>
      <c r="G6250" t="s">
        <v>8155</v>
      </c>
      <c r="I6250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15</v>
      </c>
      <c r="J6250" s="1" t="b">
        <f t="shared" si="97"/>
        <v>0</v>
      </c>
      <c r="K6250" t="str">
        <f>IF(NOT(J6250),Strutture_cleaned[[#This Row],[Indirizzo internet]],Strutture_cleaned[[#This Row],[Indirizzo di posta elettronica]])</f>
        <v/>
      </c>
      <c r="L6250" t="str">
        <f>IF(NOT(J6250),Strutture_cleaned[[#This Row],[Indirizzo di posta elettronica]],Strutture_cleaned[[#This Row],[Indirizzo internet]])</f>
        <v>mdm.forestcamp@gmail.com</v>
      </c>
    </row>
    <row r="6251" spans="1:12" x14ac:dyDescent="0.2">
      <c r="A6251" t="s">
        <v>8186</v>
      </c>
      <c r="B6251" t="s">
        <v>19502</v>
      </c>
      <c r="C6251" t="s">
        <v>19503</v>
      </c>
      <c r="D6251" t="s">
        <v>19482</v>
      </c>
      <c r="E6251" t="s">
        <v>19511</v>
      </c>
      <c r="F6251" t="s">
        <v>8156</v>
      </c>
      <c r="G6251" t="s">
        <v>8157</v>
      </c>
      <c r="I6251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51" s="1" t="b">
        <f t="shared" si="97"/>
        <v>0</v>
      </c>
      <c r="K6251" t="str">
        <f>IF(NOT(J6251),Strutture_cleaned[[#This Row],[Indirizzo internet]],Strutture_cleaned[[#This Row],[Indirizzo di posta elettronica]])</f>
        <v>www.amargi.it</v>
      </c>
      <c r="L6251" t="str">
        <f>IF(NOT(J6251),Strutture_cleaned[[#This Row],[Indirizzo di posta elettronica]],Strutture_cleaned[[#This Row],[Indirizzo internet]])</f>
        <v>info@amargi.it</v>
      </c>
    </row>
    <row r="6252" spans="1:12" x14ac:dyDescent="0.2">
      <c r="A6252" t="s">
        <v>8186</v>
      </c>
      <c r="B6252" t="s">
        <v>19504</v>
      </c>
      <c r="C6252" t="s">
        <v>8158</v>
      </c>
      <c r="D6252" t="s">
        <v>19505</v>
      </c>
      <c r="E6252" t="s">
        <v>19505</v>
      </c>
      <c r="F6252" t="s">
        <v>8159</v>
      </c>
      <c r="G6252" t="s">
        <v>8160</v>
      </c>
      <c r="I6252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19</v>
      </c>
      <c r="J6252" s="1" t="b">
        <f t="shared" si="97"/>
        <v>0</v>
      </c>
      <c r="K6252" t="str">
        <f>IF(NOT(J6252),Strutture_cleaned[[#This Row],[Indirizzo internet]],Strutture_cleaned[[#This Row],[Indirizzo di posta elettronica]])</f>
        <v>www.agriturismolaviadelsole.com</v>
      </c>
      <c r="L6252" t="str">
        <f>IF(NOT(J6252),Strutture_cleaned[[#This Row],[Indirizzo di posta elettronica]],Strutture_cleaned[[#This Row],[Indirizzo internet]])</f>
        <v>marcello.scarpecci@gmail.com</v>
      </c>
    </row>
    <row r="6253" spans="1:12" x14ac:dyDescent="0.2">
      <c r="A6253" t="s">
        <v>8183</v>
      </c>
      <c r="B6253" t="s">
        <v>19506</v>
      </c>
      <c r="C6253" t="s">
        <v>19507</v>
      </c>
      <c r="D6253" t="s">
        <v>19505</v>
      </c>
      <c r="E6253" t="s">
        <v>19505</v>
      </c>
      <c r="F6253" t="s">
        <v>19511</v>
      </c>
      <c r="G6253" t="s">
        <v>8161</v>
      </c>
      <c r="I6253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11</v>
      </c>
      <c r="J6253" s="1" t="b">
        <f t="shared" si="97"/>
        <v>0</v>
      </c>
      <c r="K6253" t="str">
        <f>IF(NOT(J6253),Strutture_cleaned[[#This Row],[Indirizzo internet]],Strutture_cleaned[[#This Row],[Indirizzo di posta elettronica]])</f>
        <v/>
      </c>
      <c r="L6253" t="str">
        <f>IF(NOT(J6253),Strutture_cleaned[[#This Row],[Indirizzo di posta elettronica]],Strutture_cleaned[[#This Row],[Indirizzo internet]])</f>
        <v>bo.silvana@libero.it</v>
      </c>
    </row>
    <row r="6254" spans="1:12" x14ac:dyDescent="0.2">
      <c r="A6254" t="s">
        <v>8186</v>
      </c>
      <c r="B6254" t="s">
        <v>19508</v>
      </c>
      <c r="C6254" t="s">
        <v>6932</v>
      </c>
      <c r="D6254" t="s">
        <v>19505</v>
      </c>
      <c r="E6254" t="s">
        <v>19511</v>
      </c>
      <c r="F6254" t="s">
        <v>8162</v>
      </c>
      <c r="G6254" t="s">
        <v>8163</v>
      </c>
      <c r="I6254">
        <f>IFERROR(
                          IF(Strutture_cleaned[[#This Row],[Indirizzo di posta elettronica]]&lt;&gt;"",
                                SEARCH("@",Strutture_cleaned[[#This Row],[Indirizzo di posta elettronica]]),
                                        IF(ISNUMBER(SEARCH("@",Strutture_cleaned[[#This Row],[Indirizzo internet]])),
                          "invertire email e sito")),
"invertire email e sito")</f>
        <v>5</v>
      </c>
      <c r="J6254" s="1" t="b">
        <f t="shared" si="97"/>
        <v>0</v>
      </c>
      <c r="K6254" t="str">
        <f>IF(NOT(J6254),Strutture_cleaned[[#This Row],[Indirizzo internet]],Strutture_cleaned[[#This Row],[Indirizzo di posta elettronica]])</f>
        <v>www.agriturismopomodoro.com</v>
      </c>
      <c r="L6254" t="str">
        <f>IF(NOT(J6254),Strutture_cleaned[[#This Row],[Indirizzo di posta elettronica]],Strutture_cleaned[[#This Row],[Indirizzo internet]])</f>
        <v>info@agriturismopomodoro.com</v>
      </c>
    </row>
  </sheetData>
  <conditionalFormatting sqref="J2:J6254">
    <cfRule type="cellIs" dxfId="14" priority="1" operator="equal">
      <formula>TRUE</formula>
    </cfRule>
  </conditionalFormatting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E8E8E-9822-5143-932F-6C41BD34C036}">
  <dimension ref="A1:Q6254"/>
  <sheetViews>
    <sheetView zoomScale="121" zoomScaleNormal="120" workbookViewId="0">
      <selection activeCell="H34" sqref="H34"/>
    </sheetView>
  </sheetViews>
  <sheetFormatPr baseColWidth="10" defaultColWidth="10.6640625" defaultRowHeight="15" x14ac:dyDescent="0.2"/>
  <cols>
    <col min="1" max="1" width="49.33203125" bestFit="1" customWidth="1"/>
    <col min="2" max="2" width="13.6640625" bestFit="1" customWidth="1"/>
    <col min="9" max="9" width="14.33203125" customWidth="1"/>
    <col min="10" max="10" width="19.6640625" customWidth="1"/>
    <col min="11" max="11" width="24.83203125" bestFit="1" customWidth="1"/>
    <col min="12" max="12" width="49.33203125" bestFit="1" customWidth="1"/>
    <col min="13" max="13" width="39.83203125" bestFit="1" customWidth="1"/>
    <col min="14" max="14" width="22.5" bestFit="1" customWidth="1"/>
    <col min="15" max="15" width="46.33203125" bestFit="1" customWidth="1"/>
    <col min="16" max="16" width="55.83203125" bestFit="1" customWidth="1"/>
    <col min="17" max="17" width="47.6640625" bestFit="1" customWidth="1"/>
  </cols>
  <sheetData>
    <row r="1" spans="1:17" ht="15" customHeight="1" x14ac:dyDescent="0.2">
      <c r="A1" s="1" t="s">
        <v>19513</v>
      </c>
      <c r="K1" s="23" t="s">
        <v>0</v>
      </c>
      <c r="L1" s="24" t="s">
        <v>1</v>
      </c>
      <c r="M1" s="24" t="s">
        <v>2</v>
      </c>
      <c r="N1" s="24" t="s">
        <v>3</v>
      </c>
      <c r="O1" s="24" t="s">
        <v>4</v>
      </c>
      <c r="P1" s="24" t="s">
        <v>5</v>
      </c>
      <c r="Q1" s="25" t="s">
        <v>6</v>
      </c>
    </row>
    <row r="2" spans="1:17" ht="16" customHeight="1" x14ac:dyDescent="0.2">
      <c r="A2" s="1" t="s">
        <v>19514</v>
      </c>
      <c r="H2" s="32" t="s">
        <v>19515</v>
      </c>
      <c r="I2" s="33"/>
      <c r="K2" s="26" t="s">
        <v>8171</v>
      </c>
      <c r="L2" s="27" t="s">
        <v>8172</v>
      </c>
      <c r="M2" s="27" t="s">
        <v>7</v>
      </c>
      <c r="N2" s="27" t="s">
        <v>8173</v>
      </c>
      <c r="O2" s="27" t="s">
        <v>19511</v>
      </c>
      <c r="P2" s="27" t="s">
        <v>8</v>
      </c>
      <c r="Q2" s="28" t="s">
        <v>9</v>
      </c>
    </row>
    <row r="3" spans="1:17" ht="15" customHeight="1" x14ac:dyDescent="0.2">
      <c r="A3" s="1" t="s">
        <v>19517</v>
      </c>
      <c r="H3" s="32" t="s">
        <v>19516</v>
      </c>
      <c r="I3" s="33"/>
      <c r="K3" s="29" t="s">
        <v>8174</v>
      </c>
      <c r="L3" s="30" t="s">
        <v>8175</v>
      </c>
      <c r="M3" s="30" t="s">
        <v>10</v>
      </c>
      <c r="N3" s="30" t="s">
        <v>34</v>
      </c>
      <c r="O3" s="30" t="s">
        <v>34</v>
      </c>
      <c r="P3" s="30" t="s">
        <v>19511</v>
      </c>
      <c r="Q3" s="31" t="s">
        <v>11</v>
      </c>
    </row>
    <row r="4" spans="1:17" ht="15" customHeight="1" x14ac:dyDescent="0.2">
      <c r="A4" s="36" t="s">
        <v>19510</v>
      </c>
      <c r="B4" s="36" t="s">
        <v>19509</v>
      </c>
      <c r="K4" s="26" t="s">
        <v>8174</v>
      </c>
      <c r="L4" s="27" t="s">
        <v>8176</v>
      </c>
      <c r="M4" s="27" t="s">
        <v>12</v>
      </c>
      <c r="N4" s="27" t="s">
        <v>34</v>
      </c>
      <c r="O4" s="27" t="s">
        <v>34</v>
      </c>
      <c r="P4" s="27" t="s">
        <v>19511</v>
      </c>
      <c r="Q4" s="28" t="s">
        <v>13</v>
      </c>
    </row>
    <row r="5" spans="1:17" x14ac:dyDescent="0.2">
      <c r="A5" s="36"/>
      <c r="B5" s="36"/>
      <c r="D5" s="1" t="s">
        <v>19532</v>
      </c>
      <c r="H5" s="37" t="s">
        <v>19512</v>
      </c>
      <c r="I5" s="37"/>
      <c r="K5" s="29" t="s">
        <v>8177</v>
      </c>
      <c r="L5" s="30" t="s">
        <v>8178</v>
      </c>
      <c r="M5" s="30" t="s">
        <v>14</v>
      </c>
      <c r="N5" s="30" t="s">
        <v>34</v>
      </c>
      <c r="O5" s="30" t="s">
        <v>34</v>
      </c>
      <c r="P5" s="30" t="s">
        <v>19511</v>
      </c>
      <c r="Q5" s="31" t="s">
        <v>19511</v>
      </c>
    </row>
    <row r="6" spans="1:17" x14ac:dyDescent="0.2">
      <c r="A6" s="9" t="s">
        <v>8250</v>
      </c>
      <c r="B6" s="9">
        <v>43</v>
      </c>
      <c r="H6" s="37"/>
      <c r="I6" s="37"/>
      <c r="K6" s="26" t="s">
        <v>8177</v>
      </c>
      <c r="L6" s="27" t="s">
        <v>8179</v>
      </c>
      <c r="M6" s="27" t="s">
        <v>8180</v>
      </c>
      <c r="N6" s="27" t="s">
        <v>34</v>
      </c>
      <c r="O6" s="27" t="s">
        <v>34</v>
      </c>
      <c r="P6" s="27" t="s">
        <v>19511</v>
      </c>
      <c r="Q6" s="28" t="s">
        <v>15</v>
      </c>
    </row>
    <row r="7" spans="1:17" x14ac:dyDescent="0.2">
      <c r="A7" s="9" t="s">
        <v>11432</v>
      </c>
      <c r="B7" s="9">
        <v>6</v>
      </c>
      <c r="H7" s="38">
        <f>COUNTIF(Strutture_cleaned!I2:I6254,"invertire email e sito")</f>
        <v>285</v>
      </c>
      <c r="I7" s="38"/>
      <c r="K7" s="29" t="s">
        <v>8174</v>
      </c>
      <c r="L7" s="30" t="s">
        <v>8181</v>
      </c>
      <c r="M7" s="30" t="s">
        <v>8182</v>
      </c>
      <c r="N7" s="30" t="s">
        <v>34</v>
      </c>
      <c r="O7" s="30" t="s">
        <v>34</v>
      </c>
      <c r="P7" s="30" t="s">
        <v>19511</v>
      </c>
      <c r="Q7" s="31" t="s">
        <v>16</v>
      </c>
    </row>
    <row r="8" spans="1:17" x14ac:dyDescent="0.2">
      <c r="A8" s="9" t="s">
        <v>9534</v>
      </c>
      <c r="B8" s="9">
        <v>5</v>
      </c>
      <c r="H8" s="38"/>
      <c r="I8" s="38"/>
      <c r="K8" s="26" t="s">
        <v>8183</v>
      </c>
      <c r="L8" s="27" t="s">
        <v>8184</v>
      </c>
      <c r="M8" s="27" t="s">
        <v>8185</v>
      </c>
      <c r="N8" s="27" t="s">
        <v>34</v>
      </c>
      <c r="O8" s="27" t="s">
        <v>17</v>
      </c>
      <c r="P8" s="27" t="s">
        <v>18</v>
      </c>
      <c r="Q8" s="28" t="s">
        <v>19</v>
      </c>
    </row>
    <row r="9" spans="1:17" x14ac:dyDescent="0.2">
      <c r="A9" s="9" t="s">
        <v>9701</v>
      </c>
      <c r="B9" s="9">
        <v>5</v>
      </c>
      <c r="K9" s="29" t="s">
        <v>8186</v>
      </c>
      <c r="L9" s="30" t="s">
        <v>8187</v>
      </c>
      <c r="M9" s="30" t="s">
        <v>8188</v>
      </c>
      <c r="N9" s="30" t="s">
        <v>34</v>
      </c>
      <c r="O9" s="30" t="s">
        <v>34</v>
      </c>
      <c r="P9" s="30" t="s">
        <v>19511</v>
      </c>
      <c r="Q9" s="31" t="s">
        <v>19511</v>
      </c>
    </row>
    <row r="10" spans="1:17" x14ac:dyDescent="0.2">
      <c r="A10" s="9" t="s">
        <v>9905</v>
      </c>
      <c r="B10" s="9">
        <v>5</v>
      </c>
      <c r="H10" s="34" t="str">
        <f>"-------&gt;"</f>
        <v>-------&gt;</v>
      </c>
      <c r="I10" s="34"/>
      <c r="K10" s="26" t="s">
        <v>8177</v>
      </c>
      <c r="L10" s="27" t="s">
        <v>8189</v>
      </c>
      <c r="M10" s="27" t="s">
        <v>8190</v>
      </c>
      <c r="N10" s="27" t="s">
        <v>34</v>
      </c>
      <c r="O10" s="27" t="s">
        <v>34</v>
      </c>
      <c r="P10" s="27" t="s">
        <v>20</v>
      </c>
      <c r="Q10" s="28" t="s">
        <v>21</v>
      </c>
    </row>
    <row r="11" spans="1:17" x14ac:dyDescent="0.2">
      <c r="A11" s="9" t="s">
        <v>8189</v>
      </c>
      <c r="B11" s="9">
        <v>4</v>
      </c>
      <c r="H11" s="35" t="s">
        <v>19531</v>
      </c>
      <c r="I11" s="35"/>
      <c r="K11" s="29" t="s">
        <v>8177</v>
      </c>
      <c r="L11" s="30" t="s">
        <v>8191</v>
      </c>
      <c r="M11" s="30" t="s">
        <v>8192</v>
      </c>
      <c r="N11" s="30" t="s">
        <v>34</v>
      </c>
      <c r="O11" s="30" t="s">
        <v>34</v>
      </c>
      <c r="P11" s="30" t="s">
        <v>22</v>
      </c>
      <c r="Q11" s="31" t="s">
        <v>23</v>
      </c>
    </row>
    <row r="12" spans="1:17" x14ac:dyDescent="0.2">
      <c r="A12" s="9" t="s">
        <v>8289</v>
      </c>
      <c r="B12" s="9">
        <v>4</v>
      </c>
      <c r="H12" s="1"/>
      <c r="K12" s="26" t="s">
        <v>8183</v>
      </c>
      <c r="L12" s="27" t="s">
        <v>8193</v>
      </c>
      <c r="M12" s="27" t="s">
        <v>8188</v>
      </c>
      <c r="N12" s="27" t="s">
        <v>34</v>
      </c>
      <c r="O12" s="27" t="s">
        <v>34</v>
      </c>
      <c r="P12" s="27" t="s">
        <v>19511</v>
      </c>
      <c r="Q12" s="28" t="s">
        <v>24</v>
      </c>
    </row>
    <row r="13" spans="1:17" x14ac:dyDescent="0.2">
      <c r="A13" s="9" t="s">
        <v>8532</v>
      </c>
      <c r="B13" s="9">
        <v>4</v>
      </c>
      <c r="H13" s="1"/>
      <c r="K13" s="29" t="s">
        <v>8183</v>
      </c>
      <c r="L13" s="30" t="s">
        <v>8194</v>
      </c>
      <c r="M13" s="30" t="s">
        <v>8195</v>
      </c>
      <c r="N13" s="30" t="s">
        <v>34</v>
      </c>
      <c r="O13" s="30" t="s">
        <v>34</v>
      </c>
      <c r="P13" s="30" t="s">
        <v>25</v>
      </c>
      <c r="Q13" s="31" t="s">
        <v>26</v>
      </c>
    </row>
    <row r="14" spans="1:17" x14ac:dyDescent="0.2">
      <c r="A14" s="9" t="s">
        <v>8861</v>
      </c>
      <c r="B14" s="9">
        <v>4</v>
      </c>
      <c r="H14" s="1"/>
      <c r="K14" s="26" t="s">
        <v>8177</v>
      </c>
      <c r="L14" s="27" t="s">
        <v>8196</v>
      </c>
      <c r="M14" s="27" t="s">
        <v>8197</v>
      </c>
      <c r="N14" s="27" t="s">
        <v>34</v>
      </c>
      <c r="O14" s="27" t="s">
        <v>34</v>
      </c>
      <c r="P14" s="27" t="s">
        <v>19511</v>
      </c>
      <c r="Q14" s="28" t="s">
        <v>19511</v>
      </c>
    </row>
    <row r="15" spans="1:17" x14ac:dyDescent="0.2">
      <c r="A15" s="9" t="s">
        <v>8865</v>
      </c>
      <c r="B15" s="9">
        <v>4</v>
      </c>
      <c r="H15" s="1"/>
      <c r="K15" s="29" t="s">
        <v>8186</v>
      </c>
      <c r="L15" s="30" t="s">
        <v>8198</v>
      </c>
      <c r="M15" s="30" t="s">
        <v>8199</v>
      </c>
      <c r="N15" s="30" t="s">
        <v>34</v>
      </c>
      <c r="O15" s="30" t="s">
        <v>34</v>
      </c>
      <c r="P15" s="30" t="s">
        <v>19511</v>
      </c>
      <c r="Q15" s="31" t="s">
        <v>27</v>
      </c>
    </row>
    <row r="16" spans="1:17" x14ac:dyDescent="0.2">
      <c r="A16" s="9" t="s">
        <v>8942</v>
      </c>
      <c r="B16" s="9">
        <v>4</v>
      </c>
      <c r="H16" s="1"/>
      <c r="K16" s="26" t="s">
        <v>8177</v>
      </c>
      <c r="L16" s="27" t="s">
        <v>8200</v>
      </c>
      <c r="M16" s="27" t="s">
        <v>8201</v>
      </c>
      <c r="N16" s="27" t="s">
        <v>34</v>
      </c>
      <c r="O16" s="27" t="s">
        <v>34</v>
      </c>
      <c r="P16" s="27" t="s">
        <v>28</v>
      </c>
      <c r="Q16" s="28" t="s">
        <v>29</v>
      </c>
    </row>
    <row r="17" spans="1:17" x14ac:dyDescent="0.2">
      <c r="A17" s="9" t="s">
        <v>9219</v>
      </c>
      <c r="B17" s="9">
        <v>4</v>
      </c>
      <c r="K17" s="29" t="s">
        <v>8171</v>
      </c>
      <c r="L17" s="30" t="s">
        <v>8202</v>
      </c>
      <c r="M17" s="30" t="s">
        <v>8203</v>
      </c>
      <c r="N17" s="30" t="s">
        <v>34</v>
      </c>
      <c r="O17" s="30" t="s">
        <v>34</v>
      </c>
      <c r="P17" s="30" t="s">
        <v>30</v>
      </c>
      <c r="Q17" s="31" t="s">
        <v>31</v>
      </c>
    </row>
    <row r="18" spans="1:17" x14ac:dyDescent="0.2">
      <c r="A18" s="9" t="s">
        <v>9305</v>
      </c>
      <c r="B18" s="9">
        <v>4</v>
      </c>
      <c r="K18" s="26" t="s">
        <v>8174</v>
      </c>
      <c r="L18" s="27" t="s">
        <v>8204</v>
      </c>
      <c r="M18" s="27" t="s">
        <v>8205</v>
      </c>
      <c r="N18" s="27" t="s">
        <v>34</v>
      </c>
      <c r="O18" s="27" t="s">
        <v>34</v>
      </c>
      <c r="P18" s="27" t="s">
        <v>19511</v>
      </c>
      <c r="Q18" s="28" t="s">
        <v>19511</v>
      </c>
    </row>
    <row r="19" spans="1:17" x14ac:dyDescent="0.2">
      <c r="A19" s="9" t="s">
        <v>9483</v>
      </c>
      <c r="B19" s="9">
        <v>4</v>
      </c>
      <c r="K19" s="29" t="s">
        <v>8186</v>
      </c>
      <c r="L19" s="30" t="s">
        <v>8206</v>
      </c>
      <c r="M19" s="30" t="s">
        <v>8207</v>
      </c>
      <c r="N19" s="30" t="s">
        <v>34</v>
      </c>
      <c r="O19" s="30" t="s">
        <v>8208</v>
      </c>
      <c r="P19" s="30" t="s">
        <v>32</v>
      </c>
      <c r="Q19" s="31" t="s">
        <v>33</v>
      </c>
    </row>
    <row r="20" spans="1:17" x14ac:dyDescent="0.2">
      <c r="A20" s="9" t="s">
        <v>9502</v>
      </c>
      <c r="B20" s="9">
        <v>4</v>
      </c>
      <c r="K20" s="26" t="s">
        <v>8186</v>
      </c>
      <c r="L20" s="27" t="s">
        <v>8209</v>
      </c>
      <c r="M20" s="27" t="s">
        <v>8210</v>
      </c>
      <c r="N20" s="27" t="s">
        <v>34</v>
      </c>
      <c r="O20" s="27" t="s">
        <v>19511</v>
      </c>
      <c r="P20" s="27" t="s">
        <v>19511</v>
      </c>
      <c r="Q20" s="28" t="s">
        <v>19511</v>
      </c>
    </row>
    <row r="21" spans="1:17" x14ac:dyDescent="0.2">
      <c r="A21" s="9" t="s">
        <v>9512</v>
      </c>
      <c r="B21" s="9">
        <v>4</v>
      </c>
      <c r="K21" s="29" t="s">
        <v>8174</v>
      </c>
      <c r="L21" s="30" t="s">
        <v>8211</v>
      </c>
      <c r="M21" s="30" t="s">
        <v>8212</v>
      </c>
      <c r="N21" s="30" t="s">
        <v>34</v>
      </c>
      <c r="O21" s="30" t="s">
        <v>34</v>
      </c>
      <c r="P21" s="30" t="s">
        <v>35</v>
      </c>
      <c r="Q21" s="31" t="s">
        <v>36</v>
      </c>
    </row>
    <row r="22" spans="1:17" x14ac:dyDescent="0.2">
      <c r="A22" s="9" t="s">
        <v>9568</v>
      </c>
      <c r="B22" s="9">
        <v>4</v>
      </c>
      <c r="K22" s="26" t="s">
        <v>8174</v>
      </c>
      <c r="L22" s="27" t="s">
        <v>8213</v>
      </c>
      <c r="M22" s="27" t="s">
        <v>19511</v>
      </c>
      <c r="N22" s="27" t="s">
        <v>34</v>
      </c>
      <c r="O22" s="27" t="s">
        <v>19511</v>
      </c>
      <c r="P22" s="27" t="s">
        <v>19511</v>
      </c>
      <c r="Q22" s="28" t="s">
        <v>19511</v>
      </c>
    </row>
    <row r="23" spans="1:17" x14ac:dyDescent="0.2">
      <c r="A23" s="9" t="s">
        <v>9928</v>
      </c>
      <c r="B23" s="9">
        <v>4</v>
      </c>
      <c r="K23" s="29" t="s">
        <v>8174</v>
      </c>
      <c r="L23" s="30" t="s">
        <v>8214</v>
      </c>
      <c r="M23" s="30" t="s">
        <v>8215</v>
      </c>
      <c r="N23" s="30" t="s">
        <v>34</v>
      </c>
      <c r="O23" s="30" t="s">
        <v>19511</v>
      </c>
      <c r="P23" s="30" t="s">
        <v>19511</v>
      </c>
      <c r="Q23" s="31" t="s">
        <v>19511</v>
      </c>
    </row>
    <row r="24" spans="1:17" x14ac:dyDescent="0.2">
      <c r="A24" s="9" t="s">
        <v>10044</v>
      </c>
      <c r="B24" s="9">
        <v>4</v>
      </c>
      <c r="K24" s="26" t="s">
        <v>8216</v>
      </c>
      <c r="L24" s="27" t="s">
        <v>8217</v>
      </c>
      <c r="M24" s="27" t="s">
        <v>8218</v>
      </c>
      <c r="N24" s="27" t="s">
        <v>34</v>
      </c>
      <c r="O24" s="27" t="s">
        <v>8219</v>
      </c>
      <c r="P24" s="27" t="s">
        <v>37</v>
      </c>
      <c r="Q24" s="28" t="s">
        <v>38</v>
      </c>
    </row>
    <row r="25" spans="1:17" x14ac:dyDescent="0.2">
      <c r="A25" s="9" t="s">
        <v>10591</v>
      </c>
      <c r="B25" s="9">
        <v>4</v>
      </c>
      <c r="K25" s="29" t="s">
        <v>8220</v>
      </c>
      <c r="L25" s="30" t="s">
        <v>8221</v>
      </c>
      <c r="M25" s="30" t="s">
        <v>8222</v>
      </c>
      <c r="N25" s="30" t="s">
        <v>34</v>
      </c>
      <c r="O25" s="30" t="s">
        <v>8223</v>
      </c>
      <c r="P25" s="30" t="s">
        <v>39</v>
      </c>
      <c r="Q25" s="31" t="s">
        <v>40</v>
      </c>
    </row>
    <row r="26" spans="1:17" x14ac:dyDescent="0.2">
      <c r="A26" s="9" t="s">
        <v>10870</v>
      </c>
      <c r="B26" s="9">
        <v>4</v>
      </c>
      <c r="K26" s="26" t="s">
        <v>8174</v>
      </c>
      <c r="L26" s="27" t="s">
        <v>8224</v>
      </c>
      <c r="M26" s="27" t="s">
        <v>8225</v>
      </c>
      <c r="N26" s="27" t="s">
        <v>34</v>
      </c>
      <c r="O26" s="27" t="s">
        <v>19511</v>
      </c>
      <c r="P26" s="27" t="s">
        <v>19511</v>
      </c>
      <c r="Q26" s="28" t="s">
        <v>41</v>
      </c>
    </row>
    <row r="27" spans="1:17" x14ac:dyDescent="0.2">
      <c r="A27" s="9" t="s">
        <v>11114</v>
      </c>
      <c r="B27" s="9">
        <v>4</v>
      </c>
      <c r="K27" s="29" t="s">
        <v>8174</v>
      </c>
      <c r="L27" s="30" t="s">
        <v>8226</v>
      </c>
      <c r="M27" s="30" t="s">
        <v>8227</v>
      </c>
      <c r="N27" s="30" t="s">
        <v>34</v>
      </c>
      <c r="O27" s="30" t="s">
        <v>19511</v>
      </c>
      <c r="P27" s="30" t="s">
        <v>19511</v>
      </c>
      <c r="Q27" s="31" t="s">
        <v>42</v>
      </c>
    </row>
    <row r="28" spans="1:17" x14ac:dyDescent="0.2">
      <c r="A28" s="9" t="s">
        <v>11298</v>
      </c>
      <c r="B28" s="9">
        <v>4</v>
      </c>
      <c r="K28" s="26" t="s">
        <v>8183</v>
      </c>
      <c r="L28" s="27" t="s">
        <v>8228</v>
      </c>
      <c r="M28" s="27" t="s">
        <v>8229</v>
      </c>
      <c r="N28" s="27" t="s">
        <v>69</v>
      </c>
      <c r="O28" s="27" t="s">
        <v>19511</v>
      </c>
      <c r="P28" s="27" t="s">
        <v>19511</v>
      </c>
      <c r="Q28" s="28" t="s">
        <v>43</v>
      </c>
    </row>
    <row r="29" spans="1:17" x14ac:dyDescent="0.2">
      <c r="A29" s="9" t="s">
        <v>11568</v>
      </c>
      <c r="B29" s="9">
        <v>4</v>
      </c>
      <c r="K29" s="29" t="s">
        <v>8177</v>
      </c>
      <c r="L29" s="30" t="s">
        <v>8230</v>
      </c>
      <c r="M29" s="30" t="s">
        <v>8231</v>
      </c>
      <c r="N29" s="30" t="s">
        <v>69</v>
      </c>
      <c r="O29" s="30" t="s">
        <v>19511</v>
      </c>
      <c r="P29" s="30" t="s">
        <v>19511</v>
      </c>
      <c r="Q29" s="31" t="s">
        <v>44</v>
      </c>
    </row>
    <row r="30" spans="1:17" x14ac:dyDescent="0.2">
      <c r="A30" s="9" t="s">
        <v>12991</v>
      </c>
      <c r="B30" s="9">
        <v>4</v>
      </c>
      <c r="K30" s="26" t="s">
        <v>8186</v>
      </c>
      <c r="L30" s="27" t="s">
        <v>8232</v>
      </c>
      <c r="M30" s="27" t="s">
        <v>19511</v>
      </c>
      <c r="N30" s="27" t="s">
        <v>69</v>
      </c>
      <c r="O30" s="27" t="s">
        <v>8233</v>
      </c>
      <c r="P30" s="27" t="s">
        <v>19511</v>
      </c>
      <c r="Q30" s="28" t="s">
        <v>45</v>
      </c>
    </row>
    <row r="31" spans="1:17" x14ac:dyDescent="0.2">
      <c r="A31" s="9" t="s">
        <v>13174</v>
      </c>
      <c r="B31" s="9">
        <v>4</v>
      </c>
      <c r="K31" s="29" t="s">
        <v>8186</v>
      </c>
      <c r="L31" s="30" t="s">
        <v>8234</v>
      </c>
      <c r="M31" s="30" t="s">
        <v>19511</v>
      </c>
      <c r="N31" s="30" t="s">
        <v>69</v>
      </c>
      <c r="O31" s="30" t="s">
        <v>8235</v>
      </c>
      <c r="P31" s="30" t="s">
        <v>46</v>
      </c>
      <c r="Q31" s="31" t="s">
        <v>47</v>
      </c>
    </row>
    <row r="32" spans="1:17" x14ac:dyDescent="0.2">
      <c r="A32" s="9" t="s">
        <v>13757</v>
      </c>
      <c r="B32" s="9">
        <v>4</v>
      </c>
      <c r="K32" s="26" t="s">
        <v>8186</v>
      </c>
      <c r="L32" s="27" t="s">
        <v>8236</v>
      </c>
      <c r="M32" s="27" t="s">
        <v>8237</v>
      </c>
      <c r="N32" s="27" t="s">
        <v>69</v>
      </c>
      <c r="O32" s="27" t="s">
        <v>8238</v>
      </c>
      <c r="P32" s="27" t="s">
        <v>48</v>
      </c>
      <c r="Q32" s="28" t="s">
        <v>49</v>
      </c>
    </row>
    <row r="33" spans="1:17" x14ac:dyDescent="0.2">
      <c r="A33" s="9" t="s">
        <v>14391</v>
      </c>
      <c r="B33" s="9">
        <v>4</v>
      </c>
      <c r="K33" s="29" t="s">
        <v>8183</v>
      </c>
      <c r="L33" s="30" t="s">
        <v>8239</v>
      </c>
      <c r="M33" s="30" t="s">
        <v>8240</v>
      </c>
      <c r="N33" s="30" t="s">
        <v>69</v>
      </c>
      <c r="O33" s="30" t="s">
        <v>69</v>
      </c>
      <c r="P33" s="30" t="s">
        <v>19511</v>
      </c>
      <c r="Q33" s="31" t="s">
        <v>19511</v>
      </c>
    </row>
    <row r="34" spans="1:17" x14ac:dyDescent="0.2">
      <c r="A34" s="9" t="s">
        <v>15421</v>
      </c>
      <c r="B34" s="9">
        <v>4</v>
      </c>
      <c r="K34" s="26" t="s">
        <v>8171</v>
      </c>
      <c r="L34" s="27" t="s">
        <v>8241</v>
      </c>
      <c r="M34" s="27" t="s">
        <v>19511</v>
      </c>
      <c r="N34" s="27" t="s">
        <v>69</v>
      </c>
      <c r="O34" s="27" t="s">
        <v>69</v>
      </c>
      <c r="P34" s="27" t="s">
        <v>19511</v>
      </c>
      <c r="Q34" s="28" t="s">
        <v>50</v>
      </c>
    </row>
    <row r="35" spans="1:17" x14ac:dyDescent="0.2">
      <c r="A35" s="9" t="s">
        <v>8232</v>
      </c>
      <c r="B35" s="9">
        <v>3</v>
      </c>
      <c r="K35" s="29" t="s">
        <v>8186</v>
      </c>
      <c r="L35" s="30" t="s">
        <v>8242</v>
      </c>
      <c r="M35" s="30" t="s">
        <v>19511</v>
      </c>
      <c r="N35" s="30" t="s">
        <v>69</v>
      </c>
      <c r="O35" s="30" t="s">
        <v>8243</v>
      </c>
      <c r="P35" s="30" t="s">
        <v>51</v>
      </c>
      <c r="Q35" s="31" t="s">
        <v>52</v>
      </c>
    </row>
    <row r="36" spans="1:17" x14ac:dyDescent="0.2">
      <c r="A36" s="9" t="s">
        <v>8356</v>
      </c>
      <c r="B36" s="9">
        <v>3</v>
      </c>
      <c r="K36" s="26" t="s">
        <v>8171</v>
      </c>
      <c r="L36" s="27" t="s">
        <v>8244</v>
      </c>
      <c r="M36" s="27" t="s">
        <v>8245</v>
      </c>
      <c r="N36" s="27" t="s">
        <v>69</v>
      </c>
      <c r="O36" s="27" t="s">
        <v>69</v>
      </c>
      <c r="P36" s="27" t="s">
        <v>19511</v>
      </c>
      <c r="Q36" s="28" t="s">
        <v>53</v>
      </c>
    </row>
    <row r="37" spans="1:17" x14ac:dyDescent="0.2">
      <c r="A37" s="9" t="s">
        <v>8549</v>
      </c>
      <c r="B37" s="9">
        <v>3</v>
      </c>
      <c r="K37" s="29" t="s">
        <v>8171</v>
      </c>
      <c r="L37" s="30" t="s">
        <v>8246</v>
      </c>
      <c r="M37" s="30" t="s">
        <v>8247</v>
      </c>
      <c r="N37" s="30" t="s">
        <v>69</v>
      </c>
      <c r="O37" s="30" t="s">
        <v>69</v>
      </c>
      <c r="P37" s="30" t="s">
        <v>54</v>
      </c>
      <c r="Q37" s="31" t="s">
        <v>55</v>
      </c>
    </row>
    <row r="38" spans="1:17" x14ac:dyDescent="0.2">
      <c r="A38" s="9" t="s">
        <v>8869</v>
      </c>
      <c r="B38" s="9">
        <v>3</v>
      </c>
      <c r="K38" s="26" t="s">
        <v>8183</v>
      </c>
      <c r="L38" s="27" t="s">
        <v>8248</v>
      </c>
      <c r="M38" s="27" t="s">
        <v>8249</v>
      </c>
      <c r="N38" s="27" t="s">
        <v>69</v>
      </c>
      <c r="O38" s="27" t="s">
        <v>69</v>
      </c>
      <c r="P38" s="27" t="s">
        <v>19511</v>
      </c>
      <c r="Q38" s="28" t="s">
        <v>56</v>
      </c>
    </row>
    <row r="39" spans="1:17" x14ac:dyDescent="0.2">
      <c r="A39" s="9" t="s">
        <v>8871</v>
      </c>
      <c r="B39" s="9">
        <v>3</v>
      </c>
      <c r="K39" s="29" t="s">
        <v>8220</v>
      </c>
      <c r="L39" s="30" t="s">
        <v>8250</v>
      </c>
      <c r="M39" s="30" t="s">
        <v>19511</v>
      </c>
      <c r="N39" s="30" t="s">
        <v>69</v>
      </c>
      <c r="O39" s="30" t="s">
        <v>69</v>
      </c>
      <c r="P39" s="30" t="s">
        <v>19511</v>
      </c>
      <c r="Q39" s="31" t="s">
        <v>19511</v>
      </c>
    </row>
    <row r="40" spans="1:17" x14ac:dyDescent="0.2">
      <c r="A40" s="9" t="s">
        <v>8875</v>
      </c>
      <c r="B40" s="9">
        <v>3</v>
      </c>
      <c r="K40" s="26" t="s">
        <v>8216</v>
      </c>
      <c r="L40" s="27" t="s">
        <v>8251</v>
      </c>
      <c r="M40" s="27" t="s">
        <v>8252</v>
      </c>
      <c r="N40" s="27" t="s">
        <v>69</v>
      </c>
      <c r="O40" s="27" t="s">
        <v>19511</v>
      </c>
      <c r="P40" s="27" t="s">
        <v>19511</v>
      </c>
      <c r="Q40" s="28" t="s">
        <v>43</v>
      </c>
    </row>
    <row r="41" spans="1:17" x14ac:dyDescent="0.2">
      <c r="A41" s="9" t="s">
        <v>8890</v>
      </c>
      <c r="B41" s="9">
        <v>3</v>
      </c>
      <c r="K41" s="29" t="s">
        <v>8186</v>
      </c>
      <c r="L41" s="30" t="s">
        <v>8253</v>
      </c>
      <c r="M41" s="30" t="s">
        <v>8254</v>
      </c>
      <c r="N41" s="30" t="s">
        <v>69</v>
      </c>
      <c r="O41" s="30" t="s">
        <v>8255</v>
      </c>
      <c r="P41" s="30" t="s">
        <v>57</v>
      </c>
      <c r="Q41" s="31" t="s">
        <v>58</v>
      </c>
    </row>
    <row r="42" spans="1:17" x14ac:dyDescent="0.2">
      <c r="A42" s="9" t="s">
        <v>9157</v>
      </c>
      <c r="B42" s="9">
        <v>3</v>
      </c>
      <c r="K42" s="26" t="s">
        <v>8216</v>
      </c>
      <c r="L42" s="27" t="s">
        <v>8256</v>
      </c>
      <c r="M42" s="27" t="s">
        <v>19511</v>
      </c>
      <c r="N42" s="27" t="s">
        <v>69</v>
      </c>
      <c r="O42" s="27" t="s">
        <v>69</v>
      </c>
      <c r="P42" s="27" t="s">
        <v>59</v>
      </c>
      <c r="Q42" s="28" t="s">
        <v>60</v>
      </c>
    </row>
    <row r="43" spans="1:17" x14ac:dyDescent="0.2">
      <c r="A43" s="9" t="s">
        <v>9481</v>
      </c>
      <c r="B43" s="9">
        <v>3</v>
      </c>
      <c r="K43" s="29" t="s">
        <v>8216</v>
      </c>
      <c r="L43" s="30" t="s">
        <v>8257</v>
      </c>
      <c r="M43" s="30" t="s">
        <v>8258</v>
      </c>
      <c r="N43" s="30" t="s">
        <v>69</v>
      </c>
      <c r="O43" s="30" t="s">
        <v>69</v>
      </c>
      <c r="P43" s="30" t="s">
        <v>59</v>
      </c>
      <c r="Q43" s="31" t="s">
        <v>60</v>
      </c>
    </row>
    <row r="44" spans="1:17" x14ac:dyDescent="0.2">
      <c r="A44" s="9" t="s">
        <v>9572</v>
      </c>
      <c r="B44" s="9">
        <v>3</v>
      </c>
      <c r="K44" s="26" t="s">
        <v>8216</v>
      </c>
      <c r="L44" s="27" t="s">
        <v>8259</v>
      </c>
      <c r="M44" s="27" t="s">
        <v>8260</v>
      </c>
      <c r="N44" s="27" t="s">
        <v>69</v>
      </c>
      <c r="O44" s="27" t="s">
        <v>69</v>
      </c>
      <c r="P44" s="27" t="s">
        <v>59</v>
      </c>
      <c r="Q44" s="28" t="s">
        <v>60</v>
      </c>
    </row>
    <row r="45" spans="1:17" x14ac:dyDescent="0.2">
      <c r="A45" s="9" t="s">
        <v>9895</v>
      </c>
      <c r="B45" s="9">
        <v>3</v>
      </c>
      <c r="K45" s="29" t="s">
        <v>8171</v>
      </c>
      <c r="L45" s="30" t="s">
        <v>8261</v>
      </c>
      <c r="M45" s="30" t="s">
        <v>8262</v>
      </c>
      <c r="N45" s="30" t="s">
        <v>69</v>
      </c>
      <c r="O45" s="30" t="s">
        <v>69</v>
      </c>
      <c r="P45" s="30" t="s">
        <v>61</v>
      </c>
      <c r="Q45" s="31" t="s">
        <v>62</v>
      </c>
    </row>
    <row r="46" spans="1:17" x14ac:dyDescent="0.2">
      <c r="A46" s="9" t="s">
        <v>9899</v>
      </c>
      <c r="B46" s="9">
        <v>3</v>
      </c>
      <c r="K46" s="26" t="s">
        <v>8186</v>
      </c>
      <c r="L46" s="27" t="s">
        <v>8263</v>
      </c>
      <c r="M46" s="27" t="s">
        <v>3388</v>
      </c>
      <c r="N46" s="27" t="s">
        <v>69</v>
      </c>
      <c r="O46" s="27" t="s">
        <v>69</v>
      </c>
      <c r="P46" s="27" t="s">
        <v>19511</v>
      </c>
      <c r="Q46" s="28" t="s">
        <v>19511</v>
      </c>
    </row>
    <row r="47" spans="1:17" x14ac:dyDescent="0.2">
      <c r="A47" s="9" t="s">
        <v>10040</v>
      </c>
      <c r="B47" s="9">
        <v>3</v>
      </c>
      <c r="K47" s="29" t="s">
        <v>8171</v>
      </c>
      <c r="L47" s="30" t="s">
        <v>8264</v>
      </c>
      <c r="M47" s="30" t="s">
        <v>8265</v>
      </c>
      <c r="N47" s="30" t="s">
        <v>69</v>
      </c>
      <c r="O47" s="30" t="s">
        <v>69</v>
      </c>
      <c r="P47" s="30" t="s">
        <v>19511</v>
      </c>
      <c r="Q47" s="31" t="s">
        <v>63</v>
      </c>
    </row>
    <row r="48" spans="1:17" x14ac:dyDescent="0.2">
      <c r="A48" s="9" t="s">
        <v>10217</v>
      </c>
      <c r="B48" s="9">
        <v>3</v>
      </c>
      <c r="K48" s="26" t="s">
        <v>8177</v>
      </c>
      <c r="L48" s="27" t="s">
        <v>8266</v>
      </c>
      <c r="M48" s="27" t="s">
        <v>8267</v>
      </c>
      <c r="N48" s="27" t="s">
        <v>69</v>
      </c>
      <c r="O48" s="27" t="s">
        <v>69</v>
      </c>
      <c r="P48" s="27" t="s">
        <v>64</v>
      </c>
      <c r="Q48" s="28" t="s">
        <v>65</v>
      </c>
    </row>
    <row r="49" spans="1:17" x14ac:dyDescent="0.2">
      <c r="A49" s="9" t="s">
        <v>10256</v>
      </c>
      <c r="B49" s="9">
        <v>3</v>
      </c>
      <c r="K49" s="29" t="s">
        <v>8171</v>
      </c>
      <c r="L49" s="30" t="s">
        <v>8268</v>
      </c>
      <c r="M49" s="30" t="s">
        <v>8269</v>
      </c>
      <c r="N49" s="30" t="s">
        <v>69</v>
      </c>
      <c r="O49" s="30" t="s">
        <v>69</v>
      </c>
      <c r="P49" s="30" t="s">
        <v>19511</v>
      </c>
      <c r="Q49" s="31" t="s">
        <v>63</v>
      </c>
    </row>
    <row r="50" spans="1:17" x14ac:dyDescent="0.2">
      <c r="A50" s="9" t="s">
        <v>10740</v>
      </c>
      <c r="B50" s="9">
        <v>3</v>
      </c>
      <c r="K50" s="26" t="s">
        <v>8186</v>
      </c>
      <c r="L50" s="27" t="s">
        <v>8270</v>
      </c>
      <c r="M50" s="27" t="s">
        <v>8271</v>
      </c>
      <c r="N50" s="27" t="s">
        <v>69</v>
      </c>
      <c r="O50" s="27" t="s">
        <v>69</v>
      </c>
      <c r="P50" s="27" t="s">
        <v>19511</v>
      </c>
      <c r="Q50" s="28" t="s">
        <v>63</v>
      </c>
    </row>
    <row r="51" spans="1:17" x14ac:dyDescent="0.2">
      <c r="A51" s="9" t="s">
        <v>10767</v>
      </c>
      <c r="B51" s="9">
        <v>3</v>
      </c>
      <c r="K51" s="29" t="s">
        <v>8186</v>
      </c>
      <c r="L51" s="30" t="s">
        <v>8272</v>
      </c>
      <c r="M51" s="30" t="s">
        <v>8273</v>
      </c>
      <c r="N51" s="30" t="s">
        <v>69</v>
      </c>
      <c r="O51" s="30" t="s">
        <v>69</v>
      </c>
      <c r="P51" s="30" t="s">
        <v>19511</v>
      </c>
      <c r="Q51" s="31" t="s">
        <v>66</v>
      </c>
    </row>
    <row r="52" spans="1:17" x14ac:dyDescent="0.2">
      <c r="A52" s="9" t="s">
        <v>10963</v>
      </c>
      <c r="B52" s="9">
        <v>3</v>
      </c>
      <c r="K52" s="26" t="s">
        <v>8186</v>
      </c>
      <c r="L52" s="27" t="s">
        <v>8274</v>
      </c>
      <c r="M52" s="27" t="s">
        <v>8275</v>
      </c>
      <c r="N52" s="27" t="s">
        <v>69</v>
      </c>
      <c r="O52" s="27" t="s">
        <v>69</v>
      </c>
      <c r="P52" s="27" t="s">
        <v>67</v>
      </c>
      <c r="Q52" s="28" t="s">
        <v>68</v>
      </c>
    </row>
    <row r="53" spans="1:17" x14ac:dyDescent="0.2">
      <c r="A53" s="9" t="s">
        <v>11227</v>
      </c>
      <c r="B53" s="9">
        <v>3</v>
      </c>
      <c r="K53" s="29" t="s">
        <v>8186</v>
      </c>
      <c r="L53" s="30" t="s">
        <v>8276</v>
      </c>
      <c r="M53" s="30" t="s">
        <v>8277</v>
      </c>
      <c r="N53" s="30" t="s">
        <v>69</v>
      </c>
      <c r="O53" s="30" t="s">
        <v>69</v>
      </c>
      <c r="P53" s="30" t="s">
        <v>70</v>
      </c>
      <c r="Q53" s="31" t="s">
        <v>71</v>
      </c>
    </row>
    <row r="54" spans="1:17" x14ac:dyDescent="0.2">
      <c r="A54" s="9" t="s">
        <v>11566</v>
      </c>
      <c r="B54" s="9">
        <v>3</v>
      </c>
      <c r="K54" s="26" t="s">
        <v>8186</v>
      </c>
      <c r="L54" s="27" t="s">
        <v>8278</v>
      </c>
      <c r="M54" s="27" t="s">
        <v>8279</v>
      </c>
      <c r="N54" s="27" t="s">
        <v>69</v>
      </c>
      <c r="O54" s="27" t="s">
        <v>8280</v>
      </c>
      <c r="P54" s="27" t="s">
        <v>19511</v>
      </c>
      <c r="Q54" s="28" t="s">
        <v>63</v>
      </c>
    </row>
    <row r="55" spans="1:17" x14ac:dyDescent="0.2">
      <c r="A55" s="9" t="s">
        <v>12356</v>
      </c>
      <c r="B55" s="9">
        <v>3</v>
      </c>
      <c r="K55" s="29" t="s">
        <v>8186</v>
      </c>
      <c r="L55" s="30" t="s">
        <v>8281</v>
      </c>
      <c r="M55" s="30" t="s">
        <v>19511</v>
      </c>
      <c r="N55" s="30" t="s">
        <v>69</v>
      </c>
      <c r="O55" s="30" t="s">
        <v>69</v>
      </c>
      <c r="P55" s="30" t="s">
        <v>19511</v>
      </c>
      <c r="Q55" s="31" t="s">
        <v>72</v>
      </c>
    </row>
    <row r="56" spans="1:17" x14ac:dyDescent="0.2">
      <c r="A56" s="9" t="s">
        <v>12365</v>
      </c>
      <c r="B56" s="9">
        <v>3</v>
      </c>
      <c r="K56" s="26" t="s">
        <v>8282</v>
      </c>
      <c r="L56" s="27" t="s">
        <v>8283</v>
      </c>
      <c r="M56" s="27" t="s">
        <v>8284</v>
      </c>
      <c r="N56" s="27" t="s">
        <v>69</v>
      </c>
      <c r="O56" s="27" t="s">
        <v>69</v>
      </c>
      <c r="P56" s="27" t="s">
        <v>19511</v>
      </c>
      <c r="Q56" s="28" t="s">
        <v>73</v>
      </c>
    </row>
    <row r="57" spans="1:17" x14ac:dyDescent="0.2">
      <c r="A57" s="9" t="s">
        <v>12490</v>
      </c>
      <c r="B57" s="9">
        <v>3</v>
      </c>
      <c r="K57" s="29" t="s">
        <v>8285</v>
      </c>
      <c r="L57" s="30" t="s">
        <v>8286</v>
      </c>
      <c r="M57" s="30" t="s">
        <v>8287</v>
      </c>
      <c r="N57" s="30" t="s">
        <v>69</v>
      </c>
      <c r="O57" s="30" t="s">
        <v>8288</v>
      </c>
      <c r="P57" s="30" t="s">
        <v>19511</v>
      </c>
      <c r="Q57" s="31" t="s">
        <v>19511</v>
      </c>
    </row>
    <row r="58" spans="1:17" x14ac:dyDescent="0.2">
      <c r="A58" s="9" t="s">
        <v>12625</v>
      </c>
      <c r="B58" s="9">
        <v>3</v>
      </c>
      <c r="K58" s="26" t="s">
        <v>8183</v>
      </c>
      <c r="L58" s="27" t="s">
        <v>8289</v>
      </c>
      <c r="M58" s="27" t="s">
        <v>8290</v>
      </c>
      <c r="N58" s="27" t="s">
        <v>69</v>
      </c>
      <c r="O58" s="27" t="s">
        <v>69</v>
      </c>
      <c r="P58" s="27" t="s">
        <v>19511</v>
      </c>
      <c r="Q58" s="28" t="s">
        <v>74</v>
      </c>
    </row>
    <row r="59" spans="1:17" x14ac:dyDescent="0.2">
      <c r="A59" s="9" t="s">
        <v>12638</v>
      </c>
      <c r="B59" s="9">
        <v>3</v>
      </c>
      <c r="K59" s="29" t="s">
        <v>8216</v>
      </c>
      <c r="L59" s="30" t="s">
        <v>8291</v>
      </c>
      <c r="M59" s="30" t="s">
        <v>75</v>
      </c>
      <c r="N59" s="30" t="s">
        <v>8292</v>
      </c>
      <c r="O59" s="30" t="s">
        <v>8292</v>
      </c>
      <c r="P59" s="30" t="s">
        <v>19511</v>
      </c>
      <c r="Q59" s="31" t="s">
        <v>76</v>
      </c>
    </row>
    <row r="60" spans="1:17" x14ac:dyDescent="0.2">
      <c r="A60" s="9" t="s">
        <v>12969</v>
      </c>
      <c r="B60" s="9">
        <v>3</v>
      </c>
      <c r="K60" s="26" t="s">
        <v>8216</v>
      </c>
      <c r="L60" s="27" t="s">
        <v>8293</v>
      </c>
      <c r="M60" s="27" t="s">
        <v>77</v>
      </c>
      <c r="N60" s="27" t="s">
        <v>8292</v>
      </c>
      <c r="O60" s="27" t="s">
        <v>8292</v>
      </c>
      <c r="P60" s="27" t="s">
        <v>19511</v>
      </c>
      <c r="Q60" s="28" t="s">
        <v>76</v>
      </c>
    </row>
    <row r="61" spans="1:17" x14ac:dyDescent="0.2">
      <c r="A61" s="9" t="s">
        <v>13313</v>
      </c>
      <c r="B61" s="9">
        <v>3</v>
      </c>
      <c r="K61" s="29" t="s">
        <v>8183</v>
      </c>
      <c r="L61" s="30" t="s">
        <v>8294</v>
      </c>
      <c r="M61" s="30" t="s">
        <v>78</v>
      </c>
      <c r="N61" s="30" t="s">
        <v>8292</v>
      </c>
      <c r="O61" s="30" t="s">
        <v>8295</v>
      </c>
      <c r="P61" s="30" t="s">
        <v>19511</v>
      </c>
      <c r="Q61" s="31" t="s">
        <v>79</v>
      </c>
    </row>
    <row r="62" spans="1:17" x14ac:dyDescent="0.2">
      <c r="A62" s="9" t="s">
        <v>13677</v>
      </c>
      <c r="B62" s="9">
        <v>3</v>
      </c>
      <c r="K62" s="26" t="s">
        <v>8177</v>
      </c>
      <c r="L62" s="27" t="s">
        <v>8296</v>
      </c>
      <c r="M62" s="27" t="s">
        <v>8297</v>
      </c>
      <c r="N62" s="27" t="s">
        <v>8292</v>
      </c>
      <c r="O62" s="27" t="s">
        <v>8292</v>
      </c>
      <c r="P62" s="27" t="s">
        <v>80</v>
      </c>
      <c r="Q62" s="28" t="s">
        <v>81</v>
      </c>
    </row>
    <row r="63" spans="1:17" x14ac:dyDescent="0.2">
      <c r="A63" s="9" t="s">
        <v>14271</v>
      </c>
      <c r="B63" s="9">
        <v>3</v>
      </c>
      <c r="K63" s="29" t="s">
        <v>8177</v>
      </c>
      <c r="L63" s="30" t="s">
        <v>8298</v>
      </c>
      <c r="M63" s="30" t="s">
        <v>8299</v>
      </c>
      <c r="N63" s="30" t="s">
        <v>8292</v>
      </c>
      <c r="O63" s="30" t="s">
        <v>8300</v>
      </c>
      <c r="P63" s="30" t="s">
        <v>82</v>
      </c>
      <c r="Q63" s="31" t="s">
        <v>83</v>
      </c>
    </row>
    <row r="64" spans="1:17" x14ac:dyDescent="0.2">
      <c r="A64" s="9" t="s">
        <v>14344</v>
      </c>
      <c r="B64" s="9">
        <v>3</v>
      </c>
      <c r="K64" s="26" t="s">
        <v>8171</v>
      </c>
      <c r="L64" s="27" t="s">
        <v>8301</v>
      </c>
      <c r="M64" s="27" t="s">
        <v>8302</v>
      </c>
      <c r="N64" s="27" t="s">
        <v>8292</v>
      </c>
      <c r="O64" s="27" t="s">
        <v>8292</v>
      </c>
      <c r="P64" s="27" t="s">
        <v>84</v>
      </c>
      <c r="Q64" s="28" t="s">
        <v>85</v>
      </c>
    </row>
    <row r="65" spans="1:17" x14ac:dyDescent="0.2">
      <c r="A65" s="9" t="s">
        <v>14422</v>
      </c>
      <c r="B65" s="9">
        <v>3</v>
      </c>
      <c r="K65" s="29" t="s">
        <v>8183</v>
      </c>
      <c r="L65" s="30" t="s">
        <v>8303</v>
      </c>
      <c r="M65" s="30" t="s">
        <v>8304</v>
      </c>
      <c r="N65" s="30" t="s">
        <v>8292</v>
      </c>
      <c r="O65" s="30" t="s">
        <v>8305</v>
      </c>
      <c r="P65" s="30" t="s">
        <v>86</v>
      </c>
      <c r="Q65" s="31" t="s">
        <v>87</v>
      </c>
    </row>
    <row r="66" spans="1:17" x14ac:dyDescent="0.2">
      <c r="A66" s="9" t="s">
        <v>14639</v>
      </c>
      <c r="B66" s="9">
        <v>3</v>
      </c>
      <c r="K66" s="26" t="s">
        <v>8174</v>
      </c>
      <c r="L66" s="27" t="s">
        <v>8306</v>
      </c>
      <c r="M66" s="27" t="s">
        <v>8307</v>
      </c>
      <c r="N66" s="27" t="s">
        <v>8308</v>
      </c>
      <c r="O66" s="27" t="s">
        <v>8309</v>
      </c>
      <c r="P66" s="27" t="s">
        <v>88</v>
      </c>
      <c r="Q66" s="28" t="s">
        <v>89</v>
      </c>
    </row>
    <row r="67" spans="1:17" x14ac:dyDescent="0.2">
      <c r="A67" s="9" t="s">
        <v>14807</v>
      </c>
      <c r="B67" s="9">
        <v>3</v>
      </c>
      <c r="K67" s="29" t="s">
        <v>8216</v>
      </c>
      <c r="L67" s="30" t="s">
        <v>8310</v>
      </c>
      <c r="M67" s="30" t="s">
        <v>8311</v>
      </c>
      <c r="N67" s="30" t="s">
        <v>8308</v>
      </c>
      <c r="O67" s="30" t="s">
        <v>19511</v>
      </c>
      <c r="P67" s="30" t="s">
        <v>90</v>
      </c>
      <c r="Q67" s="31" t="s">
        <v>91</v>
      </c>
    </row>
    <row r="68" spans="1:17" x14ac:dyDescent="0.2">
      <c r="A68" s="9" t="s">
        <v>14862</v>
      </c>
      <c r="B68" s="9">
        <v>3</v>
      </c>
      <c r="K68" s="26" t="s">
        <v>8216</v>
      </c>
      <c r="L68" s="27" t="s">
        <v>8312</v>
      </c>
      <c r="M68" s="27" t="s">
        <v>8313</v>
      </c>
      <c r="N68" s="27" t="s">
        <v>8308</v>
      </c>
      <c r="O68" s="27" t="s">
        <v>19511</v>
      </c>
      <c r="P68" s="27" t="s">
        <v>19511</v>
      </c>
      <c r="Q68" s="28" t="s">
        <v>92</v>
      </c>
    </row>
    <row r="69" spans="1:17" x14ac:dyDescent="0.2">
      <c r="A69" s="9" t="s">
        <v>14942</v>
      </c>
      <c r="B69" s="9">
        <v>3</v>
      </c>
      <c r="K69" s="29" t="s">
        <v>8174</v>
      </c>
      <c r="L69" s="30" t="s">
        <v>8314</v>
      </c>
      <c r="M69" s="30" t="s">
        <v>8315</v>
      </c>
      <c r="N69" s="30" t="s">
        <v>8308</v>
      </c>
      <c r="O69" s="30" t="s">
        <v>19511</v>
      </c>
      <c r="P69" s="30" t="s">
        <v>19511</v>
      </c>
      <c r="Q69" s="31" t="s">
        <v>93</v>
      </c>
    </row>
    <row r="70" spans="1:17" x14ac:dyDescent="0.2">
      <c r="A70" s="9" t="s">
        <v>15008</v>
      </c>
      <c r="B70" s="9">
        <v>3</v>
      </c>
      <c r="K70" s="26" t="s">
        <v>8186</v>
      </c>
      <c r="L70" s="27" t="s">
        <v>8316</v>
      </c>
      <c r="M70" s="27" t="s">
        <v>8317</v>
      </c>
      <c r="N70" s="27" t="s">
        <v>8308</v>
      </c>
      <c r="O70" s="27" t="s">
        <v>8318</v>
      </c>
      <c r="P70" s="27" t="s">
        <v>94</v>
      </c>
      <c r="Q70" s="28" t="s">
        <v>95</v>
      </c>
    </row>
    <row r="71" spans="1:17" x14ac:dyDescent="0.2">
      <c r="A71" s="9" t="s">
        <v>15599</v>
      </c>
      <c r="B71" s="9">
        <v>3</v>
      </c>
      <c r="K71" s="29" t="s">
        <v>8186</v>
      </c>
      <c r="L71" s="30" t="s">
        <v>8319</v>
      </c>
      <c r="M71" s="30" t="s">
        <v>8320</v>
      </c>
      <c r="N71" s="30" t="s">
        <v>8308</v>
      </c>
      <c r="O71" s="30" t="s">
        <v>19511</v>
      </c>
      <c r="P71" s="30" t="s">
        <v>96</v>
      </c>
      <c r="Q71" s="31" t="s">
        <v>97</v>
      </c>
    </row>
    <row r="72" spans="1:17" x14ac:dyDescent="0.2">
      <c r="A72" s="9" t="s">
        <v>16605</v>
      </c>
      <c r="B72" s="9">
        <v>3</v>
      </c>
      <c r="K72" s="26" t="s">
        <v>8171</v>
      </c>
      <c r="L72" s="27" t="s">
        <v>8321</v>
      </c>
      <c r="M72" s="27" t="s">
        <v>8322</v>
      </c>
      <c r="N72" s="27" t="s">
        <v>8308</v>
      </c>
      <c r="O72" s="27" t="s">
        <v>8308</v>
      </c>
      <c r="P72" s="27" t="s">
        <v>98</v>
      </c>
      <c r="Q72" s="28" t="s">
        <v>99</v>
      </c>
    </row>
    <row r="73" spans="1:17" x14ac:dyDescent="0.2">
      <c r="A73" s="9" t="s">
        <v>17118</v>
      </c>
      <c r="B73" s="9">
        <v>3</v>
      </c>
      <c r="K73" s="29" t="s">
        <v>8220</v>
      </c>
      <c r="L73" s="30" t="s">
        <v>8250</v>
      </c>
      <c r="M73" s="30" t="s">
        <v>19511</v>
      </c>
      <c r="N73" s="30" t="s">
        <v>8308</v>
      </c>
      <c r="O73" s="30" t="s">
        <v>19511</v>
      </c>
      <c r="P73" s="30" t="s">
        <v>19511</v>
      </c>
      <c r="Q73" s="31" t="s">
        <v>19511</v>
      </c>
    </row>
    <row r="74" spans="1:17" x14ac:dyDescent="0.2">
      <c r="A74" s="9" t="s">
        <v>8266</v>
      </c>
      <c r="B74" s="9">
        <v>2</v>
      </c>
      <c r="K74" s="26" t="s">
        <v>8186</v>
      </c>
      <c r="L74" s="27" t="s">
        <v>8323</v>
      </c>
      <c r="M74" s="27" t="s">
        <v>8324</v>
      </c>
      <c r="N74" s="27" t="s">
        <v>8325</v>
      </c>
      <c r="O74" s="27" t="s">
        <v>19511</v>
      </c>
      <c r="P74" s="27" t="s">
        <v>19511</v>
      </c>
      <c r="Q74" s="28" t="s">
        <v>100</v>
      </c>
    </row>
    <row r="75" spans="1:17" x14ac:dyDescent="0.2">
      <c r="A75" s="9" t="s">
        <v>8294</v>
      </c>
      <c r="B75" s="9">
        <v>2</v>
      </c>
      <c r="K75" s="29" t="s">
        <v>8174</v>
      </c>
      <c r="L75" s="30" t="s">
        <v>8326</v>
      </c>
      <c r="M75" s="30" t="s">
        <v>8327</v>
      </c>
      <c r="N75" s="30" t="s">
        <v>8325</v>
      </c>
      <c r="O75" s="30" t="s">
        <v>19511</v>
      </c>
      <c r="P75" s="30" t="s">
        <v>19511</v>
      </c>
      <c r="Q75" s="31" t="s">
        <v>101</v>
      </c>
    </row>
    <row r="76" spans="1:17" x14ac:dyDescent="0.2">
      <c r="A76" s="9" t="s">
        <v>8420</v>
      </c>
      <c r="B76" s="9">
        <v>2</v>
      </c>
      <c r="K76" s="26" t="s">
        <v>8174</v>
      </c>
      <c r="L76" s="27" t="s">
        <v>8328</v>
      </c>
      <c r="M76" s="27" t="s">
        <v>8329</v>
      </c>
      <c r="N76" s="27" t="s">
        <v>8325</v>
      </c>
      <c r="O76" s="27" t="s">
        <v>19511</v>
      </c>
      <c r="P76" s="27" t="s">
        <v>19511</v>
      </c>
      <c r="Q76" s="28" t="s">
        <v>102</v>
      </c>
    </row>
    <row r="77" spans="1:17" x14ac:dyDescent="0.2">
      <c r="A77" s="9" t="s">
        <v>8537</v>
      </c>
      <c r="B77" s="9">
        <v>2</v>
      </c>
      <c r="K77" s="29" t="s">
        <v>8177</v>
      </c>
      <c r="L77" s="30" t="s">
        <v>8330</v>
      </c>
      <c r="M77" s="30" t="s">
        <v>8331</v>
      </c>
      <c r="N77" s="30" t="s">
        <v>8332</v>
      </c>
      <c r="O77" s="30" t="s">
        <v>8332</v>
      </c>
      <c r="P77" s="30" t="s">
        <v>19511</v>
      </c>
      <c r="Q77" s="31" t="s">
        <v>103</v>
      </c>
    </row>
    <row r="78" spans="1:17" x14ac:dyDescent="0.2">
      <c r="A78" s="9" t="s">
        <v>8563</v>
      </c>
      <c r="B78" s="9">
        <v>2</v>
      </c>
      <c r="K78" s="26" t="s">
        <v>8183</v>
      </c>
      <c r="L78" s="27" t="s">
        <v>8333</v>
      </c>
      <c r="M78" s="27" t="s">
        <v>8334</v>
      </c>
      <c r="N78" s="27" t="s">
        <v>8332</v>
      </c>
      <c r="O78" s="27" t="s">
        <v>19511</v>
      </c>
      <c r="P78" s="27" t="s">
        <v>104</v>
      </c>
      <c r="Q78" s="28" t="s">
        <v>105</v>
      </c>
    </row>
    <row r="79" spans="1:17" x14ac:dyDescent="0.2">
      <c r="A79" s="9" t="s">
        <v>8593</v>
      </c>
      <c r="B79" s="9">
        <v>2</v>
      </c>
      <c r="K79" s="29" t="s">
        <v>8183</v>
      </c>
      <c r="L79" s="30" t="s">
        <v>8335</v>
      </c>
      <c r="M79" s="30" t="s">
        <v>8336</v>
      </c>
      <c r="N79" s="30" t="s">
        <v>8332</v>
      </c>
      <c r="O79" s="30" t="s">
        <v>8337</v>
      </c>
      <c r="P79" s="30" t="s">
        <v>106</v>
      </c>
      <c r="Q79" s="31" t="s">
        <v>107</v>
      </c>
    </row>
    <row r="80" spans="1:17" x14ac:dyDescent="0.2">
      <c r="A80" s="9" t="s">
        <v>8677</v>
      </c>
      <c r="B80" s="9">
        <v>2</v>
      </c>
      <c r="K80" s="26" t="s">
        <v>8186</v>
      </c>
      <c r="L80" s="27" t="s">
        <v>8338</v>
      </c>
      <c r="M80" s="27" t="s">
        <v>8339</v>
      </c>
      <c r="N80" s="27" t="s">
        <v>8332</v>
      </c>
      <c r="O80" s="27" t="s">
        <v>8332</v>
      </c>
      <c r="P80" s="27" t="s">
        <v>19511</v>
      </c>
      <c r="Q80" s="28" t="s">
        <v>19511</v>
      </c>
    </row>
    <row r="81" spans="1:17" x14ac:dyDescent="0.2">
      <c r="A81" s="9" t="s">
        <v>8739</v>
      </c>
      <c r="B81" s="9">
        <v>2</v>
      </c>
      <c r="K81" s="29" t="s">
        <v>8177</v>
      </c>
      <c r="L81" s="30" t="s">
        <v>8340</v>
      </c>
      <c r="M81" s="30" t="s">
        <v>8341</v>
      </c>
      <c r="N81" s="30" t="s">
        <v>8332</v>
      </c>
      <c r="O81" s="30" t="s">
        <v>8337</v>
      </c>
      <c r="P81" s="30" t="s">
        <v>19511</v>
      </c>
      <c r="Q81" s="31" t="s">
        <v>108</v>
      </c>
    </row>
    <row r="82" spans="1:17" x14ac:dyDescent="0.2">
      <c r="A82" s="9" t="s">
        <v>8744</v>
      </c>
      <c r="B82" s="9">
        <v>2</v>
      </c>
      <c r="K82" s="26" t="s">
        <v>8216</v>
      </c>
      <c r="L82" s="27" t="s">
        <v>8342</v>
      </c>
      <c r="M82" s="27" t="s">
        <v>19511</v>
      </c>
      <c r="N82" s="27" t="s">
        <v>8332</v>
      </c>
      <c r="O82" s="27" t="s">
        <v>8343</v>
      </c>
      <c r="P82" s="27" t="s">
        <v>19511</v>
      </c>
      <c r="Q82" s="28" t="s">
        <v>109</v>
      </c>
    </row>
    <row r="83" spans="1:17" x14ac:dyDescent="0.2">
      <c r="A83" s="9" t="s">
        <v>8752</v>
      </c>
      <c r="B83" s="9">
        <v>2</v>
      </c>
      <c r="K83" s="29" t="s">
        <v>8220</v>
      </c>
      <c r="L83" s="30" t="s">
        <v>8250</v>
      </c>
      <c r="M83" s="30" t="s">
        <v>19511</v>
      </c>
      <c r="N83" s="30" t="s">
        <v>8332</v>
      </c>
      <c r="O83" s="30" t="s">
        <v>8344</v>
      </c>
      <c r="P83" s="30" t="s">
        <v>19511</v>
      </c>
      <c r="Q83" s="31" t="s">
        <v>19511</v>
      </c>
    </row>
    <row r="84" spans="1:17" x14ac:dyDescent="0.2">
      <c r="A84" s="9" t="s">
        <v>8824</v>
      </c>
      <c r="B84" s="9">
        <v>2</v>
      </c>
      <c r="K84" s="26" t="s">
        <v>8186</v>
      </c>
      <c r="L84" s="27" t="s">
        <v>8345</v>
      </c>
      <c r="M84" s="27" t="s">
        <v>8346</v>
      </c>
      <c r="N84" s="27" t="s">
        <v>8332</v>
      </c>
      <c r="O84" s="27" t="s">
        <v>8347</v>
      </c>
      <c r="P84" s="27" t="s">
        <v>19511</v>
      </c>
      <c r="Q84" s="28" t="s">
        <v>19511</v>
      </c>
    </row>
    <row r="85" spans="1:17" x14ac:dyDescent="0.2">
      <c r="A85" s="9" t="s">
        <v>8842</v>
      </c>
      <c r="B85" s="9">
        <v>2</v>
      </c>
      <c r="K85" s="29" t="s">
        <v>8183</v>
      </c>
      <c r="L85" s="30" t="s">
        <v>8348</v>
      </c>
      <c r="M85" s="30" t="s">
        <v>8349</v>
      </c>
      <c r="N85" s="30" t="s">
        <v>8332</v>
      </c>
      <c r="O85" s="30" t="s">
        <v>8332</v>
      </c>
      <c r="P85" s="30" t="s">
        <v>19511</v>
      </c>
      <c r="Q85" s="31" t="s">
        <v>110</v>
      </c>
    </row>
    <row r="86" spans="1:17" x14ac:dyDescent="0.2">
      <c r="A86" s="9" t="s">
        <v>8863</v>
      </c>
      <c r="B86" s="9">
        <v>2</v>
      </c>
      <c r="K86" s="26" t="s">
        <v>8186</v>
      </c>
      <c r="L86" s="27" t="s">
        <v>8350</v>
      </c>
      <c r="M86" s="27" t="s">
        <v>19511</v>
      </c>
      <c r="N86" s="27" t="s">
        <v>8332</v>
      </c>
      <c r="O86" s="27" t="s">
        <v>111</v>
      </c>
      <c r="P86" s="27" t="s">
        <v>112</v>
      </c>
      <c r="Q86" s="28" t="s">
        <v>113</v>
      </c>
    </row>
    <row r="87" spans="1:17" x14ac:dyDescent="0.2">
      <c r="A87" s="9" t="s">
        <v>8894</v>
      </c>
      <c r="B87" s="9">
        <v>2</v>
      </c>
      <c r="K87" s="29" t="s">
        <v>8177</v>
      </c>
      <c r="L87" s="30" t="s">
        <v>8351</v>
      </c>
      <c r="M87" s="30" t="s">
        <v>8352</v>
      </c>
      <c r="N87" s="30" t="s">
        <v>8332</v>
      </c>
      <c r="O87" s="30" t="s">
        <v>8332</v>
      </c>
      <c r="P87" s="30" t="s">
        <v>114</v>
      </c>
      <c r="Q87" s="31" t="s">
        <v>115</v>
      </c>
    </row>
    <row r="88" spans="1:17" x14ac:dyDescent="0.2">
      <c r="A88" s="9" t="s">
        <v>8902</v>
      </c>
      <c r="B88" s="9">
        <v>2</v>
      </c>
      <c r="K88" s="26" t="s">
        <v>8353</v>
      </c>
      <c r="L88" s="27" t="s">
        <v>8354</v>
      </c>
      <c r="M88" s="27" t="s">
        <v>8355</v>
      </c>
      <c r="N88" s="27" t="s">
        <v>8332</v>
      </c>
      <c r="O88" s="27" t="s">
        <v>8332</v>
      </c>
      <c r="P88" s="27" t="s">
        <v>19511</v>
      </c>
      <c r="Q88" s="28" t="s">
        <v>116</v>
      </c>
    </row>
    <row r="89" spans="1:17" x14ac:dyDescent="0.2">
      <c r="A89" s="9" t="s">
        <v>8926</v>
      </c>
      <c r="B89" s="9">
        <v>2</v>
      </c>
      <c r="K89" s="29" t="s">
        <v>8282</v>
      </c>
      <c r="L89" s="30" t="s">
        <v>8356</v>
      </c>
      <c r="M89" s="30" t="s">
        <v>8357</v>
      </c>
      <c r="N89" s="30" t="s">
        <v>8332</v>
      </c>
      <c r="O89" s="30" t="s">
        <v>8337</v>
      </c>
      <c r="P89" s="30" t="s">
        <v>19511</v>
      </c>
      <c r="Q89" s="31" t="s">
        <v>117</v>
      </c>
    </row>
    <row r="90" spans="1:17" x14ac:dyDescent="0.2">
      <c r="A90" s="9" t="s">
        <v>8946</v>
      </c>
      <c r="B90" s="9">
        <v>2</v>
      </c>
      <c r="K90" s="26" t="s">
        <v>8186</v>
      </c>
      <c r="L90" s="27" t="s">
        <v>8358</v>
      </c>
      <c r="M90" s="27" t="s">
        <v>8359</v>
      </c>
      <c r="N90" s="27" t="s">
        <v>8332</v>
      </c>
      <c r="O90" s="27" t="s">
        <v>8332</v>
      </c>
      <c r="P90" s="27" t="s">
        <v>19511</v>
      </c>
      <c r="Q90" s="28" t="s">
        <v>118</v>
      </c>
    </row>
    <row r="91" spans="1:17" x14ac:dyDescent="0.2">
      <c r="A91" s="9" t="s">
        <v>8948</v>
      </c>
      <c r="B91" s="9">
        <v>2</v>
      </c>
      <c r="K91" s="29" t="s">
        <v>8186</v>
      </c>
      <c r="L91" s="30" t="s">
        <v>8360</v>
      </c>
      <c r="M91" s="30" t="s">
        <v>19511</v>
      </c>
      <c r="N91" s="30" t="s">
        <v>8332</v>
      </c>
      <c r="O91" s="30" t="s">
        <v>8361</v>
      </c>
      <c r="P91" s="30" t="s">
        <v>119</v>
      </c>
      <c r="Q91" s="31" t="s">
        <v>120</v>
      </c>
    </row>
    <row r="92" spans="1:17" x14ac:dyDescent="0.2">
      <c r="A92" s="9" t="s">
        <v>8977</v>
      </c>
      <c r="B92" s="9">
        <v>2</v>
      </c>
      <c r="K92" s="26" t="s">
        <v>8174</v>
      </c>
      <c r="L92" s="27" t="s">
        <v>8362</v>
      </c>
      <c r="M92" s="27" t="s">
        <v>8363</v>
      </c>
      <c r="N92" s="27" t="s">
        <v>8364</v>
      </c>
      <c r="O92" s="27" t="s">
        <v>19511</v>
      </c>
      <c r="P92" s="27" t="s">
        <v>19511</v>
      </c>
      <c r="Q92" s="28" t="s">
        <v>19511</v>
      </c>
    </row>
    <row r="93" spans="1:17" x14ac:dyDescent="0.2">
      <c r="A93" s="9" t="s">
        <v>8992</v>
      </c>
      <c r="B93" s="9">
        <v>2</v>
      </c>
      <c r="K93" s="29" t="s">
        <v>8174</v>
      </c>
      <c r="L93" s="30" t="s">
        <v>8365</v>
      </c>
      <c r="M93" s="30" t="s">
        <v>8366</v>
      </c>
      <c r="N93" s="30" t="s">
        <v>8364</v>
      </c>
      <c r="O93" s="30" t="s">
        <v>19511</v>
      </c>
      <c r="P93" s="30" t="s">
        <v>19511</v>
      </c>
      <c r="Q93" s="31" t="s">
        <v>121</v>
      </c>
    </row>
    <row r="94" spans="1:17" x14ac:dyDescent="0.2">
      <c r="A94" s="9" t="s">
        <v>9019</v>
      </c>
      <c r="B94" s="9">
        <v>2</v>
      </c>
      <c r="K94" s="26" t="s">
        <v>8174</v>
      </c>
      <c r="L94" s="27" t="s">
        <v>8367</v>
      </c>
      <c r="M94" s="27" t="s">
        <v>8368</v>
      </c>
      <c r="N94" s="27" t="s">
        <v>8364</v>
      </c>
      <c r="O94" s="27" t="s">
        <v>8369</v>
      </c>
      <c r="P94" s="27" t="s">
        <v>19511</v>
      </c>
      <c r="Q94" s="28" t="s">
        <v>19511</v>
      </c>
    </row>
    <row r="95" spans="1:17" x14ac:dyDescent="0.2">
      <c r="A95" s="9" t="s">
        <v>9029</v>
      </c>
      <c r="B95" s="9">
        <v>2</v>
      </c>
      <c r="K95" s="29" t="s">
        <v>8183</v>
      </c>
      <c r="L95" s="30" t="s">
        <v>8370</v>
      </c>
      <c r="M95" s="30" t="s">
        <v>8371</v>
      </c>
      <c r="N95" s="30" t="s">
        <v>8364</v>
      </c>
      <c r="O95" s="30" t="s">
        <v>19511</v>
      </c>
      <c r="P95" s="30" t="s">
        <v>122</v>
      </c>
      <c r="Q95" s="31" t="s">
        <v>123</v>
      </c>
    </row>
    <row r="96" spans="1:17" x14ac:dyDescent="0.2">
      <c r="A96" s="9" t="s">
        <v>9105</v>
      </c>
      <c r="B96" s="9">
        <v>2</v>
      </c>
      <c r="K96" s="26" t="s">
        <v>8171</v>
      </c>
      <c r="L96" s="27" t="s">
        <v>8372</v>
      </c>
      <c r="M96" s="27" t="s">
        <v>8373</v>
      </c>
      <c r="N96" s="27" t="s">
        <v>8364</v>
      </c>
      <c r="O96" s="27" t="s">
        <v>124</v>
      </c>
      <c r="P96" s="27" t="s">
        <v>125</v>
      </c>
      <c r="Q96" s="28" t="s">
        <v>126</v>
      </c>
    </row>
    <row r="97" spans="1:17" x14ac:dyDescent="0.2">
      <c r="A97" s="9" t="s">
        <v>9141</v>
      </c>
      <c r="B97" s="9">
        <v>2</v>
      </c>
      <c r="K97" s="29" t="s">
        <v>8183</v>
      </c>
      <c r="L97" s="30" t="s">
        <v>8374</v>
      </c>
      <c r="M97" s="30" t="s">
        <v>8375</v>
      </c>
      <c r="N97" s="30" t="s">
        <v>8364</v>
      </c>
      <c r="O97" s="30" t="s">
        <v>19511</v>
      </c>
      <c r="P97" s="30" t="s">
        <v>19511</v>
      </c>
      <c r="Q97" s="31" t="s">
        <v>127</v>
      </c>
    </row>
    <row r="98" spans="1:17" x14ac:dyDescent="0.2">
      <c r="A98" s="9" t="s">
        <v>9239</v>
      </c>
      <c r="B98" s="9">
        <v>2</v>
      </c>
      <c r="K98" s="26" t="s">
        <v>8186</v>
      </c>
      <c r="L98" s="27" t="s">
        <v>8376</v>
      </c>
      <c r="M98" s="27" t="s">
        <v>19511</v>
      </c>
      <c r="N98" s="27" t="s">
        <v>8364</v>
      </c>
      <c r="O98" s="27" t="s">
        <v>8377</v>
      </c>
      <c r="P98" s="27" t="s">
        <v>19511</v>
      </c>
      <c r="Q98" s="28" t="s">
        <v>128</v>
      </c>
    </row>
    <row r="99" spans="1:17" x14ac:dyDescent="0.2">
      <c r="A99" s="9" t="s">
        <v>9242</v>
      </c>
      <c r="B99" s="9">
        <v>2</v>
      </c>
      <c r="K99" s="29" t="s">
        <v>8171</v>
      </c>
      <c r="L99" s="30" t="s">
        <v>8378</v>
      </c>
      <c r="M99" s="30" t="s">
        <v>8379</v>
      </c>
      <c r="N99" s="30" t="s">
        <v>8364</v>
      </c>
      <c r="O99" s="30" t="s">
        <v>19511</v>
      </c>
      <c r="P99" s="30" t="s">
        <v>19511</v>
      </c>
      <c r="Q99" s="31" t="s">
        <v>129</v>
      </c>
    </row>
    <row r="100" spans="1:17" x14ac:dyDescent="0.2">
      <c r="A100" s="9" t="s">
        <v>9258</v>
      </c>
      <c r="B100" s="9">
        <v>2</v>
      </c>
      <c r="K100" s="26" t="s">
        <v>8216</v>
      </c>
      <c r="L100" s="27" t="s">
        <v>8380</v>
      </c>
      <c r="M100" s="27" t="s">
        <v>8381</v>
      </c>
      <c r="N100" s="27" t="s">
        <v>8364</v>
      </c>
      <c r="O100" s="27" t="s">
        <v>19511</v>
      </c>
      <c r="P100" s="27" t="s">
        <v>130</v>
      </c>
      <c r="Q100" s="28" t="s">
        <v>131</v>
      </c>
    </row>
    <row r="101" spans="1:17" x14ac:dyDescent="0.2">
      <c r="A101" s="9" t="s">
        <v>9290</v>
      </c>
      <c r="B101" s="9">
        <v>2</v>
      </c>
      <c r="K101" s="29" t="s">
        <v>8183</v>
      </c>
      <c r="L101" s="30" t="s">
        <v>8382</v>
      </c>
      <c r="M101" s="30" t="s">
        <v>8383</v>
      </c>
      <c r="N101" s="30" t="s">
        <v>8364</v>
      </c>
      <c r="O101" s="30" t="s">
        <v>19511</v>
      </c>
      <c r="P101" s="30" t="s">
        <v>19511</v>
      </c>
      <c r="Q101" s="31" t="s">
        <v>132</v>
      </c>
    </row>
    <row r="102" spans="1:17" x14ac:dyDescent="0.2">
      <c r="A102" s="9" t="s">
        <v>9319</v>
      </c>
      <c r="B102" s="9">
        <v>2</v>
      </c>
      <c r="K102" s="26" t="s">
        <v>8183</v>
      </c>
      <c r="L102" s="27" t="s">
        <v>8384</v>
      </c>
      <c r="M102" s="27" t="s">
        <v>8385</v>
      </c>
      <c r="N102" s="27" t="s">
        <v>8364</v>
      </c>
      <c r="O102" s="27" t="s">
        <v>8386</v>
      </c>
      <c r="P102" s="27" t="s">
        <v>19511</v>
      </c>
      <c r="Q102" s="28" t="s">
        <v>133</v>
      </c>
    </row>
    <row r="103" spans="1:17" x14ac:dyDescent="0.2">
      <c r="A103" s="9" t="s">
        <v>9375</v>
      </c>
      <c r="B103" s="9">
        <v>2</v>
      </c>
      <c r="K103" s="29" t="s">
        <v>8174</v>
      </c>
      <c r="L103" s="30" t="s">
        <v>8387</v>
      </c>
      <c r="M103" s="30" t="s">
        <v>19511</v>
      </c>
      <c r="N103" s="30" t="s">
        <v>8364</v>
      </c>
      <c r="O103" s="30" t="s">
        <v>19511</v>
      </c>
      <c r="P103" s="30" t="s">
        <v>19511</v>
      </c>
      <c r="Q103" s="31" t="s">
        <v>134</v>
      </c>
    </row>
    <row r="104" spans="1:17" x14ac:dyDescent="0.2">
      <c r="A104" s="9" t="s">
        <v>9381</v>
      </c>
      <c r="B104" s="9">
        <v>2</v>
      </c>
      <c r="K104" s="26" t="s">
        <v>8174</v>
      </c>
      <c r="L104" s="27" t="s">
        <v>8388</v>
      </c>
      <c r="M104" s="27" t="s">
        <v>135</v>
      </c>
      <c r="N104" s="27" t="s">
        <v>8364</v>
      </c>
      <c r="O104" s="27" t="s">
        <v>8389</v>
      </c>
      <c r="P104" s="27" t="s">
        <v>19511</v>
      </c>
      <c r="Q104" s="28" t="s">
        <v>136</v>
      </c>
    </row>
    <row r="105" spans="1:17" x14ac:dyDescent="0.2">
      <c r="A105" s="9" t="s">
        <v>9412</v>
      </c>
      <c r="B105" s="9">
        <v>2</v>
      </c>
      <c r="K105" s="29" t="s">
        <v>8174</v>
      </c>
      <c r="L105" s="30" t="s">
        <v>8390</v>
      </c>
      <c r="M105" s="30" t="s">
        <v>137</v>
      </c>
      <c r="N105" s="30" t="s">
        <v>8364</v>
      </c>
      <c r="O105" s="30" t="s">
        <v>8364</v>
      </c>
      <c r="P105" s="30" t="s">
        <v>138</v>
      </c>
      <c r="Q105" s="31" t="s">
        <v>139</v>
      </c>
    </row>
    <row r="106" spans="1:17" x14ac:dyDescent="0.2">
      <c r="A106" s="9" t="s">
        <v>9460</v>
      </c>
      <c r="B106" s="9">
        <v>2</v>
      </c>
      <c r="K106" s="26" t="s">
        <v>8186</v>
      </c>
      <c r="L106" s="27" t="s">
        <v>8391</v>
      </c>
      <c r="M106" s="27" t="s">
        <v>8392</v>
      </c>
      <c r="N106" s="27" t="s">
        <v>8364</v>
      </c>
      <c r="O106" s="27" t="s">
        <v>8364</v>
      </c>
      <c r="P106" s="27" t="s">
        <v>140</v>
      </c>
      <c r="Q106" s="28" t="s">
        <v>141</v>
      </c>
    </row>
    <row r="107" spans="1:17" x14ac:dyDescent="0.2">
      <c r="A107" s="9" t="s">
        <v>9479</v>
      </c>
      <c r="B107" s="9">
        <v>2</v>
      </c>
      <c r="K107" s="29" t="s">
        <v>8186</v>
      </c>
      <c r="L107" s="30" t="s">
        <v>8393</v>
      </c>
      <c r="M107" s="30" t="s">
        <v>8394</v>
      </c>
      <c r="N107" s="30" t="s">
        <v>8364</v>
      </c>
      <c r="O107" s="30" t="s">
        <v>8364</v>
      </c>
      <c r="P107" s="30" t="s">
        <v>142</v>
      </c>
      <c r="Q107" s="31" t="s">
        <v>141</v>
      </c>
    </row>
    <row r="108" spans="1:17" x14ac:dyDescent="0.2">
      <c r="A108" s="9" t="s">
        <v>9485</v>
      </c>
      <c r="B108" s="9">
        <v>2</v>
      </c>
      <c r="K108" s="26" t="s">
        <v>8174</v>
      </c>
      <c r="L108" s="27" t="s">
        <v>8395</v>
      </c>
      <c r="M108" s="27" t="s">
        <v>8396</v>
      </c>
      <c r="N108" s="27" t="s">
        <v>8364</v>
      </c>
      <c r="O108" s="27" t="s">
        <v>8397</v>
      </c>
      <c r="P108" s="27" t="s">
        <v>19511</v>
      </c>
      <c r="Q108" s="28" t="s">
        <v>143</v>
      </c>
    </row>
    <row r="109" spans="1:17" x14ac:dyDescent="0.2">
      <c r="A109" s="9" t="s">
        <v>9524</v>
      </c>
      <c r="B109" s="9">
        <v>2</v>
      </c>
      <c r="K109" s="29" t="s">
        <v>8216</v>
      </c>
      <c r="L109" s="30" t="s">
        <v>8398</v>
      </c>
      <c r="M109" s="30" t="s">
        <v>144</v>
      </c>
      <c r="N109" s="30" t="s">
        <v>8364</v>
      </c>
      <c r="O109" s="30" t="s">
        <v>8364</v>
      </c>
      <c r="P109" s="30" t="s">
        <v>19511</v>
      </c>
      <c r="Q109" s="31" t="s">
        <v>19511</v>
      </c>
    </row>
    <row r="110" spans="1:17" x14ac:dyDescent="0.2">
      <c r="A110" s="9" t="s">
        <v>9527</v>
      </c>
      <c r="B110" s="9">
        <v>2</v>
      </c>
      <c r="K110" s="26" t="s">
        <v>8186</v>
      </c>
      <c r="L110" s="27" t="s">
        <v>8399</v>
      </c>
      <c r="M110" s="27" t="s">
        <v>8400</v>
      </c>
      <c r="N110" s="27" t="s">
        <v>8364</v>
      </c>
      <c r="O110" s="27" t="s">
        <v>8364</v>
      </c>
      <c r="P110" s="27" t="s">
        <v>19511</v>
      </c>
      <c r="Q110" s="28" t="s">
        <v>19511</v>
      </c>
    </row>
    <row r="111" spans="1:17" x14ac:dyDescent="0.2">
      <c r="A111" s="9" t="s">
        <v>9544</v>
      </c>
      <c r="B111" s="9">
        <v>2</v>
      </c>
      <c r="K111" s="29" t="s">
        <v>8186</v>
      </c>
      <c r="L111" s="30" t="s">
        <v>8401</v>
      </c>
      <c r="M111" s="30" t="s">
        <v>8402</v>
      </c>
      <c r="N111" s="30" t="s">
        <v>8364</v>
      </c>
      <c r="O111" s="30" t="s">
        <v>8364</v>
      </c>
      <c r="P111" s="30" t="s">
        <v>145</v>
      </c>
      <c r="Q111" s="31" t="s">
        <v>146</v>
      </c>
    </row>
    <row r="112" spans="1:17" x14ac:dyDescent="0.2">
      <c r="A112" s="9" t="s">
        <v>9548</v>
      </c>
      <c r="B112" s="9">
        <v>2</v>
      </c>
      <c r="K112" s="26" t="s">
        <v>8186</v>
      </c>
      <c r="L112" s="27" t="s">
        <v>8403</v>
      </c>
      <c r="M112" s="27" t="s">
        <v>8404</v>
      </c>
      <c r="N112" s="27" t="s">
        <v>8364</v>
      </c>
      <c r="O112" s="27" t="s">
        <v>8364</v>
      </c>
      <c r="P112" s="27" t="s">
        <v>147</v>
      </c>
      <c r="Q112" s="28" t="s">
        <v>148</v>
      </c>
    </row>
    <row r="113" spans="1:17" x14ac:dyDescent="0.2">
      <c r="A113" s="9" t="s">
        <v>9555</v>
      </c>
      <c r="B113" s="9">
        <v>2</v>
      </c>
      <c r="K113" s="29" t="s">
        <v>8186</v>
      </c>
      <c r="L113" s="30" t="s">
        <v>8405</v>
      </c>
      <c r="M113" s="30" t="s">
        <v>8406</v>
      </c>
      <c r="N113" s="30" t="s">
        <v>8364</v>
      </c>
      <c r="O113" s="30" t="s">
        <v>8364</v>
      </c>
      <c r="P113" s="30" t="s">
        <v>149</v>
      </c>
      <c r="Q113" s="31" t="s">
        <v>150</v>
      </c>
    </row>
    <row r="114" spans="1:17" x14ac:dyDescent="0.2">
      <c r="A114" s="9" t="s">
        <v>9558</v>
      </c>
      <c r="B114" s="9">
        <v>2</v>
      </c>
      <c r="K114" s="26" t="s">
        <v>8186</v>
      </c>
      <c r="L114" s="27" t="s">
        <v>8407</v>
      </c>
      <c r="M114" s="27" t="s">
        <v>8408</v>
      </c>
      <c r="N114" s="27" t="s">
        <v>8364</v>
      </c>
      <c r="O114" s="27" t="s">
        <v>8364</v>
      </c>
      <c r="P114" s="27" t="s">
        <v>19511</v>
      </c>
      <c r="Q114" s="28" t="s">
        <v>151</v>
      </c>
    </row>
    <row r="115" spans="1:17" x14ac:dyDescent="0.2">
      <c r="A115" s="9" t="s">
        <v>9592</v>
      </c>
      <c r="B115" s="9">
        <v>2</v>
      </c>
      <c r="K115" s="29" t="s">
        <v>8186</v>
      </c>
      <c r="L115" s="30" t="s">
        <v>8409</v>
      </c>
      <c r="M115" s="30" t="s">
        <v>8410</v>
      </c>
      <c r="N115" s="30" t="s">
        <v>8364</v>
      </c>
      <c r="O115" s="30" t="s">
        <v>8364</v>
      </c>
      <c r="P115" s="30" t="s">
        <v>19511</v>
      </c>
      <c r="Q115" s="31" t="s">
        <v>152</v>
      </c>
    </row>
    <row r="116" spans="1:17" x14ac:dyDescent="0.2">
      <c r="A116" s="9" t="s">
        <v>9596</v>
      </c>
      <c r="B116" s="9">
        <v>2</v>
      </c>
      <c r="K116" s="26" t="s">
        <v>8216</v>
      </c>
      <c r="L116" s="27" t="s">
        <v>8411</v>
      </c>
      <c r="M116" s="27" t="s">
        <v>8412</v>
      </c>
      <c r="N116" s="27" t="s">
        <v>8364</v>
      </c>
      <c r="O116" s="27" t="s">
        <v>8364</v>
      </c>
      <c r="P116" s="27" t="s">
        <v>19511</v>
      </c>
      <c r="Q116" s="28" t="s">
        <v>19511</v>
      </c>
    </row>
    <row r="117" spans="1:17" x14ac:dyDescent="0.2">
      <c r="A117" s="9" t="s">
        <v>9702</v>
      </c>
      <c r="B117" s="9">
        <v>2</v>
      </c>
      <c r="K117" s="29" t="s">
        <v>8183</v>
      </c>
      <c r="L117" s="30" t="s">
        <v>8413</v>
      </c>
      <c r="M117" s="30" t="s">
        <v>8414</v>
      </c>
      <c r="N117" s="30" t="s">
        <v>8364</v>
      </c>
      <c r="O117" s="30" t="s">
        <v>8364</v>
      </c>
      <c r="P117" s="30" t="s">
        <v>19511</v>
      </c>
      <c r="Q117" s="31" t="s">
        <v>19511</v>
      </c>
    </row>
    <row r="118" spans="1:17" x14ac:dyDescent="0.2">
      <c r="A118" s="9" t="s">
        <v>9734</v>
      </c>
      <c r="B118" s="9">
        <v>2</v>
      </c>
      <c r="K118" s="26" t="s">
        <v>8186</v>
      </c>
      <c r="L118" s="27" t="s">
        <v>8415</v>
      </c>
      <c r="M118" s="27" t="s">
        <v>8416</v>
      </c>
      <c r="N118" s="27" t="s">
        <v>8364</v>
      </c>
      <c r="O118" s="27" t="s">
        <v>8364</v>
      </c>
      <c r="P118" s="27" t="s">
        <v>153</v>
      </c>
      <c r="Q118" s="28" t="s">
        <v>154</v>
      </c>
    </row>
    <row r="119" spans="1:17" x14ac:dyDescent="0.2">
      <c r="A119" s="9" t="s">
        <v>9785</v>
      </c>
      <c r="B119" s="9">
        <v>2</v>
      </c>
      <c r="K119" s="29" t="s">
        <v>8417</v>
      </c>
      <c r="L119" s="30" t="s">
        <v>8418</v>
      </c>
      <c r="M119" s="30" t="s">
        <v>8419</v>
      </c>
      <c r="N119" s="30" t="s">
        <v>8364</v>
      </c>
      <c r="O119" s="30" t="s">
        <v>8364</v>
      </c>
      <c r="P119" s="30" t="s">
        <v>19511</v>
      </c>
      <c r="Q119" s="31" t="s">
        <v>155</v>
      </c>
    </row>
    <row r="120" spans="1:17" x14ac:dyDescent="0.2">
      <c r="A120" s="9" t="s">
        <v>9825</v>
      </c>
      <c r="B120" s="9">
        <v>2</v>
      </c>
      <c r="K120" s="26" t="s">
        <v>8177</v>
      </c>
      <c r="L120" s="27" t="s">
        <v>8420</v>
      </c>
      <c r="M120" s="27" t="s">
        <v>8421</v>
      </c>
      <c r="N120" s="27" t="s">
        <v>8364</v>
      </c>
      <c r="O120" s="27" t="s">
        <v>8364</v>
      </c>
      <c r="P120" s="27" t="s">
        <v>19511</v>
      </c>
      <c r="Q120" s="28" t="s">
        <v>156</v>
      </c>
    </row>
    <row r="121" spans="1:17" x14ac:dyDescent="0.2">
      <c r="A121" s="9" t="s">
        <v>9860</v>
      </c>
      <c r="B121" s="9">
        <v>2</v>
      </c>
      <c r="K121" s="29" t="s">
        <v>8177</v>
      </c>
      <c r="L121" s="30" t="s">
        <v>8422</v>
      </c>
      <c r="M121" s="30" t="s">
        <v>8423</v>
      </c>
      <c r="N121" s="30" t="s">
        <v>8364</v>
      </c>
      <c r="O121" s="30" t="s">
        <v>8364</v>
      </c>
      <c r="P121" s="30" t="s">
        <v>19511</v>
      </c>
      <c r="Q121" s="31" t="s">
        <v>157</v>
      </c>
    </row>
    <row r="122" spans="1:17" x14ac:dyDescent="0.2">
      <c r="A122" s="9" t="s">
        <v>9912</v>
      </c>
      <c r="B122" s="9">
        <v>2</v>
      </c>
      <c r="K122" s="26" t="s">
        <v>8417</v>
      </c>
      <c r="L122" s="27" t="s">
        <v>8424</v>
      </c>
      <c r="M122" s="27" t="s">
        <v>8425</v>
      </c>
      <c r="N122" s="27" t="s">
        <v>8364</v>
      </c>
      <c r="O122" s="27" t="s">
        <v>8426</v>
      </c>
      <c r="P122" s="27" t="s">
        <v>147</v>
      </c>
      <c r="Q122" s="28" t="s">
        <v>148</v>
      </c>
    </row>
    <row r="123" spans="1:17" x14ac:dyDescent="0.2">
      <c r="A123" s="9" t="s">
        <v>9998</v>
      </c>
      <c r="B123" s="9">
        <v>2</v>
      </c>
      <c r="K123" s="29" t="s">
        <v>8171</v>
      </c>
      <c r="L123" s="30" t="s">
        <v>8427</v>
      </c>
      <c r="M123" s="30" t="s">
        <v>8428</v>
      </c>
      <c r="N123" s="30" t="s">
        <v>8364</v>
      </c>
      <c r="O123" s="30" t="s">
        <v>8364</v>
      </c>
      <c r="P123" s="30" t="s">
        <v>158</v>
      </c>
      <c r="Q123" s="31" t="s">
        <v>159</v>
      </c>
    </row>
    <row r="124" spans="1:17" x14ac:dyDescent="0.2">
      <c r="A124" s="9" t="s">
        <v>10074</v>
      </c>
      <c r="B124" s="9">
        <v>2</v>
      </c>
      <c r="K124" s="26" t="s">
        <v>8171</v>
      </c>
      <c r="L124" s="27" t="s">
        <v>8429</v>
      </c>
      <c r="M124" s="27" t="s">
        <v>19511</v>
      </c>
      <c r="N124" s="27" t="s">
        <v>8364</v>
      </c>
      <c r="O124" s="27" t="s">
        <v>8430</v>
      </c>
      <c r="P124" s="27" t="s">
        <v>19511</v>
      </c>
      <c r="Q124" s="28" t="s">
        <v>19511</v>
      </c>
    </row>
    <row r="125" spans="1:17" x14ac:dyDescent="0.2">
      <c r="A125" s="9" t="s">
        <v>10097</v>
      </c>
      <c r="B125" s="9">
        <v>2</v>
      </c>
      <c r="K125" s="29" t="s">
        <v>8186</v>
      </c>
      <c r="L125" s="30" t="s">
        <v>8431</v>
      </c>
      <c r="M125" s="30" t="s">
        <v>8432</v>
      </c>
      <c r="N125" s="30" t="s">
        <v>8364</v>
      </c>
      <c r="O125" s="30" t="s">
        <v>8364</v>
      </c>
      <c r="P125" s="30" t="s">
        <v>160</v>
      </c>
      <c r="Q125" s="31" t="s">
        <v>161</v>
      </c>
    </row>
    <row r="126" spans="1:17" x14ac:dyDescent="0.2">
      <c r="A126" s="9" t="s">
        <v>10129</v>
      </c>
      <c r="B126" s="9">
        <v>2</v>
      </c>
      <c r="K126" s="26" t="s">
        <v>8186</v>
      </c>
      <c r="L126" s="27" t="s">
        <v>8433</v>
      </c>
      <c r="M126" s="27" t="s">
        <v>8434</v>
      </c>
      <c r="N126" s="27" t="s">
        <v>8364</v>
      </c>
      <c r="O126" s="27" t="s">
        <v>8364</v>
      </c>
      <c r="P126" s="27" t="s">
        <v>162</v>
      </c>
      <c r="Q126" s="28" t="s">
        <v>163</v>
      </c>
    </row>
    <row r="127" spans="1:17" x14ac:dyDescent="0.2">
      <c r="A127" s="9" t="s">
        <v>10166</v>
      </c>
      <c r="B127" s="9">
        <v>2</v>
      </c>
      <c r="K127" s="29" t="s">
        <v>8216</v>
      </c>
      <c r="L127" s="30" t="s">
        <v>8435</v>
      </c>
      <c r="M127" s="30" t="s">
        <v>8436</v>
      </c>
      <c r="N127" s="30" t="s">
        <v>8364</v>
      </c>
      <c r="O127" s="30" t="s">
        <v>8364</v>
      </c>
      <c r="P127" s="30" t="s">
        <v>164</v>
      </c>
      <c r="Q127" s="31" t="s">
        <v>165</v>
      </c>
    </row>
    <row r="128" spans="1:17" x14ac:dyDescent="0.2">
      <c r="A128" s="9" t="s">
        <v>10282</v>
      </c>
      <c r="B128" s="9">
        <v>2</v>
      </c>
      <c r="K128" s="26" t="s">
        <v>8183</v>
      </c>
      <c r="L128" s="27" t="s">
        <v>8437</v>
      </c>
      <c r="M128" s="27" t="s">
        <v>8438</v>
      </c>
      <c r="N128" s="27" t="s">
        <v>8364</v>
      </c>
      <c r="O128" s="27" t="s">
        <v>8364</v>
      </c>
      <c r="P128" s="27" t="s">
        <v>19511</v>
      </c>
      <c r="Q128" s="28" t="s">
        <v>166</v>
      </c>
    </row>
    <row r="129" spans="1:17" x14ac:dyDescent="0.2">
      <c r="A129" s="9" t="s">
        <v>10287</v>
      </c>
      <c r="B129" s="9">
        <v>2</v>
      </c>
      <c r="K129" s="29" t="s">
        <v>8216</v>
      </c>
      <c r="L129" s="30" t="s">
        <v>8439</v>
      </c>
      <c r="M129" s="30" t="s">
        <v>8440</v>
      </c>
      <c r="N129" s="30" t="s">
        <v>8364</v>
      </c>
      <c r="O129" s="30" t="s">
        <v>8441</v>
      </c>
      <c r="P129" s="30" t="s">
        <v>167</v>
      </c>
      <c r="Q129" s="31" t="s">
        <v>168</v>
      </c>
    </row>
    <row r="130" spans="1:17" x14ac:dyDescent="0.2">
      <c r="A130" s="9" t="s">
        <v>10366</v>
      </c>
      <c r="B130" s="9">
        <v>2</v>
      </c>
      <c r="K130" s="26" t="s">
        <v>8183</v>
      </c>
      <c r="L130" s="27" t="s">
        <v>8442</v>
      </c>
      <c r="M130" s="27" t="s">
        <v>8443</v>
      </c>
      <c r="N130" s="27" t="s">
        <v>8364</v>
      </c>
      <c r="O130" s="27" t="s">
        <v>8364</v>
      </c>
      <c r="P130" s="27" t="s">
        <v>19511</v>
      </c>
      <c r="Q130" s="28" t="s">
        <v>169</v>
      </c>
    </row>
    <row r="131" spans="1:17" x14ac:dyDescent="0.2">
      <c r="A131" s="9" t="s">
        <v>10373</v>
      </c>
      <c r="B131" s="9">
        <v>2</v>
      </c>
      <c r="K131" s="29" t="s">
        <v>8183</v>
      </c>
      <c r="L131" s="30" t="s">
        <v>8444</v>
      </c>
      <c r="M131" s="30" t="s">
        <v>8445</v>
      </c>
      <c r="N131" s="30" t="s">
        <v>8364</v>
      </c>
      <c r="O131" s="30" t="s">
        <v>19511</v>
      </c>
      <c r="P131" s="30" t="s">
        <v>170</v>
      </c>
      <c r="Q131" s="31" t="s">
        <v>171</v>
      </c>
    </row>
    <row r="132" spans="1:17" x14ac:dyDescent="0.2">
      <c r="A132" s="9" t="s">
        <v>10384</v>
      </c>
      <c r="B132" s="9">
        <v>2</v>
      </c>
      <c r="K132" s="26" t="s">
        <v>8186</v>
      </c>
      <c r="L132" s="27" t="s">
        <v>8446</v>
      </c>
      <c r="M132" s="27" t="s">
        <v>8447</v>
      </c>
      <c r="N132" s="27" t="s">
        <v>8364</v>
      </c>
      <c r="O132" s="27" t="s">
        <v>19511</v>
      </c>
      <c r="P132" s="27" t="s">
        <v>172</v>
      </c>
      <c r="Q132" s="28" t="s">
        <v>173</v>
      </c>
    </row>
    <row r="133" spans="1:17" x14ac:dyDescent="0.2">
      <c r="A133" s="9" t="s">
        <v>10386</v>
      </c>
      <c r="B133" s="9">
        <v>2</v>
      </c>
      <c r="K133" s="29" t="s">
        <v>8183</v>
      </c>
      <c r="L133" s="30" t="s">
        <v>8448</v>
      </c>
      <c r="M133" s="30" t="s">
        <v>8449</v>
      </c>
      <c r="N133" s="30" t="s">
        <v>8364</v>
      </c>
      <c r="O133" s="30" t="s">
        <v>19511</v>
      </c>
      <c r="P133" s="30" t="s">
        <v>19511</v>
      </c>
      <c r="Q133" s="31" t="s">
        <v>174</v>
      </c>
    </row>
    <row r="134" spans="1:17" x14ac:dyDescent="0.2">
      <c r="A134" s="9" t="s">
        <v>10393</v>
      </c>
      <c r="B134" s="9">
        <v>2</v>
      </c>
      <c r="K134" s="26" t="s">
        <v>8186</v>
      </c>
      <c r="L134" s="27" t="s">
        <v>8450</v>
      </c>
      <c r="M134" s="27" t="s">
        <v>8451</v>
      </c>
      <c r="N134" s="27" t="s">
        <v>8364</v>
      </c>
      <c r="O134" s="27" t="s">
        <v>8452</v>
      </c>
      <c r="P134" s="27" t="s">
        <v>175</v>
      </c>
      <c r="Q134" s="28" t="s">
        <v>176</v>
      </c>
    </row>
    <row r="135" spans="1:17" x14ac:dyDescent="0.2">
      <c r="A135" s="9" t="s">
        <v>10407</v>
      </c>
      <c r="B135" s="9">
        <v>2</v>
      </c>
      <c r="K135" s="29" t="s">
        <v>8186</v>
      </c>
      <c r="L135" s="30" t="s">
        <v>8453</v>
      </c>
      <c r="M135" s="30" t="s">
        <v>8454</v>
      </c>
      <c r="N135" s="30" t="s">
        <v>8364</v>
      </c>
      <c r="O135" s="30" t="s">
        <v>8364</v>
      </c>
      <c r="P135" s="30" t="s">
        <v>177</v>
      </c>
      <c r="Q135" s="31" t="s">
        <v>178</v>
      </c>
    </row>
    <row r="136" spans="1:17" x14ac:dyDescent="0.2">
      <c r="A136" s="9" t="s">
        <v>10413</v>
      </c>
      <c r="B136" s="9">
        <v>2</v>
      </c>
      <c r="K136" s="26" t="s">
        <v>8216</v>
      </c>
      <c r="L136" s="27" t="s">
        <v>8455</v>
      </c>
      <c r="M136" s="27" t="s">
        <v>8456</v>
      </c>
      <c r="N136" s="27" t="s">
        <v>8364</v>
      </c>
      <c r="O136" s="27" t="s">
        <v>8364</v>
      </c>
      <c r="P136" s="27" t="s">
        <v>19511</v>
      </c>
      <c r="Q136" s="28" t="s">
        <v>165</v>
      </c>
    </row>
    <row r="137" spans="1:17" x14ac:dyDescent="0.2">
      <c r="A137" s="9" t="s">
        <v>10437</v>
      </c>
      <c r="B137" s="9">
        <v>2</v>
      </c>
      <c r="K137" s="29" t="s">
        <v>8183</v>
      </c>
      <c r="L137" s="30" t="s">
        <v>8457</v>
      </c>
      <c r="M137" s="30" t="s">
        <v>8458</v>
      </c>
      <c r="N137" s="30" t="s">
        <v>8364</v>
      </c>
      <c r="O137" s="30" t="s">
        <v>8364</v>
      </c>
      <c r="P137" s="30" t="s">
        <v>179</v>
      </c>
      <c r="Q137" s="31" t="s">
        <v>180</v>
      </c>
    </row>
    <row r="138" spans="1:17" x14ac:dyDescent="0.2">
      <c r="A138" s="9" t="s">
        <v>10561</v>
      </c>
      <c r="B138" s="9">
        <v>2</v>
      </c>
      <c r="K138" s="26" t="s">
        <v>8186</v>
      </c>
      <c r="L138" s="27" t="s">
        <v>8459</v>
      </c>
      <c r="M138" s="27" t="s">
        <v>8460</v>
      </c>
      <c r="N138" s="27" t="s">
        <v>8364</v>
      </c>
      <c r="O138" s="27" t="s">
        <v>8364</v>
      </c>
      <c r="P138" s="27" t="s">
        <v>19511</v>
      </c>
      <c r="Q138" s="28" t="s">
        <v>19511</v>
      </c>
    </row>
    <row r="139" spans="1:17" x14ac:dyDescent="0.2">
      <c r="A139" s="9" t="s">
        <v>10606</v>
      </c>
      <c r="B139" s="9">
        <v>2</v>
      </c>
      <c r="K139" s="29" t="s">
        <v>8186</v>
      </c>
      <c r="L139" s="30" t="s">
        <v>8461</v>
      </c>
      <c r="M139" s="30" t="s">
        <v>8462</v>
      </c>
      <c r="N139" s="30" t="s">
        <v>8364</v>
      </c>
      <c r="O139" s="30" t="s">
        <v>8364</v>
      </c>
      <c r="P139" s="30" t="s">
        <v>181</v>
      </c>
      <c r="Q139" s="31" t="s">
        <v>182</v>
      </c>
    </row>
    <row r="140" spans="1:17" x14ac:dyDescent="0.2">
      <c r="A140" s="9" t="s">
        <v>10620</v>
      </c>
      <c r="B140" s="9">
        <v>2</v>
      </c>
      <c r="K140" s="26" t="s">
        <v>8171</v>
      </c>
      <c r="L140" s="27" t="s">
        <v>8463</v>
      </c>
      <c r="M140" s="27" t="s">
        <v>8464</v>
      </c>
      <c r="N140" s="27" t="s">
        <v>8364</v>
      </c>
      <c r="O140" s="27" t="s">
        <v>8364</v>
      </c>
      <c r="P140" s="27" t="s">
        <v>19511</v>
      </c>
      <c r="Q140" s="28" t="s">
        <v>183</v>
      </c>
    </row>
    <row r="141" spans="1:17" x14ac:dyDescent="0.2">
      <c r="A141" s="9" t="s">
        <v>10749</v>
      </c>
      <c r="B141" s="9">
        <v>2</v>
      </c>
      <c r="K141" s="29" t="s">
        <v>8183</v>
      </c>
      <c r="L141" s="30" t="s">
        <v>8465</v>
      </c>
      <c r="M141" s="30" t="s">
        <v>8466</v>
      </c>
      <c r="N141" s="30" t="s">
        <v>8364</v>
      </c>
      <c r="O141" s="30" t="s">
        <v>8364</v>
      </c>
      <c r="P141" s="30" t="s">
        <v>184</v>
      </c>
      <c r="Q141" s="31" t="s">
        <v>185</v>
      </c>
    </row>
    <row r="142" spans="1:17" x14ac:dyDescent="0.2">
      <c r="A142" s="9" t="s">
        <v>10760</v>
      </c>
      <c r="B142" s="9">
        <v>2</v>
      </c>
      <c r="K142" s="26" t="s">
        <v>8183</v>
      </c>
      <c r="L142" s="27" t="s">
        <v>8467</v>
      </c>
      <c r="M142" s="27" t="s">
        <v>8468</v>
      </c>
      <c r="N142" s="27" t="s">
        <v>8364</v>
      </c>
      <c r="O142" s="27" t="s">
        <v>8364</v>
      </c>
      <c r="P142" s="27" t="s">
        <v>19511</v>
      </c>
      <c r="Q142" s="28" t="s">
        <v>186</v>
      </c>
    </row>
    <row r="143" spans="1:17" x14ac:dyDescent="0.2">
      <c r="A143" s="9" t="s">
        <v>10868</v>
      </c>
      <c r="B143" s="9">
        <v>2</v>
      </c>
      <c r="K143" s="29" t="s">
        <v>8186</v>
      </c>
      <c r="L143" s="30" t="s">
        <v>8469</v>
      </c>
      <c r="M143" s="30" t="s">
        <v>8470</v>
      </c>
      <c r="N143" s="30" t="s">
        <v>8364</v>
      </c>
      <c r="O143" s="30" t="s">
        <v>8364</v>
      </c>
      <c r="P143" s="30" t="s">
        <v>19511</v>
      </c>
      <c r="Q143" s="31" t="s">
        <v>19511</v>
      </c>
    </row>
    <row r="144" spans="1:17" x14ac:dyDescent="0.2">
      <c r="A144" s="9" t="s">
        <v>10876</v>
      </c>
      <c r="B144" s="9">
        <v>2</v>
      </c>
      <c r="K144" s="26" t="s">
        <v>8186</v>
      </c>
      <c r="L144" s="27" t="s">
        <v>8471</v>
      </c>
      <c r="M144" s="27" t="s">
        <v>8472</v>
      </c>
      <c r="N144" s="27" t="s">
        <v>8364</v>
      </c>
      <c r="O144" s="27" t="s">
        <v>8364</v>
      </c>
      <c r="P144" s="27" t="s">
        <v>19511</v>
      </c>
      <c r="Q144" s="28" t="s">
        <v>19511</v>
      </c>
    </row>
    <row r="145" spans="1:17" x14ac:dyDescent="0.2">
      <c r="A145" s="9" t="s">
        <v>10881</v>
      </c>
      <c r="B145" s="9">
        <v>2</v>
      </c>
      <c r="K145" s="29" t="s">
        <v>8216</v>
      </c>
      <c r="L145" s="30" t="s">
        <v>8473</v>
      </c>
      <c r="M145" s="30" t="s">
        <v>8458</v>
      </c>
      <c r="N145" s="30" t="s">
        <v>8364</v>
      </c>
      <c r="O145" s="30" t="s">
        <v>8364</v>
      </c>
      <c r="P145" s="30" t="s">
        <v>179</v>
      </c>
      <c r="Q145" s="31" t="s">
        <v>180</v>
      </c>
    </row>
    <row r="146" spans="1:17" x14ac:dyDescent="0.2">
      <c r="A146" s="9" t="s">
        <v>10888</v>
      </c>
      <c r="B146" s="9">
        <v>2</v>
      </c>
      <c r="K146" s="26" t="s">
        <v>8171</v>
      </c>
      <c r="L146" s="27" t="s">
        <v>8474</v>
      </c>
      <c r="M146" s="27" t="s">
        <v>8475</v>
      </c>
      <c r="N146" s="27" t="s">
        <v>8364</v>
      </c>
      <c r="O146" s="27" t="s">
        <v>8364</v>
      </c>
      <c r="P146" s="27" t="s">
        <v>19511</v>
      </c>
      <c r="Q146" s="28" t="s">
        <v>187</v>
      </c>
    </row>
    <row r="147" spans="1:17" x14ac:dyDescent="0.2">
      <c r="A147" s="9" t="s">
        <v>10905</v>
      </c>
      <c r="B147" s="9">
        <v>2</v>
      </c>
      <c r="K147" s="29" t="s">
        <v>8216</v>
      </c>
      <c r="L147" s="30" t="s">
        <v>8476</v>
      </c>
      <c r="M147" s="30" t="s">
        <v>8477</v>
      </c>
      <c r="N147" s="30" t="s">
        <v>8364</v>
      </c>
      <c r="O147" s="30" t="s">
        <v>8364</v>
      </c>
      <c r="P147" s="30" t="s">
        <v>19511</v>
      </c>
      <c r="Q147" s="31" t="s">
        <v>19511</v>
      </c>
    </row>
    <row r="148" spans="1:17" x14ac:dyDescent="0.2">
      <c r="A148" s="9" t="s">
        <v>10928</v>
      </c>
      <c r="B148" s="9">
        <v>2</v>
      </c>
      <c r="K148" s="26" t="s">
        <v>8186</v>
      </c>
      <c r="L148" s="27" t="s">
        <v>8478</v>
      </c>
      <c r="M148" s="27" t="s">
        <v>19511</v>
      </c>
      <c r="N148" s="27" t="s">
        <v>8364</v>
      </c>
      <c r="O148" s="27" t="s">
        <v>8479</v>
      </c>
      <c r="P148" s="27" t="s">
        <v>188</v>
      </c>
      <c r="Q148" s="28" t="s">
        <v>189</v>
      </c>
    </row>
    <row r="149" spans="1:17" x14ac:dyDescent="0.2">
      <c r="A149" s="9" t="s">
        <v>10956</v>
      </c>
      <c r="B149" s="9">
        <v>2</v>
      </c>
      <c r="K149" s="29" t="s">
        <v>8216</v>
      </c>
      <c r="L149" s="30" t="s">
        <v>8480</v>
      </c>
      <c r="M149" s="30" t="s">
        <v>190</v>
      </c>
      <c r="N149" s="30" t="s">
        <v>8364</v>
      </c>
      <c r="O149" s="30" t="s">
        <v>8364</v>
      </c>
      <c r="P149" s="30" t="s">
        <v>191</v>
      </c>
      <c r="Q149" s="31" t="s">
        <v>192</v>
      </c>
    </row>
    <row r="150" spans="1:17" x14ac:dyDescent="0.2">
      <c r="A150" s="9" t="s">
        <v>10995</v>
      </c>
      <c r="B150" s="9">
        <v>2</v>
      </c>
      <c r="K150" s="26" t="s">
        <v>8183</v>
      </c>
      <c r="L150" s="27" t="s">
        <v>8481</v>
      </c>
      <c r="M150" s="27" t="s">
        <v>8482</v>
      </c>
      <c r="N150" s="27" t="s">
        <v>8364</v>
      </c>
      <c r="O150" s="27" t="s">
        <v>19511</v>
      </c>
      <c r="P150" s="27" t="s">
        <v>19511</v>
      </c>
      <c r="Q150" s="28" t="s">
        <v>193</v>
      </c>
    </row>
    <row r="151" spans="1:17" x14ac:dyDescent="0.2">
      <c r="A151" s="9" t="s">
        <v>11087</v>
      </c>
      <c r="B151" s="9">
        <v>2</v>
      </c>
      <c r="K151" s="29" t="s">
        <v>8186</v>
      </c>
      <c r="L151" s="30" t="s">
        <v>8483</v>
      </c>
      <c r="M151" s="30" t="s">
        <v>8484</v>
      </c>
      <c r="N151" s="30" t="s">
        <v>8364</v>
      </c>
      <c r="O151" s="30" t="s">
        <v>19511</v>
      </c>
      <c r="P151" s="30" t="s">
        <v>19511</v>
      </c>
      <c r="Q151" s="31" t="s">
        <v>194</v>
      </c>
    </row>
    <row r="152" spans="1:17" x14ac:dyDescent="0.2">
      <c r="A152" s="9" t="s">
        <v>11173</v>
      </c>
      <c r="B152" s="9">
        <v>2</v>
      </c>
      <c r="K152" s="26" t="s">
        <v>8174</v>
      </c>
      <c r="L152" s="27" t="s">
        <v>8485</v>
      </c>
      <c r="M152" s="27" t="s">
        <v>8486</v>
      </c>
      <c r="N152" s="27" t="s">
        <v>8364</v>
      </c>
      <c r="O152" s="27" t="s">
        <v>8487</v>
      </c>
      <c r="P152" s="27" t="s">
        <v>195</v>
      </c>
      <c r="Q152" s="28" t="s">
        <v>196</v>
      </c>
    </row>
    <row r="153" spans="1:17" x14ac:dyDescent="0.2">
      <c r="A153" s="9" t="s">
        <v>11225</v>
      </c>
      <c r="B153" s="9">
        <v>2</v>
      </c>
      <c r="K153" s="29" t="s">
        <v>8174</v>
      </c>
      <c r="L153" s="30" t="s">
        <v>8488</v>
      </c>
      <c r="M153" s="30" t="s">
        <v>197</v>
      </c>
      <c r="N153" s="30" t="s">
        <v>8364</v>
      </c>
      <c r="O153" s="30" t="s">
        <v>8489</v>
      </c>
      <c r="P153" s="30" t="s">
        <v>198</v>
      </c>
      <c r="Q153" s="31" t="s">
        <v>199</v>
      </c>
    </row>
    <row r="154" spans="1:17" x14ac:dyDescent="0.2">
      <c r="A154" s="9" t="s">
        <v>11390</v>
      </c>
      <c r="B154" s="9">
        <v>2</v>
      </c>
      <c r="K154" s="26" t="s">
        <v>8174</v>
      </c>
      <c r="L154" s="27" t="s">
        <v>8490</v>
      </c>
      <c r="M154" s="27" t="s">
        <v>8491</v>
      </c>
      <c r="N154" s="27" t="s">
        <v>8364</v>
      </c>
      <c r="O154" s="27" t="s">
        <v>8492</v>
      </c>
      <c r="P154" s="27" t="s">
        <v>19511</v>
      </c>
      <c r="Q154" s="28" t="s">
        <v>200</v>
      </c>
    </row>
    <row r="155" spans="1:17" x14ac:dyDescent="0.2">
      <c r="A155" s="9" t="s">
        <v>11418</v>
      </c>
      <c r="B155" s="9">
        <v>2</v>
      </c>
      <c r="K155" s="29" t="s">
        <v>8174</v>
      </c>
      <c r="L155" s="30" t="s">
        <v>8493</v>
      </c>
      <c r="M155" s="30" t="s">
        <v>19511</v>
      </c>
      <c r="N155" s="30" t="s">
        <v>8364</v>
      </c>
      <c r="O155" s="30" t="s">
        <v>19511</v>
      </c>
      <c r="P155" s="30" t="s">
        <v>19511</v>
      </c>
      <c r="Q155" s="31" t="s">
        <v>201</v>
      </c>
    </row>
    <row r="156" spans="1:17" x14ac:dyDescent="0.2">
      <c r="A156" s="9" t="s">
        <v>11543</v>
      </c>
      <c r="B156" s="9">
        <v>2</v>
      </c>
      <c r="K156" s="26" t="s">
        <v>8186</v>
      </c>
      <c r="L156" s="27" t="s">
        <v>8494</v>
      </c>
      <c r="M156" s="27" t="s">
        <v>8495</v>
      </c>
      <c r="N156" s="27" t="s">
        <v>8364</v>
      </c>
      <c r="O156" s="27" t="s">
        <v>19511</v>
      </c>
      <c r="P156" s="27" t="s">
        <v>149</v>
      </c>
      <c r="Q156" s="28" t="s">
        <v>150</v>
      </c>
    </row>
    <row r="157" spans="1:17" x14ac:dyDescent="0.2">
      <c r="A157" s="9" t="s">
        <v>11598</v>
      </c>
      <c r="B157" s="9">
        <v>2</v>
      </c>
      <c r="K157" s="29" t="s">
        <v>8174</v>
      </c>
      <c r="L157" s="30" t="s">
        <v>8496</v>
      </c>
      <c r="M157" s="30" t="s">
        <v>19511</v>
      </c>
      <c r="N157" s="30" t="s">
        <v>8364</v>
      </c>
      <c r="O157" s="30" t="s">
        <v>8497</v>
      </c>
      <c r="P157" s="30" t="s">
        <v>202</v>
      </c>
      <c r="Q157" s="31" t="s">
        <v>203</v>
      </c>
    </row>
    <row r="158" spans="1:17" x14ac:dyDescent="0.2">
      <c r="A158" s="9" t="s">
        <v>11616</v>
      </c>
      <c r="B158" s="9">
        <v>2</v>
      </c>
      <c r="K158" s="26" t="s">
        <v>8186</v>
      </c>
      <c r="L158" s="27" t="s">
        <v>8498</v>
      </c>
      <c r="M158" s="27" t="s">
        <v>8499</v>
      </c>
      <c r="N158" s="27" t="s">
        <v>8500</v>
      </c>
      <c r="O158" s="27" t="s">
        <v>8501</v>
      </c>
      <c r="P158" s="27" t="s">
        <v>204</v>
      </c>
      <c r="Q158" s="28" t="s">
        <v>205</v>
      </c>
    </row>
    <row r="159" spans="1:17" x14ac:dyDescent="0.2">
      <c r="A159" s="9" t="s">
        <v>11656</v>
      </c>
      <c r="B159" s="9">
        <v>2</v>
      </c>
      <c r="K159" s="29" t="s">
        <v>8174</v>
      </c>
      <c r="L159" s="30" t="s">
        <v>8502</v>
      </c>
      <c r="M159" s="30" t="s">
        <v>8503</v>
      </c>
      <c r="N159" s="30" t="s">
        <v>8500</v>
      </c>
      <c r="O159" s="30" t="s">
        <v>8504</v>
      </c>
      <c r="P159" s="30" t="s">
        <v>206</v>
      </c>
      <c r="Q159" s="31" t="s">
        <v>207</v>
      </c>
    </row>
    <row r="160" spans="1:17" x14ac:dyDescent="0.2">
      <c r="A160" s="9" t="s">
        <v>11662</v>
      </c>
      <c r="B160" s="9">
        <v>2</v>
      </c>
      <c r="K160" s="26" t="s">
        <v>8183</v>
      </c>
      <c r="L160" s="27" t="s">
        <v>8505</v>
      </c>
      <c r="M160" s="27" t="s">
        <v>8506</v>
      </c>
      <c r="N160" s="27" t="s">
        <v>8500</v>
      </c>
      <c r="O160" s="27" t="s">
        <v>8507</v>
      </c>
      <c r="P160" s="27" t="s">
        <v>208</v>
      </c>
      <c r="Q160" s="28" t="s">
        <v>209</v>
      </c>
    </row>
    <row r="161" spans="1:17" x14ac:dyDescent="0.2">
      <c r="A161" s="9" t="s">
        <v>11667</v>
      </c>
      <c r="B161" s="9">
        <v>2</v>
      </c>
      <c r="K161" s="29" t="s">
        <v>8171</v>
      </c>
      <c r="L161" s="30" t="s">
        <v>8508</v>
      </c>
      <c r="M161" s="30" t="s">
        <v>8506</v>
      </c>
      <c r="N161" s="30" t="s">
        <v>8500</v>
      </c>
      <c r="O161" s="30" t="s">
        <v>8507</v>
      </c>
      <c r="P161" s="30" t="s">
        <v>208</v>
      </c>
      <c r="Q161" s="31" t="s">
        <v>209</v>
      </c>
    </row>
    <row r="162" spans="1:17" x14ac:dyDescent="0.2">
      <c r="A162" s="9" t="s">
        <v>11699</v>
      </c>
      <c r="B162" s="9">
        <v>2</v>
      </c>
      <c r="K162" s="26" t="s">
        <v>8186</v>
      </c>
      <c r="L162" s="27" t="s">
        <v>8509</v>
      </c>
      <c r="M162" s="27" t="s">
        <v>8510</v>
      </c>
      <c r="N162" s="27" t="s">
        <v>8500</v>
      </c>
      <c r="O162" s="27" t="s">
        <v>8500</v>
      </c>
      <c r="P162" s="27" t="s">
        <v>19511</v>
      </c>
      <c r="Q162" s="28" t="s">
        <v>19511</v>
      </c>
    </row>
    <row r="163" spans="1:17" x14ac:dyDescent="0.2">
      <c r="A163" s="9" t="s">
        <v>11724</v>
      </c>
      <c r="B163" s="9">
        <v>2</v>
      </c>
      <c r="K163" s="29" t="s">
        <v>8177</v>
      </c>
      <c r="L163" s="30" t="s">
        <v>8511</v>
      </c>
      <c r="M163" s="30" t="s">
        <v>8512</v>
      </c>
      <c r="N163" s="30" t="s">
        <v>8500</v>
      </c>
      <c r="O163" s="30" t="s">
        <v>8500</v>
      </c>
      <c r="P163" s="30" t="s">
        <v>210</v>
      </c>
      <c r="Q163" s="31" t="s">
        <v>211</v>
      </c>
    </row>
    <row r="164" spans="1:17" x14ac:dyDescent="0.2">
      <c r="A164" s="9" t="s">
        <v>11779</v>
      </c>
      <c r="B164" s="9">
        <v>2</v>
      </c>
      <c r="K164" s="26" t="s">
        <v>8282</v>
      </c>
      <c r="L164" s="27" t="s">
        <v>8513</v>
      </c>
      <c r="M164" s="27" t="s">
        <v>8514</v>
      </c>
      <c r="N164" s="27" t="s">
        <v>8500</v>
      </c>
      <c r="O164" s="27" t="s">
        <v>8500</v>
      </c>
      <c r="P164" s="27" t="s">
        <v>212</v>
      </c>
      <c r="Q164" s="28" t="s">
        <v>213</v>
      </c>
    </row>
    <row r="165" spans="1:17" x14ac:dyDescent="0.2">
      <c r="A165" s="9" t="s">
        <v>11790</v>
      </c>
      <c r="B165" s="9">
        <v>2</v>
      </c>
      <c r="K165" s="29" t="s">
        <v>8177</v>
      </c>
      <c r="L165" s="30" t="s">
        <v>8515</v>
      </c>
      <c r="M165" s="30" t="s">
        <v>8516</v>
      </c>
      <c r="N165" s="30" t="s">
        <v>8500</v>
      </c>
      <c r="O165" s="30" t="s">
        <v>8517</v>
      </c>
      <c r="P165" s="30" t="s">
        <v>19511</v>
      </c>
      <c r="Q165" s="31" t="s">
        <v>213</v>
      </c>
    </row>
    <row r="166" spans="1:17" x14ac:dyDescent="0.2">
      <c r="A166" s="9" t="s">
        <v>11809</v>
      </c>
      <c r="B166" s="9">
        <v>2</v>
      </c>
      <c r="K166" s="26" t="s">
        <v>8171</v>
      </c>
      <c r="L166" s="27" t="s">
        <v>8518</v>
      </c>
      <c r="M166" s="27" t="s">
        <v>8519</v>
      </c>
      <c r="N166" s="27" t="s">
        <v>8500</v>
      </c>
      <c r="O166" s="27" t="s">
        <v>8520</v>
      </c>
      <c r="P166" s="27" t="s">
        <v>214</v>
      </c>
      <c r="Q166" s="28" t="s">
        <v>215</v>
      </c>
    </row>
    <row r="167" spans="1:17" x14ac:dyDescent="0.2">
      <c r="A167" s="9" t="s">
        <v>11899</v>
      </c>
      <c r="B167" s="9">
        <v>2</v>
      </c>
      <c r="K167" s="29" t="s">
        <v>8183</v>
      </c>
      <c r="L167" s="30" t="s">
        <v>8521</v>
      </c>
      <c r="M167" s="30" t="s">
        <v>8522</v>
      </c>
      <c r="N167" s="30" t="s">
        <v>8500</v>
      </c>
      <c r="O167" s="30" t="s">
        <v>19511</v>
      </c>
      <c r="P167" s="30" t="s">
        <v>19511</v>
      </c>
      <c r="Q167" s="31" t="s">
        <v>216</v>
      </c>
    </row>
    <row r="168" spans="1:17" x14ac:dyDescent="0.2">
      <c r="A168" s="9" t="s">
        <v>11911</v>
      </c>
      <c r="B168" s="9">
        <v>2</v>
      </c>
      <c r="K168" s="26" t="s">
        <v>8523</v>
      </c>
      <c r="L168" s="27" t="s">
        <v>8524</v>
      </c>
      <c r="M168" s="27" t="s">
        <v>8525</v>
      </c>
      <c r="N168" s="27" t="s">
        <v>8500</v>
      </c>
      <c r="O168" s="27" t="s">
        <v>8526</v>
      </c>
      <c r="P168" s="27" t="s">
        <v>217</v>
      </c>
      <c r="Q168" s="28" t="s">
        <v>218</v>
      </c>
    </row>
    <row r="169" spans="1:17" x14ac:dyDescent="0.2">
      <c r="A169" s="9" t="s">
        <v>11924</v>
      </c>
      <c r="B169" s="9">
        <v>2</v>
      </c>
      <c r="K169" s="29" t="s">
        <v>8183</v>
      </c>
      <c r="L169" s="30" t="s">
        <v>8527</v>
      </c>
      <c r="M169" s="30" t="s">
        <v>8528</v>
      </c>
      <c r="N169" s="30" t="s">
        <v>221</v>
      </c>
      <c r="O169" s="30" t="s">
        <v>19511</v>
      </c>
      <c r="P169" s="30" t="s">
        <v>219</v>
      </c>
      <c r="Q169" s="31" t="s">
        <v>220</v>
      </c>
    </row>
    <row r="170" spans="1:17" x14ac:dyDescent="0.2">
      <c r="A170" s="9" t="s">
        <v>11940</v>
      </c>
      <c r="B170" s="9">
        <v>2</v>
      </c>
      <c r="K170" s="26" t="s">
        <v>8216</v>
      </c>
      <c r="L170" s="27" t="s">
        <v>8529</v>
      </c>
      <c r="M170" s="27" t="s">
        <v>8530</v>
      </c>
      <c r="N170" s="27" t="s">
        <v>221</v>
      </c>
      <c r="O170" s="27" t="s">
        <v>221</v>
      </c>
      <c r="P170" s="27" t="s">
        <v>222</v>
      </c>
      <c r="Q170" s="28" t="s">
        <v>223</v>
      </c>
    </row>
    <row r="171" spans="1:17" x14ac:dyDescent="0.2">
      <c r="A171" s="9" t="s">
        <v>11955</v>
      </c>
      <c r="B171" s="9">
        <v>2</v>
      </c>
      <c r="K171" s="29" t="s">
        <v>8177</v>
      </c>
      <c r="L171" s="30" t="s">
        <v>8531</v>
      </c>
      <c r="M171" s="30" t="s">
        <v>8530</v>
      </c>
      <c r="N171" s="30" t="s">
        <v>221</v>
      </c>
      <c r="O171" s="30" t="s">
        <v>221</v>
      </c>
      <c r="P171" s="30" t="s">
        <v>19511</v>
      </c>
      <c r="Q171" s="31" t="s">
        <v>223</v>
      </c>
    </row>
    <row r="172" spans="1:17" x14ac:dyDescent="0.2">
      <c r="A172" s="9" t="s">
        <v>11964</v>
      </c>
      <c r="B172" s="9">
        <v>2</v>
      </c>
      <c r="K172" s="26" t="s">
        <v>8523</v>
      </c>
      <c r="L172" s="27" t="s">
        <v>8532</v>
      </c>
      <c r="M172" s="27" t="s">
        <v>235</v>
      </c>
      <c r="N172" s="27" t="s">
        <v>221</v>
      </c>
      <c r="O172" s="27" t="s">
        <v>221</v>
      </c>
      <c r="P172" s="27" t="s">
        <v>224</v>
      </c>
      <c r="Q172" s="28" t="s">
        <v>225</v>
      </c>
    </row>
    <row r="173" spans="1:17" x14ac:dyDescent="0.2">
      <c r="A173" s="9" t="s">
        <v>12022</v>
      </c>
      <c r="B173" s="9">
        <v>2</v>
      </c>
      <c r="K173" s="29" t="s">
        <v>8216</v>
      </c>
      <c r="L173" s="30" t="s">
        <v>8533</v>
      </c>
      <c r="M173" s="30" t="s">
        <v>8534</v>
      </c>
      <c r="N173" s="30" t="s">
        <v>221</v>
      </c>
      <c r="O173" s="30" t="s">
        <v>221</v>
      </c>
      <c r="P173" s="30" t="s">
        <v>226</v>
      </c>
      <c r="Q173" s="31" t="s">
        <v>227</v>
      </c>
    </row>
    <row r="174" spans="1:17" x14ac:dyDescent="0.2">
      <c r="A174" s="9" t="s">
        <v>12029</v>
      </c>
      <c r="B174" s="9">
        <v>2</v>
      </c>
      <c r="K174" s="26" t="s">
        <v>8216</v>
      </c>
      <c r="L174" s="27" t="s">
        <v>8535</v>
      </c>
      <c r="M174" s="27" t="s">
        <v>8536</v>
      </c>
      <c r="N174" s="27" t="s">
        <v>221</v>
      </c>
      <c r="O174" s="27" t="s">
        <v>221</v>
      </c>
      <c r="P174" s="27" t="s">
        <v>19511</v>
      </c>
      <c r="Q174" s="28" t="s">
        <v>228</v>
      </c>
    </row>
    <row r="175" spans="1:17" x14ac:dyDescent="0.2">
      <c r="A175" s="9" t="s">
        <v>12036</v>
      </c>
      <c r="B175" s="9">
        <v>2</v>
      </c>
      <c r="K175" s="29" t="s">
        <v>8177</v>
      </c>
      <c r="L175" s="30" t="s">
        <v>8537</v>
      </c>
      <c r="M175" s="30" t="s">
        <v>8538</v>
      </c>
      <c r="N175" s="30" t="s">
        <v>221</v>
      </c>
      <c r="O175" s="30" t="s">
        <v>221</v>
      </c>
      <c r="P175" s="30" t="s">
        <v>229</v>
      </c>
      <c r="Q175" s="31" t="s">
        <v>230</v>
      </c>
    </row>
    <row r="176" spans="1:17" x14ac:dyDescent="0.2">
      <c r="A176" s="9" t="s">
        <v>12050</v>
      </c>
      <c r="B176" s="9">
        <v>2</v>
      </c>
      <c r="K176" s="26" t="s">
        <v>8177</v>
      </c>
      <c r="L176" s="27" t="s">
        <v>8539</v>
      </c>
      <c r="M176" s="27" t="s">
        <v>8540</v>
      </c>
      <c r="N176" s="27" t="s">
        <v>221</v>
      </c>
      <c r="O176" s="27" t="s">
        <v>221</v>
      </c>
      <c r="P176" s="27" t="s">
        <v>231</v>
      </c>
      <c r="Q176" s="28" t="s">
        <v>232</v>
      </c>
    </row>
    <row r="177" spans="1:17" x14ac:dyDescent="0.2">
      <c r="A177" s="9" t="s">
        <v>12093</v>
      </c>
      <c r="B177" s="9">
        <v>2</v>
      </c>
      <c r="K177" s="29" t="s">
        <v>8186</v>
      </c>
      <c r="L177" s="30" t="s">
        <v>8541</v>
      </c>
      <c r="M177" s="30" t="s">
        <v>8542</v>
      </c>
      <c r="N177" s="30" t="s">
        <v>221</v>
      </c>
      <c r="O177" s="30" t="s">
        <v>8543</v>
      </c>
      <c r="P177" s="30" t="s">
        <v>233</v>
      </c>
      <c r="Q177" s="31" t="s">
        <v>234</v>
      </c>
    </row>
    <row r="178" spans="1:17" x14ac:dyDescent="0.2">
      <c r="A178" s="9" t="s">
        <v>12190</v>
      </c>
      <c r="B178" s="9">
        <v>2</v>
      </c>
      <c r="K178" s="26" t="s">
        <v>8174</v>
      </c>
      <c r="L178" s="27" t="s">
        <v>8544</v>
      </c>
      <c r="M178" s="27" t="s">
        <v>235</v>
      </c>
      <c r="N178" s="27" t="s">
        <v>221</v>
      </c>
      <c r="O178" s="27" t="s">
        <v>221</v>
      </c>
      <c r="P178" s="27" t="s">
        <v>19511</v>
      </c>
      <c r="Q178" s="28" t="s">
        <v>225</v>
      </c>
    </row>
    <row r="179" spans="1:17" x14ac:dyDescent="0.2">
      <c r="A179" s="9" t="s">
        <v>12192</v>
      </c>
      <c r="B179" s="9">
        <v>2</v>
      </c>
      <c r="K179" s="29" t="s">
        <v>8174</v>
      </c>
      <c r="L179" s="30" t="s">
        <v>8545</v>
      </c>
      <c r="M179" s="30" t="s">
        <v>235</v>
      </c>
      <c r="N179" s="30" t="s">
        <v>221</v>
      </c>
      <c r="O179" s="30" t="s">
        <v>221</v>
      </c>
      <c r="P179" s="30" t="s">
        <v>19511</v>
      </c>
      <c r="Q179" s="31" t="s">
        <v>225</v>
      </c>
    </row>
    <row r="180" spans="1:17" x14ac:dyDescent="0.2">
      <c r="A180" s="9" t="s">
        <v>5832</v>
      </c>
      <c r="B180" s="9">
        <v>2</v>
      </c>
      <c r="K180" s="26" t="s">
        <v>8174</v>
      </c>
      <c r="L180" s="27" t="s">
        <v>8546</v>
      </c>
      <c r="M180" s="27" t="s">
        <v>235</v>
      </c>
      <c r="N180" s="27" t="s">
        <v>221</v>
      </c>
      <c r="O180" s="27" t="s">
        <v>221</v>
      </c>
      <c r="P180" s="27" t="s">
        <v>19511</v>
      </c>
      <c r="Q180" s="28" t="s">
        <v>225</v>
      </c>
    </row>
    <row r="181" spans="1:17" x14ac:dyDescent="0.2">
      <c r="A181" s="9" t="s">
        <v>12254</v>
      </c>
      <c r="B181" s="9">
        <v>2</v>
      </c>
      <c r="K181" s="29" t="s">
        <v>8183</v>
      </c>
      <c r="L181" s="30" t="s">
        <v>8547</v>
      </c>
      <c r="M181" s="30" t="s">
        <v>8548</v>
      </c>
      <c r="N181" s="30" t="s">
        <v>221</v>
      </c>
      <c r="O181" s="30" t="s">
        <v>221</v>
      </c>
      <c r="P181" s="30" t="s">
        <v>236</v>
      </c>
      <c r="Q181" s="31" t="s">
        <v>237</v>
      </c>
    </row>
    <row r="182" spans="1:17" x14ac:dyDescent="0.2">
      <c r="A182" s="9" t="s">
        <v>12334</v>
      </c>
      <c r="B182" s="9">
        <v>2</v>
      </c>
      <c r="K182" s="26" t="s">
        <v>8282</v>
      </c>
      <c r="L182" s="27" t="s">
        <v>8549</v>
      </c>
      <c r="M182" s="27" t="s">
        <v>8550</v>
      </c>
      <c r="N182" s="27" t="s">
        <v>221</v>
      </c>
      <c r="O182" s="27" t="s">
        <v>221</v>
      </c>
      <c r="P182" s="27" t="s">
        <v>19511</v>
      </c>
      <c r="Q182" s="28" t="s">
        <v>19511</v>
      </c>
    </row>
    <row r="183" spans="1:17" x14ac:dyDescent="0.2">
      <c r="A183" s="9" t="s">
        <v>12343</v>
      </c>
      <c r="B183" s="9">
        <v>2</v>
      </c>
      <c r="K183" s="29" t="s">
        <v>8177</v>
      </c>
      <c r="L183" s="30" t="s">
        <v>8551</v>
      </c>
      <c r="M183" s="30" t="s">
        <v>8552</v>
      </c>
      <c r="N183" s="30" t="s">
        <v>221</v>
      </c>
      <c r="O183" s="30" t="s">
        <v>221</v>
      </c>
      <c r="P183" s="30" t="s">
        <v>238</v>
      </c>
      <c r="Q183" s="31" t="s">
        <v>239</v>
      </c>
    </row>
    <row r="184" spans="1:17" x14ac:dyDescent="0.2">
      <c r="A184" s="9" t="s">
        <v>12354</v>
      </c>
      <c r="B184" s="9">
        <v>2</v>
      </c>
      <c r="K184" s="26" t="s">
        <v>8220</v>
      </c>
      <c r="L184" s="27" t="s">
        <v>8250</v>
      </c>
      <c r="M184" s="27" t="s">
        <v>19511</v>
      </c>
      <c r="N184" s="27" t="s">
        <v>221</v>
      </c>
      <c r="O184" s="27" t="s">
        <v>19511</v>
      </c>
      <c r="P184" s="27" t="s">
        <v>19511</v>
      </c>
      <c r="Q184" s="28" t="s">
        <v>19511</v>
      </c>
    </row>
    <row r="185" spans="1:17" x14ac:dyDescent="0.2">
      <c r="A185" s="9" t="s">
        <v>12427</v>
      </c>
      <c r="B185" s="9">
        <v>2</v>
      </c>
      <c r="K185" s="29" t="s">
        <v>8183</v>
      </c>
      <c r="L185" s="30" t="s">
        <v>8553</v>
      </c>
      <c r="M185" s="30" t="s">
        <v>8554</v>
      </c>
      <c r="N185" s="30" t="s">
        <v>221</v>
      </c>
      <c r="O185" s="30" t="s">
        <v>8555</v>
      </c>
      <c r="P185" s="30" t="s">
        <v>240</v>
      </c>
      <c r="Q185" s="31" t="s">
        <v>241</v>
      </c>
    </row>
    <row r="186" spans="1:17" x14ac:dyDescent="0.2">
      <c r="A186" s="9" t="s">
        <v>12486</v>
      </c>
      <c r="B186" s="9">
        <v>2</v>
      </c>
      <c r="K186" s="26" t="s">
        <v>8174</v>
      </c>
      <c r="L186" s="27" t="s">
        <v>8556</v>
      </c>
      <c r="M186" s="27" t="s">
        <v>8557</v>
      </c>
      <c r="N186" s="27" t="s">
        <v>8558</v>
      </c>
      <c r="O186" s="27" t="s">
        <v>19511</v>
      </c>
      <c r="P186" s="27" t="s">
        <v>242</v>
      </c>
      <c r="Q186" s="28" t="s">
        <v>243</v>
      </c>
    </row>
    <row r="187" spans="1:17" x14ac:dyDescent="0.2">
      <c r="A187" s="9" t="s">
        <v>12517</v>
      </c>
      <c r="B187" s="9">
        <v>2</v>
      </c>
      <c r="K187" s="29" t="s">
        <v>8183</v>
      </c>
      <c r="L187" s="30" t="s">
        <v>8559</v>
      </c>
      <c r="M187" s="30" t="s">
        <v>8560</v>
      </c>
      <c r="N187" s="30" t="s">
        <v>8558</v>
      </c>
      <c r="O187" s="30" t="s">
        <v>19511</v>
      </c>
      <c r="P187" s="30" t="s">
        <v>19511</v>
      </c>
      <c r="Q187" s="31" t="s">
        <v>244</v>
      </c>
    </row>
    <row r="188" spans="1:17" x14ac:dyDescent="0.2">
      <c r="A188" s="9" t="s">
        <v>12540</v>
      </c>
      <c r="B188" s="9">
        <v>2</v>
      </c>
      <c r="K188" s="26" t="s">
        <v>8171</v>
      </c>
      <c r="L188" s="27" t="s">
        <v>8561</v>
      </c>
      <c r="M188" s="27" t="s">
        <v>8562</v>
      </c>
      <c r="N188" s="27" t="s">
        <v>8558</v>
      </c>
      <c r="O188" s="27" t="s">
        <v>19511</v>
      </c>
      <c r="P188" s="27" t="s">
        <v>245</v>
      </c>
      <c r="Q188" s="28" t="s">
        <v>246</v>
      </c>
    </row>
    <row r="189" spans="1:17" x14ac:dyDescent="0.2">
      <c r="A189" s="9" t="s">
        <v>12587</v>
      </c>
      <c r="B189" s="9">
        <v>2</v>
      </c>
      <c r="K189" s="29" t="s">
        <v>8186</v>
      </c>
      <c r="L189" s="30" t="s">
        <v>8563</v>
      </c>
      <c r="M189" s="30" t="s">
        <v>8564</v>
      </c>
      <c r="N189" s="30" t="s">
        <v>8558</v>
      </c>
      <c r="O189" s="30" t="s">
        <v>8558</v>
      </c>
      <c r="P189" s="30" t="s">
        <v>247</v>
      </c>
      <c r="Q189" s="31" t="s">
        <v>248</v>
      </c>
    </row>
    <row r="190" spans="1:17" x14ac:dyDescent="0.2">
      <c r="A190" s="9" t="s">
        <v>12790</v>
      </c>
      <c r="B190" s="9">
        <v>2</v>
      </c>
      <c r="K190" s="26" t="s">
        <v>8183</v>
      </c>
      <c r="L190" s="27" t="s">
        <v>8565</v>
      </c>
      <c r="M190" s="27" t="s">
        <v>8566</v>
      </c>
      <c r="N190" s="27" t="s">
        <v>8558</v>
      </c>
      <c r="O190" s="27" t="s">
        <v>8558</v>
      </c>
      <c r="P190" s="27" t="s">
        <v>249</v>
      </c>
      <c r="Q190" s="28" t="s">
        <v>250</v>
      </c>
    </row>
    <row r="191" spans="1:17" x14ac:dyDescent="0.2">
      <c r="A191" s="9" t="s">
        <v>12809</v>
      </c>
      <c r="B191" s="9">
        <v>2</v>
      </c>
      <c r="K191" s="29" t="s">
        <v>8216</v>
      </c>
      <c r="L191" s="30" t="s">
        <v>8567</v>
      </c>
      <c r="M191" s="30" t="s">
        <v>8568</v>
      </c>
      <c r="N191" s="30" t="s">
        <v>8558</v>
      </c>
      <c r="O191" s="30" t="s">
        <v>8558</v>
      </c>
      <c r="P191" s="30" t="s">
        <v>19511</v>
      </c>
      <c r="Q191" s="31" t="s">
        <v>251</v>
      </c>
    </row>
    <row r="192" spans="1:17" x14ac:dyDescent="0.2">
      <c r="A192" s="9" t="s">
        <v>12812</v>
      </c>
      <c r="B192" s="9">
        <v>2</v>
      </c>
      <c r="K192" s="26" t="s">
        <v>8183</v>
      </c>
      <c r="L192" s="27" t="s">
        <v>8569</v>
      </c>
      <c r="M192" s="27" t="s">
        <v>8570</v>
      </c>
      <c r="N192" s="27" t="s">
        <v>8558</v>
      </c>
      <c r="O192" s="27" t="s">
        <v>8558</v>
      </c>
      <c r="P192" s="27" t="s">
        <v>252</v>
      </c>
      <c r="Q192" s="28" t="s">
        <v>253</v>
      </c>
    </row>
    <row r="193" spans="1:17" x14ac:dyDescent="0.2">
      <c r="A193" s="9" t="s">
        <v>12813</v>
      </c>
      <c r="B193" s="9">
        <v>2</v>
      </c>
      <c r="K193" s="29" t="s">
        <v>8183</v>
      </c>
      <c r="L193" s="30" t="s">
        <v>8571</v>
      </c>
      <c r="M193" s="30" t="s">
        <v>8572</v>
      </c>
      <c r="N193" s="30" t="s">
        <v>8558</v>
      </c>
      <c r="O193" s="30" t="s">
        <v>19511</v>
      </c>
      <c r="P193" s="30" t="s">
        <v>19511</v>
      </c>
      <c r="Q193" s="31" t="s">
        <v>254</v>
      </c>
    </row>
    <row r="194" spans="1:17" x14ac:dyDescent="0.2">
      <c r="A194" s="9" t="s">
        <v>12870</v>
      </c>
      <c r="B194" s="9">
        <v>2</v>
      </c>
      <c r="K194" s="26" t="s">
        <v>8183</v>
      </c>
      <c r="L194" s="27" t="s">
        <v>8573</v>
      </c>
      <c r="M194" s="27" t="s">
        <v>8574</v>
      </c>
      <c r="N194" s="27" t="s">
        <v>8558</v>
      </c>
      <c r="O194" s="27" t="s">
        <v>8558</v>
      </c>
      <c r="P194" s="27" t="s">
        <v>255</v>
      </c>
      <c r="Q194" s="28" t="s">
        <v>256</v>
      </c>
    </row>
    <row r="195" spans="1:17" x14ac:dyDescent="0.2">
      <c r="A195" s="9" t="s">
        <v>12917</v>
      </c>
      <c r="B195" s="9">
        <v>2</v>
      </c>
      <c r="K195" s="29" t="s">
        <v>8186</v>
      </c>
      <c r="L195" s="30" t="s">
        <v>8575</v>
      </c>
      <c r="M195" s="30" t="s">
        <v>8576</v>
      </c>
      <c r="N195" s="30" t="s">
        <v>8558</v>
      </c>
      <c r="O195" s="30" t="s">
        <v>19511</v>
      </c>
      <c r="P195" s="30" t="s">
        <v>257</v>
      </c>
      <c r="Q195" s="31" t="s">
        <v>258</v>
      </c>
    </row>
    <row r="196" spans="1:17" x14ac:dyDescent="0.2">
      <c r="A196" s="9" t="s">
        <v>12965</v>
      </c>
      <c r="B196" s="9">
        <v>2</v>
      </c>
      <c r="K196" s="26" t="s">
        <v>8186</v>
      </c>
      <c r="L196" s="27" t="s">
        <v>8577</v>
      </c>
      <c r="M196" s="27" t="s">
        <v>8578</v>
      </c>
      <c r="N196" s="27" t="s">
        <v>8558</v>
      </c>
      <c r="O196" s="27" t="s">
        <v>8558</v>
      </c>
      <c r="P196" s="27" t="s">
        <v>259</v>
      </c>
      <c r="Q196" s="28" t="s">
        <v>260</v>
      </c>
    </row>
    <row r="197" spans="1:17" x14ac:dyDescent="0.2">
      <c r="A197" s="9" t="s">
        <v>12973</v>
      </c>
      <c r="B197" s="9">
        <v>2</v>
      </c>
      <c r="K197" s="29" t="s">
        <v>8183</v>
      </c>
      <c r="L197" s="30" t="s">
        <v>8579</v>
      </c>
      <c r="M197" s="30" t="s">
        <v>8570</v>
      </c>
      <c r="N197" s="30" t="s">
        <v>8558</v>
      </c>
      <c r="O197" s="30" t="s">
        <v>8558</v>
      </c>
      <c r="P197" s="30" t="s">
        <v>19511</v>
      </c>
      <c r="Q197" s="31" t="s">
        <v>253</v>
      </c>
    </row>
    <row r="198" spans="1:17" x14ac:dyDescent="0.2">
      <c r="A198" s="9" t="s">
        <v>12975</v>
      </c>
      <c r="B198" s="9">
        <v>2</v>
      </c>
      <c r="K198" s="26" t="s">
        <v>8183</v>
      </c>
      <c r="L198" s="27" t="s">
        <v>8580</v>
      </c>
      <c r="M198" s="27" t="s">
        <v>261</v>
      </c>
      <c r="N198" s="27" t="s">
        <v>8558</v>
      </c>
      <c r="O198" s="27" t="s">
        <v>8581</v>
      </c>
      <c r="P198" s="27" t="s">
        <v>19511</v>
      </c>
      <c r="Q198" s="28" t="s">
        <v>262</v>
      </c>
    </row>
    <row r="199" spans="1:17" x14ac:dyDescent="0.2">
      <c r="A199" s="9" t="s">
        <v>12980</v>
      </c>
      <c r="B199" s="9">
        <v>2</v>
      </c>
      <c r="K199" s="29" t="s">
        <v>8582</v>
      </c>
      <c r="L199" s="30" t="s">
        <v>8583</v>
      </c>
      <c r="M199" s="30" t="s">
        <v>8584</v>
      </c>
      <c r="N199" s="30" t="s">
        <v>8585</v>
      </c>
      <c r="O199" s="30" t="s">
        <v>8586</v>
      </c>
      <c r="P199" s="30" t="s">
        <v>263</v>
      </c>
      <c r="Q199" s="31" t="s">
        <v>264</v>
      </c>
    </row>
    <row r="200" spans="1:17" x14ac:dyDescent="0.2">
      <c r="A200" s="9" t="s">
        <v>12984</v>
      </c>
      <c r="B200" s="9">
        <v>2</v>
      </c>
      <c r="K200" s="26" t="s">
        <v>8174</v>
      </c>
      <c r="L200" s="27" t="s">
        <v>8587</v>
      </c>
      <c r="M200" s="27" t="s">
        <v>265</v>
      </c>
      <c r="N200" s="27" t="s">
        <v>8585</v>
      </c>
      <c r="O200" s="27" t="s">
        <v>8585</v>
      </c>
      <c r="P200" s="27" t="s">
        <v>19511</v>
      </c>
      <c r="Q200" s="28" t="s">
        <v>266</v>
      </c>
    </row>
    <row r="201" spans="1:17" x14ac:dyDescent="0.2">
      <c r="A201" s="9" t="s">
        <v>12988</v>
      </c>
      <c r="B201" s="9">
        <v>2</v>
      </c>
      <c r="K201" s="29" t="s">
        <v>8174</v>
      </c>
      <c r="L201" s="30" t="s">
        <v>8588</v>
      </c>
      <c r="M201" s="30" t="s">
        <v>267</v>
      </c>
      <c r="N201" s="30" t="s">
        <v>8585</v>
      </c>
      <c r="O201" s="30" t="s">
        <v>8585</v>
      </c>
      <c r="P201" s="30" t="s">
        <v>19511</v>
      </c>
      <c r="Q201" s="31" t="s">
        <v>268</v>
      </c>
    </row>
    <row r="202" spans="1:17" x14ac:dyDescent="0.2">
      <c r="A202" s="9" t="s">
        <v>13018</v>
      </c>
      <c r="B202" s="9">
        <v>2</v>
      </c>
      <c r="K202" s="26" t="s">
        <v>8174</v>
      </c>
      <c r="L202" s="27" t="s">
        <v>8589</v>
      </c>
      <c r="M202" s="27" t="s">
        <v>269</v>
      </c>
      <c r="N202" s="27" t="s">
        <v>8585</v>
      </c>
      <c r="O202" s="27" t="s">
        <v>8585</v>
      </c>
      <c r="P202" s="27" t="s">
        <v>19511</v>
      </c>
      <c r="Q202" s="28" t="s">
        <v>270</v>
      </c>
    </row>
    <row r="203" spans="1:17" x14ac:dyDescent="0.2">
      <c r="A203" s="9" t="s">
        <v>13058</v>
      </c>
      <c r="B203" s="9">
        <v>2</v>
      </c>
      <c r="K203" s="29" t="s">
        <v>8174</v>
      </c>
      <c r="L203" s="30" t="s">
        <v>8590</v>
      </c>
      <c r="M203" s="30" t="s">
        <v>271</v>
      </c>
      <c r="N203" s="30" t="s">
        <v>8585</v>
      </c>
      <c r="O203" s="30" t="s">
        <v>8585</v>
      </c>
      <c r="P203" s="30" t="s">
        <v>19511</v>
      </c>
      <c r="Q203" s="31" t="s">
        <v>272</v>
      </c>
    </row>
    <row r="204" spans="1:17" x14ac:dyDescent="0.2">
      <c r="A204" s="9" t="s">
        <v>13120</v>
      </c>
      <c r="B204" s="9">
        <v>2</v>
      </c>
      <c r="K204" s="26" t="s">
        <v>8174</v>
      </c>
      <c r="L204" s="27" t="s">
        <v>8591</v>
      </c>
      <c r="M204" s="27" t="s">
        <v>8592</v>
      </c>
      <c r="N204" s="27" t="s">
        <v>8585</v>
      </c>
      <c r="O204" s="27" t="s">
        <v>8585</v>
      </c>
      <c r="P204" s="27" t="s">
        <v>19511</v>
      </c>
      <c r="Q204" s="28" t="s">
        <v>273</v>
      </c>
    </row>
    <row r="205" spans="1:17" x14ac:dyDescent="0.2">
      <c r="A205" s="9" t="s">
        <v>13226</v>
      </c>
      <c r="B205" s="9">
        <v>2</v>
      </c>
      <c r="K205" s="29" t="s">
        <v>8183</v>
      </c>
      <c r="L205" s="30" t="s">
        <v>8593</v>
      </c>
      <c r="M205" s="30" t="s">
        <v>274</v>
      </c>
      <c r="N205" s="30" t="s">
        <v>8585</v>
      </c>
      <c r="O205" s="30" t="s">
        <v>8586</v>
      </c>
      <c r="P205" s="30" t="s">
        <v>19511</v>
      </c>
      <c r="Q205" s="31" t="s">
        <v>275</v>
      </c>
    </row>
    <row r="206" spans="1:17" x14ac:dyDescent="0.2">
      <c r="A206" s="9" t="s">
        <v>13242</v>
      </c>
      <c r="B206" s="9">
        <v>2</v>
      </c>
      <c r="K206" s="26" t="s">
        <v>8183</v>
      </c>
      <c r="L206" s="27" t="s">
        <v>8594</v>
      </c>
      <c r="M206" s="27" t="s">
        <v>276</v>
      </c>
      <c r="N206" s="27" t="s">
        <v>8585</v>
      </c>
      <c r="O206" s="27" t="s">
        <v>8586</v>
      </c>
      <c r="P206" s="27" t="s">
        <v>19511</v>
      </c>
      <c r="Q206" s="28" t="s">
        <v>275</v>
      </c>
    </row>
    <row r="207" spans="1:17" x14ac:dyDescent="0.2">
      <c r="A207" s="9" t="s">
        <v>13536</v>
      </c>
      <c r="B207" s="9">
        <v>2</v>
      </c>
      <c r="K207" s="29" t="s">
        <v>8174</v>
      </c>
      <c r="L207" s="30" t="s">
        <v>8595</v>
      </c>
      <c r="M207" s="30" t="s">
        <v>277</v>
      </c>
      <c r="N207" s="30" t="s">
        <v>8585</v>
      </c>
      <c r="O207" s="30" t="s">
        <v>8585</v>
      </c>
      <c r="P207" s="30" t="s">
        <v>19511</v>
      </c>
      <c r="Q207" s="31" t="s">
        <v>278</v>
      </c>
    </row>
    <row r="208" spans="1:17" x14ac:dyDescent="0.2">
      <c r="A208" s="9" t="s">
        <v>13685</v>
      </c>
      <c r="B208" s="9">
        <v>2</v>
      </c>
      <c r="K208" s="26" t="s">
        <v>8177</v>
      </c>
      <c r="L208" s="27" t="s">
        <v>8596</v>
      </c>
      <c r="M208" s="27" t="s">
        <v>8597</v>
      </c>
      <c r="N208" s="27" t="s">
        <v>8585</v>
      </c>
      <c r="O208" s="27" t="s">
        <v>8585</v>
      </c>
      <c r="P208" s="27" t="s">
        <v>279</v>
      </c>
      <c r="Q208" s="28" t="s">
        <v>280</v>
      </c>
    </row>
    <row r="209" spans="1:17" x14ac:dyDescent="0.2">
      <c r="A209" s="9" t="s">
        <v>13696</v>
      </c>
      <c r="B209" s="9">
        <v>2</v>
      </c>
      <c r="K209" s="29" t="s">
        <v>8174</v>
      </c>
      <c r="L209" s="30" t="s">
        <v>8598</v>
      </c>
      <c r="M209" s="30" t="s">
        <v>281</v>
      </c>
      <c r="N209" s="30" t="s">
        <v>8585</v>
      </c>
      <c r="O209" s="30" t="s">
        <v>8585</v>
      </c>
      <c r="P209" s="30" t="s">
        <v>19511</v>
      </c>
      <c r="Q209" s="31" t="s">
        <v>282</v>
      </c>
    </row>
    <row r="210" spans="1:17" x14ac:dyDescent="0.2">
      <c r="A210" s="9" t="s">
        <v>13716</v>
      </c>
      <c r="B210" s="9">
        <v>2</v>
      </c>
      <c r="K210" s="26" t="s">
        <v>8174</v>
      </c>
      <c r="L210" s="27" t="s">
        <v>8599</v>
      </c>
      <c r="M210" s="27" t="s">
        <v>283</v>
      </c>
      <c r="N210" s="27" t="s">
        <v>8585</v>
      </c>
      <c r="O210" s="27" t="s">
        <v>8585</v>
      </c>
      <c r="P210" s="27" t="s">
        <v>19511</v>
      </c>
      <c r="Q210" s="28" t="s">
        <v>284</v>
      </c>
    </row>
    <row r="211" spans="1:17" x14ac:dyDescent="0.2">
      <c r="A211" s="9" t="s">
        <v>13733</v>
      </c>
      <c r="B211" s="9">
        <v>2</v>
      </c>
      <c r="K211" s="29" t="s">
        <v>8174</v>
      </c>
      <c r="L211" s="30" t="s">
        <v>8600</v>
      </c>
      <c r="M211" s="30" t="s">
        <v>285</v>
      </c>
      <c r="N211" s="30" t="s">
        <v>8585</v>
      </c>
      <c r="O211" s="30" t="s">
        <v>8585</v>
      </c>
      <c r="P211" s="30" t="s">
        <v>19511</v>
      </c>
      <c r="Q211" s="31" t="s">
        <v>286</v>
      </c>
    </row>
    <row r="212" spans="1:17" x14ac:dyDescent="0.2">
      <c r="A212" s="9" t="s">
        <v>13761</v>
      </c>
      <c r="B212" s="9">
        <v>2</v>
      </c>
      <c r="K212" s="26" t="s">
        <v>8174</v>
      </c>
      <c r="L212" s="27" t="s">
        <v>8601</v>
      </c>
      <c r="M212" s="27" t="s">
        <v>287</v>
      </c>
      <c r="N212" s="27" t="s">
        <v>8585</v>
      </c>
      <c r="O212" s="27" t="s">
        <v>8585</v>
      </c>
      <c r="P212" s="27" t="s">
        <v>19511</v>
      </c>
      <c r="Q212" s="28" t="s">
        <v>288</v>
      </c>
    </row>
    <row r="213" spans="1:17" x14ac:dyDescent="0.2">
      <c r="A213" s="9" t="s">
        <v>13772</v>
      </c>
      <c r="B213" s="9">
        <v>2</v>
      </c>
      <c r="K213" s="29" t="s">
        <v>8174</v>
      </c>
      <c r="L213" s="30" t="s">
        <v>8602</v>
      </c>
      <c r="M213" s="30" t="s">
        <v>8603</v>
      </c>
      <c r="N213" s="30" t="s">
        <v>8585</v>
      </c>
      <c r="O213" s="30" t="s">
        <v>8585</v>
      </c>
      <c r="P213" s="30" t="s">
        <v>19511</v>
      </c>
      <c r="Q213" s="31" t="s">
        <v>19511</v>
      </c>
    </row>
    <row r="214" spans="1:17" x14ac:dyDescent="0.2">
      <c r="A214" s="9" t="s">
        <v>13790</v>
      </c>
      <c r="B214" s="9">
        <v>2</v>
      </c>
      <c r="K214" s="26" t="s">
        <v>8174</v>
      </c>
      <c r="L214" s="27" t="s">
        <v>8604</v>
      </c>
      <c r="M214" s="27" t="s">
        <v>289</v>
      </c>
      <c r="N214" s="27" t="s">
        <v>8585</v>
      </c>
      <c r="O214" s="27" t="s">
        <v>8585</v>
      </c>
      <c r="P214" s="27" t="s">
        <v>19511</v>
      </c>
      <c r="Q214" s="28" t="s">
        <v>288</v>
      </c>
    </row>
    <row r="215" spans="1:17" x14ac:dyDescent="0.2">
      <c r="A215" s="9" t="s">
        <v>13791</v>
      </c>
      <c r="B215" s="9">
        <v>2</v>
      </c>
      <c r="K215" s="29" t="s">
        <v>8174</v>
      </c>
      <c r="L215" s="30" t="s">
        <v>8605</v>
      </c>
      <c r="M215" s="30" t="s">
        <v>290</v>
      </c>
      <c r="N215" s="30" t="s">
        <v>8585</v>
      </c>
      <c r="O215" s="30" t="s">
        <v>8585</v>
      </c>
      <c r="P215" s="30" t="s">
        <v>19511</v>
      </c>
      <c r="Q215" s="31" t="s">
        <v>291</v>
      </c>
    </row>
    <row r="216" spans="1:17" x14ac:dyDescent="0.2">
      <c r="A216" s="9" t="s">
        <v>13803</v>
      </c>
      <c r="B216" s="9">
        <v>2</v>
      </c>
      <c r="K216" s="26" t="s">
        <v>8174</v>
      </c>
      <c r="L216" s="27" t="s">
        <v>8606</v>
      </c>
      <c r="M216" s="27" t="s">
        <v>292</v>
      </c>
      <c r="N216" s="27" t="s">
        <v>8585</v>
      </c>
      <c r="O216" s="27" t="s">
        <v>8585</v>
      </c>
      <c r="P216" s="27" t="s">
        <v>19511</v>
      </c>
      <c r="Q216" s="28" t="s">
        <v>19511</v>
      </c>
    </row>
    <row r="217" spans="1:17" x14ac:dyDescent="0.2">
      <c r="A217" s="9" t="s">
        <v>13894</v>
      </c>
      <c r="B217" s="9">
        <v>2</v>
      </c>
      <c r="K217" s="29" t="s">
        <v>8174</v>
      </c>
      <c r="L217" s="30" t="s">
        <v>8607</v>
      </c>
      <c r="M217" s="30" t="s">
        <v>8608</v>
      </c>
      <c r="N217" s="30" t="s">
        <v>8585</v>
      </c>
      <c r="O217" s="30" t="s">
        <v>8585</v>
      </c>
      <c r="P217" s="30" t="s">
        <v>19511</v>
      </c>
      <c r="Q217" s="31" t="s">
        <v>293</v>
      </c>
    </row>
    <row r="218" spans="1:17" x14ac:dyDescent="0.2">
      <c r="A218" s="9" t="s">
        <v>14104</v>
      </c>
      <c r="B218" s="9">
        <v>2</v>
      </c>
      <c r="K218" s="26" t="s">
        <v>8174</v>
      </c>
      <c r="L218" s="27" t="s">
        <v>8609</v>
      </c>
      <c r="M218" s="27" t="s">
        <v>8610</v>
      </c>
      <c r="N218" s="27" t="s">
        <v>8585</v>
      </c>
      <c r="O218" s="27" t="s">
        <v>8585</v>
      </c>
      <c r="P218" s="27" t="s">
        <v>19511</v>
      </c>
      <c r="Q218" s="28" t="s">
        <v>294</v>
      </c>
    </row>
    <row r="219" spans="1:17" x14ac:dyDescent="0.2">
      <c r="A219" s="9" t="s">
        <v>14106</v>
      </c>
      <c r="B219" s="9">
        <v>2</v>
      </c>
      <c r="K219" s="29" t="s">
        <v>8216</v>
      </c>
      <c r="L219" s="30" t="s">
        <v>8611</v>
      </c>
      <c r="M219" s="30" t="s">
        <v>8612</v>
      </c>
      <c r="N219" s="30" t="s">
        <v>8585</v>
      </c>
      <c r="O219" s="30" t="s">
        <v>8585</v>
      </c>
      <c r="P219" s="30" t="s">
        <v>19511</v>
      </c>
      <c r="Q219" s="31" t="s">
        <v>295</v>
      </c>
    </row>
    <row r="220" spans="1:17" x14ac:dyDescent="0.2">
      <c r="A220" s="9" t="s">
        <v>14171</v>
      </c>
      <c r="B220" s="9">
        <v>2</v>
      </c>
      <c r="K220" s="26" t="s">
        <v>8174</v>
      </c>
      <c r="L220" s="27" t="s">
        <v>8613</v>
      </c>
      <c r="M220" s="27" t="s">
        <v>296</v>
      </c>
      <c r="N220" s="27" t="s">
        <v>8585</v>
      </c>
      <c r="O220" s="27" t="s">
        <v>8585</v>
      </c>
      <c r="P220" s="27" t="s">
        <v>19511</v>
      </c>
      <c r="Q220" s="28" t="s">
        <v>19511</v>
      </c>
    </row>
    <row r="221" spans="1:17" x14ac:dyDescent="0.2">
      <c r="A221" s="9" t="s">
        <v>14744</v>
      </c>
      <c r="B221" s="9">
        <v>2</v>
      </c>
      <c r="K221" s="29" t="s">
        <v>8174</v>
      </c>
      <c r="L221" s="30" t="s">
        <v>8614</v>
      </c>
      <c r="M221" s="30" t="s">
        <v>297</v>
      </c>
      <c r="N221" s="30" t="s">
        <v>8585</v>
      </c>
      <c r="O221" s="30" t="s">
        <v>8585</v>
      </c>
      <c r="P221" s="30" t="s">
        <v>19511</v>
      </c>
      <c r="Q221" s="31" t="s">
        <v>19511</v>
      </c>
    </row>
    <row r="222" spans="1:17" x14ac:dyDescent="0.2">
      <c r="A222" s="9" t="s">
        <v>14805</v>
      </c>
      <c r="B222" s="9">
        <v>2</v>
      </c>
      <c r="K222" s="26" t="s">
        <v>8216</v>
      </c>
      <c r="L222" s="27" t="s">
        <v>8615</v>
      </c>
      <c r="M222" s="27" t="s">
        <v>298</v>
      </c>
      <c r="N222" s="27" t="s">
        <v>8585</v>
      </c>
      <c r="O222" s="27" t="s">
        <v>8585</v>
      </c>
      <c r="P222" s="27" t="s">
        <v>19511</v>
      </c>
      <c r="Q222" s="28" t="s">
        <v>299</v>
      </c>
    </row>
    <row r="223" spans="1:17" x14ac:dyDescent="0.2">
      <c r="A223" s="9" t="s">
        <v>14808</v>
      </c>
      <c r="B223" s="9">
        <v>2</v>
      </c>
      <c r="K223" s="29" t="s">
        <v>8183</v>
      </c>
      <c r="L223" s="30" t="s">
        <v>8616</v>
      </c>
      <c r="M223" s="30" t="s">
        <v>300</v>
      </c>
      <c r="N223" s="30" t="s">
        <v>8585</v>
      </c>
      <c r="O223" s="30" t="s">
        <v>8585</v>
      </c>
      <c r="P223" s="30" t="s">
        <v>301</v>
      </c>
      <c r="Q223" s="31" t="s">
        <v>302</v>
      </c>
    </row>
    <row r="224" spans="1:17" x14ac:dyDescent="0.2">
      <c r="A224" s="9" t="s">
        <v>14873</v>
      </c>
      <c r="B224" s="9">
        <v>2</v>
      </c>
      <c r="K224" s="26" t="s">
        <v>8186</v>
      </c>
      <c r="L224" s="27" t="s">
        <v>8617</v>
      </c>
      <c r="M224" s="27" t="s">
        <v>8618</v>
      </c>
      <c r="N224" s="27" t="s">
        <v>8585</v>
      </c>
      <c r="O224" s="27" t="s">
        <v>8585</v>
      </c>
      <c r="P224" s="27" t="s">
        <v>303</v>
      </c>
      <c r="Q224" s="28" t="s">
        <v>304</v>
      </c>
    </row>
    <row r="225" spans="1:17" x14ac:dyDescent="0.2">
      <c r="A225" s="9" t="s">
        <v>14910</v>
      </c>
      <c r="B225" s="9">
        <v>2</v>
      </c>
      <c r="K225" s="29" t="s">
        <v>8174</v>
      </c>
      <c r="L225" s="30" t="s">
        <v>8619</v>
      </c>
      <c r="M225" s="30" t="s">
        <v>305</v>
      </c>
      <c r="N225" s="30" t="s">
        <v>8585</v>
      </c>
      <c r="O225" s="30" t="s">
        <v>8585</v>
      </c>
      <c r="P225" s="30" t="s">
        <v>19511</v>
      </c>
      <c r="Q225" s="31" t="s">
        <v>306</v>
      </c>
    </row>
    <row r="226" spans="1:17" x14ac:dyDescent="0.2">
      <c r="A226" s="9" t="s">
        <v>15085</v>
      </c>
      <c r="B226" s="9">
        <v>2</v>
      </c>
      <c r="K226" s="26" t="s">
        <v>8174</v>
      </c>
      <c r="L226" s="27" t="s">
        <v>8620</v>
      </c>
      <c r="M226" s="27" t="s">
        <v>8621</v>
      </c>
      <c r="N226" s="27" t="s">
        <v>8585</v>
      </c>
      <c r="O226" s="27" t="s">
        <v>8585</v>
      </c>
      <c r="P226" s="27" t="s">
        <v>19511</v>
      </c>
      <c r="Q226" s="28" t="s">
        <v>19511</v>
      </c>
    </row>
    <row r="227" spans="1:17" x14ac:dyDescent="0.2">
      <c r="A227" s="9" t="s">
        <v>15268</v>
      </c>
      <c r="B227" s="9">
        <v>2</v>
      </c>
      <c r="K227" s="29" t="s">
        <v>8174</v>
      </c>
      <c r="L227" s="30" t="s">
        <v>8622</v>
      </c>
      <c r="M227" s="30" t="s">
        <v>8623</v>
      </c>
      <c r="N227" s="30" t="s">
        <v>8585</v>
      </c>
      <c r="O227" s="30" t="s">
        <v>8585</v>
      </c>
      <c r="P227" s="30" t="s">
        <v>19511</v>
      </c>
      <c r="Q227" s="31" t="s">
        <v>19511</v>
      </c>
    </row>
    <row r="228" spans="1:17" x14ac:dyDescent="0.2">
      <c r="A228" s="9" t="s">
        <v>15605</v>
      </c>
      <c r="B228" s="9">
        <v>2</v>
      </c>
      <c r="K228" s="26" t="s">
        <v>8174</v>
      </c>
      <c r="L228" s="27" t="s">
        <v>8624</v>
      </c>
      <c r="M228" s="27" t="s">
        <v>8625</v>
      </c>
      <c r="N228" s="27" t="s">
        <v>8585</v>
      </c>
      <c r="O228" s="27" t="s">
        <v>8585</v>
      </c>
      <c r="P228" s="27" t="s">
        <v>19511</v>
      </c>
      <c r="Q228" s="28" t="s">
        <v>19511</v>
      </c>
    </row>
    <row r="229" spans="1:17" x14ac:dyDescent="0.2">
      <c r="A229" s="9" t="s">
        <v>15621</v>
      </c>
      <c r="B229" s="9">
        <v>2</v>
      </c>
      <c r="K229" s="29" t="s">
        <v>8174</v>
      </c>
      <c r="L229" s="30" t="s">
        <v>8626</v>
      </c>
      <c r="M229" s="30" t="s">
        <v>8627</v>
      </c>
      <c r="N229" s="30" t="s">
        <v>8585</v>
      </c>
      <c r="O229" s="30" t="s">
        <v>8585</v>
      </c>
      <c r="P229" s="30" t="s">
        <v>19511</v>
      </c>
      <c r="Q229" s="31" t="s">
        <v>19511</v>
      </c>
    </row>
    <row r="230" spans="1:17" x14ac:dyDescent="0.2">
      <c r="A230" s="9" t="s">
        <v>15628</v>
      </c>
      <c r="B230" s="9">
        <v>2</v>
      </c>
      <c r="K230" s="26" t="s">
        <v>8174</v>
      </c>
      <c r="L230" s="27" t="s">
        <v>8628</v>
      </c>
      <c r="M230" s="27" t="s">
        <v>8629</v>
      </c>
      <c r="N230" s="27" t="s">
        <v>8585</v>
      </c>
      <c r="O230" s="27" t="s">
        <v>8585</v>
      </c>
      <c r="P230" s="27" t="s">
        <v>19511</v>
      </c>
      <c r="Q230" s="28" t="s">
        <v>19511</v>
      </c>
    </row>
    <row r="231" spans="1:17" x14ac:dyDescent="0.2">
      <c r="A231" s="9" t="s">
        <v>15856</v>
      </c>
      <c r="B231" s="9">
        <v>2</v>
      </c>
      <c r="K231" s="29" t="s">
        <v>8174</v>
      </c>
      <c r="L231" s="30" t="s">
        <v>8630</v>
      </c>
      <c r="M231" s="30" t="s">
        <v>8631</v>
      </c>
      <c r="N231" s="30" t="s">
        <v>8585</v>
      </c>
      <c r="O231" s="30" t="s">
        <v>8585</v>
      </c>
      <c r="P231" s="30" t="s">
        <v>19511</v>
      </c>
      <c r="Q231" s="31" t="s">
        <v>19511</v>
      </c>
    </row>
    <row r="232" spans="1:17" x14ac:dyDescent="0.2">
      <c r="A232" s="9" t="s">
        <v>15859</v>
      </c>
      <c r="B232" s="9">
        <v>2</v>
      </c>
      <c r="K232" s="26" t="s">
        <v>8183</v>
      </c>
      <c r="L232" s="27" t="s">
        <v>8632</v>
      </c>
      <c r="M232" s="27" t="s">
        <v>307</v>
      </c>
      <c r="N232" s="27" t="s">
        <v>8585</v>
      </c>
      <c r="O232" s="27" t="s">
        <v>8585</v>
      </c>
      <c r="P232" s="27" t="s">
        <v>19511</v>
      </c>
      <c r="Q232" s="28" t="s">
        <v>308</v>
      </c>
    </row>
    <row r="233" spans="1:17" x14ac:dyDescent="0.2">
      <c r="A233" s="9" t="s">
        <v>15938</v>
      </c>
      <c r="B233" s="9">
        <v>2</v>
      </c>
      <c r="K233" s="29" t="s">
        <v>8582</v>
      </c>
      <c r="L233" s="30" t="s">
        <v>8633</v>
      </c>
      <c r="M233" s="30" t="s">
        <v>19511</v>
      </c>
      <c r="N233" s="30" t="s">
        <v>8585</v>
      </c>
      <c r="O233" s="30" t="s">
        <v>8585</v>
      </c>
      <c r="P233" s="30" t="s">
        <v>19511</v>
      </c>
      <c r="Q233" s="31" t="s">
        <v>309</v>
      </c>
    </row>
    <row r="234" spans="1:17" x14ac:dyDescent="0.2">
      <c r="A234" s="9" t="s">
        <v>15953</v>
      </c>
      <c r="B234" s="9">
        <v>2</v>
      </c>
      <c r="K234" s="26" t="s">
        <v>8174</v>
      </c>
      <c r="L234" s="27" t="s">
        <v>8634</v>
      </c>
      <c r="M234" s="27" t="s">
        <v>310</v>
      </c>
      <c r="N234" s="27" t="s">
        <v>8585</v>
      </c>
      <c r="O234" s="27" t="s">
        <v>8585</v>
      </c>
      <c r="P234" s="27" t="s">
        <v>19511</v>
      </c>
      <c r="Q234" s="28" t="s">
        <v>311</v>
      </c>
    </row>
    <row r="235" spans="1:17" x14ac:dyDescent="0.2">
      <c r="A235" s="9" t="s">
        <v>15965</v>
      </c>
      <c r="B235" s="9">
        <v>2</v>
      </c>
      <c r="K235" s="29" t="s">
        <v>8216</v>
      </c>
      <c r="L235" s="30" t="s">
        <v>8635</v>
      </c>
      <c r="M235" s="30" t="s">
        <v>8636</v>
      </c>
      <c r="N235" s="30" t="s">
        <v>8585</v>
      </c>
      <c r="O235" s="30" t="s">
        <v>8637</v>
      </c>
      <c r="P235" s="30" t="s">
        <v>19511</v>
      </c>
      <c r="Q235" s="31" t="s">
        <v>312</v>
      </c>
    </row>
    <row r="236" spans="1:17" x14ac:dyDescent="0.2">
      <c r="A236" s="9" t="s">
        <v>16111</v>
      </c>
      <c r="B236" s="9">
        <v>2</v>
      </c>
      <c r="K236" s="26" t="s">
        <v>8285</v>
      </c>
      <c r="L236" s="27" t="s">
        <v>8638</v>
      </c>
      <c r="M236" s="27" t="s">
        <v>8639</v>
      </c>
      <c r="N236" s="27" t="s">
        <v>8585</v>
      </c>
      <c r="O236" s="27" t="s">
        <v>19511</v>
      </c>
      <c r="P236" s="27" t="s">
        <v>19511</v>
      </c>
      <c r="Q236" s="28" t="s">
        <v>313</v>
      </c>
    </row>
    <row r="237" spans="1:17" x14ac:dyDescent="0.2">
      <c r="A237" s="9" t="s">
        <v>16232</v>
      </c>
      <c r="B237" s="9">
        <v>2</v>
      </c>
      <c r="K237" s="29" t="s">
        <v>8183</v>
      </c>
      <c r="L237" s="30" t="s">
        <v>8640</v>
      </c>
      <c r="M237" s="30" t="s">
        <v>8641</v>
      </c>
      <c r="N237" s="30" t="s">
        <v>8585</v>
      </c>
      <c r="O237" s="30" t="s">
        <v>8642</v>
      </c>
      <c r="P237" s="30" t="s">
        <v>314</v>
      </c>
      <c r="Q237" s="31" t="s">
        <v>315</v>
      </c>
    </row>
    <row r="238" spans="1:17" x14ac:dyDescent="0.2">
      <c r="A238" s="9" t="s">
        <v>16236</v>
      </c>
      <c r="B238" s="9">
        <v>2</v>
      </c>
      <c r="K238" s="26" t="s">
        <v>8183</v>
      </c>
      <c r="L238" s="27" t="s">
        <v>8643</v>
      </c>
      <c r="M238" s="27" t="s">
        <v>8644</v>
      </c>
      <c r="N238" s="27" t="s">
        <v>8585</v>
      </c>
      <c r="O238" s="27" t="s">
        <v>8585</v>
      </c>
      <c r="P238" s="27" t="s">
        <v>19511</v>
      </c>
      <c r="Q238" s="28" t="s">
        <v>316</v>
      </c>
    </row>
    <row r="239" spans="1:17" x14ac:dyDescent="0.2">
      <c r="A239" s="9" t="s">
        <v>16574</v>
      </c>
      <c r="B239" s="9">
        <v>2</v>
      </c>
      <c r="K239" s="29" t="s">
        <v>8174</v>
      </c>
      <c r="L239" s="30" t="s">
        <v>8645</v>
      </c>
      <c r="M239" s="30" t="s">
        <v>8646</v>
      </c>
      <c r="N239" s="30" t="s">
        <v>8585</v>
      </c>
      <c r="O239" s="30" t="s">
        <v>8585</v>
      </c>
      <c r="P239" s="30" t="s">
        <v>19511</v>
      </c>
      <c r="Q239" s="31" t="s">
        <v>317</v>
      </c>
    </row>
    <row r="240" spans="1:17" x14ac:dyDescent="0.2">
      <c r="A240" s="9" t="s">
        <v>16626</v>
      </c>
      <c r="B240" s="9">
        <v>2</v>
      </c>
      <c r="K240" s="26" t="s">
        <v>8174</v>
      </c>
      <c r="L240" s="27" t="s">
        <v>8647</v>
      </c>
      <c r="M240" s="27" t="s">
        <v>8648</v>
      </c>
      <c r="N240" s="27" t="s">
        <v>8585</v>
      </c>
      <c r="O240" s="27" t="s">
        <v>8585</v>
      </c>
      <c r="P240" s="27" t="s">
        <v>19511</v>
      </c>
      <c r="Q240" s="28" t="s">
        <v>318</v>
      </c>
    </row>
    <row r="241" spans="1:17" x14ac:dyDescent="0.2">
      <c r="A241" s="9" t="s">
        <v>16779</v>
      </c>
      <c r="B241" s="9">
        <v>2</v>
      </c>
      <c r="K241" s="29" t="s">
        <v>8174</v>
      </c>
      <c r="L241" s="30" t="s">
        <v>8649</v>
      </c>
      <c r="M241" s="30" t="s">
        <v>8650</v>
      </c>
      <c r="N241" s="30" t="s">
        <v>8585</v>
      </c>
      <c r="O241" s="30" t="s">
        <v>8585</v>
      </c>
      <c r="P241" s="30" t="s">
        <v>19511</v>
      </c>
      <c r="Q241" s="31" t="s">
        <v>317</v>
      </c>
    </row>
    <row r="242" spans="1:17" x14ac:dyDescent="0.2">
      <c r="A242" s="9" t="s">
        <v>17054</v>
      </c>
      <c r="B242" s="9">
        <v>2</v>
      </c>
      <c r="K242" s="26" t="s">
        <v>8174</v>
      </c>
      <c r="L242" s="27" t="s">
        <v>8651</v>
      </c>
      <c r="M242" s="27" t="s">
        <v>8652</v>
      </c>
      <c r="N242" s="27" t="s">
        <v>8585</v>
      </c>
      <c r="O242" s="27" t="s">
        <v>8585</v>
      </c>
      <c r="P242" s="27" t="s">
        <v>19511</v>
      </c>
      <c r="Q242" s="28" t="s">
        <v>319</v>
      </c>
    </row>
    <row r="243" spans="1:17" x14ac:dyDescent="0.2">
      <c r="A243" s="9" t="s">
        <v>17063</v>
      </c>
      <c r="B243" s="9">
        <v>2</v>
      </c>
      <c r="K243" s="29" t="s">
        <v>8174</v>
      </c>
      <c r="L243" s="30" t="s">
        <v>8653</v>
      </c>
      <c r="M243" s="30" t="s">
        <v>8654</v>
      </c>
      <c r="N243" s="30" t="s">
        <v>8585</v>
      </c>
      <c r="O243" s="30" t="s">
        <v>553</v>
      </c>
      <c r="P243" s="30" t="s">
        <v>19511</v>
      </c>
      <c r="Q243" s="31" t="s">
        <v>320</v>
      </c>
    </row>
    <row r="244" spans="1:17" x14ac:dyDescent="0.2">
      <c r="A244" s="9" t="s">
        <v>17067</v>
      </c>
      <c r="B244" s="9">
        <v>2</v>
      </c>
      <c r="K244" s="26" t="s">
        <v>8174</v>
      </c>
      <c r="L244" s="27" t="s">
        <v>8655</v>
      </c>
      <c r="M244" s="27" t="s">
        <v>8656</v>
      </c>
      <c r="N244" s="27" t="s">
        <v>8585</v>
      </c>
      <c r="O244" s="27" t="s">
        <v>8585</v>
      </c>
      <c r="P244" s="27" t="s">
        <v>19511</v>
      </c>
      <c r="Q244" s="28" t="s">
        <v>319</v>
      </c>
    </row>
    <row r="245" spans="1:17" x14ac:dyDescent="0.2">
      <c r="A245" s="9" t="s">
        <v>17107</v>
      </c>
      <c r="B245" s="9">
        <v>2</v>
      </c>
      <c r="K245" s="29" t="s">
        <v>8171</v>
      </c>
      <c r="L245" s="30" t="s">
        <v>8657</v>
      </c>
      <c r="M245" s="30" t="s">
        <v>8658</v>
      </c>
      <c r="N245" s="30" t="s">
        <v>8585</v>
      </c>
      <c r="O245" s="30" t="s">
        <v>8659</v>
      </c>
      <c r="P245" s="30" t="s">
        <v>321</v>
      </c>
      <c r="Q245" s="31" t="s">
        <v>322</v>
      </c>
    </row>
    <row r="246" spans="1:17" x14ac:dyDescent="0.2">
      <c r="A246" s="9" t="s">
        <v>17284</v>
      </c>
      <c r="B246" s="9">
        <v>2</v>
      </c>
      <c r="K246" s="26" t="s">
        <v>8183</v>
      </c>
      <c r="L246" s="27" t="s">
        <v>8660</v>
      </c>
      <c r="M246" s="27" t="s">
        <v>8661</v>
      </c>
      <c r="N246" s="27" t="s">
        <v>8585</v>
      </c>
      <c r="O246" s="27" t="s">
        <v>19511</v>
      </c>
      <c r="P246" s="27" t="s">
        <v>19511</v>
      </c>
      <c r="Q246" s="28" t="s">
        <v>323</v>
      </c>
    </row>
    <row r="247" spans="1:17" x14ac:dyDescent="0.2">
      <c r="A247" s="9" t="s">
        <v>17312</v>
      </c>
      <c r="B247" s="9">
        <v>2</v>
      </c>
      <c r="K247" s="29" t="s">
        <v>8523</v>
      </c>
      <c r="L247" s="30" t="s">
        <v>8662</v>
      </c>
      <c r="M247" s="30" t="s">
        <v>8663</v>
      </c>
      <c r="N247" s="30" t="s">
        <v>8585</v>
      </c>
      <c r="O247" s="30" t="s">
        <v>8585</v>
      </c>
      <c r="P247" s="30" t="s">
        <v>324</v>
      </c>
      <c r="Q247" s="31" t="s">
        <v>325</v>
      </c>
    </row>
    <row r="248" spans="1:17" x14ac:dyDescent="0.2">
      <c r="A248" s="9" t="s">
        <v>17353</v>
      </c>
      <c r="B248" s="9">
        <v>2</v>
      </c>
      <c r="K248" s="26" t="s">
        <v>8177</v>
      </c>
      <c r="L248" s="27" t="s">
        <v>8664</v>
      </c>
      <c r="M248" s="27" t="s">
        <v>8663</v>
      </c>
      <c r="N248" s="27" t="s">
        <v>8585</v>
      </c>
      <c r="O248" s="27" t="s">
        <v>8585</v>
      </c>
      <c r="P248" s="27" t="s">
        <v>324</v>
      </c>
      <c r="Q248" s="28" t="s">
        <v>325</v>
      </c>
    </row>
    <row r="249" spans="1:17" x14ac:dyDescent="0.2">
      <c r="A249" s="9" t="s">
        <v>17385</v>
      </c>
      <c r="B249" s="9">
        <v>2</v>
      </c>
      <c r="K249" s="29" t="s">
        <v>8183</v>
      </c>
      <c r="L249" s="30" t="s">
        <v>8665</v>
      </c>
      <c r="M249" s="30" t="s">
        <v>8666</v>
      </c>
      <c r="N249" s="30" t="s">
        <v>8585</v>
      </c>
      <c r="O249" s="30" t="s">
        <v>326</v>
      </c>
      <c r="P249" s="30" t="s">
        <v>327</v>
      </c>
      <c r="Q249" s="31" t="s">
        <v>328</v>
      </c>
    </row>
    <row r="250" spans="1:17" x14ac:dyDescent="0.2">
      <c r="A250" s="9" t="s">
        <v>17414</v>
      </c>
      <c r="B250" s="9">
        <v>2</v>
      </c>
      <c r="K250" s="26" t="s">
        <v>8174</v>
      </c>
      <c r="L250" s="27" t="s">
        <v>8667</v>
      </c>
      <c r="M250" s="27" t="s">
        <v>8668</v>
      </c>
      <c r="N250" s="27" t="s">
        <v>8585</v>
      </c>
      <c r="O250" s="27" t="s">
        <v>19511</v>
      </c>
      <c r="P250" s="27" t="s">
        <v>19511</v>
      </c>
      <c r="Q250" s="28" t="s">
        <v>329</v>
      </c>
    </row>
    <row r="251" spans="1:17" x14ac:dyDescent="0.2">
      <c r="A251" s="9" t="s">
        <v>17423</v>
      </c>
      <c r="B251" s="9">
        <v>2</v>
      </c>
      <c r="K251" s="29" t="s">
        <v>8174</v>
      </c>
      <c r="L251" s="30" t="s">
        <v>8669</v>
      </c>
      <c r="M251" s="30" t="s">
        <v>8670</v>
      </c>
      <c r="N251" s="30" t="s">
        <v>8585</v>
      </c>
      <c r="O251" s="30" t="s">
        <v>19511</v>
      </c>
      <c r="P251" s="30" t="s">
        <v>19511</v>
      </c>
      <c r="Q251" s="31" t="s">
        <v>330</v>
      </c>
    </row>
    <row r="252" spans="1:17" x14ac:dyDescent="0.2">
      <c r="A252" s="9" t="s">
        <v>17429</v>
      </c>
      <c r="B252" s="9">
        <v>2</v>
      </c>
      <c r="K252" s="26" t="s">
        <v>8174</v>
      </c>
      <c r="L252" s="27" t="s">
        <v>8671</v>
      </c>
      <c r="M252" s="27" t="s">
        <v>8670</v>
      </c>
      <c r="N252" s="27" t="s">
        <v>8585</v>
      </c>
      <c r="O252" s="27" t="s">
        <v>19511</v>
      </c>
      <c r="P252" s="27" t="s">
        <v>19511</v>
      </c>
      <c r="Q252" s="28" t="s">
        <v>330</v>
      </c>
    </row>
    <row r="253" spans="1:17" x14ac:dyDescent="0.2">
      <c r="A253" s="9" t="s">
        <v>17586</v>
      </c>
      <c r="B253" s="9">
        <v>2</v>
      </c>
      <c r="K253" s="29" t="s">
        <v>8183</v>
      </c>
      <c r="L253" s="30" t="s">
        <v>8672</v>
      </c>
      <c r="M253" s="30" t="s">
        <v>8673</v>
      </c>
      <c r="N253" s="30" t="s">
        <v>8585</v>
      </c>
      <c r="O253" s="30" t="s">
        <v>19511</v>
      </c>
      <c r="P253" s="30" t="s">
        <v>331</v>
      </c>
      <c r="Q253" s="31" t="s">
        <v>332</v>
      </c>
    </row>
    <row r="254" spans="1:17" x14ac:dyDescent="0.2">
      <c r="A254" s="9" t="s">
        <v>17625</v>
      </c>
      <c r="B254" s="9">
        <v>2</v>
      </c>
      <c r="K254" s="26" t="s">
        <v>8171</v>
      </c>
      <c r="L254" s="27" t="s">
        <v>8674</v>
      </c>
      <c r="M254" s="27" t="s">
        <v>19511</v>
      </c>
      <c r="N254" s="27" t="s">
        <v>8585</v>
      </c>
      <c r="O254" s="27" t="s">
        <v>19511</v>
      </c>
      <c r="P254" s="27" t="s">
        <v>333</v>
      </c>
      <c r="Q254" s="28" t="s">
        <v>334</v>
      </c>
    </row>
    <row r="255" spans="1:17" x14ac:dyDescent="0.2">
      <c r="A255" s="9" t="s">
        <v>17689</v>
      </c>
      <c r="B255" s="9">
        <v>2</v>
      </c>
      <c r="K255" s="29" t="s">
        <v>8183</v>
      </c>
      <c r="L255" s="30" t="s">
        <v>8675</v>
      </c>
      <c r="M255" s="30" t="s">
        <v>8676</v>
      </c>
      <c r="N255" s="30" t="s">
        <v>8585</v>
      </c>
      <c r="O255" s="30" t="s">
        <v>19511</v>
      </c>
      <c r="P255" s="30" t="s">
        <v>19511</v>
      </c>
      <c r="Q255" s="31" t="s">
        <v>335</v>
      </c>
    </row>
    <row r="256" spans="1:17" x14ac:dyDescent="0.2">
      <c r="A256" s="9" t="s">
        <v>17733</v>
      </c>
      <c r="B256" s="9">
        <v>2</v>
      </c>
      <c r="K256" s="26" t="s">
        <v>8183</v>
      </c>
      <c r="L256" s="27" t="s">
        <v>8677</v>
      </c>
      <c r="M256" s="27" t="s">
        <v>8678</v>
      </c>
      <c r="N256" s="27" t="s">
        <v>8585</v>
      </c>
      <c r="O256" s="27" t="s">
        <v>19511</v>
      </c>
      <c r="P256" s="27" t="s">
        <v>19511</v>
      </c>
      <c r="Q256" s="28" t="s">
        <v>336</v>
      </c>
    </row>
    <row r="257" spans="1:17" x14ac:dyDescent="0.2">
      <c r="A257" s="9" t="s">
        <v>18028</v>
      </c>
      <c r="B257" s="9">
        <v>2</v>
      </c>
      <c r="K257" s="29" t="s">
        <v>8174</v>
      </c>
      <c r="L257" s="30" t="s">
        <v>8679</v>
      </c>
      <c r="M257" s="30" t="s">
        <v>8680</v>
      </c>
      <c r="N257" s="30" t="s">
        <v>8585</v>
      </c>
      <c r="O257" s="30" t="s">
        <v>19511</v>
      </c>
      <c r="P257" s="30" t="s">
        <v>19511</v>
      </c>
      <c r="Q257" s="31" t="s">
        <v>337</v>
      </c>
    </row>
    <row r="258" spans="1:17" x14ac:dyDescent="0.2">
      <c r="A258" s="9" t="s">
        <v>18040</v>
      </c>
      <c r="B258" s="9">
        <v>2</v>
      </c>
      <c r="K258" s="26" t="s">
        <v>8174</v>
      </c>
      <c r="L258" s="27" t="s">
        <v>8681</v>
      </c>
      <c r="M258" s="27" t="s">
        <v>8682</v>
      </c>
      <c r="N258" s="27" t="s">
        <v>8585</v>
      </c>
      <c r="O258" s="27" t="s">
        <v>19511</v>
      </c>
      <c r="P258" s="27" t="s">
        <v>19511</v>
      </c>
      <c r="Q258" s="28" t="s">
        <v>338</v>
      </c>
    </row>
    <row r="259" spans="1:17" x14ac:dyDescent="0.2">
      <c r="A259" s="9" t="s">
        <v>18136</v>
      </c>
      <c r="B259" s="9">
        <v>2</v>
      </c>
      <c r="K259" s="29" t="s">
        <v>8174</v>
      </c>
      <c r="L259" s="30" t="s">
        <v>8683</v>
      </c>
      <c r="M259" s="30" t="s">
        <v>8684</v>
      </c>
      <c r="N259" s="30" t="s">
        <v>8585</v>
      </c>
      <c r="O259" s="30" t="s">
        <v>19511</v>
      </c>
      <c r="P259" s="30" t="s">
        <v>19511</v>
      </c>
      <c r="Q259" s="31" t="s">
        <v>337</v>
      </c>
    </row>
    <row r="260" spans="1:17" x14ac:dyDescent="0.2">
      <c r="A260" s="9" t="s">
        <v>18143</v>
      </c>
      <c r="B260" s="9">
        <v>2</v>
      </c>
      <c r="K260" s="26" t="s">
        <v>8174</v>
      </c>
      <c r="L260" s="27" t="s">
        <v>8685</v>
      </c>
      <c r="M260" s="27" t="s">
        <v>8686</v>
      </c>
      <c r="N260" s="27" t="s">
        <v>8585</v>
      </c>
      <c r="O260" s="27" t="s">
        <v>19511</v>
      </c>
      <c r="P260" s="27" t="s">
        <v>19511</v>
      </c>
      <c r="Q260" s="28" t="s">
        <v>19511</v>
      </c>
    </row>
    <row r="261" spans="1:17" x14ac:dyDescent="0.2">
      <c r="A261" s="9" t="s">
        <v>18165</v>
      </c>
      <c r="B261" s="9">
        <v>2</v>
      </c>
      <c r="K261" s="29" t="s">
        <v>8183</v>
      </c>
      <c r="L261" s="30" t="s">
        <v>8687</v>
      </c>
      <c r="M261" s="30" t="s">
        <v>8688</v>
      </c>
      <c r="N261" s="30" t="s">
        <v>8585</v>
      </c>
      <c r="O261" s="30" t="s">
        <v>19511</v>
      </c>
      <c r="P261" s="30" t="s">
        <v>339</v>
      </c>
      <c r="Q261" s="31" t="s">
        <v>340</v>
      </c>
    </row>
    <row r="262" spans="1:17" x14ac:dyDescent="0.2">
      <c r="A262" s="9" t="s">
        <v>18313</v>
      </c>
      <c r="B262" s="9">
        <v>2</v>
      </c>
      <c r="K262" s="26" t="s">
        <v>8174</v>
      </c>
      <c r="L262" s="27" t="s">
        <v>8689</v>
      </c>
      <c r="M262" s="27" t="s">
        <v>8690</v>
      </c>
      <c r="N262" s="27" t="s">
        <v>8585</v>
      </c>
      <c r="O262" s="27" t="s">
        <v>19511</v>
      </c>
      <c r="P262" s="27" t="s">
        <v>19511</v>
      </c>
      <c r="Q262" s="28" t="s">
        <v>19511</v>
      </c>
    </row>
    <row r="263" spans="1:17" x14ac:dyDescent="0.2">
      <c r="A263" s="9" t="s">
        <v>18390</v>
      </c>
      <c r="B263" s="9">
        <v>2</v>
      </c>
      <c r="K263" s="29" t="s">
        <v>8183</v>
      </c>
      <c r="L263" s="30" t="s">
        <v>8691</v>
      </c>
      <c r="M263" s="30" t="s">
        <v>8692</v>
      </c>
      <c r="N263" s="30" t="s">
        <v>8585</v>
      </c>
      <c r="O263" s="30" t="s">
        <v>19511</v>
      </c>
      <c r="P263" s="30" t="s">
        <v>341</v>
      </c>
      <c r="Q263" s="31" t="s">
        <v>342</v>
      </c>
    </row>
    <row r="264" spans="1:17" x14ac:dyDescent="0.2">
      <c r="A264" s="9" t="s">
        <v>18413</v>
      </c>
      <c r="B264" s="9">
        <v>2</v>
      </c>
      <c r="K264" s="26" t="s">
        <v>8216</v>
      </c>
      <c r="L264" s="27" t="s">
        <v>8693</v>
      </c>
      <c r="M264" s="27" t="s">
        <v>8694</v>
      </c>
      <c r="N264" s="27" t="s">
        <v>8585</v>
      </c>
      <c r="O264" s="27" t="s">
        <v>19511</v>
      </c>
      <c r="P264" s="27" t="s">
        <v>19511</v>
      </c>
      <c r="Q264" s="28" t="s">
        <v>343</v>
      </c>
    </row>
    <row r="265" spans="1:17" x14ac:dyDescent="0.2">
      <c r="A265" s="9" t="s">
        <v>18481</v>
      </c>
      <c r="B265" s="9">
        <v>2</v>
      </c>
      <c r="K265" s="29" t="s">
        <v>8174</v>
      </c>
      <c r="L265" s="30" t="s">
        <v>8695</v>
      </c>
      <c r="M265" s="30" t="s">
        <v>8696</v>
      </c>
      <c r="N265" s="30" t="s">
        <v>8585</v>
      </c>
      <c r="O265" s="30" t="s">
        <v>8585</v>
      </c>
      <c r="P265" s="30" t="s">
        <v>19511</v>
      </c>
      <c r="Q265" s="31" t="s">
        <v>19511</v>
      </c>
    </row>
    <row r="266" spans="1:17" x14ac:dyDescent="0.2">
      <c r="A266" s="9" t="s">
        <v>18564</v>
      </c>
      <c r="B266" s="9">
        <v>2</v>
      </c>
      <c r="K266" s="26" t="s">
        <v>8174</v>
      </c>
      <c r="L266" s="27" t="s">
        <v>8697</v>
      </c>
      <c r="M266" s="27" t="s">
        <v>8698</v>
      </c>
      <c r="N266" s="27" t="s">
        <v>8585</v>
      </c>
      <c r="O266" s="27" t="s">
        <v>19511</v>
      </c>
      <c r="P266" s="27" t="s">
        <v>19511</v>
      </c>
      <c r="Q266" s="28" t="s">
        <v>19511</v>
      </c>
    </row>
    <row r="267" spans="1:17" x14ac:dyDescent="0.2">
      <c r="A267" s="9" t="s">
        <v>19190</v>
      </c>
      <c r="B267" s="9">
        <v>2</v>
      </c>
      <c r="K267" s="29" t="s">
        <v>8174</v>
      </c>
      <c r="L267" s="30" t="s">
        <v>8699</v>
      </c>
      <c r="M267" s="30" t="s">
        <v>8700</v>
      </c>
      <c r="N267" s="30" t="s">
        <v>8585</v>
      </c>
      <c r="O267" s="30" t="s">
        <v>8585</v>
      </c>
      <c r="P267" s="30" t="s">
        <v>19511</v>
      </c>
      <c r="Q267" s="31" t="s">
        <v>317</v>
      </c>
    </row>
    <row r="268" spans="1:17" x14ac:dyDescent="0.2">
      <c r="A268" s="9" t="s">
        <v>19326</v>
      </c>
      <c r="B268" s="9">
        <v>2</v>
      </c>
      <c r="K268" s="26" t="s">
        <v>8174</v>
      </c>
      <c r="L268" s="27" t="s">
        <v>8701</v>
      </c>
      <c r="M268" s="27" t="s">
        <v>8702</v>
      </c>
      <c r="N268" s="27" t="s">
        <v>8585</v>
      </c>
      <c r="O268" s="27" t="s">
        <v>8585</v>
      </c>
      <c r="P268" s="27" t="s">
        <v>19511</v>
      </c>
      <c r="Q268" s="28" t="s">
        <v>19511</v>
      </c>
    </row>
    <row r="269" spans="1:17" x14ac:dyDescent="0.2">
      <c r="A269" s="9" t="s">
        <v>8172</v>
      </c>
      <c r="B269" s="9">
        <v>1</v>
      </c>
      <c r="K269" s="29" t="s">
        <v>8174</v>
      </c>
      <c r="L269" s="30" t="s">
        <v>8703</v>
      </c>
      <c r="M269" s="30" t="s">
        <v>8704</v>
      </c>
      <c r="N269" s="30" t="s">
        <v>8585</v>
      </c>
      <c r="O269" s="30" t="s">
        <v>19511</v>
      </c>
      <c r="P269" s="30" t="s">
        <v>19511</v>
      </c>
      <c r="Q269" s="31" t="s">
        <v>344</v>
      </c>
    </row>
    <row r="270" spans="1:17" x14ac:dyDescent="0.2">
      <c r="A270" s="9" t="s">
        <v>8175</v>
      </c>
      <c r="B270" s="9">
        <v>1</v>
      </c>
      <c r="K270" s="26" t="s">
        <v>8174</v>
      </c>
      <c r="L270" s="27" t="s">
        <v>8705</v>
      </c>
      <c r="M270" s="27" t="s">
        <v>8702</v>
      </c>
      <c r="N270" s="27" t="s">
        <v>8585</v>
      </c>
      <c r="O270" s="27" t="s">
        <v>8585</v>
      </c>
      <c r="P270" s="27" t="s">
        <v>19511</v>
      </c>
      <c r="Q270" s="28" t="s">
        <v>345</v>
      </c>
    </row>
    <row r="271" spans="1:17" x14ac:dyDescent="0.2">
      <c r="A271" s="9" t="s">
        <v>8176</v>
      </c>
      <c r="B271" s="9">
        <v>1</v>
      </c>
      <c r="K271" s="29" t="s">
        <v>8183</v>
      </c>
      <c r="L271" s="30" t="s">
        <v>8706</v>
      </c>
      <c r="M271" s="30" t="s">
        <v>8694</v>
      </c>
      <c r="N271" s="30" t="s">
        <v>8585</v>
      </c>
      <c r="O271" s="30" t="s">
        <v>19511</v>
      </c>
      <c r="P271" s="30" t="s">
        <v>19511</v>
      </c>
      <c r="Q271" s="31" t="s">
        <v>346</v>
      </c>
    </row>
    <row r="272" spans="1:17" x14ac:dyDescent="0.2">
      <c r="A272" s="9" t="s">
        <v>8178</v>
      </c>
      <c r="B272" s="9">
        <v>1</v>
      </c>
      <c r="K272" s="26" t="s">
        <v>8183</v>
      </c>
      <c r="L272" s="27" t="s">
        <v>8707</v>
      </c>
      <c r="M272" s="27" t="s">
        <v>8708</v>
      </c>
      <c r="N272" s="27" t="s">
        <v>8585</v>
      </c>
      <c r="O272" s="27" t="s">
        <v>481</v>
      </c>
      <c r="P272" s="27" t="s">
        <v>19511</v>
      </c>
      <c r="Q272" s="28" t="s">
        <v>347</v>
      </c>
    </row>
    <row r="273" spans="1:17" x14ac:dyDescent="0.2">
      <c r="A273" s="9" t="s">
        <v>8179</v>
      </c>
      <c r="B273" s="9">
        <v>1</v>
      </c>
      <c r="K273" s="29" t="s">
        <v>8183</v>
      </c>
      <c r="L273" s="30" t="s">
        <v>8709</v>
      </c>
      <c r="M273" s="30" t="s">
        <v>8710</v>
      </c>
      <c r="N273" s="30" t="s">
        <v>8585</v>
      </c>
      <c r="O273" s="30" t="s">
        <v>19511</v>
      </c>
      <c r="P273" s="30" t="s">
        <v>348</v>
      </c>
      <c r="Q273" s="31" t="s">
        <v>349</v>
      </c>
    </row>
    <row r="274" spans="1:17" x14ac:dyDescent="0.2">
      <c r="A274" s="9" t="s">
        <v>8181</v>
      </c>
      <c r="B274" s="9">
        <v>1</v>
      </c>
      <c r="K274" s="26" t="s">
        <v>8183</v>
      </c>
      <c r="L274" s="27" t="s">
        <v>8711</v>
      </c>
      <c r="M274" s="27" t="s">
        <v>8712</v>
      </c>
      <c r="N274" s="27" t="s">
        <v>8585</v>
      </c>
      <c r="O274" s="27" t="s">
        <v>8713</v>
      </c>
      <c r="P274" s="27" t="s">
        <v>350</v>
      </c>
      <c r="Q274" s="28" t="s">
        <v>351</v>
      </c>
    </row>
    <row r="275" spans="1:17" x14ac:dyDescent="0.2">
      <c r="A275" s="9" t="s">
        <v>8184</v>
      </c>
      <c r="B275" s="9">
        <v>1</v>
      </c>
      <c r="K275" s="29" t="s">
        <v>8183</v>
      </c>
      <c r="L275" s="30" t="s">
        <v>8714</v>
      </c>
      <c r="M275" s="30" t="s">
        <v>8715</v>
      </c>
      <c r="N275" s="30" t="s">
        <v>8585</v>
      </c>
      <c r="O275" s="30" t="s">
        <v>8716</v>
      </c>
      <c r="P275" s="30" t="s">
        <v>19511</v>
      </c>
      <c r="Q275" s="31" t="s">
        <v>352</v>
      </c>
    </row>
    <row r="276" spans="1:17" x14ac:dyDescent="0.2">
      <c r="A276" s="9" t="s">
        <v>8187</v>
      </c>
      <c r="B276" s="9">
        <v>1</v>
      </c>
      <c r="K276" s="26" t="s">
        <v>8183</v>
      </c>
      <c r="L276" s="27" t="s">
        <v>8717</v>
      </c>
      <c r="M276" s="27" t="s">
        <v>8718</v>
      </c>
      <c r="N276" s="27" t="s">
        <v>8585</v>
      </c>
      <c r="O276" s="27" t="s">
        <v>19511</v>
      </c>
      <c r="P276" s="27" t="s">
        <v>19511</v>
      </c>
      <c r="Q276" s="28" t="s">
        <v>353</v>
      </c>
    </row>
    <row r="277" spans="1:17" x14ac:dyDescent="0.2">
      <c r="A277" s="9" t="s">
        <v>8191</v>
      </c>
      <c r="B277" s="9">
        <v>1</v>
      </c>
      <c r="K277" s="29" t="s">
        <v>8183</v>
      </c>
      <c r="L277" s="30" t="s">
        <v>8719</v>
      </c>
      <c r="M277" s="30" t="s">
        <v>8720</v>
      </c>
      <c r="N277" s="30" t="s">
        <v>8585</v>
      </c>
      <c r="O277" s="30" t="s">
        <v>19511</v>
      </c>
      <c r="P277" s="30" t="s">
        <v>354</v>
      </c>
      <c r="Q277" s="31" t="s">
        <v>355</v>
      </c>
    </row>
    <row r="278" spans="1:17" x14ac:dyDescent="0.2">
      <c r="A278" s="9" t="s">
        <v>8193</v>
      </c>
      <c r="B278" s="9">
        <v>1</v>
      </c>
      <c r="K278" s="26" t="s">
        <v>8174</v>
      </c>
      <c r="L278" s="27" t="s">
        <v>8721</v>
      </c>
      <c r="M278" s="27" t="s">
        <v>8722</v>
      </c>
      <c r="N278" s="27" t="s">
        <v>8585</v>
      </c>
      <c r="O278" s="27" t="s">
        <v>19511</v>
      </c>
      <c r="P278" s="27" t="s">
        <v>19511</v>
      </c>
      <c r="Q278" s="28" t="s">
        <v>356</v>
      </c>
    </row>
    <row r="279" spans="1:17" x14ac:dyDescent="0.2">
      <c r="A279" s="9" t="s">
        <v>8194</v>
      </c>
      <c r="B279" s="9">
        <v>1</v>
      </c>
      <c r="K279" s="29" t="s">
        <v>8183</v>
      </c>
      <c r="L279" s="30" t="s">
        <v>8723</v>
      </c>
      <c r="M279" s="30" t="s">
        <v>8724</v>
      </c>
      <c r="N279" s="30" t="s">
        <v>8585</v>
      </c>
      <c r="O279" s="30" t="s">
        <v>326</v>
      </c>
      <c r="P279" s="30" t="s">
        <v>19511</v>
      </c>
      <c r="Q279" s="31" t="s">
        <v>357</v>
      </c>
    </row>
    <row r="280" spans="1:17" x14ac:dyDescent="0.2">
      <c r="A280" s="9" t="s">
        <v>8196</v>
      </c>
      <c r="B280" s="9">
        <v>1</v>
      </c>
      <c r="K280" s="26" t="s">
        <v>8183</v>
      </c>
      <c r="L280" s="27" t="s">
        <v>8725</v>
      </c>
      <c r="M280" s="27" t="s">
        <v>8726</v>
      </c>
      <c r="N280" s="27" t="s">
        <v>8585</v>
      </c>
      <c r="O280" s="27" t="s">
        <v>8585</v>
      </c>
      <c r="P280" s="27" t="s">
        <v>19511</v>
      </c>
      <c r="Q280" s="28" t="s">
        <v>358</v>
      </c>
    </row>
    <row r="281" spans="1:17" x14ac:dyDescent="0.2">
      <c r="A281" s="9" t="s">
        <v>8198</v>
      </c>
      <c r="B281" s="9">
        <v>1</v>
      </c>
      <c r="K281" s="29" t="s">
        <v>8183</v>
      </c>
      <c r="L281" s="30" t="s">
        <v>8727</v>
      </c>
      <c r="M281" s="30" t="s">
        <v>8728</v>
      </c>
      <c r="N281" s="30" t="s">
        <v>8585</v>
      </c>
      <c r="O281" s="30" t="s">
        <v>8585</v>
      </c>
      <c r="P281" s="30" t="s">
        <v>19511</v>
      </c>
      <c r="Q281" s="31" t="s">
        <v>359</v>
      </c>
    </row>
    <row r="282" spans="1:17" x14ac:dyDescent="0.2">
      <c r="A282" s="9" t="s">
        <v>8200</v>
      </c>
      <c r="B282" s="9">
        <v>1</v>
      </c>
      <c r="K282" s="26" t="s">
        <v>8174</v>
      </c>
      <c r="L282" s="27" t="s">
        <v>8729</v>
      </c>
      <c r="M282" s="27" t="s">
        <v>8730</v>
      </c>
      <c r="N282" s="27" t="s">
        <v>8585</v>
      </c>
      <c r="O282" s="27" t="s">
        <v>8585</v>
      </c>
      <c r="P282" s="27" t="s">
        <v>19511</v>
      </c>
      <c r="Q282" s="28" t="s">
        <v>360</v>
      </c>
    </row>
    <row r="283" spans="1:17" x14ac:dyDescent="0.2">
      <c r="A283" s="9" t="s">
        <v>8202</v>
      </c>
      <c r="B283" s="9">
        <v>1</v>
      </c>
      <c r="K283" s="29" t="s">
        <v>8183</v>
      </c>
      <c r="L283" s="30" t="s">
        <v>8731</v>
      </c>
      <c r="M283" s="30" t="s">
        <v>361</v>
      </c>
      <c r="N283" s="30" t="s">
        <v>8585</v>
      </c>
      <c r="O283" s="30" t="s">
        <v>8732</v>
      </c>
      <c r="P283" s="30" t="s">
        <v>19511</v>
      </c>
      <c r="Q283" s="31" t="s">
        <v>362</v>
      </c>
    </row>
    <row r="284" spans="1:17" x14ac:dyDescent="0.2">
      <c r="A284" s="9" t="s">
        <v>8204</v>
      </c>
      <c r="B284" s="9">
        <v>1</v>
      </c>
      <c r="K284" s="26" t="s">
        <v>8216</v>
      </c>
      <c r="L284" s="27" t="s">
        <v>8733</v>
      </c>
      <c r="M284" s="27" t="s">
        <v>8734</v>
      </c>
      <c r="N284" s="27" t="s">
        <v>8585</v>
      </c>
      <c r="O284" s="27" t="s">
        <v>8585</v>
      </c>
      <c r="P284" s="27" t="s">
        <v>19511</v>
      </c>
      <c r="Q284" s="28" t="s">
        <v>19511</v>
      </c>
    </row>
    <row r="285" spans="1:17" x14ac:dyDescent="0.2">
      <c r="A285" s="9" t="s">
        <v>8206</v>
      </c>
      <c r="B285" s="9">
        <v>1</v>
      </c>
      <c r="K285" s="29" t="s">
        <v>8183</v>
      </c>
      <c r="L285" s="30" t="s">
        <v>8735</v>
      </c>
      <c r="M285" s="30" t="s">
        <v>8736</v>
      </c>
      <c r="N285" s="30" t="s">
        <v>8585</v>
      </c>
      <c r="O285" s="30" t="s">
        <v>8585</v>
      </c>
      <c r="P285" s="30" t="s">
        <v>19511</v>
      </c>
      <c r="Q285" s="31" t="s">
        <v>363</v>
      </c>
    </row>
    <row r="286" spans="1:17" x14ac:dyDescent="0.2">
      <c r="A286" s="9" t="s">
        <v>8209</v>
      </c>
      <c r="B286" s="9">
        <v>1</v>
      </c>
      <c r="K286" s="26" t="s">
        <v>8177</v>
      </c>
      <c r="L286" s="27" t="s">
        <v>8737</v>
      </c>
      <c r="M286" s="27" t="s">
        <v>8738</v>
      </c>
      <c r="N286" s="27" t="s">
        <v>8585</v>
      </c>
      <c r="O286" s="27" t="s">
        <v>8585</v>
      </c>
      <c r="P286" s="27" t="s">
        <v>364</v>
      </c>
      <c r="Q286" s="28" t="s">
        <v>365</v>
      </c>
    </row>
    <row r="287" spans="1:17" x14ac:dyDescent="0.2">
      <c r="A287" s="9" t="s">
        <v>8211</v>
      </c>
      <c r="B287" s="9">
        <v>1</v>
      </c>
      <c r="K287" s="29" t="s">
        <v>8216</v>
      </c>
      <c r="L287" s="30" t="s">
        <v>8739</v>
      </c>
      <c r="M287" s="30" t="s">
        <v>8740</v>
      </c>
      <c r="N287" s="30" t="s">
        <v>8585</v>
      </c>
      <c r="O287" s="30" t="s">
        <v>8585</v>
      </c>
      <c r="P287" s="30" t="s">
        <v>19511</v>
      </c>
      <c r="Q287" s="31" t="s">
        <v>366</v>
      </c>
    </row>
    <row r="288" spans="1:17" x14ac:dyDescent="0.2">
      <c r="A288" s="9" t="s">
        <v>8213</v>
      </c>
      <c r="B288" s="9">
        <v>1</v>
      </c>
      <c r="K288" s="26" t="s">
        <v>8183</v>
      </c>
      <c r="L288" s="27" t="s">
        <v>8741</v>
      </c>
      <c r="M288" s="27" t="s">
        <v>8742</v>
      </c>
      <c r="N288" s="27" t="s">
        <v>8585</v>
      </c>
      <c r="O288" s="27" t="s">
        <v>8585</v>
      </c>
      <c r="P288" s="27" t="s">
        <v>19511</v>
      </c>
      <c r="Q288" s="28" t="s">
        <v>367</v>
      </c>
    </row>
    <row r="289" spans="1:17" x14ac:dyDescent="0.2">
      <c r="A289" s="9" t="s">
        <v>8214</v>
      </c>
      <c r="B289" s="9">
        <v>1</v>
      </c>
      <c r="K289" s="29" t="s">
        <v>8183</v>
      </c>
      <c r="L289" s="30" t="s">
        <v>8743</v>
      </c>
      <c r="M289" s="30" t="s">
        <v>368</v>
      </c>
      <c r="N289" s="30" t="s">
        <v>8585</v>
      </c>
      <c r="O289" s="30" t="s">
        <v>8585</v>
      </c>
      <c r="P289" s="30" t="s">
        <v>19511</v>
      </c>
      <c r="Q289" s="31" t="s">
        <v>369</v>
      </c>
    </row>
    <row r="290" spans="1:17" x14ac:dyDescent="0.2">
      <c r="A290" s="9" t="s">
        <v>8217</v>
      </c>
      <c r="B290" s="9">
        <v>1</v>
      </c>
      <c r="K290" s="26" t="s">
        <v>8582</v>
      </c>
      <c r="L290" s="27" t="s">
        <v>8744</v>
      </c>
      <c r="M290" s="27" t="s">
        <v>8745</v>
      </c>
      <c r="N290" s="27" t="s">
        <v>8585</v>
      </c>
      <c r="O290" s="27" t="s">
        <v>8585</v>
      </c>
      <c r="P290" s="27" t="s">
        <v>19511</v>
      </c>
      <c r="Q290" s="28" t="s">
        <v>19511</v>
      </c>
    </row>
    <row r="291" spans="1:17" x14ac:dyDescent="0.2">
      <c r="A291" s="9" t="s">
        <v>8221</v>
      </c>
      <c r="B291" s="9">
        <v>1</v>
      </c>
      <c r="K291" s="29" t="s">
        <v>8582</v>
      </c>
      <c r="L291" s="30" t="s">
        <v>8746</v>
      </c>
      <c r="M291" s="30" t="s">
        <v>8747</v>
      </c>
      <c r="N291" s="30" t="s">
        <v>8585</v>
      </c>
      <c r="O291" s="30" t="s">
        <v>8585</v>
      </c>
      <c r="P291" s="30" t="s">
        <v>370</v>
      </c>
      <c r="Q291" s="31" t="s">
        <v>371</v>
      </c>
    </row>
    <row r="292" spans="1:17" x14ac:dyDescent="0.2">
      <c r="A292" s="9" t="s">
        <v>8224</v>
      </c>
      <c r="B292" s="9">
        <v>1</v>
      </c>
      <c r="K292" s="26" t="s">
        <v>8183</v>
      </c>
      <c r="L292" s="27" t="s">
        <v>8748</v>
      </c>
      <c r="M292" s="27" t="s">
        <v>8749</v>
      </c>
      <c r="N292" s="27" t="s">
        <v>8585</v>
      </c>
      <c r="O292" s="27" t="s">
        <v>8585</v>
      </c>
      <c r="P292" s="27" t="s">
        <v>372</v>
      </c>
      <c r="Q292" s="28" t="s">
        <v>373</v>
      </c>
    </row>
    <row r="293" spans="1:17" x14ac:dyDescent="0.2">
      <c r="A293" s="9" t="s">
        <v>8226</v>
      </c>
      <c r="B293" s="9">
        <v>1</v>
      </c>
      <c r="K293" s="29" t="s">
        <v>8186</v>
      </c>
      <c r="L293" s="30" t="s">
        <v>8750</v>
      </c>
      <c r="M293" s="30" t="s">
        <v>8751</v>
      </c>
      <c r="N293" s="30" t="s">
        <v>8585</v>
      </c>
      <c r="O293" s="30" t="s">
        <v>8585</v>
      </c>
      <c r="P293" s="30" t="s">
        <v>374</v>
      </c>
      <c r="Q293" s="31" t="s">
        <v>375</v>
      </c>
    </row>
    <row r="294" spans="1:17" x14ac:dyDescent="0.2">
      <c r="A294" s="9" t="s">
        <v>8228</v>
      </c>
      <c r="B294" s="9">
        <v>1</v>
      </c>
      <c r="K294" s="26" t="s">
        <v>8216</v>
      </c>
      <c r="L294" s="27" t="s">
        <v>8752</v>
      </c>
      <c r="M294" s="27" t="s">
        <v>376</v>
      </c>
      <c r="N294" s="27" t="s">
        <v>8585</v>
      </c>
      <c r="O294" s="27" t="s">
        <v>8753</v>
      </c>
      <c r="P294" s="27" t="s">
        <v>19511</v>
      </c>
      <c r="Q294" s="28" t="s">
        <v>377</v>
      </c>
    </row>
    <row r="295" spans="1:17" x14ac:dyDescent="0.2">
      <c r="A295" s="9" t="s">
        <v>8230</v>
      </c>
      <c r="B295" s="9">
        <v>1</v>
      </c>
      <c r="K295" s="29" t="s">
        <v>8183</v>
      </c>
      <c r="L295" s="30" t="s">
        <v>8754</v>
      </c>
      <c r="M295" s="30" t="s">
        <v>8755</v>
      </c>
      <c r="N295" s="30" t="s">
        <v>8585</v>
      </c>
      <c r="O295" s="30" t="s">
        <v>8585</v>
      </c>
      <c r="P295" s="30" t="s">
        <v>378</v>
      </c>
      <c r="Q295" s="31" t="s">
        <v>379</v>
      </c>
    </row>
    <row r="296" spans="1:17" x14ac:dyDescent="0.2">
      <c r="A296" s="9" t="s">
        <v>8234</v>
      </c>
      <c r="B296" s="9">
        <v>1</v>
      </c>
      <c r="K296" s="26" t="s">
        <v>8186</v>
      </c>
      <c r="L296" s="27" t="s">
        <v>8756</v>
      </c>
      <c r="M296" s="27" t="s">
        <v>8757</v>
      </c>
      <c r="N296" s="27" t="s">
        <v>8585</v>
      </c>
      <c r="O296" s="27" t="s">
        <v>8585</v>
      </c>
      <c r="P296" s="27" t="s">
        <v>380</v>
      </c>
      <c r="Q296" s="28" t="s">
        <v>381</v>
      </c>
    </row>
    <row r="297" spans="1:17" x14ac:dyDescent="0.2">
      <c r="A297" s="9" t="s">
        <v>8236</v>
      </c>
      <c r="B297" s="9">
        <v>1</v>
      </c>
      <c r="K297" s="29" t="s">
        <v>8171</v>
      </c>
      <c r="L297" s="30" t="s">
        <v>8758</v>
      </c>
      <c r="M297" s="30" t="s">
        <v>8759</v>
      </c>
      <c r="N297" s="30" t="s">
        <v>8585</v>
      </c>
      <c r="O297" s="30" t="s">
        <v>8585</v>
      </c>
      <c r="P297" s="30" t="s">
        <v>382</v>
      </c>
      <c r="Q297" s="31" t="s">
        <v>383</v>
      </c>
    </row>
    <row r="298" spans="1:17" x14ac:dyDescent="0.2">
      <c r="A298" s="9" t="s">
        <v>8239</v>
      </c>
      <c r="B298" s="9">
        <v>1</v>
      </c>
      <c r="K298" s="26" t="s">
        <v>8171</v>
      </c>
      <c r="L298" s="27" t="s">
        <v>8760</v>
      </c>
      <c r="M298" s="27" t="s">
        <v>8761</v>
      </c>
      <c r="N298" s="27" t="s">
        <v>8585</v>
      </c>
      <c r="O298" s="27" t="s">
        <v>8585</v>
      </c>
      <c r="P298" s="27" t="s">
        <v>384</v>
      </c>
      <c r="Q298" s="28" t="s">
        <v>385</v>
      </c>
    </row>
    <row r="299" spans="1:17" x14ac:dyDescent="0.2">
      <c r="A299" s="9" t="s">
        <v>8241</v>
      </c>
      <c r="B299" s="9">
        <v>1</v>
      </c>
      <c r="K299" s="29" t="s">
        <v>8582</v>
      </c>
      <c r="L299" s="30" t="s">
        <v>8762</v>
      </c>
      <c r="M299" s="30" t="s">
        <v>8763</v>
      </c>
      <c r="N299" s="30" t="s">
        <v>8585</v>
      </c>
      <c r="O299" s="30" t="s">
        <v>19511</v>
      </c>
      <c r="P299" s="30" t="s">
        <v>386</v>
      </c>
      <c r="Q299" s="31" t="s">
        <v>387</v>
      </c>
    </row>
    <row r="300" spans="1:17" x14ac:dyDescent="0.2">
      <c r="A300" s="9" t="s">
        <v>8242</v>
      </c>
      <c r="B300" s="9">
        <v>1</v>
      </c>
      <c r="K300" s="26" t="s">
        <v>8582</v>
      </c>
      <c r="L300" s="27" t="s">
        <v>8764</v>
      </c>
      <c r="M300" s="27" t="s">
        <v>8765</v>
      </c>
      <c r="N300" s="27" t="s">
        <v>8585</v>
      </c>
      <c r="O300" s="27" t="s">
        <v>8585</v>
      </c>
      <c r="P300" s="27" t="s">
        <v>19511</v>
      </c>
      <c r="Q300" s="28" t="s">
        <v>19511</v>
      </c>
    </row>
    <row r="301" spans="1:17" x14ac:dyDescent="0.2">
      <c r="A301" s="9" t="s">
        <v>8244</v>
      </c>
      <c r="B301" s="9">
        <v>1</v>
      </c>
      <c r="K301" s="29" t="s">
        <v>8582</v>
      </c>
      <c r="L301" s="30" t="s">
        <v>8766</v>
      </c>
      <c r="M301" s="30" t="s">
        <v>8767</v>
      </c>
      <c r="N301" s="30" t="s">
        <v>8585</v>
      </c>
      <c r="O301" s="30" t="s">
        <v>8585</v>
      </c>
      <c r="P301" s="30" t="s">
        <v>19511</v>
      </c>
      <c r="Q301" s="31" t="s">
        <v>19511</v>
      </c>
    </row>
    <row r="302" spans="1:17" x14ac:dyDescent="0.2">
      <c r="A302" s="9" t="s">
        <v>8246</v>
      </c>
      <c r="B302" s="9">
        <v>1</v>
      </c>
      <c r="K302" s="26" t="s">
        <v>8582</v>
      </c>
      <c r="L302" s="27" t="s">
        <v>8768</v>
      </c>
      <c r="M302" s="27" t="s">
        <v>8769</v>
      </c>
      <c r="N302" s="27" t="s">
        <v>8585</v>
      </c>
      <c r="O302" s="27" t="s">
        <v>8585</v>
      </c>
      <c r="P302" s="27" t="s">
        <v>19511</v>
      </c>
      <c r="Q302" s="28" t="s">
        <v>19511</v>
      </c>
    </row>
    <row r="303" spans="1:17" x14ac:dyDescent="0.2">
      <c r="A303" s="9" t="s">
        <v>8248</v>
      </c>
      <c r="B303" s="9">
        <v>1</v>
      </c>
      <c r="K303" s="29" t="s">
        <v>8582</v>
      </c>
      <c r="L303" s="30" t="s">
        <v>8770</v>
      </c>
      <c r="M303" s="30" t="s">
        <v>8771</v>
      </c>
      <c r="N303" s="30" t="s">
        <v>8585</v>
      </c>
      <c r="O303" s="30" t="s">
        <v>8585</v>
      </c>
      <c r="P303" s="30" t="s">
        <v>388</v>
      </c>
      <c r="Q303" s="31" t="s">
        <v>19511</v>
      </c>
    </row>
    <row r="304" spans="1:17" x14ac:dyDescent="0.2">
      <c r="A304" s="9" t="s">
        <v>8251</v>
      </c>
      <c r="B304" s="9">
        <v>1</v>
      </c>
      <c r="K304" s="26" t="s">
        <v>8582</v>
      </c>
      <c r="L304" s="27" t="s">
        <v>8772</v>
      </c>
      <c r="M304" s="27" t="s">
        <v>8773</v>
      </c>
      <c r="N304" s="27" t="s">
        <v>8585</v>
      </c>
      <c r="O304" s="27" t="s">
        <v>8774</v>
      </c>
      <c r="P304" s="27" t="s">
        <v>389</v>
      </c>
      <c r="Q304" s="28" t="s">
        <v>390</v>
      </c>
    </row>
    <row r="305" spans="1:17" x14ac:dyDescent="0.2">
      <c r="A305" s="9" t="s">
        <v>8253</v>
      </c>
      <c r="B305" s="9">
        <v>1</v>
      </c>
      <c r="K305" s="29" t="s">
        <v>8582</v>
      </c>
      <c r="L305" s="30" t="s">
        <v>8775</v>
      </c>
      <c r="M305" s="30" t="s">
        <v>19511</v>
      </c>
      <c r="N305" s="30" t="s">
        <v>8585</v>
      </c>
      <c r="O305" s="30" t="s">
        <v>8776</v>
      </c>
      <c r="P305" s="30" t="s">
        <v>19511</v>
      </c>
      <c r="Q305" s="31" t="s">
        <v>19511</v>
      </c>
    </row>
    <row r="306" spans="1:17" x14ac:dyDescent="0.2">
      <c r="A306" s="9" t="s">
        <v>8256</v>
      </c>
      <c r="B306" s="9">
        <v>1</v>
      </c>
      <c r="K306" s="26" t="s">
        <v>8582</v>
      </c>
      <c r="L306" s="27" t="s">
        <v>8777</v>
      </c>
      <c r="M306" s="27" t="s">
        <v>8778</v>
      </c>
      <c r="N306" s="27" t="s">
        <v>8585</v>
      </c>
      <c r="O306" s="27" t="s">
        <v>8585</v>
      </c>
      <c r="P306" s="27" t="s">
        <v>19511</v>
      </c>
      <c r="Q306" s="28" t="s">
        <v>19511</v>
      </c>
    </row>
    <row r="307" spans="1:17" x14ac:dyDescent="0.2">
      <c r="A307" s="9" t="s">
        <v>8257</v>
      </c>
      <c r="B307" s="9">
        <v>1</v>
      </c>
      <c r="K307" s="29" t="s">
        <v>8582</v>
      </c>
      <c r="L307" s="30" t="s">
        <v>8779</v>
      </c>
      <c r="M307" s="30" t="s">
        <v>8780</v>
      </c>
      <c r="N307" s="30" t="s">
        <v>8585</v>
      </c>
      <c r="O307" s="30" t="s">
        <v>8585</v>
      </c>
      <c r="P307" s="30" t="s">
        <v>19511</v>
      </c>
      <c r="Q307" s="31" t="s">
        <v>19511</v>
      </c>
    </row>
    <row r="308" spans="1:17" x14ac:dyDescent="0.2">
      <c r="A308" s="9" t="s">
        <v>8259</v>
      </c>
      <c r="B308" s="9">
        <v>1</v>
      </c>
      <c r="K308" s="26" t="s">
        <v>8582</v>
      </c>
      <c r="L308" s="27" t="s">
        <v>8781</v>
      </c>
      <c r="M308" s="27" t="s">
        <v>8782</v>
      </c>
      <c r="N308" s="27" t="s">
        <v>8585</v>
      </c>
      <c r="O308" s="27" t="s">
        <v>8585</v>
      </c>
      <c r="P308" s="27" t="s">
        <v>391</v>
      </c>
      <c r="Q308" s="28" t="s">
        <v>19511</v>
      </c>
    </row>
    <row r="309" spans="1:17" x14ac:dyDescent="0.2">
      <c r="A309" s="9" t="s">
        <v>8261</v>
      </c>
      <c r="B309" s="9">
        <v>1</v>
      </c>
      <c r="K309" s="29" t="s">
        <v>8582</v>
      </c>
      <c r="L309" s="30" t="s">
        <v>8783</v>
      </c>
      <c r="M309" s="30" t="s">
        <v>8747</v>
      </c>
      <c r="N309" s="30" t="s">
        <v>8585</v>
      </c>
      <c r="O309" s="30" t="s">
        <v>8585</v>
      </c>
      <c r="P309" s="30" t="s">
        <v>19511</v>
      </c>
      <c r="Q309" s="31" t="s">
        <v>19511</v>
      </c>
    </row>
    <row r="310" spans="1:17" x14ac:dyDescent="0.2">
      <c r="A310" s="9" t="s">
        <v>8263</v>
      </c>
      <c r="B310" s="9">
        <v>1</v>
      </c>
      <c r="K310" s="26" t="s">
        <v>8582</v>
      </c>
      <c r="L310" s="27" t="s">
        <v>8784</v>
      </c>
      <c r="M310" s="27" t="s">
        <v>19511</v>
      </c>
      <c r="N310" s="27" t="s">
        <v>8585</v>
      </c>
      <c r="O310" s="27" t="s">
        <v>8785</v>
      </c>
      <c r="P310" s="27" t="s">
        <v>392</v>
      </c>
      <c r="Q310" s="28" t="s">
        <v>19511</v>
      </c>
    </row>
    <row r="311" spans="1:17" x14ac:dyDescent="0.2">
      <c r="A311" s="9" t="s">
        <v>8264</v>
      </c>
      <c r="B311" s="9">
        <v>1</v>
      </c>
      <c r="K311" s="29" t="s">
        <v>8582</v>
      </c>
      <c r="L311" s="30" t="s">
        <v>8786</v>
      </c>
      <c r="M311" s="30" t="s">
        <v>8787</v>
      </c>
      <c r="N311" s="30" t="s">
        <v>8585</v>
      </c>
      <c r="O311" s="30" t="s">
        <v>8585</v>
      </c>
      <c r="P311" s="30" t="s">
        <v>393</v>
      </c>
      <c r="Q311" s="31" t="s">
        <v>394</v>
      </c>
    </row>
    <row r="312" spans="1:17" x14ac:dyDescent="0.2">
      <c r="A312" s="9" t="s">
        <v>8268</v>
      </c>
      <c r="B312" s="9">
        <v>1</v>
      </c>
      <c r="K312" s="26" t="s">
        <v>8582</v>
      </c>
      <c r="L312" s="27" t="s">
        <v>8788</v>
      </c>
      <c r="M312" s="27" t="s">
        <v>8789</v>
      </c>
      <c r="N312" s="27" t="s">
        <v>8585</v>
      </c>
      <c r="O312" s="27" t="s">
        <v>8585</v>
      </c>
      <c r="P312" s="27" t="s">
        <v>19511</v>
      </c>
      <c r="Q312" s="28" t="s">
        <v>19511</v>
      </c>
    </row>
    <row r="313" spans="1:17" x14ac:dyDescent="0.2">
      <c r="A313" s="9" t="s">
        <v>8270</v>
      </c>
      <c r="B313" s="9">
        <v>1</v>
      </c>
      <c r="K313" s="29" t="s">
        <v>8582</v>
      </c>
      <c r="L313" s="30" t="s">
        <v>8790</v>
      </c>
      <c r="M313" s="30" t="s">
        <v>8791</v>
      </c>
      <c r="N313" s="30" t="s">
        <v>8585</v>
      </c>
      <c r="O313" s="30" t="s">
        <v>8585</v>
      </c>
      <c r="P313" s="30" t="s">
        <v>19511</v>
      </c>
      <c r="Q313" s="31" t="s">
        <v>19511</v>
      </c>
    </row>
    <row r="314" spans="1:17" x14ac:dyDescent="0.2">
      <c r="A314" s="9" t="s">
        <v>8272</v>
      </c>
      <c r="B314" s="9">
        <v>1</v>
      </c>
      <c r="K314" s="26" t="s">
        <v>8582</v>
      </c>
      <c r="L314" s="27" t="s">
        <v>8792</v>
      </c>
      <c r="M314" s="27" t="s">
        <v>8769</v>
      </c>
      <c r="N314" s="27" t="s">
        <v>8585</v>
      </c>
      <c r="O314" s="27" t="s">
        <v>8585</v>
      </c>
      <c r="P314" s="27" t="s">
        <v>19511</v>
      </c>
      <c r="Q314" s="28" t="s">
        <v>19511</v>
      </c>
    </row>
    <row r="315" spans="1:17" x14ac:dyDescent="0.2">
      <c r="A315" s="9" t="s">
        <v>8274</v>
      </c>
      <c r="B315" s="9">
        <v>1</v>
      </c>
      <c r="K315" s="29" t="s">
        <v>8582</v>
      </c>
      <c r="L315" s="30" t="s">
        <v>8793</v>
      </c>
      <c r="M315" s="30" t="s">
        <v>8794</v>
      </c>
      <c r="N315" s="30" t="s">
        <v>8585</v>
      </c>
      <c r="O315" s="30" t="s">
        <v>8585</v>
      </c>
      <c r="P315" s="30" t="s">
        <v>395</v>
      </c>
      <c r="Q315" s="31" t="s">
        <v>19511</v>
      </c>
    </row>
    <row r="316" spans="1:17" x14ac:dyDescent="0.2">
      <c r="A316" s="9" t="s">
        <v>8276</v>
      </c>
      <c r="B316" s="9">
        <v>1</v>
      </c>
      <c r="K316" s="26" t="s">
        <v>8582</v>
      </c>
      <c r="L316" s="27" t="s">
        <v>8795</v>
      </c>
      <c r="M316" s="27" t="s">
        <v>8769</v>
      </c>
      <c r="N316" s="27" t="s">
        <v>8585</v>
      </c>
      <c r="O316" s="27" t="s">
        <v>8585</v>
      </c>
      <c r="P316" s="27" t="s">
        <v>19511</v>
      </c>
      <c r="Q316" s="28" t="s">
        <v>19511</v>
      </c>
    </row>
    <row r="317" spans="1:17" x14ac:dyDescent="0.2">
      <c r="A317" s="9" t="s">
        <v>8278</v>
      </c>
      <c r="B317" s="9">
        <v>1</v>
      </c>
      <c r="K317" s="29" t="s">
        <v>8582</v>
      </c>
      <c r="L317" s="30" t="s">
        <v>8796</v>
      </c>
      <c r="M317" s="30" t="s">
        <v>8797</v>
      </c>
      <c r="N317" s="30" t="s">
        <v>8585</v>
      </c>
      <c r="O317" s="30" t="s">
        <v>8798</v>
      </c>
      <c r="P317" s="30" t="s">
        <v>396</v>
      </c>
      <c r="Q317" s="31" t="s">
        <v>397</v>
      </c>
    </row>
    <row r="318" spans="1:17" x14ac:dyDescent="0.2">
      <c r="A318" s="9" t="s">
        <v>8281</v>
      </c>
      <c r="B318" s="9">
        <v>1</v>
      </c>
      <c r="K318" s="26" t="s">
        <v>8582</v>
      </c>
      <c r="L318" s="27" t="s">
        <v>8799</v>
      </c>
      <c r="M318" s="27" t="s">
        <v>8794</v>
      </c>
      <c r="N318" s="27" t="s">
        <v>8585</v>
      </c>
      <c r="O318" s="27" t="s">
        <v>8585</v>
      </c>
      <c r="P318" s="27" t="s">
        <v>19511</v>
      </c>
      <c r="Q318" s="28" t="s">
        <v>19511</v>
      </c>
    </row>
    <row r="319" spans="1:17" x14ac:dyDescent="0.2">
      <c r="A319" s="9" t="s">
        <v>8283</v>
      </c>
      <c r="B319" s="9">
        <v>1</v>
      </c>
      <c r="K319" s="29" t="s">
        <v>8582</v>
      </c>
      <c r="L319" s="30" t="s">
        <v>8800</v>
      </c>
      <c r="M319" s="30" t="s">
        <v>8801</v>
      </c>
      <c r="N319" s="30" t="s">
        <v>8585</v>
      </c>
      <c r="O319" s="30" t="s">
        <v>8585</v>
      </c>
      <c r="P319" s="30" t="s">
        <v>19511</v>
      </c>
      <c r="Q319" s="31" t="s">
        <v>19511</v>
      </c>
    </row>
    <row r="320" spans="1:17" x14ac:dyDescent="0.2">
      <c r="A320" s="9" t="s">
        <v>8286</v>
      </c>
      <c r="B320" s="9">
        <v>1</v>
      </c>
      <c r="K320" s="26" t="s">
        <v>8582</v>
      </c>
      <c r="L320" s="27" t="s">
        <v>8802</v>
      </c>
      <c r="M320" s="27" t="s">
        <v>8803</v>
      </c>
      <c r="N320" s="27" t="s">
        <v>8585</v>
      </c>
      <c r="O320" s="27" t="s">
        <v>8585</v>
      </c>
      <c r="P320" s="27" t="s">
        <v>19511</v>
      </c>
      <c r="Q320" s="28" t="s">
        <v>19511</v>
      </c>
    </row>
    <row r="321" spans="1:17" x14ac:dyDescent="0.2">
      <c r="A321" s="9" t="s">
        <v>8291</v>
      </c>
      <c r="B321" s="9">
        <v>1</v>
      </c>
      <c r="K321" s="29" t="s">
        <v>8582</v>
      </c>
      <c r="L321" s="30" t="s">
        <v>8804</v>
      </c>
      <c r="M321" s="30" t="s">
        <v>8747</v>
      </c>
      <c r="N321" s="30" t="s">
        <v>8585</v>
      </c>
      <c r="O321" s="30" t="s">
        <v>8805</v>
      </c>
      <c r="P321" s="30" t="s">
        <v>19511</v>
      </c>
      <c r="Q321" s="31" t="s">
        <v>19511</v>
      </c>
    </row>
    <row r="322" spans="1:17" x14ac:dyDescent="0.2">
      <c r="A322" s="9" t="s">
        <v>8293</v>
      </c>
      <c r="B322" s="9">
        <v>1</v>
      </c>
      <c r="K322" s="26" t="s">
        <v>8582</v>
      </c>
      <c r="L322" s="27" t="s">
        <v>8806</v>
      </c>
      <c r="M322" s="27" t="s">
        <v>8807</v>
      </c>
      <c r="N322" s="27" t="s">
        <v>8585</v>
      </c>
      <c r="O322" s="27" t="s">
        <v>8585</v>
      </c>
      <c r="P322" s="27" t="s">
        <v>19511</v>
      </c>
      <c r="Q322" s="28" t="s">
        <v>19511</v>
      </c>
    </row>
    <row r="323" spans="1:17" x14ac:dyDescent="0.2">
      <c r="A323" s="9" t="s">
        <v>8296</v>
      </c>
      <c r="B323" s="9">
        <v>1</v>
      </c>
      <c r="K323" s="29" t="s">
        <v>8582</v>
      </c>
      <c r="L323" s="30" t="s">
        <v>8808</v>
      </c>
      <c r="M323" s="30" t="s">
        <v>8809</v>
      </c>
      <c r="N323" s="30" t="s">
        <v>8585</v>
      </c>
      <c r="O323" s="30" t="s">
        <v>8585</v>
      </c>
      <c r="P323" s="30" t="s">
        <v>398</v>
      </c>
      <c r="Q323" s="31" t="s">
        <v>19511</v>
      </c>
    </row>
    <row r="324" spans="1:17" x14ac:dyDescent="0.2">
      <c r="A324" s="9" t="s">
        <v>8298</v>
      </c>
      <c r="B324" s="9">
        <v>1</v>
      </c>
      <c r="K324" s="26" t="s">
        <v>8582</v>
      </c>
      <c r="L324" s="27" t="s">
        <v>8810</v>
      </c>
      <c r="M324" s="27" t="s">
        <v>19511</v>
      </c>
      <c r="N324" s="27" t="s">
        <v>8585</v>
      </c>
      <c r="O324" s="27" t="s">
        <v>8785</v>
      </c>
      <c r="P324" s="27" t="s">
        <v>19511</v>
      </c>
      <c r="Q324" s="28" t="s">
        <v>19511</v>
      </c>
    </row>
    <row r="325" spans="1:17" x14ac:dyDescent="0.2">
      <c r="A325" s="9" t="s">
        <v>8301</v>
      </c>
      <c r="B325" s="9">
        <v>1</v>
      </c>
      <c r="K325" s="29" t="s">
        <v>8582</v>
      </c>
      <c r="L325" s="30" t="s">
        <v>8811</v>
      </c>
      <c r="M325" s="30" t="s">
        <v>8812</v>
      </c>
      <c r="N325" s="30" t="s">
        <v>8585</v>
      </c>
      <c r="O325" s="30" t="s">
        <v>8585</v>
      </c>
      <c r="P325" s="30" t="s">
        <v>19511</v>
      </c>
      <c r="Q325" s="31" t="s">
        <v>19511</v>
      </c>
    </row>
    <row r="326" spans="1:17" x14ac:dyDescent="0.2">
      <c r="A326" s="9" t="s">
        <v>8303</v>
      </c>
      <c r="B326" s="9">
        <v>1</v>
      </c>
      <c r="K326" s="26" t="s">
        <v>8582</v>
      </c>
      <c r="L326" s="27" t="s">
        <v>8813</v>
      </c>
      <c r="M326" s="27" t="s">
        <v>8794</v>
      </c>
      <c r="N326" s="27" t="s">
        <v>8585</v>
      </c>
      <c r="O326" s="27" t="s">
        <v>8585</v>
      </c>
      <c r="P326" s="27" t="s">
        <v>19511</v>
      </c>
      <c r="Q326" s="28" t="s">
        <v>19511</v>
      </c>
    </row>
    <row r="327" spans="1:17" x14ac:dyDescent="0.2">
      <c r="A327" s="9" t="s">
        <v>8306</v>
      </c>
      <c r="B327" s="9">
        <v>1</v>
      </c>
      <c r="K327" s="29" t="s">
        <v>8582</v>
      </c>
      <c r="L327" s="30" t="s">
        <v>8814</v>
      </c>
      <c r="M327" s="30" t="s">
        <v>8815</v>
      </c>
      <c r="N327" s="30" t="s">
        <v>8585</v>
      </c>
      <c r="O327" s="30" t="s">
        <v>8585</v>
      </c>
      <c r="P327" s="30" t="s">
        <v>19511</v>
      </c>
      <c r="Q327" s="31" t="s">
        <v>19511</v>
      </c>
    </row>
    <row r="328" spans="1:17" x14ac:dyDescent="0.2">
      <c r="A328" s="9" t="s">
        <v>8310</v>
      </c>
      <c r="B328" s="9">
        <v>1</v>
      </c>
      <c r="K328" s="26" t="s">
        <v>8582</v>
      </c>
      <c r="L328" s="27" t="s">
        <v>8816</v>
      </c>
      <c r="M328" s="27" t="s">
        <v>8801</v>
      </c>
      <c r="N328" s="27" t="s">
        <v>8585</v>
      </c>
      <c r="O328" s="27" t="s">
        <v>8585</v>
      </c>
      <c r="P328" s="27" t="s">
        <v>399</v>
      </c>
      <c r="Q328" s="28" t="s">
        <v>400</v>
      </c>
    </row>
    <row r="329" spans="1:17" x14ac:dyDescent="0.2">
      <c r="A329" s="9" t="s">
        <v>8312</v>
      </c>
      <c r="B329" s="9">
        <v>1</v>
      </c>
      <c r="K329" s="29" t="s">
        <v>8582</v>
      </c>
      <c r="L329" s="30" t="s">
        <v>8817</v>
      </c>
      <c r="M329" s="30" t="s">
        <v>8801</v>
      </c>
      <c r="N329" s="30" t="s">
        <v>8585</v>
      </c>
      <c r="O329" s="30" t="s">
        <v>8585</v>
      </c>
      <c r="P329" s="30" t="s">
        <v>401</v>
      </c>
      <c r="Q329" s="31" t="s">
        <v>402</v>
      </c>
    </row>
    <row r="330" spans="1:17" x14ac:dyDescent="0.2">
      <c r="A330" s="9" t="s">
        <v>8314</v>
      </c>
      <c r="B330" s="9">
        <v>1</v>
      </c>
      <c r="K330" s="26" t="s">
        <v>8582</v>
      </c>
      <c r="L330" s="27" t="s">
        <v>8818</v>
      </c>
      <c r="M330" s="27" t="s">
        <v>8771</v>
      </c>
      <c r="N330" s="27" t="s">
        <v>8585</v>
      </c>
      <c r="O330" s="27" t="s">
        <v>8585</v>
      </c>
      <c r="P330" s="27" t="s">
        <v>19511</v>
      </c>
      <c r="Q330" s="28" t="s">
        <v>19511</v>
      </c>
    </row>
    <row r="331" spans="1:17" x14ac:dyDescent="0.2">
      <c r="A331" s="9" t="s">
        <v>8316</v>
      </c>
      <c r="B331" s="9">
        <v>1</v>
      </c>
      <c r="K331" s="29" t="s">
        <v>8582</v>
      </c>
      <c r="L331" s="30" t="s">
        <v>8819</v>
      </c>
      <c r="M331" s="30" t="s">
        <v>8820</v>
      </c>
      <c r="N331" s="30" t="s">
        <v>8585</v>
      </c>
      <c r="O331" s="30" t="s">
        <v>8585</v>
      </c>
      <c r="P331" s="30" t="s">
        <v>19511</v>
      </c>
      <c r="Q331" s="31" t="s">
        <v>19511</v>
      </c>
    </row>
    <row r="332" spans="1:17" x14ac:dyDescent="0.2">
      <c r="A332" s="9" t="s">
        <v>8319</v>
      </c>
      <c r="B332" s="9">
        <v>1</v>
      </c>
      <c r="K332" s="26" t="s">
        <v>8582</v>
      </c>
      <c r="L332" s="27" t="s">
        <v>8821</v>
      </c>
      <c r="M332" s="27" t="s">
        <v>8801</v>
      </c>
      <c r="N332" s="27" t="s">
        <v>8585</v>
      </c>
      <c r="O332" s="27" t="s">
        <v>8585</v>
      </c>
      <c r="P332" s="27" t="s">
        <v>19511</v>
      </c>
      <c r="Q332" s="28" t="s">
        <v>19511</v>
      </c>
    </row>
    <row r="333" spans="1:17" x14ac:dyDescent="0.2">
      <c r="A333" s="9" t="s">
        <v>8321</v>
      </c>
      <c r="B333" s="9">
        <v>1</v>
      </c>
      <c r="K333" s="29" t="s">
        <v>8582</v>
      </c>
      <c r="L333" s="30" t="s">
        <v>8822</v>
      </c>
      <c r="M333" s="30" t="s">
        <v>8769</v>
      </c>
      <c r="N333" s="30" t="s">
        <v>8585</v>
      </c>
      <c r="O333" s="30" t="s">
        <v>8585</v>
      </c>
      <c r="P333" s="30" t="s">
        <v>403</v>
      </c>
      <c r="Q333" s="31" t="s">
        <v>19511</v>
      </c>
    </row>
    <row r="334" spans="1:17" x14ac:dyDescent="0.2">
      <c r="A334" s="9" t="s">
        <v>8323</v>
      </c>
      <c r="B334" s="9">
        <v>1</v>
      </c>
      <c r="K334" s="26" t="s">
        <v>8582</v>
      </c>
      <c r="L334" s="27" t="s">
        <v>8823</v>
      </c>
      <c r="M334" s="27" t="s">
        <v>8812</v>
      </c>
      <c r="N334" s="27" t="s">
        <v>8585</v>
      </c>
      <c r="O334" s="27" t="s">
        <v>8585</v>
      </c>
      <c r="P334" s="27" t="s">
        <v>19511</v>
      </c>
      <c r="Q334" s="28" t="s">
        <v>19511</v>
      </c>
    </row>
    <row r="335" spans="1:17" x14ac:dyDescent="0.2">
      <c r="A335" s="9" t="s">
        <v>8326</v>
      </c>
      <c r="B335" s="9">
        <v>1</v>
      </c>
      <c r="K335" s="29" t="s">
        <v>8582</v>
      </c>
      <c r="L335" s="30" t="s">
        <v>8824</v>
      </c>
      <c r="M335" s="30" t="s">
        <v>8825</v>
      </c>
      <c r="N335" s="30" t="s">
        <v>8585</v>
      </c>
      <c r="O335" s="30" t="s">
        <v>8805</v>
      </c>
      <c r="P335" s="30" t="s">
        <v>19511</v>
      </c>
      <c r="Q335" s="31" t="s">
        <v>404</v>
      </c>
    </row>
    <row r="336" spans="1:17" x14ac:dyDescent="0.2">
      <c r="A336" s="9" t="s">
        <v>8328</v>
      </c>
      <c r="B336" s="9">
        <v>1</v>
      </c>
      <c r="K336" s="26" t="s">
        <v>8582</v>
      </c>
      <c r="L336" s="27" t="s">
        <v>8826</v>
      </c>
      <c r="M336" s="27" t="s">
        <v>8747</v>
      </c>
      <c r="N336" s="27" t="s">
        <v>8585</v>
      </c>
      <c r="O336" s="27" t="s">
        <v>8585</v>
      </c>
      <c r="P336" s="27" t="s">
        <v>19511</v>
      </c>
      <c r="Q336" s="28" t="s">
        <v>19511</v>
      </c>
    </row>
    <row r="337" spans="1:17" x14ac:dyDescent="0.2">
      <c r="A337" s="9" t="s">
        <v>8330</v>
      </c>
      <c r="B337" s="9">
        <v>1</v>
      </c>
      <c r="K337" s="29" t="s">
        <v>8582</v>
      </c>
      <c r="L337" s="30" t="s">
        <v>8827</v>
      </c>
      <c r="M337" s="30" t="s">
        <v>8794</v>
      </c>
      <c r="N337" s="30" t="s">
        <v>8585</v>
      </c>
      <c r="O337" s="30" t="s">
        <v>8585</v>
      </c>
      <c r="P337" s="30" t="s">
        <v>19511</v>
      </c>
      <c r="Q337" s="31" t="s">
        <v>19511</v>
      </c>
    </row>
    <row r="338" spans="1:17" x14ac:dyDescent="0.2">
      <c r="A338" s="9" t="s">
        <v>8333</v>
      </c>
      <c r="B338" s="9">
        <v>1</v>
      </c>
      <c r="K338" s="26" t="s">
        <v>8582</v>
      </c>
      <c r="L338" s="27" t="s">
        <v>8828</v>
      </c>
      <c r="M338" s="27" t="s">
        <v>19511</v>
      </c>
      <c r="N338" s="27" t="s">
        <v>8585</v>
      </c>
      <c r="O338" s="27" t="s">
        <v>8785</v>
      </c>
      <c r="P338" s="27" t="s">
        <v>19511</v>
      </c>
      <c r="Q338" s="28" t="s">
        <v>19511</v>
      </c>
    </row>
    <row r="339" spans="1:17" x14ac:dyDescent="0.2">
      <c r="A339" s="9" t="s">
        <v>8335</v>
      </c>
      <c r="B339" s="9">
        <v>1</v>
      </c>
      <c r="K339" s="29" t="s">
        <v>8582</v>
      </c>
      <c r="L339" s="30" t="s">
        <v>8829</v>
      </c>
      <c r="M339" s="30" t="s">
        <v>19511</v>
      </c>
      <c r="N339" s="30" t="s">
        <v>8585</v>
      </c>
      <c r="O339" s="30" t="s">
        <v>8830</v>
      </c>
      <c r="P339" s="30" t="s">
        <v>19511</v>
      </c>
      <c r="Q339" s="31" t="s">
        <v>19511</v>
      </c>
    </row>
    <row r="340" spans="1:17" x14ac:dyDescent="0.2">
      <c r="A340" s="9" t="s">
        <v>8338</v>
      </c>
      <c r="B340" s="9">
        <v>1</v>
      </c>
      <c r="K340" s="26" t="s">
        <v>8582</v>
      </c>
      <c r="L340" s="27" t="s">
        <v>8831</v>
      </c>
      <c r="M340" s="27" t="s">
        <v>8747</v>
      </c>
      <c r="N340" s="27" t="s">
        <v>8585</v>
      </c>
      <c r="O340" s="27" t="s">
        <v>8805</v>
      </c>
      <c r="P340" s="27" t="s">
        <v>19511</v>
      </c>
      <c r="Q340" s="28" t="s">
        <v>19511</v>
      </c>
    </row>
    <row r="341" spans="1:17" x14ac:dyDescent="0.2">
      <c r="A341" s="9" t="s">
        <v>8340</v>
      </c>
      <c r="B341" s="9">
        <v>1</v>
      </c>
      <c r="K341" s="29" t="s">
        <v>8582</v>
      </c>
      <c r="L341" s="30" t="s">
        <v>8832</v>
      </c>
      <c r="M341" s="30" t="s">
        <v>8833</v>
      </c>
      <c r="N341" s="30" t="s">
        <v>8585</v>
      </c>
      <c r="O341" s="30" t="s">
        <v>8585</v>
      </c>
      <c r="P341" s="30" t="s">
        <v>19511</v>
      </c>
      <c r="Q341" s="31" t="s">
        <v>19511</v>
      </c>
    </row>
    <row r="342" spans="1:17" x14ac:dyDescent="0.2">
      <c r="A342" s="9" t="s">
        <v>8342</v>
      </c>
      <c r="B342" s="9">
        <v>1</v>
      </c>
      <c r="K342" s="26" t="s">
        <v>8582</v>
      </c>
      <c r="L342" s="27" t="s">
        <v>8834</v>
      </c>
      <c r="M342" s="27" t="s">
        <v>8801</v>
      </c>
      <c r="N342" s="27" t="s">
        <v>8585</v>
      </c>
      <c r="O342" s="27" t="s">
        <v>8585</v>
      </c>
      <c r="P342" s="27" t="s">
        <v>19511</v>
      </c>
      <c r="Q342" s="28" t="s">
        <v>19511</v>
      </c>
    </row>
    <row r="343" spans="1:17" x14ac:dyDescent="0.2">
      <c r="A343" s="9" t="s">
        <v>8345</v>
      </c>
      <c r="B343" s="9">
        <v>1</v>
      </c>
      <c r="K343" s="29" t="s">
        <v>8582</v>
      </c>
      <c r="L343" s="30" t="s">
        <v>8835</v>
      </c>
      <c r="M343" s="30" t="s">
        <v>19511</v>
      </c>
      <c r="N343" s="30" t="s">
        <v>8585</v>
      </c>
      <c r="O343" s="30" t="s">
        <v>8776</v>
      </c>
      <c r="P343" s="30" t="s">
        <v>405</v>
      </c>
      <c r="Q343" s="31" t="s">
        <v>19511</v>
      </c>
    </row>
    <row r="344" spans="1:17" x14ac:dyDescent="0.2">
      <c r="A344" s="9" t="s">
        <v>8348</v>
      </c>
      <c r="B344" s="9">
        <v>1</v>
      </c>
      <c r="K344" s="26" t="s">
        <v>8523</v>
      </c>
      <c r="L344" s="27" t="s">
        <v>8836</v>
      </c>
      <c r="M344" s="27" t="s">
        <v>8837</v>
      </c>
      <c r="N344" s="27" t="s">
        <v>8585</v>
      </c>
      <c r="O344" s="27" t="s">
        <v>8585</v>
      </c>
      <c r="P344" s="27" t="s">
        <v>406</v>
      </c>
      <c r="Q344" s="28" t="s">
        <v>407</v>
      </c>
    </row>
    <row r="345" spans="1:17" x14ac:dyDescent="0.2">
      <c r="A345" s="9" t="s">
        <v>8350</v>
      </c>
      <c r="B345" s="9">
        <v>1</v>
      </c>
      <c r="K345" s="29" t="s">
        <v>8216</v>
      </c>
      <c r="L345" s="30" t="s">
        <v>8838</v>
      </c>
      <c r="M345" s="30" t="s">
        <v>8839</v>
      </c>
      <c r="N345" s="30" t="s">
        <v>8585</v>
      </c>
      <c r="O345" s="30" t="s">
        <v>8585</v>
      </c>
      <c r="P345" s="30" t="s">
        <v>19511</v>
      </c>
      <c r="Q345" s="31" t="s">
        <v>408</v>
      </c>
    </row>
    <row r="346" spans="1:17" x14ac:dyDescent="0.2">
      <c r="A346" s="9" t="s">
        <v>8351</v>
      </c>
      <c r="B346" s="9">
        <v>1</v>
      </c>
      <c r="K346" s="26" t="s">
        <v>8216</v>
      </c>
      <c r="L346" s="27" t="s">
        <v>8840</v>
      </c>
      <c r="M346" s="27" t="s">
        <v>8734</v>
      </c>
      <c r="N346" s="27" t="s">
        <v>8585</v>
      </c>
      <c r="O346" s="27" t="s">
        <v>8585</v>
      </c>
      <c r="P346" s="27" t="s">
        <v>19511</v>
      </c>
      <c r="Q346" s="28" t="s">
        <v>19511</v>
      </c>
    </row>
    <row r="347" spans="1:17" x14ac:dyDescent="0.2">
      <c r="A347" s="9" t="s">
        <v>8354</v>
      </c>
      <c r="B347" s="9">
        <v>1</v>
      </c>
      <c r="K347" s="29" t="s">
        <v>8216</v>
      </c>
      <c r="L347" s="30" t="s">
        <v>8739</v>
      </c>
      <c r="M347" s="30" t="s">
        <v>8841</v>
      </c>
      <c r="N347" s="30" t="s">
        <v>8585</v>
      </c>
      <c r="O347" s="30" t="s">
        <v>8805</v>
      </c>
      <c r="P347" s="30" t="s">
        <v>19511</v>
      </c>
      <c r="Q347" s="31" t="s">
        <v>366</v>
      </c>
    </row>
    <row r="348" spans="1:17" x14ac:dyDescent="0.2">
      <c r="A348" s="9" t="s">
        <v>8358</v>
      </c>
      <c r="B348" s="9">
        <v>1</v>
      </c>
      <c r="K348" s="26" t="s">
        <v>8216</v>
      </c>
      <c r="L348" s="27" t="s">
        <v>8842</v>
      </c>
      <c r="M348" s="27" t="s">
        <v>8843</v>
      </c>
      <c r="N348" s="27" t="s">
        <v>8585</v>
      </c>
      <c r="O348" s="27" t="s">
        <v>8844</v>
      </c>
      <c r="P348" s="27" t="s">
        <v>19511</v>
      </c>
      <c r="Q348" s="28" t="s">
        <v>19511</v>
      </c>
    </row>
    <row r="349" spans="1:17" x14ac:dyDescent="0.2">
      <c r="A349" s="9" t="s">
        <v>8360</v>
      </c>
      <c r="B349" s="9">
        <v>1</v>
      </c>
      <c r="K349" s="29" t="s">
        <v>8183</v>
      </c>
      <c r="L349" s="30" t="s">
        <v>8845</v>
      </c>
      <c r="M349" s="30" t="s">
        <v>8846</v>
      </c>
      <c r="N349" s="30" t="s">
        <v>8585</v>
      </c>
      <c r="O349" s="30" t="s">
        <v>8585</v>
      </c>
      <c r="P349" s="30" t="s">
        <v>19511</v>
      </c>
      <c r="Q349" s="31" t="s">
        <v>409</v>
      </c>
    </row>
    <row r="350" spans="1:17" x14ac:dyDescent="0.2">
      <c r="A350" s="9" t="s">
        <v>8362</v>
      </c>
      <c r="B350" s="9">
        <v>1</v>
      </c>
      <c r="K350" s="26" t="s">
        <v>8216</v>
      </c>
      <c r="L350" s="27" t="s">
        <v>8847</v>
      </c>
      <c r="M350" s="27" t="s">
        <v>8848</v>
      </c>
      <c r="N350" s="27" t="s">
        <v>8585</v>
      </c>
      <c r="O350" s="27" t="s">
        <v>8585</v>
      </c>
      <c r="P350" s="27" t="s">
        <v>19511</v>
      </c>
      <c r="Q350" s="28" t="s">
        <v>410</v>
      </c>
    </row>
    <row r="351" spans="1:17" x14ac:dyDescent="0.2">
      <c r="A351" s="9" t="s">
        <v>8365</v>
      </c>
      <c r="B351" s="9">
        <v>1</v>
      </c>
      <c r="K351" s="29" t="s">
        <v>8177</v>
      </c>
      <c r="L351" s="30" t="s">
        <v>8849</v>
      </c>
      <c r="M351" s="30" t="s">
        <v>8850</v>
      </c>
      <c r="N351" s="30" t="s">
        <v>8585</v>
      </c>
      <c r="O351" s="30" t="s">
        <v>8585</v>
      </c>
      <c r="P351" s="30" t="s">
        <v>411</v>
      </c>
      <c r="Q351" s="31" t="s">
        <v>412</v>
      </c>
    </row>
    <row r="352" spans="1:17" x14ac:dyDescent="0.2">
      <c r="A352" s="9" t="s">
        <v>8367</v>
      </c>
      <c r="B352" s="9">
        <v>1</v>
      </c>
      <c r="K352" s="26" t="s">
        <v>8177</v>
      </c>
      <c r="L352" s="27" t="s">
        <v>8851</v>
      </c>
      <c r="M352" s="27" t="s">
        <v>8852</v>
      </c>
      <c r="N352" s="27" t="s">
        <v>8585</v>
      </c>
      <c r="O352" s="27" t="s">
        <v>8585</v>
      </c>
      <c r="P352" s="27" t="s">
        <v>413</v>
      </c>
      <c r="Q352" s="28" t="s">
        <v>414</v>
      </c>
    </row>
    <row r="353" spans="1:17" x14ac:dyDescent="0.2">
      <c r="A353" s="9" t="s">
        <v>8370</v>
      </c>
      <c r="B353" s="9">
        <v>1</v>
      </c>
      <c r="K353" s="29" t="s">
        <v>8177</v>
      </c>
      <c r="L353" s="30" t="s">
        <v>8853</v>
      </c>
      <c r="M353" s="30" t="s">
        <v>8854</v>
      </c>
      <c r="N353" s="30" t="s">
        <v>8585</v>
      </c>
      <c r="O353" s="30" t="s">
        <v>8585</v>
      </c>
      <c r="P353" s="30" t="s">
        <v>415</v>
      </c>
      <c r="Q353" s="31" t="s">
        <v>416</v>
      </c>
    </row>
    <row r="354" spans="1:17" x14ac:dyDescent="0.2">
      <c r="A354" s="9" t="s">
        <v>8372</v>
      </c>
      <c r="B354" s="9">
        <v>1</v>
      </c>
      <c r="K354" s="26" t="s">
        <v>8177</v>
      </c>
      <c r="L354" s="27" t="s">
        <v>8855</v>
      </c>
      <c r="M354" s="27" t="s">
        <v>8856</v>
      </c>
      <c r="N354" s="27" t="s">
        <v>8585</v>
      </c>
      <c r="O354" s="27" t="s">
        <v>8585</v>
      </c>
      <c r="P354" s="27" t="s">
        <v>417</v>
      </c>
      <c r="Q354" s="28" t="s">
        <v>418</v>
      </c>
    </row>
    <row r="355" spans="1:17" x14ac:dyDescent="0.2">
      <c r="A355" s="9" t="s">
        <v>8374</v>
      </c>
      <c r="B355" s="9">
        <v>1</v>
      </c>
      <c r="K355" s="29" t="s">
        <v>8177</v>
      </c>
      <c r="L355" s="30" t="s">
        <v>8857</v>
      </c>
      <c r="M355" s="30" t="s">
        <v>8858</v>
      </c>
      <c r="N355" s="30" t="s">
        <v>8585</v>
      </c>
      <c r="O355" s="30" t="s">
        <v>8585</v>
      </c>
      <c r="P355" s="30" t="s">
        <v>419</v>
      </c>
      <c r="Q355" s="31" t="s">
        <v>420</v>
      </c>
    </row>
    <row r="356" spans="1:17" x14ac:dyDescent="0.2">
      <c r="A356" s="9" t="s">
        <v>8376</v>
      </c>
      <c r="B356" s="9">
        <v>1</v>
      </c>
      <c r="K356" s="26" t="s">
        <v>8177</v>
      </c>
      <c r="L356" s="27" t="s">
        <v>8859</v>
      </c>
      <c r="M356" s="27" t="s">
        <v>8860</v>
      </c>
      <c r="N356" s="27" t="s">
        <v>8585</v>
      </c>
      <c r="O356" s="27" t="s">
        <v>8585</v>
      </c>
      <c r="P356" s="27" t="s">
        <v>419</v>
      </c>
      <c r="Q356" s="28" t="s">
        <v>420</v>
      </c>
    </row>
    <row r="357" spans="1:17" x14ac:dyDescent="0.2">
      <c r="A357" s="9" t="s">
        <v>8378</v>
      </c>
      <c r="B357" s="9">
        <v>1</v>
      </c>
      <c r="K357" s="29" t="s">
        <v>8177</v>
      </c>
      <c r="L357" s="30" t="s">
        <v>8861</v>
      </c>
      <c r="M357" s="30" t="s">
        <v>8862</v>
      </c>
      <c r="N357" s="30" t="s">
        <v>8585</v>
      </c>
      <c r="O357" s="30" t="s">
        <v>8585</v>
      </c>
      <c r="P357" s="30" t="s">
        <v>421</v>
      </c>
      <c r="Q357" s="31" t="s">
        <v>422</v>
      </c>
    </row>
    <row r="358" spans="1:17" x14ac:dyDescent="0.2">
      <c r="A358" s="9" t="s">
        <v>8380</v>
      </c>
      <c r="B358" s="9">
        <v>1</v>
      </c>
      <c r="K358" s="26" t="s">
        <v>8177</v>
      </c>
      <c r="L358" s="27" t="s">
        <v>8863</v>
      </c>
      <c r="M358" s="27" t="s">
        <v>8864</v>
      </c>
      <c r="N358" s="27" t="s">
        <v>8585</v>
      </c>
      <c r="O358" s="27" t="s">
        <v>8585</v>
      </c>
      <c r="P358" s="27" t="s">
        <v>423</v>
      </c>
      <c r="Q358" s="28" t="s">
        <v>424</v>
      </c>
    </row>
    <row r="359" spans="1:17" x14ac:dyDescent="0.2">
      <c r="A359" s="9" t="s">
        <v>8382</v>
      </c>
      <c r="B359" s="9">
        <v>1</v>
      </c>
      <c r="K359" s="29" t="s">
        <v>8177</v>
      </c>
      <c r="L359" s="30" t="s">
        <v>8865</v>
      </c>
      <c r="M359" s="30" t="s">
        <v>8866</v>
      </c>
      <c r="N359" s="30" t="s">
        <v>8585</v>
      </c>
      <c r="O359" s="30" t="s">
        <v>8585</v>
      </c>
      <c r="P359" s="30" t="s">
        <v>419</v>
      </c>
      <c r="Q359" s="31" t="s">
        <v>420</v>
      </c>
    </row>
    <row r="360" spans="1:17" x14ac:dyDescent="0.2">
      <c r="A360" s="9" t="s">
        <v>8384</v>
      </c>
      <c r="B360" s="9">
        <v>1</v>
      </c>
      <c r="K360" s="26" t="s">
        <v>8177</v>
      </c>
      <c r="L360" s="27" t="s">
        <v>8867</v>
      </c>
      <c r="M360" s="27" t="s">
        <v>8763</v>
      </c>
      <c r="N360" s="27" t="s">
        <v>8585</v>
      </c>
      <c r="O360" s="27" t="s">
        <v>8585</v>
      </c>
      <c r="P360" s="27" t="s">
        <v>425</v>
      </c>
      <c r="Q360" s="28" t="s">
        <v>426</v>
      </c>
    </row>
    <row r="361" spans="1:17" x14ac:dyDescent="0.2">
      <c r="A361" s="9" t="s">
        <v>8387</v>
      </c>
      <c r="B361" s="9">
        <v>1</v>
      </c>
      <c r="K361" s="29" t="s">
        <v>8177</v>
      </c>
      <c r="L361" s="30" t="s">
        <v>8868</v>
      </c>
      <c r="M361" s="30" t="s">
        <v>427</v>
      </c>
      <c r="N361" s="30" t="s">
        <v>8585</v>
      </c>
      <c r="O361" s="30" t="s">
        <v>8585</v>
      </c>
      <c r="P361" s="30" t="s">
        <v>428</v>
      </c>
      <c r="Q361" s="31" t="s">
        <v>429</v>
      </c>
    </row>
    <row r="362" spans="1:17" x14ac:dyDescent="0.2">
      <c r="A362" s="9" t="s">
        <v>8388</v>
      </c>
      <c r="B362" s="9">
        <v>1</v>
      </c>
      <c r="K362" s="26" t="s">
        <v>8177</v>
      </c>
      <c r="L362" s="27" t="s">
        <v>8869</v>
      </c>
      <c r="M362" s="27" t="s">
        <v>8870</v>
      </c>
      <c r="N362" s="27" t="s">
        <v>8585</v>
      </c>
      <c r="O362" s="27" t="s">
        <v>8585</v>
      </c>
      <c r="P362" s="27" t="s">
        <v>430</v>
      </c>
      <c r="Q362" s="28" t="s">
        <v>431</v>
      </c>
    </row>
    <row r="363" spans="1:17" x14ac:dyDescent="0.2">
      <c r="A363" s="9" t="s">
        <v>8390</v>
      </c>
      <c r="B363" s="9">
        <v>1</v>
      </c>
      <c r="K363" s="29" t="s">
        <v>8177</v>
      </c>
      <c r="L363" s="30" t="s">
        <v>8871</v>
      </c>
      <c r="M363" s="30" t="s">
        <v>8872</v>
      </c>
      <c r="N363" s="30" t="s">
        <v>8585</v>
      </c>
      <c r="O363" s="30" t="s">
        <v>8585</v>
      </c>
      <c r="P363" s="30" t="s">
        <v>432</v>
      </c>
      <c r="Q363" s="31" t="s">
        <v>433</v>
      </c>
    </row>
    <row r="364" spans="1:17" x14ac:dyDescent="0.2">
      <c r="A364" s="9" t="s">
        <v>8391</v>
      </c>
      <c r="B364" s="9">
        <v>1</v>
      </c>
      <c r="K364" s="26" t="s">
        <v>8177</v>
      </c>
      <c r="L364" s="27" t="s">
        <v>8873</v>
      </c>
      <c r="M364" s="27" t="s">
        <v>8874</v>
      </c>
      <c r="N364" s="27" t="s">
        <v>8585</v>
      </c>
      <c r="O364" s="27" t="s">
        <v>8585</v>
      </c>
      <c r="P364" s="27" t="s">
        <v>434</v>
      </c>
      <c r="Q364" s="28" t="s">
        <v>435</v>
      </c>
    </row>
    <row r="365" spans="1:17" x14ac:dyDescent="0.2">
      <c r="A365" s="9" t="s">
        <v>8393</v>
      </c>
      <c r="B365" s="9">
        <v>1</v>
      </c>
      <c r="K365" s="29" t="s">
        <v>8177</v>
      </c>
      <c r="L365" s="30" t="s">
        <v>8875</v>
      </c>
      <c r="M365" s="30" t="s">
        <v>8876</v>
      </c>
      <c r="N365" s="30" t="s">
        <v>8585</v>
      </c>
      <c r="O365" s="30" t="s">
        <v>8585</v>
      </c>
      <c r="P365" s="30" t="s">
        <v>436</v>
      </c>
      <c r="Q365" s="31" t="s">
        <v>437</v>
      </c>
    </row>
    <row r="366" spans="1:17" x14ac:dyDescent="0.2">
      <c r="A366" s="9" t="s">
        <v>8395</v>
      </c>
      <c r="B366" s="9">
        <v>1</v>
      </c>
      <c r="K366" s="26" t="s">
        <v>8177</v>
      </c>
      <c r="L366" s="27" t="s">
        <v>8877</v>
      </c>
      <c r="M366" s="27" t="s">
        <v>8878</v>
      </c>
      <c r="N366" s="27" t="s">
        <v>8585</v>
      </c>
      <c r="O366" s="27" t="s">
        <v>8585</v>
      </c>
      <c r="P366" s="27" t="s">
        <v>19511</v>
      </c>
      <c r="Q366" s="28" t="s">
        <v>438</v>
      </c>
    </row>
    <row r="367" spans="1:17" x14ac:dyDescent="0.2">
      <c r="A367" s="9" t="s">
        <v>8398</v>
      </c>
      <c r="B367" s="9">
        <v>1</v>
      </c>
      <c r="K367" s="29" t="s">
        <v>8177</v>
      </c>
      <c r="L367" s="30" t="s">
        <v>8879</v>
      </c>
      <c r="M367" s="30" t="s">
        <v>8880</v>
      </c>
      <c r="N367" s="30" t="s">
        <v>8585</v>
      </c>
      <c r="O367" s="30" t="s">
        <v>8585</v>
      </c>
      <c r="P367" s="30" t="s">
        <v>439</v>
      </c>
      <c r="Q367" s="31" t="s">
        <v>440</v>
      </c>
    </row>
    <row r="368" spans="1:17" x14ac:dyDescent="0.2">
      <c r="A368" s="9" t="s">
        <v>8399</v>
      </c>
      <c r="B368" s="9">
        <v>1</v>
      </c>
      <c r="K368" s="26" t="s">
        <v>8177</v>
      </c>
      <c r="L368" s="27" t="s">
        <v>8881</v>
      </c>
      <c r="M368" s="27" t="s">
        <v>8882</v>
      </c>
      <c r="N368" s="27" t="s">
        <v>8585</v>
      </c>
      <c r="O368" s="27" t="s">
        <v>8585</v>
      </c>
      <c r="P368" s="27" t="s">
        <v>441</v>
      </c>
      <c r="Q368" s="28" t="s">
        <v>442</v>
      </c>
    </row>
    <row r="369" spans="1:17" x14ac:dyDescent="0.2">
      <c r="A369" s="9" t="s">
        <v>8401</v>
      </c>
      <c r="B369" s="9">
        <v>1</v>
      </c>
      <c r="K369" s="29" t="s">
        <v>8177</v>
      </c>
      <c r="L369" s="30" t="s">
        <v>8883</v>
      </c>
      <c r="M369" s="30" t="s">
        <v>8884</v>
      </c>
      <c r="N369" s="30" t="s">
        <v>8585</v>
      </c>
      <c r="O369" s="30" t="s">
        <v>8585</v>
      </c>
      <c r="P369" s="30" t="s">
        <v>443</v>
      </c>
      <c r="Q369" s="31" t="s">
        <v>444</v>
      </c>
    </row>
    <row r="370" spans="1:17" x14ac:dyDescent="0.2">
      <c r="A370" s="9" t="s">
        <v>8403</v>
      </c>
      <c r="B370" s="9">
        <v>1</v>
      </c>
      <c r="K370" s="26" t="s">
        <v>8177</v>
      </c>
      <c r="L370" s="27" t="s">
        <v>8885</v>
      </c>
      <c r="M370" s="27" t="s">
        <v>8886</v>
      </c>
      <c r="N370" s="27" t="s">
        <v>8585</v>
      </c>
      <c r="O370" s="27" t="s">
        <v>8585</v>
      </c>
      <c r="P370" s="27" t="s">
        <v>445</v>
      </c>
      <c r="Q370" s="28" t="s">
        <v>446</v>
      </c>
    </row>
    <row r="371" spans="1:17" x14ac:dyDescent="0.2">
      <c r="A371" s="9" t="s">
        <v>8405</v>
      </c>
      <c r="B371" s="9">
        <v>1</v>
      </c>
      <c r="K371" s="29" t="s">
        <v>8177</v>
      </c>
      <c r="L371" s="30" t="s">
        <v>8887</v>
      </c>
      <c r="M371" s="30" t="s">
        <v>8888</v>
      </c>
      <c r="N371" s="30" t="s">
        <v>8585</v>
      </c>
      <c r="O371" s="30" t="s">
        <v>8889</v>
      </c>
      <c r="P371" s="30" t="s">
        <v>447</v>
      </c>
      <c r="Q371" s="31" t="s">
        <v>448</v>
      </c>
    </row>
    <row r="372" spans="1:17" x14ac:dyDescent="0.2">
      <c r="A372" s="9" t="s">
        <v>8407</v>
      </c>
      <c r="B372" s="9">
        <v>1</v>
      </c>
      <c r="K372" s="26" t="s">
        <v>8177</v>
      </c>
      <c r="L372" s="27" t="s">
        <v>8890</v>
      </c>
      <c r="M372" s="27" t="s">
        <v>8891</v>
      </c>
      <c r="N372" s="27" t="s">
        <v>8585</v>
      </c>
      <c r="O372" s="27" t="s">
        <v>8585</v>
      </c>
      <c r="P372" s="27" t="s">
        <v>449</v>
      </c>
      <c r="Q372" s="28" t="s">
        <v>450</v>
      </c>
    </row>
    <row r="373" spans="1:17" x14ac:dyDescent="0.2">
      <c r="A373" s="9" t="s">
        <v>8409</v>
      </c>
      <c r="B373" s="9">
        <v>1</v>
      </c>
      <c r="K373" s="29" t="s">
        <v>8177</v>
      </c>
      <c r="L373" s="30" t="s">
        <v>8892</v>
      </c>
      <c r="M373" s="30" t="s">
        <v>8893</v>
      </c>
      <c r="N373" s="30" t="s">
        <v>8585</v>
      </c>
      <c r="O373" s="30" t="s">
        <v>8889</v>
      </c>
      <c r="P373" s="30" t="s">
        <v>447</v>
      </c>
      <c r="Q373" s="31" t="s">
        <v>451</v>
      </c>
    </row>
    <row r="374" spans="1:17" x14ac:dyDescent="0.2">
      <c r="A374" s="9" t="s">
        <v>8411</v>
      </c>
      <c r="B374" s="9">
        <v>1</v>
      </c>
      <c r="K374" s="26" t="s">
        <v>8177</v>
      </c>
      <c r="L374" s="27" t="s">
        <v>8894</v>
      </c>
      <c r="M374" s="27" t="s">
        <v>8895</v>
      </c>
      <c r="N374" s="27" t="s">
        <v>8585</v>
      </c>
      <c r="O374" s="27" t="s">
        <v>8585</v>
      </c>
      <c r="P374" s="27" t="s">
        <v>452</v>
      </c>
      <c r="Q374" s="28" t="s">
        <v>453</v>
      </c>
    </row>
    <row r="375" spans="1:17" x14ac:dyDescent="0.2">
      <c r="A375" s="9" t="s">
        <v>8413</v>
      </c>
      <c r="B375" s="9">
        <v>1</v>
      </c>
      <c r="K375" s="29" t="s">
        <v>8177</v>
      </c>
      <c r="L375" s="30" t="s">
        <v>8896</v>
      </c>
      <c r="M375" s="30" t="s">
        <v>8897</v>
      </c>
      <c r="N375" s="30" t="s">
        <v>8585</v>
      </c>
      <c r="O375" s="30" t="s">
        <v>8898</v>
      </c>
      <c r="P375" s="30" t="s">
        <v>397</v>
      </c>
      <c r="Q375" s="31" t="s">
        <v>396</v>
      </c>
    </row>
    <row r="376" spans="1:17" x14ac:dyDescent="0.2">
      <c r="A376" s="9" t="s">
        <v>8415</v>
      </c>
      <c r="B376" s="9">
        <v>1</v>
      </c>
      <c r="K376" s="26" t="s">
        <v>8177</v>
      </c>
      <c r="L376" s="27" t="s">
        <v>8899</v>
      </c>
      <c r="M376" s="27" t="s">
        <v>8900</v>
      </c>
      <c r="N376" s="27" t="s">
        <v>8585</v>
      </c>
      <c r="O376" s="27" t="s">
        <v>8585</v>
      </c>
      <c r="P376" s="27" t="s">
        <v>394</v>
      </c>
      <c r="Q376" s="28" t="s">
        <v>393</v>
      </c>
    </row>
    <row r="377" spans="1:17" x14ac:dyDescent="0.2">
      <c r="A377" s="9" t="s">
        <v>8418</v>
      </c>
      <c r="B377" s="9">
        <v>1</v>
      </c>
      <c r="K377" s="29" t="s">
        <v>8523</v>
      </c>
      <c r="L377" s="30" t="s">
        <v>8585</v>
      </c>
      <c r="M377" s="30" t="s">
        <v>8901</v>
      </c>
      <c r="N377" s="30" t="s">
        <v>8585</v>
      </c>
      <c r="O377" s="30" t="s">
        <v>8585</v>
      </c>
      <c r="P377" s="30" t="s">
        <v>454</v>
      </c>
      <c r="Q377" s="31" t="s">
        <v>455</v>
      </c>
    </row>
    <row r="378" spans="1:17" x14ac:dyDescent="0.2">
      <c r="A378" s="9" t="s">
        <v>8422</v>
      </c>
      <c r="B378" s="9">
        <v>1</v>
      </c>
      <c r="K378" s="26" t="s">
        <v>8523</v>
      </c>
      <c r="L378" s="27" t="s">
        <v>8902</v>
      </c>
      <c r="M378" s="27" t="s">
        <v>8903</v>
      </c>
      <c r="N378" s="27" t="s">
        <v>8585</v>
      </c>
      <c r="O378" s="27" t="s">
        <v>8585</v>
      </c>
      <c r="P378" s="27" t="s">
        <v>456</v>
      </c>
      <c r="Q378" s="28" t="s">
        <v>404</v>
      </c>
    </row>
    <row r="379" spans="1:17" x14ac:dyDescent="0.2">
      <c r="A379" s="9" t="s">
        <v>8424</v>
      </c>
      <c r="B379" s="9">
        <v>1</v>
      </c>
      <c r="K379" s="29" t="s">
        <v>8523</v>
      </c>
      <c r="L379" s="30" t="s">
        <v>8904</v>
      </c>
      <c r="M379" s="30" t="s">
        <v>8905</v>
      </c>
      <c r="N379" s="30" t="s">
        <v>8585</v>
      </c>
      <c r="O379" s="30" t="s">
        <v>8585</v>
      </c>
      <c r="P379" s="30" t="s">
        <v>19511</v>
      </c>
      <c r="Q379" s="31" t="s">
        <v>19511</v>
      </c>
    </row>
    <row r="380" spans="1:17" x14ac:dyDescent="0.2">
      <c r="A380" s="9" t="s">
        <v>8427</v>
      </c>
      <c r="B380" s="9">
        <v>1</v>
      </c>
      <c r="K380" s="26" t="s">
        <v>8906</v>
      </c>
      <c r="L380" s="27" t="s">
        <v>8907</v>
      </c>
      <c r="M380" s="27" t="s">
        <v>8908</v>
      </c>
      <c r="N380" s="27" t="s">
        <v>8585</v>
      </c>
      <c r="O380" s="27" t="s">
        <v>8585</v>
      </c>
      <c r="P380" s="27" t="s">
        <v>19511</v>
      </c>
      <c r="Q380" s="28" t="s">
        <v>19511</v>
      </c>
    </row>
    <row r="381" spans="1:17" x14ac:dyDescent="0.2">
      <c r="A381" s="9" t="s">
        <v>8429</v>
      </c>
      <c r="B381" s="9">
        <v>1</v>
      </c>
      <c r="K381" s="29" t="s">
        <v>8906</v>
      </c>
      <c r="L381" s="30" t="s">
        <v>8909</v>
      </c>
      <c r="M381" s="30" t="s">
        <v>8908</v>
      </c>
      <c r="N381" s="30" t="s">
        <v>8585</v>
      </c>
      <c r="O381" s="30" t="s">
        <v>8585</v>
      </c>
      <c r="P381" s="30" t="s">
        <v>19511</v>
      </c>
      <c r="Q381" s="31" t="s">
        <v>19511</v>
      </c>
    </row>
    <row r="382" spans="1:17" x14ac:dyDescent="0.2">
      <c r="A382" s="9" t="s">
        <v>8431</v>
      </c>
      <c r="B382" s="9">
        <v>1</v>
      </c>
      <c r="K382" s="26" t="s">
        <v>8186</v>
      </c>
      <c r="L382" s="27" t="s">
        <v>8910</v>
      </c>
      <c r="M382" s="27" t="s">
        <v>8911</v>
      </c>
      <c r="N382" s="27" t="s">
        <v>8585</v>
      </c>
      <c r="O382" s="27" t="s">
        <v>8585</v>
      </c>
      <c r="P382" s="27" t="s">
        <v>19511</v>
      </c>
      <c r="Q382" s="28" t="s">
        <v>457</v>
      </c>
    </row>
    <row r="383" spans="1:17" x14ac:dyDescent="0.2">
      <c r="A383" s="9" t="s">
        <v>8433</v>
      </c>
      <c r="B383" s="9">
        <v>1</v>
      </c>
      <c r="K383" s="29" t="s">
        <v>8906</v>
      </c>
      <c r="L383" s="30" t="s">
        <v>8912</v>
      </c>
      <c r="M383" s="30" t="s">
        <v>8913</v>
      </c>
      <c r="N383" s="30" t="s">
        <v>8585</v>
      </c>
      <c r="O383" s="30" t="s">
        <v>8585</v>
      </c>
      <c r="P383" s="30" t="s">
        <v>19511</v>
      </c>
      <c r="Q383" s="31" t="s">
        <v>19511</v>
      </c>
    </row>
    <row r="384" spans="1:17" x14ac:dyDescent="0.2">
      <c r="A384" s="9" t="s">
        <v>8435</v>
      </c>
      <c r="B384" s="9">
        <v>1</v>
      </c>
      <c r="K384" s="26" t="s">
        <v>8186</v>
      </c>
      <c r="L384" s="27" t="s">
        <v>8914</v>
      </c>
      <c r="M384" s="27" t="s">
        <v>8915</v>
      </c>
      <c r="N384" s="27" t="s">
        <v>8585</v>
      </c>
      <c r="O384" s="27" t="s">
        <v>8585</v>
      </c>
      <c r="P384" s="27" t="s">
        <v>458</v>
      </c>
      <c r="Q384" s="28" t="s">
        <v>459</v>
      </c>
    </row>
    <row r="385" spans="1:17" x14ac:dyDescent="0.2">
      <c r="A385" s="9" t="s">
        <v>8437</v>
      </c>
      <c r="B385" s="9">
        <v>1</v>
      </c>
      <c r="K385" s="29" t="s">
        <v>8906</v>
      </c>
      <c r="L385" s="30" t="s">
        <v>8916</v>
      </c>
      <c r="M385" s="30" t="s">
        <v>8917</v>
      </c>
      <c r="N385" s="30" t="s">
        <v>8585</v>
      </c>
      <c r="O385" s="30" t="s">
        <v>8585</v>
      </c>
      <c r="P385" s="30" t="s">
        <v>460</v>
      </c>
      <c r="Q385" s="31" t="s">
        <v>461</v>
      </c>
    </row>
    <row r="386" spans="1:17" x14ac:dyDescent="0.2">
      <c r="A386" s="9" t="s">
        <v>8439</v>
      </c>
      <c r="B386" s="9">
        <v>1</v>
      </c>
      <c r="K386" s="26" t="s">
        <v>8906</v>
      </c>
      <c r="L386" s="27" t="s">
        <v>8918</v>
      </c>
      <c r="M386" s="27" t="s">
        <v>8908</v>
      </c>
      <c r="N386" s="27" t="s">
        <v>8585</v>
      </c>
      <c r="O386" s="27" t="s">
        <v>8585</v>
      </c>
      <c r="P386" s="27" t="s">
        <v>19511</v>
      </c>
      <c r="Q386" s="28" t="s">
        <v>19511</v>
      </c>
    </row>
    <row r="387" spans="1:17" x14ac:dyDescent="0.2">
      <c r="A387" s="9" t="s">
        <v>8442</v>
      </c>
      <c r="B387" s="9">
        <v>1</v>
      </c>
      <c r="K387" s="29" t="s">
        <v>8906</v>
      </c>
      <c r="L387" s="30" t="s">
        <v>8919</v>
      </c>
      <c r="M387" s="30" t="s">
        <v>8920</v>
      </c>
      <c r="N387" s="30" t="s">
        <v>8585</v>
      </c>
      <c r="O387" s="30" t="s">
        <v>8585</v>
      </c>
      <c r="P387" s="30" t="s">
        <v>19511</v>
      </c>
      <c r="Q387" s="31" t="s">
        <v>19511</v>
      </c>
    </row>
    <row r="388" spans="1:17" x14ac:dyDescent="0.2">
      <c r="A388" s="9" t="s">
        <v>8444</v>
      </c>
      <c r="B388" s="9">
        <v>1</v>
      </c>
      <c r="K388" s="26" t="s">
        <v>8906</v>
      </c>
      <c r="L388" s="27" t="s">
        <v>8921</v>
      </c>
      <c r="M388" s="27" t="s">
        <v>8922</v>
      </c>
      <c r="N388" s="27" t="s">
        <v>8585</v>
      </c>
      <c r="O388" s="27" t="s">
        <v>8585</v>
      </c>
      <c r="P388" s="27" t="s">
        <v>462</v>
      </c>
      <c r="Q388" s="28" t="s">
        <v>463</v>
      </c>
    </row>
    <row r="389" spans="1:17" x14ac:dyDescent="0.2">
      <c r="A389" s="9" t="s">
        <v>8446</v>
      </c>
      <c r="B389" s="9">
        <v>1</v>
      </c>
      <c r="K389" s="29" t="s">
        <v>8186</v>
      </c>
      <c r="L389" s="30" t="s">
        <v>8923</v>
      </c>
      <c r="M389" s="30" t="s">
        <v>8924</v>
      </c>
      <c r="N389" s="30" t="s">
        <v>8585</v>
      </c>
      <c r="O389" s="30" t="s">
        <v>8585</v>
      </c>
      <c r="P389" s="30" t="s">
        <v>19511</v>
      </c>
      <c r="Q389" s="31" t="s">
        <v>464</v>
      </c>
    </row>
    <row r="390" spans="1:17" x14ac:dyDescent="0.2">
      <c r="A390" s="9" t="s">
        <v>8448</v>
      </c>
      <c r="B390" s="9">
        <v>1</v>
      </c>
      <c r="K390" s="26" t="s">
        <v>8186</v>
      </c>
      <c r="L390" s="27" t="s">
        <v>8925</v>
      </c>
      <c r="M390" s="27" t="s">
        <v>8749</v>
      </c>
      <c r="N390" s="27" t="s">
        <v>8585</v>
      </c>
      <c r="O390" s="27" t="s">
        <v>8585</v>
      </c>
      <c r="P390" s="27" t="s">
        <v>19511</v>
      </c>
      <c r="Q390" s="28" t="s">
        <v>465</v>
      </c>
    </row>
    <row r="391" spans="1:17" x14ac:dyDescent="0.2">
      <c r="A391" s="9" t="s">
        <v>8450</v>
      </c>
      <c r="B391" s="9">
        <v>1</v>
      </c>
      <c r="K391" s="29" t="s">
        <v>8523</v>
      </c>
      <c r="L391" s="30" t="s">
        <v>8926</v>
      </c>
      <c r="M391" s="30" t="s">
        <v>8927</v>
      </c>
      <c r="N391" s="30" t="s">
        <v>8585</v>
      </c>
      <c r="O391" s="30" t="s">
        <v>8928</v>
      </c>
      <c r="P391" s="30" t="s">
        <v>466</v>
      </c>
      <c r="Q391" s="31" t="s">
        <v>467</v>
      </c>
    </row>
    <row r="392" spans="1:17" x14ac:dyDescent="0.2">
      <c r="A392" s="9" t="s">
        <v>8453</v>
      </c>
      <c r="B392" s="9">
        <v>1</v>
      </c>
      <c r="K392" s="26" t="s">
        <v>8523</v>
      </c>
      <c r="L392" s="27" t="s">
        <v>8929</v>
      </c>
      <c r="M392" s="27" t="s">
        <v>8930</v>
      </c>
      <c r="N392" s="27" t="s">
        <v>8585</v>
      </c>
      <c r="O392" s="27" t="s">
        <v>8585</v>
      </c>
      <c r="P392" s="27" t="s">
        <v>468</v>
      </c>
      <c r="Q392" s="28" t="s">
        <v>469</v>
      </c>
    </row>
    <row r="393" spans="1:17" x14ac:dyDescent="0.2">
      <c r="A393" s="9" t="s">
        <v>8455</v>
      </c>
      <c r="B393" s="9">
        <v>1</v>
      </c>
      <c r="K393" s="29" t="s">
        <v>8285</v>
      </c>
      <c r="L393" s="30" t="s">
        <v>8931</v>
      </c>
      <c r="M393" s="30" t="s">
        <v>8932</v>
      </c>
      <c r="N393" s="30" t="s">
        <v>8585</v>
      </c>
      <c r="O393" s="30" t="s">
        <v>8585</v>
      </c>
      <c r="P393" s="30" t="s">
        <v>19511</v>
      </c>
      <c r="Q393" s="31" t="s">
        <v>19511</v>
      </c>
    </row>
    <row r="394" spans="1:17" x14ac:dyDescent="0.2">
      <c r="A394" s="9" t="s">
        <v>8457</v>
      </c>
      <c r="B394" s="9">
        <v>1</v>
      </c>
      <c r="K394" s="26" t="s">
        <v>8285</v>
      </c>
      <c r="L394" s="27" t="s">
        <v>8933</v>
      </c>
      <c r="M394" s="27" t="s">
        <v>8934</v>
      </c>
      <c r="N394" s="27" t="s">
        <v>8585</v>
      </c>
      <c r="O394" s="27" t="s">
        <v>8585</v>
      </c>
      <c r="P394" s="27" t="s">
        <v>19511</v>
      </c>
      <c r="Q394" s="28" t="s">
        <v>470</v>
      </c>
    </row>
    <row r="395" spans="1:17" x14ac:dyDescent="0.2">
      <c r="A395" s="9" t="s">
        <v>8459</v>
      </c>
      <c r="B395" s="9">
        <v>1</v>
      </c>
      <c r="K395" s="29" t="s">
        <v>8285</v>
      </c>
      <c r="L395" s="30" t="s">
        <v>8935</v>
      </c>
      <c r="M395" s="30" t="s">
        <v>8936</v>
      </c>
      <c r="N395" s="30" t="s">
        <v>8585</v>
      </c>
      <c r="O395" s="30" t="s">
        <v>8937</v>
      </c>
      <c r="P395" s="30" t="s">
        <v>19511</v>
      </c>
      <c r="Q395" s="31" t="s">
        <v>19511</v>
      </c>
    </row>
    <row r="396" spans="1:17" x14ac:dyDescent="0.2">
      <c r="A396" s="9" t="s">
        <v>8461</v>
      </c>
      <c r="B396" s="9">
        <v>1</v>
      </c>
      <c r="K396" s="26" t="s">
        <v>8285</v>
      </c>
      <c r="L396" s="27" t="s">
        <v>8938</v>
      </c>
      <c r="M396" s="27" t="s">
        <v>8939</v>
      </c>
      <c r="N396" s="27" t="s">
        <v>8585</v>
      </c>
      <c r="O396" s="27" t="s">
        <v>8585</v>
      </c>
      <c r="P396" s="27" t="s">
        <v>19511</v>
      </c>
      <c r="Q396" s="28" t="s">
        <v>471</v>
      </c>
    </row>
    <row r="397" spans="1:17" x14ac:dyDescent="0.2">
      <c r="A397" s="9" t="s">
        <v>8463</v>
      </c>
      <c r="B397" s="9">
        <v>1</v>
      </c>
      <c r="K397" s="29" t="s">
        <v>8523</v>
      </c>
      <c r="L397" s="30" t="s">
        <v>8940</v>
      </c>
      <c r="M397" s="30" t="s">
        <v>8941</v>
      </c>
      <c r="N397" s="30" t="s">
        <v>8585</v>
      </c>
      <c r="O397" s="30" t="s">
        <v>8585</v>
      </c>
      <c r="P397" s="30" t="s">
        <v>371</v>
      </c>
      <c r="Q397" s="31" t="s">
        <v>370</v>
      </c>
    </row>
    <row r="398" spans="1:17" x14ac:dyDescent="0.2">
      <c r="A398" s="9" t="s">
        <v>8465</v>
      </c>
      <c r="B398" s="9">
        <v>1</v>
      </c>
      <c r="K398" s="26" t="s">
        <v>8177</v>
      </c>
      <c r="L398" s="27" t="s">
        <v>8942</v>
      </c>
      <c r="M398" s="27" t="s">
        <v>8943</v>
      </c>
      <c r="N398" s="27" t="s">
        <v>8585</v>
      </c>
      <c r="O398" s="27" t="s">
        <v>8585</v>
      </c>
      <c r="P398" s="27" t="s">
        <v>472</v>
      </c>
      <c r="Q398" s="28" t="s">
        <v>473</v>
      </c>
    </row>
    <row r="399" spans="1:17" x14ac:dyDescent="0.2">
      <c r="A399" s="9" t="s">
        <v>8467</v>
      </c>
      <c r="B399" s="9">
        <v>1</v>
      </c>
      <c r="K399" s="29" t="s">
        <v>8177</v>
      </c>
      <c r="L399" s="30" t="s">
        <v>8944</v>
      </c>
      <c r="M399" s="30" t="s">
        <v>8945</v>
      </c>
      <c r="N399" s="30" t="s">
        <v>8585</v>
      </c>
      <c r="O399" s="30" t="s">
        <v>8585</v>
      </c>
      <c r="P399" s="30" t="s">
        <v>19511</v>
      </c>
      <c r="Q399" s="31" t="s">
        <v>19511</v>
      </c>
    </row>
    <row r="400" spans="1:17" x14ac:dyDescent="0.2">
      <c r="A400" s="9" t="s">
        <v>8469</v>
      </c>
      <c r="B400" s="9">
        <v>1</v>
      </c>
      <c r="K400" s="26" t="s">
        <v>8177</v>
      </c>
      <c r="L400" s="27" t="s">
        <v>8946</v>
      </c>
      <c r="M400" s="27" t="s">
        <v>8947</v>
      </c>
      <c r="N400" s="27" t="s">
        <v>8585</v>
      </c>
      <c r="O400" s="27" t="s">
        <v>8585</v>
      </c>
      <c r="P400" s="27" t="s">
        <v>474</v>
      </c>
      <c r="Q400" s="28" t="s">
        <v>475</v>
      </c>
    </row>
    <row r="401" spans="1:17" x14ac:dyDescent="0.2">
      <c r="A401" s="9" t="s">
        <v>8471</v>
      </c>
      <c r="B401" s="9">
        <v>1</v>
      </c>
      <c r="K401" s="29" t="s">
        <v>8177</v>
      </c>
      <c r="L401" s="30" t="s">
        <v>8948</v>
      </c>
      <c r="M401" s="30" t="s">
        <v>8949</v>
      </c>
      <c r="N401" s="30" t="s">
        <v>8585</v>
      </c>
      <c r="O401" s="30" t="s">
        <v>476</v>
      </c>
      <c r="P401" s="30" t="s">
        <v>477</v>
      </c>
      <c r="Q401" s="31" t="s">
        <v>478</v>
      </c>
    </row>
    <row r="402" spans="1:17" x14ac:dyDescent="0.2">
      <c r="A402" s="9" t="s">
        <v>8473</v>
      </c>
      <c r="B402" s="9">
        <v>1</v>
      </c>
      <c r="K402" s="26" t="s">
        <v>8177</v>
      </c>
      <c r="L402" s="27" t="s">
        <v>8950</v>
      </c>
      <c r="M402" s="27" t="s">
        <v>8951</v>
      </c>
      <c r="N402" s="27" t="s">
        <v>8585</v>
      </c>
      <c r="O402" s="27" t="s">
        <v>8585</v>
      </c>
      <c r="P402" s="27" t="s">
        <v>479</v>
      </c>
      <c r="Q402" s="28" t="s">
        <v>480</v>
      </c>
    </row>
    <row r="403" spans="1:17" x14ac:dyDescent="0.2">
      <c r="A403" s="9" t="s">
        <v>8474</v>
      </c>
      <c r="B403" s="9">
        <v>1</v>
      </c>
      <c r="K403" s="29" t="s">
        <v>8171</v>
      </c>
      <c r="L403" s="30" t="s">
        <v>8952</v>
      </c>
      <c r="M403" s="30" t="s">
        <v>8953</v>
      </c>
      <c r="N403" s="30" t="s">
        <v>8585</v>
      </c>
      <c r="O403" s="30" t="s">
        <v>481</v>
      </c>
      <c r="P403" s="30" t="s">
        <v>19511</v>
      </c>
      <c r="Q403" s="31" t="s">
        <v>482</v>
      </c>
    </row>
    <row r="404" spans="1:17" x14ac:dyDescent="0.2">
      <c r="A404" s="9" t="s">
        <v>8476</v>
      </c>
      <c r="B404" s="9">
        <v>1</v>
      </c>
      <c r="K404" s="26" t="s">
        <v>8183</v>
      </c>
      <c r="L404" s="27" t="s">
        <v>8954</v>
      </c>
      <c r="M404" s="27" t="s">
        <v>8955</v>
      </c>
      <c r="N404" s="27" t="s">
        <v>8585</v>
      </c>
      <c r="O404" s="27" t="s">
        <v>8585</v>
      </c>
      <c r="P404" s="27" t="s">
        <v>339</v>
      </c>
      <c r="Q404" s="28" t="s">
        <v>483</v>
      </c>
    </row>
    <row r="405" spans="1:17" x14ac:dyDescent="0.2">
      <c r="A405" s="9" t="s">
        <v>8478</v>
      </c>
      <c r="B405" s="9">
        <v>1</v>
      </c>
      <c r="K405" s="29" t="s">
        <v>8183</v>
      </c>
      <c r="L405" s="30" t="s">
        <v>8956</v>
      </c>
      <c r="M405" s="30" t="s">
        <v>8957</v>
      </c>
      <c r="N405" s="30" t="s">
        <v>8585</v>
      </c>
      <c r="O405" s="30" t="s">
        <v>8585</v>
      </c>
      <c r="P405" s="30" t="s">
        <v>484</v>
      </c>
      <c r="Q405" s="31" t="s">
        <v>485</v>
      </c>
    </row>
    <row r="406" spans="1:17" x14ac:dyDescent="0.2">
      <c r="A406" s="9" t="s">
        <v>8480</v>
      </c>
      <c r="B406" s="9">
        <v>1</v>
      </c>
      <c r="K406" s="26" t="s">
        <v>8183</v>
      </c>
      <c r="L406" s="27" t="s">
        <v>8958</v>
      </c>
      <c r="M406" s="27" t="s">
        <v>8959</v>
      </c>
      <c r="N406" s="27" t="s">
        <v>8585</v>
      </c>
      <c r="O406" s="27" t="s">
        <v>8585</v>
      </c>
      <c r="P406" s="27" t="s">
        <v>486</v>
      </c>
      <c r="Q406" s="28" t="s">
        <v>487</v>
      </c>
    </row>
    <row r="407" spans="1:17" x14ac:dyDescent="0.2">
      <c r="A407" s="9" t="s">
        <v>8481</v>
      </c>
      <c r="B407" s="9">
        <v>1</v>
      </c>
      <c r="K407" s="29" t="s">
        <v>8183</v>
      </c>
      <c r="L407" s="30" t="s">
        <v>8960</v>
      </c>
      <c r="M407" s="30" t="s">
        <v>8961</v>
      </c>
      <c r="N407" s="30" t="s">
        <v>8585</v>
      </c>
      <c r="O407" s="30" t="s">
        <v>19511</v>
      </c>
      <c r="P407" s="30" t="s">
        <v>19511</v>
      </c>
      <c r="Q407" s="31" t="s">
        <v>488</v>
      </c>
    </row>
    <row r="408" spans="1:17" x14ac:dyDescent="0.2">
      <c r="A408" s="9" t="s">
        <v>8483</v>
      </c>
      <c r="B408" s="9">
        <v>1</v>
      </c>
      <c r="K408" s="26" t="s">
        <v>8183</v>
      </c>
      <c r="L408" s="27" t="s">
        <v>8962</v>
      </c>
      <c r="M408" s="27" t="s">
        <v>8963</v>
      </c>
      <c r="N408" s="27" t="s">
        <v>8585</v>
      </c>
      <c r="O408" s="27" t="s">
        <v>489</v>
      </c>
      <c r="P408" s="27" t="s">
        <v>490</v>
      </c>
      <c r="Q408" s="28" t="s">
        <v>491</v>
      </c>
    </row>
    <row r="409" spans="1:17" x14ac:dyDescent="0.2">
      <c r="A409" s="9" t="s">
        <v>8485</v>
      </c>
      <c r="B409" s="9">
        <v>1</v>
      </c>
      <c r="K409" s="29" t="s">
        <v>8282</v>
      </c>
      <c r="L409" s="30" t="s">
        <v>8964</v>
      </c>
      <c r="M409" s="30" t="s">
        <v>8934</v>
      </c>
      <c r="N409" s="30" t="s">
        <v>8585</v>
      </c>
      <c r="O409" s="30" t="s">
        <v>19511</v>
      </c>
      <c r="P409" s="30" t="s">
        <v>492</v>
      </c>
      <c r="Q409" s="31" t="s">
        <v>19511</v>
      </c>
    </row>
    <row r="410" spans="1:17" x14ac:dyDescent="0.2">
      <c r="A410" s="9" t="s">
        <v>8488</v>
      </c>
      <c r="B410" s="9">
        <v>1</v>
      </c>
      <c r="K410" s="26" t="s">
        <v>8183</v>
      </c>
      <c r="L410" s="27" t="s">
        <v>8965</v>
      </c>
      <c r="M410" s="27" t="s">
        <v>8966</v>
      </c>
      <c r="N410" s="27" t="s">
        <v>8585</v>
      </c>
      <c r="O410" s="27" t="s">
        <v>8967</v>
      </c>
      <c r="P410" s="27" t="s">
        <v>19511</v>
      </c>
      <c r="Q410" s="28" t="s">
        <v>493</v>
      </c>
    </row>
    <row r="411" spans="1:17" x14ac:dyDescent="0.2">
      <c r="A411" s="9" t="s">
        <v>8490</v>
      </c>
      <c r="B411" s="9">
        <v>1</v>
      </c>
      <c r="K411" s="29" t="s">
        <v>8183</v>
      </c>
      <c r="L411" s="30" t="s">
        <v>8968</v>
      </c>
      <c r="M411" s="30" t="s">
        <v>8969</v>
      </c>
      <c r="N411" s="30" t="s">
        <v>8585</v>
      </c>
      <c r="O411" s="30" t="s">
        <v>8970</v>
      </c>
      <c r="P411" s="30" t="s">
        <v>19511</v>
      </c>
      <c r="Q411" s="31" t="s">
        <v>494</v>
      </c>
    </row>
    <row r="412" spans="1:17" x14ac:dyDescent="0.2">
      <c r="A412" s="9" t="s">
        <v>8493</v>
      </c>
      <c r="B412" s="9">
        <v>1</v>
      </c>
      <c r="K412" s="26" t="s">
        <v>8216</v>
      </c>
      <c r="L412" s="27" t="s">
        <v>8971</v>
      </c>
      <c r="M412" s="27" t="s">
        <v>8972</v>
      </c>
      <c r="N412" s="27" t="s">
        <v>8585</v>
      </c>
      <c r="O412" s="27" t="s">
        <v>8973</v>
      </c>
      <c r="P412" s="27" t="s">
        <v>495</v>
      </c>
      <c r="Q412" s="28" t="s">
        <v>496</v>
      </c>
    </row>
    <row r="413" spans="1:17" x14ac:dyDescent="0.2">
      <c r="A413" s="9" t="s">
        <v>8494</v>
      </c>
      <c r="B413" s="9">
        <v>1</v>
      </c>
      <c r="K413" s="29" t="s">
        <v>8183</v>
      </c>
      <c r="L413" s="30" t="s">
        <v>8974</v>
      </c>
      <c r="M413" s="30" t="s">
        <v>8975</v>
      </c>
      <c r="N413" s="30" t="s">
        <v>8585</v>
      </c>
      <c r="O413" s="30" t="s">
        <v>8976</v>
      </c>
      <c r="P413" s="30" t="s">
        <v>497</v>
      </c>
      <c r="Q413" s="31" t="s">
        <v>498</v>
      </c>
    </row>
    <row r="414" spans="1:17" x14ac:dyDescent="0.2">
      <c r="A414" s="9" t="s">
        <v>8496</v>
      </c>
      <c r="B414" s="9">
        <v>1</v>
      </c>
      <c r="K414" s="26" t="s">
        <v>8216</v>
      </c>
      <c r="L414" s="27" t="s">
        <v>8977</v>
      </c>
      <c r="M414" s="27" t="s">
        <v>8978</v>
      </c>
      <c r="N414" s="27" t="s">
        <v>8585</v>
      </c>
      <c r="O414" s="27" t="s">
        <v>576</v>
      </c>
      <c r="P414" s="27" t="s">
        <v>499</v>
      </c>
      <c r="Q414" s="28" t="s">
        <v>500</v>
      </c>
    </row>
    <row r="415" spans="1:17" x14ac:dyDescent="0.2">
      <c r="A415" s="9" t="s">
        <v>8498</v>
      </c>
      <c r="B415" s="9">
        <v>1</v>
      </c>
      <c r="K415" s="29" t="s">
        <v>8183</v>
      </c>
      <c r="L415" s="30" t="s">
        <v>8979</v>
      </c>
      <c r="M415" s="30" t="s">
        <v>8980</v>
      </c>
      <c r="N415" s="30" t="s">
        <v>8585</v>
      </c>
      <c r="O415" s="30" t="s">
        <v>8981</v>
      </c>
      <c r="P415" s="30" t="s">
        <v>19511</v>
      </c>
      <c r="Q415" s="31" t="s">
        <v>501</v>
      </c>
    </row>
    <row r="416" spans="1:17" x14ac:dyDescent="0.2">
      <c r="A416" s="9" t="s">
        <v>8502</v>
      </c>
      <c r="B416" s="9">
        <v>1</v>
      </c>
      <c r="K416" s="26" t="s">
        <v>8523</v>
      </c>
      <c r="L416" s="27" t="s">
        <v>8982</v>
      </c>
      <c r="M416" s="27" t="s">
        <v>8983</v>
      </c>
      <c r="N416" s="27" t="s">
        <v>8585</v>
      </c>
      <c r="O416" s="27" t="s">
        <v>19511</v>
      </c>
      <c r="P416" s="27" t="s">
        <v>502</v>
      </c>
      <c r="Q416" s="28" t="s">
        <v>503</v>
      </c>
    </row>
    <row r="417" spans="1:17" x14ac:dyDescent="0.2">
      <c r="A417" s="9" t="s">
        <v>8505</v>
      </c>
      <c r="B417" s="9">
        <v>1</v>
      </c>
      <c r="K417" s="29" t="s">
        <v>8582</v>
      </c>
      <c r="L417" s="30" t="s">
        <v>8984</v>
      </c>
      <c r="M417" s="30" t="s">
        <v>504</v>
      </c>
      <c r="N417" s="30" t="s">
        <v>8585</v>
      </c>
      <c r="O417" s="30" t="s">
        <v>19511</v>
      </c>
      <c r="P417" s="30" t="s">
        <v>505</v>
      </c>
      <c r="Q417" s="31" t="s">
        <v>19511</v>
      </c>
    </row>
    <row r="418" spans="1:17" x14ac:dyDescent="0.2">
      <c r="A418" s="9" t="s">
        <v>8508</v>
      </c>
      <c r="B418" s="9">
        <v>1</v>
      </c>
      <c r="K418" s="26" t="s">
        <v>8171</v>
      </c>
      <c r="L418" s="27" t="s">
        <v>8985</v>
      </c>
      <c r="M418" s="27" t="s">
        <v>506</v>
      </c>
      <c r="N418" s="27" t="s">
        <v>8585</v>
      </c>
      <c r="O418" s="27" t="s">
        <v>8585</v>
      </c>
      <c r="P418" s="27" t="s">
        <v>507</v>
      </c>
      <c r="Q418" s="28" t="s">
        <v>508</v>
      </c>
    </row>
    <row r="419" spans="1:17" x14ac:dyDescent="0.2">
      <c r="A419" s="9" t="s">
        <v>8509</v>
      </c>
      <c r="B419" s="9">
        <v>1</v>
      </c>
      <c r="K419" s="29" t="s">
        <v>8183</v>
      </c>
      <c r="L419" s="30" t="s">
        <v>8986</v>
      </c>
      <c r="M419" s="30" t="s">
        <v>8987</v>
      </c>
      <c r="N419" s="30" t="s">
        <v>8585</v>
      </c>
      <c r="O419" s="30" t="s">
        <v>8585</v>
      </c>
      <c r="P419" s="30" t="s">
        <v>19511</v>
      </c>
      <c r="Q419" s="31" t="s">
        <v>509</v>
      </c>
    </row>
    <row r="420" spans="1:17" x14ac:dyDescent="0.2">
      <c r="A420" s="9" t="s">
        <v>8511</v>
      </c>
      <c r="B420" s="9">
        <v>1</v>
      </c>
      <c r="K420" s="26" t="s">
        <v>8216</v>
      </c>
      <c r="L420" s="27" t="s">
        <v>8842</v>
      </c>
      <c r="M420" s="27" t="s">
        <v>510</v>
      </c>
      <c r="N420" s="27" t="s">
        <v>8585</v>
      </c>
      <c r="O420" s="27" t="s">
        <v>8585</v>
      </c>
      <c r="P420" s="27" t="s">
        <v>19511</v>
      </c>
      <c r="Q420" s="28" t="s">
        <v>377</v>
      </c>
    </row>
    <row r="421" spans="1:17" x14ac:dyDescent="0.2">
      <c r="A421" s="9" t="s">
        <v>8513</v>
      </c>
      <c r="B421" s="9">
        <v>1</v>
      </c>
      <c r="K421" s="29" t="s">
        <v>8183</v>
      </c>
      <c r="L421" s="30" t="s">
        <v>8988</v>
      </c>
      <c r="M421" s="30" t="s">
        <v>8989</v>
      </c>
      <c r="N421" s="30" t="s">
        <v>8585</v>
      </c>
      <c r="O421" s="30" t="s">
        <v>8585</v>
      </c>
      <c r="P421" s="30" t="s">
        <v>511</v>
      </c>
      <c r="Q421" s="31" t="s">
        <v>512</v>
      </c>
    </row>
    <row r="422" spans="1:17" x14ac:dyDescent="0.2">
      <c r="A422" s="9" t="s">
        <v>8515</v>
      </c>
      <c r="B422" s="9">
        <v>1</v>
      </c>
      <c r="K422" s="26" t="s">
        <v>8183</v>
      </c>
      <c r="L422" s="27" t="s">
        <v>8990</v>
      </c>
      <c r="M422" s="27" t="s">
        <v>8991</v>
      </c>
      <c r="N422" s="27" t="s">
        <v>8585</v>
      </c>
      <c r="O422" s="27" t="s">
        <v>3</v>
      </c>
      <c r="P422" s="27" t="s">
        <v>19511</v>
      </c>
      <c r="Q422" s="28" t="s">
        <v>513</v>
      </c>
    </row>
    <row r="423" spans="1:17" x14ac:dyDescent="0.2">
      <c r="A423" s="9" t="s">
        <v>8518</v>
      </c>
      <c r="B423" s="9">
        <v>1</v>
      </c>
      <c r="K423" s="29" t="s">
        <v>8183</v>
      </c>
      <c r="L423" s="30" t="s">
        <v>8992</v>
      </c>
      <c r="M423" s="30" t="s">
        <v>8993</v>
      </c>
      <c r="N423" s="30" t="s">
        <v>8585</v>
      </c>
      <c r="O423" s="30" t="s">
        <v>8585</v>
      </c>
      <c r="P423" s="30" t="s">
        <v>19511</v>
      </c>
      <c r="Q423" s="31" t="s">
        <v>514</v>
      </c>
    </row>
    <row r="424" spans="1:17" x14ac:dyDescent="0.2">
      <c r="A424" s="9" t="s">
        <v>8521</v>
      </c>
      <c r="B424" s="9">
        <v>1</v>
      </c>
      <c r="K424" s="26" t="s">
        <v>8186</v>
      </c>
      <c r="L424" s="27" t="s">
        <v>8994</v>
      </c>
      <c r="M424" s="27" t="s">
        <v>8995</v>
      </c>
      <c r="N424" s="27" t="s">
        <v>8585</v>
      </c>
      <c r="O424" s="27" t="s">
        <v>8585</v>
      </c>
      <c r="P424" s="27" t="s">
        <v>515</v>
      </c>
      <c r="Q424" s="28" t="s">
        <v>516</v>
      </c>
    </row>
    <row r="425" spans="1:17" x14ac:dyDescent="0.2">
      <c r="A425" s="9" t="s">
        <v>8524</v>
      </c>
      <c r="B425" s="9">
        <v>1</v>
      </c>
      <c r="K425" s="29" t="s">
        <v>8183</v>
      </c>
      <c r="L425" s="30" t="s">
        <v>8996</v>
      </c>
      <c r="M425" s="30" t="s">
        <v>517</v>
      </c>
      <c r="N425" s="30" t="s">
        <v>8585</v>
      </c>
      <c r="O425" s="30" t="s">
        <v>8585</v>
      </c>
      <c r="P425" s="30" t="s">
        <v>518</v>
      </c>
      <c r="Q425" s="31" t="s">
        <v>519</v>
      </c>
    </row>
    <row r="426" spans="1:17" x14ac:dyDescent="0.2">
      <c r="A426" s="9" t="s">
        <v>8527</v>
      </c>
      <c r="B426" s="9">
        <v>1</v>
      </c>
      <c r="K426" s="26" t="s">
        <v>8183</v>
      </c>
      <c r="L426" s="27" t="s">
        <v>8997</v>
      </c>
      <c r="M426" s="27" t="s">
        <v>520</v>
      </c>
      <c r="N426" s="27" t="s">
        <v>8585</v>
      </c>
      <c r="O426" s="27" t="s">
        <v>8585</v>
      </c>
      <c r="P426" s="27" t="s">
        <v>518</v>
      </c>
      <c r="Q426" s="28" t="s">
        <v>519</v>
      </c>
    </row>
    <row r="427" spans="1:17" x14ac:dyDescent="0.2">
      <c r="A427" s="9" t="s">
        <v>8529</v>
      </c>
      <c r="B427" s="9">
        <v>1</v>
      </c>
      <c r="K427" s="29" t="s">
        <v>8183</v>
      </c>
      <c r="L427" s="30" t="s">
        <v>8998</v>
      </c>
      <c r="M427" s="30" t="s">
        <v>521</v>
      </c>
      <c r="N427" s="30" t="s">
        <v>8585</v>
      </c>
      <c r="O427" s="30" t="s">
        <v>8585</v>
      </c>
      <c r="P427" s="30" t="s">
        <v>518</v>
      </c>
      <c r="Q427" s="31" t="s">
        <v>519</v>
      </c>
    </row>
    <row r="428" spans="1:17" x14ac:dyDescent="0.2">
      <c r="A428" s="9" t="s">
        <v>8531</v>
      </c>
      <c r="B428" s="9">
        <v>1</v>
      </c>
      <c r="K428" s="26" t="s">
        <v>8183</v>
      </c>
      <c r="L428" s="27" t="s">
        <v>8999</v>
      </c>
      <c r="M428" s="27" t="s">
        <v>9000</v>
      </c>
      <c r="N428" s="27" t="s">
        <v>8585</v>
      </c>
      <c r="O428" s="27" t="s">
        <v>8585</v>
      </c>
      <c r="P428" s="27" t="s">
        <v>19511</v>
      </c>
      <c r="Q428" s="28" t="s">
        <v>522</v>
      </c>
    </row>
    <row r="429" spans="1:17" x14ac:dyDescent="0.2">
      <c r="A429" s="9" t="s">
        <v>8533</v>
      </c>
      <c r="B429" s="9">
        <v>1</v>
      </c>
      <c r="K429" s="29" t="s">
        <v>8216</v>
      </c>
      <c r="L429" s="30" t="s">
        <v>9001</v>
      </c>
      <c r="M429" s="30" t="s">
        <v>9002</v>
      </c>
      <c r="N429" s="30" t="s">
        <v>8585</v>
      </c>
      <c r="O429" s="30" t="s">
        <v>19511</v>
      </c>
      <c r="P429" s="30" t="s">
        <v>523</v>
      </c>
      <c r="Q429" s="31" t="s">
        <v>524</v>
      </c>
    </row>
    <row r="430" spans="1:17" x14ac:dyDescent="0.2">
      <c r="A430" s="9" t="s">
        <v>8535</v>
      </c>
      <c r="B430" s="9">
        <v>1</v>
      </c>
      <c r="K430" s="26" t="s">
        <v>8216</v>
      </c>
      <c r="L430" s="27" t="s">
        <v>9003</v>
      </c>
      <c r="M430" s="27" t="s">
        <v>9004</v>
      </c>
      <c r="N430" s="27" t="s">
        <v>8585</v>
      </c>
      <c r="O430" s="27" t="s">
        <v>8585</v>
      </c>
      <c r="P430" s="27" t="s">
        <v>19511</v>
      </c>
      <c r="Q430" s="28" t="s">
        <v>525</v>
      </c>
    </row>
    <row r="431" spans="1:17" x14ac:dyDescent="0.2">
      <c r="A431" s="9" t="s">
        <v>8539</v>
      </c>
      <c r="B431" s="9">
        <v>1</v>
      </c>
      <c r="K431" s="29" t="s">
        <v>8183</v>
      </c>
      <c r="L431" s="30" t="s">
        <v>9005</v>
      </c>
      <c r="M431" s="30" t="s">
        <v>9006</v>
      </c>
      <c r="N431" s="30" t="s">
        <v>8585</v>
      </c>
      <c r="O431" s="30" t="s">
        <v>8585</v>
      </c>
      <c r="P431" s="30" t="s">
        <v>19511</v>
      </c>
      <c r="Q431" s="31" t="s">
        <v>526</v>
      </c>
    </row>
    <row r="432" spans="1:17" x14ac:dyDescent="0.2">
      <c r="A432" s="9" t="s">
        <v>8541</v>
      </c>
      <c r="B432" s="9">
        <v>1</v>
      </c>
      <c r="K432" s="26" t="s">
        <v>8183</v>
      </c>
      <c r="L432" s="27" t="s">
        <v>9007</v>
      </c>
      <c r="M432" s="27" t="s">
        <v>9008</v>
      </c>
      <c r="N432" s="27" t="s">
        <v>8585</v>
      </c>
      <c r="O432" s="27" t="s">
        <v>8585</v>
      </c>
      <c r="P432" s="27" t="s">
        <v>19511</v>
      </c>
      <c r="Q432" s="28" t="s">
        <v>527</v>
      </c>
    </row>
    <row r="433" spans="1:17" x14ac:dyDescent="0.2">
      <c r="A433" s="9" t="s">
        <v>8544</v>
      </c>
      <c r="B433" s="9">
        <v>1</v>
      </c>
      <c r="K433" s="29" t="s">
        <v>8183</v>
      </c>
      <c r="L433" s="30" t="s">
        <v>9009</v>
      </c>
      <c r="M433" s="30" t="s">
        <v>9010</v>
      </c>
      <c r="N433" s="30" t="s">
        <v>8585</v>
      </c>
      <c r="O433" s="30" t="s">
        <v>8585</v>
      </c>
      <c r="P433" s="30" t="s">
        <v>19511</v>
      </c>
      <c r="Q433" s="31" t="s">
        <v>528</v>
      </c>
    </row>
    <row r="434" spans="1:17" x14ac:dyDescent="0.2">
      <c r="A434" s="9" t="s">
        <v>8545</v>
      </c>
      <c r="B434" s="9">
        <v>1</v>
      </c>
      <c r="K434" s="26" t="s">
        <v>8582</v>
      </c>
      <c r="L434" s="27" t="s">
        <v>9011</v>
      </c>
      <c r="M434" s="27" t="s">
        <v>9012</v>
      </c>
      <c r="N434" s="27" t="s">
        <v>8585</v>
      </c>
      <c r="O434" s="27" t="s">
        <v>8585</v>
      </c>
      <c r="P434" s="27" t="s">
        <v>19511</v>
      </c>
      <c r="Q434" s="28" t="s">
        <v>19511</v>
      </c>
    </row>
    <row r="435" spans="1:17" x14ac:dyDescent="0.2">
      <c r="A435" s="9" t="s">
        <v>8546</v>
      </c>
      <c r="B435" s="9">
        <v>1</v>
      </c>
      <c r="K435" s="29" t="s">
        <v>8582</v>
      </c>
      <c r="L435" s="30" t="s">
        <v>9013</v>
      </c>
      <c r="M435" s="30" t="s">
        <v>9014</v>
      </c>
      <c r="N435" s="30" t="s">
        <v>8585</v>
      </c>
      <c r="O435" s="30" t="s">
        <v>8585</v>
      </c>
      <c r="P435" s="30" t="s">
        <v>19511</v>
      </c>
      <c r="Q435" s="31" t="s">
        <v>529</v>
      </c>
    </row>
    <row r="436" spans="1:17" x14ac:dyDescent="0.2">
      <c r="A436" s="9" t="s">
        <v>8547</v>
      </c>
      <c r="B436" s="9">
        <v>1</v>
      </c>
      <c r="K436" s="26" t="s">
        <v>8220</v>
      </c>
      <c r="L436" s="27" t="s">
        <v>9015</v>
      </c>
      <c r="M436" s="27" t="s">
        <v>9016</v>
      </c>
      <c r="N436" s="27" t="s">
        <v>8585</v>
      </c>
      <c r="O436" s="27" t="s">
        <v>8585</v>
      </c>
      <c r="P436" s="27" t="s">
        <v>19511</v>
      </c>
      <c r="Q436" s="28" t="s">
        <v>530</v>
      </c>
    </row>
    <row r="437" spans="1:17" x14ac:dyDescent="0.2">
      <c r="A437" s="9" t="s">
        <v>8551</v>
      </c>
      <c r="B437" s="9">
        <v>1</v>
      </c>
      <c r="K437" s="29" t="s">
        <v>8582</v>
      </c>
      <c r="L437" s="30" t="s">
        <v>9017</v>
      </c>
      <c r="M437" s="30" t="s">
        <v>9018</v>
      </c>
      <c r="N437" s="30" t="s">
        <v>8585</v>
      </c>
      <c r="O437" s="30" t="s">
        <v>8585</v>
      </c>
      <c r="P437" s="30" t="s">
        <v>19511</v>
      </c>
      <c r="Q437" s="31" t="s">
        <v>531</v>
      </c>
    </row>
    <row r="438" spans="1:17" x14ac:dyDescent="0.2">
      <c r="A438" s="9" t="s">
        <v>8553</v>
      </c>
      <c r="B438" s="9">
        <v>1</v>
      </c>
      <c r="K438" s="26" t="s">
        <v>8183</v>
      </c>
      <c r="L438" s="27" t="s">
        <v>9019</v>
      </c>
      <c r="M438" s="27" t="s">
        <v>9020</v>
      </c>
      <c r="N438" s="27" t="s">
        <v>8585</v>
      </c>
      <c r="O438" s="27" t="s">
        <v>8585</v>
      </c>
      <c r="P438" s="27" t="s">
        <v>532</v>
      </c>
      <c r="Q438" s="28" t="s">
        <v>533</v>
      </c>
    </row>
    <row r="439" spans="1:17" x14ac:dyDescent="0.2">
      <c r="A439" s="9" t="s">
        <v>8556</v>
      </c>
      <c r="B439" s="9">
        <v>1</v>
      </c>
      <c r="K439" s="29" t="s">
        <v>8183</v>
      </c>
      <c r="L439" s="30" t="s">
        <v>9021</v>
      </c>
      <c r="M439" s="30" t="s">
        <v>9022</v>
      </c>
      <c r="N439" s="30" t="s">
        <v>8585</v>
      </c>
      <c r="O439" s="30" t="s">
        <v>8585</v>
      </c>
      <c r="P439" s="30" t="s">
        <v>19511</v>
      </c>
      <c r="Q439" s="31" t="s">
        <v>534</v>
      </c>
    </row>
    <row r="440" spans="1:17" x14ac:dyDescent="0.2">
      <c r="A440" s="9" t="s">
        <v>8559</v>
      </c>
      <c r="B440" s="9">
        <v>1</v>
      </c>
      <c r="K440" s="26" t="s">
        <v>8582</v>
      </c>
      <c r="L440" s="27" t="s">
        <v>9023</v>
      </c>
      <c r="M440" s="27" t="s">
        <v>19511</v>
      </c>
      <c r="N440" s="27" t="s">
        <v>8585</v>
      </c>
      <c r="O440" s="27" t="s">
        <v>542</v>
      </c>
      <c r="P440" s="27" t="s">
        <v>19511</v>
      </c>
      <c r="Q440" s="28" t="s">
        <v>535</v>
      </c>
    </row>
    <row r="441" spans="1:17" x14ac:dyDescent="0.2">
      <c r="A441" s="9" t="s">
        <v>8561</v>
      </c>
      <c r="B441" s="9">
        <v>1</v>
      </c>
      <c r="K441" s="29" t="s">
        <v>8183</v>
      </c>
      <c r="L441" s="30" t="s">
        <v>9024</v>
      </c>
      <c r="M441" s="30" t="s">
        <v>9025</v>
      </c>
      <c r="N441" s="30" t="s">
        <v>8585</v>
      </c>
      <c r="O441" s="30" t="s">
        <v>8585</v>
      </c>
      <c r="P441" s="30" t="s">
        <v>19511</v>
      </c>
      <c r="Q441" s="31" t="s">
        <v>536</v>
      </c>
    </row>
    <row r="442" spans="1:17" x14ac:dyDescent="0.2">
      <c r="A442" s="9" t="s">
        <v>8565</v>
      </c>
      <c r="B442" s="9">
        <v>1</v>
      </c>
      <c r="K442" s="26" t="s">
        <v>8186</v>
      </c>
      <c r="L442" s="27" t="s">
        <v>9026</v>
      </c>
      <c r="M442" s="27" t="s">
        <v>9027</v>
      </c>
      <c r="N442" s="27" t="s">
        <v>8585</v>
      </c>
      <c r="O442" s="27" t="s">
        <v>8585</v>
      </c>
      <c r="P442" s="27" t="s">
        <v>537</v>
      </c>
      <c r="Q442" s="28" t="s">
        <v>538</v>
      </c>
    </row>
    <row r="443" spans="1:17" x14ac:dyDescent="0.2">
      <c r="A443" s="9" t="s">
        <v>8567</v>
      </c>
      <c r="B443" s="9">
        <v>1</v>
      </c>
      <c r="K443" s="29" t="s">
        <v>8216</v>
      </c>
      <c r="L443" s="30" t="s">
        <v>8894</v>
      </c>
      <c r="M443" s="30" t="s">
        <v>9028</v>
      </c>
      <c r="N443" s="30" t="s">
        <v>8585</v>
      </c>
      <c r="O443" s="30" t="s">
        <v>8805</v>
      </c>
      <c r="P443" s="30" t="s">
        <v>539</v>
      </c>
      <c r="Q443" s="31" t="s">
        <v>540</v>
      </c>
    </row>
    <row r="444" spans="1:17" x14ac:dyDescent="0.2">
      <c r="A444" s="9" t="s">
        <v>8569</v>
      </c>
      <c r="B444" s="9">
        <v>1</v>
      </c>
      <c r="K444" s="26" t="s">
        <v>8183</v>
      </c>
      <c r="L444" s="27" t="s">
        <v>9029</v>
      </c>
      <c r="M444" s="27" t="s">
        <v>9030</v>
      </c>
      <c r="N444" s="27" t="s">
        <v>8585</v>
      </c>
      <c r="O444" s="27" t="s">
        <v>8585</v>
      </c>
      <c r="P444" s="27" t="s">
        <v>19511</v>
      </c>
      <c r="Q444" s="28" t="s">
        <v>541</v>
      </c>
    </row>
    <row r="445" spans="1:17" x14ac:dyDescent="0.2">
      <c r="A445" s="9" t="s">
        <v>8571</v>
      </c>
      <c r="B445" s="9">
        <v>1</v>
      </c>
      <c r="K445" s="29" t="s">
        <v>8582</v>
      </c>
      <c r="L445" s="30" t="s">
        <v>9031</v>
      </c>
      <c r="M445" s="30" t="s">
        <v>19511</v>
      </c>
      <c r="N445" s="30" t="s">
        <v>8585</v>
      </c>
      <c r="O445" s="30" t="s">
        <v>542</v>
      </c>
      <c r="P445" s="30" t="s">
        <v>543</v>
      </c>
      <c r="Q445" s="31" t="s">
        <v>544</v>
      </c>
    </row>
    <row r="446" spans="1:17" x14ac:dyDescent="0.2">
      <c r="A446" s="9" t="s">
        <v>8573</v>
      </c>
      <c r="B446" s="9">
        <v>1</v>
      </c>
      <c r="K446" s="26" t="s">
        <v>8216</v>
      </c>
      <c r="L446" s="27" t="s">
        <v>9032</v>
      </c>
      <c r="M446" s="27" t="s">
        <v>9033</v>
      </c>
      <c r="N446" s="27" t="s">
        <v>8585</v>
      </c>
      <c r="O446" s="27" t="s">
        <v>8585</v>
      </c>
      <c r="P446" s="27" t="s">
        <v>545</v>
      </c>
      <c r="Q446" s="28" t="s">
        <v>546</v>
      </c>
    </row>
    <row r="447" spans="1:17" x14ac:dyDescent="0.2">
      <c r="A447" s="9" t="s">
        <v>8575</v>
      </c>
      <c r="B447" s="9">
        <v>1</v>
      </c>
      <c r="K447" s="29" t="s">
        <v>8186</v>
      </c>
      <c r="L447" s="30" t="s">
        <v>9034</v>
      </c>
      <c r="M447" s="30" t="s">
        <v>9035</v>
      </c>
      <c r="N447" s="30" t="s">
        <v>8585</v>
      </c>
      <c r="O447" s="30" t="s">
        <v>8585</v>
      </c>
      <c r="P447" s="30" t="s">
        <v>547</v>
      </c>
      <c r="Q447" s="31" t="s">
        <v>548</v>
      </c>
    </row>
    <row r="448" spans="1:17" x14ac:dyDescent="0.2">
      <c r="A448" s="9" t="s">
        <v>8577</v>
      </c>
      <c r="B448" s="9">
        <v>1</v>
      </c>
      <c r="K448" s="26" t="s">
        <v>8285</v>
      </c>
      <c r="L448" s="27" t="s">
        <v>9036</v>
      </c>
      <c r="M448" s="27" t="s">
        <v>9037</v>
      </c>
      <c r="N448" s="27" t="s">
        <v>8585</v>
      </c>
      <c r="O448" s="27" t="s">
        <v>8585</v>
      </c>
      <c r="P448" s="27" t="s">
        <v>19511</v>
      </c>
      <c r="Q448" s="28" t="s">
        <v>549</v>
      </c>
    </row>
    <row r="449" spans="1:17" x14ac:dyDescent="0.2">
      <c r="A449" s="9" t="s">
        <v>8579</v>
      </c>
      <c r="B449" s="9">
        <v>1</v>
      </c>
      <c r="K449" s="29" t="s">
        <v>8174</v>
      </c>
      <c r="L449" s="30" t="s">
        <v>9038</v>
      </c>
      <c r="M449" s="30" t="s">
        <v>9039</v>
      </c>
      <c r="N449" s="30" t="s">
        <v>8585</v>
      </c>
      <c r="O449" s="30" t="s">
        <v>19511</v>
      </c>
      <c r="P449" s="30" t="s">
        <v>19511</v>
      </c>
      <c r="Q449" s="31" t="s">
        <v>19511</v>
      </c>
    </row>
    <row r="450" spans="1:17" x14ac:dyDescent="0.2">
      <c r="A450" s="9" t="s">
        <v>8580</v>
      </c>
      <c r="B450" s="9">
        <v>1</v>
      </c>
      <c r="K450" s="26" t="s">
        <v>8174</v>
      </c>
      <c r="L450" s="27" t="s">
        <v>9040</v>
      </c>
      <c r="M450" s="27" t="s">
        <v>9041</v>
      </c>
      <c r="N450" s="27" t="s">
        <v>8585</v>
      </c>
      <c r="O450" s="27" t="s">
        <v>8585</v>
      </c>
      <c r="P450" s="27" t="s">
        <v>19511</v>
      </c>
      <c r="Q450" s="28" t="s">
        <v>550</v>
      </c>
    </row>
    <row r="451" spans="1:17" x14ac:dyDescent="0.2">
      <c r="A451" s="9" t="s">
        <v>8583</v>
      </c>
      <c r="B451" s="9">
        <v>1</v>
      </c>
      <c r="K451" s="29" t="s">
        <v>8174</v>
      </c>
      <c r="L451" s="30" t="s">
        <v>9042</v>
      </c>
      <c r="M451" s="30" t="s">
        <v>9043</v>
      </c>
      <c r="N451" s="30" t="s">
        <v>8585</v>
      </c>
      <c r="O451" s="30" t="s">
        <v>8585</v>
      </c>
      <c r="P451" s="30" t="s">
        <v>19511</v>
      </c>
      <c r="Q451" s="31" t="s">
        <v>551</v>
      </c>
    </row>
    <row r="452" spans="1:17" x14ac:dyDescent="0.2">
      <c r="A452" s="9" t="s">
        <v>8587</v>
      </c>
      <c r="B452" s="9">
        <v>1</v>
      </c>
      <c r="K452" s="26" t="s">
        <v>8174</v>
      </c>
      <c r="L452" s="27" t="s">
        <v>9044</v>
      </c>
      <c r="M452" s="27" t="s">
        <v>9045</v>
      </c>
      <c r="N452" s="27" t="s">
        <v>8585</v>
      </c>
      <c r="O452" s="27" t="s">
        <v>19511</v>
      </c>
      <c r="P452" s="27" t="s">
        <v>19511</v>
      </c>
      <c r="Q452" s="28" t="s">
        <v>19511</v>
      </c>
    </row>
    <row r="453" spans="1:17" x14ac:dyDescent="0.2">
      <c r="A453" s="9" t="s">
        <v>8588</v>
      </c>
      <c r="B453" s="9">
        <v>1</v>
      </c>
      <c r="K453" s="29" t="s">
        <v>8174</v>
      </c>
      <c r="L453" s="30" t="s">
        <v>9046</v>
      </c>
      <c r="M453" s="30" t="s">
        <v>9047</v>
      </c>
      <c r="N453" s="30" t="s">
        <v>8585</v>
      </c>
      <c r="O453" s="30" t="s">
        <v>19511</v>
      </c>
      <c r="P453" s="30" t="s">
        <v>19511</v>
      </c>
      <c r="Q453" s="31" t="s">
        <v>19511</v>
      </c>
    </row>
    <row r="454" spans="1:17" x14ac:dyDescent="0.2">
      <c r="A454" s="9" t="s">
        <v>8589</v>
      </c>
      <c r="B454" s="9">
        <v>1</v>
      </c>
      <c r="K454" s="26" t="s">
        <v>8174</v>
      </c>
      <c r="L454" s="27" t="s">
        <v>9048</v>
      </c>
      <c r="M454" s="27" t="s">
        <v>9049</v>
      </c>
      <c r="N454" s="27" t="s">
        <v>8585</v>
      </c>
      <c r="O454" s="27" t="s">
        <v>19511</v>
      </c>
      <c r="P454" s="27" t="s">
        <v>19511</v>
      </c>
      <c r="Q454" s="28" t="s">
        <v>552</v>
      </c>
    </row>
    <row r="455" spans="1:17" x14ac:dyDescent="0.2">
      <c r="A455" s="9" t="s">
        <v>8590</v>
      </c>
      <c r="B455" s="9">
        <v>1</v>
      </c>
      <c r="K455" s="29" t="s">
        <v>8216</v>
      </c>
      <c r="L455" s="30" t="s">
        <v>9050</v>
      </c>
      <c r="M455" s="30" t="s">
        <v>9051</v>
      </c>
      <c r="N455" s="30" t="s">
        <v>8585</v>
      </c>
      <c r="O455" s="30" t="s">
        <v>553</v>
      </c>
      <c r="P455" s="30" t="s">
        <v>554</v>
      </c>
      <c r="Q455" s="31" t="s">
        <v>555</v>
      </c>
    </row>
    <row r="456" spans="1:17" x14ac:dyDescent="0.2">
      <c r="A456" s="9" t="s">
        <v>8591</v>
      </c>
      <c r="B456" s="9">
        <v>1</v>
      </c>
      <c r="K456" s="26" t="s">
        <v>8183</v>
      </c>
      <c r="L456" s="27" t="s">
        <v>9052</v>
      </c>
      <c r="M456" s="27" t="s">
        <v>9053</v>
      </c>
      <c r="N456" s="27" t="s">
        <v>8585</v>
      </c>
      <c r="O456" s="27" t="s">
        <v>19511</v>
      </c>
      <c r="P456" s="27" t="s">
        <v>556</v>
      </c>
      <c r="Q456" s="28" t="s">
        <v>557</v>
      </c>
    </row>
    <row r="457" spans="1:17" x14ac:dyDescent="0.2">
      <c r="A457" s="9" t="s">
        <v>8594</v>
      </c>
      <c r="B457" s="9">
        <v>1</v>
      </c>
      <c r="K457" s="29" t="s">
        <v>8174</v>
      </c>
      <c r="L457" s="30" t="s">
        <v>9054</v>
      </c>
      <c r="M457" s="30" t="s">
        <v>9055</v>
      </c>
      <c r="N457" s="30" t="s">
        <v>8585</v>
      </c>
      <c r="O457" s="30" t="s">
        <v>19511</v>
      </c>
      <c r="P457" s="30" t="s">
        <v>19511</v>
      </c>
      <c r="Q457" s="31" t="s">
        <v>19511</v>
      </c>
    </row>
    <row r="458" spans="1:17" x14ac:dyDescent="0.2">
      <c r="A458" s="9" t="s">
        <v>8595</v>
      </c>
      <c r="B458" s="9">
        <v>1</v>
      </c>
      <c r="K458" s="26" t="s">
        <v>8174</v>
      </c>
      <c r="L458" s="27" t="s">
        <v>9056</v>
      </c>
      <c r="M458" s="27" t="s">
        <v>9057</v>
      </c>
      <c r="N458" s="27" t="s">
        <v>8585</v>
      </c>
      <c r="O458" s="27" t="s">
        <v>1128</v>
      </c>
      <c r="P458" s="27" t="s">
        <v>19511</v>
      </c>
      <c r="Q458" s="28" t="s">
        <v>558</v>
      </c>
    </row>
    <row r="459" spans="1:17" x14ac:dyDescent="0.2">
      <c r="A459" s="9" t="s">
        <v>8596</v>
      </c>
      <c r="B459" s="9">
        <v>1</v>
      </c>
      <c r="K459" s="29" t="s">
        <v>8174</v>
      </c>
      <c r="L459" s="30" t="s">
        <v>9058</v>
      </c>
      <c r="M459" s="30" t="s">
        <v>9059</v>
      </c>
      <c r="N459" s="30" t="s">
        <v>8585</v>
      </c>
      <c r="O459" s="30" t="s">
        <v>19511</v>
      </c>
      <c r="P459" s="30" t="s">
        <v>19511</v>
      </c>
      <c r="Q459" s="31" t="s">
        <v>559</v>
      </c>
    </row>
    <row r="460" spans="1:17" x14ac:dyDescent="0.2">
      <c r="A460" s="9" t="s">
        <v>8598</v>
      </c>
      <c r="B460" s="9">
        <v>1</v>
      </c>
      <c r="K460" s="26" t="s">
        <v>8174</v>
      </c>
      <c r="L460" s="27" t="s">
        <v>9060</v>
      </c>
      <c r="M460" s="27" t="s">
        <v>9061</v>
      </c>
      <c r="N460" s="27" t="s">
        <v>8585</v>
      </c>
      <c r="O460" s="27" t="s">
        <v>19511</v>
      </c>
      <c r="P460" s="27" t="s">
        <v>19511</v>
      </c>
      <c r="Q460" s="28" t="s">
        <v>19511</v>
      </c>
    </row>
    <row r="461" spans="1:17" x14ac:dyDescent="0.2">
      <c r="A461" s="9" t="s">
        <v>8599</v>
      </c>
      <c r="B461" s="9">
        <v>1</v>
      </c>
      <c r="K461" s="29" t="s">
        <v>8177</v>
      </c>
      <c r="L461" s="30" t="s">
        <v>9062</v>
      </c>
      <c r="M461" s="30" t="s">
        <v>9063</v>
      </c>
      <c r="N461" s="30" t="s">
        <v>8585</v>
      </c>
      <c r="O461" s="30" t="s">
        <v>326</v>
      </c>
      <c r="P461" s="30" t="s">
        <v>560</v>
      </c>
      <c r="Q461" s="31" t="s">
        <v>561</v>
      </c>
    </row>
    <row r="462" spans="1:17" x14ac:dyDescent="0.2">
      <c r="A462" s="9" t="s">
        <v>8600</v>
      </c>
      <c r="B462" s="9">
        <v>1</v>
      </c>
      <c r="K462" s="26" t="s">
        <v>8183</v>
      </c>
      <c r="L462" s="27" t="s">
        <v>9064</v>
      </c>
      <c r="M462" s="27" t="s">
        <v>9065</v>
      </c>
      <c r="N462" s="27" t="s">
        <v>8585</v>
      </c>
      <c r="O462" s="27" t="s">
        <v>19511</v>
      </c>
      <c r="P462" s="27" t="s">
        <v>19511</v>
      </c>
      <c r="Q462" s="28" t="s">
        <v>562</v>
      </c>
    </row>
    <row r="463" spans="1:17" x14ac:dyDescent="0.2">
      <c r="A463" s="9" t="s">
        <v>8601</v>
      </c>
      <c r="B463" s="9">
        <v>1</v>
      </c>
      <c r="K463" s="29" t="s">
        <v>8174</v>
      </c>
      <c r="L463" s="30" t="s">
        <v>9066</v>
      </c>
      <c r="M463" s="30" t="s">
        <v>9067</v>
      </c>
      <c r="N463" s="30" t="s">
        <v>8585</v>
      </c>
      <c r="O463" s="30" t="s">
        <v>19511</v>
      </c>
      <c r="P463" s="30" t="s">
        <v>19511</v>
      </c>
      <c r="Q463" s="31" t="s">
        <v>19511</v>
      </c>
    </row>
    <row r="464" spans="1:17" x14ac:dyDescent="0.2">
      <c r="A464" s="9" t="s">
        <v>8602</v>
      </c>
      <c r="B464" s="9">
        <v>1</v>
      </c>
      <c r="K464" s="26" t="s">
        <v>8174</v>
      </c>
      <c r="L464" s="27" t="s">
        <v>9068</v>
      </c>
      <c r="M464" s="27" t="s">
        <v>9069</v>
      </c>
      <c r="N464" s="27" t="s">
        <v>8585</v>
      </c>
      <c r="O464" s="27" t="s">
        <v>19511</v>
      </c>
      <c r="P464" s="27" t="s">
        <v>19511</v>
      </c>
      <c r="Q464" s="28" t="s">
        <v>559</v>
      </c>
    </row>
    <row r="465" spans="1:17" x14ac:dyDescent="0.2">
      <c r="A465" s="9" t="s">
        <v>8604</v>
      </c>
      <c r="B465" s="9">
        <v>1</v>
      </c>
      <c r="K465" s="29" t="s">
        <v>8174</v>
      </c>
      <c r="L465" s="30" t="s">
        <v>9070</v>
      </c>
      <c r="M465" s="30" t="s">
        <v>9071</v>
      </c>
      <c r="N465" s="30" t="s">
        <v>8585</v>
      </c>
      <c r="O465" s="30" t="s">
        <v>19511</v>
      </c>
      <c r="P465" s="30" t="s">
        <v>19511</v>
      </c>
      <c r="Q465" s="31" t="s">
        <v>563</v>
      </c>
    </row>
    <row r="466" spans="1:17" x14ac:dyDescent="0.2">
      <c r="A466" s="9" t="s">
        <v>8605</v>
      </c>
      <c r="B466" s="9">
        <v>1</v>
      </c>
      <c r="K466" s="26" t="s">
        <v>8174</v>
      </c>
      <c r="L466" s="27" t="s">
        <v>9072</v>
      </c>
      <c r="M466" s="27" t="s">
        <v>9073</v>
      </c>
      <c r="N466" s="27" t="s">
        <v>8585</v>
      </c>
      <c r="O466" s="27" t="s">
        <v>19511</v>
      </c>
      <c r="P466" s="27" t="s">
        <v>19511</v>
      </c>
      <c r="Q466" s="28" t="s">
        <v>19511</v>
      </c>
    </row>
    <row r="467" spans="1:17" x14ac:dyDescent="0.2">
      <c r="A467" s="9" t="s">
        <v>8606</v>
      </c>
      <c r="B467" s="9">
        <v>1</v>
      </c>
      <c r="K467" s="29" t="s">
        <v>8183</v>
      </c>
      <c r="L467" s="30" t="s">
        <v>9074</v>
      </c>
      <c r="M467" s="30" t="s">
        <v>9075</v>
      </c>
      <c r="N467" s="30" t="s">
        <v>8585</v>
      </c>
      <c r="O467" s="30" t="s">
        <v>19511</v>
      </c>
      <c r="P467" s="30" t="s">
        <v>564</v>
      </c>
      <c r="Q467" s="31" t="s">
        <v>565</v>
      </c>
    </row>
    <row r="468" spans="1:17" x14ac:dyDescent="0.2">
      <c r="A468" s="9" t="s">
        <v>8607</v>
      </c>
      <c r="B468" s="9">
        <v>1</v>
      </c>
      <c r="K468" s="26" t="s">
        <v>8174</v>
      </c>
      <c r="L468" s="27" t="s">
        <v>9076</v>
      </c>
      <c r="M468" s="27" t="s">
        <v>9077</v>
      </c>
      <c r="N468" s="27" t="s">
        <v>8585</v>
      </c>
      <c r="O468" s="27" t="s">
        <v>19511</v>
      </c>
      <c r="P468" s="27" t="s">
        <v>19511</v>
      </c>
      <c r="Q468" s="28" t="s">
        <v>566</v>
      </c>
    </row>
    <row r="469" spans="1:17" x14ac:dyDescent="0.2">
      <c r="A469" s="9" t="s">
        <v>8609</v>
      </c>
      <c r="B469" s="9">
        <v>1</v>
      </c>
      <c r="K469" s="29" t="s">
        <v>8174</v>
      </c>
      <c r="L469" s="30" t="s">
        <v>9078</v>
      </c>
      <c r="M469" s="30" t="s">
        <v>9079</v>
      </c>
      <c r="N469" s="30" t="s">
        <v>8585</v>
      </c>
      <c r="O469" s="30" t="s">
        <v>19511</v>
      </c>
      <c r="P469" s="30" t="s">
        <v>19511</v>
      </c>
      <c r="Q469" s="31" t="s">
        <v>319</v>
      </c>
    </row>
    <row r="470" spans="1:17" x14ac:dyDescent="0.2">
      <c r="A470" s="9" t="s">
        <v>8611</v>
      </c>
      <c r="B470" s="9">
        <v>1</v>
      </c>
      <c r="K470" s="26" t="s">
        <v>8174</v>
      </c>
      <c r="L470" s="27" t="s">
        <v>9080</v>
      </c>
      <c r="M470" s="27" t="s">
        <v>9081</v>
      </c>
      <c r="N470" s="27" t="s">
        <v>8585</v>
      </c>
      <c r="O470" s="27" t="s">
        <v>19511</v>
      </c>
      <c r="P470" s="27" t="s">
        <v>19511</v>
      </c>
      <c r="Q470" s="28" t="s">
        <v>19511</v>
      </c>
    </row>
    <row r="471" spans="1:17" x14ac:dyDescent="0.2">
      <c r="A471" s="9" t="s">
        <v>8613</v>
      </c>
      <c r="B471" s="9">
        <v>1</v>
      </c>
      <c r="K471" s="29" t="s">
        <v>8174</v>
      </c>
      <c r="L471" s="30" t="s">
        <v>9082</v>
      </c>
      <c r="M471" s="30" t="s">
        <v>9083</v>
      </c>
      <c r="N471" s="30" t="s">
        <v>8585</v>
      </c>
      <c r="O471" s="30" t="s">
        <v>9084</v>
      </c>
      <c r="P471" s="30" t="s">
        <v>19511</v>
      </c>
      <c r="Q471" s="31" t="s">
        <v>19511</v>
      </c>
    </row>
    <row r="472" spans="1:17" x14ac:dyDescent="0.2">
      <c r="A472" s="9" t="s">
        <v>8614</v>
      </c>
      <c r="B472" s="9">
        <v>1</v>
      </c>
      <c r="K472" s="26" t="s">
        <v>8174</v>
      </c>
      <c r="L472" s="27" t="s">
        <v>9085</v>
      </c>
      <c r="M472" s="27" t="s">
        <v>8702</v>
      </c>
      <c r="N472" s="27" t="s">
        <v>8585</v>
      </c>
      <c r="O472" s="27" t="s">
        <v>8585</v>
      </c>
      <c r="P472" s="27" t="s">
        <v>19511</v>
      </c>
      <c r="Q472" s="28" t="s">
        <v>345</v>
      </c>
    </row>
    <row r="473" spans="1:17" x14ac:dyDescent="0.2">
      <c r="A473" s="9" t="s">
        <v>8615</v>
      </c>
      <c r="B473" s="9">
        <v>1</v>
      </c>
      <c r="K473" s="29" t="s">
        <v>8174</v>
      </c>
      <c r="L473" s="30" t="s">
        <v>9086</v>
      </c>
      <c r="M473" s="30" t="s">
        <v>19511</v>
      </c>
      <c r="N473" s="30" t="s">
        <v>8585</v>
      </c>
      <c r="O473" s="30" t="s">
        <v>8585</v>
      </c>
      <c r="P473" s="30" t="s">
        <v>19511</v>
      </c>
      <c r="Q473" s="31" t="s">
        <v>345</v>
      </c>
    </row>
    <row r="474" spans="1:17" x14ac:dyDescent="0.2">
      <c r="A474" s="9" t="s">
        <v>8616</v>
      </c>
      <c r="B474" s="9">
        <v>1</v>
      </c>
      <c r="K474" s="26" t="s">
        <v>8174</v>
      </c>
      <c r="L474" s="27" t="s">
        <v>9087</v>
      </c>
      <c r="M474" s="27" t="s">
        <v>9088</v>
      </c>
      <c r="N474" s="27" t="s">
        <v>8585</v>
      </c>
      <c r="O474" s="27" t="s">
        <v>8585</v>
      </c>
      <c r="P474" s="27" t="s">
        <v>19511</v>
      </c>
      <c r="Q474" s="28" t="s">
        <v>345</v>
      </c>
    </row>
    <row r="475" spans="1:17" x14ac:dyDescent="0.2">
      <c r="A475" s="9" t="s">
        <v>8617</v>
      </c>
      <c r="B475" s="9">
        <v>1</v>
      </c>
      <c r="K475" s="29" t="s">
        <v>8174</v>
      </c>
      <c r="L475" s="30" t="s">
        <v>9089</v>
      </c>
      <c r="M475" s="30" t="s">
        <v>9090</v>
      </c>
      <c r="N475" s="30" t="s">
        <v>8585</v>
      </c>
      <c r="O475" s="30" t="s">
        <v>19511</v>
      </c>
      <c r="P475" s="30" t="s">
        <v>19511</v>
      </c>
      <c r="Q475" s="31" t="s">
        <v>567</v>
      </c>
    </row>
    <row r="476" spans="1:17" x14ac:dyDescent="0.2">
      <c r="A476" s="9" t="s">
        <v>8619</v>
      </c>
      <c r="B476" s="9">
        <v>1</v>
      </c>
      <c r="K476" s="26" t="s">
        <v>8174</v>
      </c>
      <c r="L476" s="27" t="s">
        <v>9091</v>
      </c>
      <c r="M476" s="27" t="s">
        <v>9092</v>
      </c>
      <c r="N476" s="27" t="s">
        <v>8585</v>
      </c>
      <c r="O476" s="27" t="s">
        <v>19511</v>
      </c>
      <c r="P476" s="27" t="s">
        <v>19511</v>
      </c>
      <c r="Q476" s="28" t="s">
        <v>19511</v>
      </c>
    </row>
    <row r="477" spans="1:17" x14ac:dyDescent="0.2">
      <c r="A477" s="9" t="s">
        <v>8620</v>
      </c>
      <c r="B477" s="9">
        <v>1</v>
      </c>
      <c r="K477" s="29" t="s">
        <v>8174</v>
      </c>
      <c r="L477" s="30" t="s">
        <v>9093</v>
      </c>
      <c r="M477" s="30" t="s">
        <v>9094</v>
      </c>
      <c r="N477" s="30" t="s">
        <v>8585</v>
      </c>
      <c r="O477" s="30" t="s">
        <v>19511</v>
      </c>
      <c r="P477" s="30" t="s">
        <v>19511</v>
      </c>
      <c r="Q477" s="31" t="s">
        <v>568</v>
      </c>
    </row>
    <row r="478" spans="1:17" x14ac:dyDescent="0.2">
      <c r="A478" s="9" t="s">
        <v>8622</v>
      </c>
      <c r="B478" s="9">
        <v>1</v>
      </c>
      <c r="K478" s="26" t="s">
        <v>8183</v>
      </c>
      <c r="L478" s="27" t="s">
        <v>9095</v>
      </c>
      <c r="M478" s="27" t="s">
        <v>9096</v>
      </c>
      <c r="N478" s="27" t="s">
        <v>8585</v>
      </c>
      <c r="O478" s="27" t="s">
        <v>8585</v>
      </c>
      <c r="P478" s="27" t="s">
        <v>19511</v>
      </c>
      <c r="Q478" s="28" t="s">
        <v>340</v>
      </c>
    </row>
    <row r="479" spans="1:17" x14ac:dyDescent="0.2">
      <c r="A479" s="9" t="s">
        <v>8624</v>
      </c>
      <c r="B479" s="9">
        <v>1</v>
      </c>
      <c r="K479" s="29" t="s">
        <v>8174</v>
      </c>
      <c r="L479" s="30" t="s">
        <v>9097</v>
      </c>
      <c r="M479" s="30" t="s">
        <v>9098</v>
      </c>
      <c r="N479" s="30" t="s">
        <v>8585</v>
      </c>
      <c r="O479" s="30" t="s">
        <v>19511</v>
      </c>
      <c r="P479" s="30" t="s">
        <v>19511</v>
      </c>
      <c r="Q479" s="31" t="s">
        <v>569</v>
      </c>
    </row>
    <row r="480" spans="1:17" x14ac:dyDescent="0.2">
      <c r="A480" s="9" t="s">
        <v>8626</v>
      </c>
      <c r="B480" s="9">
        <v>1</v>
      </c>
      <c r="K480" s="26" t="s">
        <v>8174</v>
      </c>
      <c r="L480" s="27" t="s">
        <v>9099</v>
      </c>
      <c r="M480" s="27" t="s">
        <v>9098</v>
      </c>
      <c r="N480" s="27" t="s">
        <v>8585</v>
      </c>
      <c r="O480" s="27" t="s">
        <v>19511</v>
      </c>
      <c r="P480" s="27" t="s">
        <v>19511</v>
      </c>
      <c r="Q480" s="28" t="s">
        <v>569</v>
      </c>
    </row>
    <row r="481" spans="1:17" x14ac:dyDescent="0.2">
      <c r="A481" s="9" t="s">
        <v>8628</v>
      </c>
      <c r="B481" s="9">
        <v>1</v>
      </c>
      <c r="K481" s="29" t="s">
        <v>8174</v>
      </c>
      <c r="L481" s="30" t="s">
        <v>9100</v>
      </c>
      <c r="M481" s="30" t="s">
        <v>9098</v>
      </c>
      <c r="N481" s="30" t="s">
        <v>8585</v>
      </c>
      <c r="O481" s="30" t="s">
        <v>19511</v>
      </c>
      <c r="P481" s="30" t="s">
        <v>19511</v>
      </c>
      <c r="Q481" s="31" t="s">
        <v>569</v>
      </c>
    </row>
    <row r="482" spans="1:17" x14ac:dyDescent="0.2">
      <c r="A482" s="9" t="s">
        <v>8630</v>
      </c>
      <c r="B482" s="9">
        <v>1</v>
      </c>
      <c r="K482" s="26" t="s">
        <v>8216</v>
      </c>
      <c r="L482" s="27" t="s">
        <v>9101</v>
      </c>
      <c r="M482" s="27" t="s">
        <v>9102</v>
      </c>
      <c r="N482" s="27" t="s">
        <v>8585</v>
      </c>
      <c r="O482" s="27" t="s">
        <v>8585</v>
      </c>
      <c r="P482" s="27" t="s">
        <v>19511</v>
      </c>
      <c r="Q482" s="28" t="s">
        <v>570</v>
      </c>
    </row>
    <row r="483" spans="1:17" x14ac:dyDescent="0.2">
      <c r="A483" s="9" t="s">
        <v>8632</v>
      </c>
      <c r="B483" s="9">
        <v>1</v>
      </c>
      <c r="K483" s="29" t="s">
        <v>8174</v>
      </c>
      <c r="L483" s="30" t="s">
        <v>9103</v>
      </c>
      <c r="M483" s="30" t="s">
        <v>9104</v>
      </c>
      <c r="N483" s="30" t="s">
        <v>8585</v>
      </c>
      <c r="O483" s="30" t="s">
        <v>8585</v>
      </c>
      <c r="P483" s="30" t="s">
        <v>19511</v>
      </c>
      <c r="Q483" s="31" t="s">
        <v>571</v>
      </c>
    </row>
    <row r="484" spans="1:17" x14ac:dyDescent="0.2">
      <c r="A484" s="9" t="s">
        <v>8633</v>
      </c>
      <c r="B484" s="9">
        <v>1</v>
      </c>
      <c r="K484" s="26" t="s">
        <v>8174</v>
      </c>
      <c r="L484" s="27" t="s">
        <v>9105</v>
      </c>
      <c r="M484" s="27" t="s">
        <v>9106</v>
      </c>
      <c r="N484" s="27" t="s">
        <v>8585</v>
      </c>
      <c r="O484" s="27" t="s">
        <v>8585</v>
      </c>
      <c r="P484" s="27" t="s">
        <v>19511</v>
      </c>
      <c r="Q484" s="28" t="s">
        <v>329</v>
      </c>
    </row>
    <row r="485" spans="1:17" x14ac:dyDescent="0.2">
      <c r="A485" s="9" t="s">
        <v>8634</v>
      </c>
      <c r="B485" s="9">
        <v>1</v>
      </c>
      <c r="K485" s="29" t="s">
        <v>8174</v>
      </c>
      <c r="L485" s="30" t="s">
        <v>9105</v>
      </c>
      <c r="M485" s="30" t="s">
        <v>9107</v>
      </c>
      <c r="N485" s="30" t="s">
        <v>8585</v>
      </c>
      <c r="O485" s="30" t="s">
        <v>19511</v>
      </c>
      <c r="P485" s="30" t="s">
        <v>19511</v>
      </c>
      <c r="Q485" s="31" t="s">
        <v>329</v>
      </c>
    </row>
    <row r="486" spans="1:17" x14ac:dyDescent="0.2">
      <c r="A486" s="9" t="s">
        <v>8635</v>
      </c>
      <c r="B486" s="9">
        <v>1</v>
      </c>
      <c r="K486" s="26" t="s">
        <v>8174</v>
      </c>
      <c r="L486" s="27" t="s">
        <v>9108</v>
      </c>
      <c r="M486" s="27" t="s">
        <v>19511</v>
      </c>
      <c r="N486" s="27" t="s">
        <v>8585</v>
      </c>
      <c r="O486" s="27" t="s">
        <v>19511</v>
      </c>
      <c r="P486" s="27" t="s">
        <v>19511</v>
      </c>
      <c r="Q486" s="28" t="s">
        <v>572</v>
      </c>
    </row>
    <row r="487" spans="1:17" x14ac:dyDescent="0.2">
      <c r="A487" s="9" t="s">
        <v>8638</v>
      </c>
      <c r="B487" s="9">
        <v>1</v>
      </c>
      <c r="K487" s="29" t="s">
        <v>8174</v>
      </c>
      <c r="L487" s="30" t="s">
        <v>9109</v>
      </c>
      <c r="M487" s="30" t="s">
        <v>19511</v>
      </c>
      <c r="N487" s="30" t="s">
        <v>8585</v>
      </c>
      <c r="O487" s="30" t="s">
        <v>19511</v>
      </c>
      <c r="P487" s="30" t="s">
        <v>19511</v>
      </c>
      <c r="Q487" s="31" t="s">
        <v>573</v>
      </c>
    </row>
    <row r="488" spans="1:17" x14ac:dyDescent="0.2">
      <c r="A488" s="9" t="s">
        <v>8640</v>
      </c>
      <c r="B488" s="9">
        <v>1</v>
      </c>
      <c r="K488" s="26" t="s">
        <v>8174</v>
      </c>
      <c r="L488" s="27" t="s">
        <v>9110</v>
      </c>
      <c r="M488" s="27" t="s">
        <v>9111</v>
      </c>
      <c r="N488" s="27" t="s">
        <v>8585</v>
      </c>
      <c r="O488" s="27" t="s">
        <v>19511</v>
      </c>
      <c r="P488" s="27" t="s">
        <v>19511</v>
      </c>
      <c r="Q488" s="28" t="s">
        <v>573</v>
      </c>
    </row>
    <row r="489" spans="1:17" x14ac:dyDescent="0.2">
      <c r="A489" s="9" t="s">
        <v>8643</v>
      </c>
      <c r="B489" s="9">
        <v>1</v>
      </c>
      <c r="K489" s="29" t="s">
        <v>8174</v>
      </c>
      <c r="L489" s="30" t="s">
        <v>9112</v>
      </c>
      <c r="M489" s="30" t="s">
        <v>19511</v>
      </c>
      <c r="N489" s="30" t="s">
        <v>8585</v>
      </c>
      <c r="O489" s="30" t="s">
        <v>19511</v>
      </c>
      <c r="P489" s="30" t="s">
        <v>19511</v>
      </c>
      <c r="Q489" s="31" t="s">
        <v>574</v>
      </c>
    </row>
    <row r="490" spans="1:17" x14ac:dyDescent="0.2">
      <c r="A490" s="9" t="s">
        <v>8645</v>
      </c>
      <c r="B490" s="9">
        <v>1</v>
      </c>
      <c r="K490" s="26" t="s">
        <v>8174</v>
      </c>
      <c r="L490" s="27" t="s">
        <v>9113</v>
      </c>
      <c r="M490" s="27" t="s">
        <v>9114</v>
      </c>
      <c r="N490" s="27" t="s">
        <v>8585</v>
      </c>
      <c r="O490" s="27" t="s">
        <v>8585</v>
      </c>
      <c r="P490" s="27" t="s">
        <v>19511</v>
      </c>
      <c r="Q490" s="28" t="s">
        <v>573</v>
      </c>
    </row>
    <row r="491" spans="1:17" x14ac:dyDescent="0.2">
      <c r="A491" s="9" t="s">
        <v>8647</v>
      </c>
      <c r="B491" s="9">
        <v>1</v>
      </c>
      <c r="K491" s="29" t="s">
        <v>8174</v>
      </c>
      <c r="L491" s="30" t="s">
        <v>9115</v>
      </c>
      <c r="M491" s="30" t="s">
        <v>9116</v>
      </c>
      <c r="N491" s="30" t="s">
        <v>8585</v>
      </c>
      <c r="O491" s="30" t="s">
        <v>19511</v>
      </c>
      <c r="P491" s="30" t="s">
        <v>19511</v>
      </c>
      <c r="Q491" s="31" t="s">
        <v>575</v>
      </c>
    </row>
    <row r="492" spans="1:17" x14ac:dyDescent="0.2">
      <c r="A492" s="9" t="s">
        <v>8649</v>
      </c>
      <c r="B492" s="9">
        <v>1</v>
      </c>
      <c r="K492" s="26" t="s">
        <v>8174</v>
      </c>
      <c r="L492" s="27" t="s">
        <v>9117</v>
      </c>
      <c r="M492" s="27" t="s">
        <v>9118</v>
      </c>
      <c r="N492" s="27" t="s">
        <v>8585</v>
      </c>
      <c r="O492" s="27" t="s">
        <v>576</v>
      </c>
      <c r="P492" s="27" t="s">
        <v>19511</v>
      </c>
      <c r="Q492" s="28" t="s">
        <v>577</v>
      </c>
    </row>
    <row r="493" spans="1:17" x14ac:dyDescent="0.2">
      <c r="A493" s="9" t="s">
        <v>8651</v>
      </c>
      <c r="B493" s="9">
        <v>1</v>
      </c>
      <c r="K493" s="29" t="s">
        <v>8174</v>
      </c>
      <c r="L493" s="30" t="s">
        <v>9119</v>
      </c>
      <c r="M493" s="30" t="s">
        <v>9120</v>
      </c>
      <c r="N493" s="30" t="s">
        <v>8585</v>
      </c>
      <c r="O493" s="30" t="s">
        <v>8585</v>
      </c>
      <c r="P493" s="30" t="s">
        <v>19511</v>
      </c>
      <c r="Q493" s="31" t="s">
        <v>578</v>
      </c>
    </row>
    <row r="494" spans="1:17" x14ac:dyDescent="0.2">
      <c r="A494" s="9" t="s">
        <v>8653</v>
      </c>
      <c r="B494" s="9">
        <v>1</v>
      </c>
      <c r="K494" s="26" t="s">
        <v>8174</v>
      </c>
      <c r="L494" s="27" t="s">
        <v>9121</v>
      </c>
      <c r="M494" s="27" t="s">
        <v>9122</v>
      </c>
      <c r="N494" s="27" t="s">
        <v>8585</v>
      </c>
      <c r="O494" s="27" t="s">
        <v>8585</v>
      </c>
      <c r="P494" s="27" t="s">
        <v>19511</v>
      </c>
      <c r="Q494" s="28" t="s">
        <v>579</v>
      </c>
    </row>
    <row r="495" spans="1:17" x14ac:dyDescent="0.2">
      <c r="A495" s="9" t="s">
        <v>8655</v>
      </c>
      <c r="B495" s="9">
        <v>1</v>
      </c>
      <c r="K495" s="29" t="s">
        <v>8183</v>
      </c>
      <c r="L495" s="30" t="s">
        <v>9123</v>
      </c>
      <c r="M495" s="30" t="s">
        <v>9124</v>
      </c>
      <c r="N495" s="30" t="s">
        <v>8585</v>
      </c>
      <c r="O495" s="30" t="s">
        <v>19511</v>
      </c>
      <c r="P495" s="30" t="s">
        <v>19511</v>
      </c>
      <c r="Q495" s="31" t="s">
        <v>580</v>
      </c>
    </row>
    <row r="496" spans="1:17" x14ac:dyDescent="0.2">
      <c r="A496" s="9" t="s">
        <v>8657</v>
      </c>
      <c r="B496" s="9">
        <v>1</v>
      </c>
      <c r="K496" s="26" t="s">
        <v>8174</v>
      </c>
      <c r="L496" s="27" t="s">
        <v>9125</v>
      </c>
      <c r="M496" s="27" t="s">
        <v>9126</v>
      </c>
      <c r="N496" s="27" t="s">
        <v>8585</v>
      </c>
      <c r="O496" s="27" t="s">
        <v>19511</v>
      </c>
      <c r="P496" s="27" t="s">
        <v>19511</v>
      </c>
      <c r="Q496" s="28" t="s">
        <v>581</v>
      </c>
    </row>
    <row r="497" spans="1:17" x14ac:dyDescent="0.2">
      <c r="A497" s="9" t="s">
        <v>8660</v>
      </c>
      <c r="B497" s="9">
        <v>1</v>
      </c>
      <c r="K497" s="29" t="s">
        <v>8174</v>
      </c>
      <c r="L497" s="30" t="s">
        <v>9127</v>
      </c>
      <c r="M497" s="30" t="s">
        <v>9128</v>
      </c>
      <c r="N497" s="30" t="s">
        <v>8585</v>
      </c>
      <c r="O497" s="30" t="s">
        <v>19511</v>
      </c>
      <c r="P497" s="30" t="s">
        <v>19511</v>
      </c>
      <c r="Q497" s="31" t="s">
        <v>581</v>
      </c>
    </row>
    <row r="498" spans="1:17" x14ac:dyDescent="0.2">
      <c r="A498" s="9" t="s">
        <v>8662</v>
      </c>
      <c r="B498" s="9">
        <v>1</v>
      </c>
      <c r="K498" s="26" t="s">
        <v>8174</v>
      </c>
      <c r="L498" s="27" t="s">
        <v>9129</v>
      </c>
      <c r="M498" s="27" t="s">
        <v>9130</v>
      </c>
      <c r="N498" s="27" t="s">
        <v>8585</v>
      </c>
      <c r="O498" s="27" t="s">
        <v>19511</v>
      </c>
      <c r="P498" s="27" t="s">
        <v>19511</v>
      </c>
      <c r="Q498" s="28" t="s">
        <v>581</v>
      </c>
    </row>
    <row r="499" spans="1:17" x14ac:dyDescent="0.2">
      <c r="A499" s="9" t="s">
        <v>8664</v>
      </c>
      <c r="B499" s="9">
        <v>1</v>
      </c>
      <c r="K499" s="29" t="s">
        <v>8174</v>
      </c>
      <c r="L499" s="30" t="s">
        <v>9131</v>
      </c>
      <c r="M499" s="30" t="s">
        <v>9132</v>
      </c>
      <c r="N499" s="30" t="s">
        <v>8585</v>
      </c>
      <c r="O499" s="30" t="s">
        <v>19511</v>
      </c>
      <c r="P499" s="30" t="s">
        <v>19511</v>
      </c>
      <c r="Q499" s="31" t="s">
        <v>582</v>
      </c>
    </row>
    <row r="500" spans="1:17" x14ac:dyDescent="0.2">
      <c r="A500" s="9" t="s">
        <v>8665</v>
      </c>
      <c r="B500" s="9">
        <v>1</v>
      </c>
      <c r="K500" s="26" t="s">
        <v>8174</v>
      </c>
      <c r="L500" s="27" t="s">
        <v>9133</v>
      </c>
      <c r="M500" s="27" t="s">
        <v>9134</v>
      </c>
      <c r="N500" s="27" t="s">
        <v>8585</v>
      </c>
      <c r="O500" s="27" t="s">
        <v>19511</v>
      </c>
      <c r="P500" s="27" t="s">
        <v>19511</v>
      </c>
      <c r="Q500" s="28" t="s">
        <v>583</v>
      </c>
    </row>
    <row r="501" spans="1:17" x14ac:dyDescent="0.2">
      <c r="A501" s="9" t="s">
        <v>8667</v>
      </c>
      <c r="B501" s="9">
        <v>1</v>
      </c>
      <c r="K501" s="29" t="s">
        <v>8174</v>
      </c>
      <c r="L501" s="30" t="s">
        <v>9135</v>
      </c>
      <c r="M501" s="30" t="s">
        <v>9136</v>
      </c>
      <c r="N501" s="30" t="s">
        <v>8585</v>
      </c>
      <c r="O501" s="30" t="s">
        <v>19511</v>
      </c>
      <c r="P501" s="30" t="s">
        <v>19511</v>
      </c>
      <c r="Q501" s="31" t="s">
        <v>19511</v>
      </c>
    </row>
    <row r="502" spans="1:17" x14ac:dyDescent="0.2">
      <c r="A502" s="9" t="s">
        <v>8669</v>
      </c>
      <c r="B502" s="9">
        <v>1</v>
      </c>
      <c r="K502" s="26" t="s">
        <v>8174</v>
      </c>
      <c r="L502" s="27" t="s">
        <v>9137</v>
      </c>
      <c r="M502" s="27" t="s">
        <v>9138</v>
      </c>
      <c r="N502" s="27" t="s">
        <v>8585</v>
      </c>
      <c r="O502" s="27" t="s">
        <v>19511</v>
      </c>
      <c r="P502" s="27" t="s">
        <v>19511</v>
      </c>
      <c r="Q502" s="28" t="s">
        <v>584</v>
      </c>
    </row>
    <row r="503" spans="1:17" x14ac:dyDescent="0.2">
      <c r="A503" s="9" t="s">
        <v>8671</v>
      </c>
      <c r="B503" s="9">
        <v>1</v>
      </c>
      <c r="K503" s="29" t="s">
        <v>8174</v>
      </c>
      <c r="L503" s="30" t="s">
        <v>9139</v>
      </c>
      <c r="M503" s="30" t="s">
        <v>9140</v>
      </c>
      <c r="N503" s="30" t="s">
        <v>8585</v>
      </c>
      <c r="O503" s="30" t="s">
        <v>19511</v>
      </c>
      <c r="P503" s="30" t="s">
        <v>19511</v>
      </c>
      <c r="Q503" s="31" t="s">
        <v>585</v>
      </c>
    </row>
    <row r="504" spans="1:17" x14ac:dyDescent="0.2">
      <c r="A504" s="9" t="s">
        <v>8672</v>
      </c>
      <c r="B504" s="9">
        <v>1</v>
      </c>
      <c r="K504" s="26" t="s">
        <v>8183</v>
      </c>
      <c r="L504" s="27" t="s">
        <v>9141</v>
      </c>
      <c r="M504" s="27" t="s">
        <v>9142</v>
      </c>
      <c r="N504" s="27" t="s">
        <v>8585</v>
      </c>
      <c r="O504" s="27" t="s">
        <v>19511</v>
      </c>
      <c r="P504" s="27" t="s">
        <v>586</v>
      </c>
      <c r="Q504" s="28" t="s">
        <v>587</v>
      </c>
    </row>
    <row r="505" spans="1:17" x14ac:dyDescent="0.2">
      <c r="A505" s="9" t="s">
        <v>8674</v>
      </c>
      <c r="B505" s="9">
        <v>1</v>
      </c>
      <c r="K505" s="29" t="s">
        <v>8174</v>
      </c>
      <c r="L505" s="30" t="s">
        <v>9143</v>
      </c>
      <c r="M505" s="30" t="s">
        <v>9144</v>
      </c>
      <c r="N505" s="30" t="s">
        <v>8585</v>
      </c>
      <c r="O505" s="30" t="s">
        <v>19511</v>
      </c>
      <c r="P505" s="30" t="s">
        <v>19511</v>
      </c>
      <c r="Q505" s="31" t="s">
        <v>19511</v>
      </c>
    </row>
    <row r="506" spans="1:17" x14ac:dyDescent="0.2">
      <c r="A506" s="9" t="s">
        <v>8675</v>
      </c>
      <c r="B506" s="9">
        <v>1</v>
      </c>
      <c r="K506" s="26" t="s">
        <v>8174</v>
      </c>
      <c r="L506" s="27" t="s">
        <v>9145</v>
      </c>
      <c r="M506" s="27" t="s">
        <v>9146</v>
      </c>
      <c r="N506" s="27" t="s">
        <v>8585</v>
      </c>
      <c r="O506" s="27" t="s">
        <v>8585</v>
      </c>
      <c r="P506" s="27" t="s">
        <v>19511</v>
      </c>
      <c r="Q506" s="28" t="s">
        <v>272</v>
      </c>
    </row>
    <row r="507" spans="1:17" x14ac:dyDescent="0.2">
      <c r="A507" s="9" t="s">
        <v>8679</v>
      </c>
      <c r="B507" s="9">
        <v>1</v>
      </c>
      <c r="K507" s="29" t="s">
        <v>8174</v>
      </c>
      <c r="L507" s="30" t="s">
        <v>9147</v>
      </c>
      <c r="M507" s="30" t="s">
        <v>9148</v>
      </c>
      <c r="N507" s="30" t="s">
        <v>8585</v>
      </c>
      <c r="O507" s="30" t="s">
        <v>8585</v>
      </c>
      <c r="P507" s="30" t="s">
        <v>19511</v>
      </c>
      <c r="Q507" s="31" t="s">
        <v>272</v>
      </c>
    </row>
    <row r="508" spans="1:17" x14ac:dyDescent="0.2">
      <c r="A508" s="9" t="s">
        <v>8681</v>
      </c>
      <c r="B508" s="9">
        <v>1</v>
      </c>
      <c r="K508" s="26" t="s">
        <v>8174</v>
      </c>
      <c r="L508" s="27" t="s">
        <v>9149</v>
      </c>
      <c r="M508" s="27" t="s">
        <v>9150</v>
      </c>
      <c r="N508" s="27" t="s">
        <v>8585</v>
      </c>
      <c r="O508" s="27" t="s">
        <v>19511</v>
      </c>
      <c r="P508" s="27" t="s">
        <v>19511</v>
      </c>
      <c r="Q508" s="28" t="s">
        <v>588</v>
      </c>
    </row>
    <row r="509" spans="1:17" x14ac:dyDescent="0.2">
      <c r="A509" s="9" t="s">
        <v>8683</v>
      </c>
      <c r="B509" s="9">
        <v>1</v>
      </c>
      <c r="K509" s="29" t="s">
        <v>8174</v>
      </c>
      <c r="L509" s="30" t="s">
        <v>9151</v>
      </c>
      <c r="M509" s="30" t="s">
        <v>9152</v>
      </c>
      <c r="N509" s="30" t="s">
        <v>8585</v>
      </c>
      <c r="O509" s="30" t="s">
        <v>19511</v>
      </c>
      <c r="P509" s="30" t="s">
        <v>19511</v>
      </c>
      <c r="Q509" s="31" t="s">
        <v>19511</v>
      </c>
    </row>
    <row r="510" spans="1:17" x14ac:dyDescent="0.2">
      <c r="A510" s="9" t="s">
        <v>8685</v>
      </c>
      <c r="B510" s="9">
        <v>1</v>
      </c>
      <c r="K510" s="26" t="s">
        <v>8177</v>
      </c>
      <c r="L510" s="27" t="s">
        <v>9153</v>
      </c>
      <c r="M510" s="27" t="s">
        <v>9154</v>
      </c>
      <c r="N510" s="27" t="s">
        <v>8585</v>
      </c>
      <c r="O510" s="27" t="s">
        <v>8889</v>
      </c>
      <c r="P510" s="27" t="s">
        <v>589</v>
      </c>
      <c r="Q510" s="28" t="s">
        <v>590</v>
      </c>
    </row>
    <row r="511" spans="1:17" x14ac:dyDescent="0.2">
      <c r="A511" s="9" t="s">
        <v>8687</v>
      </c>
      <c r="B511" s="9">
        <v>1</v>
      </c>
      <c r="K511" s="29" t="s">
        <v>8171</v>
      </c>
      <c r="L511" s="30" t="s">
        <v>9155</v>
      </c>
      <c r="M511" s="30" t="s">
        <v>9156</v>
      </c>
      <c r="N511" s="30" t="s">
        <v>8585</v>
      </c>
      <c r="O511" s="30" t="s">
        <v>19511</v>
      </c>
      <c r="P511" s="30" t="s">
        <v>591</v>
      </c>
      <c r="Q511" s="31" t="s">
        <v>592</v>
      </c>
    </row>
    <row r="512" spans="1:17" x14ac:dyDescent="0.2">
      <c r="A512" s="9" t="s">
        <v>8689</v>
      </c>
      <c r="B512" s="9">
        <v>1</v>
      </c>
      <c r="K512" s="26" t="s">
        <v>8174</v>
      </c>
      <c r="L512" s="27" t="s">
        <v>9157</v>
      </c>
      <c r="M512" s="27" t="s">
        <v>9158</v>
      </c>
      <c r="N512" s="27" t="s">
        <v>8585</v>
      </c>
      <c r="O512" s="27" t="s">
        <v>19511</v>
      </c>
      <c r="P512" s="27" t="s">
        <v>19511</v>
      </c>
      <c r="Q512" s="28" t="s">
        <v>19511</v>
      </c>
    </row>
    <row r="513" spans="1:17" x14ac:dyDescent="0.2">
      <c r="A513" s="9" t="s">
        <v>8691</v>
      </c>
      <c r="B513" s="9">
        <v>1</v>
      </c>
      <c r="K513" s="29" t="s">
        <v>8174</v>
      </c>
      <c r="L513" s="30" t="s">
        <v>9159</v>
      </c>
      <c r="M513" s="30" t="s">
        <v>9160</v>
      </c>
      <c r="N513" s="30" t="s">
        <v>8585</v>
      </c>
      <c r="O513" s="30" t="s">
        <v>19511</v>
      </c>
      <c r="P513" s="30" t="s">
        <v>19511</v>
      </c>
      <c r="Q513" s="31" t="s">
        <v>337</v>
      </c>
    </row>
    <row r="514" spans="1:17" x14ac:dyDescent="0.2">
      <c r="A514" s="9" t="s">
        <v>8693</v>
      </c>
      <c r="B514" s="9">
        <v>1</v>
      </c>
      <c r="K514" s="26" t="s">
        <v>8174</v>
      </c>
      <c r="L514" s="27" t="s">
        <v>9161</v>
      </c>
      <c r="M514" s="27" t="s">
        <v>593</v>
      </c>
      <c r="N514" s="27" t="s">
        <v>8585</v>
      </c>
      <c r="O514" s="27" t="s">
        <v>8585</v>
      </c>
      <c r="P514" s="27" t="s">
        <v>19511</v>
      </c>
      <c r="Q514" s="28" t="s">
        <v>594</v>
      </c>
    </row>
    <row r="515" spans="1:17" x14ac:dyDescent="0.2">
      <c r="A515" s="9" t="s">
        <v>8695</v>
      </c>
      <c r="B515" s="9">
        <v>1</v>
      </c>
      <c r="K515" s="29" t="s">
        <v>8174</v>
      </c>
      <c r="L515" s="30" t="s">
        <v>9162</v>
      </c>
      <c r="M515" s="30" t="s">
        <v>9163</v>
      </c>
      <c r="N515" s="30" t="s">
        <v>8585</v>
      </c>
      <c r="O515" s="30" t="s">
        <v>9164</v>
      </c>
      <c r="P515" s="30" t="s">
        <v>19511</v>
      </c>
      <c r="Q515" s="31" t="s">
        <v>19511</v>
      </c>
    </row>
    <row r="516" spans="1:17" x14ac:dyDescent="0.2">
      <c r="A516" s="9" t="s">
        <v>8697</v>
      </c>
      <c r="B516" s="9">
        <v>1</v>
      </c>
      <c r="K516" s="26" t="s">
        <v>8174</v>
      </c>
      <c r="L516" s="27" t="s">
        <v>9165</v>
      </c>
      <c r="M516" s="27" t="s">
        <v>9166</v>
      </c>
      <c r="N516" s="27" t="s">
        <v>8585</v>
      </c>
      <c r="O516" s="27" t="s">
        <v>9167</v>
      </c>
      <c r="P516" s="27" t="s">
        <v>19511</v>
      </c>
      <c r="Q516" s="28" t="s">
        <v>595</v>
      </c>
    </row>
    <row r="517" spans="1:17" x14ac:dyDescent="0.2">
      <c r="A517" s="9" t="s">
        <v>8699</v>
      </c>
      <c r="B517" s="9">
        <v>1</v>
      </c>
      <c r="K517" s="29" t="s">
        <v>8174</v>
      </c>
      <c r="L517" s="30" t="s">
        <v>9168</v>
      </c>
      <c r="M517" s="30" t="s">
        <v>9169</v>
      </c>
      <c r="N517" s="30" t="s">
        <v>8585</v>
      </c>
      <c r="O517" s="30" t="s">
        <v>9170</v>
      </c>
      <c r="P517" s="30" t="s">
        <v>19511</v>
      </c>
      <c r="Q517" s="31" t="s">
        <v>596</v>
      </c>
    </row>
    <row r="518" spans="1:17" x14ac:dyDescent="0.2">
      <c r="A518" s="9" t="s">
        <v>8701</v>
      </c>
      <c r="B518" s="9">
        <v>1</v>
      </c>
      <c r="K518" s="26" t="s">
        <v>8174</v>
      </c>
      <c r="L518" s="27" t="s">
        <v>9171</v>
      </c>
      <c r="M518" s="27" t="s">
        <v>9172</v>
      </c>
      <c r="N518" s="27" t="s">
        <v>8585</v>
      </c>
      <c r="O518" s="27" t="s">
        <v>19511</v>
      </c>
      <c r="P518" s="27" t="s">
        <v>19511</v>
      </c>
      <c r="Q518" s="28" t="s">
        <v>597</v>
      </c>
    </row>
    <row r="519" spans="1:17" x14ac:dyDescent="0.2">
      <c r="A519" s="9" t="s">
        <v>8703</v>
      </c>
      <c r="B519" s="9">
        <v>1</v>
      </c>
      <c r="K519" s="29" t="s">
        <v>8183</v>
      </c>
      <c r="L519" s="30" t="s">
        <v>9173</v>
      </c>
      <c r="M519" s="30" t="s">
        <v>9174</v>
      </c>
      <c r="N519" s="30" t="s">
        <v>8585</v>
      </c>
      <c r="O519" s="30" t="s">
        <v>489</v>
      </c>
      <c r="P519" s="30" t="s">
        <v>19511</v>
      </c>
      <c r="Q519" s="31" t="s">
        <v>598</v>
      </c>
    </row>
    <row r="520" spans="1:17" x14ac:dyDescent="0.2">
      <c r="A520" s="9" t="s">
        <v>8705</v>
      </c>
      <c r="B520" s="9">
        <v>1</v>
      </c>
      <c r="K520" s="26" t="s">
        <v>8285</v>
      </c>
      <c r="L520" s="27" t="s">
        <v>9175</v>
      </c>
      <c r="M520" s="27" t="s">
        <v>599</v>
      </c>
      <c r="N520" s="27" t="s">
        <v>8585</v>
      </c>
      <c r="O520" s="27" t="s">
        <v>19511</v>
      </c>
      <c r="P520" s="27" t="s">
        <v>19511</v>
      </c>
      <c r="Q520" s="28" t="s">
        <v>600</v>
      </c>
    </row>
    <row r="521" spans="1:17" x14ac:dyDescent="0.2">
      <c r="A521" s="9" t="s">
        <v>8706</v>
      </c>
      <c r="B521" s="9">
        <v>1</v>
      </c>
      <c r="K521" s="29" t="s">
        <v>8183</v>
      </c>
      <c r="L521" s="30" t="s">
        <v>9176</v>
      </c>
      <c r="M521" s="30" t="s">
        <v>9177</v>
      </c>
      <c r="N521" s="30" t="s">
        <v>8585</v>
      </c>
      <c r="O521" s="30" t="s">
        <v>19511</v>
      </c>
      <c r="P521" s="30" t="s">
        <v>19511</v>
      </c>
      <c r="Q521" s="31" t="s">
        <v>601</v>
      </c>
    </row>
    <row r="522" spans="1:17" x14ac:dyDescent="0.2">
      <c r="A522" s="9" t="s">
        <v>8707</v>
      </c>
      <c r="B522" s="9">
        <v>1</v>
      </c>
      <c r="K522" s="26" t="s">
        <v>8216</v>
      </c>
      <c r="L522" s="27" t="s">
        <v>8752</v>
      </c>
      <c r="M522" s="27" t="s">
        <v>9178</v>
      </c>
      <c r="N522" s="27" t="s">
        <v>8585</v>
      </c>
      <c r="O522" s="27" t="s">
        <v>8753</v>
      </c>
      <c r="P522" s="27" t="s">
        <v>19511</v>
      </c>
      <c r="Q522" s="28" t="s">
        <v>377</v>
      </c>
    </row>
    <row r="523" spans="1:17" x14ac:dyDescent="0.2">
      <c r="A523" s="9" t="s">
        <v>8709</v>
      </c>
      <c r="B523" s="9">
        <v>1</v>
      </c>
      <c r="K523" s="29" t="s">
        <v>8174</v>
      </c>
      <c r="L523" s="30" t="s">
        <v>9179</v>
      </c>
      <c r="M523" s="30" t="s">
        <v>9180</v>
      </c>
      <c r="N523" s="30" t="s">
        <v>8585</v>
      </c>
      <c r="O523" s="30" t="s">
        <v>9181</v>
      </c>
      <c r="P523" s="30" t="s">
        <v>19511</v>
      </c>
      <c r="Q523" s="31" t="s">
        <v>602</v>
      </c>
    </row>
    <row r="524" spans="1:17" x14ac:dyDescent="0.2">
      <c r="A524" s="9" t="s">
        <v>8711</v>
      </c>
      <c r="B524" s="9">
        <v>1</v>
      </c>
      <c r="K524" s="26" t="s">
        <v>8174</v>
      </c>
      <c r="L524" s="27" t="s">
        <v>9182</v>
      </c>
      <c r="M524" s="27" t="s">
        <v>603</v>
      </c>
      <c r="N524" s="27" t="s">
        <v>8585</v>
      </c>
      <c r="O524" s="27" t="s">
        <v>19511</v>
      </c>
      <c r="P524" s="27" t="s">
        <v>19511</v>
      </c>
      <c r="Q524" s="28" t="s">
        <v>598</v>
      </c>
    </row>
    <row r="525" spans="1:17" x14ac:dyDescent="0.2">
      <c r="A525" s="9" t="s">
        <v>8714</v>
      </c>
      <c r="B525" s="9">
        <v>1</v>
      </c>
      <c r="K525" s="29" t="s">
        <v>8174</v>
      </c>
      <c r="L525" s="30" t="s">
        <v>9183</v>
      </c>
      <c r="M525" s="30" t="s">
        <v>9184</v>
      </c>
      <c r="N525" s="30" t="s">
        <v>8585</v>
      </c>
      <c r="O525" s="30" t="s">
        <v>8889</v>
      </c>
      <c r="P525" s="30" t="s">
        <v>19511</v>
      </c>
      <c r="Q525" s="31" t="s">
        <v>604</v>
      </c>
    </row>
    <row r="526" spans="1:17" x14ac:dyDescent="0.2">
      <c r="A526" s="9" t="s">
        <v>8717</v>
      </c>
      <c r="B526" s="9">
        <v>1</v>
      </c>
      <c r="K526" s="26" t="s">
        <v>8174</v>
      </c>
      <c r="L526" s="27" t="s">
        <v>9185</v>
      </c>
      <c r="M526" s="27" t="s">
        <v>9186</v>
      </c>
      <c r="N526" s="27" t="s">
        <v>8585</v>
      </c>
      <c r="O526" s="27" t="s">
        <v>19511</v>
      </c>
      <c r="P526" s="27" t="s">
        <v>19511</v>
      </c>
      <c r="Q526" s="28" t="s">
        <v>605</v>
      </c>
    </row>
    <row r="527" spans="1:17" x14ac:dyDescent="0.2">
      <c r="A527" s="9" t="s">
        <v>8719</v>
      </c>
      <c r="B527" s="9">
        <v>1</v>
      </c>
      <c r="K527" s="29" t="s">
        <v>8216</v>
      </c>
      <c r="L527" s="30" t="s">
        <v>9187</v>
      </c>
      <c r="M527" s="30" t="s">
        <v>9188</v>
      </c>
      <c r="N527" s="30" t="s">
        <v>8585</v>
      </c>
      <c r="O527" s="30" t="s">
        <v>19511</v>
      </c>
      <c r="P527" s="30" t="s">
        <v>606</v>
      </c>
      <c r="Q527" s="31" t="s">
        <v>607</v>
      </c>
    </row>
    <row r="528" spans="1:17" x14ac:dyDescent="0.2">
      <c r="A528" s="9" t="s">
        <v>8721</v>
      </c>
      <c r="B528" s="9">
        <v>1</v>
      </c>
      <c r="K528" s="26" t="s">
        <v>8183</v>
      </c>
      <c r="L528" s="27" t="s">
        <v>9189</v>
      </c>
      <c r="M528" s="27" t="s">
        <v>9190</v>
      </c>
      <c r="N528" s="27" t="s">
        <v>8585</v>
      </c>
      <c r="O528" s="27" t="s">
        <v>19511</v>
      </c>
      <c r="P528" s="27" t="s">
        <v>19511</v>
      </c>
      <c r="Q528" s="28" t="s">
        <v>608</v>
      </c>
    </row>
    <row r="529" spans="1:17" x14ac:dyDescent="0.2">
      <c r="A529" s="9" t="s">
        <v>8723</v>
      </c>
      <c r="B529" s="9">
        <v>1</v>
      </c>
      <c r="K529" s="29" t="s">
        <v>8216</v>
      </c>
      <c r="L529" s="30" t="s">
        <v>9191</v>
      </c>
      <c r="M529" s="30" t="s">
        <v>9192</v>
      </c>
      <c r="N529" s="30" t="s">
        <v>8585</v>
      </c>
      <c r="O529" s="30" t="s">
        <v>8585</v>
      </c>
      <c r="P529" s="30" t="s">
        <v>609</v>
      </c>
      <c r="Q529" s="31" t="s">
        <v>610</v>
      </c>
    </row>
    <row r="530" spans="1:17" x14ac:dyDescent="0.2">
      <c r="A530" s="9" t="s">
        <v>8725</v>
      </c>
      <c r="B530" s="9">
        <v>1</v>
      </c>
      <c r="K530" s="26" t="s">
        <v>8183</v>
      </c>
      <c r="L530" s="27" t="s">
        <v>9193</v>
      </c>
      <c r="M530" s="27" t="s">
        <v>9194</v>
      </c>
      <c r="N530" s="27" t="s">
        <v>8585</v>
      </c>
      <c r="O530" s="27" t="s">
        <v>19511</v>
      </c>
      <c r="P530" s="27" t="s">
        <v>611</v>
      </c>
      <c r="Q530" s="28" t="s">
        <v>611</v>
      </c>
    </row>
    <row r="531" spans="1:17" x14ac:dyDescent="0.2">
      <c r="A531" s="9" t="s">
        <v>8727</v>
      </c>
      <c r="B531" s="9">
        <v>1</v>
      </c>
      <c r="K531" s="29" t="s">
        <v>8174</v>
      </c>
      <c r="L531" s="30" t="s">
        <v>9157</v>
      </c>
      <c r="M531" s="30" t="s">
        <v>9195</v>
      </c>
      <c r="N531" s="30" t="s">
        <v>8585</v>
      </c>
      <c r="O531" s="30" t="s">
        <v>19511</v>
      </c>
      <c r="P531" s="30" t="s">
        <v>19511</v>
      </c>
      <c r="Q531" s="31" t="s">
        <v>19511</v>
      </c>
    </row>
    <row r="532" spans="1:17" x14ac:dyDescent="0.2">
      <c r="A532" s="9" t="s">
        <v>8729</v>
      </c>
      <c r="B532" s="9">
        <v>1</v>
      </c>
      <c r="K532" s="26" t="s">
        <v>8186</v>
      </c>
      <c r="L532" s="27" t="s">
        <v>9196</v>
      </c>
      <c r="M532" s="27" t="s">
        <v>9197</v>
      </c>
      <c r="N532" s="27" t="s">
        <v>631</v>
      </c>
      <c r="O532" s="27" t="s">
        <v>19511</v>
      </c>
      <c r="P532" s="27" t="s">
        <v>612</v>
      </c>
      <c r="Q532" s="28" t="s">
        <v>613</v>
      </c>
    </row>
    <row r="533" spans="1:17" x14ac:dyDescent="0.2">
      <c r="A533" s="9" t="s">
        <v>8731</v>
      </c>
      <c r="B533" s="9">
        <v>1</v>
      </c>
      <c r="K533" s="29" t="s">
        <v>8183</v>
      </c>
      <c r="L533" s="30" t="s">
        <v>9198</v>
      </c>
      <c r="M533" s="30" t="s">
        <v>9199</v>
      </c>
      <c r="N533" s="30" t="s">
        <v>631</v>
      </c>
      <c r="O533" s="30" t="s">
        <v>19511</v>
      </c>
      <c r="P533" s="30" t="s">
        <v>19511</v>
      </c>
      <c r="Q533" s="31" t="s">
        <v>614</v>
      </c>
    </row>
    <row r="534" spans="1:17" x14ac:dyDescent="0.2">
      <c r="A534" s="9" t="s">
        <v>8733</v>
      </c>
      <c r="B534" s="9">
        <v>1</v>
      </c>
      <c r="K534" s="26" t="s">
        <v>8216</v>
      </c>
      <c r="L534" s="27" t="s">
        <v>9200</v>
      </c>
      <c r="M534" s="27" t="s">
        <v>9201</v>
      </c>
      <c r="N534" s="27" t="s">
        <v>631</v>
      </c>
      <c r="O534" s="27" t="s">
        <v>19511</v>
      </c>
      <c r="P534" s="27" t="s">
        <v>19511</v>
      </c>
      <c r="Q534" s="28" t="s">
        <v>615</v>
      </c>
    </row>
    <row r="535" spans="1:17" x14ac:dyDescent="0.2">
      <c r="A535" s="9" t="s">
        <v>8735</v>
      </c>
      <c r="B535" s="9">
        <v>1</v>
      </c>
      <c r="K535" s="29" t="s">
        <v>8216</v>
      </c>
      <c r="L535" s="30" t="s">
        <v>9202</v>
      </c>
      <c r="M535" s="30" t="s">
        <v>9203</v>
      </c>
      <c r="N535" s="30" t="s">
        <v>631</v>
      </c>
      <c r="O535" s="30" t="s">
        <v>19511</v>
      </c>
      <c r="P535" s="30" t="s">
        <v>616</v>
      </c>
      <c r="Q535" s="31" t="s">
        <v>617</v>
      </c>
    </row>
    <row r="536" spans="1:17" x14ac:dyDescent="0.2">
      <c r="A536" s="9" t="s">
        <v>8737</v>
      </c>
      <c r="B536" s="9">
        <v>1</v>
      </c>
      <c r="K536" s="26" t="s">
        <v>8186</v>
      </c>
      <c r="L536" s="27" t="s">
        <v>9204</v>
      </c>
      <c r="M536" s="27" t="s">
        <v>9205</v>
      </c>
      <c r="N536" s="27" t="s">
        <v>631</v>
      </c>
      <c r="O536" s="27" t="s">
        <v>631</v>
      </c>
      <c r="P536" s="27" t="s">
        <v>618</v>
      </c>
      <c r="Q536" s="28" t="s">
        <v>619</v>
      </c>
    </row>
    <row r="537" spans="1:17" x14ac:dyDescent="0.2">
      <c r="A537" s="9" t="s">
        <v>8741</v>
      </c>
      <c r="B537" s="9">
        <v>1</v>
      </c>
      <c r="K537" s="29" t="s">
        <v>8186</v>
      </c>
      <c r="L537" s="30" t="s">
        <v>9206</v>
      </c>
      <c r="M537" s="30" t="s">
        <v>9207</v>
      </c>
      <c r="N537" s="30" t="s">
        <v>631</v>
      </c>
      <c r="O537" s="30" t="s">
        <v>631</v>
      </c>
      <c r="P537" s="30" t="s">
        <v>620</v>
      </c>
      <c r="Q537" s="31" t="s">
        <v>621</v>
      </c>
    </row>
    <row r="538" spans="1:17" x14ac:dyDescent="0.2">
      <c r="A538" s="9" t="s">
        <v>8743</v>
      </c>
      <c r="B538" s="9">
        <v>1</v>
      </c>
      <c r="K538" s="26" t="s">
        <v>8186</v>
      </c>
      <c r="L538" s="27" t="s">
        <v>9208</v>
      </c>
      <c r="M538" s="27" t="s">
        <v>9209</v>
      </c>
      <c r="N538" s="27" t="s">
        <v>631</v>
      </c>
      <c r="O538" s="27" t="s">
        <v>631</v>
      </c>
      <c r="P538" s="27" t="s">
        <v>622</v>
      </c>
      <c r="Q538" s="28" t="s">
        <v>623</v>
      </c>
    </row>
    <row r="539" spans="1:17" x14ac:dyDescent="0.2">
      <c r="A539" s="9" t="s">
        <v>8746</v>
      </c>
      <c r="B539" s="9">
        <v>1</v>
      </c>
      <c r="K539" s="29" t="s">
        <v>8183</v>
      </c>
      <c r="L539" s="30" t="s">
        <v>9210</v>
      </c>
      <c r="M539" s="30" t="s">
        <v>9211</v>
      </c>
      <c r="N539" s="30" t="s">
        <v>631</v>
      </c>
      <c r="O539" s="30" t="s">
        <v>631</v>
      </c>
      <c r="P539" s="30" t="s">
        <v>624</v>
      </c>
      <c r="Q539" s="31" t="s">
        <v>625</v>
      </c>
    </row>
    <row r="540" spans="1:17" x14ac:dyDescent="0.2">
      <c r="A540" s="9" t="s">
        <v>8748</v>
      </c>
      <c r="B540" s="9">
        <v>1</v>
      </c>
      <c r="K540" s="26" t="s">
        <v>8183</v>
      </c>
      <c r="L540" s="27" t="s">
        <v>9212</v>
      </c>
      <c r="M540" s="27" t="s">
        <v>9213</v>
      </c>
      <c r="N540" s="27" t="s">
        <v>631</v>
      </c>
      <c r="O540" s="27" t="s">
        <v>631</v>
      </c>
      <c r="P540" s="27" t="s">
        <v>626</v>
      </c>
      <c r="Q540" s="28" t="s">
        <v>627</v>
      </c>
    </row>
    <row r="541" spans="1:17" x14ac:dyDescent="0.2">
      <c r="A541" s="9" t="s">
        <v>8750</v>
      </c>
      <c r="B541" s="9">
        <v>1</v>
      </c>
      <c r="K541" s="29" t="s">
        <v>8183</v>
      </c>
      <c r="L541" s="30" t="s">
        <v>9214</v>
      </c>
      <c r="M541" s="30" t="s">
        <v>9215</v>
      </c>
      <c r="N541" s="30" t="s">
        <v>631</v>
      </c>
      <c r="O541" s="30" t="s">
        <v>631</v>
      </c>
      <c r="P541" s="30" t="s">
        <v>19511</v>
      </c>
      <c r="Q541" s="31" t="s">
        <v>628</v>
      </c>
    </row>
    <row r="542" spans="1:17" x14ac:dyDescent="0.2">
      <c r="A542" s="9" t="s">
        <v>8754</v>
      </c>
      <c r="B542" s="9">
        <v>1</v>
      </c>
      <c r="K542" s="26" t="s">
        <v>8183</v>
      </c>
      <c r="L542" s="27" t="s">
        <v>9216</v>
      </c>
      <c r="M542" s="27" t="s">
        <v>9217</v>
      </c>
      <c r="N542" s="27" t="s">
        <v>631</v>
      </c>
      <c r="O542" s="27" t="s">
        <v>9218</v>
      </c>
      <c r="P542" s="27" t="s">
        <v>19511</v>
      </c>
      <c r="Q542" s="28" t="s">
        <v>629</v>
      </c>
    </row>
    <row r="543" spans="1:17" x14ac:dyDescent="0.2">
      <c r="A543" s="9" t="s">
        <v>8756</v>
      </c>
      <c r="B543" s="9">
        <v>1</v>
      </c>
      <c r="K543" s="29" t="s">
        <v>8220</v>
      </c>
      <c r="L543" s="30" t="s">
        <v>8250</v>
      </c>
      <c r="M543" s="30" t="s">
        <v>19511</v>
      </c>
      <c r="N543" s="30" t="s">
        <v>631</v>
      </c>
      <c r="O543" s="30" t="s">
        <v>19511</v>
      </c>
      <c r="P543" s="30" t="s">
        <v>19511</v>
      </c>
      <c r="Q543" s="31" t="s">
        <v>19511</v>
      </c>
    </row>
    <row r="544" spans="1:17" x14ac:dyDescent="0.2">
      <c r="A544" s="9" t="s">
        <v>8758</v>
      </c>
      <c r="B544" s="9">
        <v>1</v>
      </c>
      <c r="K544" s="26" t="s">
        <v>8171</v>
      </c>
      <c r="L544" s="27" t="s">
        <v>9219</v>
      </c>
      <c r="M544" s="27" t="s">
        <v>9220</v>
      </c>
      <c r="N544" s="27" t="s">
        <v>631</v>
      </c>
      <c r="O544" s="27" t="s">
        <v>9221</v>
      </c>
      <c r="P544" s="27" t="s">
        <v>19511</v>
      </c>
      <c r="Q544" s="28" t="s">
        <v>19511</v>
      </c>
    </row>
    <row r="545" spans="1:17" x14ac:dyDescent="0.2">
      <c r="A545" s="9" t="s">
        <v>8760</v>
      </c>
      <c r="B545" s="9">
        <v>1</v>
      </c>
      <c r="K545" s="29" t="s">
        <v>8177</v>
      </c>
      <c r="L545" s="30" t="s">
        <v>9222</v>
      </c>
      <c r="M545" s="30" t="s">
        <v>9223</v>
      </c>
      <c r="N545" s="30" t="s">
        <v>631</v>
      </c>
      <c r="O545" s="30" t="s">
        <v>631</v>
      </c>
      <c r="P545" s="30" t="s">
        <v>19511</v>
      </c>
      <c r="Q545" s="31" t="s">
        <v>630</v>
      </c>
    </row>
    <row r="546" spans="1:17" x14ac:dyDescent="0.2">
      <c r="A546" s="9" t="s">
        <v>8762</v>
      </c>
      <c r="B546" s="9">
        <v>1</v>
      </c>
      <c r="K546" s="26" t="s">
        <v>8186</v>
      </c>
      <c r="L546" s="27" t="s">
        <v>9224</v>
      </c>
      <c r="M546" s="27" t="s">
        <v>9225</v>
      </c>
      <c r="N546" s="27" t="s">
        <v>631</v>
      </c>
      <c r="O546" s="27" t="s">
        <v>631</v>
      </c>
      <c r="P546" s="27" t="s">
        <v>632</v>
      </c>
      <c r="Q546" s="28" t="s">
        <v>633</v>
      </c>
    </row>
    <row r="547" spans="1:17" x14ac:dyDescent="0.2">
      <c r="A547" s="9" t="s">
        <v>8764</v>
      </c>
      <c r="B547" s="9">
        <v>1</v>
      </c>
      <c r="K547" s="29" t="s">
        <v>8183</v>
      </c>
      <c r="L547" s="30" t="s">
        <v>9226</v>
      </c>
      <c r="M547" s="30" t="s">
        <v>9227</v>
      </c>
      <c r="N547" s="30" t="s">
        <v>631</v>
      </c>
      <c r="O547" s="30" t="s">
        <v>631</v>
      </c>
      <c r="P547" s="30" t="s">
        <v>634</v>
      </c>
      <c r="Q547" s="31" t="s">
        <v>635</v>
      </c>
    </row>
    <row r="548" spans="1:17" x14ac:dyDescent="0.2">
      <c r="A548" s="9" t="s">
        <v>8766</v>
      </c>
      <c r="B548" s="9">
        <v>1</v>
      </c>
      <c r="K548" s="26" t="s">
        <v>8183</v>
      </c>
      <c r="L548" s="27" t="s">
        <v>9228</v>
      </c>
      <c r="M548" s="27" t="s">
        <v>9229</v>
      </c>
      <c r="N548" s="27" t="s">
        <v>631</v>
      </c>
      <c r="O548" s="27" t="s">
        <v>9230</v>
      </c>
      <c r="P548" s="27" t="s">
        <v>19511</v>
      </c>
      <c r="Q548" s="28" t="s">
        <v>19511</v>
      </c>
    </row>
    <row r="549" spans="1:17" x14ac:dyDescent="0.2">
      <c r="A549" s="9" t="s">
        <v>8768</v>
      </c>
      <c r="B549" s="9">
        <v>1</v>
      </c>
      <c r="K549" s="29" t="s">
        <v>8183</v>
      </c>
      <c r="L549" s="30" t="s">
        <v>9231</v>
      </c>
      <c r="M549" s="30" t="s">
        <v>9232</v>
      </c>
      <c r="N549" s="30" t="s">
        <v>631</v>
      </c>
      <c r="O549" s="30" t="s">
        <v>631</v>
      </c>
      <c r="P549" s="30" t="s">
        <v>19511</v>
      </c>
      <c r="Q549" s="31" t="s">
        <v>19511</v>
      </c>
    </row>
    <row r="550" spans="1:17" x14ac:dyDescent="0.2">
      <c r="A550" s="9" t="s">
        <v>8770</v>
      </c>
      <c r="B550" s="9">
        <v>1</v>
      </c>
      <c r="K550" s="26" t="s">
        <v>8183</v>
      </c>
      <c r="L550" s="27" t="s">
        <v>9233</v>
      </c>
      <c r="M550" s="27" t="s">
        <v>9234</v>
      </c>
      <c r="N550" s="27" t="s">
        <v>631</v>
      </c>
      <c r="O550" s="27" t="s">
        <v>19511</v>
      </c>
      <c r="P550" s="27" t="s">
        <v>19511</v>
      </c>
      <c r="Q550" s="28" t="s">
        <v>636</v>
      </c>
    </row>
    <row r="551" spans="1:17" x14ac:dyDescent="0.2">
      <c r="A551" s="9" t="s">
        <v>8772</v>
      </c>
      <c r="B551" s="9">
        <v>1</v>
      </c>
      <c r="K551" s="29" t="s">
        <v>8216</v>
      </c>
      <c r="L551" s="30" t="s">
        <v>9235</v>
      </c>
      <c r="M551" s="30" t="s">
        <v>9236</v>
      </c>
      <c r="N551" s="30" t="s">
        <v>631</v>
      </c>
      <c r="O551" s="30" t="s">
        <v>19511</v>
      </c>
      <c r="P551" s="30" t="s">
        <v>19511</v>
      </c>
      <c r="Q551" s="31" t="s">
        <v>637</v>
      </c>
    </row>
    <row r="552" spans="1:17" x14ac:dyDescent="0.2">
      <c r="A552" s="9" t="s">
        <v>8775</v>
      </c>
      <c r="B552" s="9">
        <v>1</v>
      </c>
      <c r="K552" s="26" t="s">
        <v>8183</v>
      </c>
      <c r="L552" s="27" t="s">
        <v>9237</v>
      </c>
      <c r="M552" s="27" t="s">
        <v>9238</v>
      </c>
      <c r="N552" s="27" t="s">
        <v>631</v>
      </c>
      <c r="O552" s="27" t="s">
        <v>631</v>
      </c>
      <c r="P552" s="27" t="s">
        <v>19511</v>
      </c>
      <c r="Q552" s="28" t="s">
        <v>638</v>
      </c>
    </row>
    <row r="553" spans="1:17" x14ac:dyDescent="0.2">
      <c r="A553" s="9" t="s">
        <v>8777</v>
      </c>
      <c r="B553" s="9">
        <v>1</v>
      </c>
      <c r="K553" s="29" t="s">
        <v>8183</v>
      </c>
      <c r="L553" s="30" t="s">
        <v>9239</v>
      </c>
      <c r="M553" s="30" t="s">
        <v>9240</v>
      </c>
      <c r="N553" s="30" t="s">
        <v>9241</v>
      </c>
      <c r="O553" s="30" t="s">
        <v>9241</v>
      </c>
      <c r="P553" s="30" t="s">
        <v>19511</v>
      </c>
      <c r="Q553" s="31" t="s">
        <v>639</v>
      </c>
    </row>
    <row r="554" spans="1:17" x14ac:dyDescent="0.2">
      <c r="A554" s="9" t="s">
        <v>8779</v>
      </c>
      <c r="B554" s="9">
        <v>1</v>
      </c>
      <c r="K554" s="26" t="s">
        <v>8186</v>
      </c>
      <c r="L554" s="27" t="s">
        <v>9242</v>
      </c>
      <c r="M554" s="27" t="s">
        <v>9243</v>
      </c>
      <c r="N554" s="27" t="s">
        <v>9241</v>
      </c>
      <c r="O554" s="27" t="s">
        <v>9241</v>
      </c>
      <c r="P554" s="27" t="s">
        <v>19511</v>
      </c>
      <c r="Q554" s="28" t="s">
        <v>640</v>
      </c>
    </row>
    <row r="555" spans="1:17" x14ac:dyDescent="0.2">
      <c r="A555" s="9" t="s">
        <v>8781</v>
      </c>
      <c r="B555" s="9">
        <v>1</v>
      </c>
      <c r="K555" s="29" t="s">
        <v>8183</v>
      </c>
      <c r="L555" s="30" t="s">
        <v>9244</v>
      </c>
      <c r="M555" s="30" t="s">
        <v>641</v>
      </c>
      <c r="N555" s="30" t="s">
        <v>9241</v>
      </c>
      <c r="O555" s="30" t="s">
        <v>19511</v>
      </c>
      <c r="P555" s="30" t="s">
        <v>19511</v>
      </c>
      <c r="Q555" s="31" t="s">
        <v>642</v>
      </c>
    </row>
    <row r="556" spans="1:17" x14ac:dyDescent="0.2">
      <c r="A556" s="9" t="s">
        <v>8783</v>
      </c>
      <c r="B556" s="9">
        <v>1</v>
      </c>
      <c r="K556" s="26" t="s">
        <v>8186</v>
      </c>
      <c r="L556" s="27" t="s">
        <v>9245</v>
      </c>
      <c r="M556" s="27" t="s">
        <v>19511</v>
      </c>
      <c r="N556" s="27" t="s">
        <v>9241</v>
      </c>
      <c r="O556" s="27" t="s">
        <v>9241</v>
      </c>
      <c r="P556" s="27" t="s">
        <v>643</v>
      </c>
      <c r="Q556" s="28" t="s">
        <v>644</v>
      </c>
    </row>
    <row r="557" spans="1:17" x14ac:dyDescent="0.2">
      <c r="A557" s="9" t="s">
        <v>8784</v>
      </c>
      <c r="B557" s="9">
        <v>1</v>
      </c>
      <c r="K557" s="29" t="s">
        <v>8183</v>
      </c>
      <c r="L557" s="30" t="s">
        <v>9246</v>
      </c>
      <c r="M557" s="30" t="s">
        <v>9247</v>
      </c>
      <c r="N557" s="30" t="s">
        <v>9241</v>
      </c>
      <c r="O557" s="30" t="s">
        <v>9241</v>
      </c>
      <c r="P557" s="30" t="s">
        <v>645</v>
      </c>
      <c r="Q557" s="31" t="s">
        <v>646</v>
      </c>
    </row>
    <row r="558" spans="1:17" x14ac:dyDescent="0.2">
      <c r="A558" s="9" t="s">
        <v>8786</v>
      </c>
      <c r="B558" s="9">
        <v>1</v>
      </c>
      <c r="K558" s="26" t="s">
        <v>8183</v>
      </c>
      <c r="L558" s="27" t="s">
        <v>9248</v>
      </c>
      <c r="M558" s="27" t="s">
        <v>9249</v>
      </c>
      <c r="N558" s="27" t="s">
        <v>9241</v>
      </c>
      <c r="O558" s="27" t="s">
        <v>9241</v>
      </c>
      <c r="P558" s="27" t="s">
        <v>647</v>
      </c>
      <c r="Q558" s="28" t="s">
        <v>648</v>
      </c>
    </row>
    <row r="559" spans="1:17" x14ac:dyDescent="0.2">
      <c r="A559" s="9" t="s">
        <v>8788</v>
      </c>
      <c r="B559" s="9">
        <v>1</v>
      </c>
      <c r="K559" s="29" t="s">
        <v>8186</v>
      </c>
      <c r="L559" s="30" t="s">
        <v>9250</v>
      </c>
      <c r="M559" s="30" t="s">
        <v>9251</v>
      </c>
      <c r="N559" s="30" t="s">
        <v>9241</v>
      </c>
      <c r="O559" s="30" t="s">
        <v>9241</v>
      </c>
      <c r="P559" s="30" t="s">
        <v>649</v>
      </c>
      <c r="Q559" s="31" t="s">
        <v>650</v>
      </c>
    </row>
    <row r="560" spans="1:17" x14ac:dyDescent="0.2">
      <c r="A560" s="9" t="s">
        <v>8790</v>
      </c>
      <c r="B560" s="9">
        <v>1</v>
      </c>
      <c r="K560" s="26" t="s">
        <v>8186</v>
      </c>
      <c r="L560" s="27" t="s">
        <v>9252</v>
      </c>
      <c r="M560" s="27" t="s">
        <v>9253</v>
      </c>
      <c r="N560" s="27" t="s">
        <v>9241</v>
      </c>
      <c r="O560" s="27" t="s">
        <v>9241</v>
      </c>
      <c r="P560" s="27" t="s">
        <v>19511</v>
      </c>
      <c r="Q560" s="28" t="s">
        <v>19511</v>
      </c>
    </row>
    <row r="561" spans="1:17" x14ac:dyDescent="0.2">
      <c r="A561" s="9" t="s">
        <v>8792</v>
      </c>
      <c r="B561" s="9">
        <v>1</v>
      </c>
      <c r="K561" s="29" t="s">
        <v>8186</v>
      </c>
      <c r="L561" s="30" t="s">
        <v>9254</v>
      </c>
      <c r="M561" s="30" t="s">
        <v>9255</v>
      </c>
      <c r="N561" s="30" t="s">
        <v>9241</v>
      </c>
      <c r="O561" s="30" t="s">
        <v>9241</v>
      </c>
      <c r="P561" s="30" t="s">
        <v>651</v>
      </c>
      <c r="Q561" s="31" t="s">
        <v>652</v>
      </c>
    </row>
    <row r="562" spans="1:17" x14ac:dyDescent="0.2">
      <c r="A562" s="9" t="s">
        <v>8793</v>
      </c>
      <c r="B562" s="9">
        <v>1</v>
      </c>
      <c r="K562" s="26" t="s">
        <v>8177</v>
      </c>
      <c r="L562" s="27" t="s">
        <v>9256</v>
      </c>
      <c r="M562" s="27" t="s">
        <v>9257</v>
      </c>
      <c r="N562" s="27" t="s">
        <v>9241</v>
      </c>
      <c r="O562" s="27" t="s">
        <v>9241</v>
      </c>
      <c r="P562" s="27" t="s">
        <v>653</v>
      </c>
      <c r="Q562" s="28" t="s">
        <v>654</v>
      </c>
    </row>
    <row r="563" spans="1:17" x14ac:dyDescent="0.2">
      <c r="A563" s="9" t="s">
        <v>8795</v>
      </c>
      <c r="B563" s="9">
        <v>1</v>
      </c>
      <c r="K563" s="29" t="s">
        <v>8177</v>
      </c>
      <c r="L563" s="30" t="s">
        <v>9258</v>
      </c>
      <c r="M563" s="30" t="s">
        <v>9259</v>
      </c>
      <c r="N563" s="30" t="s">
        <v>9241</v>
      </c>
      <c r="O563" s="30" t="s">
        <v>9241</v>
      </c>
      <c r="P563" s="30" t="s">
        <v>655</v>
      </c>
      <c r="Q563" s="31" t="s">
        <v>656</v>
      </c>
    </row>
    <row r="564" spans="1:17" x14ac:dyDescent="0.2">
      <c r="A564" s="9" t="s">
        <v>8796</v>
      </c>
      <c r="B564" s="9">
        <v>1</v>
      </c>
      <c r="K564" s="26" t="s">
        <v>8177</v>
      </c>
      <c r="L564" s="27" t="s">
        <v>9260</v>
      </c>
      <c r="M564" s="27" t="s">
        <v>9261</v>
      </c>
      <c r="N564" s="27" t="s">
        <v>9241</v>
      </c>
      <c r="O564" s="27" t="s">
        <v>9241</v>
      </c>
      <c r="P564" s="27" t="s">
        <v>657</v>
      </c>
      <c r="Q564" s="28" t="s">
        <v>658</v>
      </c>
    </row>
    <row r="565" spans="1:17" x14ac:dyDescent="0.2">
      <c r="A565" s="9" t="s">
        <v>8799</v>
      </c>
      <c r="B565" s="9">
        <v>1</v>
      </c>
      <c r="K565" s="29" t="s">
        <v>8220</v>
      </c>
      <c r="L565" s="30" t="s">
        <v>8250</v>
      </c>
      <c r="M565" s="30" t="s">
        <v>19511</v>
      </c>
      <c r="N565" s="30" t="s">
        <v>9241</v>
      </c>
      <c r="O565" s="30" t="s">
        <v>9262</v>
      </c>
      <c r="P565" s="30" t="s">
        <v>19511</v>
      </c>
      <c r="Q565" s="31" t="s">
        <v>19511</v>
      </c>
    </row>
    <row r="566" spans="1:17" x14ac:dyDescent="0.2">
      <c r="A566" s="9" t="s">
        <v>8800</v>
      </c>
      <c r="B566" s="9">
        <v>1</v>
      </c>
      <c r="K566" s="26" t="s">
        <v>8171</v>
      </c>
      <c r="L566" s="27" t="s">
        <v>9263</v>
      </c>
      <c r="M566" s="27" t="s">
        <v>9264</v>
      </c>
      <c r="N566" s="27" t="s">
        <v>9241</v>
      </c>
      <c r="O566" s="27" t="s">
        <v>19511</v>
      </c>
      <c r="P566" s="27" t="s">
        <v>19511</v>
      </c>
      <c r="Q566" s="28" t="s">
        <v>659</v>
      </c>
    </row>
    <row r="567" spans="1:17" x14ac:dyDescent="0.2">
      <c r="A567" s="9" t="s">
        <v>8802</v>
      </c>
      <c r="B567" s="9">
        <v>1</v>
      </c>
      <c r="K567" s="29" t="s">
        <v>8186</v>
      </c>
      <c r="L567" s="30" t="s">
        <v>9265</v>
      </c>
      <c r="M567" s="30" t="s">
        <v>9266</v>
      </c>
      <c r="N567" s="30" t="s">
        <v>9241</v>
      </c>
      <c r="O567" s="30" t="s">
        <v>19511</v>
      </c>
      <c r="P567" s="30" t="s">
        <v>660</v>
      </c>
      <c r="Q567" s="31" t="s">
        <v>661</v>
      </c>
    </row>
    <row r="568" spans="1:17" x14ac:dyDescent="0.2">
      <c r="A568" s="9" t="s">
        <v>8804</v>
      </c>
      <c r="B568" s="9">
        <v>1</v>
      </c>
      <c r="K568" s="26" t="s">
        <v>8171</v>
      </c>
      <c r="L568" s="27" t="s">
        <v>9267</v>
      </c>
      <c r="M568" s="27" t="s">
        <v>9268</v>
      </c>
      <c r="N568" s="27" t="s">
        <v>9241</v>
      </c>
      <c r="O568" s="27" t="s">
        <v>19511</v>
      </c>
      <c r="P568" s="27" t="s">
        <v>662</v>
      </c>
      <c r="Q568" s="28" t="s">
        <v>663</v>
      </c>
    </row>
    <row r="569" spans="1:17" x14ac:dyDescent="0.2">
      <c r="A569" s="9" t="s">
        <v>8806</v>
      </c>
      <c r="B569" s="9">
        <v>1</v>
      </c>
      <c r="K569" s="29" t="s">
        <v>8183</v>
      </c>
      <c r="L569" s="30" t="s">
        <v>9269</v>
      </c>
      <c r="M569" s="30" t="s">
        <v>9270</v>
      </c>
      <c r="N569" s="30" t="s">
        <v>9241</v>
      </c>
      <c r="O569" s="30" t="s">
        <v>19511</v>
      </c>
      <c r="P569" s="30" t="s">
        <v>664</v>
      </c>
      <c r="Q569" s="31" t="s">
        <v>665</v>
      </c>
    </row>
    <row r="570" spans="1:17" x14ac:dyDescent="0.2">
      <c r="A570" s="9" t="s">
        <v>8808</v>
      </c>
      <c r="B570" s="9">
        <v>1</v>
      </c>
      <c r="K570" s="26" t="s">
        <v>8183</v>
      </c>
      <c r="L570" s="27" t="s">
        <v>9271</v>
      </c>
      <c r="M570" s="27" t="s">
        <v>9272</v>
      </c>
      <c r="N570" s="27" t="s">
        <v>9241</v>
      </c>
      <c r="O570" s="27" t="s">
        <v>9241</v>
      </c>
      <c r="P570" s="27" t="s">
        <v>19511</v>
      </c>
      <c r="Q570" s="28" t="s">
        <v>666</v>
      </c>
    </row>
    <row r="571" spans="1:17" x14ac:dyDescent="0.2">
      <c r="A571" s="9" t="s">
        <v>8810</v>
      </c>
      <c r="B571" s="9">
        <v>1</v>
      </c>
      <c r="K571" s="29" t="s">
        <v>8171</v>
      </c>
      <c r="L571" s="30" t="s">
        <v>9273</v>
      </c>
      <c r="M571" s="30" t="s">
        <v>9274</v>
      </c>
      <c r="N571" s="30" t="s">
        <v>9241</v>
      </c>
      <c r="O571" s="30" t="s">
        <v>9241</v>
      </c>
      <c r="P571" s="30" t="s">
        <v>667</v>
      </c>
      <c r="Q571" s="31" t="s">
        <v>668</v>
      </c>
    </row>
    <row r="572" spans="1:17" x14ac:dyDescent="0.2">
      <c r="A572" s="9" t="s">
        <v>8811</v>
      </c>
      <c r="B572" s="9">
        <v>1</v>
      </c>
      <c r="K572" s="26" t="s">
        <v>8186</v>
      </c>
      <c r="L572" s="27" t="s">
        <v>9275</v>
      </c>
      <c r="M572" s="27" t="s">
        <v>9276</v>
      </c>
      <c r="N572" s="27" t="s">
        <v>9241</v>
      </c>
      <c r="O572" s="27" t="s">
        <v>9277</v>
      </c>
      <c r="P572" s="27" t="s">
        <v>669</v>
      </c>
      <c r="Q572" s="28" t="s">
        <v>670</v>
      </c>
    </row>
    <row r="573" spans="1:17" x14ac:dyDescent="0.2">
      <c r="A573" s="9" t="s">
        <v>8813</v>
      </c>
      <c r="B573" s="9">
        <v>1</v>
      </c>
      <c r="K573" s="29" t="s">
        <v>8186</v>
      </c>
      <c r="L573" s="30" t="s">
        <v>9278</v>
      </c>
      <c r="M573" s="30" t="s">
        <v>9279</v>
      </c>
      <c r="N573" s="30" t="s">
        <v>9280</v>
      </c>
      <c r="O573" s="30" t="s">
        <v>19511</v>
      </c>
      <c r="P573" s="30" t="s">
        <v>19511</v>
      </c>
      <c r="Q573" s="31" t="s">
        <v>671</v>
      </c>
    </row>
    <row r="574" spans="1:17" x14ac:dyDescent="0.2">
      <c r="A574" s="9" t="s">
        <v>8814</v>
      </c>
      <c r="B574" s="9">
        <v>1</v>
      </c>
      <c r="K574" s="26" t="s">
        <v>8186</v>
      </c>
      <c r="L574" s="27" t="s">
        <v>9281</v>
      </c>
      <c r="M574" s="27" t="s">
        <v>9282</v>
      </c>
      <c r="N574" s="27" t="s">
        <v>9280</v>
      </c>
      <c r="O574" s="27" t="s">
        <v>9280</v>
      </c>
      <c r="P574" s="27" t="s">
        <v>19511</v>
      </c>
      <c r="Q574" s="28" t="s">
        <v>672</v>
      </c>
    </row>
    <row r="575" spans="1:17" x14ac:dyDescent="0.2">
      <c r="A575" s="9" t="s">
        <v>8816</v>
      </c>
      <c r="B575" s="9">
        <v>1</v>
      </c>
      <c r="K575" s="29" t="s">
        <v>8177</v>
      </c>
      <c r="L575" s="30" t="s">
        <v>9283</v>
      </c>
      <c r="M575" s="30" t="s">
        <v>9284</v>
      </c>
      <c r="N575" s="30" t="s">
        <v>9280</v>
      </c>
      <c r="O575" s="30" t="s">
        <v>19511</v>
      </c>
      <c r="P575" s="30" t="s">
        <v>673</v>
      </c>
      <c r="Q575" s="31" t="s">
        <v>674</v>
      </c>
    </row>
    <row r="576" spans="1:17" x14ac:dyDescent="0.2">
      <c r="A576" s="9" t="s">
        <v>8817</v>
      </c>
      <c r="B576" s="9">
        <v>1</v>
      </c>
      <c r="K576" s="26" t="s">
        <v>8174</v>
      </c>
      <c r="L576" s="27" t="s">
        <v>9285</v>
      </c>
      <c r="M576" s="27" t="s">
        <v>9286</v>
      </c>
      <c r="N576" s="27" t="s">
        <v>9280</v>
      </c>
      <c r="O576" s="27" t="s">
        <v>19511</v>
      </c>
      <c r="P576" s="27" t="s">
        <v>19511</v>
      </c>
      <c r="Q576" s="28" t="s">
        <v>675</v>
      </c>
    </row>
    <row r="577" spans="1:17" x14ac:dyDescent="0.2">
      <c r="A577" s="9" t="s">
        <v>8818</v>
      </c>
      <c r="B577" s="9">
        <v>1</v>
      </c>
      <c r="K577" s="29" t="s">
        <v>8186</v>
      </c>
      <c r="L577" s="30" t="s">
        <v>9287</v>
      </c>
      <c r="M577" s="30" t="s">
        <v>9288</v>
      </c>
      <c r="N577" s="30" t="s">
        <v>9289</v>
      </c>
      <c r="O577" s="30" t="s">
        <v>19511</v>
      </c>
      <c r="P577" s="30" t="s">
        <v>19511</v>
      </c>
      <c r="Q577" s="31" t="s">
        <v>676</v>
      </c>
    </row>
    <row r="578" spans="1:17" x14ac:dyDescent="0.2">
      <c r="A578" s="9" t="s">
        <v>8819</v>
      </c>
      <c r="B578" s="9">
        <v>1</v>
      </c>
      <c r="K578" s="26" t="s">
        <v>8171</v>
      </c>
      <c r="L578" s="27" t="s">
        <v>9290</v>
      </c>
      <c r="M578" s="27" t="s">
        <v>19511</v>
      </c>
      <c r="N578" s="27" t="s">
        <v>9289</v>
      </c>
      <c r="O578" s="27" t="s">
        <v>9289</v>
      </c>
      <c r="P578" s="27" t="s">
        <v>19511</v>
      </c>
      <c r="Q578" s="28" t="s">
        <v>677</v>
      </c>
    </row>
    <row r="579" spans="1:17" x14ac:dyDescent="0.2">
      <c r="A579" s="9" t="s">
        <v>8821</v>
      </c>
      <c r="B579" s="9">
        <v>1</v>
      </c>
      <c r="K579" s="29" t="s">
        <v>8183</v>
      </c>
      <c r="L579" s="30" t="s">
        <v>9291</v>
      </c>
      <c r="M579" s="30" t="s">
        <v>678</v>
      </c>
      <c r="N579" s="30" t="s">
        <v>9289</v>
      </c>
      <c r="O579" s="30" t="s">
        <v>9289</v>
      </c>
      <c r="P579" s="30" t="s">
        <v>19511</v>
      </c>
      <c r="Q579" s="31" t="s">
        <v>679</v>
      </c>
    </row>
    <row r="580" spans="1:17" x14ac:dyDescent="0.2">
      <c r="A580" s="9" t="s">
        <v>8822</v>
      </c>
      <c r="B580" s="9">
        <v>1</v>
      </c>
      <c r="K580" s="26" t="s">
        <v>8174</v>
      </c>
      <c r="L580" s="27" t="s">
        <v>9292</v>
      </c>
      <c r="M580" s="27" t="s">
        <v>9293</v>
      </c>
      <c r="N580" s="27" t="s">
        <v>9289</v>
      </c>
      <c r="O580" s="27" t="s">
        <v>19511</v>
      </c>
      <c r="P580" s="27" t="s">
        <v>19511</v>
      </c>
      <c r="Q580" s="28" t="s">
        <v>19511</v>
      </c>
    </row>
    <row r="581" spans="1:17" x14ac:dyDescent="0.2">
      <c r="A581" s="9" t="s">
        <v>8823</v>
      </c>
      <c r="B581" s="9">
        <v>1</v>
      </c>
      <c r="K581" s="29" t="s">
        <v>8186</v>
      </c>
      <c r="L581" s="30" t="s">
        <v>9294</v>
      </c>
      <c r="M581" s="30" t="s">
        <v>9295</v>
      </c>
      <c r="N581" s="30" t="s">
        <v>9289</v>
      </c>
      <c r="O581" s="30" t="s">
        <v>9289</v>
      </c>
      <c r="P581" s="30" t="s">
        <v>680</v>
      </c>
      <c r="Q581" s="31" t="s">
        <v>681</v>
      </c>
    </row>
    <row r="582" spans="1:17" x14ac:dyDescent="0.2">
      <c r="A582" s="9" t="s">
        <v>8826</v>
      </c>
      <c r="B582" s="9">
        <v>1</v>
      </c>
      <c r="K582" s="26" t="s">
        <v>8174</v>
      </c>
      <c r="L582" s="27" t="s">
        <v>9296</v>
      </c>
      <c r="M582" s="27" t="s">
        <v>9297</v>
      </c>
      <c r="N582" s="27" t="s">
        <v>9289</v>
      </c>
      <c r="O582" s="27" t="s">
        <v>9289</v>
      </c>
      <c r="P582" s="27" t="s">
        <v>19511</v>
      </c>
      <c r="Q582" s="28" t="s">
        <v>19511</v>
      </c>
    </row>
    <row r="583" spans="1:17" x14ac:dyDescent="0.2">
      <c r="A583" s="9" t="s">
        <v>8827</v>
      </c>
      <c r="B583" s="9">
        <v>1</v>
      </c>
      <c r="K583" s="29" t="s">
        <v>8285</v>
      </c>
      <c r="L583" s="30" t="s">
        <v>9298</v>
      </c>
      <c r="M583" s="30" t="s">
        <v>9299</v>
      </c>
      <c r="N583" s="30" t="s">
        <v>9289</v>
      </c>
      <c r="O583" s="30" t="s">
        <v>9289</v>
      </c>
      <c r="P583" s="30" t="s">
        <v>19511</v>
      </c>
      <c r="Q583" s="31" t="s">
        <v>213</v>
      </c>
    </row>
    <row r="584" spans="1:17" x14ac:dyDescent="0.2">
      <c r="A584" s="9" t="s">
        <v>8828</v>
      </c>
      <c r="B584" s="9">
        <v>1</v>
      </c>
      <c r="K584" s="26" t="s">
        <v>8186</v>
      </c>
      <c r="L584" s="27" t="s">
        <v>9300</v>
      </c>
      <c r="M584" s="27" t="s">
        <v>9301</v>
      </c>
      <c r="N584" s="27" t="s">
        <v>9289</v>
      </c>
      <c r="O584" s="27" t="s">
        <v>9302</v>
      </c>
      <c r="P584" s="27" t="s">
        <v>682</v>
      </c>
      <c r="Q584" s="28" t="s">
        <v>683</v>
      </c>
    </row>
    <row r="585" spans="1:17" x14ac:dyDescent="0.2">
      <c r="A585" s="9" t="s">
        <v>8829</v>
      </c>
      <c r="B585" s="9">
        <v>1</v>
      </c>
      <c r="K585" s="29" t="s">
        <v>8171</v>
      </c>
      <c r="L585" s="30" t="s">
        <v>9303</v>
      </c>
      <c r="M585" s="30" t="s">
        <v>684</v>
      </c>
      <c r="N585" s="30" t="s">
        <v>9289</v>
      </c>
      <c r="O585" s="30" t="s">
        <v>9304</v>
      </c>
      <c r="P585" s="30" t="s">
        <v>685</v>
      </c>
      <c r="Q585" s="31" t="s">
        <v>686</v>
      </c>
    </row>
    <row r="586" spans="1:17" x14ac:dyDescent="0.2">
      <c r="A586" s="9" t="s">
        <v>8831</v>
      </c>
      <c r="B586" s="9">
        <v>1</v>
      </c>
      <c r="K586" s="26" t="s">
        <v>8171</v>
      </c>
      <c r="L586" s="27" t="s">
        <v>9305</v>
      </c>
      <c r="M586" s="27" t="s">
        <v>9306</v>
      </c>
      <c r="N586" s="27" t="s">
        <v>9289</v>
      </c>
      <c r="O586" s="27" t="s">
        <v>9307</v>
      </c>
      <c r="P586" s="27" t="s">
        <v>687</v>
      </c>
      <c r="Q586" s="28" t="s">
        <v>688</v>
      </c>
    </row>
    <row r="587" spans="1:17" x14ac:dyDescent="0.2">
      <c r="A587" s="9" t="s">
        <v>8832</v>
      </c>
      <c r="B587" s="9">
        <v>1</v>
      </c>
      <c r="K587" s="29" t="s">
        <v>8177</v>
      </c>
      <c r="L587" s="30" t="s">
        <v>9308</v>
      </c>
      <c r="M587" s="30" t="s">
        <v>9299</v>
      </c>
      <c r="N587" s="30" t="s">
        <v>9289</v>
      </c>
      <c r="O587" s="30" t="s">
        <v>9289</v>
      </c>
      <c r="P587" s="30" t="s">
        <v>689</v>
      </c>
      <c r="Q587" s="31" t="s">
        <v>690</v>
      </c>
    </row>
    <row r="588" spans="1:17" x14ac:dyDescent="0.2">
      <c r="A588" s="9" t="s">
        <v>8834</v>
      </c>
      <c r="B588" s="9">
        <v>1</v>
      </c>
      <c r="K588" s="26" t="s">
        <v>8523</v>
      </c>
      <c r="L588" s="27" t="s">
        <v>9309</v>
      </c>
      <c r="M588" s="27" t="s">
        <v>19511</v>
      </c>
      <c r="N588" s="27" t="s">
        <v>9289</v>
      </c>
      <c r="O588" s="27" t="s">
        <v>9289</v>
      </c>
      <c r="P588" s="27" t="s">
        <v>691</v>
      </c>
      <c r="Q588" s="28" t="s">
        <v>692</v>
      </c>
    </row>
    <row r="589" spans="1:17" x14ac:dyDescent="0.2">
      <c r="A589" s="9" t="s">
        <v>8835</v>
      </c>
      <c r="B589" s="9">
        <v>1</v>
      </c>
      <c r="K589" s="29" t="s">
        <v>8216</v>
      </c>
      <c r="L589" s="30" t="s">
        <v>9310</v>
      </c>
      <c r="M589" s="30" t="s">
        <v>19511</v>
      </c>
      <c r="N589" s="30" t="s">
        <v>9289</v>
      </c>
      <c r="O589" s="30" t="s">
        <v>9311</v>
      </c>
      <c r="P589" s="30" t="s">
        <v>19511</v>
      </c>
      <c r="Q589" s="31" t="s">
        <v>19511</v>
      </c>
    </row>
    <row r="590" spans="1:17" x14ac:dyDescent="0.2">
      <c r="A590" s="9" t="s">
        <v>8836</v>
      </c>
      <c r="B590" s="9">
        <v>1</v>
      </c>
      <c r="K590" s="26" t="s">
        <v>8183</v>
      </c>
      <c r="L590" s="27" t="s">
        <v>9312</v>
      </c>
      <c r="M590" s="27" t="s">
        <v>9313</v>
      </c>
      <c r="N590" s="27" t="s">
        <v>9289</v>
      </c>
      <c r="O590" s="27" t="s">
        <v>9289</v>
      </c>
      <c r="P590" s="27" t="s">
        <v>693</v>
      </c>
      <c r="Q590" s="28" t="s">
        <v>19511</v>
      </c>
    </row>
    <row r="591" spans="1:17" x14ac:dyDescent="0.2">
      <c r="A591" s="9" t="s">
        <v>8838</v>
      </c>
      <c r="B591" s="9">
        <v>1</v>
      </c>
      <c r="K591" s="29" t="s">
        <v>8183</v>
      </c>
      <c r="L591" s="30" t="s">
        <v>9314</v>
      </c>
      <c r="M591" s="30" t="s">
        <v>9315</v>
      </c>
      <c r="N591" s="30" t="s">
        <v>9289</v>
      </c>
      <c r="O591" s="30" t="s">
        <v>9289</v>
      </c>
      <c r="P591" s="30" t="s">
        <v>694</v>
      </c>
      <c r="Q591" s="31" t="s">
        <v>695</v>
      </c>
    </row>
    <row r="592" spans="1:17" x14ac:dyDescent="0.2">
      <c r="A592" s="9" t="s">
        <v>8840</v>
      </c>
      <c r="B592" s="9">
        <v>1</v>
      </c>
      <c r="K592" s="26" t="s">
        <v>8216</v>
      </c>
      <c r="L592" s="27" t="s">
        <v>9316</v>
      </c>
      <c r="M592" s="27" t="s">
        <v>19511</v>
      </c>
      <c r="N592" s="27" t="s">
        <v>9289</v>
      </c>
      <c r="O592" s="27" t="s">
        <v>9309</v>
      </c>
      <c r="P592" s="27" t="s">
        <v>19511</v>
      </c>
      <c r="Q592" s="28" t="s">
        <v>19511</v>
      </c>
    </row>
    <row r="593" spans="1:17" x14ac:dyDescent="0.2">
      <c r="A593" s="9" t="s">
        <v>8845</v>
      </c>
      <c r="B593" s="9">
        <v>1</v>
      </c>
      <c r="K593" s="29" t="s">
        <v>8183</v>
      </c>
      <c r="L593" s="30" t="s">
        <v>9317</v>
      </c>
      <c r="M593" s="30" t="s">
        <v>9318</v>
      </c>
      <c r="N593" s="30" t="s">
        <v>8389</v>
      </c>
      <c r="O593" s="30" t="s">
        <v>8389</v>
      </c>
      <c r="P593" s="30" t="s">
        <v>19511</v>
      </c>
      <c r="Q593" s="31" t="s">
        <v>696</v>
      </c>
    </row>
    <row r="594" spans="1:17" x14ac:dyDescent="0.2">
      <c r="A594" s="9" t="s">
        <v>8847</v>
      </c>
      <c r="B594" s="9">
        <v>1</v>
      </c>
      <c r="K594" s="26" t="s">
        <v>8186</v>
      </c>
      <c r="L594" s="27" t="s">
        <v>9319</v>
      </c>
      <c r="M594" s="27" t="s">
        <v>9320</v>
      </c>
      <c r="N594" s="27" t="s">
        <v>8389</v>
      </c>
      <c r="O594" s="27" t="s">
        <v>2261</v>
      </c>
      <c r="P594" s="27" t="s">
        <v>19511</v>
      </c>
      <c r="Q594" s="28" t="s">
        <v>19511</v>
      </c>
    </row>
    <row r="595" spans="1:17" x14ac:dyDescent="0.2">
      <c r="A595" s="9" t="s">
        <v>8849</v>
      </c>
      <c r="B595" s="9">
        <v>1</v>
      </c>
      <c r="K595" s="29" t="s">
        <v>8216</v>
      </c>
      <c r="L595" s="30" t="s">
        <v>9321</v>
      </c>
      <c r="M595" s="30" t="s">
        <v>9322</v>
      </c>
      <c r="N595" s="30" t="s">
        <v>8389</v>
      </c>
      <c r="O595" s="30" t="s">
        <v>8389</v>
      </c>
      <c r="P595" s="30" t="s">
        <v>697</v>
      </c>
      <c r="Q595" s="31" t="s">
        <v>698</v>
      </c>
    </row>
    <row r="596" spans="1:17" x14ac:dyDescent="0.2">
      <c r="A596" s="9" t="s">
        <v>8851</v>
      </c>
      <c r="B596" s="9">
        <v>1</v>
      </c>
      <c r="K596" s="26" t="s">
        <v>8177</v>
      </c>
      <c r="L596" s="27" t="s">
        <v>9323</v>
      </c>
      <c r="M596" s="27" t="s">
        <v>9324</v>
      </c>
      <c r="N596" s="27" t="s">
        <v>8389</v>
      </c>
      <c r="O596" s="27" t="s">
        <v>8389</v>
      </c>
      <c r="P596" s="27" t="s">
        <v>19511</v>
      </c>
      <c r="Q596" s="28" t="s">
        <v>699</v>
      </c>
    </row>
    <row r="597" spans="1:17" x14ac:dyDescent="0.2">
      <c r="A597" s="9" t="s">
        <v>8853</v>
      </c>
      <c r="B597" s="9">
        <v>1</v>
      </c>
      <c r="K597" s="29" t="s">
        <v>8220</v>
      </c>
      <c r="L597" s="30" t="s">
        <v>9325</v>
      </c>
      <c r="M597" s="30" t="s">
        <v>9326</v>
      </c>
      <c r="N597" s="30" t="s">
        <v>8389</v>
      </c>
      <c r="O597" s="30" t="s">
        <v>19511</v>
      </c>
      <c r="P597" s="30" t="s">
        <v>700</v>
      </c>
      <c r="Q597" s="31" t="s">
        <v>701</v>
      </c>
    </row>
    <row r="598" spans="1:17" x14ac:dyDescent="0.2">
      <c r="A598" s="9" t="s">
        <v>8855</v>
      </c>
      <c r="B598" s="9">
        <v>1</v>
      </c>
      <c r="K598" s="26" t="s">
        <v>8216</v>
      </c>
      <c r="L598" s="27" t="s">
        <v>9327</v>
      </c>
      <c r="M598" s="27" t="s">
        <v>9328</v>
      </c>
      <c r="N598" s="27" t="s">
        <v>8389</v>
      </c>
      <c r="O598" s="27" t="s">
        <v>702</v>
      </c>
      <c r="P598" s="27" t="s">
        <v>703</v>
      </c>
      <c r="Q598" s="28" t="s">
        <v>704</v>
      </c>
    </row>
    <row r="599" spans="1:17" x14ac:dyDescent="0.2">
      <c r="A599" s="9" t="s">
        <v>8857</v>
      </c>
      <c r="B599" s="9">
        <v>1</v>
      </c>
      <c r="K599" s="29" t="s">
        <v>8183</v>
      </c>
      <c r="L599" s="30" t="s">
        <v>9329</v>
      </c>
      <c r="M599" s="30" t="s">
        <v>9330</v>
      </c>
      <c r="N599" s="30" t="s">
        <v>8389</v>
      </c>
      <c r="O599" s="30" t="s">
        <v>9331</v>
      </c>
      <c r="P599" s="30" t="s">
        <v>19511</v>
      </c>
      <c r="Q599" s="31" t="s">
        <v>705</v>
      </c>
    </row>
    <row r="600" spans="1:17" x14ac:dyDescent="0.2">
      <c r="A600" s="9" t="s">
        <v>8859</v>
      </c>
      <c r="B600" s="9">
        <v>1</v>
      </c>
      <c r="K600" s="26" t="s">
        <v>8183</v>
      </c>
      <c r="L600" s="27" t="s">
        <v>9332</v>
      </c>
      <c r="M600" s="27" t="s">
        <v>9333</v>
      </c>
      <c r="N600" s="27" t="s">
        <v>8389</v>
      </c>
      <c r="O600" s="27" t="s">
        <v>8389</v>
      </c>
      <c r="P600" s="27" t="s">
        <v>706</v>
      </c>
      <c r="Q600" s="28" t="s">
        <v>707</v>
      </c>
    </row>
    <row r="601" spans="1:17" x14ac:dyDescent="0.2">
      <c r="A601" s="9" t="s">
        <v>8867</v>
      </c>
      <c r="B601" s="9">
        <v>1</v>
      </c>
      <c r="K601" s="29" t="s">
        <v>8216</v>
      </c>
      <c r="L601" s="30" t="s">
        <v>9334</v>
      </c>
      <c r="M601" s="30" t="s">
        <v>19511</v>
      </c>
      <c r="N601" s="30" t="s">
        <v>8389</v>
      </c>
      <c r="O601" s="30" t="s">
        <v>708</v>
      </c>
      <c r="P601" s="30" t="s">
        <v>709</v>
      </c>
      <c r="Q601" s="31" t="s">
        <v>710</v>
      </c>
    </row>
    <row r="602" spans="1:17" x14ac:dyDescent="0.2">
      <c r="A602" s="9" t="s">
        <v>8868</v>
      </c>
      <c r="B602" s="9">
        <v>1</v>
      </c>
      <c r="K602" s="26" t="s">
        <v>8183</v>
      </c>
      <c r="L602" s="27" t="s">
        <v>9335</v>
      </c>
      <c r="M602" s="27" t="s">
        <v>9336</v>
      </c>
      <c r="N602" s="27" t="s">
        <v>8389</v>
      </c>
      <c r="O602" s="27" t="s">
        <v>8389</v>
      </c>
      <c r="P602" s="27" t="s">
        <v>711</v>
      </c>
      <c r="Q602" s="28" t="s">
        <v>712</v>
      </c>
    </row>
    <row r="603" spans="1:17" x14ac:dyDescent="0.2">
      <c r="A603" s="9" t="s">
        <v>8873</v>
      </c>
      <c r="B603" s="9">
        <v>1</v>
      </c>
      <c r="K603" s="29" t="s">
        <v>8186</v>
      </c>
      <c r="L603" s="30" t="s">
        <v>9337</v>
      </c>
      <c r="M603" s="30" t="s">
        <v>9338</v>
      </c>
      <c r="N603" s="30" t="s">
        <v>8389</v>
      </c>
      <c r="O603" s="30" t="s">
        <v>8389</v>
      </c>
      <c r="P603" s="30" t="s">
        <v>19511</v>
      </c>
      <c r="Q603" s="31" t="s">
        <v>713</v>
      </c>
    </row>
    <row r="604" spans="1:17" x14ac:dyDescent="0.2">
      <c r="A604" s="9" t="s">
        <v>8877</v>
      </c>
      <c r="B604" s="9">
        <v>1</v>
      </c>
      <c r="K604" s="26" t="s">
        <v>8216</v>
      </c>
      <c r="L604" s="27" t="s">
        <v>9339</v>
      </c>
      <c r="M604" s="27" t="s">
        <v>9340</v>
      </c>
      <c r="N604" s="27" t="s">
        <v>8389</v>
      </c>
      <c r="O604" s="27" t="s">
        <v>8389</v>
      </c>
      <c r="P604" s="27" t="s">
        <v>19511</v>
      </c>
      <c r="Q604" s="28" t="s">
        <v>19511</v>
      </c>
    </row>
    <row r="605" spans="1:17" x14ac:dyDescent="0.2">
      <c r="A605" s="9" t="s">
        <v>8879</v>
      </c>
      <c r="B605" s="9">
        <v>1</v>
      </c>
      <c r="K605" s="29" t="s">
        <v>8353</v>
      </c>
      <c r="L605" s="30" t="s">
        <v>9341</v>
      </c>
      <c r="M605" s="30" t="s">
        <v>19511</v>
      </c>
      <c r="N605" s="30" t="s">
        <v>8389</v>
      </c>
      <c r="O605" s="30" t="s">
        <v>714</v>
      </c>
      <c r="P605" s="30" t="s">
        <v>19511</v>
      </c>
      <c r="Q605" s="31" t="s">
        <v>715</v>
      </c>
    </row>
    <row r="606" spans="1:17" x14ac:dyDescent="0.2">
      <c r="A606" s="9" t="s">
        <v>8881</v>
      </c>
      <c r="B606" s="9">
        <v>1</v>
      </c>
      <c r="K606" s="26" t="s">
        <v>8174</v>
      </c>
      <c r="L606" s="27" t="s">
        <v>9342</v>
      </c>
      <c r="M606" s="27" t="s">
        <v>9343</v>
      </c>
      <c r="N606" s="27" t="s">
        <v>9344</v>
      </c>
      <c r="O606" s="27" t="s">
        <v>19511</v>
      </c>
      <c r="P606" s="27" t="s">
        <v>19511</v>
      </c>
      <c r="Q606" s="28" t="s">
        <v>716</v>
      </c>
    </row>
    <row r="607" spans="1:17" x14ac:dyDescent="0.2">
      <c r="A607" s="9" t="s">
        <v>8883</v>
      </c>
      <c r="B607" s="9">
        <v>1</v>
      </c>
      <c r="K607" s="29" t="s">
        <v>8582</v>
      </c>
      <c r="L607" s="30" t="s">
        <v>9345</v>
      </c>
      <c r="M607" s="30" t="s">
        <v>19511</v>
      </c>
      <c r="N607" s="30" t="s">
        <v>9344</v>
      </c>
      <c r="O607" s="30" t="s">
        <v>9344</v>
      </c>
      <c r="P607" s="30" t="s">
        <v>19511</v>
      </c>
      <c r="Q607" s="31" t="s">
        <v>717</v>
      </c>
    </row>
    <row r="608" spans="1:17" x14ac:dyDescent="0.2">
      <c r="A608" s="9" t="s">
        <v>8885</v>
      </c>
      <c r="B608" s="9">
        <v>1</v>
      </c>
      <c r="K608" s="26" t="s">
        <v>8582</v>
      </c>
      <c r="L608" s="27" t="s">
        <v>9346</v>
      </c>
      <c r="M608" s="27" t="s">
        <v>19511</v>
      </c>
      <c r="N608" s="27" t="s">
        <v>9344</v>
      </c>
      <c r="O608" s="27" t="s">
        <v>9344</v>
      </c>
      <c r="P608" s="27" t="s">
        <v>19511</v>
      </c>
      <c r="Q608" s="28" t="s">
        <v>717</v>
      </c>
    </row>
    <row r="609" spans="1:17" x14ac:dyDescent="0.2">
      <c r="A609" s="9" t="s">
        <v>8887</v>
      </c>
      <c r="B609" s="9">
        <v>1</v>
      </c>
      <c r="K609" s="29" t="s">
        <v>8174</v>
      </c>
      <c r="L609" s="30" t="s">
        <v>9347</v>
      </c>
      <c r="M609" s="30" t="s">
        <v>9348</v>
      </c>
      <c r="N609" s="30" t="s">
        <v>9344</v>
      </c>
      <c r="O609" s="30" t="s">
        <v>19511</v>
      </c>
      <c r="P609" s="30" t="s">
        <v>19511</v>
      </c>
      <c r="Q609" s="31" t="s">
        <v>19511</v>
      </c>
    </row>
    <row r="610" spans="1:17" x14ac:dyDescent="0.2">
      <c r="A610" s="9" t="s">
        <v>8892</v>
      </c>
      <c r="B610" s="9">
        <v>1</v>
      </c>
      <c r="K610" s="26" t="s">
        <v>8174</v>
      </c>
      <c r="L610" s="27" t="s">
        <v>9349</v>
      </c>
      <c r="M610" s="27" t="s">
        <v>9350</v>
      </c>
      <c r="N610" s="27" t="s">
        <v>9344</v>
      </c>
      <c r="O610" s="27" t="s">
        <v>19511</v>
      </c>
      <c r="P610" s="27" t="s">
        <v>19511</v>
      </c>
      <c r="Q610" s="28" t="s">
        <v>718</v>
      </c>
    </row>
    <row r="611" spans="1:17" x14ac:dyDescent="0.2">
      <c r="A611" s="9" t="s">
        <v>8896</v>
      </c>
      <c r="B611" s="9">
        <v>1</v>
      </c>
      <c r="K611" s="29" t="s">
        <v>8177</v>
      </c>
      <c r="L611" s="30" t="s">
        <v>9351</v>
      </c>
      <c r="M611" s="30" t="s">
        <v>9352</v>
      </c>
      <c r="N611" s="30" t="s">
        <v>9344</v>
      </c>
      <c r="O611" s="30" t="s">
        <v>9344</v>
      </c>
      <c r="P611" s="30" t="s">
        <v>719</v>
      </c>
      <c r="Q611" s="31" t="s">
        <v>720</v>
      </c>
    </row>
    <row r="612" spans="1:17" x14ac:dyDescent="0.2">
      <c r="A612" s="9" t="s">
        <v>8899</v>
      </c>
      <c r="B612" s="9">
        <v>1</v>
      </c>
      <c r="K612" s="26" t="s">
        <v>8177</v>
      </c>
      <c r="L612" s="27" t="s">
        <v>9353</v>
      </c>
      <c r="M612" s="27" t="s">
        <v>9354</v>
      </c>
      <c r="N612" s="27" t="s">
        <v>9344</v>
      </c>
      <c r="O612" s="27" t="s">
        <v>9344</v>
      </c>
      <c r="P612" s="27" t="s">
        <v>721</v>
      </c>
      <c r="Q612" s="28" t="s">
        <v>722</v>
      </c>
    </row>
    <row r="613" spans="1:17" x14ac:dyDescent="0.2">
      <c r="A613" s="9" t="s">
        <v>8585</v>
      </c>
      <c r="B613" s="9">
        <v>1</v>
      </c>
      <c r="K613" s="29" t="s">
        <v>8174</v>
      </c>
      <c r="L613" s="30" t="s">
        <v>9355</v>
      </c>
      <c r="M613" s="30" t="s">
        <v>9356</v>
      </c>
      <c r="N613" s="30" t="s">
        <v>9344</v>
      </c>
      <c r="O613" s="30" t="s">
        <v>19511</v>
      </c>
      <c r="P613" s="30" t="s">
        <v>19511</v>
      </c>
      <c r="Q613" s="31" t="s">
        <v>19511</v>
      </c>
    </row>
    <row r="614" spans="1:17" x14ac:dyDescent="0.2">
      <c r="A614" s="9" t="s">
        <v>8904</v>
      </c>
      <c r="B614" s="9">
        <v>1</v>
      </c>
      <c r="K614" s="26" t="s">
        <v>8174</v>
      </c>
      <c r="L614" s="27" t="s">
        <v>9357</v>
      </c>
      <c r="M614" s="27" t="s">
        <v>9358</v>
      </c>
      <c r="N614" s="27" t="s">
        <v>9344</v>
      </c>
      <c r="O614" s="27" t="s">
        <v>19511</v>
      </c>
      <c r="P614" s="27" t="s">
        <v>19511</v>
      </c>
      <c r="Q614" s="28" t="s">
        <v>19511</v>
      </c>
    </row>
    <row r="615" spans="1:17" x14ac:dyDescent="0.2">
      <c r="A615" s="9" t="s">
        <v>8907</v>
      </c>
      <c r="B615" s="9">
        <v>1</v>
      </c>
      <c r="K615" s="29" t="s">
        <v>8174</v>
      </c>
      <c r="L615" s="30" t="s">
        <v>9359</v>
      </c>
      <c r="M615" s="30" t="s">
        <v>9360</v>
      </c>
      <c r="N615" s="30" t="s">
        <v>9344</v>
      </c>
      <c r="O615" s="30" t="s">
        <v>19511</v>
      </c>
      <c r="P615" s="30" t="s">
        <v>19511</v>
      </c>
      <c r="Q615" s="31" t="s">
        <v>19511</v>
      </c>
    </row>
    <row r="616" spans="1:17" x14ac:dyDescent="0.2">
      <c r="A616" s="9" t="s">
        <v>8909</v>
      </c>
      <c r="B616" s="9">
        <v>1</v>
      </c>
      <c r="K616" s="26" t="s">
        <v>8174</v>
      </c>
      <c r="L616" s="27" t="s">
        <v>9361</v>
      </c>
      <c r="M616" s="27" t="s">
        <v>9362</v>
      </c>
      <c r="N616" s="27" t="s">
        <v>9344</v>
      </c>
      <c r="O616" s="27" t="s">
        <v>19511</v>
      </c>
      <c r="P616" s="27" t="s">
        <v>19511</v>
      </c>
      <c r="Q616" s="28" t="s">
        <v>19511</v>
      </c>
    </row>
    <row r="617" spans="1:17" x14ac:dyDescent="0.2">
      <c r="A617" s="9" t="s">
        <v>8910</v>
      </c>
      <c r="B617" s="9">
        <v>1</v>
      </c>
      <c r="K617" s="29" t="s">
        <v>8174</v>
      </c>
      <c r="L617" s="30" t="s">
        <v>9363</v>
      </c>
      <c r="M617" s="30" t="s">
        <v>9364</v>
      </c>
      <c r="N617" s="30" t="s">
        <v>9344</v>
      </c>
      <c r="O617" s="30" t="s">
        <v>19511</v>
      </c>
      <c r="P617" s="30" t="s">
        <v>19511</v>
      </c>
      <c r="Q617" s="31" t="s">
        <v>19511</v>
      </c>
    </row>
    <row r="618" spans="1:17" x14ac:dyDescent="0.2">
      <c r="A618" s="9" t="s">
        <v>8912</v>
      </c>
      <c r="B618" s="9">
        <v>1</v>
      </c>
      <c r="K618" s="26" t="s">
        <v>8174</v>
      </c>
      <c r="L618" s="27" t="s">
        <v>9365</v>
      </c>
      <c r="M618" s="27" t="s">
        <v>9366</v>
      </c>
      <c r="N618" s="27" t="s">
        <v>9344</v>
      </c>
      <c r="O618" s="27" t="s">
        <v>19511</v>
      </c>
      <c r="P618" s="27" t="s">
        <v>19511</v>
      </c>
      <c r="Q618" s="28" t="s">
        <v>19511</v>
      </c>
    </row>
    <row r="619" spans="1:17" x14ac:dyDescent="0.2">
      <c r="A619" s="9" t="s">
        <v>8914</v>
      </c>
      <c r="B619" s="9">
        <v>1</v>
      </c>
      <c r="K619" s="29" t="s">
        <v>8174</v>
      </c>
      <c r="L619" s="30" t="s">
        <v>9367</v>
      </c>
      <c r="M619" s="30" t="s">
        <v>9368</v>
      </c>
      <c r="N619" s="30" t="s">
        <v>9344</v>
      </c>
      <c r="O619" s="30" t="s">
        <v>19511</v>
      </c>
      <c r="P619" s="30" t="s">
        <v>19511</v>
      </c>
      <c r="Q619" s="31" t="s">
        <v>19511</v>
      </c>
    </row>
    <row r="620" spans="1:17" x14ac:dyDescent="0.2">
      <c r="A620" s="9" t="s">
        <v>8916</v>
      </c>
      <c r="B620" s="9">
        <v>1</v>
      </c>
      <c r="K620" s="26" t="s">
        <v>8174</v>
      </c>
      <c r="L620" s="27" t="s">
        <v>9369</v>
      </c>
      <c r="M620" s="27" t="s">
        <v>9370</v>
      </c>
      <c r="N620" s="27" t="s">
        <v>9344</v>
      </c>
      <c r="O620" s="27" t="s">
        <v>9344</v>
      </c>
      <c r="P620" s="27" t="s">
        <v>19511</v>
      </c>
      <c r="Q620" s="28" t="s">
        <v>19511</v>
      </c>
    </row>
    <row r="621" spans="1:17" x14ac:dyDescent="0.2">
      <c r="A621" s="9" t="s">
        <v>8918</v>
      </c>
      <c r="B621" s="9">
        <v>1</v>
      </c>
      <c r="K621" s="29" t="s">
        <v>8216</v>
      </c>
      <c r="L621" s="30" t="s">
        <v>9371</v>
      </c>
      <c r="M621" s="30" t="s">
        <v>9372</v>
      </c>
      <c r="N621" s="30" t="s">
        <v>9344</v>
      </c>
      <c r="O621" s="30" t="s">
        <v>9344</v>
      </c>
      <c r="P621" s="30" t="s">
        <v>723</v>
      </c>
      <c r="Q621" s="31" t="s">
        <v>724</v>
      </c>
    </row>
    <row r="622" spans="1:17" x14ac:dyDescent="0.2">
      <c r="A622" s="9" t="s">
        <v>8919</v>
      </c>
      <c r="B622" s="9">
        <v>1</v>
      </c>
      <c r="K622" s="26" t="s">
        <v>8523</v>
      </c>
      <c r="L622" s="27" t="s">
        <v>9373</v>
      </c>
      <c r="M622" s="27" t="s">
        <v>19511</v>
      </c>
      <c r="N622" s="27" t="s">
        <v>9344</v>
      </c>
      <c r="O622" s="27" t="s">
        <v>9344</v>
      </c>
      <c r="P622" s="27" t="s">
        <v>19511</v>
      </c>
      <c r="Q622" s="28" t="s">
        <v>725</v>
      </c>
    </row>
    <row r="623" spans="1:17" x14ac:dyDescent="0.2">
      <c r="A623" s="9" t="s">
        <v>8921</v>
      </c>
      <c r="B623" s="9">
        <v>1</v>
      </c>
      <c r="K623" s="29" t="s">
        <v>8177</v>
      </c>
      <c r="L623" s="30" t="s">
        <v>8865</v>
      </c>
      <c r="M623" s="30" t="s">
        <v>9374</v>
      </c>
      <c r="N623" s="30" t="s">
        <v>9344</v>
      </c>
      <c r="O623" s="30" t="s">
        <v>19511</v>
      </c>
      <c r="P623" s="30" t="s">
        <v>726</v>
      </c>
      <c r="Q623" s="31" t="s">
        <v>727</v>
      </c>
    </row>
    <row r="624" spans="1:17" x14ac:dyDescent="0.2">
      <c r="A624" s="9" t="s">
        <v>8923</v>
      </c>
      <c r="B624" s="9">
        <v>1</v>
      </c>
      <c r="K624" s="26" t="s">
        <v>8417</v>
      </c>
      <c r="L624" s="27" t="s">
        <v>9375</v>
      </c>
      <c r="M624" s="27" t="s">
        <v>9376</v>
      </c>
      <c r="N624" s="27" t="s">
        <v>9344</v>
      </c>
      <c r="O624" s="27" t="s">
        <v>9344</v>
      </c>
      <c r="P624" s="27" t="s">
        <v>728</v>
      </c>
      <c r="Q624" s="28" t="s">
        <v>729</v>
      </c>
    </row>
    <row r="625" spans="1:17" x14ac:dyDescent="0.2">
      <c r="A625" s="9" t="s">
        <v>8925</v>
      </c>
      <c r="B625" s="9">
        <v>1</v>
      </c>
      <c r="K625" s="29" t="s">
        <v>8216</v>
      </c>
      <c r="L625" s="30" t="s">
        <v>9377</v>
      </c>
      <c r="M625" s="30" t="s">
        <v>9378</v>
      </c>
      <c r="N625" s="30" t="s">
        <v>9344</v>
      </c>
      <c r="O625" s="30" t="s">
        <v>9344</v>
      </c>
      <c r="P625" s="30" t="s">
        <v>730</v>
      </c>
      <c r="Q625" s="31" t="s">
        <v>731</v>
      </c>
    </row>
    <row r="626" spans="1:17" x14ac:dyDescent="0.2">
      <c r="A626" s="9" t="s">
        <v>8929</v>
      </c>
      <c r="B626" s="9">
        <v>1</v>
      </c>
      <c r="K626" s="26" t="s">
        <v>8183</v>
      </c>
      <c r="L626" s="27" t="s">
        <v>9379</v>
      </c>
      <c r="M626" s="27" t="s">
        <v>9380</v>
      </c>
      <c r="N626" s="27" t="s">
        <v>9344</v>
      </c>
      <c r="O626" s="27" t="s">
        <v>9344</v>
      </c>
      <c r="P626" s="27" t="s">
        <v>19511</v>
      </c>
      <c r="Q626" s="28" t="s">
        <v>732</v>
      </c>
    </row>
    <row r="627" spans="1:17" x14ac:dyDescent="0.2">
      <c r="A627" s="9" t="s">
        <v>8931</v>
      </c>
      <c r="B627" s="9">
        <v>1</v>
      </c>
      <c r="K627" s="29" t="s">
        <v>8177</v>
      </c>
      <c r="L627" s="30" t="s">
        <v>9381</v>
      </c>
      <c r="M627" s="30" t="s">
        <v>9382</v>
      </c>
      <c r="N627" s="30" t="s">
        <v>9344</v>
      </c>
      <c r="O627" s="30" t="s">
        <v>9344</v>
      </c>
      <c r="P627" s="30" t="s">
        <v>733</v>
      </c>
      <c r="Q627" s="31" t="s">
        <v>734</v>
      </c>
    </row>
    <row r="628" spans="1:17" x14ac:dyDescent="0.2">
      <c r="A628" s="9" t="s">
        <v>8933</v>
      </c>
      <c r="B628" s="9">
        <v>1</v>
      </c>
      <c r="K628" s="26" t="s">
        <v>8177</v>
      </c>
      <c r="L628" s="27" t="s">
        <v>9383</v>
      </c>
      <c r="M628" s="27" t="s">
        <v>9384</v>
      </c>
      <c r="N628" s="27" t="s">
        <v>9344</v>
      </c>
      <c r="O628" s="27" t="s">
        <v>9344</v>
      </c>
      <c r="P628" s="27" t="s">
        <v>735</v>
      </c>
      <c r="Q628" s="28" t="s">
        <v>736</v>
      </c>
    </row>
    <row r="629" spans="1:17" x14ac:dyDescent="0.2">
      <c r="A629" s="9" t="s">
        <v>8935</v>
      </c>
      <c r="B629" s="9">
        <v>1</v>
      </c>
      <c r="K629" s="29" t="s">
        <v>8177</v>
      </c>
      <c r="L629" s="30" t="s">
        <v>9385</v>
      </c>
      <c r="M629" s="30" t="s">
        <v>9386</v>
      </c>
      <c r="N629" s="30" t="s">
        <v>9344</v>
      </c>
      <c r="O629" s="30" t="s">
        <v>9344</v>
      </c>
      <c r="P629" s="30" t="s">
        <v>737</v>
      </c>
      <c r="Q629" s="31" t="s">
        <v>738</v>
      </c>
    </row>
    <row r="630" spans="1:17" x14ac:dyDescent="0.2">
      <c r="A630" s="9" t="s">
        <v>8938</v>
      </c>
      <c r="B630" s="9">
        <v>1</v>
      </c>
      <c r="K630" s="26" t="s">
        <v>8174</v>
      </c>
      <c r="L630" s="27" t="s">
        <v>9387</v>
      </c>
      <c r="M630" s="27" t="s">
        <v>9388</v>
      </c>
      <c r="N630" s="27" t="s">
        <v>9344</v>
      </c>
      <c r="O630" s="27" t="s">
        <v>19511</v>
      </c>
      <c r="P630" s="27" t="s">
        <v>19511</v>
      </c>
      <c r="Q630" s="28" t="s">
        <v>739</v>
      </c>
    </row>
    <row r="631" spans="1:17" x14ac:dyDescent="0.2">
      <c r="A631" s="9" t="s">
        <v>8940</v>
      </c>
      <c r="B631" s="9">
        <v>1</v>
      </c>
      <c r="K631" s="29" t="s">
        <v>8177</v>
      </c>
      <c r="L631" s="30" t="s">
        <v>9389</v>
      </c>
      <c r="M631" s="30" t="s">
        <v>9390</v>
      </c>
      <c r="N631" s="30" t="s">
        <v>9344</v>
      </c>
      <c r="O631" s="30" t="s">
        <v>9344</v>
      </c>
      <c r="P631" s="30" t="s">
        <v>740</v>
      </c>
      <c r="Q631" s="31" t="s">
        <v>741</v>
      </c>
    </row>
    <row r="632" spans="1:17" x14ac:dyDescent="0.2">
      <c r="A632" s="9" t="s">
        <v>8944</v>
      </c>
      <c r="B632" s="9">
        <v>1</v>
      </c>
      <c r="K632" s="26" t="s">
        <v>8177</v>
      </c>
      <c r="L632" s="27" t="s">
        <v>9391</v>
      </c>
      <c r="M632" s="27" t="s">
        <v>9392</v>
      </c>
      <c r="N632" s="27" t="s">
        <v>9344</v>
      </c>
      <c r="O632" s="27" t="s">
        <v>9344</v>
      </c>
      <c r="P632" s="27" t="s">
        <v>740</v>
      </c>
      <c r="Q632" s="28" t="s">
        <v>741</v>
      </c>
    </row>
    <row r="633" spans="1:17" x14ac:dyDescent="0.2">
      <c r="A633" s="9" t="s">
        <v>8950</v>
      </c>
      <c r="B633" s="9">
        <v>1</v>
      </c>
      <c r="K633" s="29" t="s">
        <v>8177</v>
      </c>
      <c r="L633" s="30" t="s">
        <v>9393</v>
      </c>
      <c r="M633" s="30" t="s">
        <v>9394</v>
      </c>
      <c r="N633" s="30" t="s">
        <v>9344</v>
      </c>
      <c r="O633" s="30" t="s">
        <v>19511</v>
      </c>
      <c r="P633" s="30" t="s">
        <v>742</v>
      </c>
      <c r="Q633" s="31" t="s">
        <v>743</v>
      </c>
    </row>
    <row r="634" spans="1:17" x14ac:dyDescent="0.2">
      <c r="A634" s="9" t="s">
        <v>8952</v>
      </c>
      <c r="B634" s="9">
        <v>1</v>
      </c>
      <c r="K634" s="26" t="s">
        <v>8216</v>
      </c>
      <c r="L634" s="27" t="s">
        <v>9395</v>
      </c>
      <c r="M634" s="27" t="s">
        <v>9396</v>
      </c>
      <c r="N634" s="27" t="s">
        <v>9344</v>
      </c>
      <c r="O634" s="27" t="s">
        <v>19511</v>
      </c>
      <c r="P634" s="27" t="s">
        <v>744</v>
      </c>
      <c r="Q634" s="28" t="s">
        <v>745</v>
      </c>
    </row>
    <row r="635" spans="1:17" x14ac:dyDescent="0.2">
      <c r="A635" s="9" t="s">
        <v>8954</v>
      </c>
      <c r="B635" s="9">
        <v>1</v>
      </c>
      <c r="K635" s="29" t="s">
        <v>8177</v>
      </c>
      <c r="L635" s="30" t="s">
        <v>9397</v>
      </c>
      <c r="M635" s="30" t="s">
        <v>9398</v>
      </c>
      <c r="N635" s="30" t="s">
        <v>9344</v>
      </c>
      <c r="O635" s="30" t="s">
        <v>19511</v>
      </c>
      <c r="P635" s="30" t="s">
        <v>746</v>
      </c>
      <c r="Q635" s="31" t="s">
        <v>747</v>
      </c>
    </row>
    <row r="636" spans="1:17" x14ac:dyDescent="0.2">
      <c r="A636" s="9" t="s">
        <v>8956</v>
      </c>
      <c r="B636" s="9">
        <v>1</v>
      </c>
      <c r="K636" s="26" t="s">
        <v>8174</v>
      </c>
      <c r="L636" s="27" t="s">
        <v>9399</v>
      </c>
      <c r="M636" s="27" t="s">
        <v>9400</v>
      </c>
      <c r="N636" s="27" t="s">
        <v>9344</v>
      </c>
      <c r="O636" s="27" t="s">
        <v>19511</v>
      </c>
      <c r="P636" s="27" t="s">
        <v>19511</v>
      </c>
      <c r="Q636" s="28" t="s">
        <v>19511</v>
      </c>
    </row>
    <row r="637" spans="1:17" x14ac:dyDescent="0.2">
      <c r="A637" s="9" t="s">
        <v>8958</v>
      </c>
      <c r="B637" s="9">
        <v>1</v>
      </c>
      <c r="K637" s="29" t="s">
        <v>8174</v>
      </c>
      <c r="L637" s="30" t="s">
        <v>9401</v>
      </c>
      <c r="M637" s="30" t="s">
        <v>9402</v>
      </c>
      <c r="N637" s="30" t="s">
        <v>9344</v>
      </c>
      <c r="O637" s="30" t="s">
        <v>19511</v>
      </c>
      <c r="P637" s="30" t="s">
        <v>19511</v>
      </c>
      <c r="Q637" s="31" t="s">
        <v>19511</v>
      </c>
    </row>
    <row r="638" spans="1:17" x14ac:dyDescent="0.2">
      <c r="A638" s="9" t="s">
        <v>8960</v>
      </c>
      <c r="B638" s="9">
        <v>1</v>
      </c>
      <c r="K638" s="26" t="s">
        <v>8174</v>
      </c>
      <c r="L638" s="27" t="s">
        <v>9403</v>
      </c>
      <c r="M638" s="27" t="s">
        <v>9404</v>
      </c>
      <c r="N638" s="27" t="s">
        <v>9344</v>
      </c>
      <c r="O638" s="27" t="s">
        <v>19511</v>
      </c>
      <c r="P638" s="27" t="s">
        <v>19511</v>
      </c>
      <c r="Q638" s="28" t="s">
        <v>19511</v>
      </c>
    </row>
    <row r="639" spans="1:17" x14ac:dyDescent="0.2">
      <c r="A639" s="9" t="s">
        <v>8962</v>
      </c>
      <c r="B639" s="9">
        <v>1</v>
      </c>
      <c r="K639" s="29" t="s">
        <v>8174</v>
      </c>
      <c r="L639" s="30" t="s">
        <v>9405</v>
      </c>
      <c r="M639" s="30" t="s">
        <v>9406</v>
      </c>
      <c r="N639" s="30" t="s">
        <v>9344</v>
      </c>
      <c r="O639" s="30" t="s">
        <v>19511</v>
      </c>
      <c r="P639" s="30" t="s">
        <v>19511</v>
      </c>
      <c r="Q639" s="31" t="s">
        <v>19511</v>
      </c>
    </row>
    <row r="640" spans="1:17" x14ac:dyDescent="0.2">
      <c r="A640" s="9" t="s">
        <v>8964</v>
      </c>
      <c r="B640" s="9">
        <v>1</v>
      </c>
      <c r="K640" s="26" t="s">
        <v>8174</v>
      </c>
      <c r="L640" s="27" t="s">
        <v>9407</v>
      </c>
      <c r="M640" s="27" t="s">
        <v>9408</v>
      </c>
      <c r="N640" s="27" t="s">
        <v>9344</v>
      </c>
      <c r="O640" s="27" t="s">
        <v>19511</v>
      </c>
      <c r="P640" s="27" t="s">
        <v>19511</v>
      </c>
      <c r="Q640" s="28" t="s">
        <v>19511</v>
      </c>
    </row>
    <row r="641" spans="1:17" x14ac:dyDescent="0.2">
      <c r="A641" s="9" t="s">
        <v>8965</v>
      </c>
      <c r="B641" s="9">
        <v>1</v>
      </c>
      <c r="K641" s="29" t="s">
        <v>8174</v>
      </c>
      <c r="L641" s="30" t="s">
        <v>9409</v>
      </c>
      <c r="M641" s="30" t="s">
        <v>9410</v>
      </c>
      <c r="N641" s="30" t="s">
        <v>9344</v>
      </c>
      <c r="O641" s="30" t="s">
        <v>19511</v>
      </c>
      <c r="P641" s="30" t="s">
        <v>19511</v>
      </c>
      <c r="Q641" s="31" t="s">
        <v>19511</v>
      </c>
    </row>
    <row r="642" spans="1:17" x14ac:dyDescent="0.2">
      <c r="A642" s="9" t="s">
        <v>8968</v>
      </c>
      <c r="B642" s="9">
        <v>1</v>
      </c>
      <c r="K642" s="26" t="s">
        <v>8174</v>
      </c>
      <c r="L642" s="27" t="s">
        <v>9411</v>
      </c>
      <c r="M642" s="27" t="s">
        <v>9400</v>
      </c>
      <c r="N642" s="27" t="s">
        <v>9344</v>
      </c>
      <c r="O642" s="27" t="s">
        <v>19511</v>
      </c>
      <c r="P642" s="27" t="s">
        <v>19511</v>
      </c>
      <c r="Q642" s="28" t="s">
        <v>19511</v>
      </c>
    </row>
    <row r="643" spans="1:17" x14ac:dyDescent="0.2">
      <c r="A643" s="9" t="s">
        <v>8971</v>
      </c>
      <c r="B643" s="9">
        <v>1</v>
      </c>
      <c r="K643" s="29" t="s">
        <v>8174</v>
      </c>
      <c r="L643" s="30" t="s">
        <v>9412</v>
      </c>
      <c r="M643" s="30" t="s">
        <v>9413</v>
      </c>
      <c r="N643" s="30" t="s">
        <v>9344</v>
      </c>
      <c r="O643" s="30" t="s">
        <v>19511</v>
      </c>
      <c r="P643" s="30" t="s">
        <v>19511</v>
      </c>
      <c r="Q643" s="31" t="s">
        <v>19511</v>
      </c>
    </row>
    <row r="644" spans="1:17" x14ac:dyDescent="0.2">
      <c r="A644" s="9" t="s">
        <v>8974</v>
      </c>
      <c r="B644" s="9">
        <v>1</v>
      </c>
      <c r="K644" s="26" t="s">
        <v>8174</v>
      </c>
      <c r="L644" s="27" t="s">
        <v>9414</v>
      </c>
      <c r="M644" s="27" t="s">
        <v>9415</v>
      </c>
      <c r="N644" s="27" t="s">
        <v>9344</v>
      </c>
      <c r="O644" s="27" t="s">
        <v>19511</v>
      </c>
      <c r="P644" s="27" t="s">
        <v>19511</v>
      </c>
      <c r="Q644" s="28" t="s">
        <v>19511</v>
      </c>
    </row>
    <row r="645" spans="1:17" x14ac:dyDescent="0.2">
      <c r="A645" s="9" t="s">
        <v>8979</v>
      </c>
      <c r="B645" s="9">
        <v>1</v>
      </c>
      <c r="K645" s="29" t="s">
        <v>8174</v>
      </c>
      <c r="L645" s="30" t="s">
        <v>9416</v>
      </c>
      <c r="M645" s="30" t="s">
        <v>9417</v>
      </c>
      <c r="N645" s="30" t="s">
        <v>9344</v>
      </c>
      <c r="O645" s="30" t="s">
        <v>19511</v>
      </c>
      <c r="P645" s="30" t="s">
        <v>19511</v>
      </c>
      <c r="Q645" s="31" t="s">
        <v>19511</v>
      </c>
    </row>
    <row r="646" spans="1:17" x14ac:dyDescent="0.2">
      <c r="A646" s="9" t="s">
        <v>8982</v>
      </c>
      <c r="B646" s="9">
        <v>1</v>
      </c>
      <c r="K646" s="26" t="s">
        <v>8174</v>
      </c>
      <c r="L646" s="27" t="s">
        <v>9418</v>
      </c>
      <c r="M646" s="27" t="s">
        <v>9419</v>
      </c>
      <c r="N646" s="27" t="s">
        <v>9344</v>
      </c>
      <c r="O646" s="27" t="s">
        <v>19511</v>
      </c>
      <c r="P646" s="27" t="s">
        <v>19511</v>
      </c>
      <c r="Q646" s="28" t="s">
        <v>19511</v>
      </c>
    </row>
    <row r="647" spans="1:17" x14ac:dyDescent="0.2">
      <c r="A647" s="9" t="s">
        <v>8984</v>
      </c>
      <c r="B647" s="9">
        <v>1</v>
      </c>
      <c r="K647" s="29" t="s">
        <v>8174</v>
      </c>
      <c r="L647" s="30" t="s">
        <v>9420</v>
      </c>
      <c r="M647" s="30" t="s">
        <v>9362</v>
      </c>
      <c r="N647" s="30" t="s">
        <v>9344</v>
      </c>
      <c r="O647" s="30" t="s">
        <v>19511</v>
      </c>
      <c r="P647" s="30" t="s">
        <v>19511</v>
      </c>
      <c r="Q647" s="31" t="s">
        <v>19511</v>
      </c>
    </row>
    <row r="648" spans="1:17" x14ac:dyDescent="0.2">
      <c r="A648" s="9" t="s">
        <v>8985</v>
      </c>
      <c r="B648" s="9">
        <v>1</v>
      </c>
      <c r="K648" s="26" t="s">
        <v>8174</v>
      </c>
      <c r="L648" s="27" t="s">
        <v>9421</v>
      </c>
      <c r="M648" s="27" t="s">
        <v>9362</v>
      </c>
      <c r="N648" s="27" t="s">
        <v>9344</v>
      </c>
      <c r="O648" s="27" t="s">
        <v>19511</v>
      </c>
      <c r="P648" s="27" t="s">
        <v>19511</v>
      </c>
      <c r="Q648" s="28" t="s">
        <v>19511</v>
      </c>
    </row>
    <row r="649" spans="1:17" x14ac:dyDescent="0.2">
      <c r="A649" s="9" t="s">
        <v>8986</v>
      </c>
      <c r="B649" s="9">
        <v>1</v>
      </c>
      <c r="K649" s="29" t="s">
        <v>8174</v>
      </c>
      <c r="L649" s="30" t="s">
        <v>9422</v>
      </c>
      <c r="M649" s="30" t="s">
        <v>9423</v>
      </c>
      <c r="N649" s="30" t="s">
        <v>9344</v>
      </c>
      <c r="O649" s="30" t="s">
        <v>19511</v>
      </c>
      <c r="P649" s="30" t="s">
        <v>19511</v>
      </c>
      <c r="Q649" s="31" t="s">
        <v>19511</v>
      </c>
    </row>
    <row r="650" spans="1:17" x14ac:dyDescent="0.2">
      <c r="A650" s="9" t="s">
        <v>8988</v>
      </c>
      <c r="B650" s="9">
        <v>1</v>
      </c>
      <c r="K650" s="26" t="s">
        <v>8174</v>
      </c>
      <c r="L650" s="27" t="s">
        <v>9424</v>
      </c>
      <c r="M650" s="27" t="s">
        <v>9425</v>
      </c>
      <c r="N650" s="27" t="s">
        <v>9344</v>
      </c>
      <c r="O650" s="27" t="s">
        <v>19511</v>
      </c>
      <c r="P650" s="27" t="s">
        <v>19511</v>
      </c>
      <c r="Q650" s="28" t="s">
        <v>19511</v>
      </c>
    </row>
    <row r="651" spans="1:17" x14ac:dyDescent="0.2">
      <c r="A651" s="9" t="s">
        <v>8990</v>
      </c>
      <c r="B651" s="9">
        <v>1</v>
      </c>
      <c r="K651" s="29" t="s">
        <v>8174</v>
      </c>
      <c r="L651" s="30" t="s">
        <v>9426</v>
      </c>
      <c r="M651" s="30" t="s">
        <v>9427</v>
      </c>
      <c r="N651" s="30" t="s">
        <v>9344</v>
      </c>
      <c r="O651" s="30" t="s">
        <v>19511</v>
      </c>
      <c r="P651" s="30" t="s">
        <v>19511</v>
      </c>
      <c r="Q651" s="31" t="s">
        <v>19511</v>
      </c>
    </row>
    <row r="652" spans="1:17" x14ac:dyDescent="0.2">
      <c r="A652" s="9" t="s">
        <v>8994</v>
      </c>
      <c r="B652" s="9">
        <v>1</v>
      </c>
      <c r="K652" s="26" t="s">
        <v>8174</v>
      </c>
      <c r="L652" s="27" t="s">
        <v>9428</v>
      </c>
      <c r="M652" s="27" t="s">
        <v>9429</v>
      </c>
      <c r="N652" s="27" t="s">
        <v>9344</v>
      </c>
      <c r="O652" s="27" t="s">
        <v>19511</v>
      </c>
      <c r="P652" s="27" t="s">
        <v>19511</v>
      </c>
      <c r="Q652" s="28" t="s">
        <v>19511</v>
      </c>
    </row>
    <row r="653" spans="1:17" x14ac:dyDescent="0.2">
      <c r="A653" s="9" t="s">
        <v>8996</v>
      </c>
      <c r="B653" s="9">
        <v>1</v>
      </c>
      <c r="K653" s="29" t="s">
        <v>8174</v>
      </c>
      <c r="L653" s="30" t="s">
        <v>9430</v>
      </c>
      <c r="M653" s="30" t="s">
        <v>9431</v>
      </c>
      <c r="N653" s="30" t="s">
        <v>9344</v>
      </c>
      <c r="O653" s="30" t="s">
        <v>19511</v>
      </c>
      <c r="P653" s="30" t="s">
        <v>19511</v>
      </c>
      <c r="Q653" s="31" t="s">
        <v>19511</v>
      </c>
    </row>
    <row r="654" spans="1:17" x14ac:dyDescent="0.2">
      <c r="A654" s="9" t="s">
        <v>8997</v>
      </c>
      <c r="B654" s="9">
        <v>1</v>
      </c>
      <c r="K654" s="26" t="s">
        <v>8174</v>
      </c>
      <c r="L654" s="27" t="s">
        <v>9432</v>
      </c>
      <c r="M654" s="27" t="s">
        <v>9433</v>
      </c>
      <c r="N654" s="27" t="s">
        <v>9344</v>
      </c>
      <c r="O654" s="27" t="s">
        <v>19511</v>
      </c>
      <c r="P654" s="27" t="s">
        <v>19511</v>
      </c>
      <c r="Q654" s="28" t="s">
        <v>19511</v>
      </c>
    </row>
    <row r="655" spans="1:17" x14ac:dyDescent="0.2">
      <c r="A655" s="9" t="s">
        <v>8998</v>
      </c>
      <c r="B655" s="9">
        <v>1</v>
      </c>
      <c r="K655" s="29" t="s">
        <v>8174</v>
      </c>
      <c r="L655" s="30" t="s">
        <v>9434</v>
      </c>
      <c r="M655" s="30" t="s">
        <v>9435</v>
      </c>
      <c r="N655" s="30" t="s">
        <v>9344</v>
      </c>
      <c r="O655" s="30" t="s">
        <v>19511</v>
      </c>
      <c r="P655" s="30" t="s">
        <v>19511</v>
      </c>
      <c r="Q655" s="31" t="s">
        <v>19511</v>
      </c>
    </row>
    <row r="656" spans="1:17" x14ac:dyDescent="0.2">
      <c r="A656" s="9" t="s">
        <v>8999</v>
      </c>
      <c r="B656" s="9">
        <v>1</v>
      </c>
      <c r="K656" s="26" t="s">
        <v>8174</v>
      </c>
      <c r="L656" s="27" t="s">
        <v>9436</v>
      </c>
      <c r="M656" s="27" t="s">
        <v>9437</v>
      </c>
      <c r="N656" s="27" t="s">
        <v>9344</v>
      </c>
      <c r="O656" s="27" t="s">
        <v>19511</v>
      </c>
      <c r="P656" s="27" t="s">
        <v>19511</v>
      </c>
      <c r="Q656" s="28" t="s">
        <v>19511</v>
      </c>
    </row>
    <row r="657" spans="1:17" x14ac:dyDescent="0.2">
      <c r="A657" s="9" t="s">
        <v>9001</v>
      </c>
      <c r="B657" s="9">
        <v>1</v>
      </c>
      <c r="K657" s="29" t="s">
        <v>8174</v>
      </c>
      <c r="L657" s="30" t="s">
        <v>9438</v>
      </c>
      <c r="M657" s="30" t="s">
        <v>9439</v>
      </c>
      <c r="N657" s="30" t="s">
        <v>9344</v>
      </c>
      <c r="O657" s="30" t="s">
        <v>19511</v>
      </c>
      <c r="P657" s="30" t="s">
        <v>19511</v>
      </c>
      <c r="Q657" s="31" t="s">
        <v>19511</v>
      </c>
    </row>
    <row r="658" spans="1:17" x14ac:dyDescent="0.2">
      <c r="A658" s="9" t="s">
        <v>9003</v>
      </c>
      <c r="B658" s="9">
        <v>1</v>
      </c>
      <c r="K658" s="26" t="s">
        <v>8174</v>
      </c>
      <c r="L658" s="27" t="s">
        <v>9440</v>
      </c>
      <c r="M658" s="27" t="s">
        <v>9362</v>
      </c>
      <c r="N658" s="27" t="s">
        <v>9344</v>
      </c>
      <c r="O658" s="27" t="s">
        <v>19511</v>
      </c>
      <c r="P658" s="27" t="s">
        <v>19511</v>
      </c>
      <c r="Q658" s="28" t="s">
        <v>19511</v>
      </c>
    </row>
    <row r="659" spans="1:17" x14ac:dyDescent="0.2">
      <c r="A659" s="9" t="s">
        <v>9005</v>
      </c>
      <c r="B659" s="9">
        <v>1</v>
      </c>
      <c r="K659" s="29" t="s">
        <v>8174</v>
      </c>
      <c r="L659" s="30" t="s">
        <v>9441</v>
      </c>
      <c r="M659" s="30" t="s">
        <v>9442</v>
      </c>
      <c r="N659" s="30" t="s">
        <v>9344</v>
      </c>
      <c r="O659" s="30" t="s">
        <v>19511</v>
      </c>
      <c r="P659" s="30" t="s">
        <v>19511</v>
      </c>
      <c r="Q659" s="31" t="s">
        <v>19511</v>
      </c>
    </row>
    <row r="660" spans="1:17" x14ac:dyDescent="0.2">
      <c r="A660" s="9" t="s">
        <v>9007</v>
      </c>
      <c r="B660" s="9">
        <v>1</v>
      </c>
      <c r="K660" s="26" t="s">
        <v>8174</v>
      </c>
      <c r="L660" s="27" t="s">
        <v>9443</v>
      </c>
      <c r="M660" s="27" t="s">
        <v>9444</v>
      </c>
      <c r="N660" s="27" t="s">
        <v>9344</v>
      </c>
      <c r="O660" s="27" t="s">
        <v>19511</v>
      </c>
      <c r="P660" s="27" t="s">
        <v>19511</v>
      </c>
      <c r="Q660" s="28" t="s">
        <v>19511</v>
      </c>
    </row>
    <row r="661" spans="1:17" x14ac:dyDescent="0.2">
      <c r="A661" s="9" t="s">
        <v>9009</v>
      </c>
      <c r="B661" s="9">
        <v>1</v>
      </c>
      <c r="K661" s="29" t="s">
        <v>8174</v>
      </c>
      <c r="L661" s="30" t="s">
        <v>9445</v>
      </c>
      <c r="M661" s="30" t="s">
        <v>9446</v>
      </c>
      <c r="N661" s="30" t="s">
        <v>9344</v>
      </c>
      <c r="O661" s="30" t="s">
        <v>19511</v>
      </c>
      <c r="P661" s="30" t="s">
        <v>19511</v>
      </c>
      <c r="Q661" s="31" t="s">
        <v>19511</v>
      </c>
    </row>
    <row r="662" spans="1:17" x14ac:dyDescent="0.2">
      <c r="A662" s="9" t="s">
        <v>9011</v>
      </c>
      <c r="B662" s="9">
        <v>1</v>
      </c>
      <c r="K662" s="26" t="s">
        <v>8174</v>
      </c>
      <c r="L662" s="27" t="s">
        <v>9447</v>
      </c>
      <c r="M662" s="27" t="s">
        <v>9448</v>
      </c>
      <c r="N662" s="27" t="s">
        <v>9344</v>
      </c>
      <c r="O662" s="27" t="s">
        <v>19511</v>
      </c>
      <c r="P662" s="27" t="s">
        <v>19511</v>
      </c>
      <c r="Q662" s="28" t="s">
        <v>19511</v>
      </c>
    </row>
    <row r="663" spans="1:17" x14ac:dyDescent="0.2">
      <c r="A663" s="9" t="s">
        <v>9013</v>
      </c>
      <c r="B663" s="9">
        <v>1</v>
      </c>
      <c r="K663" s="29" t="s">
        <v>8174</v>
      </c>
      <c r="L663" s="30" t="s">
        <v>9449</v>
      </c>
      <c r="M663" s="30" t="s">
        <v>9450</v>
      </c>
      <c r="N663" s="30" t="s">
        <v>9344</v>
      </c>
      <c r="O663" s="30" t="s">
        <v>19511</v>
      </c>
      <c r="P663" s="30" t="s">
        <v>19511</v>
      </c>
      <c r="Q663" s="31" t="s">
        <v>19511</v>
      </c>
    </row>
    <row r="664" spans="1:17" x14ac:dyDescent="0.2">
      <c r="A664" s="9" t="s">
        <v>9015</v>
      </c>
      <c r="B664" s="9">
        <v>1</v>
      </c>
      <c r="K664" s="26" t="s">
        <v>8174</v>
      </c>
      <c r="L664" s="27" t="s">
        <v>9451</v>
      </c>
      <c r="M664" s="27" t="s">
        <v>9452</v>
      </c>
      <c r="N664" s="27" t="s">
        <v>9344</v>
      </c>
      <c r="O664" s="27" t="s">
        <v>19511</v>
      </c>
      <c r="P664" s="27" t="s">
        <v>19511</v>
      </c>
      <c r="Q664" s="28" t="s">
        <v>19511</v>
      </c>
    </row>
    <row r="665" spans="1:17" x14ac:dyDescent="0.2">
      <c r="A665" s="9" t="s">
        <v>9017</v>
      </c>
      <c r="B665" s="9">
        <v>1</v>
      </c>
      <c r="K665" s="29" t="s">
        <v>8174</v>
      </c>
      <c r="L665" s="30" t="s">
        <v>9453</v>
      </c>
      <c r="M665" s="30" t="s">
        <v>9454</v>
      </c>
      <c r="N665" s="30" t="s">
        <v>9344</v>
      </c>
      <c r="O665" s="30" t="s">
        <v>19511</v>
      </c>
      <c r="P665" s="30" t="s">
        <v>19511</v>
      </c>
      <c r="Q665" s="31" t="s">
        <v>19511</v>
      </c>
    </row>
    <row r="666" spans="1:17" x14ac:dyDescent="0.2">
      <c r="A666" s="9" t="s">
        <v>9021</v>
      </c>
      <c r="B666" s="9">
        <v>1</v>
      </c>
      <c r="K666" s="26" t="s">
        <v>8174</v>
      </c>
      <c r="L666" s="27" t="s">
        <v>9455</v>
      </c>
      <c r="M666" s="27" t="s">
        <v>9456</v>
      </c>
      <c r="N666" s="27" t="s">
        <v>9344</v>
      </c>
      <c r="O666" s="27" t="s">
        <v>19511</v>
      </c>
      <c r="P666" s="27" t="s">
        <v>19511</v>
      </c>
      <c r="Q666" s="28" t="s">
        <v>19511</v>
      </c>
    </row>
    <row r="667" spans="1:17" x14ac:dyDescent="0.2">
      <c r="A667" s="9" t="s">
        <v>9023</v>
      </c>
      <c r="B667" s="9">
        <v>1</v>
      </c>
      <c r="K667" s="29" t="s">
        <v>8174</v>
      </c>
      <c r="L667" s="30" t="s">
        <v>9457</v>
      </c>
      <c r="M667" s="30" t="s">
        <v>9362</v>
      </c>
      <c r="N667" s="30" t="s">
        <v>9344</v>
      </c>
      <c r="O667" s="30" t="s">
        <v>19511</v>
      </c>
      <c r="P667" s="30" t="s">
        <v>19511</v>
      </c>
      <c r="Q667" s="31" t="s">
        <v>19511</v>
      </c>
    </row>
    <row r="668" spans="1:17" x14ac:dyDescent="0.2">
      <c r="A668" s="9" t="s">
        <v>9024</v>
      </c>
      <c r="B668" s="9">
        <v>1</v>
      </c>
      <c r="K668" s="26" t="s">
        <v>8417</v>
      </c>
      <c r="L668" s="27" t="s">
        <v>9458</v>
      </c>
      <c r="M668" s="27" t="s">
        <v>9459</v>
      </c>
      <c r="N668" s="27" t="s">
        <v>9344</v>
      </c>
      <c r="O668" s="27" t="s">
        <v>19511</v>
      </c>
      <c r="P668" s="27" t="s">
        <v>748</v>
      </c>
      <c r="Q668" s="28" t="s">
        <v>749</v>
      </c>
    </row>
    <row r="669" spans="1:17" x14ac:dyDescent="0.2">
      <c r="A669" s="9" t="s">
        <v>9026</v>
      </c>
      <c r="B669" s="9">
        <v>1</v>
      </c>
      <c r="K669" s="29" t="s">
        <v>8177</v>
      </c>
      <c r="L669" s="30" t="s">
        <v>9460</v>
      </c>
      <c r="M669" s="30" t="s">
        <v>9461</v>
      </c>
      <c r="N669" s="30" t="s">
        <v>9344</v>
      </c>
      <c r="O669" s="30" t="s">
        <v>9344</v>
      </c>
      <c r="P669" s="30" t="s">
        <v>19511</v>
      </c>
      <c r="Q669" s="31" t="s">
        <v>750</v>
      </c>
    </row>
    <row r="670" spans="1:17" x14ac:dyDescent="0.2">
      <c r="A670" s="9" t="s">
        <v>9031</v>
      </c>
      <c r="B670" s="9">
        <v>1</v>
      </c>
      <c r="K670" s="26" t="s">
        <v>8177</v>
      </c>
      <c r="L670" s="27" t="s">
        <v>9462</v>
      </c>
      <c r="M670" s="27" t="s">
        <v>9463</v>
      </c>
      <c r="N670" s="27" t="s">
        <v>9344</v>
      </c>
      <c r="O670" s="27" t="s">
        <v>9344</v>
      </c>
      <c r="P670" s="27" t="s">
        <v>751</v>
      </c>
      <c r="Q670" s="28" t="s">
        <v>752</v>
      </c>
    </row>
    <row r="671" spans="1:17" x14ac:dyDescent="0.2">
      <c r="A671" s="9" t="s">
        <v>9032</v>
      </c>
      <c r="B671" s="9">
        <v>1</v>
      </c>
      <c r="K671" s="29" t="s">
        <v>8177</v>
      </c>
      <c r="L671" s="30" t="s">
        <v>9464</v>
      </c>
      <c r="M671" s="30" t="s">
        <v>9465</v>
      </c>
      <c r="N671" s="30" t="s">
        <v>9344</v>
      </c>
      <c r="O671" s="30" t="s">
        <v>9344</v>
      </c>
      <c r="P671" s="30" t="s">
        <v>753</v>
      </c>
      <c r="Q671" s="31" t="s">
        <v>754</v>
      </c>
    </row>
    <row r="672" spans="1:17" x14ac:dyDescent="0.2">
      <c r="A672" s="9" t="s">
        <v>9034</v>
      </c>
      <c r="B672" s="9">
        <v>1</v>
      </c>
      <c r="K672" s="26" t="s">
        <v>8177</v>
      </c>
      <c r="L672" s="27" t="s">
        <v>9466</v>
      </c>
      <c r="M672" s="27" t="s">
        <v>9467</v>
      </c>
      <c r="N672" s="27" t="s">
        <v>9344</v>
      </c>
      <c r="O672" s="27" t="s">
        <v>9344</v>
      </c>
      <c r="P672" s="27" t="s">
        <v>755</v>
      </c>
      <c r="Q672" s="28" t="s">
        <v>756</v>
      </c>
    </row>
    <row r="673" spans="1:17" x14ac:dyDescent="0.2">
      <c r="A673" s="9" t="s">
        <v>9036</v>
      </c>
      <c r="B673" s="9">
        <v>1</v>
      </c>
      <c r="K673" s="29" t="s">
        <v>8177</v>
      </c>
      <c r="L673" s="30" t="s">
        <v>9468</v>
      </c>
      <c r="M673" s="30" t="s">
        <v>9469</v>
      </c>
      <c r="N673" s="30" t="s">
        <v>9344</v>
      </c>
      <c r="O673" s="30" t="s">
        <v>9344</v>
      </c>
      <c r="P673" s="30" t="s">
        <v>757</v>
      </c>
      <c r="Q673" s="31" t="s">
        <v>758</v>
      </c>
    </row>
    <row r="674" spans="1:17" x14ac:dyDescent="0.2">
      <c r="A674" s="9" t="s">
        <v>9038</v>
      </c>
      <c r="B674" s="9">
        <v>1</v>
      </c>
      <c r="K674" s="26" t="s">
        <v>8177</v>
      </c>
      <c r="L674" s="27" t="s">
        <v>9470</v>
      </c>
      <c r="M674" s="27" t="s">
        <v>759</v>
      </c>
      <c r="N674" s="27" t="s">
        <v>9344</v>
      </c>
      <c r="O674" s="27" t="s">
        <v>9344</v>
      </c>
      <c r="P674" s="27" t="s">
        <v>760</v>
      </c>
      <c r="Q674" s="28" t="s">
        <v>761</v>
      </c>
    </row>
    <row r="675" spans="1:17" x14ac:dyDescent="0.2">
      <c r="A675" s="9" t="s">
        <v>9040</v>
      </c>
      <c r="B675" s="9">
        <v>1</v>
      </c>
      <c r="K675" s="29" t="s">
        <v>8417</v>
      </c>
      <c r="L675" s="30" t="s">
        <v>9471</v>
      </c>
      <c r="M675" s="30" t="s">
        <v>9472</v>
      </c>
      <c r="N675" s="30" t="s">
        <v>9344</v>
      </c>
      <c r="O675" s="30" t="s">
        <v>9344</v>
      </c>
      <c r="P675" s="30" t="s">
        <v>762</v>
      </c>
      <c r="Q675" s="31" t="s">
        <v>763</v>
      </c>
    </row>
    <row r="676" spans="1:17" x14ac:dyDescent="0.2">
      <c r="A676" s="9" t="s">
        <v>9042</v>
      </c>
      <c r="B676" s="9">
        <v>1</v>
      </c>
      <c r="K676" s="26" t="s">
        <v>8177</v>
      </c>
      <c r="L676" s="27" t="s">
        <v>9473</v>
      </c>
      <c r="M676" s="27" t="s">
        <v>9474</v>
      </c>
      <c r="N676" s="27" t="s">
        <v>9344</v>
      </c>
      <c r="O676" s="27" t="s">
        <v>9344</v>
      </c>
      <c r="P676" s="27" t="s">
        <v>764</v>
      </c>
      <c r="Q676" s="28" t="s">
        <v>765</v>
      </c>
    </row>
    <row r="677" spans="1:17" x14ac:dyDescent="0.2">
      <c r="A677" s="9" t="s">
        <v>9044</v>
      </c>
      <c r="B677" s="9">
        <v>1</v>
      </c>
      <c r="K677" s="29" t="s">
        <v>8177</v>
      </c>
      <c r="L677" s="30" t="s">
        <v>9475</v>
      </c>
      <c r="M677" s="30" t="s">
        <v>9476</v>
      </c>
      <c r="N677" s="30" t="s">
        <v>9344</v>
      </c>
      <c r="O677" s="30" t="s">
        <v>9344</v>
      </c>
      <c r="P677" s="30" t="s">
        <v>766</v>
      </c>
      <c r="Q677" s="31" t="s">
        <v>767</v>
      </c>
    </row>
    <row r="678" spans="1:17" x14ac:dyDescent="0.2">
      <c r="A678" s="9" t="s">
        <v>9046</v>
      </c>
      <c r="B678" s="9">
        <v>1</v>
      </c>
      <c r="K678" s="26" t="s">
        <v>8177</v>
      </c>
      <c r="L678" s="27" t="s">
        <v>9477</v>
      </c>
      <c r="M678" s="27" t="s">
        <v>9478</v>
      </c>
      <c r="N678" s="27" t="s">
        <v>9344</v>
      </c>
      <c r="O678" s="27" t="s">
        <v>9344</v>
      </c>
      <c r="P678" s="27" t="s">
        <v>768</v>
      </c>
      <c r="Q678" s="28" t="s">
        <v>769</v>
      </c>
    </row>
    <row r="679" spans="1:17" x14ac:dyDescent="0.2">
      <c r="A679" s="9" t="s">
        <v>9048</v>
      </c>
      <c r="B679" s="9">
        <v>1</v>
      </c>
      <c r="K679" s="29" t="s">
        <v>8177</v>
      </c>
      <c r="L679" s="30" t="s">
        <v>9479</v>
      </c>
      <c r="M679" s="30" t="s">
        <v>9480</v>
      </c>
      <c r="N679" s="30" t="s">
        <v>9344</v>
      </c>
      <c r="O679" s="30" t="s">
        <v>9344</v>
      </c>
      <c r="P679" s="30" t="s">
        <v>770</v>
      </c>
      <c r="Q679" s="31" t="s">
        <v>771</v>
      </c>
    </row>
    <row r="680" spans="1:17" x14ac:dyDescent="0.2">
      <c r="A680" s="9" t="s">
        <v>9050</v>
      </c>
      <c r="B680" s="9">
        <v>1</v>
      </c>
      <c r="K680" s="26" t="s">
        <v>8177</v>
      </c>
      <c r="L680" s="27" t="s">
        <v>9481</v>
      </c>
      <c r="M680" s="27" t="s">
        <v>9482</v>
      </c>
      <c r="N680" s="27" t="s">
        <v>9344</v>
      </c>
      <c r="O680" s="27" t="s">
        <v>9344</v>
      </c>
      <c r="P680" s="27" t="s">
        <v>772</v>
      </c>
      <c r="Q680" s="28" t="s">
        <v>773</v>
      </c>
    </row>
    <row r="681" spans="1:17" x14ac:dyDescent="0.2">
      <c r="A681" s="9" t="s">
        <v>9052</v>
      </c>
      <c r="B681" s="9">
        <v>1</v>
      </c>
      <c r="K681" s="29" t="s">
        <v>8177</v>
      </c>
      <c r="L681" s="30" t="s">
        <v>9483</v>
      </c>
      <c r="M681" s="30" t="s">
        <v>9484</v>
      </c>
      <c r="N681" s="30" t="s">
        <v>9344</v>
      </c>
      <c r="O681" s="30" t="s">
        <v>9344</v>
      </c>
      <c r="P681" s="30" t="s">
        <v>774</v>
      </c>
      <c r="Q681" s="31" t="s">
        <v>775</v>
      </c>
    </row>
    <row r="682" spans="1:17" x14ac:dyDescent="0.2">
      <c r="A682" s="9" t="s">
        <v>9054</v>
      </c>
      <c r="B682" s="9">
        <v>1</v>
      </c>
      <c r="K682" s="26" t="s">
        <v>8417</v>
      </c>
      <c r="L682" s="27" t="s">
        <v>9485</v>
      </c>
      <c r="M682" s="27" t="s">
        <v>9486</v>
      </c>
      <c r="N682" s="27" t="s">
        <v>9344</v>
      </c>
      <c r="O682" s="27" t="s">
        <v>9344</v>
      </c>
      <c r="P682" s="27" t="s">
        <v>776</v>
      </c>
      <c r="Q682" s="28" t="s">
        <v>777</v>
      </c>
    </row>
    <row r="683" spans="1:17" x14ac:dyDescent="0.2">
      <c r="A683" s="9" t="s">
        <v>9056</v>
      </c>
      <c r="B683" s="9">
        <v>1</v>
      </c>
      <c r="K683" s="29" t="s">
        <v>8177</v>
      </c>
      <c r="L683" s="30" t="s">
        <v>9487</v>
      </c>
      <c r="M683" s="30" t="s">
        <v>9488</v>
      </c>
      <c r="N683" s="30" t="s">
        <v>9344</v>
      </c>
      <c r="O683" s="30" t="s">
        <v>9344</v>
      </c>
      <c r="P683" s="30" t="s">
        <v>778</v>
      </c>
      <c r="Q683" s="31" t="s">
        <v>779</v>
      </c>
    </row>
    <row r="684" spans="1:17" x14ac:dyDescent="0.2">
      <c r="A684" s="9" t="s">
        <v>9058</v>
      </c>
      <c r="B684" s="9">
        <v>1</v>
      </c>
      <c r="K684" s="26" t="s">
        <v>8177</v>
      </c>
      <c r="L684" s="27" t="s">
        <v>9489</v>
      </c>
      <c r="M684" s="27" t="s">
        <v>9490</v>
      </c>
      <c r="N684" s="27" t="s">
        <v>9344</v>
      </c>
      <c r="O684" s="27" t="s">
        <v>9344</v>
      </c>
      <c r="P684" s="27" t="s">
        <v>19511</v>
      </c>
      <c r="Q684" s="28" t="s">
        <v>19511</v>
      </c>
    </row>
    <row r="685" spans="1:17" x14ac:dyDescent="0.2">
      <c r="A685" s="9" t="s">
        <v>9060</v>
      </c>
      <c r="B685" s="9">
        <v>1</v>
      </c>
      <c r="K685" s="29" t="s">
        <v>8177</v>
      </c>
      <c r="L685" s="30" t="s">
        <v>9491</v>
      </c>
      <c r="M685" s="30" t="s">
        <v>9492</v>
      </c>
      <c r="N685" s="30" t="s">
        <v>9344</v>
      </c>
      <c r="O685" s="30" t="s">
        <v>9344</v>
      </c>
      <c r="P685" s="30" t="s">
        <v>19511</v>
      </c>
      <c r="Q685" s="31" t="s">
        <v>19511</v>
      </c>
    </row>
    <row r="686" spans="1:17" x14ac:dyDescent="0.2">
      <c r="A686" s="9" t="s">
        <v>9062</v>
      </c>
      <c r="B686" s="9">
        <v>1</v>
      </c>
      <c r="K686" s="26" t="s">
        <v>8177</v>
      </c>
      <c r="L686" s="27" t="s">
        <v>9493</v>
      </c>
      <c r="M686" s="27" t="s">
        <v>9494</v>
      </c>
      <c r="N686" s="27" t="s">
        <v>9344</v>
      </c>
      <c r="O686" s="27" t="s">
        <v>9344</v>
      </c>
      <c r="P686" s="27" t="s">
        <v>780</v>
      </c>
      <c r="Q686" s="28" t="s">
        <v>781</v>
      </c>
    </row>
    <row r="687" spans="1:17" x14ac:dyDescent="0.2">
      <c r="A687" s="9" t="s">
        <v>9064</v>
      </c>
      <c r="B687" s="9">
        <v>1</v>
      </c>
      <c r="K687" s="29" t="s">
        <v>8177</v>
      </c>
      <c r="L687" s="30" t="s">
        <v>9495</v>
      </c>
      <c r="M687" s="30" t="s">
        <v>9496</v>
      </c>
      <c r="N687" s="30" t="s">
        <v>9344</v>
      </c>
      <c r="O687" s="30" t="s">
        <v>9344</v>
      </c>
      <c r="P687" s="30" t="s">
        <v>782</v>
      </c>
      <c r="Q687" s="31" t="s">
        <v>783</v>
      </c>
    </row>
    <row r="688" spans="1:17" x14ac:dyDescent="0.2">
      <c r="A688" s="9" t="s">
        <v>9066</v>
      </c>
      <c r="B688" s="9">
        <v>1</v>
      </c>
      <c r="K688" s="26" t="s">
        <v>8177</v>
      </c>
      <c r="L688" s="27" t="s">
        <v>9497</v>
      </c>
      <c r="M688" s="27" t="s">
        <v>9498</v>
      </c>
      <c r="N688" s="27" t="s">
        <v>9344</v>
      </c>
      <c r="O688" s="27" t="s">
        <v>9344</v>
      </c>
      <c r="P688" s="27" t="s">
        <v>784</v>
      </c>
      <c r="Q688" s="28" t="s">
        <v>785</v>
      </c>
    </row>
    <row r="689" spans="1:17" x14ac:dyDescent="0.2">
      <c r="A689" s="9" t="s">
        <v>9068</v>
      </c>
      <c r="B689" s="9">
        <v>1</v>
      </c>
      <c r="K689" s="29" t="s">
        <v>8177</v>
      </c>
      <c r="L689" s="30" t="s">
        <v>8942</v>
      </c>
      <c r="M689" s="30" t="s">
        <v>9499</v>
      </c>
      <c r="N689" s="30" t="s">
        <v>9344</v>
      </c>
      <c r="O689" s="30" t="s">
        <v>9344</v>
      </c>
      <c r="P689" s="30" t="s">
        <v>786</v>
      </c>
      <c r="Q689" s="31" t="s">
        <v>787</v>
      </c>
    </row>
    <row r="690" spans="1:17" x14ac:dyDescent="0.2">
      <c r="A690" s="9" t="s">
        <v>9070</v>
      </c>
      <c r="B690" s="9">
        <v>1</v>
      </c>
      <c r="K690" s="26" t="s">
        <v>8177</v>
      </c>
      <c r="L690" s="27" t="s">
        <v>9500</v>
      </c>
      <c r="M690" s="27" t="s">
        <v>9501</v>
      </c>
      <c r="N690" s="27" t="s">
        <v>9344</v>
      </c>
      <c r="O690" s="27" t="s">
        <v>9344</v>
      </c>
      <c r="P690" s="27" t="s">
        <v>788</v>
      </c>
      <c r="Q690" s="28" t="s">
        <v>789</v>
      </c>
    </row>
    <row r="691" spans="1:17" x14ac:dyDescent="0.2">
      <c r="A691" s="9" t="s">
        <v>9072</v>
      </c>
      <c r="B691" s="9">
        <v>1</v>
      </c>
      <c r="K691" s="29" t="s">
        <v>8417</v>
      </c>
      <c r="L691" s="30" t="s">
        <v>9502</v>
      </c>
      <c r="M691" s="30" t="s">
        <v>9503</v>
      </c>
      <c r="N691" s="30" t="s">
        <v>9344</v>
      </c>
      <c r="O691" s="30" t="s">
        <v>9344</v>
      </c>
      <c r="P691" s="30" t="s">
        <v>790</v>
      </c>
      <c r="Q691" s="31" t="s">
        <v>791</v>
      </c>
    </row>
    <row r="692" spans="1:17" x14ac:dyDescent="0.2">
      <c r="A692" s="9" t="s">
        <v>9074</v>
      </c>
      <c r="B692" s="9">
        <v>1</v>
      </c>
      <c r="K692" s="26" t="s">
        <v>8177</v>
      </c>
      <c r="L692" s="27" t="s">
        <v>9504</v>
      </c>
      <c r="M692" s="27" t="s">
        <v>9505</v>
      </c>
      <c r="N692" s="27" t="s">
        <v>9344</v>
      </c>
      <c r="O692" s="27" t="s">
        <v>9344</v>
      </c>
      <c r="P692" s="27" t="s">
        <v>792</v>
      </c>
      <c r="Q692" s="28" t="s">
        <v>793</v>
      </c>
    </row>
    <row r="693" spans="1:17" x14ac:dyDescent="0.2">
      <c r="A693" s="9" t="s">
        <v>9076</v>
      </c>
      <c r="B693" s="9">
        <v>1</v>
      </c>
      <c r="K693" s="29" t="s">
        <v>8177</v>
      </c>
      <c r="L693" s="30" t="s">
        <v>9506</v>
      </c>
      <c r="M693" s="30" t="s">
        <v>9507</v>
      </c>
      <c r="N693" s="30" t="s">
        <v>9344</v>
      </c>
      <c r="O693" s="30" t="s">
        <v>9344</v>
      </c>
      <c r="P693" s="30" t="s">
        <v>794</v>
      </c>
      <c r="Q693" s="31" t="s">
        <v>795</v>
      </c>
    </row>
    <row r="694" spans="1:17" x14ac:dyDescent="0.2">
      <c r="A694" s="9" t="s">
        <v>9078</v>
      </c>
      <c r="B694" s="9">
        <v>1</v>
      </c>
      <c r="K694" s="26" t="s">
        <v>8177</v>
      </c>
      <c r="L694" s="27" t="s">
        <v>9508</v>
      </c>
      <c r="M694" s="27" t="s">
        <v>9509</v>
      </c>
      <c r="N694" s="27" t="s">
        <v>9344</v>
      </c>
      <c r="O694" s="27" t="s">
        <v>9344</v>
      </c>
      <c r="P694" s="27" t="s">
        <v>796</v>
      </c>
      <c r="Q694" s="28" t="s">
        <v>797</v>
      </c>
    </row>
    <row r="695" spans="1:17" x14ac:dyDescent="0.2">
      <c r="A695" s="9" t="s">
        <v>9080</v>
      </c>
      <c r="B695" s="9">
        <v>1</v>
      </c>
      <c r="K695" s="29" t="s">
        <v>8177</v>
      </c>
      <c r="L695" s="30" t="s">
        <v>9510</v>
      </c>
      <c r="M695" s="30" t="s">
        <v>9511</v>
      </c>
      <c r="N695" s="30" t="s">
        <v>9344</v>
      </c>
      <c r="O695" s="30" t="s">
        <v>9344</v>
      </c>
      <c r="P695" s="30" t="s">
        <v>798</v>
      </c>
      <c r="Q695" s="31" t="s">
        <v>799</v>
      </c>
    </row>
    <row r="696" spans="1:17" x14ac:dyDescent="0.2">
      <c r="A696" s="9" t="s">
        <v>9082</v>
      </c>
      <c r="B696" s="9">
        <v>1</v>
      </c>
      <c r="K696" s="26" t="s">
        <v>8177</v>
      </c>
      <c r="L696" s="27" t="s">
        <v>9512</v>
      </c>
      <c r="M696" s="27" t="s">
        <v>9513</v>
      </c>
      <c r="N696" s="27" t="s">
        <v>9344</v>
      </c>
      <c r="O696" s="27" t="s">
        <v>9344</v>
      </c>
      <c r="P696" s="27" t="s">
        <v>800</v>
      </c>
      <c r="Q696" s="28" t="s">
        <v>801</v>
      </c>
    </row>
    <row r="697" spans="1:17" x14ac:dyDescent="0.2">
      <c r="A697" s="9" t="s">
        <v>9085</v>
      </c>
      <c r="B697" s="9">
        <v>1</v>
      </c>
      <c r="K697" s="29" t="s">
        <v>8177</v>
      </c>
      <c r="L697" s="30" t="s">
        <v>9514</v>
      </c>
      <c r="M697" s="30" t="s">
        <v>9515</v>
      </c>
      <c r="N697" s="30" t="s">
        <v>9344</v>
      </c>
      <c r="O697" s="30" t="s">
        <v>9344</v>
      </c>
      <c r="P697" s="30" t="s">
        <v>802</v>
      </c>
      <c r="Q697" s="31" t="s">
        <v>803</v>
      </c>
    </row>
    <row r="698" spans="1:17" x14ac:dyDescent="0.2">
      <c r="A698" s="9" t="s">
        <v>9086</v>
      </c>
      <c r="B698" s="9">
        <v>1</v>
      </c>
      <c r="K698" s="26" t="s">
        <v>8177</v>
      </c>
      <c r="L698" s="27" t="s">
        <v>9516</v>
      </c>
      <c r="M698" s="27" t="s">
        <v>9517</v>
      </c>
      <c r="N698" s="27" t="s">
        <v>9344</v>
      </c>
      <c r="O698" s="27" t="s">
        <v>9344</v>
      </c>
      <c r="P698" s="27" t="s">
        <v>804</v>
      </c>
      <c r="Q698" s="28" t="s">
        <v>19511</v>
      </c>
    </row>
    <row r="699" spans="1:17" x14ac:dyDescent="0.2">
      <c r="A699" s="9" t="s">
        <v>9087</v>
      </c>
      <c r="B699" s="9">
        <v>1</v>
      </c>
      <c r="K699" s="29" t="s">
        <v>8177</v>
      </c>
      <c r="L699" s="30" t="s">
        <v>9518</v>
      </c>
      <c r="M699" s="30" t="s">
        <v>9519</v>
      </c>
      <c r="N699" s="30" t="s">
        <v>9344</v>
      </c>
      <c r="O699" s="30" t="s">
        <v>9344</v>
      </c>
      <c r="P699" s="30" t="s">
        <v>805</v>
      </c>
      <c r="Q699" s="31" t="s">
        <v>806</v>
      </c>
    </row>
    <row r="700" spans="1:17" x14ac:dyDescent="0.2">
      <c r="A700" s="9" t="s">
        <v>9089</v>
      </c>
      <c r="B700" s="9">
        <v>1</v>
      </c>
      <c r="K700" s="26" t="s">
        <v>8177</v>
      </c>
      <c r="L700" s="27" t="s">
        <v>9520</v>
      </c>
      <c r="M700" s="27" t="s">
        <v>9521</v>
      </c>
      <c r="N700" s="27" t="s">
        <v>9344</v>
      </c>
      <c r="O700" s="27" t="s">
        <v>9344</v>
      </c>
      <c r="P700" s="27" t="s">
        <v>807</v>
      </c>
      <c r="Q700" s="28" t="s">
        <v>808</v>
      </c>
    </row>
    <row r="701" spans="1:17" x14ac:dyDescent="0.2">
      <c r="A701" s="9" t="s">
        <v>9091</v>
      </c>
      <c r="B701" s="9">
        <v>1</v>
      </c>
      <c r="K701" s="29" t="s">
        <v>8177</v>
      </c>
      <c r="L701" s="30" t="s">
        <v>9522</v>
      </c>
      <c r="M701" s="30" t="s">
        <v>9523</v>
      </c>
      <c r="N701" s="30" t="s">
        <v>9344</v>
      </c>
      <c r="O701" s="30" t="s">
        <v>9344</v>
      </c>
      <c r="P701" s="30" t="s">
        <v>809</v>
      </c>
      <c r="Q701" s="31" t="s">
        <v>810</v>
      </c>
    </row>
    <row r="702" spans="1:17" x14ac:dyDescent="0.2">
      <c r="A702" s="9" t="s">
        <v>9093</v>
      </c>
      <c r="B702" s="9">
        <v>1</v>
      </c>
      <c r="K702" s="26" t="s">
        <v>8177</v>
      </c>
      <c r="L702" s="27" t="s">
        <v>9524</v>
      </c>
      <c r="M702" s="27" t="s">
        <v>9525</v>
      </c>
      <c r="N702" s="27" t="s">
        <v>9344</v>
      </c>
      <c r="O702" s="27" t="s">
        <v>9344</v>
      </c>
      <c r="P702" s="27" t="s">
        <v>811</v>
      </c>
      <c r="Q702" s="28" t="s">
        <v>812</v>
      </c>
    </row>
    <row r="703" spans="1:17" x14ac:dyDescent="0.2">
      <c r="A703" s="9" t="s">
        <v>9095</v>
      </c>
      <c r="B703" s="9">
        <v>1</v>
      </c>
      <c r="K703" s="29" t="s">
        <v>8177</v>
      </c>
      <c r="L703" s="30" t="s">
        <v>9526</v>
      </c>
      <c r="M703" s="30" t="s">
        <v>8297</v>
      </c>
      <c r="N703" s="30" t="s">
        <v>9344</v>
      </c>
      <c r="O703" s="30" t="s">
        <v>9344</v>
      </c>
      <c r="P703" s="30" t="s">
        <v>813</v>
      </c>
      <c r="Q703" s="31" t="s">
        <v>814</v>
      </c>
    </row>
    <row r="704" spans="1:17" x14ac:dyDescent="0.2">
      <c r="A704" s="9" t="s">
        <v>9097</v>
      </c>
      <c r="B704" s="9">
        <v>1</v>
      </c>
      <c r="K704" s="26" t="s">
        <v>8177</v>
      </c>
      <c r="L704" s="27" t="s">
        <v>9527</v>
      </c>
      <c r="M704" s="27" t="s">
        <v>9528</v>
      </c>
      <c r="N704" s="27" t="s">
        <v>9344</v>
      </c>
      <c r="O704" s="27" t="s">
        <v>9344</v>
      </c>
      <c r="P704" s="27" t="s">
        <v>815</v>
      </c>
      <c r="Q704" s="28" t="s">
        <v>816</v>
      </c>
    </row>
    <row r="705" spans="1:17" x14ac:dyDescent="0.2">
      <c r="A705" s="9" t="s">
        <v>9099</v>
      </c>
      <c r="B705" s="9">
        <v>1</v>
      </c>
      <c r="K705" s="29" t="s">
        <v>8177</v>
      </c>
      <c r="L705" s="30" t="s">
        <v>9529</v>
      </c>
      <c r="M705" s="30" t="s">
        <v>9528</v>
      </c>
      <c r="N705" s="30" t="s">
        <v>9344</v>
      </c>
      <c r="O705" s="30" t="s">
        <v>9344</v>
      </c>
      <c r="P705" s="30" t="s">
        <v>815</v>
      </c>
      <c r="Q705" s="31" t="s">
        <v>816</v>
      </c>
    </row>
    <row r="706" spans="1:17" x14ac:dyDescent="0.2">
      <c r="A706" s="9" t="s">
        <v>9100</v>
      </c>
      <c r="B706" s="9">
        <v>1</v>
      </c>
      <c r="K706" s="26" t="s">
        <v>8417</v>
      </c>
      <c r="L706" s="27" t="s">
        <v>9530</v>
      </c>
      <c r="M706" s="27" t="s">
        <v>817</v>
      </c>
      <c r="N706" s="27" t="s">
        <v>9344</v>
      </c>
      <c r="O706" s="27" t="s">
        <v>9344</v>
      </c>
      <c r="P706" s="27" t="s">
        <v>807</v>
      </c>
      <c r="Q706" s="28" t="s">
        <v>808</v>
      </c>
    </row>
    <row r="707" spans="1:17" x14ac:dyDescent="0.2">
      <c r="A707" s="9" t="s">
        <v>9101</v>
      </c>
      <c r="B707" s="9">
        <v>1</v>
      </c>
      <c r="K707" s="29" t="s">
        <v>8177</v>
      </c>
      <c r="L707" s="30" t="s">
        <v>8875</v>
      </c>
      <c r="M707" s="30" t="s">
        <v>9531</v>
      </c>
      <c r="N707" s="30" t="s">
        <v>9344</v>
      </c>
      <c r="O707" s="30" t="s">
        <v>9344</v>
      </c>
      <c r="P707" s="30" t="s">
        <v>818</v>
      </c>
      <c r="Q707" s="31" t="s">
        <v>819</v>
      </c>
    </row>
    <row r="708" spans="1:17" x14ac:dyDescent="0.2">
      <c r="A708" s="9" t="s">
        <v>9103</v>
      </c>
      <c r="B708" s="9">
        <v>1</v>
      </c>
      <c r="K708" s="26" t="s">
        <v>8177</v>
      </c>
      <c r="L708" s="27" t="s">
        <v>9532</v>
      </c>
      <c r="M708" s="27" t="s">
        <v>9533</v>
      </c>
      <c r="N708" s="27" t="s">
        <v>9344</v>
      </c>
      <c r="O708" s="27" t="s">
        <v>9344</v>
      </c>
      <c r="P708" s="27" t="s">
        <v>820</v>
      </c>
      <c r="Q708" s="28" t="s">
        <v>821</v>
      </c>
    </row>
    <row r="709" spans="1:17" x14ac:dyDescent="0.2">
      <c r="A709" s="9" t="s">
        <v>9108</v>
      </c>
      <c r="B709" s="9">
        <v>1</v>
      </c>
      <c r="K709" s="29" t="s">
        <v>8177</v>
      </c>
      <c r="L709" s="30" t="s">
        <v>9534</v>
      </c>
      <c r="M709" s="30" t="s">
        <v>9535</v>
      </c>
      <c r="N709" s="30" t="s">
        <v>9344</v>
      </c>
      <c r="O709" s="30" t="s">
        <v>9344</v>
      </c>
      <c r="P709" s="30" t="s">
        <v>822</v>
      </c>
      <c r="Q709" s="31" t="s">
        <v>823</v>
      </c>
    </row>
    <row r="710" spans="1:17" x14ac:dyDescent="0.2">
      <c r="A710" s="9" t="s">
        <v>9109</v>
      </c>
      <c r="B710" s="9">
        <v>1</v>
      </c>
      <c r="K710" s="26" t="s">
        <v>8177</v>
      </c>
      <c r="L710" s="27" t="s">
        <v>9536</v>
      </c>
      <c r="M710" s="27" t="s">
        <v>9537</v>
      </c>
      <c r="N710" s="27" t="s">
        <v>9344</v>
      </c>
      <c r="O710" s="27" t="s">
        <v>9344</v>
      </c>
      <c r="P710" s="27" t="s">
        <v>824</v>
      </c>
      <c r="Q710" s="28" t="s">
        <v>825</v>
      </c>
    </row>
    <row r="711" spans="1:17" x14ac:dyDescent="0.2">
      <c r="A711" s="9" t="s">
        <v>9110</v>
      </c>
      <c r="B711" s="9">
        <v>1</v>
      </c>
      <c r="K711" s="29" t="s">
        <v>8177</v>
      </c>
      <c r="L711" s="30" t="s">
        <v>9538</v>
      </c>
      <c r="M711" s="30" t="s">
        <v>9539</v>
      </c>
      <c r="N711" s="30" t="s">
        <v>9344</v>
      </c>
      <c r="O711" s="30" t="s">
        <v>9344</v>
      </c>
      <c r="P711" s="30" t="s">
        <v>826</v>
      </c>
      <c r="Q711" s="31" t="s">
        <v>827</v>
      </c>
    </row>
    <row r="712" spans="1:17" x14ac:dyDescent="0.2">
      <c r="A712" s="9" t="s">
        <v>9112</v>
      </c>
      <c r="B712" s="9">
        <v>1</v>
      </c>
      <c r="K712" s="26" t="s">
        <v>8177</v>
      </c>
      <c r="L712" s="27" t="s">
        <v>9540</v>
      </c>
      <c r="M712" s="27" t="s">
        <v>9541</v>
      </c>
      <c r="N712" s="27" t="s">
        <v>9344</v>
      </c>
      <c r="O712" s="27" t="s">
        <v>9344</v>
      </c>
      <c r="P712" s="27" t="s">
        <v>828</v>
      </c>
      <c r="Q712" s="28" t="s">
        <v>829</v>
      </c>
    </row>
    <row r="713" spans="1:17" x14ac:dyDescent="0.2">
      <c r="A713" s="9" t="s">
        <v>9113</v>
      </c>
      <c r="B713" s="9">
        <v>1</v>
      </c>
      <c r="K713" s="29" t="s">
        <v>8177</v>
      </c>
      <c r="L713" s="30" t="s">
        <v>9542</v>
      </c>
      <c r="M713" s="30" t="s">
        <v>9543</v>
      </c>
      <c r="N713" s="30" t="s">
        <v>9344</v>
      </c>
      <c r="O713" s="30" t="s">
        <v>9344</v>
      </c>
      <c r="P713" s="30" t="s">
        <v>828</v>
      </c>
      <c r="Q713" s="31" t="s">
        <v>829</v>
      </c>
    </row>
    <row r="714" spans="1:17" x14ac:dyDescent="0.2">
      <c r="A714" s="9" t="s">
        <v>9115</v>
      </c>
      <c r="B714" s="9">
        <v>1</v>
      </c>
      <c r="K714" s="26" t="s">
        <v>8177</v>
      </c>
      <c r="L714" s="27" t="s">
        <v>9544</v>
      </c>
      <c r="M714" s="27" t="s">
        <v>9545</v>
      </c>
      <c r="N714" s="27" t="s">
        <v>9344</v>
      </c>
      <c r="O714" s="27" t="s">
        <v>9344</v>
      </c>
      <c r="P714" s="27" t="s">
        <v>830</v>
      </c>
      <c r="Q714" s="28" t="s">
        <v>831</v>
      </c>
    </row>
    <row r="715" spans="1:17" x14ac:dyDescent="0.2">
      <c r="A715" s="9" t="s">
        <v>9117</v>
      </c>
      <c r="B715" s="9">
        <v>1</v>
      </c>
      <c r="K715" s="29" t="s">
        <v>8177</v>
      </c>
      <c r="L715" s="30" t="s">
        <v>9546</v>
      </c>
      <c r="M715" s="30" t="s">
        <v>9547</v>
      </c>
      <c r="N715" s="30" t="s">
        <v>9344</v>
      </c>
      <c r="O715" s="30" t="s">
        <v>9344</v>
      </c>
      <c r="P715" s="30" t="s">
        <v>832</v>
      </c>
      <c r="Q715" s="31" t="s">
        <v>833</v>
      </c>
    </row>
    <row r="716" spans="1:17" x14ac:dyDescent="0.2">
      <c r="A716" s="9" t="s">
        <v>9119</v>
      </c>
      <c r="B716" s="9">
        <v>1</v>
      </c>
      <c r="K716" s="26" t="s">
        <v>8177</v>
      </c>
      <c r="L716" s="27" t="s">
        <v>9548</v>
      </c>
      <c r="M716" s="27" t="s">
        <v>9549</v>
      </c>
      <c r="N716" s="27" t="s">
        <v>9344</v>
      </c>
      <c r="O716" s="27" t="s">
        <v>9344</v>
      </c>
      <c r="P716" s="27" t="s">
        <v>834</v>
      </c>
      <c r="Q716" s="28" t="s">
        <v>835</v>
      </c>
    </row>
    <row r="717" spans="1:17" x14ac:dyDescent="0.2">
      <c r="A717" s="9" t="s">
        <v>9121</v>
      </c>
      <c r="B717" s="9">
        <v>1</v>
      </c>
      <c r="K717" s="29" t="s">
        <v>8177</v>
      </c>
      <c r="L717" s="30" t="s">
        <v>8871</v>
      </c>
      <c r="M717" s="30" t="s">
        <v>9550</v>
      </c>
      <c r="N717" s="30" t="s">
        <v>9344</v>
      </c>
      <c r="O717" s="30" t="s">
        <v>9344</v>
      </c>
      <c r="P717" s="30" t="s">
        <v>836</v>
      </c>
      <c r="Q717" s="31" t="s">
        <v>19511</v>
      </c>
    </row>
    <row r="718" spans="1:17" x14ac:dyDescent="0.2">
      <c r="A718" s="9" t="s">
        <v>9123</v>
      </c>
      <c r="B718" s="9">
        <v>1</v>
      </c>
      <c r="K718" s="26" t="s">
        <v>8177</v>
      </c>
      <c r="L718" s="27" t="s">
        <v>9551</v>
      </c>
      <c r="M718" s="27" t="s">
        <v>9552</v>
      </c>
      <c r="N718" s="27" t="s">
        <v>9344</v>
      </c>
      <c r="O718" s="27" t="s">
        <v>9344</v>
      </c>
      <c r="P718" s="27" t="s">
        <v>837</v>
      </c>
      <c r="Q718" s="28" t="s">
        <v>838</v>
      </c>
    </row>
    <row r="719" spans="1:17" x14ac:dyDescent="0.2">
      <c r="A719" s="9" t="s">
        <v>9125</v>
      </c>
      <c r="B719" s="9">
        <v>1</v>
      </c>
      <c r="K719" s="29" t="s">
        <v>8177</v>
      </c>
      <c r="L719" s="30" t="s">
        <v>9553</v>
      </c>
      <c r="M719" s="30" t="s">
        <v>9554</v>
      </c>
      <c r="N719" s="30" t="s">
        <v>9344</v>
      </c>
      <c r="O719" s="30" t="s">
        <v>9344</v>
      </c>
      <c r="P719" s="30" t="s">
        <v>839</v>
      </c>
      <c r="Q719" s="31" t="s">
        <v>840</v>
      </c>
    </row>
    <row r="720" spans="1:17" x14ac:dyDescent="0.2">
      <c r="A720" s="9" t="s">
        <v>9127</v>
      </c>
      <c r="B720" s="9">
        <v>1</v>
      </c>
      <c r="K720" s="26" t="s">
        <v>8177</v>
      </c>
      <c r="L720" s="27" t="s">
        <v>9555</v>
      </c>
      <c r="M720" s="27" t="s">
        <v>9556</v>
      </c>
      <c r="N720" s="27" t="s">
        <v>9344</v>
      </c>
      <c r="O720" s="27" t="s">
        <v>9344</v>
      </c>
      <c r="P720" s="27" t="s">
        <v>841</v>
      </c>
      <c r="Q720" s="28" t="s">
        <v>842</v>
      </c>
    </row>
    <row r="721" spans="1:17" x14ac:dyDescent="0.2">
      <c r="A721" s="9" t="s">
        <v>9129</v>
      </c>
      <c r="B721" s="9">
        <v>1</v>
      </c>
      <c r="K721" s="29" t="s">
        <v>8177</v>
      </c>
      <c r="L721" s="30" t="s">
        <v>9557</v>
      </c>
      <c r="M721" s="30" t="s">
        <v>843</v>
      </c>
      <c r="N721" s="30" t="s">
        <v>9344</v>
      </c>
      <c r="O721" s="30" t="s">
        <v>9344</v>
      </c>
      <c r="P721" s="30" t="s">
        <v>807</v>
      </c>
      <c r="Q721" s="31" t="s">
        <v>808</v>
      </c>
    </row>
    <row r="722" spans="1:17" x14ac:dyDescent="0.2">
      <c r="A722" s="9" t="s">
        <v>9131</v>
      </c>
      <c r="B722" s="9">
        <v>1</v>
      </c>
      <c r="K722" s="26" t="s">
        <v>8177</v>
      </c>
      <c r="L722" s="27" t="s">
        <v>9558</v>
      </c>
      <c r="M722" s="27" t="s">
        <v>9559</v>
      </c>
      <c r="N722" s="27" t="s">
        <v>9344</v>
      </c>
      <c r="O722" s="27" t="s">
        <v>9344</v>
      </c>
      <c r="P722" s="27" t="s">
        <v>844</v>
      </c>
      <c r="Q722" s="28" t="s">
        <v>845</v>
      </c>
    </row>
    <row r="723" spans="1:17" x14ac:dyDescent="0.2">
      <c r="A723" s="9" t="s">
        <v>9133</v>
      </c>
      <c r="B723" s="9">
        <v>1</v>
      </c>
      <c r="K723" s="29" t="s">
        <v>8177</v>
      </c>
      <c r="L723" s="30" t="s">
        <v>9560</v>
      </c>
      <c r="M723" s="30" t="s">
        <v>9561</v>
      </c>
      <c r="N723" s="30" t="s">
        <v>9344</v>
      </c>
      <c r="O723" s="30" t="s">
        <v>9344</v>
      </c>
      <c r="P723" s="30" t="s">
        <v>846</v>
      </c>
      <c r="Q723" s="31" t="s">
        <v>847</v>
      </c>
    </row>
    <row r="724" spans="1:17" x14ac:dyDescent="0.2">
      <c r="A724" s="9" t="s">
        <v>9135</v>
      </c>
      <c r="B724" s="9">
        <v>1</v>
      </c>
      <c r="K724" s="26" t="s">
        <v>8177</v>
      </c>
      <c r="L724" s="27" t="s">
        <v>9562</v>
      </c>
      <c r="M724" s="27" t="s">
        <v>9563</v>
      </c>
      <c r="N724" s="27" t="s">
        <v>9344</v>
      </c>
      <c r="O724" s="27" t="s">
        <v>9344</v>
      </c>
      <c r="P724" s="27" t="s">
        <v>848</v>
      </c>
      <c r="Q724" s="28" t="s">
        <v>849</v>
      </c>
    </row>
    <row r="725" spans="1:17" x14ac:dyDescent="0.2">
      <c r="A725" s="9" t="s">
        <v>9137</v>
      </c>
      <c r="B725" s="9">
        <v>1</v>
      </c>
      <c r="K725" s="29" t="s">
        <v>8417</v>
      </c>
      <c r="L725" s="30" t="s">
        <v>9564</v>
      </c>
      <c r="M725" s="30" t="s">
        <v>9565</v>
      </c>
      <c r="N725" s="30" t="s">
        <v>9344</v>
      </c>
      <c r="O725" s="30" t="s">
        <v>9344</v>
      </c>
      <c r="P725" s="30" t="s">
        <v>850</v>
      </c>
      <c r="Q725" s="31" t="s">
        <v>851</v>
      </c>
    </row>
    <row r="726" spans="1:17" x14ac:dyDescent="0.2">
      <c r="A726" s="9" t="s">
        <v>9139</v>
      </c>
      <c r="B726" s="9">
        <v>1</v>
      </c>
      <c r="K726" s="26" t="s">
        <v>8177</v>
      </c>
      <c r="L726" s="27" t="s">
        <v>9566</v>
      </c>
      <c r="M726" s="27" t="s">
        <v>9567</v>
      </c>
      <c r="N726" s="27" t="s">
        <v>9344</v>
      </c>
      <c r="O726" s="27" t="s">
        <v>9344</v>
      </c>
      <c r="P726" s="27" t="s">
        <v>850</v>
      </c>
      <c r="Q726" s="28" t="s">
        <v>851</v>
      </c>
    </row>
    <row r="727" spans="1:17" x14ac:dyDescent="0.2">
      <c r="A727" s="9" t="s">
        <v>9143</v>
      </c>
      <c r="B727" s="9">
        <v>1</v>
      </c>
      <c r="K727" s="29" t="s">
        <v>8177</v>
      </c>
      <c r="L727" s="30" t="s">
        <v>9568</v>
      </c>
      <c r="M727" s="30" t="s">
        <v>9569</v>
      </c>
      <c r="N727" s="30" t="s">
        <v>9344</v>
      </c>
      <c r="O727" s="30" t="s">
        <v>9344</v>
      </c>
      <c r="P727" s="30" t="s">
        <v>852</v>
      </c>
      <c r="Q727" s="31" t="s">
        <v>853</v>
      </c>
    </row>
    <row r="728" spans="1:17" x14ac:dyDescent="0.2">
      <c r="A728" s="9" t="s">
        <v>9145</v>
      </c>
      <c r="B728" s="9">
        <v>1</v>
      </c>
      <c r="K728" s="26" t="s">
        <v>8177</v>
      </c>
      <c r="L728" s="27" t="s">
        <v>9570</v>
      </c>
      <c r="M728" s="27" t="s">
        <v>9571</v>
      </c>
      <c r="N728" s="27" t="s">
        <v>9344</v>
      </c>
      <c r="O728" s="27" t="s">
        <v>9344</v>
      </c>
      <c r="P728" s="27" t="s">
        <v>854</v>
      </c>
      <c r="Q728" s="28" t="s">
        <v>855</v>
      </c>
    </row>
    <row r="729" spans="1:17" x14ac:dyDescent="0.2">
      <c r="A729" s="9" t="s">
        <v>9147</v>
      </c>
      <c r="B729" s="9">
        <v>1</v>
      </c>
      <c r="K729" s="29" t="s">
        <v>8177</v>
      </c>
      <c r="L729" s="30" t="s">
        <v>9572</v>
      </c>
      <c r="M729" s="30" t="s">
        <v>9573</v>
      </c>
      <c r="N729" s="30" t="s">
        <v>9344</v>
      </c>
      <c r="O729" s="30" t="s">
        <v>9344</v>
      </c>
      <c r="P729" s="30" t="s">
        <v>856</v>
      </c>
      <c r="Q729" s="31" t="s">
        <v>857</v>
      </c>
    </row>
    <row r="730" spans="1:17" x14ac:dyDescent="0.2">
      <c r="A730" s="9" t="s">
        <v>9149</v>
      </c>
      <c r="B730" s="9">
        <v>1</v>
      </c>
      <c r="K730" s="26" t="s">
        <v>8177</v>
      </c>
      <c r="L730" s="27" t="s">
        <v>9574</v>
      </c>
      <c r="M730" s="27" t="s">
        <v>9575</v>
      </c>
      <c r="N730" s="27" t="s">
        <v>9344</v>
      </c>
      <c r="O730" s="27" t="s">
        <v>9344</v>
      </c>
      <c r="P730" s="27" t="s">
        <v>858</v>
      </c>
      <c r="Q730" s="28" t="s">
        <v>859</v>
      </c>
    </row>
    <row r="731" spans="1:17" x14ac:dyDescent="0.2">
      <c r="A731" s="9" t="s">
        <v>9151</v>
      </c>
      <c r="B731" s="9">
        <v>1</v>
      </c>
      <c r="K731" s="29" t="s">
        <v>8177</v>
      </c>
      <c r="L731" s="30" t="s">
        <v>9576</v>
      </c>
      <c r="M731" s="30" t="s">
        <v>9577</v>
      </c>
      <c r="N731" s="30" t="s">
        <v>9344</v>
      </c>
      <c r="O731" s="30" t="s">
        <v>9344</v>
      </c>
      <c r="P731" s="30" t="s">
        <v>860</v>
      </c>
      <c r="Q731" s="31" t="s">
        <v>861</v>
      </c>
    </row>
    <row r="732" spans="1:17" x14ac:dyDescent="0.2">
      <c r="A732" s="9" t="s">
        <v>9153</v>
      </c>
      <c r="B732" s="9">
        <v>1</v>
      </c>
      <c r="K732" s="26" t="s">
        <v>8177</v>
      </c>
      <c r="L732" s="27" t="s">
        <v>9578</v>
      </c>
      <c r="M732" s="27" t="s">
        <v>9579</v>
      </c>
      <c r="N732" s="27" t="s">
        <v>9344</v>
      </c>
      <c r="O732" s="27" t="s">
        <v>9344</v>
      </c>
      <c r="P732" s="27" t="s">
        <v>862</v>
      </c>
      <c r="Q732" s="28" t="s">
        <v>863</v>
      </c>
    </row>
    <row r="733" spans="1:17" x14ac:dyDescent="0.2">
      <c r="A733" s="9" t="s">
        <v>9155</v>
      </c>
      <c r="B733" s="9">
        <v>1</v>
      </c>
      <c r="K733" s="29" t="s">
        <v>8177</v>
      </c>
      <c r="L733" s="30" t="s">
        <v>9580</v>
      </c>
      <c r="M733" s="30" t="s">
        <v>9581</v>
      </c>
      <c r="N733" s="30" t="s">
        <v>9344</v>
      </c>
      <c r="O733" s="30" t="s">
        <v>9344</v>
      </c>
      <c r="P733" s="30" t="s">
        <v>862</v>
      </c>
      <c r="Q733" s="31" t="s">
        <v>863</v>
      </c>
    </row>
    <row r="734" spans="1:17" x14ac:dyDescent="0.2">
      <c r="A734" s="9" t="s">
        <v>9159</v>
      </c>
      <c r="B734" s="9">
        <v>1</v>
      </c>
      <c r="K734" s="26" t="s">
        <v>8177</v>
      </c>
      <c r="L734" s="27" t="s">
        <v>9582</v>
      </c>
      <c r="M734" s="27" t="s">
        <v>9583</v>
      </c>
      <c r="N734" s="27" t="s">
        <v>9344</v>
      </c>
      <c r="O734" s="27" t="s">
        <v>9344</v>
      </c>
      <c r="P734" s="27" t="s">
        <v>864</v>
      </c>
      <c r="Q734" s="28" t="s">
        <v>865</v>
      </c>
    </row>
    <row r="735" spans="1:17" x14ac:dyDescent="0.2">
      <c r="A735" s="9" t="s">
        <v>9161</v>
      </c>
      <c r="B735" s="9">
        <v>1</v>
      </c>
      <c r="K735" s="29" t="s">
        <v>8177</v>
      </c>
      <c r="L735" s="30" t="s">
        <v>9584</v>
      </c>
      <c r="M735" s="30" t="s">
        <v>9585</v>
      </c>
      <c r="N735" s="30" t="s">
        <v>9344</v>
      </c>
      <c r="O735" s="30" t="s">
        <v>9344</v>
      </c>
      <c r="P735" s="30" t="s">
        <v>866</v>
      </c>
      <c r="Q735" s="31" t="s">
        <v>867</v>
      </c>
    </row>
    <row r="736" spans="1:17" x14ac:dyDescent="0.2">
      <c r="A736" s="9" t="s">
        <v>9162</v>
      </c>
      <c r="B736" s="9">
        <v>1</v>
      </c>
      <c r="K736" s="26" t="s">
        <v>8177</v>
      </c>
      <c r="L736" s="27" t="s">
        <v>9586</v>
      </c>
      <c r="M736" s="27" t="s">
        <v>9587</v>
      </c>
      <c r="N736" s="27" t="s">
        <v>9344</v>
      </c>
      <c r="O736" s="27" t="s">
        <v>9344</v>
      </c>
      <c r="P736" s="27" t="s">
        <v>868</v>
      </c>
      <c r="Q736" s="28" t="s">
        <v>869</v>
      </c>
    </row>
    <row r="737" spans="1:17" x14ac:dyDescent="0.2">
      <c r="A737" s="9" t="s">
        <v>9165</v>
      </c>
      <c r="B737" s="9">
        <v>1</v>
      </c>
      <c r="K737" s="29" t="s">
        <v>8177</v>
      </c>
      <c r="L737" s="30" t="s">
        <v>9588</v>
      </c>
      <c r="M737" s="30" t="s">
        <v>9589</v>
      </c>
      <c r="N737" s="30" t="s">
        <v>9344</v>
      </c>
      <c r="O737" s="30" t="s">
        <v>9344</v>
      </c>
      <c r="P737" s="30" t="s">
        <v>807</v>
      </c>
      <c r="Q737" s="31" t="s">
        <v>808</v>
      </c>
    </row>
    <row r="738" spans="1:17" x14ac:dyDescent="0.2">
      <c r="A738" s="9" t="s">
        <v>9168</v>
      </c>
      <c r="B738" s="9">
        <v>1</v>
      </c>
      <c r="K738" s="26" t="s">
        <v>8177</v>
      </c>
      <c r="L738" s="27" t="s">
        <v>9590</v>
      </c>
      <c r="M738" s="27" t="s">
        <v>9591</v>
      </c>
      <c r="N738" s="27" t="s">
        <v>9344</v>
      </c>
      <c r="O738" s="27" t="s">
        <v>9344</v>
      </c>
      <c r="P738" s="27" t="s">
        <v>870</v>
      </c>
      <c r="Q738" s="28" t="s">
        <v>871</v>
      </c>
    </row>
    <row r="739" spans="1:17" x14ac:dyDescent="0.2">
      <c r="A739" s="9" t="s">
        <v>9171</v>
      </c>
      <c r="B739" s="9">
        <v>1</v>
      </c>
      <c r="K739" s="29" t="s">
        <v>8177</v>
      </c>
      <c r="L739" s="30" t="s">
        <v>9592</v>
      </c>
      <c r="M739" s="30" t="s">
        <v>9593</v>
      </c>
      <c r="N739" s="30" t="s">
        <v>9344</v>
      </c>
      <c r="O739" s="30" t="s">
        <v>9344</v>
      </c>
      <c r="P739" s="30" t="s">
        <v>872</v>
      </c>
      <c r="Q739" s="31" t="s">
        <v>873</v>
      </c>
    </row>
    <row r="740" spans="1:17" x14ac:dyDescent="0.2">
      <c r="A740" s="9" t="s">
        <v>9173</v>
      </c>
      <c r="B740" s="9">
        <v>1</v>
      </c>
      <c r="K740" s="26" t="s">
        <v>8417</v>
      </c>
      <c r="L740" s="27" t="s">
        <v>9594</v>
      </c>
      <c r="M740" s="27" t="s">
        <v>9595</v>
      </c>
      <c r="N740" s="27" t="s">
        <v>9344</v>
      </c>
      <c r="O740" s="27" t="s">
        <v>9344</v>
      </c>
      <c r="P740" s="27" t="s">
        <v>19511</v>
      </c>
      <c r="Q740" s="28" t="s">
        <v>874</v>
      </c>
    </row>
    <row r="741" spans="1:17" x14ac:dyDescent="0.2">
      <c r="A741" s="9" t="s">
        <v>9175</v>
      </c>
      <c r="B741" s="9">
        <v>1</v>
      </c>
      <c r="K741" s="29" t="s">
        <v>8177</v>
      </c>
      <c r="L741" s="30" t="s">
        <v>9596</v>
      </c>
      <c r="M741" s="30" t="s">
        <v>9597</v>
      </c>
      <c r="N741" s="30" t="s">
        <v>9344</v>
      </c>
      <c r="O741" s="30" t="s">
        <v>9344</v>
      </c>
      <c r="P741" s="30" t="s">
        <v>875</v>
      </c>
      <c r="Q741" s="31" t="s">
        <v>876</v>
      </c>
    </row>
    <row r="742" spans="1:17" x14ac:dyDescent="0.2">
      <c r="A742" s="9" t="s">
        <v>9176</v>
      </c>
      <c r="B742" s="9">
        <v>1</v>
      </c>
      <c r="K742" s="26" t="s">
        <v>8177</v>
      </c>
      <c r="L742" s="27" t="s">
        <v>9598</v>
      </c>
      <c r="M742" s="27" t="s">
        <v>9599</v>
      </c>
      <c r="N742" s="27" t="s">
        <v>9344</v>
      </c>
      <c r="O742" s="27" t="s">
        <v>9344</v>
      </c>
      <c r="P742" s="27" t="s">
        <v>877</v>
      </c>
      <c r="Q742" s="28" t="s">
        <v>878</v>
      </c>
    </row>
    <row r="743" spans="1:17" x14ac:dyDescent="0.2">
      <c r="A743" s="9" t="s">
        <v>9179</v>
      </c>
      <c r="B743" s="9">
        <v>1</v>
      </c>
      <c r="K743" s="29" t="s">
        <v>8177</v>
      </c>
      <c r="L743" s="30" t="s">
        <v>9600</v>
      </c>
      <c r="M743" s="30" t="s">
        <v>9601</v>
      </c>
      <c r="N743" s="30" t="s">
        <v>9344</v>
      </c>
      <c r="O743" s="30" t="s">
        <v>9344</v>
      </c>
      <c r="P743" s="30" t="s">
        <v>879</v>
      </c>
      <c r="Q743" s="31" t="s">
        <v>880</v>
      </c>
    </row>
    <row r="744" spans="1:17" x14ac:dyDescent="0.2">
      <c r="A744" s="9" t="s">
        <v>9182</v>
      </c>
      <c r="B744" s="9">
        <v>1</v>
      </c>
      <c r="K744" s="26" t="s">
        <v>8177</v>
      </c>
      <c r="L744" s="27" t="s">
        <v>9602</v>
      </c>
      <c r="M744" s="27" t="s">
        <v>9603</v>
      </c>
      <c r="N744" s="27" t="s">
        <v>9344</v>
      </c>
      <c r="O744" s="27" t="s">
        <v>9344</v>
      </c>
      <c r="P744" s="27" t="s">
        <v>881</v>
      </c>
      <c r="Q744" s="28" t="s">
        <v>19511</v>
      </c>
    </row>
    <row r="745" spans="1:17" x14ac:dyDescent="0.2">
      <c r="A745" s="9" t="s">
        <v>9183</v>
      </c>
      <c r="B745" s="9">
        <v>1</v>
      </c>
      <c r="K745" s="29" t="s">
        <v>8177</v>
      </c>
      <c r="L745" s="30" t="s">
        <v>9604</v>
      </c>
      <c r="M745" s="30" t="s">
        <v>9605</v>
      </c>
      <c r="N745" s="30" t="s">
        <v>9344</v>
      </c>
      <c r="O745" s="30" t="s">
        <v>9344</v>
      </c>
      <c r="P745" s="30" t="s">
        <v>882</v>
      </c>
      <c r="Q745" s="31" t="s">
        <v>883</v>
      </c>
    </row>
    <row r="746" spans="1:17" x14ac:dyDescent="0.2">
      <c r="A746" s="9" t="s">
        <v>9185</v>
      </c>
      <c r="B746" s="9">
        <v>1</v>
      </c>
      <c r="K746" s="26" t="s">
        <v>8177</v>
      </c>
      <c r="L746" s="27" t="s">
        <v>9606</v>
      </c>
      <c r="M746" s="27" t="s">
        <v>9607</v>
      </c>
      <c r="N746" s="27" t="s">
        <v>9344</v>
      </c>
      <c r="O746" s="27" t="s">
        <v>9344</v>
      </c>
      <c r="P746" s="27" t="s">
        <v>884</v>
      </c>
      <c r="Q746" s="28" t="s">
        <v>885</v>
      </c>
    </row>
    <row r="747" spans="1:17" x14ac:dyDescent="0.2">
      <c r="A747" s="9" t="s">
        <v>9187</v>
      </c>
      <c r="B747" s="9">
        <v>1</v>
      </c>
      <c r="K747" s="29" t="s">
        <v>8216</v>
      </c>
      <c r="L747" s="30" t="s">
        <v>9608</v>
      </c>
      <c r="M747" s="30" t="s">
        <v>9609</v>
      </c>
      <c r="N747" s="30" t="s">
        <v>9344</v>
      </c>
      <c r="O747" s="30" t="s">
        <v>9344</v>
      </c>
      <c r="P747" s="30" t="s">
        <v>19511</v>
      </c>
      <c r="Q747" s="31" t="s">
        <v>886</v>
      </c>
    </row>
    <row r="748" spans="1:17" x14ac:dyDescent="0.2">
      <c r="A748" s="9" t="s">
        <v>9189</v>
      </c>
      <c r="B748" s="9">
        <v>1</v>
      </c>
      <c r="K748" s="26" t="s">
        <v>8582</v>
      </c>
      <c r="L748" s="27" t="s">
        <v>9610</v>
      </c>
      <c r="M748" s="27" t="s">
        <v>9611</v>
      </c>
      <c r="N748" s="27" t="s">
        <v>9344</v>
      </c>
      <c r="O748" s="27" t="s">
        <v>9344</v>
      </c>
      <c r="P748" s="27" t="s">
        <v>887</v>
      </c>
      <c r="Q748" s="28" t="s">
        <v>888</v>
      </c>
    </row>
    <row r="749" spans="1:17" x14ac:dyDescent="0.2">
      <c r="A749" s="9" t="s">
        <v>9191</v>
      </c>
      <c r="B749" s="9">
        <v>1</v>
      </c>
      <c r="K749" s="29" t="s">
        <v>8582</v>
      </c>
      <c r="L749" s="30" t="s">
        <v>9612</v>
      </c>
      <c r="M749" s="30" t="s">
        <v>9613</v>
      </c>
      <c r="N749" s="30" t="s">
        <v>9344</v>
      </c>
      <c r="O749" s="30" t="s">
        <v>9344</v>
      </c>
      <c r="P749" s="30" t="s">
        <v>19511</v>
      </c>
      <c r="Q749" s="31" t="s">
        <v>19511</v>
      </c>
    </row>
    <row r="750" spans="1:17" x14ac:dyDescent="0.2">
      <c r="A750" s="9" t="s">
        <v>9193</v>
      </c>
      <c r="B750" s="9">
        <v>1</v>
      </c>
      <c r="K750" s="26" t="s">
        <v>8582</v>
      </c>
      <c r="L750" s="27" t="s">
        <v>9614</v>
      </c>
      <c r="M750" s="27" t="s">
        <v>9615</v>
      </c>
      <c r="N750" s="27" t="s">
        <v>9344</v>
      </c>
      <c r="O750" s="27" t="s">
        <v>9344</v>
      </c>
      <c r="P750" s="27" t="s">
        <v>889</v>
      </c>
      <c r="Q750" s="28" t="s">
        <v>890</v>
      </c>
    </row>
    <row r="751" spans="1:17" x14ac:dyDescent="0.2">
      <c r="A751" s="9" t="s">
        <v>9196</v>
      </c>
      <c r="B751" s="9">
        <v>1</v>
      </c>
      <c r="K751" s="29" t="s">
        <v>8582</v>
      </c>
      <c r="L751" s="30" t="s">
        <v>9616</v>
      </c>
      <c r="M751" s="30" t="s">
        <v>9617</v>
      </c>
      <c r="N751" s="30" t="s">
        <v>9344</v>
      </c>
      <c r="O751" s="30" t="s">
        <v>9344</v>
      </c>
      <c r="P751" s="30" t="s">
        <v>19511</v>
      </c>
      <c r="Q751" s="31" t="s">
        <v>19511</v>
      </c>
    </row>
    <row r="752" spans="1:17" x14ac:dyDescent="0.2">
      <c r="A752" s="9" t="s">
        <v>9198</v>
      </c>
      <c r="B752" s="9">
        <v>1</v>
      </c>
      <c r="K752" s="26" t="s">
        <v>8582</v>
      </c>
      <c r="L752" s="27" t="s">
        <v>9618</v>
      </c>
      <c r="M752" s="27" t="s">
        <v>9619</v>
      </c>
      <c r="N752" s="27" t="s">
        <v>9344</v>
      </c>
      <c r="O752" s="27" t="s">
        <v>9344</v>
      </c>
      <c r="P752" s="27" t="s">
        <v>863</v>
      </c>
      <c r="Q752" s="28" t="s">
        <v>862</v>
      </c>
    </row>
    <row r="753" spans="1:17" x14ac:dyDescent="0.2">
      <c r="A753" s="9" t="s">
        <v>9200</v>
      </c>
      <c r="B753" s="9">
        <v>1</v>
      </c>
      <c r="K753" s="29" t="s">
        <v>8582</v>
      </c>
      <c r="L753" s="30" t="s">
        <v>9620</v>
      </c>
      <c r="M753" s="30" t="s">
        <v>9621</v>
      </c>
      <c r="N753" s="30" t="s">
        <v>9344</v>
      </c>
      <c r="O753" s="30" t="s">
        <v>9622</v>
      </c>
      <c r="P753" s="30" t="s">
        <v>19511</v>
      </c>
      <c r="Q753" s="31" t="s">
        <v>19511</v>
      </c>
    </row>
    <row r="754" spans="1:17" x14ac:dyDescent="0.2">
      <c r="A754" s="9" t="s">
        <v>9202</v>
      </c>
      <c r="B754" s="9">
        <v>1</v>
      </c>
      <c r="K754" s="26" t="s">
        <v>8582</v>
      </c>
      <c r="L754" s="27" t="s">
        <v>9623</v>
      </c>
      <c r="M754" s="27" t="s">
        <v>9624</v>
      </c>
      <c r="N754" s="27" t="s">
        <v>9344</v>
      </c>
      <c r="O754" s="27" t="s">
        <v>9344</v>
      </c>
      <c r="P754" s="27" t="s">
        <v>19511</v>
      </c>
      <c r="Q754" s="28" t="s">
        <v>19511</v>
      </c>
    </row>
    <row r="755" spans="1:17" x14ac:dyDescent="0.2">
      <c r="A755" s="9" t="s">
        <v>9204</v>
      </c>
      <c r="B755" s="9">
        <v>1</v>
      </c>
      <c r="K755" s="29" t="s">
        <v>8582</v>
      </c>
      <c r="L755" s="30" t="s">
        <v>9625</v>
      </c>
      <c r="M755" s="30" t="s">
        <v>9626</v>
      </c>
      <c r="N755" s="30" t="s">
        <v>9344</v>
      </c>
      <c r="O755" s="30" t="s">
        <v>9344</v>
      </c>
      <c r="P755" s="30" t="s">
        <v>19511</v>
      </c>
      <c r="Q755" s="31" t="s">
        <v>19511</v>
      </c>
    </row>
    <row r="756" spans="1:17" x14ac:dyDescent="0.2">
      <c r="A756" s="9" t="s">
        <v>9206</v>
      </c>
      <c r="B756" s="9">
        <v>1</v>
      </c>
      <c r="K756" s="26" t="s">
        <v>8582</v>
      </c>
      <c r="L756" s="27" t="s">
        <v>9627</v>
      </c>
      <c r="M756" s="27" t="s">
        <v>9628</v>
      </c>
      <c r="N756" s="27" t="s">
        <v>9344</v>
      </c>
      <c r="O756" s="27" t="s">
        <v>9344</v>
      </c>
      <c r="P756" s="27" t="s">
        <v>19511</v>
      </c>
      <c r="Q756" s="28" t="s">
        <v>752</v>
      </c>
    </row>
    <row r="757" spans="1:17" x14ac:dyDescent="0.2">
      <c r="A757" s="9" t="s">
        <v>9208</v>
      </c>
      <c r="B757" s="9">
        <v>1</v>
      </c>
      <c r="K757" s="29" t="s">
        <v>8582</v>
      </c>
      <c r="L757" s="30" t="s">
        <v>9629</v>
      </c>
      <c r="M757" s="30" t="s">
        <v>9630</v>
      </c>
      <c r="N757" s="30" t="s">
        <v>9344</v>
      </c>
      <c r="O757" s="30" t="s">
        <v>9344</v>
      </c>
      <c r="P757" s="30" t="s">
        <v>891</v>
      </c>
      <c r="Q757" s="31" t="s">
        <v>19511</v>
      </c>
    </row>
    <row r="758" spans="1:17" x14ac:dyDescent="0.2">
      <c r="A758" s="9" t="s">
        <v>9210</v>
      </c>
      <c r="B758" s="9">
        <v>1</v>
      </c>
      <c r="K758" s="26" t="s">
        <v>8582</v>
      </c>
      <c r="L758" s="27" t="s">
        <v>9631</v>
      </c>
      <c r="M758" s="27" t="s">
        <v>9632</v>
      </c>
      <c r="N758" s="27" t="s">
        <v>9344</v>
      </c>
      <c r="O758" s="27" t="s">
        <v>9344</v>
      </c>
      <c r="P758" s="27" t="s">
        <v>19511</v>
      </c>
      <c r="Q758" s="28" t="s">
        <v>19511</v>
      </c>
    </row>
    <row r="759" spans="1:17" x14ac:dyDescent="0.2">
      <c r="A759" s="9" t="s">
        <v>9212</v>
      </c>
      <c r="B759" s="9">
        <v>1</v>
      </c>
      <c r="K759" s="29" t="s">
        <v>8582</v>
      </c>
      <c r="L759" s="30" t="s">
        <v>9633</v>
      </c>
      <c r="M759" s="30" t="s">
        <v>9634</v>
      </c>
      <c r="N759" s="30" t="s">
        <v>9344</v>
      </c>
      <c r="O759" s="30" t="s">
        <v>9344</v>
      </c>
      <c r="P759" s="30" t="s">
        <v>892</v>
      </c>
      <c r="Q759" s="31" t="s">
        <v>893</v>
      </c>
    </row>
    <row r="760" spans="1:17" x14ac:dyDescent="0.2">
      <c r="A760" s="9" t="s">
        <v>9214</v>
      </c>
      <c r="B760" s="9">
        <v>1</v>
      </c>
      <c r="K760" s="26" t="s">
        <v>8582</v>
      </c>
      <c r="L760" s="27" t="s">
        <v>9635</v>
      </c>
      <c r="M760" s="27" t="s">
        <v>9636</v>
      </c>
      <c r="N760" s="27" t="s">
        <v>9344</v>
      </c>
      <c r="O760" s="27" t="s">
        <v>9344</v>
      </c>
      <c r="P760" s="27" t="s">
        <v>19511</v>
      </c>
      <c r="Q760" s="28" t="s">
        <v>19511</v>
      </c>
    </row>
    <row r="761" spans="1:17" x14ac:dyDescent="0.2">
      <c r="A761" s="9" t="s">
        <v>9216</v>
      </c>
      <c r="B761" s="9">
        <v>1</v>
      </c>
      <c r="K761" s="29" t="s">
        <v>8582</v>
      </c>
      <c r="L761" s="30" t="s">
        <v>9637</v>
      </c>
      <c r="M761" s="30" t="s">
        <v>9638</v>
      </c>
      <c r="N761" s="30" t="s">
        <v>9344</v>
      </c>
      <c r="O761" s="30" t="s">
        <v>9344</v>
      </c>
      <c r="P761" s="30" t="s">
        <v>19511</v>
      </c>
      <c r="Q761" s="31" t="s">
        <v>19511</v>
      </c>
    </row>
    <row r="762" spans="1:17" x14ac:dyDescent="0.2">
      <c r="A762" s="9" t="s">
        <v>9222</v>
      </c>
      <c r="B762" s="9">
        <v>1</v>
      </c>
      <c r="K762" s="26" t="s">
        <v>8582</v>
      </c>
      <c r="L762" s="27" t="s">
        <v>9639</v>
      </c>
      <c r="M762" s="27" t="s">
        <v>9640</v>
      </c>
      <c r="N762" s="27" t="s">
        <v>9344</v>
      </c>
      <c r="O762" s="27" t="s">
        <v>9344</v>
      </c>
      <c r="P762" s="27" t="s">
        <v>894</v>
      </c>
      <c r="Q762" s="28" t="s">
        <v>19511</v>
      </c>
    </row>
    <row r="763" spans="1:17" x14ac:dyDescent="0.2">
      <c r="A763" s="9" t="s">
        <v>9224</v>
      </c>
      <c r="B763" s="9">
        <v>1</v>
      </c>
      <c r="K763" s="29" t="s">
        <v>8582</v>
      </c>
      <c r="L763" s="30" t="s">
        <v>9641</v>
      </c>
      <c r="M763" s="30" t="s">
        <v>9642</v>
      </c>
      <c r="N763" s="30" t="s">
        <v>9344</v>
      </c>
      <c r="O763" s="30" t="s">
        <v>1525</v>
      </c>
      <c r="P763" s="30" t="s">
        <v>19511</v>
      </c>
      <c r="Q763" s="31" t="s">
        <v>19511</v>
      </c>
    </row>
    <row r="764" spans="1:17" x14ac:dyDescent="0.2">
      <c r="A764" s="9" t="s">
        <v>9226</v>
      </c>
      <c r="B764" s="9">
        <v>1</v>
      </c>
      <c r="K764" s="26" t="s">
        <v>8582</v>
      </c>
      <c r="L764" s="27" t="s">
        <v>9643</v>
      </c>
      <c r="M764" s="27" t="s">
        <v>9644</v>
      </c>
      <c r="N764" s="27" t="s">
        <v>9344</v>
      </c>
      <c r="O764" s="27" t="s">
        <v>9344</v>
      </c>
      <c r="P764" s="27" t="s">
        <v>19511</v>
      </c>
      <c r="Q764" s="28" t="s">
        <v>19511</v>
      </c>
    </row>
    <row r="765" spans="1:17" x14ac:dyDescent="0.2">
      <c r="A765" s="9" t="s">
        <v>9228</v>
      </c>
      <c r="B765" s="9">
        <v>1</v>
      </c>
      <c r="K765" s="29" t="s">
        <v>8582</v>
      </c>
      <c r="L765" s="30" t="s">
        <v>9645</v>
      </c>
      <c r="M765" s="30" t="s">
        <v>9646</v>
      </c>
      <c r="N765" s="30" t="s">
        <v>9344</v>
      </c>
      <c r="O765" s="30" t="s">
        <v>9344</v>
      </c>
      <c r="P765" s="30" t="s">
        <v>895</v>
      </c>
      <c r="Q765" s="31" t="s">
        <v>19511</v>
      </c>
    </row>
    <row r="766" spans="1:17" x14ac:dyDescent="0.2">
      <c r="A766" s="9" t="s">
        <v>9231</v>
      </c>
      <c r="B766" s="9">
        <v>1</v>
      </c>
      <c r="K766" s="26" t="s">
        <v>8582</v>
      </c>
      <c r="L766" s="27" t="s">
        <v>9647</v>
      </c>
      <c r="M766" s="27" t="s">
        <v>9611</v>
      </c>
      <c r="N766" s="27" t="s">
        <v>9344</v>
      </c>
      <c r="O766" s="27" t="s">
        <v>9344</v>
      </c>
      <c r="P766" s="27" t="s">
        <v>19511</v>
      </c>
      <c r="Q766" s="28" t="s">
        <v>19511</v>
      </c>
    </row>
    <row r="767" spans="1:17" x14ac:dyDescent="0.2">
      <c r="A767" s="9" t="s">
        <v>9233</v>
      </c>
      <c r="B767" s="9">
        <v>1</v>
      </c>
      <c r="K767" s="29" t="s">
        <v>8582</v>
      </c>
      <c r="L767" s="30" t="s">
        <v>9648</v>
      </c>
      <c r="M767" s="30" t="s">
        <v>9649</v>
      </c>
      <c r="N767" s="30" t="s">
        <v>9344</v>
      </c>
      <c r="O767" s="30" t="s">
        <v>9344</v>
      </c>
      <c r="P767" s="30" t="s">
        <v>896</v>
      </c>
      <c r="Q767" s="31" t="s">
        <v>897</v>
      </c>
    </row>
    <row r="768" spans="1:17" x14ac:dyDescent="0.2">
      <c r="A768" s="9" t="s">
        <v>9235</v>
      </c>
      <c r="B768" s="9">
        <v>1</v>
      </c>
      <c r="K768" s="26" t="s">
        <v>8582</v>
      </c>
      <c r="L768" s="27" t="s">
        <v>9650</v>
      </c>
      <c r="M768" s="27" t="s">
        <v>9651</v>
      </c>
      <c r="N768" s="27" t="s">
        <v>9344</v>
      </c>
      <c r="O768" s="27" t="s">
        <v>9344</v>
      </c>
      <c r="P768" s="27" t="s">
        <v>896</v>
      </c>
      <c r="Q768" s="28" t="s">
        <v>897</v>
      </c>
    </row>
    <row r="769" spans="1:17" x14ac:dyDescent="0.2">
      <c r="A769" s="9" t="s">
        <v>9237</v>
      </c>
      <c r="B769" s="9">
        <v>1</v>
      </c>
      <c r="K769" s="29" t="s">
        <v>8582</v>
      </c>
      <c r="L769" s="30" t="s">
        <v>9652</v>
      </c>
      <c r="M769" s="30" t="s">
        <v>9653</v>
      </c>
      <c r="N769" s="30" t="s">
        <v>9344</v>
      </c>
      <c r="O769" s="30" t="s">
        <v>9344</v>
      </c>
      <c r="P769" s="30" t="s">
        <v>898</v>
      </c>
      <c r="Q769" s="31" t="s">
        <v>899</v>
      </c>
    </row>
    <row r="770" spans="1:17" x14ac:dyDescent="0.2">
      <c r="A770" s="9" t="s">
        <v>9244</v>
      </c>
      <c r="B770" s="9">
        <v>1</v>
      </c>
      <c r="K770" s="26" t="s">
        <v>8582</v>
      </c>
      <c r="L770" s="27" t="s">
        <v>9654</v>
      </c>
      <c r="M770" s="27" t="s">
        <v>9655</v>
      </c>
      <c r="N770" s="27" t="s">
        <v>9344</v>
      </c>
      <c r="O770" s="27" t="s">
        <v>9344</v>
      </c>
      <c r="P770" s="27" t="s">
        <v>900</v>
      </c>
      <c r="Q770" s="28" t="s">
        <v>901</v>
      </c>
    </row>
    <row r="771" spans="1:17" x14ac:dyDescent="0.2">
      <c r="A771" s="9" t="s">
        <v>9245</v>
      </c>
      <c r="B771" s="9">
        <v>1</v>
      </c>
      <c r="K771" s="29" t="s">
        <v>8582</v>
      </c>
      <c r="L771" s="30" t="s">
        <v>9656</v>
      </c>
      <c r="M771" s="30" t="s">
        <v>9630</v>
      </c>
      <c r="N771" s="30" t="s">
        <v>9344</v>
      </c>
      <c r="O771" s="30" t="s">
        <v>9344</v>
      </c>
      <c r="P771" s="30" t="s">
        <v>902</v>
      </c>
      <c r="Q771" s="31" t="s">
        <v>19511</v>
      </c>
    </row>
    <row r="772" spans="1:17" x14ac:dyDescent="0.2">
      <c r="A772" s="9" t="s">
        <v>9246</v>
      </c>
      <c r="B772" s="9">
        <v>1</v>
      </c>
      <c r="K772" s="26" t="s">
        <v>8582</v>
      </c>
      <c r="L772" s="27" t="s">
        <v>9657</v>
      </c>
      <c r="M772" s="27" t="s">
        <v>9658</v>
      </c>
      <c r="N772" s="27" t="s">
        <v>9344</v>
      </c>
      <c r="O772" s="27" t="s">
        <v>9344</v>
      </c>
      <c r="P772" s="27" t="s">
        <v>19511</v>
      </c>
      <c r="Q772" s="28" t="s">
        <v>19511</v>
      </c>
    </row>
    <row r="773" spans="1:17" x14ac:dyDescent="0.2">
      <c r="A773" s="9" t="s">
        <v>9248</v>
      </c>
      <c r="B773" s="9">
        <v>1</v>
      </c>
      <c r="K773" s="29" t="s">
        <v>8582</v>
      </c>
      <c r="L773" s="30" t="s">
        <v>9659</v>
      </c>
      <c r="M773" s="30" t="s">
        <v>9660</v>
      </c>
      <c r="N773" s="30" t="s">
        <v>9344</v>
      </c>
      <c r="O773" s="30" t="s">
        <v>19511</v>
      </c>
      <c r="P773" s="30" t="s">
        <v>903</v>
      </c>
      <c r="Q773" s="31" t="s">
        <v>904</v>
      </c>
    </row>
    <row r="774" spans="1:17" x14ac:dyDescent="0.2">
      <c r="A774" s="9" t="s">
        <v>9250</v>
      </c>
      <c r="B774" s="9">
        <v>1</v>
      </c>
      <c r="K774" s="26" t="s">
        <v>8582</v>
      </c>
      <c r="L774" s="27" t="s">
        <v>9661</v>
      </c>
      <c r="M774" s="27" t="s">
        <v>9646</v>
      </c>
      <c r="N774" s="27" t="s">
        <v>9344</v>
      </c>
      <c r="O774" s="27" t="s">
        <v>9344</v>
      </c>
      <c r="P774" s="27" t="s">
        <v>19511</v>
      </c>
      <c r="Q774" s="28" t="s">
        <v>19511</v>
      </c>
    </row>
    <row r="775" spans="1:17" x14ac:dyDescent="0.2">
      <c r="A775" s="9" t="s">
        <v>9252</v>
      </c>
      <c r="B775" s="9">
        <v>1</v>
      </c>
      <c r="K775" s="29" t="s">
        <v>8582</v>
      </c>
      <c r="L775" s="30" t="s">
        <v>9662</v>
      </c>
      <c r="M775" s="30" t="s">
        <v>9663</v>
      </c>
      <c r="N775" s="30" t="s">
        <v>9344</v>
      </c>
      <c r="O775" s="30" t="s">
        <v>9344</v>
      </c>
      <c r="P775" s="30" t="s">
        <v>905</v>
      </c>
      <c r="Q775" s="31" t="s">
        <v>19511</v>
      </c>
    </row>
    <row r="776" spans="1:17" x14ac:dyDescent="0.2">
      <c r="A776" s="9" t="s">
        <v>9254</v>
      </c>
      <c r="B776" s="9">
        <v>1</v>
      </c>
      <c r="K776" s="26" t="s">
        <v>8582</v>
      </c>
      <c r="L776" s="27" t="s">
        <v>9664</v>
      </c>
      <c r="M776" s="27" t="s">
        <v>9665</v>
      </c>
      <c r="N776" s="27" t="s">
        <v>9344</v>
      </c>
      <c r="O776" s="27" t="s">
        <v>9344</v>
      </c>
      <c r="P776" s="27" t="s">
        <v>906</v>
      </c>
      <c r="Q776" s="28" t="s">
        <v>19511</v>
      </c>
    </row>
    <row r="777" spans="1:17" x14ac:dyDescent="0.2">
      <c r="A777" s="9" t="s">
        <v>9256</v>
      </c>
      <c r="B777" s="9">
        <v>1</v>
      </c>
      <c r="K777" s="29" t="s">
        <v>8582</v>
      </c>
      <c r="L777" s="30" t="s">
        <v>9666</v>
      </c>
      <c r="M777" s="30" t="s">
        <v>9667</v>
      </c>
      <c r="N777" s="30" t="s">
        <v>9344</v>
      </c>
      <c r="O777" s="30" t="s">
        <v>939</v>
      </c>
      <c r="P777" s="30" t="s">
        <v>907</v>
      </c>
      <c r="Q777" s="31" t="s">
        <v>802</v>
      </c>
    </row>
    <row r="778" spans="1:17" x14ac:dyDescent="0.2">
      <c r="A778" s="9" t="s">
        <v>9260</v>
      </c>
      <c r="B778" s="9">
        <v>1</v>
      </c>
      <c r="K778" s="26" t="s">
        <v>8582</v>
      </c>
      <c r="L778" s="27" t="s">
        <v>9668</v>
      </c>
      <c r="M778" s="27" t="s">
        <v>9624</v>
      </c>
      <c r="N778" s="27" t="s">
        <v>9344</v>
      </c>
      <c r="O778" s="27" t="s">
        <v>9344</v>
      </c>
      <c r="P778" s="27" t="s">
        <v>908</v>
      </c>
      <c r="Q778" s="28" t="s">
        <v>19511</v>
      </c>
    </row>
    <row r="779" spans="1:17" x14ac:dyDescent="0.2">
      <c r="A779" s="9" t="s">
        <v>9263</v>
      </c>
      <c r="B779" s="9">
        <v>1</v>
      </c>
      <c r="K779" s="29" t="s">
        <v>8582</v>
      </c>
      <c r="L779" s="30" t="s">
        <v>9669</v>
      </c>
      <c r="M779" s="30" t="s">
        <v>9670</v>
      </c>
      <c r="N779" s="30" t="s">
        <v>9344</v>
      </c>
      <c r="O779" s="30" t="s">
        <v>9344</v>
      </c>
      <c r="P779" s="30" t="s">
        <v>19511</v>
      </c>
      <c r="Q779" s="31" t="s">
        <v>19511</v>
      </c>
    </row>
    <row r="780" spans="1:17" x14ac:dyDescent="0.2">
      <c r="A780" s="9" t="s">
        <v>9265</v>
      </c>
      <c r="B780" s="9">
        <v>1</v>
      </c>
      <c r="K780" s="26" t="s">
        <v>8582</v>
      </c>
      <c r="L780" s="27" t="s">
        <v>9671</v>
      </c>
      <c r="M780" s="27" t="s">
        <v>9611</v>
      </c>
      <c r="N780" s="27" t="s">
        <v>9344</v>
      </c>
      <c r="O780" s="27" t="s">
        <v>9344</v>
      </c>
      <c r="P780" s="27" t="s">
        <v>19511</v>
      </c>
      <c r="Q780" s="28" t="s">
        <v>19511</v>
      </c>
    </row>
    <row r="781" spans="1:17" x14ac:dyDescent="0.2">
      <c r="A781" s="9" t="s">
        <v>9267</v>
      </c>
      <c r="B781" s="9">
        <v>1</v>
      </c>
      <c r="K781" s="29" t="s">
        <v>8582</v>
      </c>
      <c r="L781" s="30" t="s">
        <v>9672</v>
      </c>
      <c r="M781" s="30" t="s">
        <v>9673</v>
      </c>
      <c r="N781" s="30" t="s">
        <v>9344</v>
      </c>
      <c r="O781" s="30" t="s">
        <v>9344</v>
      </c>
      <c r="P781" s="30" t="s">
        <v>19511</v>
      </c>
      <c r="Q781" s="31" t="s">
        <v>19511</v>
      </c>
    </row>
    <row r="782" spans="1:17" x14ac:dyDescent="0.2">
      <c r="A782" s="9" t="s">
        <v>9269</v>
      </c>
      <c r="B782" s="9">
        <v>1</v>
      </c>
      <c r="K782" s="26" t="s">
        <v>8582</v>
      </c>
      <c r="L782" s="27" t="s">
        <v>9674</v>
      </c>
      <c r="M782" s="27" t="s">
        <v>9675</v>
      </c>
      <c r="N782" s="27" t="s">
        <v>9344</v>
      </c>
      <c r="O782" s="27" t="s">
        <v>9344</v>
      </c>
      <c r="P782" s="27" t="s">
        <v>19511</v>
      </c>
      <c r="Q782" s="28" t="s">
        <v>19511</v>
      </c>
    </row>
    <row r="783" spans="1:17" x14ac:dyDescent="0.2">
      <c r="A783" s="9" t="s">
        <v>9271</v>
      </c>
      <c r="B783" s="9">
        <v>1</v>
      </c>
      <c r="K783" s="29" t="s">
        <v>8582</v>
      </c>
      <c r="L783" s="30" t="s">
        <v>9676</v>
      </c>
      <c r="M783" s="30" t="s">
        <v>9677</v>
      </c>
      <c r="N783" s="30" t="s">
        <v>9344</v>
      </c>
      <c r="O783" s="30" t="s">
        <v>9344</v>
      </c>
      <c r="P783" s="30" t="s">
        <v>19511</v>
      </c>
      <c r="Q783" s="31" t="s">
        <v>19511</v>
      </c>
    </row>
    <row r="784" spans="1:17" x14ac:dyDescent="0.2">
      <c r="A784" s="9" t="s">
        <v>9273</v>
      </c>
      <c r="B784" s="9">
        <v>1</v>
      </c>
      <c r="K784" s="26" t="s">
        <v>8216</v>
      </c>
      <c r="L784" s="27" t="s">
        <v>9678</v>
      </c>
      <c r="M784" s="27" t="s">
        <v>9679</v>
      </c>
      <c r="N784" s="27" t="s">
        <v>939</v>
      </c>
      <c r="O784" s="27" t="s">
        <v>939</v>
      </c>
      <c r="P784" s="27" t="s">
        <v>19511</v>
      </c>
      <c r="Q784" s="28" t="s">
        <v>909</v>
      </c>
    </row>
    <row r="785" spans="1:17" x14ac:dyDescent="0.2">
      <c r="A785" s="9" t="s">
        <v>9275</v>
      </c>
      <c r="B785" s="9">
        <v>1</v>
      </c>
      <c r="K785" s="29" t="s">
        <v>8177</v>
      </c>
      <c r="L785" s="30" t="s">
        <v>9680</v>
      </c>
      <c r="M785" s="30" t="s">
        <v>9681</v>
      </c>
      <c r="N785" s="30" t="s">
        <v>939</v>
      </c>
      <c r="O785" s="30" t="s">
        <v>19511</v>
      </c>
      <c r="P785" s="30" t="s">
        <v>910</v>
      </c>
      <c r="Q785" s="31" t="s">
        <v>911</v>
      </c>
    </row>
    <row r="786" spans="1:17" x14ac:dyDescent="0.2">
      <c r="A786" s="9" t="s">
        <v>9278</v>
      </c>
      <c r="B786" s="9">
        <v>1</v>
      </c>
      <c r="K786" s="26" t="s">
        <v>8216</v>
      </c>
      <c r="L786" s="27" t="s">
        <v>9682</v>
      </c>
      <c r="M786" s="27" t="s">
        <v>9683</v>
      </c>
      <c r="N786" s="27" t="s">
        <v>939</v>
      </c>
      <c r="O786" s="27" t="s">
        <v>19511</v>
      </c>
      <c r="P786" s="27" t="s">
        <v>912</v>
      </c>
      <c r="Q786" s="28" t="s">
        <v>913</v>
      </c>
    </row>
    <row r="787" spans="1:17" x14ac:dyDescent="0.2">
      <c r="A787" s="9" t="s">
        <v>9281</v>
      </c>
      <c r="B787" s="9">
        <v>1</v>
      </c>
      <c r="K787" s="29" t="s">
        <v>8174</v>
      </c>
      <c r="L787" s="30" t="s">
        <v>9684</v>
      </c>
      <c r="M787" s="30" t="s">
        <v>9685</v>
      </c>
      <c r="N787" s="30" t="s">
        <v>939</v>
      </c>
      <c r="O787" s="30" t="s">
        <v>19511</v>
      </c>
      <c r="P787" s="30" t="s">
        <v>19511</v>
      </c>
      <c r="Q787" s="31" t="s">
        <v>914</v>
      </c>
    </row>
    <row r="788" spans="1:17" x14ac:dyDescent="0.2">
      <c r="A788" s="9" t="s">
        <v>9283</v>
      </c>
      <c r="B788" s="9">
        <v>1</v>
      </c>
      <c r="K788" s="26" t="s">
        <v>8174</v>
      </c>
      <c r="L788" s="27" t="s">
        <v>9686</v>
      </c>
      <c r="M788" s="27" t="s">
        <v>9687</v>
      </c>
      <c r="N788" s="27" t="s">
        <v>939</v>
      </c>
      <c r="O788" s="27" t="s">
        <v>19511</v>
      </c>
      <c r="P788" s="27" t="s">
        <v>19511</v>
      </c>
      <c r="Q788" s="28" t="s">
        <v>915</v>
      </c>
    </row>
    <row r="789" spans="1:17" x14ac:dyDescent="0.2">
      <c r="A789" s="9" t="s">
        <v>9285</v>
      </c>
      <c r="B789" s="9">
        <v>1</v>
      </c>
      <c r="K789" s="29" t="s">
        <v>8183</v>
      </c>
      <c r="L789" s="30" t="s">
        <v>9688</v>
      </c>
      <c r="M789" s="30" t="s">
        <v>9689</v>
      </c>
      <c r="N789" s="30" t="s">
        <v>939</v>
      </c>
      <c r="O789" s="30" t="s">
        <v>9690</v>
      </c>
      <c r="P789" s="30" t="s">
        <v>19511</v>
      </c>
      <c r="Q789" s="31" t="s">
        <v>916</v>
      </c>
    </row>
    <row r="790" spans="1:17" x14ac:dyDescent="0.2">
      <c r="A790" s="9" t="s">
        <v>9287</v>
      </c>
      <c r="B790" s="9">
        <v>1</v>
      </c>
      <c r="K790" s="26" t="s">
        <v>8183</v>
      </c>
      <c r="L790" s="27" t="s">
        <v>9691</v>
      </c>
      <c r="M790" s="27" t="s">
        <v>9692</v>
      </c>
      <c r="N790" s="27" t="s">
        <v>939</v>
      </c>
      <c r="O790" s="27" t="s">
        <v>19511</v>
      </c>
      <c r="P790" s="27" t="s">
        <v>917</v>
      </c>
      <c r="Q790" s="28" t="s">
        <v>918</v>
      </c>
    </row>
    <row r="791" spans="1:17" x14ac:dyDescent="0.2">
      <c r="A791" s="9" t="s">
        <v>9291</v>
      </c>
      <c r="B791" s="9">
        <v>1</v>
      </c>
      <c r="K791" s="29" t="s">
        <v>8216</v>
      </c>
      <c r="L791" s="30" t="s">
        <v>9693</v>
      </c>
      <c r="M791" s="30" t="s">
        <v>9694</v>
      </c>
      <c r="N791" s="30" t="s">
        <v>939</v>
      </c>
      <c r="O791" s="30" t="s">
        <v>939</v>
      </c>
      <c r="P791" s="30" t="s">
        <v>919</v>
      </c>
      <c r="Q791" s="31" t="s">
        <v>920</v>
      </c>
    </row>
    <row r="792" spans="1:17" x14ac:dyDescent="0.2">
      <c r="A792" s="9" t="s">
        <v>9292</v>
      </c>
      <c r="B792" s="9">
        <v>1</v>
      </c>
      <c r="K792" s="26" t="s">
        <v>8216</v>
      </c>
      <c r="L792" s="27" t="s">
        <v>9695</v>
      </c>
      <c r="M792" s="27" t="s">
        <v>9696</v>
      </c>
      <c r="N792" s="27" t="s">
        <v>939</v>
      </c>
      <c r="O792" s="27" t="s">
        <v>939</v>
      </c>
      <c r="P792" s="27" t="s">
        <v>19511</v>
      </c>
      <c r="Q792" s="28" t="s">
        <v>921</v>
      </c>
    </row>
    <row r="793" spans="1:17" x14ac:dyDescent="0.2">
      <c r="A793" s="9" t="s">
        <v>9294</v>
      </c>
      <c r="B793" s="9">
        <v>1</v>
      </c>
      <c r="K793" s="29" t="s">
        <v>8183</v>
      </c>
      <c r="L793" s="30" t="s">
        <v>9697</v>
      </c>
      <c r="M793" s="30" t="s">
        <v>9698</v>
      </c>
      <c r="N793" s="30" t="s">
        <v>939</v>
      </c>
      <c r="O793" s="30" t="s">
        <v>939</v>
      </c>
      <c r="P793" s="30" t="s">
        <v>922</v>
      </c>
      <c r="Q793" s="31" t="s">
        <v>923</v>
      </c>
    </row>
    <row r="794" spans="1:17" x14ac:dyDescent="0.2">
      <c r="A794" s="9" t="s">
        <v>9296</v>
      </c>
      <c r="B794" s="9">
        <v>1</v>
      </c>
      <c r="K794" s="26" t="s">
        <v>8183</v>
      </c>
      <c r="L794" s="27" t="s">
        <v>9699</v>
      </c>
      <c r="M794" s="27" t="s">
        <v>9700</v>
      </c>
      <c r="N794" s="27" t="s">
        <v>939</v>
      </c>
      <c r="O794" s="27" t="s">
        <v>939</v>
      </c>
      <c r="P794" s="27" t="s">
        <v>19511</v>
      </c>
      <c r="Q794" s="28" t="s">
        <v>924</v>
      </c>
    </row>
    <row r="795" spans="1:17" x14ac:dyDescent="0.2">
      <c r="A795" s="9" t="s">
        <v>9298</v>
      </c>
      <c r="B795" s="9">
        <v>1</v>
      </c>
      <c r="K795" s="29" t="s">
        <v>8220</v>
      </c>
      <c r="L795" s="30" t="s">
        <v>9701</v>
      </c>
      <c r="M795" s="30" t="s">
        <v>19511</v>
      </c>
      <c r="N795" s="30" t="s">
        <v>939</v>
      </c>
      <c r="O795" s="30" t="s">
        <v>939</v>
      </c>
      <c r="P795" s="30" t="s">
        <v>925</v>
      </c>
      <c r="Q795" s="31" t="s">
        <v>926</v>
      </c>
    </row>
    <row r="796" spans="1:17" x14ac:dyDescent="0.2">
      <c r="A796" s="9" t="s">
        <v>9300</v>
      </c>
      <c r="B796" s="9">
        <v>1</v>
      </c>
      <c r="K796" s="26" t="s">
        <v>8216</v>
      </c>
      <c r="L796" s="27" t="s">
        <v>9702</v>
      </c>
      <c r="M796" s="27" t="s">
        <v>9703</v>
      </c>
      <c r="N796" s="27" t="s">
        <v>939</v>
      </c>
      <c r="O796" s="27" t="s">
        <v>939</v>
      </c>
      <c r="P796" s="27" t="s">
        <v>927</v>
      </c>
      <c r="Q796" s="28" t="s">
        <v>928</v>
      </c>
    </row>
    <row r="797" spans="1:17" x14ac:dyDescent="0.2">
      <c r="A797" s="9" t="s">
        <v>9303</v>
      </c>
      <c r="B797" s="9">
        <v>1</v>
      </c>
      <c r="K797" s="29" t="s">
        <v>8183</v>
      </c>
      <c r="L797" s="30" t="s">
        <v>9704</v>
      </c>
      <c r="M797" s="30" t="s">
        <v>9705</v>
      </c>
      <c r="N797" s="30" t="s">
        <v>939</v>
      </c>
      <c r="O797" s="30" t="s">
        <v>939</v>
      </c>
      <c r="P797" s="30" t="s">
        <v>929</v>
      </c>
      <c r="Q797" s="31" t="s">
        <v>930</v>
      </c>
    </row>
    <row r="798" spans="1:17" x14ac:dyDescent="0.2">
      <c r="A798" s="9" t="s">
        <v>9308</v>
      </c>
      <c r="B798" s="9">
        <v>1</v>
      </c>
      <c r="K798" s="26" t="s">
        <v>8183</v>
      </c>
      <c r="L798" s="27" t="s">
        <v>9706</v>
      </c>
      <c r="M798" s="27" t="s">
        <v>9707</v>
      </c>
      <c r="N798" s="27" t="s">
        <v>939</v>
      </c>
      <c r="O798" s="27" t="s">
        <v>939</v>
      </c>
      <c r="P798" s="27" t="s">
        <v>19511</v>
      </c>
      <c r="Q798" s="28" t="s">
        <v>931</v>
      </c>
    </row>
    <row r="799" spans="1:17" x14ac:dyDescent="0.2">
      <c r="A799" s="9" t="s">
        <v>9309</v>
      </c>
      <c r="B799" s="9">
        <v>1</v>
      </c>
      <c r="K799" s="29" t="s">
        <v>8183</v>
      </c>
      <c r="L799" s="30" t="s">
        <v>9708</v>
      </c>
      <c r="M799" s="30" t="s">
        <v>932</v>
      </c>
      <c r="N799" s="30" t="s">
        <v>939</v>
      </c>
      <c r="O799" s="30" t="s">
        <v>939</v>
      </c>
      <c r="P799" s="30" t="s">
        <v>19511</v>
      </c>
      <c r="Q799" s="31" t="s">
        <v>933</v>
      </c>
    </row>
    <row r="800" spans="1:17" x14ac:dyDescent="0.2">
      <c r="A800" s="9" t="s">
        <v>9310</v>
      </c>
      <c r="B800" s="9">
        <v>1</v>
      </c>
      <c r="K800" s="26" t="s">
        <v>8183</v>
      </c>
      <c r="L800" s="27" t="s">
        <v>9019</v>
      </c>
      <c r="M800" s="27" t="s">
        <v>934</v>
      </c>
      <c r="N800" s="27" t="s">
        <v>939</v>
      </c>
      <c r="O800" s="27" t="s">
        <v>939</v>
      </c>
      <c r="P800" s="27" t="s">
        <v>19511</v>
      </c>
      <c r="Q800" s="28" t="s">
        <v>935</v>
      </c>
    </row>
    <row r="801" spans="1:17" x14ac:dyDescent="0.2">
      <c r="A801" s="9" t="s">
        <v>9312</v>
      </c>
      <c r="B801" s="9">
        <v>1</v>
      </c>
      <c r="K801" s="29" t="s">
        <v>8183</v>
      </c>
      <c r="L801" s="30" t="s">
        <v>9709</v>
      </c>
      <c r="M801" s="30" t="s">
        <v>936</v>
      </c>
      <c r="N801" s="30" t="s">
        <v>939</v>
      </c>
      <c r="O801" s="30" t="s">
        <v>939</v>
      </c>
      <c r="P801" s="30" t="s">
        <v>19511</v>
      </c>
      <c r="Q801" s="31" t="s">
        <v>937</v>
      </c>
    </row>
    <row r="802" spans="1:17" x14ac:dyDescent="0.2">
      <c r="A802" s="9" t="s">
        <v>9314</v>
      </c>
      <c r="B802" s="9">
        <v>1</v>
      </c>
      <c r="K802" s="26" t="s">
        <v>8183</v>
      </c>
      <c r="L802" s="27" t="s">
        <v>9710</v>
      </c>
      <c r="M802" s="27" t="s">
        <v>9711</v>
      </c>
      <c r="N802" s="27" t="s">
        <v>939</v>
      </c>
      <c r="O802" s="27" t="s">
        <v>19511</v>
      </c>
      <c r="P802" s="27" t="s">
        <v>19511</v>
      </c>
      <c r="Q802" s="28" t="s">
        <v>938</v>
      </c>
    </row>
    <row r="803" spans="1:17" x14ac:dyDescent="0.2">
      <c r="A803" s="9" t="s">
        <v>9316</v>
      </c>
      <c r="B803" s="9">
        <v>1</v>
      </c>
      <c r="K803" s="29" t="s">
        <v>8183</v>
      </c>
      <c r="L803" s="30" t="s">
        <v>9712</v>
      </c>
      <c r="M803" s="30" t="s">
        <v>9713</v>
      </c>
      <c r="N803" s="30" t="s">
        <v>939</v>
      </c>
      <c r="O803" s="30" t="s">
        <v>939</v>
      </c>
      <c r="P803" s="30" t="s">
        <v>19511</v>
      </c>
      <c r="Q803" s="31" t="s">
        <v>940</v>
      </c>
    </row>
    <row r="804" spans="1:17" x14ac:dyDescent="0.2">
      <c r="A804" s="9" t="s">
        <v>9317</v>
      </c>
      <c r="B804" s="9">
        <v>1</v>
      </c>
      <c r="K804" s="26" t="s">
        <v>8183</v>
      </c>
      <c r="L804" s="27" t="s">
        <v>9714</v>
      </c>
      <c r="M804" s="27" t="s">
        <v>9715</v>
      </c>
      <c r="N804" s="27" t="s">
        <v>939</v>
      </c>
      <c r="O804" s="27" t="s">
        <v>19511</v>
      </c>
      <c r="P804" s="27" t="s">
        <v>941</v>
      </c>
      <c r="Q804" s="28" t="s">
        <v>942</v>
      </c>
    </row>
    <row r="805" spans="1:17" x14ac:dyDescent="0.2">
      <c r="A805" s="9" t="s">
        <v>9321</v>
      </c>
      <c r="B805" s="9">
        <v>1</v>
      </c>
      <c r="K805" s="29" t="s">
        <v>8174</v>
      </c>
      <c r="L805" s="30" t="s">
        <v>9716</v>
      </c>
      <c r="M805" s="30" t="s">
        <v>943</v>
      </c>
      <c r="N805" s="30" t="s">
        <v>939</v>
      </c>
      <c r="O805" s="30" t="s">
        <v>939</v>
      </c>
      <c r="P805" s="30" t="s">
        <v>19511</v>
      </c>
      <c r="Q805" s="31" t="s">
        <v>19511</v>
      </c>
    </row>
    <row r="806" spans="1:17" x14ac:dyDescent="0.2">
      <c r="A806" s="9" t="s">
        <v>9323</v>
      </c>
      <c r="B806" s="9">
        <v>1</v>
      </c>
      <c r="K806" s="26" t="s">
        <v>8174</v>
      </c>
      <c r="L806" s="27" t="s">
        <v>9717</v>
      </c>
      <c r="M806" s="27" t="s">
        <v>943</v>
      </c>
      <c r="N806" s="27" t="s">
        <v>939</v>
      </c>
      <c r="O806" s="27" t="s">
        <v>939</v>
      </c>
      <c r="P806" s="27" t="s">
        <v>19511</v>
      </c>
      <c r="Q806" s="28" t="s">
        <v>19511</v>
      </c>
    </row>
    <row r="807" spans="1:17" x14ac:dyDescent="0.2">
      <c r="A807" s="9" t="s">
        <v>9325</v>
      </c>
      <c r="B807" s="9">
        <v>1</v>
      </c>
      <c r="K807" s="29" t="s">
        <v>8216</v>
      </c>
      <c r="L807" s="30" t="s">
        <v>9718</v>
      </c>
      <c r="M807" s="30" t="s">
        <v>944</v>
      </c>
      <c r="N807" s="30" t="s">
        <v>939</v>
      </c>
      <c r="O807" s="30" t="s">
        <v>939</v>
      </c>
      <c r="P807" s="30" t="s">
        <v>19511</v>
      </c>
      <c r="Q807" s="31" t="s">
        <v>887</v>
      </c>
    </row>
    <row r="808" spans="1:17" x14ac:dyDescent="0.2">
      <c r="A808" s="9" t="s">
        <v>9327</v>
      </c>
      <c r="B808" s="9">
        <v>1</v>
      </c>
      <c r="K808" s="26" t="s">
        <v>8174</v>
      </c>
      <c r="L808" s="27" t="s">
        <v>9719</v>
      </c>
      <c r="M808" s="27" t="s">
        <v>945</v>
      </c>
      <c r="N808" s="27" t="s">
        <v>939</v>
      </c>
      <c r="O808" s="27" t="s">
        <v>939</v>
      </c>
      <c r="P808" s="27" t="s">
        <v>19511</v>
      </c>
      <c r="Q808" s="28" t="s">
        <v>946</v>
      </c>
    </row>
    <row r="809" spans="1:17" x14ac:dyDescent="0.2">
      <c r="A809" s="9" t="s">
        <v>9329</v>
      </c>
      <c r="B809" s="9">
        <v>1</v>
      </c>
      <c r="K809" s="29" t="s">
        <v>8174</v>
      </c>
      <c r="L809" s="30" t="s">
        <v>9720</v>
      </c>
      <c r="M809" s="30" t="s">
        <v>947</v>
      </c>
      <c r="N809" s="30" t="s">
        <v>939</v>
      </c>
      <c r="O809" s="30" t="s">
        <v>939</v>
      </c>
      <c r="P809" s="30" t="s">
        <v>19511</v>
      </c>
      <c r="Q809" s="31" t="s">
        <v>948</v>
      </c>
    </row>
    <row r="810" spans="1:17" x14ac:dyDescent="0.2">
      <c r="A810" s="9" t="s">
        <v>9332</v>
      </c>
      <c r="B810" s="9">
        <v>1</v>
      </c>
      <c r="K810" s="26" t="s">
        <v>8174</v>
      </c>
      <c r="L810" s="27" t="s">
        <v>9721</v>
      </c>
      <c r="M810" s="27" t="s">
        <v>949</v>
      </c>
      <c r="N810" s="27" t="s">
        <v>939</v>
      </c>
      <c r="O810" s="27" t="s">
        <v>939</v>
      </c>
      <c r="P810" s="27" t="s">
        <v>19511</v>
      </c>
      <c r="Q810" s="28" t="s">
        <v>950</v>
      </c>
    </row>
    <row r="811" spans="1:17" x14ac:dyDescent="0.2">
      <c r="A811" s="9" t="s">
        <v>9334</v>
      </c>
      <c r="B811" s="9">
        <v>1</v>
      </c>
      <c r="K811" s="29" t="s">
        <v>8174</v>
      </c>
      <c r="L811" s="30" t="s">
        <v>9722</v>
      </c>
      <c r="M811" s="30" t="s">
        <v>951</v>
      </c>
      <c r="N811" s="30" t="s">
        <v>939</v>
      </c>
      <c r="O811" s="30" t="s">
        <v>939</v>
      </c>
      <c r="P811" s="30" t="s">
        <v>19511</v>
      </c>
      <c r="Q811" s="31" t="s">
        <v>952</v>
      </c>
    </row>
    <row r="812" spans="1:17" x14ac:dyDescent="0.2">
      <c r="A812" s="9" t="s">
        <v>9335</v>
      </c>
      <c r="B812" s="9">
        <v>1</v>
      </c>
      <c r="K812" s="26" t="s">
        <v>8171</v>
      </c>
      <c r="L812" s="27" t="s">
        <v>9723</v>
      </c>
      <c r="M812" s="27" t="s">
        <v>9724</v>
      </c>
      <c r="N812" s="27" t="s">
        <v>9725</v>
      </c>
      <c r="O812" s="27" t="s">
        <v>9725</v>
      </c>
      <c r="P812" s="27" t="s">
        <v>19511</v>
      </c>
      <c r="Q812" s="28" t="s">
        <v>953</v>
      </c>
    </row>
    <row r="813" spans="1:17" x14ac:dyDescent="0.2">
      <c r="A813" s="9" t="s">
        <v>9337</v>
      </c>
      <c r="B813" s="9">
        <v>1</v>
      </c>
      <c r="K813" s="29" t="s">
        <v>8186</v>
      </c>
      <c r="L813" s="30" t="s">
        <v>9726</v>
      </c>
      <c r="M813" s="30" t="s">
        <v>9727</v>
      </c>
      <c r="N813" s="30" t="s">
        <v>9725</v>
      </c>
      <c r="O813" s="30" t="s">
        <v>9725</v>
      </c>
      <c r="P813" s="30" t="s">
        <v>954</v>
      </c>
      <c r="Q813" s="31" t="s">
        <v>955</v>
      </c>
    </row>
    <row r="814" spans="1:17" x14ac:dyDescent="0.2">
      <c r="A814" s="9" t="s">
        <v>9339</v>
      </c>
      <c r="B814" s="9">
        <v>1</v>
      </c>
      <c r="K814" s="26" t="s">
        <v>8186</v>
      </c>
      <c r="L814" s="27" t="s">
        <v>9728</v>
      </c>
      <c r="M814" s="27" t="s">
        <v>9729</v>
      </c>
      <c r="N814" s="27" t="s">
        <v>9725</v>
      </c>
      <c r="O814" s="27" t="s">
        <v>9725</v>
      </c>
      <c r="P814" s="27" t="s">
        <v>956</v>
      </c>
      <c r="Q814" s="28" t="s">
        <v>957</v>
      </c>
    </row>
    <row r="815" spans="1:17" x14ac:dyDescent="0.2">
      <c r="A815" s="9" t="s">
        <v>9341</v>
      </c>
      <c r="B815" s="9">
        <v>1</v>
      </c>
      <c r="K815" s="29" t="s">
        <v>8186</v>
      </c>
      <c r="L815" s="30" t="s">
        <v>9730</v>
      </c>
      <c r="M815" s="30" t="s">
        <v>9731</v>
      </c>
      <c r="N815" s="30" t="s">
        <v>9725</v>
      </c>
      <c r="O815" s="30" t="s">
        <v>9725</v>
      </c>
      <c r="P815" s="30" t="s">
        <v>958</v>
      </c>
      <c r="Q815" s="31" t="s">
        <v>959</v>
      </c>
    </row>
    <row r="816" spans="1:17" x14ac:dyDescent="0.2">
      <c r="A816" s="9" t="s">
        <v>9342</v>
      </c>
      <c r="B816" s="9">
        <v>1</v>
      </c>
      <c r="K816" s="26" t="s">
        <v>8186</v>
      </c>
      <c r="L816" s="27" t="s">
        <v>9732</v>
      </c>
      <c r="M816" s="27" t="s">
        <v>9733</v>
      </c>
      <c r="N816" s="27" t="s">
        <v>9725</v>
      </c>
      <c r="O816" s="27" t="s">
        <v>9725</v>
      </c>
      <c r="P816" s="27" t="s">
        <v>19511</v>
      </c>
      <c r="Q816" s="28" t="s">
        <v>19511</v>
      </c>
    </row>
    <row r="817" spans="1:17" x14ac:dyDescent="0.2">
      <c r="A817" s="9" t="s">
        <v>9345</v>
      </c>
      <c r="B817" s="9">
        <v>1</v>
      </c>
      <c r="K817" s="29" t="s">
        <v>8186</v>
      </c>
      <c r="L817" s="30" t="s">
        <v>9734</v>
      </c>
      <c r="M817" s="30" t="s">
        <v>9735</v>
      </c>
      <c r="N817" s="30" t="s">
        <v>9725</v>
      </c>
      <c r="O817" s="30" t="s">
        <v>9725</v>
      </c>
      <c r="P817" s="30" t="s">
        <v>19511</v>
      </c>
      <c r="Q817" s="31" t="s">
        <v>19511</v>
      </c>
    </row>
    <row r="818" spans="1:17" x14ac:dyDescent="0.2">
      <c r="A818" s="9" t="s">
        <v>9346</v>
      </c>
      <c r="B818" s="9">
        <v>1</v>
      </c>
      <c r="K818" s="26" t="s">
        <v>8186</v>
      </c>
      <c r="L818" s="27" t="s">
        <v>9736</v>
      </c>
      <c r="M818" s="27" t="s">
        <v>9737</v>
      </c>
      <c r="N818" s="27" t="s">
        <v>9738</v>
      </c>
      <c r="O818" s="27" t="s">
        <v>9739</v>
      </c>
      <c r="P818" s="27" t="s">
        <v>19511</v>
      </c>
      <c r="Q818" s="28" t="s">
        <v>960</v>
      </c>
    </row>
    <row r="819" spans="1:17" x14ac:dyDescent="0.2">
      <c r="A819" s="9" t="s">
        <v>9347</v>
      </c>
      <c r="B819" s="9">
        <v>1</v>
      </c>
      <c r="K819" s="29" t="s">
        <v>8285</v>
      </c>
      <c r="L819" s="30" t="s">
        <v>9740</v>
      </c>
      <c r="M819" s="30" t="s">
        <v>19511</v>
      </c>
      <c r="N819" s="30" t="s">
        <v>9738</v>
      </c>
      <c r="O819" s="30" t="s">
        <v>9741</v>
      </c>
      <c r="P819" s="30" t="s">
        <v>19511</v>
      </c>
      <c r="Q819" s="31" t="s">
        <v>961</v>
      </c>
    </row>
    <row r="820" spans="1:17" x14ac:dyDescent="0.2">
      <c r="A820" s="9" t="s">
        <v>9349</v>
      </c>
      <c r="B820" s="9">
        <v>1</v>
      </c>
      <c r="K820" s="26" t="s">
        <v>8186</v>
      </c>
      <c r="L820" s="27" t="s">
        <v>9742</v>
      </c>
      <c r="M820" s="27" t="s">
        <v>9743</v>
      </c>
      <c r="N820" s="27" t="s">
        <v>9744</v>
      </c>
      <c r="O820" s="27" t="s">
        <v>969</v>
      </c>
      <c r="P820" s="27" t="s">
        <v>19511</v>
      </c>
      <c r="Q820" s="28" t="s">
        <v>962</v>
      </c>
    </row>
    <row r="821" spans="1:17" x14ac:dyDescent="0.2">
      <c r="A821" s="9" t="s">
        <v>9351</v>
      </c>
      <c r="B821" s="9">
        <v>1</v>
      </c>
      <c r="K821" s="29" t="s">
        <v>8186</v>
      </c>
      <c r="L821" s="30" t="s">
        <v>9745</v>
      </c>
      <c r="M821" s="30" t="s">
        <v>9746</v>
      </c>
      <c r="N821" s="30" t="s">
        <v>9744</v>
      </c>
      <c r="O821" s="30" t="s">
        <v>9744</v>
      </c>
      <c r="P821" s="30" t="s">
        <v>963</v>
      </c>
      <c r="Q821" s="31" t="s">
        <v>964</v>
      </c>
    </row>
    <row r="822" spans="1:17" x14ac:dyDescent="0.2">
      <c r="A822" s="9" t="s">
        <v>9353</v>
      </c>
      <c r="B822" s="9">
        <v>1</v>
      </c>
      <c r="K822" s="26" t="s">
        <v>8183</v>
      </c>
      <c r="L822" s="27" t="s">
        <v>9747</v>
      </c>
      <c r="M822" s="27" t="s">
        <v>9748</v>
      </c>
      <c r="N822" s="27" t="s">
        <v>9744</v>
      </c>
      <c r="O822" s="27" t="s">
        <v>19511</v>
      </c>
      <c r="P822" s="27" t="s">
        <v>19511</v>
      </c>
      <c r="Q822" s="28" t="s">
        <v>965</v>
      </c>
    </row>
    <row r="823" spans="1:17" x14ac:dyDescent="0.2">
      <c r="A823" s="9" t="s">
        <v>9355</v>
      </c>
      <c r="B823" s="9">
        <v>1</v>
      </c>
      <c r="K823" s="29" t="s">
        <v>8282</v>
      </c>
      <c r="L823" s="30" t="s">
        <v>9749</v>
      </c>
      <c r="M823" s="30" t="s">
        <v>9750</v>
      </c>
      <c r="N823" s="30" t="s">
        <v>9744</v>
      </c>
      <c r="O823" s="30" t="s">
        <v>9751</v>
      </c>
      <c r="P823" s="30" t="s">
        <v>966</v>
      </c>
      <c r="Q823" s="31" t="s">
        <v>967</v>
      </c>
    </row>
    <row r="824" spans="1:17" x14ac:dyDescent="0.2">
      <c r="A824" s="9" t="s">
        <v>9357</v>
      </c>
      <c r="B824" s="9">
        <v>1</v>
      </c>
      <c r="K824" s="26" t="s">
        <v>8183</v>
      </c>
      <c r="L824" s="27" t="s">
        <v>9752</v>
      </c>
      <c r="M824" s="27" t="s">
        <v>968</v>
      </c>
      <c r="N824" s="27" t="s">
        <v>9744</v>
      </c>
      <c r="O824" s="27" t="s">
        <v>969</v>
      </c>
      <c r="P824" s="27" t="s">
        <v>970</v>
      </c>
      <c r="Q824" s="28" t="s">
        <v>971</v>
      </c>
    </row>
    <row r="825" spans="1:17" x14ac:dyDescent="0.2">
      <c r="A825" s="9" t="s">
        <v>9359</v>
      </c>
      <c r="B825" s="9">
        <v>1</v>
      </c>
      <c r="K825" s="29" t="s">
        <v>8186</v>
      </c>
      <c r="L825" s="30" t="s">
        <v>9753</v>
      </c>
      <c r="M825" s="30" t="s">
        <v>9754</v>
      </c>
      <c r="N825" s="30" t="s">
        <v>9744</v>
      </c>
      <c r="O825" s="30" t="s">
        <v>19511</v>
      </c>
      <c r="P825" s="30" t="s">
        <v>972</v>
      </c>
      <c r="Q825" s="31" t="s">
        <v>973</v>
      </c>
    </row>
    <row r="826" spans="1:17" x14ac:dyDescent="0.2">
      <c r="A826" s="9" t="s">
        <v>9361</v>
      </c>
      <c r="B826" s="9">
        <v>1</v>
      </c>
      <c r="K826" s="26" t="s">
        <v>8216</v>
      </c>
      <c r="L826" s="27" t="s">
        <v>9755</v>
      </c>
      <c r="M826" s="27" t="s">
        <v>9756</v>
      </c>
      <c r="N826" s="27" t="s">
        <v>9744</v>
      </c>
      <c r="O826" s="27" t="s">
        <v>19511</v>
      </c>
      <c r="P826" s="27" t="s">
        <v>19511</v>
      </c>
      <c r="Q826" s="28" t="s">
        <v>974</v>
      </c>
    </row>
    <row r="827" spans="1:17" x14ac:dyDescent="0.2">
      <c r="A827" s="9" t="s">
        <v>9363</v>
      </c>
      <c r="B827" s="9">
        <v>1</v>
      </c>
      <c r="K827" s="29" t="s">
        <v>8177</v>
      </c>
      <c r="L827" s="30" t="s">
        <v>9757</v>
      </c>
      <c r="M827" s="30" t="s">
        <v>9758</v>
      </c>
      <c r="N827" s="30" t="s">
        <v>9744</v>
      </c>
      <c r="O827" s="30" t="s">
        <v>9744</v>
      </c>
      <c r="P827" s="30" t="s">
        <v>975</v>
      </c>
      <c r="Q827" s="31" t="s">
        <v>976</v>
      </c>
    </row>
    <row r="828" spans="1:17" x14ac:dyDescent="0.2">
      <c r="A828" s="9" t="s">
        <v>9365</v>
      </c>
      <c r="B828" s="9">
        <v>1</v>
      </c>
      <c r="K828" s="26" t="s">
        <v>8177</v>
      </c>
      <c r="L828" s="27" t="s">
        <v>9759</v>
      </c>
      <c r="M828" s="27" t="s">
        <v>9760</v>
      </c>
      <c r="N828" s="27" t="s">
        <v>9744</v>
      </c>
      <c r="O828" s="27" t="s">
        <v>9744</v>
      </c>
      <c r="P828" s="27" t="s">
        <v>977</v>
      </c>
      <c r="Q828" s="28" t="s">
        <v>978</v>
      </c>
    </row>
    <row r="829" spans="1:17" x14ac:dyDescent="0.2">
      <c r="A829" s="9" t="s">
        <v>9367</v>
      </c>
      <c r="B829" s="9">
        <v>1</v>
      </c>
      <c r="K829" s="29" t="s">
        <v>8183</v>
      </c>
      <c r="L829" s="30" t="s">
        <v>9761</v>
      </c>
      <c r="M829" s="30" t="s">
        <v>9762</v>
      </c>
      <c r="N829" s="30" t="s">
        <v>9763</v>
      </c>
      <c r="O829" s="30" t="s">
        <v>19511</v>
      </c>
      <c r="P829" s="30" t="s">
        <v>19511</v>
      </c>
      <c r="Q829" s="31" t="s">
        <v>979</v>
      </c>
    </row>
    <row r="830" spans="1:17" x14ac:dyDescent="0.2">
      <c r="A830" s="9" t="s">
        <v>9369</v>
      </c>
      <c r="B830" s="9">
        <v>1</v>
      </c>
      <c r="K830" s="26" t="s">
        <v>8186</v>
      </c>
      <c r="L830" s="27" t="s">
        <v>9764</v>
      </c>
      <c r="M830" s="27" t="s">
        <v>9765</v>
      </c>
      <c r="N830" s="27" t="s">
        <v>9763</v>
      </c>
      <c r="O830" s="27" t="s">
        <v>980</v>
      </c>
      <c r="P830" s="27" t="s">
        <v>981</v>
      </c>
      <c r="Q830" s="28" t="s">
        <v>982</v>
      </c>
    </row>
    <row r="831" spans="1:17" x14ac:dyDescent="0.2">
      <c r="A831" s="9" t="s">
        <v>9371</v>
      </c>
      <c r="B831" s="9">
        <v>1</v>
      </c>
      <c r="K831" s="29" t="s">
        <v>8183</v>
      </c>
      <c r="L831" s="30" t="s">
        <v>9766</v>
      </c>
      <c r="M831" s="30" t="s">
        <v>9767</v>
      </c>
      <c r="N831" s="30" t="s">
        <v>9763</v>
      </c>
      <c r="O831" s="30" t="s">
        <v>9768</v>
      </c>
      <c r="P831" s="30" t="s">
        <v>19511</v>
      </c>
      <c r="Q831" s="31" t="s">
        <v>983</v>
      </c>
    </row>
    <row r="832" spans="1:17" x14ac:dyDescent="0.2">
      <c r="A832" s="9" t="s">
        <v>9373</v>
      </c>
      <c r="B832" s="9">
        <v>1</v>
      </c>
      <c r="K832" s="26" t="s">
        <v>8186</v>
      </c>
      <c r="L832" s="27" t="s">
        <v>9769</v>
      </c>
      <c r="M832" s="27" t="s">
        <v>984</v>
      </c>
      <c r="N832" s="27" t="s">
        <v>9763</v>
      </c>
      <c r="O832" s="27" t="s">
        <v>9763</v>
      </c>
      <c r="P832" s="27" t="s">
        <v>985</v>
      </c>
      <c r="Q832" s="28" t="s">
        <v>986</v>
      </c>
    </row>
    <row r="833" spans="1:17" x14ac:dyDescent="0.2">
      <c r="A833" s="9" t="s">
        <v>9377</v>
      </c>
      <c r="B833" s="9">
        <v>1</v>
      </c>
      <c r="K833" s="29" t="s">
        <v>8186</v>
      </c>
      <c r="L833" s="30" t="s">
        <v>9770</v>
      </c>
      <c r="M833" s="30" t="s">
        <v>19511</v>
      </c>
      <c r="N833" s="30" t="s">
        <v>9763</v>
      </c>
      <c r="O833" s="30" t="s">
        <v>9771</v>
      </c>
      <c r="P833" s="30" t="s">
        <v>19511</v>
      </c>
      <c r="Q833" s="31" t="s">
        <v>987</v>
      </c>
    </row>
    <row r="834" spans="1:17" x14ac:dyDescent="0.2">
      <c r="A834" s="9" t="s">
        <v>9379</v>
      </c>
      <c r="B834" s="9">
        <v>1</v>
      </c>
      <c r="K834" s="26" t="s">
        <v>8186</v>
      </c>
      <c r="L834" s="27" t="s">
        <v>9772</v>
      </c>
      <c r="M834" s="27" t="s">
        <v>9773</v>
      </c>
      <c r="N834" s="27" t="s">
        <v>9763</v>
      </c>
      <c r="O834" s="27" t="s">
        <v>9774</v>
      </c>
      <c r="P834" s="27" t="s">
        <v>19511</v>
      </c>
      <c r="Q834" s="28" t="s">
        <v>988</v>
      </c>
    </row>
    <row r="835" spans="1:17" x14ac:dyDescent="0.2">
      <c r="A835" s="9" t="s">
        <v>9383</v>
      </c>
      <c r="B835" s="9">
        <v>1</v>
      </c>
      <c r="K835" s="29" t="s">
        <v>8186</v>
      </c>
      <c r="L835" s="30" t="s">
        <v>9775</v>
      </c>
      <c r="M835" s="30" t="s">
        <v>9776</v>
      </c>
      <c r="N835" s="30" t="s">
        <v>9763</v>
      </c>
      <c r="O835" s="30" t="s">
        <v>9763</v>
      </c>
      <c r="P835" s="30" t="s">
        <v>989</v>
      </c>
      <c r="Q835" s="31" t="s">
        <v>990</v>
      </c>
    </row>
    <row r="836" spans="1:17" x14ac:dyDescent="0.2">
      <c r="A836" s="9" t="s">
        <v>9385</v>
      </c>
      <c r="B836" s="9">
        <v>1</v>
      </c>
      <c r="K836" s="26" t="s">
        <v>8171</v>
      </c>
      <c r="L836" s="27" t="s">
        <v>9777</v>
      </c>
      <c r="M836" s="27" t="s">
        <v>9778</v>
      </c>
      <c r="N836" s="27" t="s">
        <v>9763</v>
      </c>
      <c r="O836" s="27" t="s">
        <v>9763</v>
      </c>
      <c r="P836" s="27" t="s">
        <v>19511</v>
      </c>
      <c r="Q836" s="28" t="s">
        <v>19511</v>
      </c>
    </row>
    <row r="837" spans="1:17" x14ac:dyDescent="0.2">
      <c r="A837" s="9" t="s">
        <v>9387</v>
      </c>
      <c r="B837" s="9">
        <v>1</v>
      </c>
      <c r="K837" s="29" t="s">
        <v>8171</v>
      </c>
      <c r="L837" s="30" t="s">
        <v>9779</v>
      </c>
      <c r="M837" s="30" t="s">
        <v>9778</v>
      </c>
      <c r="N837" s="30" t="s">
        <v>9763</v>
      </c>
      <c r="O837" s="30" t="s">
        <v>9763</v>
      </c>
      <c r="P837" s="30" t="s">
        <v>991</v>
      </c>
      <c r="Q837" s="31" t="s">
        <v>992</v>
      </c>
    </row>
    <row r="838" spans="1:17" x14ac:dyDescent="0.2">
      <c r="A838" s="9" t="s">
        <v>9389</v>
      </c>
      <c r="B838" s="9">
        <v>1</v>
      </c>
      <c r="K838" s="26" t="s">
        <v>8183</v>
      </c>
      <c r="L838" s="27" t="s">
        <v>9780</v>
      </c>
      <c r="M838" s="27" t="s">
        <v>9781</v>
      </c>
      <c r="N838" s="27" t="s">
        <v>9763</v>
      </c>
      <c r="O838" s="27" t="s">
        <v>9763</v>
      </c>
      <c r="P838" s="27" t="s">
        <v>993</v>
      </c>
      <c r="Q838" s="28" t="s">
        <v>994</v>
      </c>
    </row>
    <row r="839" spans="1:17" x14ac:dyDescent="0.2">
      <c r="A839" s="9" t="s">
        <v>9391</v>
      </c>
      <c r="B839" s="9">
        <v>1</v>
      </c>
      <c r="K839" s="29" t="s">
        <v>8171</v>
      </c>
      <c r="L839" s="30" t="s">
        <v>9782</v>
      </c>
      <c r="M839" s="30" t="s">
        <v>9783</v>
      </c>
      <c r="N839" s="30" t="s">
        <v>9763</v>
      </c>
      <c r="O839" s="30" t="s">
        <v>9784</v>
      </c>
      <c r="P839" s="30" t="s">
        <v>995</v>
      </c>
      <c r="Q839" s="31" t="s">
        <v>996</v>
      </c>
    </row>
    <row r="840" spans="1:17" x14ac:dyDescent="0.2">
      <c r="A840" s="9" t="s">
        <v>9393</v>
      </c>
      <c r="B840" s="9">
        <v>1</v>
      </c>
      <c r="K840" s="26" t="s">
        <v>8171</v>
      </c>
      <c r="L840" s="27" t="s">
        <v>9785</v>
      </c>
      <c r="M840" s="27" t="s">
        <v>9778</v>
      </c>
      <c r="N840" s="27" t="s">
        <v>9763</v>
      </c>
      <c r="O840" s="27" t="s">
        <v>9763</v>
      </c>
      <c r="P840" s="27" t="s">
        <v>19511</v>
      </c>
      <c r="Q840" s="28" t="s">
        <v>19511</v>
      </c>
    </row>
    <row r="841" spans="1:17" x14ac:dyDescent="0.2">
      <c r="A841" s="9" t="s">
        <v>9395</v>
      </c>
      <c r="B841" s="9">
        <v>1</v>
      </c>
      <c r="K841" s="29" t="s">
        <v>8186</v>
      </c>
      <c r="L841" s="30" t="s">
        <v>9786</v>
      </c>
      <c r="M841" s="30" t="s">
        <v>9787</v>
      </c>
      <c r="N841" s="30" t="s">
        <v>9763</v>
      </c>
      <c r="O841" s="30" t="s">
        <v>9788</v>
      </c>
      <c r="P841" s="30" t="s">
        <v>997</v>
      </c>
      <c r="Q841" s="31" t="s">
        <v>998</v>
      </c>
    </row>
    <row r="842" spans="1:17" x14ac:dyDescent="0.2">
      <c r="A842" s="9" t="s">
        <v>9397</v>
      </c>
      <c r="B842" s="9">
        <v>1</v>
      </c>
      <c r="K842" s="26" t="s">
        <v>8183</v>
      </c>
      <c r="L842" s="27" t="s">
        <v>9789</v>
      </c>
      <c r="M842" s="27" t="s">
        <v>9790</v>
      </c>
      <c r="N842" s="27" t="s">
        <v>9763</v>
      </c>
      <c r="O842" s="27" t="s">
        <v>19511</v>
      </c>
      <c r="P842" s="27" t="s">
        <v>19511</v>
      </c>
      <c r="Q842" s="28" t="s">
        <v>999</v>
      </c>
    </row>
    <row r="843" spans="1:17" x14ac:dyDescent="0.2">
      <c r="A843" s="9" t="s">
        <v>9399</v>
      </c>
      <c r="B843" s="9">
        <v>1</v>
      </c>
      <c r="K843" s="29" t="s">
        <v>8174</v>
      </c>
      <c r="L843" s="30" t="s">
        <v>9791</v>
      </c>
      <c r="M843" s="30" t="s">
        <v>9792</v>
      </c>
      <c r="N843" s="30" t="s">
        <v>9763</v>
      </c>
      <c r="O843" s="30" t="s">
        <v>19511</v>
      </c>
      <c r="P843" s="30" t="s">
        <v>19511</v>
      </c>
      <c r="Q843" s="31" t="s">
        <v>19511</v>
      </c>
    </row>
    <row r="844" spans="1:17" x14ac:dyDescent="0.2">
      <c r="A844" s="9" t="s">
        <v>9401</v>
      </c>
      <c r="B844" s="9">
        <v>1</v>
      </c>
      <c r="K844" s="26" t="s">
        <v>8183</v>
      </c>
      <c r="L844" s="27" t="s">
        <v>9793</v>
      </c>
      <c r="M844" s="27" t="s">
        <v>9794</v>
      </c>
      <c r="N844" s="27" t="s">
        <v>9763</v>
      </c>
      <c r="O844" s="27" t="s">
        <v>19511</v>
      </c>
      <c r="P844" s="27" t="s">
        <v>19511</v>
      </c>
      <c r="Q844" s="28" t="s">
        <v>1000</v>
      </c>
    </row>
    <row r="845" spans="1:17" x14ac:dyDescent="0.2">
      <c r="A845" s="9" t="s">
        <v>9403</v>
      </c>
      <c r="B845" s="9">
        <v>1</v>
      </c>
      <c r="K845" s="29" t="s">
        <v>8183</v>
      </c>
      <c r="L845" s="30" t="s">
        <v>9795</v>
      </c>
      <c r="M845" s="30" t="s">
        <v>9796</v>
      </c>
      <c r="N845" s="30" t="s">
        <v>9763</v>
      </c>
      <c r="O845" s="30" t="s">
        <v>19511</v>
      </c>
      <c r="P845" s="30" t="s">
        <v>1001</v>
      </c>
      <c r="Q845" s="31" t="s">
        <v>1002</v>
      </c>
    </row>
    <row r="846" spans="1:17" x14ac:dyDescent="0.2">
      <c r="A846" s="9" t="s">
        <v>9405</v>
      </c>
      <c r="B846" s="9">
        <v>1</v>
      </c>
      <c r="K846" s="26" t="s">
        <v>8174</v>
      </c>
      <c r="L846" s="27" t="s">
        <v>9797</v>
      </c>
      <c r="M846" s="27" t="s">
        <v>19511</v>
      </c>
      <c r="N846" s="27" t="s">
        <v>9763</v>
      </c>
      <c r="O846" s="27" t="s">
        <v>9788</v>
      </c>
      <c r="P846" s="27" t="s">
        <v>1003</v>
      </c>
      <c r="Q846" s="28" t="s">
        <v>1004</v>
      </c>
    </row>
    <row r="847" spans="1:17" x14ac:dyDescent="0.2">
      <c r="A847" s="9" t="s">
        <v>9407</v>
      </c>
      <c r="B847" s="9">
        <v>1</v>
      </c>
      <c r="K847" s="29" t="s">
        <v>8186</v>
      </c>
      <c r="L847" s="30" t="s">
        <v>9798</v>
      </c>
      <c r="M847" s="30" t="s">
        <v>9799</v>
      </c>
      <c r="N847" s="30" t="s">
        <v>9763</v>
      </c>
      <c r="O847" s="30" t="s">
        <v>9800</v>
      </c>
      <c r="P847" s="30" t="s">
        <v>1005</v>
      </c>
      <c r="Q847" s="31" t="s">
        <v>1006</v>
      </c>
    </row>
    <row r="848" spans="1:17" x14ac:dyDescent="0.2">
      <c r="A848" s="9" t="s">
        <v>9409</v>
      </c>
      <c r="B848" s="9">
        <v>1</v>
      </c>
      <c r="K848" s="26" t="s">
        <v>8174</v>
      </c>
      <c r="L848" s="27" t="s">
        <v>9801</v>
      </c>
      <c r="M848" s="27" t="s">
        <v>9802</v>
      </c>
      <c r="N848" s="27" t="s">
        <v>9763</v>
      </c>
      <c r="O848" s="27" t="s">
        <v>9803</v>
      </c>
      <c r="P848" s="27" t="s">
        <v>1007</v>
      </c>
      <c r="Q848" s="28" t="s">
        <v>1008</v>
      </c>
    </row>
    <row r="849" spans="1:17" x14ac:dyDescent="0.2">
      <c r="A849" s="9" t="s">
        <v>9411</v>
      </c>
      <c r="B849" s="9">
        <v>1</v>
      </c>
      <c r="K849" s="29" t="s">
        <v>8216</v>
      </c>
      <c r="L849" s="30" t="s">
        <v>9804</v>
      </c>
      <c r="M849" s="30" t="s">
        <v>9805</v>
      </c>
      <c r="N849" s="30" t="s">
        <v>9763</v>
      </c>
      <c r="O849" s="30" t="s">
        <v>9763</v>
      </c>
      <c r="P849" s="30" t="s">
        <v>1009</v>
      </c>
      <c r="Q849" s="31" t="s">
        <v>1010</v>
      </c>
    </row>
    <row r="850" spans="1:17" x14ac:dyDescent="0.2">
      <c r="A850" s="9" t="s">
        <v>9414</v>
      </c>
      <c r="B850" s="9">
        <v>1</v>
      </c>
      <c r="K850" s="26" t="s">
        <v>8186</v>
      </c>
      <c r="L850" s="27" t="s">
        <v>9806</v>
      </c>
      <c r="M850" s="27" t="s">
        <v>9807</v>
      </c>
      <c r="N850" s="27" t="s">
        <v>9808</v>
      </c>
      <c r="O850" s="27" t="s">
        <v>1011</v>
      </c>
      <c r="P850" s="27" t="s">
        <v>19511</v>
      </c>
      <c r="Q850" s="28" t="s">
        <v>19511</v>
      </c>
    </row>
    <row r="851" spans="1:17" x14ac:dyDescent="0.2">
      <c r="A851" s="9" t="s">
        <v>9416</v>
      </c>
      <c r="B851" s="9">
        <v>1</v>
      </c>
      <c r="K851" s="29" t="s">
        <v>8183</v>
      </c>
      <c r="L851" s="30" t="s">
        <v>8289</v>
      </c>
      <c r="M851" s="30" t="s">
        <v>9809</v>
      </c>
      <c r="N851" s="30" t="s">
        <v>9808</v>
      </c>
      <c r="O851" s="30" t="s">
        <v>1011</v>
      </c>
      <c r="P851" s="30" t="s">
        <v>19511</v>
      </c>
      <c r="Q851" s="31" t="s">
        <v>19511</v>
      </c>
    </row>
    <row r="852" spans="1:17" x14ac:dyDescent="0.2">
      <c r="A852" s="9" t="s">
        <v>9418</v>
      </c>
      <c r="B852" s="9">
        <v>1</v>
      </c>
      <c r="K852" s="26" t="s">
        <v>8174</v>
      </c>
      <c r="L852" s="27" t="s">
        <v>9810</v>
      </c>
      <c r="M852" s="27" t="s">
        <v>9811</v>
      </c>
      <c r="N852" s="27" t="s">
        <v>9812</v>
      </c>
      <c r="O852" s="27" t="s">
        <v>19511</v>
      </c>
      <c r="P852" s="27" t="s">
        <v>19511</v>
      </c>
      <c r="Q852" s="28" t="s">
        <v>1012</v>
      </c>
    </row>
    <row r="853" spans="1:17" x14ac:dyDescent="0.2">
      <c r="A853" s="9" t="s">
        <v>9420</v>
      </c>
      <c r="B853" s="9">
        <v>1</v>
      </c>
      <c r="K853" s="29" t="s">
        <v>8186</v>
      </c>
      <c r="L853" s="30" t="s">
        <v>9813</v>
      </c>
      <c r="M853" s="30" t="s">
        <v>9814</v>
      </c>
      <c r="N853" s="30" t="s">
        <v>9812</v>
      </c>
      <c r="O853" s="30" t="s">
        <v>1013</v>
      </c>
      <c r="P853" s="30" t="s">
        <v>1014</v>
      </c>
      <c r="Q853" s="31" t="s">
        <v>1015</v>
      </c>
    </row>
    <row r="854" spans="1:17" x14ac:dyDescent="0.2">
      <c r="A854" s="9" t="s">
        <v>9421</v>
      </c>
      <c r="B854" s="9">
        <v>1</v>
      </c>
      <c r="K854" s="26" t="s">
        <v>8186</v>
      </c>
      <c r="L854" s="27" t="s">
        <v>9815</v>
      </c>
      <c r="M854" s="27" t="s">
        <v>9816</v>
      </c>
      <c r="N854" s="27" t="s">
        <v>9812</v>
      </c>
      <c r="O854" s="27" t="s">
        <v>19511</v>
      </c>
      <c r="P854" s="27" t="s">
        <v>1016</v>
      </c>
      <c r="Q854" s="28" t="s">
        <v>1017</v>
      </c>
    </row>
    <row r="855" spans="1:17" x14ac:dyDescent="0.2">
      <c r="A855" s="9" t="s">
        <v>9422</v>
      </c>
      <c r="B855" s="9">
        <v>1</v>
      </c>
      <c r="K855" s="29" t="s">
        <v>8183</v>
      </c>
      <c r="L855" s="30" t="s">
        <v>9817</v>
      </c>
      <c r="M855" s="30" t="s">
        <v>9818</v>
      </c>
      <c r="N855" s="30" t="s">
        <v>9812</v>
      </c>
      <c r="O855" s="30" t="s">
        <v>1018</v>
      </c>
      <c r="P855" s="30" t="s">
        <v>1019</v>
      </c>
      <c r="Q855" s="31" t="s">
        <v>1020</v>
      </c>
    </row>
    <row r="856" spans="1:17" x14ac:dyDescent="0.2">
      <c r="A856" s="9" t="s">
        <v>9424</v>
      </c>
      <c r="B856" s="9">
        <v>1</v>
      </c>
      <c r="K856" s="26" t="s">
        <v>8183</v>
      </c>
      <c r="L856" s="27" t="s">
        <v>9819</v>
      </c>
      <c r="M856" s="27" t="s">
        <v>9820</v>
      </c>
      <c r="N856" s="27" t="s">
        <v>9812</v>
      </c>
      <c r="O856" s="27" t="s">
        <v>19511</v>
      </c>
      <c r="P856" s="27" t="s">
        <v>1021</v>
      </c>
      <c r="Q856" s="28" t="s">
        <v>1022</v>
      </c>
    </row>
    <row r="857" spans="1:17" x14ac:dyDescent="0.2">
      <c r="A857" s="9" t="s">
        <v>9426</v>
      </c>
      <c r="B857" s="9">
        <v>1</v>
      </c>
      <c r="K857" s="29" t="s">
        <v>8174</v>
      </c>
      <c r="L857" s="30" t="s">
        <v>9821</v>
      </c>
      <c r="M857" s="30" t="s">
        <v>9822</v>
      </c>
      <c r="N857" s="30" t="s">
        <v>9812</v>
      </c>
      <c r="O857" s="30" t="s">
        <v>9812</v>
      </c>
      <c r="P857" s="30" t="s">
        <v>19511</v>
      </c>
      <c r="Q857" s="31" t="s">
        <v>1023</v>
      </c>
    </row>
    <row r="858" spans="1:17" x14ac:dyDescent="0.2">
      <c r="A858" s="9" t="s">
        <v>9428</v>
      </c>
      <c r="B858" s="9">
        <v>1</v>
      </c>
      <c r="K858" s="26" t="s">
        <v>8183</v>
      </c>
      <c r="L858" s="27" t="s">
        <v>9823</v>
      </c>
      <c r="M858" s="27" t="s">
        <v>1024</v>
      </c>
      <c r="N858" s="27" t="s">
        <v>9812</v>
      </c>
      <c r="O858" s="27" t="s">
        <v>9812</v>
      </c>
      <c r="P858" s="27" t="s">
        <v>1025</v>
      </c>
      <c r="Q858" s="28" t="s">
        <v>1026</v>
      </c>
    </row>
    <row r="859" spans="1:17" x14ac:dyDescent="0.2">
      <c r="A859" s="9" t="s">
        <v>9430</v>
      </c>
      <c r="B859" s="9">
        <v>1</v>
      </c>
      <c r="K859" s="29" t="s">
        <v>8174</v>
      </c>
      <c r="L859" s="30" t="s">
        <v>9824</v>
      </c>
      <c r="M859" s="30" t="s">
        <v>1027</v>
      </c>
      <c r="N859" s="30" t="s">
        <v>9812</v>
      </c>
      <c r="O859" s="30" t="s">
        <v>9812</v>
      </c>
      <c r="P859" s="30" t="s">
        <v>19511</v>
      </c>
      <c r="Q859" s="31" t="s">
        <v>1028</v>
      </c>
    </row>
    <row r="860" spans="1:17" x14ac:dyDescent="0.2">
      <c r="A860" s="9" t="s">
        <v>9432</v>
      </c>
      <c r="B860" s="9">
        <v>1</v>
      </c>
      <c r="K860" s="26" t="s">
        <v>8183</v>
      </c>
      <c r="L860" s="27" t="s">
        <v>9825</v>
      </c>
      <c r="M860" s="27" t="s">
        <v>1029</v>
      </c>
      <c r="N860" s="27" t="s">
        <v>9812</v>
      </c>
      <c r="O860" s="27" t="s">
        <v>9812</v>
      </c>
      <c r="P860" s="27" t="s">
        <v>1030</v>
      </c>
      <c r="Q860" s="28" t="s">
        <v>1031</v>
      </c>
    </row>
    <row r="861" spans="1:17" x14ac:dyDescent="0.2">
      <c r="A861" s="9" t="s">
        <v>9434</v>
      </c>
      <c r="B861" s="9">
        <v>1</v>
      </c>
      <c r="K861" s="29" t="s">
        <v>8171</v>
      </c>
      <c r="L861" s="30" t="s">
        <v>9826</v>
      </c>
      <c r="M861" s="30" t="s">
        <v>9827</v>
      </c>
      <c r="N861" s="30" t="s">
        <v>9812</v>
      </c>
      <c r="O861" s="30" t="s">
        <v>9812</v>
      </c>
      <c r="P861" s="30" t="s">
        <v>19511</v>
      </c>
      <c r="Q861" s="31" t="s">
        <v>1032</v>
      </c>
    </row>
    <row r="862" spans="1:17" x14ac:dyDescent="0.2">
      <c r="A862" s="9" t="s">
        <v>9436</v>
      </c>
      <c r="B862" s="9">
        <v>1</v>
      </c>
      <c r="K862" s="26" t="s">
        <v>8174</v>
      </c>
      <c r="L862" s="27" t="s">
        <v>9828</v>
      </c>
      <c r="M862" s="27" t="s">
        <v>9829</v>
      </c>
      <c r="N862" s="27" t="s">
        <v>9812</v>
      </c>
      <c r="O862" s="27" t="s">
        <v>9812</v>
      </c>
      <c r="P862" s="27" t="s">
        <v>19511</v>
      </c>
      <c r="Q862" s="28" t="s">
        <v>1033</v>
      </c>
    </row>
    <row r="863" spans="1:17" x14ac:dyDescent="0.2">
      <c r="A863" s="9" t="s">
        <v>9438</v>
      </c>
      <c r="B863" s="9">
        <v>1</v>
      </c>
      <c r="K863" s="29" t="s">
        <v>8174</v>
      </c>
      <c r="L863" s="30" t="s">
        <v>9830</v>
      </c>
      <c r="M863" s="30" t="s">
        <v>1034</v>
      </c>
      <c r="N863" s="30" t="s">
        <v>9812</v>
      </c>
      <c r="O863" s="30" t="s">
        <v>9812</v>
      </c>
      <c r="P863" s="30" t="s">
        <v>19511</v>
      </c>
      <c r="Q863" s="31" t="s">
        <v>19511</v>
      </c>
    </row>
    <row r="864" spans="1:17" x14ac:dyDescent="0.2">
      <c r="A864" s="9" t="s">
        <v>9440</v>
      </c>
      <c r="B864" s="9">
        <v>1</v>
      </c>
      <c r="K864" s="26" t="s">
        <v>8183</v>
      </c>
      <c r="L864" s="27" t="s">
        <v>9831</v>
      </c>
      <c r="M864" s="27" t="s">
        <v>9832</v>
      </c>
      <c r="N864" s="27" t="s">
        <v>9812</v>
      </c>
      <c r="O864" s="27" t="s">
        <v>19511</v>
      </c>
      <c r="P864" s="27" t="s">
        <v>1035</v>
      </c>
      <c r="Q864" s="28" t="s">
        <v>1036</v>
      </c>
    </row>
    <row r="865" spans="1:17" x14ac:dyDescent="0.2">
      <c r="A865" s="9" t="s">
        <v>9441</v>
      </c>
      <c r="B865" s="9">
        <v>1</v>
      </c>
      <c r="K865" s="29" t="s">
        <v>8183</v>
      </c>
      <c r="L865" s="30" t="s">
        <v>9833</v>
      </c>
      <c r="M865" s="30" t="s">
        <v>9834</v>
      </c>
      <c r="N865" s="30" t="s">
        <v>9812</v>
      </c>
      <c r="O865" s="30" t="s">
        <v>9812</v>
      </c>
      <c r="P865" s="30" t="s">
        <v>19511</v>
      </c>
      <c r="Q865" s="31" t="s">
        <v>1037</v>
      </c>
    </row>
    <row r="866" spans="1:17" x14ac:dyDescent="0.2">
      <c r="A866" s="9" t="s">
        <v>9443</v>
      </c>
      <c r="B866" s="9">
        <v>1</v>
      </c>
      <c r="K866" s="26" t="s">
        <v>8186</v>
      </c>
      <c r="L866" s="27" t="s">
        <v>9835</v>
      </c>
      <c r="M866" s="27" t="s">
        <v>9836</v>
      </c>
      <c r="N866" s="27" t="s">
        <v>9837</v>
      </c>
      <c r="O866" s="27" t="s">
        <v>19511</v>
      </c>
      <c r="P866" s="27" t="s">
        <v>19511</v>
      </c>
      <c r="Q866" s="28" t="s">
        <v>1038</v>
      </c>
    </row>
    <row r="867" spans="1:17" x14ac:dyDescent="0.2">
      <c r="A867" s="9" t="s">
        <v>9445</v>
      </c>
      <c r="B867" s="9">
        <v>1</v>
      </c>
      <c r="K867" s="29" t="s">
        <v>8186</v>
      </c>
      <c r="L867" s="30" t="s">
        <v>9838</v>
      </c>
      <c r="M867" s="30" t="s">
        <v>9839</v>
      </c>
      <c r="N867" s="30" t="s">
        <v>9837</v>
      </c>
      <c r="O867" s="30" t="s">
        <v>9837</v>
      </c>
      <c r="P867" s="30" t="s">
        <v>19511</v>
      </c>
      <c r="Q867" s="31" t="s">
        <v>1039</v>
      </c>
    </row>
    <row r="868" spans="1:17" x14ac:dyDescent="0.2">
      <c r="A868" s="9" t="s">
        <v>9447</v>
      </c>
      <c r="B868" s="9">
        <v>1</v>
      </c>
      <c r="K868" s="26" t="s">
        <v>8186</v>
      </c>
      <c r="L868" s="27" t="s">
        <v>9840</v>
      </c>
      <c r="M868" s="27" t="s">
        <v>1040</v>
      </c>
      <c r="N868" s="27" t="s">
        <v>9837</v>
      </c>
      <c r="O868" s="27" t="s">
        <v>9837</v>
      </c>
      <c r="P868" s="27" t="s">
        <v>19511</v>
      </c>
      <c r="Q868" s="28" t="s">
        <v>1041</v>
      </c>
    </row>
    <row r="869" spans="1:17" x14ac:dyDescent="0.2">
      <c r="A869" s="9" t="s">
        <v>9449</v>
      </c>
      <c r="B869" s="9">
        <v>1</v>
      </c>
      <c r="K869" s="29" t="s">
        <v>8186</v>
      </c>
      <c r="L869" s="30" t="s">
        <v>9841</v>
      </c>
      <c r="M869" s="30" t="s">
        <v>9842</v>
      </c>
      <c r="N869" s="30" t="s">
        <v>9837</v>
      </c>
      <c r="O869" s="30" t="s">
        <v>9837</v>
      </c>
      <c r="P869" s="30" t="s">
        <v>1042</v>
      </c>
      <c r="Q869" s="31" t="s">
        <v>1043</v>
      </c>
    </row>
    <row r="870" spans="1:17" x14ac:dyDescent="0.2">
      <c r="A870" s="9" t="s">
        <v>9451</v>
      </c>
      <c r="B870" s="9">
        <v>1</v>
      </c>
      <c r="K870" s="26" t="s">
        <v>8216</v>
      </c>
      <c r="L870" s="27" t="s">
        <v>9843</v>
      </c>
      <c r="M870" s="27" t="s">
        <v>9844</v>
      </c>
      <c r="N870" s="27" t="s">
        <v>9837</v>
      </c>
      <c r="O870" s="27" t="s">
        <v>9837</v>
      </c>
      <c r="P870" s="27" t="s">
        <v>19511</v>
      </c>
      <c r="Q870" s="28" t="s">
        <v>1044</v>
      </c>
    </row>
    <row r="871" spans="1:17" x14ac:dyDescent="0.2">
      <c r="A871" s="9" t="s">
        <v>9453</v>
      </c>
      <c r="B871" s="9">
        <v>1</v>
      </c>
      <c r="K871" s="29" t="s">
        <v>8177</v>
      </c>
      <c r="L871" s="30" t="s">
        <v>9845</v>
      </c>
      <c r="M871" s="30" t="s">
        <v>9846</v>
      </c>
      <c r="N871" s="30" t="s">
        <v>9837</v>
      </c>
      <c r="O871" s="30" t="s">
        <v>9837</v>
      </c>
      <c r="P871" s="30" t="s">
        <v>1045</v>
      </c>
      <c r="Q871" s="31" t="s">
        <v>1044</v>
      </c>
    </row>
    <row r="872" spans="1:17" x14ac:dyDescent="0.2">
      <c r="A872" s="9" t="s">
        <v>9455</v>
      </c>
      <c r="B872" s="9">
        <v>1</v>
      </c>
      <c r="K872" s="26" t="s">
        <v>8216</v>
      </c>
      <c r="L872" s="27" t="s">
        <v>9847</v>
      </c>
      <c r="M872" s="27" t="s">
        <v>9848</v>
      </c>
      <c r="N872" s="27" t="s">
        <v>9837</v>
      </c>
      <c r="O872" s="27" t="s">
        <v>19511</v>
      </c>
      <c r="P872" s="27" t="s">
        <v>1046</v>
      </c>
      <c r="Q872" s="28" t="s">
        <v>1047</v>
      </c>
    </row>
    <row r="873" spans="1:17" x14ac:dyDescent="0.2">
      <c r="A873" s="9" t="s">
        <v>9457</v>
      </c>
      <c r="B873" s="9">
        <v>1</v>
      </c>
      <c r="K873" s="29" t="s">
        <v>8174</v>
      </c>
      <c r="L873" s="30" t="s">
        <v>9849</v>
      </c>
      <c r="M873" s="30" t="s">
        <v>9850</v>
      </c>
      <c r="N873" s="30" t="s">
        <v>9837</v>
      </c>
      <c r="O873" s="30" t="s">
        <v>9837</v>
      </c>
      <c r="P873" s="30" t="s">
        <v>19511</v>
      </c>
      <c r="Q873" s="31" t="s">
        <v>1048</v>
      </c>
    </row>
    <row r="874" spans="1:17" x14ac:dyDescent="0.2">
      <c r="A874" s="9" t="s">
        <v>9458</v>
      </c>
      <c r="B874" s="9">
        <v>1</v>
      </c>
      <c r="K874" s="26" t="s">
        <v>8220</v>
      </c>
      <c r="L874" s="27" t="s">
        <v>8250</v>
      </c>
      <c r="M874" s="27" t="s">
        <v>19511</v>
      </c>
      <c r="N874" s="27" t="s">
        <v>9837</v>
      </c>
      <c r="O874" s="27" t="s">
        <v>19511</v>
      </c>
      <c r="P874" s="27" t="s">
        <v>19511</v>
      </c>
      <c r="Q874" s="28" t="s">
        <v>19511</v>
      </c>
    </row>
    <row r="875" spans="1:17" x14ac:dyDescent="0.2">
      <c r="A875" s="9" t="s">
        <v>9462</v>
      </c>
      <c r="B875" s="9">
        <v>1</v>
      </c>
      <c r="K875" s="29" t="s">
        <v>8186</v>
      </c>
      <c r="L875" s="30" t="s">
        <v>9851</v>
      </c>
      <c r="M875" s="30" t="s">
        <v>9852</v>
      </c>
      <c r="N875" s="30" t="s">
        <v>9837</v>
      </c>
      <c r="O875" s="30" t="s">
        <v>9837</v>
      </c>
      <c r="P875" s="30" t="s">
        <v>1049</v>
      </c>
      <c r="Q875" s="31" t="s">
        <v>1050</v>
      </c>
    </row>
    <row r="876" spans="1:17" x14ac:dyDescent="0.2">
      <c r="A876" s="9" t="s">
        <v>9464</v>
      </c>
      <c r="B876" s="9">
        <v>1</v>
      </c>
      <c r="K876" s="26" t="s">
        <v>8183</v>
      </c>
      <c r="L876" s="27" t="s">
        <v>9853</v>
      </c>
      <c r="M876" s="27" t="s">
        <v>9854</v>
      </c>
      <c r="N876" s="27" t="s">
        <v>9837</v>
      </c>
      <c r="O876" s="27" t="s">
        <v>9855</v>
      </c>
      <c r="P876" s="27" t="s">
        <v>1051</v>
      </c>
      <c r="Q876" s="28" t="s">
        <v>1052</v>
      </c>
    </row>
    <row r="877" spans="1:17" x14ac:dyDescent="0.2">
      <c r="A877" s="9" t="s">
        <v>9466</v>
      </c>
      <c r="B877" s="9">
        <v>1</v>
      </c>
      <c r="K877" s="29" t="s">
        <v>8171</v>
      </c>
      <c r="L877" s="30" t="s">
        <v>9856</v>
      </c>
      <c r="M877" s="30" t="s">
        <v>9857</v>
      </c>
      <c r="N877" s="30" t="s">
        <v>9837</v>
      </c>
      <c r="O877" s="30" t="s">
        <v>19511</v>
      </c>
      <c r="P877" s="30" t="s">
        <v>1053</v>
      </c>
      <c r="Q877" s="31" t="s">
        <v>1054</v>
      </c>
    </row>
    <row r="878" spans="1:17" x14ac:dyDescent="0.2">
      <c r="A878" s="9" t="s">
        <v>9468</v>
      </c>
      <c r="B878" s="9">
        <v>1</v>
      </c>
      <c r="K878" s="26" t="s">
        <v>8183</v>
      </c>
      <c r="L878" s="27" t="s">
        <v>9858</v>
      </c>
      <c r="M878" s="27" t="s">
        <v>9859</v>
      </c>
      <c r="N878" s="27" t="s">
        <v>9837</v>
      </c>
      <c r="O878" s="27" t="s">
        <v>19511</v>
      </c>
      <c r="P878" s="27" t="s">
        <v>19511</v>
      </c>
      <c r="Q878" s="28" t="s">
        <v>1055</v>
      </c>
    </row>
    <row r="879" spans="1:17" x14ac:dyDescent="0.2">
      <c r="A879" s="9" t="s">
        <v>9470</v>
      </c>
      <c r="B879" s="9">
        <v>1</v>
      </c>
      <c r="K879" s="29" t="s">
        <v>8174</v>
      </c>
      <c r="L879" s="30" t="s">
        <v>9860</v>
      </c>
      <c r="M879" s="30" t="s">
        <v>9861</v>
      </c>
      <c r="N879" s="30" t="s">
        <v>9167</v>
      </c>
      <c r="O879" s="30" t="s">
        <v>19511</v>
      </c>
      <c r="P879" s="30" t="s">
        <v>19511</v>
      </c>
      <c r="Q879" s="31" t="s">
        <v>1056</v>
      </c>
    </row>
    <row r="880" spans="1:17" x14ac:dyDescent="0.2">
      <c r="A880" s="9" t="s">
        <v>9471</v>
      </c>
      <c r="B880" s="9">
        <v>1</v>
      </c>
      <c r="K880" s="26" t="s">
        <v>8174</v>
      </c>
      <c r="L880" s="27" t="s">
        <v>9862</v>
      </c>
      <c r="M880" s="27" t="s">
        <v>9863</v>
      </c>
      <c r="N880" s="27" t="s">
        <v>9167</v>
      </c>
      <c r="O880" s="27" t="s">
        <v>19511</v>
      </c>
      <c r="P880" s="27" t="s">
        <v>19511</v>
      </c>
      <c r="Q880" s="28" t="s">
        <v>19511</v>
      </c>
    </row>
    <row r="881" spans="1:17" x14ac:dyDescent="0.2">
      <c r="A881" s="9" t="s">
        <v>9473</v>
      </c>
      <c r="B881" s="9">
        <v>1</v>
      </c>
      <c r="K881" s="29" t="s">
        <v>8174</v>
      </c>
      <c r="L881" s="30" t="s">
        <v>9864</v>
      </c>
      <c r="M881" s="30" t="s">
        <v>9865</v>
      </c>
      <c r="N881" s="30" t="s">
        <v>9167</v>
      </c>
      <c r="O881" s="30" t="s">
        <v>19511</v>
      </c>
      <c r="P881" s="30" t="s">
        <v>19511</v>
      </c>
      <c r="Q881" s="31" t="s">
        <v>1057</v>
      </c>
    </row>
    <row r="882" spans="1:17" x14ac:dyDescent="0.2">
      <c r="A882" s="9" t="s">
        <v>9475</v>
      </c>
      <c r="B882" s="9">
        <v>1</v>
      </c>
      <c r="K882" s="26" t="s">
        <v>8174</v>
      </c>
      <c r="L882" s="27" t="s">
        <v>9866</v>
      </c>
      <c r="M882" s="27" t="s">
        <v>9867</v>
      </c>
      <c r="N882" s="27" t="s">
        <v>9167</v>
      </c>
      <c r="O882" s="27" t="s">
        <v>19511</v>
      </c>
      <c r="P882" s="27" t="s">
        <v>19511</v>
      </c>
      <c r="Q882" s="28" t="s">
        <v>1058</v>
      </c>
    </row>
    <row r="883" spans="1:17" x14ac:dyDescent="0.2">
      <c r="A883" s="9" t="s">
        <v>9477</v>
      </c>
      <c r="B883" s="9">
        <v>1</v>
      </c>
      <c r="K883" s="29" t="s">
        <v>8174</v>
      </c>
      <c r="L883" s="30" t="s">
        <v>9868</v>
      </c>
      <c r="M883" s="30" t="s">
        <v>9869</v>
      </c>
      <c r="N883" s="30" t="s">
        <v>9167</v>
      </c>
      <c r="O883" s="30" t="s">
        <v>19511</v>
      </c>
      <c r="P883" s="30" t="s">
        <v>19511</v>
      </c>
      <c r="Q883" s="31" t="s">
        <v>1059</v>
      </c>
    </row>
    <row r="884" spans="1:17" x14ac:dyDescent="0.2">
      <c r="A884" s="9" t="s">
        <v>9487</v>
      </c>
      <c r="B884" s="9">
        <v>1</v>
      </c>
      <c r="K884" s="26" t="s">
        <v>8174</v>
      </c>
      <c r="L884" s="27" t="s">
        <v>9870</v>
      </c>
      <c r="M884" s="27" t="s">
        <v>9871</v>
      </c>
      <c r="N884" s="27" t="s">
        <v>9167</v>
      </c>
      <c r="O884" s="27" t="s">
        <v>19511</v>
      </c>
      <c r="P884" s="27" t="s">
        <v>19511</v>
      </c>
      <c r="Q884" s="28" t="s">
        <v>1060</v>
      </c>
    </row>
    <row r="885" spans="1:17" x14ac:dyDescent="0.2">
      <c r="A885" s="9" t="s">
        <v>9489</v>
      </c>
      <c r="B885" s="9">
        <v>1</v>
      </c>
      <c r="K885" s="29" t="s">
        <v>8174</v>
      </c>
      <c r="L885" s="30" t="s">
        <v>9860</v>
      </c>
      <c r="M885" s="30" t="s">
        <v>9872</v>
      </c>
      <c r="N885" s="30" t="s">
        <v>9167</v>
      </c>
      <c r="O885" s="30" t="s">
        <v>19511</v>
      </c>
      <c r="P885" s="30" t="s">
        <v>19511</v>
      </c>
      <c r="Q885" s="31" t="s">
        <v>19511</v>
      </c>
    </row>
    <row r="886" spans="1:17" x14ac:dyDescent="0.2">
      <c r="A886" s="9" t="s">
        <v>9491</v>
      </c>
      <c r="B886" s="9">
        <v>1</v>
      </c>
      <c r="K886" s="26" t="s">
        <v>8174</v>
      </c>
      <c r="L886" s="27" t="s">
        <v>9157</v>
      </c>
      <c r="M886" s="27" t="s">
        <v>1099</v>
      </c>
      <c r="N886" s="27" t="s">
        <v>9167</v>
      </c>
      <c r="O886" s="27" t="s">
        <v>19511</v>
      </c>
      <c r="P886" s="27" t="s">
        <v>19511</v>
      </c>
      <c r="Q886" s="28" t="s">
        <v>299</v>
      </c>
    </row>
    <row r="887" spans="1:17" x14ac:dyDescent="0.2">
      <c r="A887" s="9" t="s">
        <v>9493</v>
      </c>
      <c r="B887" s="9">
        <v>1</v>
      </c>
      <c r="K887" s="29" t="s">
        <v>8174</v>
      </c>
      <c r="L887" s="30" t="s">
        <v>9873</v>
      </c>
      <c r="M887" s="30" t="s">
        <v>9874</v>
      </c>
      <c r="N887" s="30" t="s">
        <v>9167</v>
      </c>
      <c r="O887" s="30" t="s">
        <v>19511</v>
      </c>
      <c r="P887" s="30" t="s">
        <v>19511</v>
      </c>
      <c r="Q887" s="31" t="s">
        <v>19511</v>
      </c>
    </row>
    <row r="888" spans="1:17" x14ac:dyDescent="0.2">
      <c r="A888" s="9" t="s">
        <v>9495</v>
      </c>
      <c r="B888" s="9">
        <v>1</v>
      </c>
      <c r="K888" s="26" t="s">
        <v>8174</v>
      </c>
      <c r="L888" s="27" t="s">
        <v>9875</v>
      </c>
      <c r="M888" s="27" t="s">
        <v>9876</v>
      </c>
      <c r="N888" s="27" t="s">
        <v>9167</v>
      </c>
      <c r="O888" s="27" t="s">
        <v>19511</v>
      </c>
      <c r="P888" s="27" t="s">
        <v>19511</v>
      </c>
      <c r="Q888" s="28" t="s">
        <v>1061</v>
      </c>
    </row>
    <row r="889" spans="1:17" x14ac:dyDescent="0.2">
      <c r="A889" s="9" t="s">
        <v>9497</v>
      </c>
      <c r="B889" s="9">
        <v>1</v>
      </c>
      <c r="K889" s="29" t="s">
        <v>8174</v>
      </c>
      <c r="L889" s="30" t="s">
        <v>9877</v>
      </c>
      <c r="M889" s="30" t="s">
        <v>9878</v>
      </c>
      <c r="N889" s="30" t="s">
        <v>9167</v>
      </c>
      <c r="O889" s="30" t="s">
        <v>19511</v>
      </c>
      <c r="P889" s="30" t="s">
        <v>19511</v>
      </c>
      <c r="Q889" s="31" t="s">
        <v>1062</v>
      </c>
    </row>
    <row r="890" spans="1:17" x14ac:dyDescent="0.2">
      <c r="A890" s="9" t="s">
        <v>9500</v>
      </c>
      <c r="B890" s="9">
        <v>1</v>
      </c>
      <c r="K890" s="26" t="s">
        <v>8174</v>
      </c>
      <c r="L890" s="27" t="s">
        <v>9879</v>
      </c>
      <c r="M890" s="27" t="s">
        <v>9880</v>
      </c>
      <c r="N890" s="27" t="s">
        <v>9167</v>
      </c>
      <c r="O890" s="27" t="s">
        <v>19511</v>
      </c>
      <c r="P890" s="27" t="s">
        <v>19511</v>
      </c>
      <c r="Q890" s="28" t="s">
        <v>1063</v>
      </c>
    </row>
    <row r="891" spans="1:17" x14ac:dyDescent="0.2">
      <c r="A891" s="9" t="s">
        <v>9504</v>
      </c>
      <c r="B891" s="9">
        <v>1</v>
      </c>
      <c r="K891" s="29" t="s">
        <v>8174</v>
      </c>
      <c r="L891" s="30" t="s">
        <v>9881</v>
      </c>
      <c r="M891" s="30" t="s">
        <v>9882</v>
      </c>
      <c r="N891" s="30" t="s">
        <v>9167</v>
      </c>
      <c r="O891" s="30" t="s">
        <v>19511</v>
      </c>
      <c r="P891" s="30" t="s">
        <v>19511</v>
      </c>
      <c r="Q891" s="31" t="s">
        <v>1064</v>
      </c>
    </row>
    <row r="892" spans="1:17" x14ac:dyDescent="0.2">
      <c r="A892" s="9" t="s">
        <v>9506</v>
      </c>
      <c r="B892" s="9">
        <v>1</v>
      </c>
      <c r="K892" s="26" t="s">
        <v>8177</v>
      </c>
      <c r="L892" s="27" t="s">
        <v>9883</v>
      </c>
      <c r="M892" s="27" t="s">
        <v>9884</v>
      </c>
      <c r="N892" s="27" t="s">
        <v>9167</v>
      </c>
      <c r="O892" s="27" t="s">
        <v>9167</v>
      </c>
      <c r="P892" s="27" t="s">
        <v>1065</v>
      </c>
      <c r="Q892" s="28" t="s">
        <v>1066</v>
      </c>
    </row>
    <row r="893" spans="1:17" x14ac:dyDescent="0.2">
      <c r="A893" s="9" t="s">
        <v>9508</v>
      </c>
      <c r="B893" s="9">
        <v>1</v>
      </c>
      <c r="K893" s="29" t="s">
        <v>8417</v>
      </c>
      <c r="L893" s="30" t="s">
        <v>9885</v>
      </c>
      <c r="M893" s="30" t="s">
        <v>9886</v>
      </c>
      <c r="N893" s="30" t="s">
        <v>9167</v>
      </c>
      <c r="O893" s="30" t="s">
        <v>1128</v>
      </c>
      <c r="P893" s="30" t="s">
        <v>19511</v>
      </c>
      <c r="Q893" s="31" t="s">
        <v>1067</v>
      </c>
    </row>
    <row r="894" spans="1:17" x14ac:dyDescent="0.2">
      <c r="A894" s="9" t="s">
        <v>9510</v>
      </c>
      <c r="B894" s="9">
        <v>1</v>
      </c>
      <c r="K894" s="26" t="s">
        <v>8582</v>
      </c>
      <c r="L894" s="27" t="s">
        <v>9887</v>
      </c>
      <c r="M894" s="27" t="s">
        <v>9888</v>
      </c>
      <c r="N894" s="27" t="s">
        <v>9167</v>
      </c>
      <c r="O894" s="27" t="s">
        <v>1128</v>
      </c>
      <c r="P894" s="27" t="s">
        <v>19511</v>
      </c>
      <c r="Q894" s="28" t="s">
        <v>19511</v>
      </c>
    </row>
    <row r="895" spans="1:17" x14ac:dyDescent="0.2">
      <c r="A895" s="9" t="s">
        <v>9514</v>
      </c>
      <c r="B895" s="9">
        <v>1</v>
      </c>
      <c r="K895" s="29" t="s">
        <v>8220</v>
      </c>
      <c r="L895" s="30" t="s">
        <v>8250</v>
      </c>
      <c r="M895" s="30" t="s">
        <v>9889</v>
      </c>
      <c r="N895" s="30" t="s">
        <v>9167</v>
      </c>
      <c r="O895" s="30" t="s">
        <v>1128</v>
      </c>
      <c r="P895" s="30" t="s">
        <v>19511</v>
      </c>
      <c r="Q895" s="31" t="s">
        <v>1068</v>
      </c>
    </row>
    <row r="896" spans="1:17" x14ac:dyDescent="0.2">
      <c r="A896" s="9" t="s">
        <v>9516</v>
      </c>
      <c r="B896" s="9">
        <v>1</v>
      </c>
      <c r="K896" s="26" t="s">
        <v>8174</v>
      </c>
      <c r="L896" s="27" t="s">
        <v>9890</v>
      </c>
      <c r="M896" s="27" t="s">
        <v>9891</v>
      </c>
      <c r="N896" s="27" t="s">
        <v>9167</v>
      </c>
      <c r="O896" s="27" t="s">
        <v>1128</v>
      </c>
      <c r="P896" s="27" t="s">
        <v>19511</v>
      </c>
      <c r="Q896" s="28" t="s">
        <v>1069</v>
      </c>
    </row>
    <row r="897" spans="1:17" x14ac:dyDescent="0.2">
      <c r="A897" s="9" t="s">
        <v>9518</v>
      </c>
      <c r="B897" s="9">
        <v>1</v>
      </c>
      <c r="K897" s="29" t="s">
        <v>8183</v>
      </c>
      <c r="L897" s="30" t="s">
        <v>9892</v>
      </c>
      <c r="M897" s="30" t="s">
        <v>9893</v>
      </c>
      <c r="N897" s="30" t="s">
        <v>9167</v>
      </c>
      <c r="O897" s="30" t="s">
        <v>1128</v>
      </c>
      <c r="P897" s="30" t="s">
        <v>1070</v>
      </c>
      <c r="Q897" s="31" t="s">
        <v>1071</v>
      </c>
    </row>
    <row r="898" spans="1:17" x14ac:dyDescent="0.2">
      <c r="A898" s="9" t="s">
        <v>9520</v>
      </c>
      <c r="B898" s="9">
        <v>1</v>
      </c>
      <c r="K898" s="26" t="s">
        <v>8582</v>
      </c>
      <c r="L898" s="27" t="s">
        <v>9894</v>
      </c>
      <c r="M898" s="27" t="s">
        <v>9888</v>
      </c>
      <c r="N898" s="27" t="s">
        <v>9167</v>
      </c>
      <c r="O898" s="27" t="s">
        <v>1128</v>
      </c>
      <c r="P898" s="27" t="s">
        <v>19511</v>
      </c>
      <c r="Q898" s="28" t="s">
        <v>19511</v>
      </c>
    </row>
    <row r="899" spans="1:17" x14ac:dyDescent="0.2">
      <c r="A899" s="9" t="s">
        <v>9522</v>
      </c>
      <c r="B899" s="9">
        <v>1</v>
      </c>
      <c r="K899" s="29" t="s">
        <v>8417</v>
      </c>
      <c r="L899" s="30" t="s">
        <v>9895</v>
      </c>
      <c r="M899" s="30" t="s">
        <v>9896</v>
      </c>
      <c r="N899" s="30" t="s">
        <v>9167</v>
      </c>
      <c r="O899" s="30" t="s">
        <v>9167</v>
      </c>
      <c r="P899" s="30" t="s">
        <v>19511</v>
      </c>
      <c r="Q899" s="31" t="s">
        <v>19511</v>
      </c>
    </row>
    <row r="900" spans="1:17" x14ac:dyDescent="0.2">
      <c r="A900" s="9" t="s">
        <v>9526</v>
      </c>
      <c r="B900" s="9">
        <v>1</v>
      </c>
      <c r="K900" s="26" t="s">
        <v>8177</v>
      </c>
      <c r="L900" s="27" t="s">
        <v>9897</v>
      </c>
      <c r="M900" s="27" t="s">
        <v>9898</v>
      </c>
      <c r="N900" s="27" t="s">
        <v>9167</v>
      </c>
      <c r="O900" s="27" t="s">
        <v>9167</v>
      </c>
      <c r="P900" s="27" t="s">
        <v>19511</v>
      </c>
      <c r="Q900" s="28" t="s">
        <v>1072</v>
      </c>
    </row>
    <row r="901" spans="1:17" x14ac:dyDescent="0.2">
      <c r="A901" s="9" t="s">
        <v>9529</v>
      </c>
      <c r="B901" s="9">
        <v>1</v>
      </c>
      <c r="K901" s="29" t="s">
        <v>8177</v>
      </c>
      <c r="L901" s="30" t="s">
        <v>9899</v>
      </c>
      <c r="M901" s="30" t="s">
        <v>9900</v>
      </c>
      <c r="N901" s="30" t="s">
        <v>9167</v>
      </c>
      <c r="O901" s="30" t="s">
        <v>9167</v>
      </c>
      <c r="P901" s="30" t="s">
        <v>1073</v>
      </c>
      <c r="Q901" s="31" t="s">
        <v>1074</v>
      </c>
    </row>
    <row r="902" spans="1:17" x14ac:dyDescent="0.2">
      <c r="A902" s="9" t="s">
        <v>9530</v>
      </c>
      <c r="B902" s="9">
        <v>1</v>
      </c>
      <c r="K902" s="26" t="s">
        <v>8216</v>
      </c>
      <c r="L902" s="27" t="s">
        <v>9901</v>
      </c>
      <c r="M902" s="27" t="s">
        <v>9902</v>
      </c>
      <c r="N902" s="27" t="s">
        <v>9167</v>
      </c>
      <c r="O902" s="27" t="s">
        <v>9167</v>
      </c>
      <c r="P902" s="27" t="s">
        <v>19511</v>
      </c>
      <c r="Q902" s="28" t="s">
        <v>1075</v>
      </c>
    </row>
    <row r="903" spans="1:17" x14ac:dyDescent="0.2">
      <c r="A903" s="9" t="s">
        <v>9532</v>
      </c>
      <c r="B903" s="9">
        <v>1</v>
      </c>
      <c r="K903" s="29" t="s">
        <v>8523</v>
      </c>
      <c r="L903" s="30" t="s">
        <v>9903</v>
      </c>
      <c r="M903" s="30" t="s">
        <v>1076</v>
      </c>
      <c r="N903" s="30" t="s">
        <v>9167</v>
      </c>
      <c r="O903" s="30" t="s">
        <v>1128</v>
      </c>
      <c r="P903" s="30" t="s">
        <v>1077</v>
      </c>
      <c r="Q903" s="31" t="s">
        <v>1078</v>
      </c>
    </row>
    <row r="904" spans="1:17" x14ac:dyDescent="0.2">
      <c r="A904" s="9" t="s">
        <v>9536</v>
      </c>
      <c r="B904" s="9">
        <v>1</v>
      </c>
      <c r="K904" s="26" t="s">
        <v>8523</v>
      </c>
      <c r="L904" s="27" t="s">
        <v>1128</v>
      </c>
      <c r="M904" s="27" t="s">
        <v>9904</v>
      </c>
      <c r="N904" s="27" t="s">
        <v>9167</v>
      </c>
      <c r="O904" s="27" t="s">
        <v>9167</v>
      </c>
      <c r="P904" s="27" t="s">
        <v>1079</v>
      </c>
      <c r="Q904" s="28" t="s">
        <v>1080</v>
      </c>
    </row>
    <row r="905" spans="1:17" x14ac:dyDescent="0.2">
      <c r="A905" s="9" t="s">
        <v>9538</v>
      </c>
      <c r="B905" s="9">
        <v>1</v>
      </c>
      <c r="K905" s="29" t="s">
        <v>8582</v>
      </c>
      <c r="L905" s="30" t="s">
        <v>9905</v>
      </c>
      <c r="M905" s="30" t="s">
        <v>9906</v>
      </c>
      <c r="N905" s="30" t="s">
        <v>9167</v>
      </c>
      <c r="O905" s="30" t="s">
        <v>1128</v>
      </c>
      <c r="P905" s="30" t="s">
        <v>1081</v>
      </c>
      <c r="Q905" s="31" t="s">
        <v>1082</v>
      </c>
    </row>
    <row r="906" spans="1:17" x14ac:dyDescent="0.2">
      <c r="A906" s="9" t="s">
        <v>9540</v>
      </c>
      <c r="B906" s="9">
        <v>1</v>
      </c>
      <c r="K906" s="26" t="s">
        <v>8582</v>
      </c>
      <c r="L906" s="27" t="s">
        <v>9907</v>
      </c>
      <c r="M906" s="27" t="s">
        <v>9888</v>
      </c>
      <c r="N906" s="27" t="s">
        <v>9167</v>
      </c>
      <c r="O906" s="27" t="s">
        <v>1128</v>
      </c>
      <c r="P906" s="27" t="s">
        <v>19511</v>
      </c>
      <c r="Q906" s="28" t="s">
        <v>19511</v>
      </c>
    </row>
    <row r="907" spans="1:17" x14ac:dyDescent="0.2">
      <c r="A907" s="9" t="s">
        <v>9542</v>
      </c>
      <c r="B907" s="9">
        <v>1</v>
      </c>
      <c r="K907" s="29" t="s">
        <v>8582</v>
      </c>
      <c r="L907" s="30" t="s">
        <v>8824</v>
      </c>
      <c r="M907" s="30" t="s">
        <v>9888</v>
      </c>
      <c r="N907" s="30" t="s">
        <v>9167</v>
      </c>
      <c r="O907" s="30" t="s">
        <v>1128</v>
      </c>
      <c r="P907" s="30" t="s">
        <v>1083</v>
      </c>
      <c r="Q907" s="31" t="s">
        <v>19511</v>
      </c>
    </row>
    <row r="908" spans="1:17" x14ac:dyDescent="0.2">
      <c r="A908" s="9" t="s">
        <v>9546</v>
      </c>
      <c r="B908" s="9">
        <v>1</v>
      </c>
      <c r="K908" s="26" t="s">
        <v>8582</v>
      </c>
      <c r="L908" s="27" t="s">
        <v>9908</v>
      </c>
      <c r="M908" s="27" t="s">
        <v>9909</v>
      </c>
      <c r="N908" s="27" t="s">
        <v>9167</v>
      </c>
      <c r="O908" s="27" t="s">
        <v>1128</v>
      </c>
      <c r="P908" s="27" t="s">
        <v>19511</v>
      </c>
      <c r="Q908" s="28" t="s">
        <v>19511</v>
      </c>
    </row>
    <row r="909" spans="1:17" x14ac:dyDescent="0.2">
      <c r="A909" s="9" t="s">
        <v>9551</v>
      </c>
      <c r="B909" s="9">
        <v>1</v>
      </c>
      <c r="K909" s="29" t="s">
        <v>8582</v>
      </c>
      <c r="L909" s="30" t="s">
        <v>9910</v>
      </c>
      <c r="M909" s="30" t="s">
        <v>9884</v>
      </c>
      <c r="N909" s="30" t="s">
        <v>9167</v>
      </c>
      <c r="O909" s="30" t="s">
        <v>1128</v>
      </c>
      <c r="P909" s="30" t="s">
        <v>1084</v>
      </c>
      <c r="Q909" s="31" t="s">
        <v>19511</v>
      </c>
    </row>
    <row r="910" spans="1:17" x14ac:dyDescent="0.2">
      <c r="A910" s="9" t="s">
        <v>9553</v>
      </c>
      <c r="B910" s="9">
        <v>1</v>
      </c>
      <c r="K910" s="26" t="s">
        <v>8582</v>
      </c>
      <c r="L910" s="27" t="s">
        <v>9911</v>
      </c>
      <c r="M910" s="27" t="s">
        <v>9888</v>
      </c>
      <c r="N910" s="27" t="s">
        <v>9167</v>
      </c>
      <c r="O910" s="27" t="s">
        <v>1128</v>
      </c>
      <c r="P910" s="27" t="s">
        <v>19511</v>
      </c>
      <c r="Q910" s="28" t="s">
        <v>19511</v>
      </c>
    </row>
    <row r="911" spans="1:17" x14ac:dyDescent="0.2">
      <c r="A911" s="9" t="s">
        <v>9557</v>
      </c>
      <c r="B911" s="9">
        <v>1</v>
      </c>
      <c r="K911" s="29" t="s">
        <v>8582</v>
      </c>
      <c r="L911" s="30" t="s">
        <v>9912</v>
      </c>
      <c r="M911" s="30" t="s">
        <v>9888</v>
      </c>
      <c r="N911" s="30" t="s">
        <v>9167</v>
      </c>
      <c r="O911" s="30" t="s">
        <v>1128</v>
      </c>
      <c r="P911" s="30" t="s">
        <v>19511</v>
      </c>
      <c r="Q911" s="31" t="s">
        <v>19511</v>
      </c>
    </row>
    <row r="912" spans="1:17" x14ac:dyDescent="0.2">
      <c r="A912" s="9" t="s">
        <v>9560</v>
      </c>
      <c r="B912" s="9">
        <v>1</v>
      </c>
      <c r="K912" s="26" t="s">
        <v>8582</v>
      </c>
      <c r="L912" s="27" t="s">
        <v>9913</v>
      </c>
      <c r="M912" s="27" t="s">
        <v>9914</v>
      </c>
      <c r="N912" s="27" t="s">
        <v>9167</v>
      </c>
      <c r="O912" s="27" t="s">
        <v>9167</v>
      </c>
      <c r="P912" s="27" t="s">
        <v>19511</v>
      </c>
      <c r="Q912" s="28" t="s">
        <v>19511</v>
      </c>
    </row>
    <row r="913" spans="1:17" x14ac:dyDescent="0.2">
      <c r="A913" s="9" t="s">
        <v>9562</v>
      </c>
      <c r="B913" s="9">
        <v>1</v>
      </c>
      <c r="K913" s="29" t="s">
        <v>8582</v>
      </c>
      <c r="L913" s="30" t="s">
        <v>9915</v>
      </c>
      <c r="M913" s="30" t="s">
        <v>8769</v>
      </c>
      <c r="N913" s="30" t="s">
        <v>9167</v>
      </c>
      <c r="O913" s="30" t="s">
        <v>9167</v>
      </c>
      <c r="P913" s="30" t="s">
        <v>19511</v>
      </c>
      <c r="Q913" s="31" t="s">
        <v>19511</v>
      </c>
    </row>
    <row r="914" spans="1:17" x14ac:dyDescent="0.2">
      <c r="A914" s="9" t="s">
        <v>9564</v>
      </c>
      <c r="B914" s="9">
        <v>1</v>
      </c>
      <c r="K914" s="26" t="s">
        <v>8582</v>
      </c>
      <c r="L914" s="27" t="s">
        <v>9916</v>
      </c>
      <c r="M914" s="27" t="s">
        <v>8769</v>
      </c>
      <c r="N914" s="27" t="s">
        <v>9167</v>
      </c>
      <c r="O914" s="27" t="s">
        <v>9167</v>
      </c>
      <c r="P914" s="27" t="s">
        <v>19511</v>
      </c>
      <c r="Q914" s="28" t="s">
        <v>19511</v>
      </c>
    </row>
    <row r="915" spans="1:17" x14ac:dyDescent="0.2">
      <c r="A915" s="9" t="s">
        <v>9566</v>
      </c>
      <c r="B915" s="9">
        <v>1</v>
      </c>
      <c r="K915" s="29" t="s">
        <v>8582</v>
      </c>
      <c r="L915" s="30" t="s">
        <v>9917</v>
      </c>
      <c r="M915" s="30" t="s">
        <v>8839</v>
      </c>
      <c r="N915" s="30" t="s">
        <v>9167</v>
      </c>
      <c r="O915" s="30" t="s">
        <v>9167</v>
      </c>
      <c r="P915" s="30" t="s">
        <v>19511</v>
      </c>
      <c r="Q915" s="31" t="s">
        <v>1085</v>
      </c>
    </row>
    <row r="916" spans="1:17" x14ac:dyDescent="0.2">
      <c r="A916" s="9" t="s">
        <v>9570</v>
      </c>
      <c r="B916" s="9">
        <v>1</v>
      </c>
      <c r="K916" s="26" t="s">
        <v>8582</v>
      </c>
      <c r="L916" s="27" t="s">
        <v>9918</v>
      </c>
      <c r="M916" s="27" t="s">
        <v>8769</v>
      </c>
      <c r="N916" s="27" t="s">
        <v>9167</v>
      </c>
      <c r="O916" s="27" t="s">
        <v>9167</v>
      </c>
      <c r="P916" s="27" t="s">
        <v>1086</v>
      </c>
      <c r="Q916" s="28" t="s">
        <v>19511</v>
      </c>
    </row>
    <row r="917" spans="1:17" x14ac:dyDescent="0.2">
      <c r="A917" s="9" t="s">
        <v>9574</v>
      </c>
      <c r="B917" s="9">
        <v>1</v>
      </c>
      <c r="K917" s="29" t="s">
        <v>8582</v>
      </c>
      <c r="L917" s="30" t="s">
        <v>9919</v>
      </c>
      <c r="M917" s="30" t="s">
        <v>9920</v>
      </c>
      <c r="N917" s="30" t="s">
        <v>9167</v>
      </c>
      <c r="O917" s="30" t="s">
        <v>9167</v>
      </c>
      <c r="P917" s="30" t="s">
        <v>1087</v>
      </c>
      <c r="Q917" s="31" t="s">
        <v>1088</v>
      </c>
    </row>
    <row r="918" spans="1:17" x14ac:dyDescent="0.2">
      <c r="A918" s="9" t="s">
        <v>9576</v>
      </c>
      <c r="B918" s="9">
        <v>1</v>
      </c>
      <c r="K918" s="26" t="s">
        <v>8171</v>
      </c>
      <c r="L918" s="27" t="s">
        <v>9921</v>
      </c>
      <c r="M918" s="27" t="s">
        <v>9922</v>
      </c>
      <c r="N918" s="27" t="s">
        <v>9167</v>
      </c>
      <c r="O918" s="27" t="s">
        <v>9167</v>
      </c>
      <c r="P918" s="27" t="s">
        <v>1089</v>
      </c>
      <c r="Q918" s="28" t="s">
        <v>1090</v>
      </c>
    </row>
    <row r="919" spans="1:17" x14ac:dyDescent="0.2">
      <c r="A919" s="9" t="s">
        <v>9578</v>
      </c>
      <c r="B919" s="9">
        <v>1</v>
      </c>
      <c r="K919" s="29" t="s">
        <v>8582</v>
      </c>
      <c r="L919" s="30" t="s">
        <v>9923</v>
      </c>
      <c r="M919" s="30" t="s">
        <v>9924</v>
      </c>
      <c r="N919" s="30" t="s">
        <v>9167</v>
      </c>
      <c r="O919" s="30" t="s">
        <v>1128</v>
      </c>
      <c r="P919" s="30" t="s">
        <v>19511</v>
      </c>
      <c r="Q919" s="31" t="s">
        <v>19511</v>
      </c>
    </row>
    <row r="920" spans="1:17" x14ac:dyDescent="0.2">
      <c r="A920" s="9" t="s">
        <v>9580</v>
      </c>
      <c r="B920" s="9">
        <v>1</v>
      </c>
      <c r="K920" s="26" t="s">
        <v>8174</v>
      </c>
      <c r="L920" s="27" t="s">
        <v>9925</v>
      </c>
      <c r="M920" s="27" t="s">
        <v>1091</v>
      </c>
      <c r="N920" s="27" t="s">
        <v>9167</v>
      </c>
      <c r="O920" s="27" t="s">
        <v>9167</v>
      </c>
      <c r="P920" s="27" t="s">
        <v>19511</v>
      </c>
      <c r="Q920" s="28" t="s">
        <v>19511</v>
      </c>
    </row>
    <row r="921" spans="1:17" x14ac:dyDescent="0.2">
      <c r="A921" s="9" t="s">
        <v>9582</v>
      </c>
      <c r="B921" s="9">
        <v>1</v>
      </c>
      <c r="K921" s="29" t="s">
        <v>8174</v>
      </c>
      <c r="L921" s="30" t="s">
        <v>9926</v>
      </c>
      <c r="M921" s="30" t="s">
        <v>1092</v>
      </c>
      <c r="N921" s="30" t="s">
        <v>9167</v>
      </c>
      <c r="O921" s="30" t="s">
        <v>9167</v>
      </c>
      <c r="P921" s="30" t="s">
        <v>19511</v>
      </c>
      <c r="Q921" s="31" t="s">
        <v>19511</v>
      </c>
    </row>
    <row r="922" spans="1:17" x14ac:dyDescent="0.2">
      <c r="A922" s="9" t="s">
        <v>9584</v>
      </c>
      <c r="B922" s="9">
        <v>1</v>
      </c>
      <c r="K922" s="26" t="s">
        <v>8177</v>
      </c>
      <c r="L922" s="27" t="s">
        <v>9927</v>
      </c>
      <c r="M922" s="27" t="s">
        <v>1093</v>
      </c>
      <c r="N922" s="27" t="s">
        <v>9167</v>
      </c>
      <c r="O922" s="27" t="s">
        <v>9167</v>
      </c>
      <c r="P922" s="27" t="s">
        <v>1094</v>
      </c>
      <c r="Q922" s="28" t="s">
        <v>19511</v>
      </c>
    </row>
    <row r="923" spans="1:17" x14ac:dyDescent="0.2">
      <c r="A923" s="9" t="s">
        <v>9586</v>
      </c>
      <c r="B923" s="9">
        <v>1</v>
      </c>
      <c r="K923" s="29" t="s">
        <v>8183</v>
      </c>
      <c r="L923" s="30" t="s">
        <v>9928</v>
      </c>
      <c r="M923" s="30" t="s">
        <v>1095</v>
      </c>
      <c r="N923" s="30" t="s">
        <v>9167</v>
      </c>
      <c r="O923" s="30" t="s">
        <v>9167</v>
      </c>
      <c r="P923" s="30" t="s">
        <v>19511</v>
      </c>
      <c r="Q923" s="31" t="s">
        <v>1096</v>
      </c>
    </row>
    <row r="924" spans="1:17" x14ac:dyDescent="0.2">
      <c r="A924" s="9" t="s">
        <v>9588</v>
      </c>
      <c r="B924" s="9">
        <v>1</v>
      </c>
      <c r="K924" s="26" t="s">
        <v>8174</v>
      </c>
      <c r="L924" s="27" t="s">
        <v>9929</v>
      </c>
      <c r="M924" s="27" t="s">
        <v>1097</v>
      </c>
      <c r="N924" s="27" t="s">
        <v>9167</v>
      </c>
      <c r="O924" s="27" t="s">
        <v>9167</v>
      </c>
      <c r="P924" s="27" t="s">
        <v>19511</v>
      </c>
      <c r="Q924" s="28" t="s">
        <v>19511</v>
      </c>
    </row>
    <row r="925" spans="1:17" x14ac:dyDescent="0.2">
      <c r="A925" s="9" t="s">
        <v>9590</v>
      </c>
      <c r="B925" s="9">
        <v>1</v>
      </c>
      <c r="K925" s="29" t="s">
        <v>8174</v>
      </c>
      <c r="L925" s="30" t="s">
        <v>9930</v>
      </c>
      <c r="M925" s="30" t="s">
        <v>1097</v>
      </c>
      <c r="N925" s="30" t="s">
        <v>9167</v>
      </c>
      <c r="O925" s="30" t="s">
        <v>9167</v>
      </c>
      <c r="P925" s="30" t="s">
        <v>19511</v>
      </c>
      <c r="Q925" s="31" t="s">
        <v>19511</v>
      </c>
    </row>
    <row r="926" spans="1:17" x14ac:dyDescent="0.2">
      <c r="A926" s="9" t="s">
        <v>9594</v>
      </c>
      <c r="B926" s="9">
        <v>1</v>
      </c>
      <c r="K926" s="26" t="s">
        <v>8216</v>
      </c>
      <c r="L926" s="27" t="s">
        <v>9931</v>
      </c>
      <c r="M926" s="27" t="s">
        <v>9932</v>
      </c>
      <c r="N926" s="27" t="s">
        <v>9167</v>
      </c>
      <c r="O926" s="27" t="s">
        <v>9167</v>
      </c>
      <c r="P926" s="27" t="s">
        <v>19511</v>
      </c>
      <c r="Q926" s="28" t="s">
        <v>1098</v>
      </c>
    </row>
    <row r="927" spans="1:17" x14ac:dyDescent="0.2">
      <c r="A927" s="9" t="s">
        <v>9598</v>
      </c>
      <c r="B927" s="9">
        <v>1</v>
      </c>
      <c r="K927" s="29" t="s">
        <v>8216</v>
      </c>
      <c r="L927" s="30" t="s">
        <v>9933</v>
      </c>
      <c r="M927" s="30" t="s">
        <v>1099</v>
      </c>
      <c r="N927" s="30" t="s">
        <v>9167</v>
      </c>
      <c r="O927" s="30" t="s">
        <v>9167</v>
      </c>
      <c r="P927" s="30" t="s">
        <v>19511</v>
      </c>
      <c r="Q927" s="31" t="s">
        <v>1100</v>
      </c>
    </row>
    <row r="928" spans="1:17" x14ac:dyDescent="0.2">
      <c r="A928" s="9" t="s">
        <v>9600</v>
      </c>
      <c r="B928" s="9">
        <v>1</v>
      </c>
      <c r="K928" s="26" t="s">
        <v>8174</v>
      </c>
      <c r="L928" s="27" t="s">
        <v>9934</v>
      </c>
      <c r="M928" s="27" t="s">
        <v>1101</v>
      </c>
      <c r="N928" s="27" t="s">
        <v>9167</v>
      </c>
      <c r="O928" s="27" t="s">
        <v>9167</v>
      </c>
      <c r="P928" s="27" t="s">
        <v>19511</v>
      </c>
      <c r="Q928" s="28" t="s">
        <v>19511</v>
      </c>
    </row>
    <row r="929" spans="1:17" x14ac:dyDescent="0.2">
      <c r="A929" s="9" t="s">
        <v>9602</v>
      </c>
      <c r="B929" s="9">
        <v>1</v>
      </c>
      <c r="K929" s="29" t="s">
        <v>8177</v>
      </c>
      <c r="L929" s="30" t="s">
        <v>9935</v>
      </c>
      <c r="M929" s="30" t="s">
        <v>9936</v>
      </c>
      <c r="N929" s="30" t="s">
        <v>9167</v>
      </c>
      <c r="O929" s="30" t="s">
        <v>9167</v>
      </c>
      <c r="P929" s="30" t="s">
        <v>19511</v>
      </c>
      <c r="Q929" s="31" t="s">
        <v>19511</v>
      </c>
    </row>
    <row r="930" spans="1:17" x14ac:dyDescent="0.2">
      <c r="A930" s="9" t="s">
        <v>9604</v>
      </c>
      <c r="B930" s="9">
        <v>1</v>
      </c>
      <c r="K930" s="26" t="s">
        <v>8177</v>
      </c>
      <c r="L930" s="27" t="s">
        <v>9937</v>
      </c>
      <c r="M930" s="27" t="s">
        <v>9938</v>
      </c>
      <c r="N930" s="27" t="s">
        <v>9167</v>
      </c>
      <c r="O930" s="27" t="s">
        <v>9167</v>
      </c>
      <c r="P930" s="27" t="s">
        <v>1102</v>
      </c>
      <c r="Q930" s="28" t="s">
        <v>1103</v>
      </c>
    </row>
    <row r="931" spans="1:17" x14ac:dyDescent="0.2">
      <c r="A931" s="9" t="s">
        <v>9606</v>
      </c>
      <c r="B931" s="9">
        <v>1</v>
      </c>
      <c r="K931" s="29" t="s">
        <v>8177</v>
      </c>
      <c r="L931" s="30" t="s">
        <v>9939</v>
      </c>
      <c r="M931" s="30" t="s">
        <v>8839</v>
      </c>
      <c r="N931" s="30" t="s">
        <v>9167</v>
      </c>
      <c r="O931" s="30" t="s">
        <v>8585</v>
      </c>
      <c r="P931" s="30" t="s">
        <v>1104</v>
      </c>
      <c r="Q931" s="31" t="s">
        <v>1105</v>
      </c>
    </row>
    <row r="932" spans="1:17" x14ac:dyDescent="0.2">
      <c r="A932" s="9" t="s">
        <v>9608</v>
      </c>
      <c r="B932" s="9">
        <v>1</v>
      </c>
      <c r="K932" s="26" t="s">
        <v>8177</v>
      </c>
      <c r="L932" s="27" t="s">
        <v>9534</v>
      </c>
      <c r="M932" s="27" t="s">
        <v>1106</v>
      </c>
      <c r="N932" s="27" t="s">
        <v>9167</v>
      </c>
      <c r="O932" s="27" t="s">
        <v>9167</v>
      </c>
      <c r="P932" s="27" t="s">
        <v>1107</v>
      </c>
      <c r="Q932" s="28" t="s">
        <v>1108</v>
      </c>
    </row>
    <row r="933" spans="1:17" x14ac:dyDescent="0.2">
      <c r="A933" s="9" t="s">
        <v>9610</v>
      </c>
      <c r="B933" s="9">
        <v>1</v>
      </c>
      <c r="K933" s="29" t="s">
        <v>8177</v>
      </c>
      <c r="L933" s="30" t="s">
        <v>9940</v>
      </c>
      <c r="M933" s="30" t="s">
        <v>9941</v>
      </c>
      <c r="N933" s="30" t="s">
        <v>9167</v>
      </c>
      <c r="O933" s="30" t="s">
        <v>9167</v>
      </c>
      <c r="P933" s="30" t="s">
        <v>1109</v>
      </c>
      <c r="Q933" s="31" t="s">
        <v>1110</v>
      </c>
    </row>
    <row r="934" spans="1:17" x14ac:dyDescent="0.2">
      <c r="A934" s="9" t="s">
        <v>9612</v>
      </c>
      <c r="B934" s="9">
        <v>1</v>
      </c>
      <c r="K934" s="26" t="s">
        <v>8177</v>
      </c>
      <c r="L934" s="27" t="s">
        <v>9942</v>
      </c>
      <c r="M934" s="27" t="s">
        <v>9943</v>
      </c>
      <c r="N934" s="27" t="s">
        <v>9167</v>
      </c>
      <c r="O934" s="27" t="s">
        <v>9167</v>
      </c>
      <c r="P934" s="27" t="s">
        <v>1111</v>
      </c>
      <c r="Q934" s="28" t="s">
        <v>1112</v>
      </c>
    </row>
    <row r="935" spans="1:17" x14ac:dyDescent="0.2">
      <c r="A935" s="9" t="s">
        <v>9614</v>
      </c>
      <c r="B935" s="9">
        <v>1</v>
      </c>
      <c r="K935" s="29" t="s">
        <v>8177</v>
      </c>
      <c r="L935" s="30" t="s">
        <v>9568</v>
      </c>
      <c r="M935" s="30" t="s">
        <v>9944</v>
      </c>
      <c r="N935" s="30" t="s">
        <v>9167</v>
      </c>
      <c r="O935" s="30" t="s">
        <v>9167</v>
      </c>
      <c r="P935" s="30" t="s">
        <v>1113</v>
      </c>
      <c r="Q935" s="31" t="s">
        <v>1114</v>
      </c>
    </row>
    <row r="936" spans="1:17" x14ac:dyDescent="0.2">
      <c r="A936" s="9" t="s">
        <v>9616</v>
      </c>
      <c r="B936" s="9">
        <v>1</v>
      </c>
      <c r="K936" s="26" t="s">
        <v>8177</v>
      </c>
      <c r="L936" s="27" t="s">
        <v>9945</v>
      </c>
      <c r="M936" s="27" t="s">
        <v>9946</v>
      </c>
      <c r="N936" s="27" t="s">
        <v>9167</v>
      </c>
      <c r="O936" s="27" t="s">
        <v>9167</v>
      </c>
      <c r="P936" s="27" t="s">
        <v>1115</v>
      </c>
      <c r="Q936" s="28" t="s">
        <v>1116</v>
      </c>
    </row>
    <row r="937" spans="1:17" x14ac:dyDescent="0.2">
      <c r="A937" s="9" t="s">
        <v>9618</v>
      </c>
      <c r="B937" s="9">
        <v>1</v>
      </c>
      <c r="K937" s="29" t="s">
        <v>8177</v>
      </c>
      <c r="L937" s="30" t="s">
        <v>9947</v>
      </c>
      <c r="M937" s="30" t="s">
        <v>9948</v>
      </c>
      <c r="N937" s="30" t="s">
        <v>9167</v>
      </c>
      <c r="O937" s="30" t="s">
        <v>9167</v>
      </c>
      <c r="P937" s="30" t="s">
        <v>1117</v>
      </c>
      <c r="Q937" s="31" t="s">
        <v>1118</v>
      </c>
    </row>
    <row r="938" spans="1:17" x14ac:dyDescent="0.2">
      <c r="A938" s="9" t="s">
        <v>9620</v>
      </c>
      <c r="B938" s="9">
        <v>1</v>
      </c>
      <c r="K938" s="26" t="s">
        <v>8177</v>
      </c>
      <c r="L938" s="27" t="s">
        <v>9512</v>
      </c>
      <c r="M938" s="27" t="s">
        <v>9949</v>
      </c>
      <c r="N938" s="27" t="s">
        <v>9167</v>
      </c>
      <c r="O938" s="27" t="s">
        <v>9167</v>
      </c>
      <c r="P938" s="27" t="s">
        <v>1119</v>
      </c>
      <c r="Q938" s="28" t="s">
        <v>1120</v>
      </c>
    </row>
    <row r="939" spans="1:17" x14ac:dyDescent="0.2">
      <c r="A939" s="9" t="s">
        <v>9623</v>
      </c>
      <c r="B939" s="9">
        <v>1</v>
      </c>
      <c r="K939" s="29" t="s">
        <v>8177</v>
      </c>
      <c r="L939" s="30" t="s">
        <v>9950</v>
      </c>
      <c r="M939" s="30" t="s">
        <v>9951</v>
      </c>
      <c r="N939" s="30" t="s">
        <v>9167</v>
      </c>
      <c r="O939" s="30" t="s">
        <v>9167</v>
      </c>
      <c r="P939" s="30" t="s">
        <v>1121</v>
      </c>
      <c r="Q939" s="31" t="s">
        <v>1122</v>
      </c>
    </row>
    <row r="940" spans="1:17" x14ac:dyDescent="0.2">
      <c r="A940" s="9" t="s">
        <v>9625</v>
      </c>
      <c r="B940" s="9">
        <v>1</v>
      </c>
      <c r="K940" s="26" t="s">
        <v>8177</v>
      </c>
      <c r="L940" s="27" t="s">
        <v>9952</v>
      </c>
      <c r="M940" s="27" t="s">
        <v>9953</v>
      </c>
      <c r="N940" s="27" t="s">
        <v>9167</v>
      </c>
      <c r="O940" s="27" t="s">
        <v>9167</v>
      </c>
      <c r="P940" s="27" t="s">
        <v>1107</v>
      </c>
      <c r="Q940" s="28" t="s">
        <v>1108</v>
      </c>
    </row>
    <row r="941" spans="1:17" x14ac:dyDescent="0.2">
      <c r="A941" s="9" t="s">
        <v>9627</v>
      </c>
      <c r="B941" s="9">
        <v>1</v>
      </c>
      <c r="K941" s="29" t="s">
        <v>8523</v>
      </c>
      <c r="L941" s="30" t="s">
        <v>9954</v>
      </c>
      <c r="M941" s="30" t="s">
        <v>9955</v>
      </c>
      <c r="N941" s="30" t="s">
        <v>9167</v>
      </c>
      <c r="O941" s="30" t="s">
        <v>8585</v>
      </c>
      <c r="P941" s="30" t="s">
        <v>1088</v>
      </c>
      <c r="Q941" s="31" t="s">
        <v>1087</v>
      </c>
    </row>
    <row r="942" spans="1:17" x14ac:dyDescent="0.2">
      <c r="A942" s="9" t="s">
        <v>9629</v>
      </c>
      <c r="B942" s="9">
        <v>1</v>
      </c>
      <c r="K942" s="26" t="s">
        <v>8174</v>
      </c>
      <c r="L942" s="27" t="s">
        <v>9956</v>
      </c>
      <c r="M942" s="27" t="s">
        <v>9957</v>
      </c>
      <c r="N942" s="27" t="s">
        <v>9167</v>
      </c>
      <c r="O942" s="27" t="s">
        <v>9167</v>
      </c>
      <c r="P942" s="27" t="s">
        <v>19511</v>
      </c>
      <c r="Q942" s="28" t="s">
        <v>19511</v>
      </c>
    </row>
    <row r="943" spans="1:17" x14ac:dyDescent="0.2">
      <c r="A943" s="9" t="s">
        <v>9631</v>
      </c>
      <c r="B943" s="9">
        <v>1</v>
      </c>
      <c r="K943" s="29" t="s">
        <v>8174</v>
      </c>
      <c r="L943" s="30" t="s">
        <v>9958</v>
      </c>
      <c r="M943" s="30" t="s">
        <v>9959</v>
      </c>
      <c r="N943" s="30" t="s">
        <v>9167</v>
      </c>
      <c r="O943" s="30" t="s">
        <v>9167</v>
      </c>
      <c r="P943" s="30" t="s">
        <v>19511</v>
      </c>
      <c r="Q943" s="31" t="s">
        <v>1123</v>
      </c>
    </row>
    <row r="944" spans="1:17" x14ac:dyDescent="0.2">
      <c r="A944" s="9" t="s">
        <v>9633</v>
      </c>
      <c r="B944" s="9">
        <v>1</v>
      </c>
      <c r="K944" s="26" t="s">
        <v>8174</v>
      </c>
      <c r="L944" s="27" t="s">
        <v>9960</v>
      </c>
      <c r="M944" s="27" t="s">
        <v>19511</v>
      </c>
      <c r="N944" s="27" t="s">
        <v>9167</v>
      </c>
      <c r="O944" s="27" t="s">
        <v>9167</v>
      </c>
      <c r="P944" s="27" t="s">
        <v>19511</v>
      </c>
      <c r="Q944" s="28" t="s">
        <v>1123</v>
      </c>
    </row>
    <row r="945" spans="1:17" x14ac:dyDescent="0.2">
      <c r="A945" s="9" t="s">
        <v>9635</v>
      </c>
      <c r="B945" s="9">
        <v>1</v>
      </c>
      <c r="K945" s="29" t="s">
        <v>8174</v>
      </c>
      <c r="L945" s="30" t="s">
        <v>9961</v>
      </c>
      <c r="M945" s="30" t="s">
        <v>9962</v>
      </c>
      <c r="N945" s="30" t="s">
        <v>9167</v>
      </c>
      <c r="O945" s="30" t="s">
        <v>9167</v>
      </c>
      <c r="P945" s="30" t="s">
        <v>19511</v>
      </c>
      <c r="Q945" s="31" t="s">
        <v>19511</v>
      </c>
    </row>
    <row r="946" spans="1:17" x14ac:dyDescent="0.2">
      <c r="A946" s="9" t="s">
        <v>9637</v>
      </c>
      <c r="B946" s="9">
        <v>1</v>
      </c>
      <c r="K946" s="26" t="s">
        <v>8174</v>
      </c>
      <c r="L946" s="27" t="s">
        <v>9963</v>
      </c>
      <c r="M946" s="27" t="s">
        <v>9964</v>
      </c>
      <c r="N946" s="27" t="s">
        <v>9167</v>
      </c>
      <c r="O946" s="27" t="s">
        <v>9167</v>
      </c>
      <c r="P946" s="27" t="s">
        <v>19511</v>
      </c>
      <c r="Q946" s="28" t="s">
        <v>1123</v>
      </c>
    </row>
    <row r="947" spans="1:17" x14ac:dyDescent="0.2">
      <c r="A947" s="9" t="s">
        <v>9639</v>
      </c>
      <c r="B947" s="9">
        <v>1</v>
      </c>
      <c r="K947" s="29" t="s">
        <v>8174</v>
      </c>
      <c r="L947" s="30" t="s">
        <v>9965</v>
      </c>
      <c r="M947" s="30" t="s">
        <v>9966</v>
      </c>
      <c r="N947" s="30" t="s">
        <v>9167</v>
      </c>
      <c r="O947" s="30" t="s">
        <v>9167</v>
      </c>
      <c r="P947" s="30" t="s">
        <v>19511</v>
      </c>
      <c r="Q947" s="31" t="s">
        <v>19511</v>
      </c>
    </row>
    <row r="948" spans="1:17" x14ac:dyDescent="0.2">
      <c r="A948" s="9" t="s">
        <v>9641</v>
      </c>
      <c r="B948" s="9">
        <v>1</v>
      </c>
      <c r="K948" s="26" t="s">
        <v>8183</v>
      </c>
      <c r="L948" s="27" t="s">
        <v>9967</v>
      </c>
      <c r="M948" s="27" t="s">
        <v>1124</v>
      </c>
      <c r="N948" s="27" t="s">
        <v>9167</v>
      </c>
      <c r="O948" s="27" t="s">
        <v>9167</v>
      </c>
      <c r="P948" s="27" t="s">
        <v>19511</v>
      </c>
      <c r="Q948" s="28" t="s">
        <v>1125</v>
      </c>
    </row>
    <row r="949" spans="1:17" x14ac:dyDescent="0.2">
      <c r="A949" s="9" t="s">
        <v>9643</v>
      </c>
      <c r="B949" s="9">
        <v>1</v>
      </c>
      <c r="K949" s="29" t="s">
        <v>8174</v>
      </c>
      <c r="L949" s="30" t="s">
        <v>9968</v>
      </c>
      <c r="M949" s="30" t="s">
        <v>1126</v>
      </c>
      <c r="N949" s="30" t="s">
        <v>9167</v>
      </c>
      <c r="O949" s="30" t="s">
        <v>9167</v>
      </c>
      <c r="P949" s="30" t="s">
        <v>19511</v>
      </c>
      <c r="Q949" s="31" t="s">
        <v>19511</v>
      </c>
    </row>
    <row r="950" spans="1:17" x14ac:dyDescent="0.2">
      <c r="A950" s="9" t="s">
        <v>9645</v>
      </c>
      <c r="B950" s="9">
        <v>1</v>
      </c>
      <c r="K950" s="26" t="s">
        <v>8174</v>
      </c>
      <c r="L950" s="27" t="s">
        <v>9969</v>
      </c>
      <c r="M950" s="27" t="s">
        <v>9970</v>
      </c>
      <c r="N950" s="27" t="s">
        <v>9167</v>
      </c>
      <c r="O950" s="27" t="s">
        <v>1128</v>
      </c>
      <c r="P950" s="27" t="s">
        <v>19511</v>
      </c>
      <c r="Q950" s="28" t="s">
        <v>1127</v>
      </c>
    </row>
    <row r="951" spans="1:17" x14ac:dyDescent="0.2">
      <c r="A951" s="9" t="s">
        <v>9647</v>
      </c>
      <c r="B951" s="9">
        <v>1</v>
      </c>
      <c r="K951" s="29" t="s">
        <v>8174</v>
      </c>
      <c r="L951" s="30" t="s">
        <v>9971</v>
      </c>
      <c r="M951" s="30" t="s">
        <v>9972</v>
      </c>
      <c r="N951" s="30" t="s">
        <v>9167</v>
      </c>
      <c r="O951" s="30" t="s">
        <v>1128</v>
      </c>
      <c r="P951" s="30" t="s">
        <v>1129</v>
      </c>
      <c r="Q951" s="31" t="s">
        <v>1130</v>
      </c>
    </row>
    <row r="952" spans="1:17" x14ac:dyDescent="0.2">
      <c r="A952" s="9" t="s">
        <v>9648</v>
      </c>
      <c r="B952" s="9">
        <v>1</v>
      </c>
      <c r="K952" s="26" t="s">
        <v>8174</v>
      </c>
      <c r="L952" s="27" t="s">
        <v>9973</v>
      </c>
      <c r="M952" s="27" t="s">
        <v>9974</v>
      </c>
      <c r="N952" s="27" t="s">
        <v>9167</v>
      </c>
      <c r="O952" s="27" t="s">
        <v>19511</v>
      </c>
      <c r="P952" s="27" t="s">
        <v>19511</v>
      </c>
      <c r="Q952" s="28" t="s">
        <v>1131</v>
      </c>
    </row>
    <row r="953" spans="1:17" x14ac:dyDescent="0.2">
      <c r="A953" s="9" t="s">
        <v>9650</v>
      </c>
      <c r="B953" s="9">
        <v>1</v>
      </c>
      <c r="K953" s="29" t="s">
        <v>8174</v>
      </c>
      <c r="L953" s="30" t="s">
        <v>9975</v>
      </c>
      <c r="M953" s="30" t="s">
        <v>9976</v>
      </c>
      <c r="N953" s="30" t="s">
        <v>9167</v>
      </c>
      <c r="O953" s="30" t="s">
        <v>19511</v>
      </c>
      <c r="P953" s="30" t="s">
        <v>19511</v>
      </c>
      <c r="Q953" s="31" t="s">
        <v>1131</v>
      </c>
    </row>
    <row r="954" spans="1:17" x14ac:dyDescent="0.2">
      <c r="A954" s="9" t="s">
        <v>9652</v>
      </c>
      <c r="B954" s="9">
        <v>1</v>
      </c>
      <c r="K954" s="26" t="s">
        <v>8174</v>
      </c>
      <c r="L954" s="27" t="s">
        <v>9977</v>
      </c>
      <c r="M954" s="27" t="s">
        <v>9978</v>
      </c>
      <c r="N954" s="27" t="s">
        <v>9167</v>
      </c>
      <c r="O954" s="27" t="s">
        <v>19511</v>
      </c>
      <c r="P954" s="27" t="s">
        <v>19511</v>
      </c>
      <c r="Q954" s="28" t="s">
        <v>1132</v>
      </c>
    </row>
    <row r="955" spans="1:17" x14ac:dyDescent="0.2">
      <c r="A955" s="9" t="s">
        <v>9654</v>
      </c>
      <c r="B955" s="9">
        <v>1</v>
      </c>
      <c r="K955" s="29" t="s">
        <v>8174</v>
      </c>
      <c r="L955" s="30" t="s">
        <v>9979</v>
      </c>
      <c r="M955" s="30" t="s">
        <v>9980</v>
      </c>
      <c r="N955" s="30" t="s">
        <v>9167</v>
      </c>
      <c r="O955" s="30" t="s">
        <v>9981</v>
      </c>
      <c r="P955" s="30" t="s">
        <v>19511</v>
      </c>
      <c r="Q955" s="31" t="s">
        <v>19511</v>
      </c>
    </row>
    <row r="956" spans="1:17" x14ac:dyDescent="0.2">
      <c r="A956" s="9" t="s">
        <v>9656</v>
      </c>
      <c r="B956" s="9">
        <v>1</v>
      </c>
      <c r="K956" s="26" t="s">
        <v>8174</v>
      </c>
      <c r="L956" s="27" t="s">
        <v>9982</v>
      </c>
      <c r="M956" s="27" t="s">
        <v>9983</v>
      </c>
      <c r="N956" s="27" t="s">
        <v>9167</v>
      </c>
      <c r="O956" s="27" t="s">
        <v>19511</v>
      </c>
      <c r="P956" s="27" t="s">
        <v>19511</v>
      </c>
      <c r="Q956" s="28" t="s">
        <v>1133</v>
      </c>
    </row>
    <row r="957" spans="1:17" x14ac:dyDescent="0.2">
      <c r="A957" s="9" t="s">
        <v>9657</v>
      </c>
      <c r="B957" s="9">
        <v>1</v>
      </c>
      <c r="K957" s="29" t="s">
        <v>8174</v>
      </c>
      <c r="L957" s="30" t="s">
        <v>9984</v>
      </c>
      <c r="M957" s="30" t="s">
        <v>9985</v>
      </c>
      <c r="N957" s="30" t="s">
        <v>9167</v>
      </c>
      <c r="O957" s="30" t="s">
        <v>19511</v>
      </c>
      <c r="P957" s="30" t="s">
        <v>19511</v>
      </c>
      <c r="Q957" s="31" t="s">
        <v>19511</v>
      </c>
    </row>
    <row r="958" spans="1:17" x14ac:dyDescent="0.2">
      <c r="A958" s="9" t="s">
        <v>9659</v>
      </c>
      <c r="B958" s="9">
        <v>1</v>
      </c>
      <c r="K958" s="26" t="s">
        <v>8174</v>
      </c>
      <c r="L958" s="27" t="s">
        <v>9986</v>
      </c>
      <c r="M958" s="27" t="s">
        <v>9987</v>
      </c>
      <c r="N958" s="27" t="s">
        <v>9167</v>
      </c>
      <c r="O958" s="27" t="s">
        <v>19511</v>
      </c>
      <c r="P958" s="27" t="s">
        <v>19511</v>
      </c>
      <c r="Q958" s="28" t="s">
        <v>1134</v>
      </c>
    </row>
    <row r="959" spans="1:17" x14ac:dyDescent="0.2">
      <c r="A959" s="9" t="s">
        <v>9661</v>
      </c>
      <c r="B959" s="9">
        <v>1</v>
      </c>
      <c r="K959" s="29" t="s">
        <v>8174</v>
      </c>
      <c r="L959" s="30" t="s">
        <v>9988</v>
      </c>
      <c r="M959" s="30" t="s">
        <v>9989</v>
      </c>
      <c r="N959" s="30" t="s">
        <v>9167</v>
      </c>
      <c r="O959" s="30" t="s">
        <v>19511</v>
      </c>
      <c r="P959" s="30" t="s">
        <v>19511</v>
      </c>
      <c r="Q959" s="31" t="s">
        <v>1135</v>
      </c>
    </row>
    <row r="960" spans="1:17" x14ac:dyDescent="0.2">
      <c r="A960" s="9" t="s">
        <v>9662</v>
      </c>
      <c r="B960" s="9">
        <v>1</v>
      </c>
      <c r="K960" s="26" t="s">
        <v>8177</v>
      </c>
      <c r="L960" s="27" t="s">
        <v>9990</v>
      </c>
      <c r="M960" s="27" t="s">
        <v>9991</v>
      </c>
      <c r="N960" s="27" t="s">
        <v>9167</v>
      </c>
      <c r="O960" s="27" t="s">
        <v>9167</v>
      </c>
      <c r="P960" s="27" t="s">
        <v>19511</v>
      </c>
      <c r="Q960" s="28" t="s">
        <v>1136</v>
      </c>
    </row>
    <row r="961" spans="1:17" x14ac:dyDescent="0.2">
      <c r="A961" s="9" t="s">
        <v>9664</v>
      </c>
      <c r="B961" s="9">
        <v>1</v>
      </c>
      <c r="K961" s="29" t="s">
        <v>8174</v>
      </c>
      <c r="L961" s="30" t="s">
        <v>9992</v>
      </c>
      <c r="M961" s="30" t="s">
        <v>9993</v>
      </c>
      <c r="N961" s="30" t="s">
        <v>9167</v>
      </c>
      <c r="O961" s="30" t="s">
        <v>9167</v>
      </c>
      <c r="P961" s="30" t="s">
        <v>19511</v>
      </c>
      <c r="Q961" s="31" t="s">
        <v>337</v>
      </c>
    </row>
    <row r="962" spans="1:17" x14ac:dyDescent="0.2">
      <c r="A962" s="9" t="s">
        <v>9666</v>
      </c>
      <c r="B962" s="9">
        <v>1</v>
      </c>
      <c r="K962" s="26" t="s">
        <v>8183</v>
      </c>
      <c r="L962" s="27" t="s">
        <v>9994</v>
      </c>
      <c r="M962" s="27" t="s">
        <v>9995</v>
      </c>
      <c r="N962" s="27" t="s">
        <v>9167</v>
      </c>
      <c r="O962" s="27" t="s">
        <v>1128</v>
      </c>
      <c r="P962" s="27" t="s">
        <v>19511</v>
      </c>
      <c r="Q962" s="28" t="s">
        <v>1137</v>
      </c>
    </row>
    <row r="963" spans="1:17" x14ac:dyDescent="0.2">
      <c r="A963" s="9" t="s">
        <v>9668</v>
      </c>
      <c r="B963" s="9">
        <v>1</v>
      </c>
      <c r="K963" s="29" t="s">
        <v>8186</v>
      </c>
      <c r="L963" s="30" t="s">
        <v>9996</v>
      </c>
      <c r="M963" s="30" t="s">
        <v>1138</v>
      </c>
      <c r="N963" s="30" t="s">
        <v>9997</v>
      </c>
      <c r="O963" s="30" t="s">
        <v>9997</v>
      </c>
      <c r="P963" s="30" t="s">
        <v>1139</v>
      </c>
      <c r="Q963" s="31" t="s">
        <v>1140</v>
      </c>
    </row>
    <row r="964" spans="1:17" x14ac:dyDescent="0.2">
      <c r="A964" s="9" t="s">
        <v>9669</v>
      </c>
      <c r="B964" s="9">
        <v>1</v>
      </c>
      <c r="K964" s="26" t="s">
        <v>8186</v>
      </c>
      <c r="L964" s="27" t="s">
        <v>9998</v>
      </c>
      <c r="M964" s="27" t="s">
        <v>9999</v>
      </c>
      <c r="N964" s="27" t="s">
        <v>9997</v>
      </c>
      <c r="O964" s="27" t="s">
        <v>9997</v>
      </c>
      <c r="P964" s="27" t="s">
        <v>19511</v>
      </c>
      <c r="Q964" s="28" t="s">
        <v>1141</v>
      </c>
    </row>
    <row r="965" spans="1:17" x14ac:dyDescent="0.2">
      <c r="A965" s="9" t="s">
        <v>9671</v>
      </c>
      <c r="B965" s="9">
        <v>1</v>
      </c>
      <c r="K965" s="29" t="s">
        <v>8186</v>
      </c>
      <c r="L965" s="30" t="s">
        <v>10000</v>
      </c>
      <c r="M965" s="30" t="s">
        <v>10001</v>
      </c>
      <c r="N965" s="30" t="s">
        <v>9997</v>
      </c>
      <c r="O965" s="30" t="s">
        <v>19511</v>
      </c>
      <c r="P965" s="30" t="s">
        <v>1142</v>
      </c>
      <c r="Q965" s="31" t="s">
        <v>1143</v>
      </c>
    </row>
    <row r="966" spans="1:17" x14ac:dyDescent="0.2">
      <c r="A966" s="9" t="s">
        <v>9672</v>
      </c>
      <c r="B966" s="9">
        <v>1</v>
      </c>
      <c r="K966" s="26" t="s">
        <v>8171</v>
      </c>
      <c r="L966" s="27" t="s">
        <v>10002</v>
      </c>
      <c r="M966" s="27" t="s">
        <v>10003</v>
      </c>
      <c r="N966" s="27" t="s">
        <v>9997</v>
      </c>
      <c r="O966" s="27" t="s">
        <v>10004</v>
      </c>
      <c r="P966" s="27" t="s">
        <v>1144</v>
      </c>
      <c r="Q966" s="28" t="s">
        <v>1145</v>
      </c>
    </row>
    <row r="967" spans="1:17" x14ac:dyDescent="0.2">
      <c r="A967" s="9" t="s">
        <v>9674</v>
      </c>
      <c r="B967" s="9">
        <v>1</v>
      </c>
      <c r="K967" s="29" t="s">
        <v>8186</v>
      </c>
      <c r="L967" s="30" t="s">
        <v>10005</v>
      </c>
      <c r="M967" s="30" t="s">
        <v>10006</v>
      </c>
      <c r="N967" s="30" t="s">
        <v>9997</v>
      </c>
      <c r="O967" s="30" t="s">
        <v>9997</v>
      </c>
      <c r="P967" s="30" t="s">
        <v>19511</v>
      </c>
      <c r="Q967" s="31" t="s">
        <v>1146</v>
      </c>
    </row>
    <row r="968" spans="1:17" x14ac:dyDescent="0.2">
      <c r="A968" s="9" t="s">
        <v>9676</v>
      </c>
      <c r="B968" s="9">
        <v>1</v>
      </c>
      <c r="K968" s="26" t="s">
        <v>8183</v>
      </c>
      <c r="L968" s="27" t="s">
        <v>10007</v>
      </c>
      <c r="M968" s="27" t="s">
        <v>10008</v>
      </c>
      <c r="N968" s="27" t="s">
        <v>9997</v>
      </c>
      <c r="O968" s="27" t="s">
        <v>19511</v>
      </c>
      <c r="P968" s="27" t="s">
        <v>19511</v>
      </c>
      <c r="Q968" s="28" t="s">
        <v>1147</v>
      </c>
    </row>
    <row r="969" spans="1:17" x14ac:dyDescent="0.2">
      <c r="A969" s="9" t="s">
        <v>9678</v>
      </c>
      <c r="B969" s="9">
        <v>1</v>
      </c>
      <c r="K969" s="29" t="s">
        <v>8183</v>
      </c>
      <c r="L969" s="30" t="s">
        <v>10009</v>
      </c>
      <c r="M969" s="30" t="s">
        <v>10010</v>
      </c>
      <c r="N969" s="30" t="s">
        <v>9997</v>
      </c>
      <c r="O969" s="30" t="s">
        <v>1148</v>
      </c>
      <c r="P969" s="30" t="s">
        <v>19511</v>
      </c>
      <c r="Q969" s="31" t="s">
        <v>1149</v>
      </c>
    </row>
    <row r="970" spans="1:17" x14ac:dyDescent="0.2">
      <c r="A970" s="9" t="s">
        <v>9680</v>
      </c>
      <c r="B970" s="9">
        <v>1</v>
      </c>
      <c r="K970" s="26" t="s">
        <v>8183</v>
      </c>
      <c r="L970" s="27" t="s">
        <v>10011</v>
      </c>
      <c r="M970" s="27" t="s">
        <v>10012</v>
      </c>
      <c r="N970" s="27" t="s">
        <v>10013</v>
      </c>
      <c r="O970" s="27" t="s">
        <v>10013</v>
      </c>
      <c r="P970" s="27" t="s">
        <v>19511</v>
      </c>
      <c r="Q970" s="28" t="s">
        <v>1150</v>
      </c>
    </row>
    <row r="971" spans="1:17" x14ac:dyDescent="0.2">
      <c r="A971" s="9" t="s">
        <v>9682</v>
      </c>
      <c r="B971" s="9">
        <v>1</v>
      </c>
      <c r="K971" s="29" t="s">
        <v>8183</v>
      </c>
      <c r="L971" s="30" t="s">
        <v>10014</v>
      </c>
      <c r="M971" s="30" t="s">
        <v>10015</v>
      </c>
      <c r="N971" s="30" t="s">
        <v>10013</v>
      </c>
      <c r="O971" s="30" t="s">
        <v>10013</v>
      </c>
      <c r="P971" s="30" t="s">
        <v>19511</v>
      </c>
      <c r="Q971" s="31" t="s">
        <v>19511</v>
      </c>
    </row>
    <row r="972" spans="1:17" x14ac:dyDescent="0.2">
      <c r="A972" s="9" t="s">
        <v>9684</v>
      </c>
      <c r="B972" s="9">
        <v>1</v>
      </c>
      <c r="K972" s="26" t="s">
        <v>8220</v>
      </c>
      <c r="L972" s="27" t="s">
        <v>8250</v>
      </c>
      <c r="M972" s="27" t="s">
        <v>19511</v>
      </c>
      <c r="N972" s="27" t="s">
        <v>10013</v>
      </c>
      <c r="O972" s="27" t="s">
        <v>10016</v>
      </c>
      <c r="P972" s="27" t="s">
        <v>19511</v>
      </c>
      <c r="Q972" s="28" t="s">
        <v>19511</v>
      </c>
    </row>
    <row r="973" spans="1:17" x14ac:dyDescent="0.2">
      <c r="A973" s="9" t="s">
        <v>9686</v>
      </c>
      <c r="B973" s="9">
        <v>1</v>
      </c>
      <c r="K973" s="29" t="s">
        <v>8183</v>
      </c>
      <c r="L973" s="30" t="s">
        <v>10017</v>
      </c>
      <c r="M973" s="30" t="s">
        <v>10018</v>
      </c>
      <c r="N973" s="30" t="s">
        <v>10013</v>
      </c>
      <c r="O973" s="30" t="s">
        <v>19511</v>
      </c>
      <c r="P973" s="30" t="s">
        <v>19511</v>
      </c>
      <c r="Q973" s="31" t="s">
        <v>1151</v>
      </c>
    </row>
    <row r="974" spans="1:17" x14ac:dyDescent="0.2">
      <c r="A974" s="9" t="s">
        <v>9688</v>
      </c>
      <c r="B974" s="9">
        <v>1</v>
      </c>
      <c r="K974" s="26" t="s">
        <v>8186</v>
      </c>
      <c r="L974" s="27" t="s">
        <v>10019</v>
      </c>
      <c r="M974" s="27" t="s">
        <v>10020</v>
      </c>
      <c r="N974" s="27" t="s">
        <v>10013</v>
      </c>
      <c r="O974" s="27" t="s">
        <v>10013</v>
      </c>
      <c r="P974" s="27" t="s">
        <v>1152</v>
      </c>
      <c r="Q974" s="28" t="s">
        <v>1153</v>
      </c>
    </row>
    <row r="975" spans="1:17" x14ac:dyDescent="0.2">
      <c r="A975" s="9" t="s">
        <v>9691</v>
      </c>
      <c r="B975" s="9">
        <v>1</v>
      </c>
      <c r="K975" s="29" t="s">
        <v>8183</v>
      </c>
      <c r="L975" s="30" t="s">
        <v>10021</v>
      </c>
      <c r="M975" s="30" t="s">
        <v>10022</v>
      </c>
      <c r="N975" s="30" t="s">
        <v>10013</v>
      </c>
      <c r="O975" s="30" t="s">
        <v>10013</v>
      </c>
      <c r="P975" s="30" t="s">
        <v>19511</v>
      </c>
      <c r="Q975" s="31" t="s">
        <v>19511</v>
      </c>
    </row>
    <row r="976" spans="1:17" x14ac:dyDescent="0.2">
      <c r="A976" s="9" t="s">
        <v>9693</v>
      </c>
      <c r="B976" s="9">
        <v>1</v>
      </c>
      <c r="K976" s="26" t="s">
        <v>8183</v>
      </c>
      <c r="L976" s="27" t="s">
        <v>10023</v>
      </c>
      <c r="M976" s="27" t="s">
        <v>10024</v>
      </c>
      <c r="N976" s="27" t="s">
        <v>1160</v>
      </c>
      <c r="O976" s="27" t="s">
        <v>1160</v>
      </c>
      <c r="P976" s="27" t="s">
        <v>1154</v>
      </c>
      <c r="Q976" s="28" t="s">
        <v>1155</v>
      </c>
    </row>
    <row r="977" spans="1:17" x14ac:dyDescent="0.2">
      <c r="A977" s="9" t="s">
        <v>9695</v>
      </c>
      <c r="B977" s="9">
        <v>1</v>
      </c>
      <c r="K977" s="29" t="s">
        <v>8174</v>
      </c>
      <c r="L977" s="30" t="s">
        <v>10025</v>
      </c>
      <c r="M977" s="30" t="s">
        <v>10026</v>
      </c>
      <c r="N977" s="30" t="s">
        <v>1160</v>
      </c>
      <c r="O977" s="30" t="s">
        <v>10027</v>
      </c>
      <c r="P977" s="30" t="s">
        <v>19511</v>
      </c>
      <c r="Q977" s="31" t="s">
        <v>1156</v>
      </c>
    </row>
    <row r="978" spans="1:17" x14ac:dyDescent="0.2">
      <c r="A978" s="9" t="s">
        <v>9697</v>
      </c>
      <c r="B978" s="9">
        <v>1</v>
      </c>
      <c r="K978" s="26" t="s">
        <v>8523</v>
      </c>
      <c r="L978" s="27" t="s">
        <v>10028</v>
      </c>
      <c r="M978" s="27" t="s">
        <v>10029</v>
      </c>
      <c r="N978" s="27" t="s">
        <v>1160</v>
      </c>
      <c r="O978" s="27" t="s">
        <v>1160</v>
      </c>
      <c r="P978" s="27" t="s">
        <v>1157</v>
      </c>
      <c r="Q978" s="28" t="s">
        <v>1158</v>
      </c>
    </row>
    <row r="979" spans="1:17" x14ac:dyDescent="0.2">
      <c r="A979" s="9" t="s">
        <v>9699</v>
      </c>
      <c r="B979" s="9">
        <v>1</v>
      </c>
      <c r="K979" s="29" t="s">
        <v>8186</v>
      </c>
      <c r="L979" s="30" t="s">
        <v>10030</v>
      </c>
      <c r="M979" s="30" t="s">
        <v>10031</v>
      </c>
      <c r="N979" s="30" t="s">
        <v>1160</v>
      </c>
      <c r="O979" s="30" t="s">
        <v>1160</v>
      </c>
      <c r="P979" s="30" t="s">
        <v>19511</v>
      </c>
      <c r="Q979" s="31" t="s">
        <v>1159</v>
      </c>
    </row>
    <row r="980" spans="1:17" x14ac:dyDescent="0.2">
      <c r="A980" s="9" t="s">
        <v>9704</v>
      </c>
      <c r="B980" s="9">
        <v>1</v>
      </c>
      <c r="K980" s="26" t="s">
        <v>8183</v>
      </c>
      <c r="L980" s="27" t="s">
        <v>10032</v>
      </c>
      <c r="M980" s="27" t="s">
        <v>10033</v>
      </c>
      <c r="N980" s="27" t="s">
        <v>1160</v>
      </c>
      <c r="O980" s="27" t="s">
        <v>1160</v>
      </c>
      <c r="P980" s="27" t="s">
        <v>19511</v>
      </c>
      <c r="Q980" s="28" t="s">
        <v>1161</v>
      </c>
    </row>
    <row r="981" spans="1:17" x14ac:dyDescent="0.2">
      <c r="A981" s="9" t="s">
        <v>9706</v>
      </c>
      <c r="B981" s="9">
        <v>1</v>
      </c>
      <c r="K981" s="29" t="s">
        <v>8174</v>
      </c>
      <c r="L981" s="30" t="s">
        <v>10034</v>
      </c>
      <c r="M981" s="30" t="s">
        <v>10035</v>
      </c>
      <c r="N981" s="30" t="s">
        <v>1160</v>
      </c>
      <c r="O981" s="30" t="s">
        <v>19511</v>
      </c>
      <c r="P981" s="30" t="s">
        <v>19511</v>
      </c>
      <c r="Q981" s="31" t="s">
        <v>1162</v>
      </c>
    </row>
    <row r="982" spans="1:17" x14ac:dyDescent="0.2">
      <c r="A982" s="9" t="s">
        <v>9708</v>
      </c>
      <c r="B982" s="9">
        <v>1</v>
      </c>
      <c r="K982" s="26" t="s">
        <v>8174</v>
      </c>
      <c r="L982" s="27" t="s">
        <v>10036</v>
      </c>
      <c r="M982" s="27" t="s">
        <v>10037</v>
      </c>
      <c r="N982" s="27" t="s">
        <v>1160</v>
      </c>
      <c r="O982" s="27" t="s">
        <v>19511</v>
      </c>
      <c r="P982" s="27" t="s">
        <v>19511</v>
      </c>
      <c r="Q982" s="28" t="s">
        <v>1163</v>
      </c>
    </row>
    <row r="983" spans="1:17" x14ac:dyDescent="0.2">
      <c r="A983" s="9" t="s">
        <v>9709</v>
      </c>
      <c r="B983" s="9">
        <v>1</v>
      </c>
      <c r="K983" s="29" t="s">
        <v>8174</v>
      </c>
      <c r="L983" s="30" t="s">
        <v>10038</v>
      </c>
      <c r="M983" s="30" t="s">
        <v>10039</v>
      </c>
      <c r="N983" s="30" t="s">
        <v>1160</v>
      </c>
      <c r="O983" s="30" t="s">
        <v>19511</v>
      </c>
      <c r="P983" s="30" t="s">
        <v>19511</v>
      </c>
      <c r="Q983" s="31" t="s">
        <v>1164</v>
      </c>
    </row>
    <row r="984" spans="1:17" x14ac:dyDescent="0.2">
      <c r="A984" s="9" t="s">
        <v>9710</v>
      </c>
      <c r="B984" s="9">
        <v>1</v>
      </c>
      <c r="K984" s="26" t="s">
        <v>8183</v>
      </c>
      <c r="L984" s="27" t="s">
        <v>10040</v>
      </c>
      <c r="M984" s="27" t="s">
        <v>10041</v>
      </c>
      <c r="N984" s="27" t="s">
        <v>10042</v>
      </c>
      <c r="O984" s="27" t="s">
        <v>10043</v>
      </c>
      <c r="P984" s="27" t="s">
        <v>19511</v>
      </c>
      <c r="Q984" s="28" t="s">
        <v>1165</v>
      </c>
    </row>
    <row r="985" spans="1:17" x14ac:dyDescent="0.2">
      <c r="A985" s="9" t="s">
        <v>9712</v>
      </c>
      <c r="B985" s="9">
        <v>1</v>
      </c>
      <c r="K985" s="29" t="s">
        <v>8183</v>
      </c>
      <c r="L985" s="30" t="s">
        <v>10044</v>
      </c>
      <c r="M985" s="30" t="s">
        <v>10045</v>
      </c>
      <c r="N985" s="30" t="s">
        <v>10042</v>
      </c>
      <c r="O985" s="30" t="s">
        <v>10046</v>
      </c>
      <c r="P985" s="30" t="s">
        <v>19511</v>
      </c>
      <c r="Q985" s="31" t="s">
        <v>1166</v>
      </c>
    </row>
    <row r="986" spans="1:17" x14ac:dyDescent="0.2">
      <c r="A986" s="9" t="s">
        <v>9714</v>
      </c>
      <c r="B986" s="9">
        <v>1</v>
      </c>
      <c r="K986" s="26" t="s">
        <v>8177</v>
      </c>
      <c r="L986" s="27" t="s">
        <v>10047</v>
      </c>
      <c r="M986" s="27" t="s">
        <v>10048</v>
      </c>
      <c r="N986" s="27" t="s">
        <v>10042</v>
      </c>
      <c r="O986" s="27" t="s">
        <v>10042</v>
      </c>
      <c r="P986" s="27" t="s">
        <v>1167</v>
      </c>
      <c r="Q986" s="28" t="s">
        <v>1168</v>
      </c>
    </row>
    <row r="987" spans="1:17" x14ac:dyDescent="0.2">
      <c r="A987" s="9" t="s">
        <v>9716</v>
      </c>
      <c r="B987" s="9">
        <v>1</v>
      </c>
      <c r="K987" s="29" t="s">
        <v>8183</v>
      </c>
      <c r="L987" s="30" t="s">
        <v>10049</v>
      </c>
      <c r="M987" s="30" t="s">
        <v>10050</v>
      </c>
      <c r="N987" s="30" t="s">
        <v>10042</v>
      </c>
      <c r="O987" s="30" t="s">
        <v>19511</v>
      </c>
      <c r="P987" s="30" t="s">
        <v>19511</v>
      </c>
      <c r="Q987" s="31" t="s">
        <v>1169</v>
      </c>
    </row>
    <row r="988" spans="1:17" x14ac:dyDescent="0.2">
      <c r="A988" s="9" t="s">
        <v>9717</v>
      </c>
      <c r="B988" s="9">
        <v>1</v>
      </c>
      <c r="K988" s="26" t="s">
        <v>8183</v>
      </c>
      <c r="L988" s="27" t="s">
        <v>10051</v>
      </c>
      <c r="M988" s="27" t="s">
        <v>10052</v>
      </c>
      <c r="N988" s="27" t="s">
        <v>10042</v>
      </c>
      <c r="O988" s="27" t="s">
        <v>19511</v>
      </c>
      <c r="P988" s="27" t="s">
        <v>19511</v>
      </c>
      <c r="Q988" s="28" t="s">
        <v>1170</v>
      </c>
    </row>
    <row r="989" spans="1:17" x14ac:dyDescent="0.2">
      <c r="A989" s="9" t="s">
        <v>9718</v>
      </c>
      <c r="B989" s="9">
        <v>1</v>
      </c>
      <c r="K989" s="29" t="s">
        <v>8177</v>
      </c>
      <c r="L989" s="30" t="s">
        <v>10053</v>
      </c>
      <c r="M989" s="30" t="s">
        <v>10054</v>
      </c>
      <c r="N989" s="30" t="s">
        <v>10042</v>
      </c>
      <c r="O989" s="30" t="s">
        <v>10042</v>
      </c>
      <c r="P989" s="30" t="s">
        <v>1171</v>
      </c>
      <c r="Q989" s="31" t="s">
        <v>1172</v>
      </c>
    </row>
    <row r="990" spans="1:17" x14ac:dyDescent="0.2">
      <c r="A990" s="9" t="s">
        <v>9719</v>
      </c>
      <c r="B990" s="9">
        <v>1</v>
      </c>
      <c r="K990" s="26" t="s">
        <v>8353</v>
      </c>
      <c r="L990" s="27" t="s">
        <v>10055</v>
      </c>
      <c r="M990" s="27" t="s">
        <v>10056</v>
      </c>
      <c r="N990" s="27" t="s">
        <v>10042</v>
      </c>
      <c r="O990" s="27" t="s">
        <v>10042</v>
      </c>
      <c r="P990" s="27" t="s">
        <v>212</v>
      </c>
      <c r="Q990" s="28" t="s">
        <v>213</v>
      </c>
    </row>
    <row r="991" spans="1:17" x14ac:dyDescent="0.2">
      <c r="A991" s="9" t="s">
        <v>9720</v>
      </c>
      <c r="B991" s="9">
        <v>1</v>
      </c>
      <c r="K991" s="29" t="s">
        <v>8177</v>
      </c>
      <c r="L991" s="30" t="s">
        <v>10057</v>
      </c>
      <c r="M991" s="30" t="s">
        <v>10058</v>
      </c>
      <c r="N991" s="30" t="s">
        <v>10042</v>
      </c>
      <c r="O991" s="30" t="s">
        <v>10042</v>
      </c>
      <c r="P991" s="30" t="s">
        <v>1173</v>
      </c>
      <c r="Q991" s="31" t="s">
        <v>1174</v>
      </c>
    </row>
    <row r="992" spans="1:17" x14ac:dyDescent="0.2">
      <c r="A992" s="9" t="s">
        <v>9721</v>
      </c>
      <c r="B992" s="9">
        <v>1</v>
      </c>
      <c r="K992" s="26" t="s">
        <v>8177</v>
      </c>
      <c r="L992" s="27" t="s">
        <v>10059</v>
      </c>
      <c r="M992" s="27" t="s">
        <v>10058</v>
      </c>
      <c r="N992" s="27" t="s">
        <v>10042</v>
      </c>
      <c r="O992" s="27" t="s">
        <v>10042</v>
      </c>
      <c r="P992" s="27" t="s">
        <v>1173</v>
      </c>
      <c r="Q992" s="28" t="s">
        <v>1174</v>
      </c>
    </row>
    <row r="993" spans="1:17" x14ac:dyDescent="0.2">
      <c r="A993" s="9" t="s">
        <v>9722</v>
      </c>
      <c r="B993" s="9">
        <v>1</v>
      </c>
      <c r="K993" s="29" t="s">
        <v>8177</v>
      </c>
      <c r="L993" s="30" t="s">
        <v>10060</v>
      </c>
      <c r="M993" s="30" t="s">
        <v>10061</v>
      </c>
      <c r="N993" s="30" t="s">
        <v>10042</v>
      </c>
      <c r="O993" s="30" t="s">
        <v>10042</v>
      </c>
      <c r="P993" s="30" t="s">
        <v>1175</v>
      </c>
      <c r="Q993" s="31" t="s">
        <v>1176</v>
      </c>
    </row>
    <row r="994" spans="1:17" x14ac:dyDescent="0.2">
      <c r="A994" s="9" t="s">
        <v>9723</v>
      </c>
      <c r="B994" s="9">
        <v>1</v>
      </c>
      <c r="K994" s="26" t="s">
        <v>8186</v>
      </c>
      <c r="L994" s="27" t="s">
        <v>10062</v>
      </c>
      <c r="M994" s="27" t="s">
        <v>19511</v>
      </c>
      <c r="N994" s="27" t="s">
        <v>1177</v>
      </c>
      <c r="O994" s="27" t="s">
        <v>1177</v>
      </c>
      <c r="P994" s="27" t="s">
        <v>19511</v>
      </c>
      <c r="Q994" s="28" t="s">
        <v>1178</v>
      </c>
    </row>
    <row r="995" spans="1:17" x14ac:dyDescent="0.2">
      <c r="A995" s="9" t="s">
        <v>9726</v>
      </c>
      <c r="B995" s="9">
        <v>1</v>
      </c>
      <c r="K995" s="29" t="s">
        <v>8171</v>
      </c>
      <c r="L995" s="30" t="s">
        <v>10063</v>
      </c>
      <c r="M995" s="30" t="s">
        <v>10064</v>
      </c>
      <c r="N995" s="30" t="s">
        <v>1177</v>
      </c>
      <c r="O995" s="30" t="s">
        <v>10065</v>
      </c>
      <c r="P995" s="30" t="s">
        <v>1179</v>
      </c>
      <c r="Q995" s="31" t="s">
        <v>1180</v>
      </c>
    </row>
    <row r="996" spans="1:17" x14ac:dyDescent="0.2">
      <c r="A996" s="9" t="s">
        <v>9728</v>
      </c>
      <c r="B996" s="9">
        <v>1</v>
      </c>
      <c r="K996" s="26" t="s">
        <v>8171</v>
      </c>
      <c r="L996" s="27" t="s">
        <v>10066</v>
      </c>
      <c r="M996" s="27" t="s">
        <v>10067</v>
      </c>
      <c r="N996" s="27" t="s">
        <v>1177</v>
      </c>
      <c r="O996" s="27" t="s">
        <v>1181</v>
      </c>
      <c r="P996" s="27" t="s">
        <v>1182</v>
      </c>
      <c r="Q996" s="28" t="s">
        <v>1183</v>
      </c>
    </row>
    <row r="997" spans="1:17" x14ac:dyDescent="0.2">
      <c r="A997" s="9" t="s">
        <v>9730</v>
      </c>
      <c r="B997" s="9">
        <v>1</v>
      </c>
      <c r="K997" s="29" t="s">
        <v>8186</v>
      </c>
      <c r="L997" s="30" t="s">
        <v>10068</v>
      </c>
      <c r="M997" s="30" t="s">
        <v>10069</v>
      </c>
      <c r="N997" s="30" t="s">
        <v>1177</v>
      </c>
      <c r="O997" s="30" t="s">
        <v>1177</v>
      </c>
      <c r="P997" s="30" t="s">
        <v>1184</v>
      </c>
      <c r="Q997" s="31" t="s">
        <v>19511</v>
      </c>
    </row>
    <row r="998" spans="1:17" x14ac:dyDescent="0.2">
      <c r="A998" s="9" t="s">
        <v>9732</v>
      </c>
      <c r="B998" s="9">
        <v>1</v>
      </c>
      <c r="K998" s="26" t="s">
        <v>8186</v>
      </c>
      <c r="L998" s="27" t="s">
        <v>10070</v>
      </c>
      <c r="M998" s="27" t="s">
        <v>10071</v>
      </c>
      <c r="N998" s="27" t="s">
        <v>1177</v>
      </c>
      <c r="O998" s="27" t="s">
        <v>19511</v>
      </c>
      <c r="P998" s="27" t="s">
        <v>1185</v>
      </c>
      <c r="Q998" s="28" t="s">
        <v>1186</v>
      </c>
    </row>
    <row r="999" spans="1:17" x14ac:dyDescent="0.2">
      <c r="A999" s="9" t="s">
        <v>9736</v>
      </c>
      <c r="B999" s="9">
        <v>1</v>
      </c>
      <c r="K999" s="29" t="s">
        <v>8183</v>
      </c>
      <c r="L999" s="30" t="s">
        <v>10072</v>
      </c>
      <c r="M999" s="30" t="s">
        <v>10073</v>
      </c>
      <c r="N999" s="30" t="s">
        <v>1177</v>
      </c>
      <c r="O999" s="30" t="s">
        <v>19511</v>
      </c>
      <c r="P999" s="30" t="s">
        <v>19511</v>
      </c>
      <c r="Q999" s="31" t="s">
        <v>1187</v>
      </c>
    </row>
    <row r="1000" spans="1:17" x14ac:dyDescent="0.2">
      <c r="A1000" s="9" t="s">
        <v>9740</v>
      </c>
      <c r="B1000" s="9">
        <v>1</v>
      </c>
      <c r="K1000" s="26" t="s">
        <v>8183</v>
      </c>
      <c r="L1000" s="27" t="s">
        <v>10074</v>
      </c>
      <c r="M1000" s="27" t="s">
        <v>10075</v>
      </c>
      <c r="N1000" s="27" t="s">
        <v>1177</v>
      </c>
      <c r="O1000" s="27" t="s">
        <v>10076</v>
      </c>
      <c r="P1000" s="27" t="s">
        <v>19511</v>
      </c>
      <c r="Q1000" s="28" t="s">
        <v>1188</v>
      </c>
    </row>
    <row r="1001" spans="1:17" x14ac:dyDescent="0.2">
      <c r="A1001" s="9" t="s">
        <v>9742</v>
      </c>
      <c r="B1001" s="9">
        <v>1</v>
      </c>
      <c r="K1001" s="29" t="s">
        <v>8174</v>
      </c>
      <c r="L1001" s="30" t="s">
        <v>10077</v>
      </c>
      <c r="M1001" s="30" t="s">
        <v>10078</v>
      </c>
      <c r="N1001" s="30" t="s">
        <v>1177</v>
      </c>
      <c r="O1001" s="30" t="s">
        <v>19511</v>
      </c>
      <c r="P1001" s="30" t="s">
        <v>19511</v>
      </c>
      <c r="Q1001" s="31" t="s">
        <v>337</v>
      </c>
    </row>
    <row r="1002" spans="1:17" x14ac:dyDescent="0.2">
      <c r="A1002" s="9" t="s">
        <v>9745</v>
      </c>
      <c r="B1002" s="9">
        <v>1</v>
      </c>
      <c r="K1002" s="26" t="s">
        <v>8183</v>
      </c>
      <c r="L1002" s="27" t="s">
        <v>10079</v>
      </c>
      <c r="M1002" s="27" t="s">
        <v>10080</v>
      </c>
      <c r="N1002" s="27" t="s">
        <v>10081</v>
      </c>
      <c r="O1002" s="27" t="s">
        <v>1189</v>
      </c>
      <c r="P1002" s="27" t="s">
        <v>19511</v>
      </c>
      <c r="Q1002" s="28" t="s">
        <v>1190</v>
      </c>
    </row>
    <row r="1003" spans="1:17" x14ac:dyDescent="0.2">
      <c r="A1003" s="9" t="s">
        <v>9747</v>
      </c>
      <c r="B1003" s="9">
        <v>1</v>
      </c>
      <c r="K1003" s="29" t="s">
        <v>8174</v>
      </c>
      <c r="L1003" s="30" t="s">
        <v>10082</v>
      </c>
      <c r="M1003" s="30" t="s">
        <v>10083</v>
      </c>
      <c r="N1003" s="30" t="s">
        <v>10081</v>
      </c>
      <c r="O1003" s="30" t="s">
        <v>19511</v>
      </c>
      <c r="P1003" s="30" t="s">
        <v>19511</v>
      </c>
      <c r="Q1003" s="31" t="s">
        <v>1191</v>
      </c>
    </row>
    <row r="1004" spans="1:17" x14ac:dyDescent="0.2">
      <c r="A1004" s="9" t="s">
        <v>9749</v>
      </c>
      <c r="B1004" s="9">
        <v>1</v>
      </c>
      <c r="K1004" s="26" t="s">
        <v>8174</v>
      </c>
      <c r="L1004" s="27" t="s">
        <v>10084</v>
      </c>
      <c r="M1004" s="27" t="s">
        <v>10085</v>
      </c>
      <c r="N1004" s="27" t="s">
        <v>10081</v>
      </c>
      <c r="O1004" s="27" t="s">
        <v>19511</v>
      </c>
      <c r="P1004" s="27" t="s">
        <v>19511</v>
      </c>
      <c r="Q1004" s="28" t="s">
        <v>19511</v>
      </c>
    </row>
    <row r="1005" spans="1:17" x14ac:dyDescent="0.2">
      <c r="A1005" s="9" t="s">
        <v>9752</v>
      </c>
      <c r="B1005" s="9">
        <v>1</v>
      </c>
      <c r="K1005" s="29" t="s">
        <v>8183</v>
      </c>
      <c r="L1005" s="30" t="s">
        <v>10044</v>
      </c>
      <c r="M1005" s="30" t="s">
        <v>10086</v>
      </c>
      <c r="N1005" s="30" t="s">
        <v>10081</v>
      </c>
      <c r="O1005" s="30" t="s">
        <v>1189</v>
      </c>
      <c r="P1005" s="30" t="s">
        <v>19511</v>
      </c>
      <c r="Q1005" s="31" t="s">
        <v>1192</v>
      </c>
    </row>
    <row r="1006" spans="1:17" x14ac:dyDescent="0.2">
      <c r="A1006" s="9" t="s">
        <v>9753</v>
      </c>
      <c r="B1006" s="9">
        <v>1</v>
      </c>
      <c r="K1006" s="26" t="s">
        <v>8183</v>
      </c>
      <c r="L1006" s="27" t="s">
        <v>10087</v>
      </c>
      <c r="M1006" s="27" t="s">
        <v>10088</v>
      </c>
      <c r="N1006" s="27" t="s">
        <v>10081</v>
      </c>
      <c r="O1006" s="27" t="s">
        <v>19511</v>
      </c>
      <c r="P1006" s="27" t="s">
        <v>1193</v>
      </c>
      <c r="Q1006" s="28" t="s">
        <v>1194</v>
      </c>
    </row>
    <row r="1007" spans="1:17" x14ac:dyDescent="0.2">
      <c r="A1007" s="9" t="s">
        <v>9755</v>
      </c>
      <c r="B1007" s="9">
        <v>1</v>
      </c>
      <c r="K1007" s="29" t="s">
        <v>8177</v>
      </c>
      <c r="L1007" s="30" t="s">
        <v>10089</v>
      </c>
      <c r="M1007" s="30" t="s">
        <v>10090</v>
      </c>
      <c r="N1007" s="30" t="s">
        <v>10081</v>
      </c>
      <c r="O1007" s="30" t="s">
        <v>10081</v>
      </c>
      <c r="P1007" s="30" t="s">
        <v>1195</v>
      </c>
      <c r="Q1007" s="31" t="s">
        <v>1196</v>
      </c>
    </row>
    <row r="1008" spans="1:17" x14ac:dyDescent="0.2">
      <c r="A1008" s="9" t="s">
        <v>9757</v>
      </c>
      <c r="B1008" s="9">
        <v>1</v>
      </c>
      <c r="K1008" s="26" t="s">
        <v>8177</v>
      </c>
      <c r="L1008" s="27" t="s">
        <v>10091</v>
      </c>
      <c r="M1008" s="27" t="s">
        <v>10092</v>
      </c>
      <c r="N1008" s="27" t="s">
        <v>10081</v>
      </c>
      <c r="O1008" s="27" t="s">
        <v>10081</v>
      </c>
      <c r="P1008" s="27" t="s">
        <v>1195</v>
      </c>
      <c r="Q1008" s="28" t="s">
        <v>1196</v>
      </c>
    </row>
    <row r="1009" spans="1:17" x14ac:dyDescent="0.2">
      <c r="A1009" s="9" t="s">
        <v>9759</v>
      </c>
      <c r="B1009" s="9">
        <v>1</v>
      </c>
      <c r="K1009" s="29" t="s">
        <v>8177</v>
      </c>
      <c r="L1009" s="30" t="s">
        <v>10093</v>
      </c>
      <c r="M1009" s="30" t="s">
        <v>10094</v>
      </c>
      <c r="N1009" s="30" t="s">
        <v>10081</v>
      </c>
      <c r="O1009" s="30" t="s">
        <v>10081</v>
      </c>
      <c r="P1009" s="30" t="s">
        <v>19511</v>
      </c>
      <c r="Q1009" s="31" t="s">
        <v>1197</v>
      </c>
    </row>
    <row r="1010" spans="1:17" x14ac:dyDescent="0.2">
      <c r="A1010" s="9" t="s">
        <v>9761</v>
      </c>
      <c r="B1010" s="9">
        <v>1</v>
      </c>
      <c r="K1010" s="26" t="s">
        <v>8177</v>
      </c>
      <c r="L1010" s="27" t="s">
        <v>10095</v>
      </c>
      <c r="M1010" s="27" t="s">
        <v>10096</v>
      </c>
      <c r="N1010" s="27" t="s">
        <v>10081</v>
      </c>
      <c r="O1010" s="27" t="s">
        <v>10081</v>
      </c>
      <c r="P1010" s="27" t="s">
        <v>1198</v>
      </c>
      <c r="Q1010" s="28" t="s">
        <v>1199</v>
      </c>
    </row>
    <row r="1011" spans="1:17" x14ac:dyDescent="0.2">
      <c r="A1011" s="9" t="s">
        <v>9764</v>
      </c>
      <c r="B1011" s="9">
        <v>1</v>
      </c>
      <c r="K1011" s="29" t="s">
        <v>8177</v>
      </c>
      <c r="L1011" s="30" t="s">
        <v>10097</v>
      </c>
      <c r="M1011" s="30" t="s">
        <v>10098</v>
      </c>
      <c r="N1011" s="30" t="s">
        <v>10099</v>
      </c>
      <c r="O1011" s="30" t="s">
        <v>10099</v>
      </c>
      <c r="P1011" s="30" t="s">
        <v>1200</v>
      </c>
      <c r="Q1011" s="31" t="s">
        <v>1201</v>
      </c>
    </row>
    <row r="1012" spans="1:17" x14ac:dyDescent="0.2">
      <c r="A1012" s="9" t="s">
        <v>9766</v>
      </c>
      <c r="B1012" s="9">
        <v>1</v>
      </c>
      <c r="K1012" s="26" t="s">
        <v>8216</v>
      </c>
      <c r="L1012" s="27" t="s">
        <v>10100</v>
      </c>
      <c r="M1012" s="27" t="s">
        <v>10101</v>
      </c>
      <c r="N1012" s="27" t="s">
        <v>10099</v>
      </c>
      <c r="O1012" s="27" t="s">
        <v>10099</v>
      </c>
      <c r="P1012" s="27" t="s">
        <v>19511</v>
      </c>
      <c r="Q1012" s="28" t="s">
        <v>19511</v>
      </c>
    </row>
    <row r="1013" spans="1:17" x14ac:dyDescent="0.2">
      <c r="A1013" s="9" t="s">
        <v>9769</v>
      </c>
      <c r="B1013" s="9">
        <v>1</v>
      </c>
      <c r="K1013" s="29" t="s">
        <v>8186</v>
      </c>
      <c r="L1013" s="30" t="s">
        <v>10102</v>
      </c>
      <c r="M1013" s="30" t="s">
        <v>10103</v>
      </c>
      <c r="N1013" s="30" t="s">
        <v>10099</v>
      </c>
      <c r="O1013" s="30" t="s">
        <v>10099</v>
      </c>
      <c r="P1013" s="30" t="s">
        <v>1202</v>
      </c>
      <c r="Q1013" s="31" t="s">
        <v>1203</v>
      </c>
    </row>
    <row r="1014" spans="1:17" x14ac:dyDescent="0.2">
      <c r="A1014" s="9" t="s">
        <v>9770</v>
      </c>
      <c r="B1014" s="9">
        <v>1</v>
      </c>
      <c r="K1014" s="26" t="s">
        <v>8183</v>
      </c>
      <c r="L1014" s="27" t="s">
        <v>10104</v>
      </c>
      <c r="M1014" s="27" t="s">
        <v>10105</v>
      </c>
      <c r="N1014" s="27" t="s">
        <v>10099</v>
      </c>
      <c r="O1014" s="27" t="s">
        <v>19511</v>
      </c>
      <c r="P1014" s="27" t="s">
        <v>19511</v>
      </c>
      <c r="Q1014" s="28" t="s">
        <v>1204</v>
      </c>
    </row>
    <row r="1015" spans="1:17" x14ac:dyDescent="0.2">
      <c r="A1015" s="9" t="s">
        <v>9772</v>
      </c>
      <c r="B1015" s="9">
        <v>1</v>
      </c>
      <c r="K1015" s="29" t="s">
        <v>8183</v>
      </c>
      <c r="L1015" s="30" t="s">
        <v>10106</v>
      </c>
      <c r="M1015" s="30" t="s">
        <v>10107</v>
      </c>
      <c r="N1015" s="30" t="s">
        <v>10099</v>
      </c>
      <c r="O1015" s="30" t="s">
        <v>10108</v>
      </c>
      <c r="P1015" s="30" t="s">
        <v>19511</v>
      </c>
      <c r="Q1015" s="31" t="s">
        <v>1205</v>
      </c>
    </row>
    <row r="1016" spans="1:17" x14ac:dyDescent="0.2">
      <c r="A1016" s="9" t="s">
        <v>9775</v>
      </c>
      <c r="B1016" s="9">
        <v>1</v>
      </c>
      <c r="K1016" s="26" t="s">
        <v>8174</v>
      </c>
      <c r="L1016" s="27" t="s">
        <v>10109</v>
      </c>
      <c r="M1016" s="27" t="s">
        <v>10110</v>
      </c>
      <c r="N1016" s="27" t="s">
        <v>10099</v>
      </c>
      <c r="O1016" s="27" t="s">
        <v>19511</v>
      </c>
      <c r="P1016" s="27" t="s">
        <v>1206</v>
      </c>
      <c r="Q1016" s="28" t="s">
        <v>1207</v>
      </c>
    </row>
    <row r="1017" spans="1:17" x14ac:dyDescent="0.2">
      <c r="A1017" s="9" t="s">
        <v>9777</v>
      </c>
      <c r="B1017" s="9">
        <v>1</v>
      </c>
      <c r="K1017" s="29" t="s">
        <v>8216</v>
      </c>
      <c r="L1017" s="30" t="s">
        <v>10111</v>
      </c>
      <c r="M1017" s="30" t="s">
        <v>10112</v>
      </c>
      <c r="N1017" s="30" t="s">
        <v>10113</v>
      </c>
      <c r="O1017" s="30" t="s">
        <v>10113</v>
      </c>
      <c r="P1017" s="30" t="s">
        <v>1208</v>
      </c>
      <c r="Q1017" s="31" t="s">
        <v>1209</v>
      </c>
    </row>
    <row r="1018" spans="1:17" x14ac:dyDescent="0.2">
      <c r="A1018" s="9" t="s">
        <v>9779</v>
      </c>
      <c r="B1018" s="9">
        <v>1</v>
      </c>
      <c r="K1018" s="26" t="s">
        <v>8174</v>
      </c>
      <c r="L1018" s="27" t="s">
        <v>10114</v>
      </c>
      <c r="M1018" s="27" t="s">
        <v>10115</v>
      </c>
      <c r="N1018" s="27" t="s">
        <v>10113</v>
      </c>
      <c r="O1018" s="27" t="s">
        <v>19511</v>
      </c>
      <c r="P1018" s="27" t="s">
        <v>1210</v>
      </c>
      <c r="Q1018" s="28" t="s">
        <v>1211</v>
      </c>
    </row>
    <row r="1019" spans="1:17" x14ac:dyDescent="0.2">
      <c r="A1019" s="9" t="s">
        <v>9780</v>
      </c>
      <c r="B1019" s="9">
        <v>1</v>
      </c>
      <c r="K1019" s="29" t="s">
        <v>8183</v>
      </c>
      <c r="L1019" s="30" t="s">
        <v>10116</v>
      </c>
      <c r="M1019" s="30" t="s">
        <v>10117</v>
      </c>
      <c r="N1019" s="30" t="s">
        <v>10113</v>
      </c>
      <c r="O1019" s="30" t="s">
        <v>19511</v>
      </c>
      <c r="P1019" s="30" t="s">
        <v>19511</v>
      </c>
      <c r="Q1019" s="31" t="s">
        <v>1212</v>
      </c>
    </row>
    <row r="1020" spans="1:17" x14ac:dyDescent="0.2">
      <c r="A1020" s="9" t="s">
        <v>9782</v>
      </c>
      <c r="B1020" s="9">
        <v>1</v>
      </c>
      <c r="K1020" s="26" t="s">
        <v>8174</v>
      </c>
      <c r="L1020" s="27" t="s">
        <v>10118</v>
      </c>
      <c r="M1020" s="27" t="s">
        <v>10119</v>
      </c>
      <c r="N1020" s="27" t="s">
        <v>10113</v>
      </c>
      <c r="O1020" s="27" t="s">
        <v>19511</v>
      </c>
      <c r="P1020" s="27" t="s">
        <v>19511</v>
      </c>
      <c r="Q1020" s="28" t="s">
        <v>675</v>
      </c>
    </row>
    <row r="1021" spans="1:17" x14ac:dyDescent="0.2">
      <c r="A1021" s="9" t="s">
        <v>9786</v>
      </c>
      <c r="B1021" s="9">
        <v>1</v>
      </c>
      <c r="K1021" s="29" t="s">
        <v>8171</v>
      </c>
      <c r="L1021" s="30" t="s">
        <v>10120</v>
      </c>
      <c r="M1021" s="30" t="s">
        <v>19511</v>
      </c>
      <c r="N1021" s="30" t="s">
        <v>10113</v>
      </c>
      <c r="O1021" s="30" t="s">
        <v>10113</v>
      </c>
      <c r="P1021" s="30" t="s">
        <v>1213</v>
      </c>
      <c r="Q1021" s="31" t="s">
        <v>1214</v>
      </c>
    </row>
    <row r="1022" spans="1:17" x14ac:dyDescent="0.2">
      <c r="A1022" s="9" t="s">
        <v>9789</v>
      </c>
      <c r="B1022" s="9">
        <v>1</v>
      </c>
      <c r="K1022" s="26" t="s">
        <v>8177</v>
      </c>
      <c r="L1022" s="27" t="s">
        <v>10121</v>
      </c>
      <c r="M1022" s="27" t="s">
        <v>10122</v>
      </c>
      <c r="N1022" s="27" t="s">
        <v>10113</v>
      </c>
      <c r="O1022" s="27" t="s">
        <v>10113</v>
      </c>
      <c r="P1022" s="27" t="s">
        <v>1215</v>
      </c>
      <c r="Q1022" s="28" t="s">
        <v>1216</v>
      </c>
    </row>
    <row r="1023" spans="1:17" x14ac:dyDescent="0.2">
      <c r="A1023" s="9" t="s">
        <v>9791</v>
      </c>
      <c r="B1023" s="9">
        <v>1</v>
      </c>
      <c r="K1023" s="29" t="s">
        <v>8171</v>
      </c>
      <c r="L1023" s="30" t="s">
        <v>10123</v>
      </c>
      <c r="M1023" s="30" t="s">
        <v>10124</v>
      </c>
      <c r="N1023" s="30" t="s">
        <v>10113</v>
      </c>
      <c r="O1023" s="30" t="s">
        <v>10113</v>
      </c>
      <c r="P1023" s="30" t="s">
        <v>1217</v>
      </c>
      <c r="Q1023" s="31" t="s">
        <v>1218</v>
      </c>
    </row>
    <row r="1024" spans="1:17" x14ac:dyDescent="0.2">
      <c r="A1024" s="9" t="s">
        <v>9793</v>
      </c>
      <c r="B1024" s="9">
        <v>1</v>
      </c>
      <c r="K1024" s="26" t="s">
        <v>8186</v>
      </c>
      <c r="L1024" s="27" t="s">
        <v>10125</v>
      </c>
      <c r="M1024" s="27" t="s">
        <v>10126</v>
      </c>
      <c r="N1024" s="27" t="s">
        <v>10113</v>
      </c>
      <c r="O1024" s="27" t="s">
        <v>10113</v>
      </c>
      <c r="P1024" s="27" t="s">
        <v>1219</v>
      </c>
      <c r="Q1024" s="28" t="s">
        <v>1220</v>
      </c>
    </row>
    <row r="1025" spans="1:17" x14ac:dyDescent="0.2">
      <c r="A1025" s="9" t="s">
        <v>9795</v>
      </c>
      <c r="B1025" s="9">
        <v>1</v>
      </c>
      <c r="K1025" s="29" t="s">
        <v>8186</v>
      </c>
      <c r="L1025" s="30" t="s">
        <v>10127</v>
      </c>
      <c r="M1025" s="30" t="s">
        <v>10128</v>
      </c>
      <c r="N1025" s="30" t="s">
        <v>10113</v>
      </c>
      <c r="O1025" s="30" t="s">
        <v>10113</v>
      </c>
      <c r="P1025" s="30" t="s">
        <v>19511</v>
      </c>
      <c r="Q1025" s="31" t="s">
        <v>1221</v>
      </c>
    </row>
    <row r="1026" spans="1:17" x14ac:dyDescent="0.2">
      <c r="A1026" s="9" t="s">
        <v>9797</v>
      </c>
      <c r="B1026" s="9">
        <v>1</v>
      </c>
      <c r="K1026" s="26" t="s">
        <v>8171</v>
      </c>
      <c r="L1026" s="27" t="s">
        <v>10129</v>
      </c>
      <c r="M1026" s="27" t="s">
        <v>10130</v>
      </c>
      <c r="N1026" s="27" t="s">
        <v>10113</v>
      </c>
      <c r="O1026" s="27" t="s">
        <v>19511</v>
      </c>
      <c r="P1026" s="27" t="s">
        <v>1222</v>
      </c>
      <c r="Q1026" s="28" t="s">
        <v>1223</v>
      </c>
    </row>
    <row r="1027" spans="1:17" x14ac:dyDescent="0.2">
      <c r="A1027" s="9" t="s">
        <v>9798</v>
      </c>
      <c r="B1027" s="9">
        <v>1</v>
      </c>
      <c r="K1027" s="29" t="s">
        <v>8183</v>
      </c>
      <c r="L1027" s="30" t="s">
        <v>10131</v>
      </c>
      <c r="M1027" s="30" t="s">
        <v>10132</v>
      </c>
      <c r="N1027" s="30" t="s">
        <v>10113</v>
      </c>
      <c r="O1027" s="30" t="s">
        <v>19511</v>
      </c>
      <c r="P1027" s="30" t="s">
        <v>19511</v>
      </c>
      <c r="Q1027" s="31" t="s">
        <v>1224</v>
      </c>
    </row>
    <row r="1028" spans="1:17" x14ac:dyDescent="0.2">
      <c r="A1028" s="9" t="s">
        <v>9801</v>
      </c>
      <c r="B1028" s="9">
        <v>1</v>
      </c>
      <c r="K1028" s="26" t="s">
        <v>8174</v>
      </c>
      <c r="L1028" s="27" t="s">
        <v>10133</v>
      </c>
      <c r="M1028" s="27" t="s">
        <v>10134</v>
      </c>
      <c r="N1028" s="27" t="s">
        <v>10135</v>
      </c>
      <c r="O1028" s="27" t="s">
        <v>19511</v>
      </c>
      <c r="P1028" s="27" t="s">
        <v>19511</v>
      </c>
      <c r="Q1028" s="28" t="s">
        <v>1056</v>
      </c>
    </row>
    <row r="1029" spans="1:17" x14ac:dyDescent="0.2">
      <c r="A1029" s="9" t="s">
        <v>9804</v>
      </c>
      <c r="B1029" s="9">
        <v>1</v>
      </c>
      <c r="K1029" s="29" t="s">
        <v>8186</v>
      </c>
      <c r="L1029" s="30" t="s">
        <v>10136</v>
      </c>
      <c r="M1029" s="30" t="s">
        <v>10137</v>
      </c>
      <c r="N1029" s="30" t="s">
        <v>10135</v>
      </c>
      <c r="O1029" s="30" t="s">
        <v>19511</v>
      </c>
      <c r="P1029" s="30" t="s">
        <v>1225</v>
      </c>
      <c r="Q1029" s="31" t="s">
        <v>1226</v>
      </c>
    </row>
    <row r="1030" spans="1:17" x14ac:dyDescent="0.2">
      <c r="A1030" s="9" t="s">
        <v>9806</v>
      </c>
      <c r="B1030" s="9">
        <v>1</v>
      </c>
      <c r="K1030" s="26" t="s">
        <v>8186</v>
      </c>
      <c r="L1030" s="27" t="s">
        <v>10138</v>
      </c>
      <c r="M1030" s="27" t="s">
        <v>10139</v>
      </c>
      <c r="N1030" s="27" t="s">
        <v>10135</v>
      </c>
      <c r="O1030" s="27" t="s">
        <v>19511</v>
      </c>
      <c r="P1030" s="27" t="s">
        <v>19511</v>
      </c>
      <c r="Q1030" s="28" t="s">
        <v>1227</v>
      </c>
    </row>
    <row r="1031" spans="1:17" x14ac:dyDescent="0.2">
      <c r="A1031" s="9" t="s">
        <v>9810</v>
      </c>
      <c r="B1031" s="9">
        <v>1</v>
      </c>
      <c r="K1031" s="29" t="s">
        <v>8177</v>
      </c>
      <c r="L1031" s="30" t="s">
        <v>10140</v>
      </c>
      <c r="M1031" s="30" t="s">
        <v>10141</v>
      </c>
      <c r="N1031" s="30" t="s">
        <v>10135</v>
      </c>
      <c r="O1031" s="30" t="s">
        <v>10135</v>
      </c>
      <c r="P1031" s="30" t="s">
        <v>1228</v>
      </c>
      <c r="Q1031" s="31" t="s">
        <v>1229</v>
      </c>
    </row>
    <row r="1032" spans="1:17" x14ac:dyDescent="0.2">
      <c r="A1032" s="9" t="s">
        <v>9813</v>
      </c>
      <c r="B1032" s="9">
        <v>1</v>
      </c>
      <c r="K1032" s="26" t="s">
        <v>8186</v>
      </c>
      <c r="L1032" s="27" t="s">
        <v>10142</v>
      </c>
      <c r="M1032" s="27" t="s">
        <v>10143</v>
      </c>
      <c r="N1032" s="27" t="s">
        <v>10135</v>
      </c>
      <c r="O1032" s="27" t="s">
        <v>10144</v>
      </c>
      <c r="P1032" s="27" t="s">
        <v>19511</v>
      </c>
      <c r="Q1032" s="28" t="s">
        <v>1230</v>
      </c>
    </row>
    <row r="1033" spans="1:17" x14ac:dyDescent="0.2">
      <c r="A1033" s="9" t="s">
        <v>9815</v>
      </c>
      <c r="B1033" s="9">
        <v>1</v>
      </c>
      <c r="K1033" s="29" t="s">
        <v>8171</v>
      </c>
      <c r="L1033" s="30" t="s">
        <v>10145</v>
      </c>
      <c r="M1033" s="30" t="s">
        <v>10146</v>
      </c>
      <c r="N1033" s="30" t="s">
        <v>10135</v>
      </c>
      <c r="O1033" s="30" t="s">
        <v>10147</v>
      </c>
      <c r="P1033" s="30" t="s">
        <v>1231</v>
      </c>
      <c r="Q1033" s="31" t="s">
        <v>1232</v>
      </c>
    </row>
    <row r="1034" spans="1:17" x14ac:dyDescent="0.2">
      <c r="A1034" s="9" t="s">
        <v>9817</v>
      </c>
      <c r="B1034" s="9">
        <v>1</v>
      </c>
      <c r="K1034" s="26" t="s">
        <v>8183</v>
      </c>
      <c r="L1034" s="27" t="s">
        <v>10148</v>
      </c>
      <c r="M1034" s="27" t="s">
        <v>10149</v>
      </c>
      <c r="N1034" s="27" t="s">
        <v>10135</v>
      </c>
      <c r="O1034" s="27" t="s">
        <v>10150</v>
      </c>
      <c r="P1034" s="27" t="s">
        <v>19511</v>
      </c>
      <c r="Q1034" s="28" t="s">
        <v>1056</v>
      </c>
    </row>
    <row r="1035" spans="1:17" x14ac:dyDescent="0.2">
      <c r="A1035" s="9" t="s">
        <v>9819</v>
      </c>
      <c r="B1035" s="9">
        <v>1</v>
      </c>
      <c r="K1035" s="29" t="s">
        <v>8183</v>
      </c>
      <c r="L1035" s="30" t="s">
        <v>10151</v>
      </c>
      <c r="M1035" s="30" t="s">
        <v>10152</v>
      </c>
      <c r="N1035" s="30" t="s">
        <v>10135</v>
      </c>
      <c r="O1035" s="30" t="s">
        <v>10153</v>
      </c>
      <c r="P1035" s="30" t="s">
        <v>1233</v>
      </c>
      <c r="Q1035" s="31" t="s">
        <v>1234</v>
      </c>
    </row>
    <row r="1036" spans="1:17" x14ac:dyDescent="0.2">
      <c r="A1036" s="9" t="s">
        <v>9821</v>
      </c>
      <c r="B1036" s="9">
        <v>1</v>
      </c>
      <c r="K1036" s="26" t="s">
        <v>8177</v>
      </c>
      <c r="L1036" s="27" t="s">
        <v>10154</v>
      </c>
      <c r="M1036" s="27" t="s">
        <v>10155</v>
      </c>
      <c r="N1036" s="27" t="s">
        <v>10135</v>
      </c>
      <c r="O1036" s="27" t="s">
        <v>10144</v>
      </c>
      <c r="P1036" s="27" t="s">
        <v>1235</v>
      </c>
      <c r="Q1036" s="28" t="s">
        <v>1236</v>
      </c>
    </row>
    <row r="1037" spans="1:17" x14ac:dyDescent="0.2">
      <c r="A1037" s="9" t="s">
        <v>9823</v>
      </c>
      <c r="B1037" s="9">
        <v>1</v>
      </c>
      <c r="K1037" s="29" t="s">
        <v>8186</v>
      </c>
      <c r="L1037" s="30" t="s">
        <v>10156</v>
      </c>
      <c r="M1037" s="30" t="s">
        <v>10157</v>
      </c>
      <c r="N1037" s="30" t="s">
        <v>10158</v>
      </c>
      <c r="O1037" s="30" t="s">
        <v>10158</v>
      </c>
      <c r="P1037" s="30" t="s">
        <v>1237</v>
      </c>
      <c r="Q1037" s="31" t="s">
        <v>1238</v>
      </c>
    </row>
    <row r="1038" spans="1:17" x14ac:dyDescent="0.2">
      <c r="A1038" s="9" t="s">
        <v>9824</v>
      </c>
      <c r="B1038" s="9">
        <v>1</v>
      </c>
      <c r="K1038" s="26" t="s">
        <v>8220</v>
      </c>
      <c r="L1038" s="27" t="s">
        <v>10159</v>
      </c>
      <c r="M1038" s="27" t="s">
        <v>10160</v>
      </c>
      <c r="N1038" s="27" t="s">
        <v>10158</v>
      </c>
      <c r="O1038" s="27" t="s">
        <v>10161</v>
      </c>
      <c r="P1038" s="27" t="s">
        <v>19511</v>
      </c>
      <c r="Q1038" s="28" t="s">
        <v>19511</v>
      </c>
    </row>
    <row r="1039" spans="1:17" x14ac:dyDescent="0.2">
      <c r="A1039" s="9" t="s">
        <v>9826</v>
      </c>
      <c r="B1039" s="9">
        <v>1</v>
      </c>
      <c r="K1039" s="29" t="s">
        <v>8186</v>
      </c>
      <c r="L1039" s="30" t="s">
        <v>10162</v>
      </c>
      <c r="M1039" s="30" t="s">
        <v>10163</v>
      </c>
      <c r="N1039" s="30" t="s">
        <v>10158</v>
      </c>
      <c r="O1039" s="30" t="s">
        <v>19511</v>
      </c>
      <c r="P1039" s="30" t="s">
        <v>1239</v>
      </c>
      <c r="Q1039" s="31" t="s">
        <v>1240</v>
      </c>
    </row>
    <row r="1040" spans="1:17" x14ac:dyDescent="0.2">
      <c r="A1040" s="9" t="s">
        <v>9828</v>
      </c>
      <c r="B1040" s="9">
        <v>1</v>
      </c>
      <c r="K1040" s="26" t="s">
        <v>8186</v>
      </c>
      <c r="L1040" s="27" t="s">
        <v>10164</v>
      </c>
      <c r="M1040" s="27" t="s">
        <v>10165</v>
      </c>
      <c r="N1040" s="27" t="s">
        <v>10158</v>
      </c>
      <c r="O1040" s="27" t="s">
        <v>10158</v>
      </c>
      <c r="P1040" s="27" t="s">
        <v>19511</v>
      </c>
      <c r="Q1040" s="28" t="s">
        <v>1241</v>
      </c>
    </row>
    <row r="1041" spans="1:17" x14ac:dyDescent="0.2">
      <c r="A1041" s="9" t="s">
        <v>9830</v>
      </c>
      <c r="B1041" s="9">
        <v>1</v>
      </c>
      <c r="K1041" s="29" t="s">
        <v>8177</v>
      </c>
      <c r="L1041" s="30" t="s">
        <v>10166</v>
      </c>
      <c r="M1041" s="30" t="s">
        <v>10167</v>
      </c>
      <c r="N1041" s="30" t="s">
        <v>10158</v>
      </c>
      <c r="O1041" s="30" t="s">
        <v>10158</v>
      </c>
      <c r="P1041" s="30" t="s">
        <v>1242</v>
      </c>
      <c r="Q1041" s="31" t="s">
        <v>1243</v>
      </c>
    </row>
    <row r="1042" spans="1:17" x14ac:dyDescent="0.2">
      <c r="A1042" s="9" t="s">
        <v>9831</v>
      </c>
      <c r="B1042" s="9">
        <v>1</v>
      </c>
      <c r="K1042" s="26" t="s">
        <v>8183</v>
      </c>
      <c r="L1042" s="27" t="s">
        <v>10168</v>
      </c>
      <c r="M1042" s="27" t="s">
        <v>10169</v>
      </c>
      <c r="N1042" s="27" t="s">
        <v>10158</v>
      </c>
      <c r="O1042" s="27" t="s">
        <v>19511</v>
      </c>
      <c r="P1042" s="27" t="s">
        <v>19511</v>
      </c>
      <c r="Q1042" s="28" t="s">
        <v>1244</v>
      </c>
    </row>
    <row r="1043" spans="1:17" x14ac:dyDescent="0.2">
      <c r="A1043" s="9" t="s">
        <v>9833</v>
      </c>
      <c r="B1043" s="9">
        <v>1</v>
      </c>
      <c r="K1043" s="29" t="s">
        <v>8171</v>
      </c>
      <c r="L1043" s="30" t="s">
        <v>10170</v>
      </c>
      <c r="M1043" s="30" t="s">
        <v>10171</v>
      </c>
      <c r="N1043" s="30" t="s">
        <v>10158</v>
      </c>
      <c r="O1043" s="30" t="s">
        <v>19511</v>
      </c>
      <c r="P1043" s="30" t="s">
        <v>19511</v>
      </c>
      <c r="Q1043" s="31" t="s">
        <v>1245</v>
      </c>
    </row>
    <row r="1044" spans="1:17" x14ac:dyDescent="0.2">
      <c r="A1044" s="9" t="s">
        <v>9835</v>
      </c>
      <c r="B1044" s="9">
        <v>1</v>
      </c>
      <c r="K1044" s="26" t="s">
        <v>8177</v>
      </c>
      <c r="L1044" s="27" t="s">
        <v>10172</v>
      </c>
      <c r="M1044" s="27" t="s">
        <v>10173</v>
      </c>
      <c r="N1044" s="27" t="s">
        <v>10174</v>
      </c>
      <c r="O1044" s="27" t="s">
        <v>10174</v>
      </c>
      <c r="P1044" s="27" t="s">
        <v>1246</v>
      </c>
      <c r="Q1044" s="28" t="s">
        <v>1247</v>
      </c>
    </row>
    <row r="1045" spans="1:17" x14ac:dyDescent="0.2">
      <c r="A1045" s="9" t="s">
        <v>9838</v>
      </c>
      <c r="B1045" s="9">
        <v>1</v>
      </c>
      <c r="K1045" s="29" t="s">
        <v>8216</v>
      </c>
      <c r="L1045" s="30" t="s">
        <v>10175</v>
      </c>
      <c r="M1045" s="30" t="s">
        <v>10176</v>
      </c>
      <c r="N1045" s="30" t="s">
        <v>10174</v>
      </c>
      <c r="O1045" s="30" t="s">
        <v>10174</v>
      </c>
      <c r="P1045" s="30" t="s">
        <v>19511</v>
      </c>
      <c r="Q1045" s="31" t="s">
        <v>19511</v>
      </c>
    </row>
    <row r="1046" spans="1:17" x14ac:dyDescent="0.2">
      <c r="A1046" s="9" t="s">
        <v>9840</v>
      </c>
      <c r="B1046" s="9">
        <v>1</v>
      </c>
      <c r="K1046" s="26" t="s">
        <v>8216</v>
      </c>
      <c r="L1046" s="27" t="s">
        <v>10177</v>
      </c>
      <c r="M1046" s="27" t="s">
        <v>10178</v>
      </c>
      <c r="N1046" s="27" t="s">
        <v>10174</v>
      </c>
      <c r="O1046" s="27" t="s">
        <v>10174</v>
      </c>
      <c r="P1046" s="27" t="s">
        <v>1248</v>
      </c>
      <c r="Q1046" s="28" t="s">
        <v>1249</v>
      </c>
    </row>
    <row r="1047" spans="1:17" x14ac:dyDescent="0.2">
      <c r="A1047" s="9" t="s">
        <v>9841</v>
      </c>
      <c r="B1047" s="9">
        <v>1</v>
      </c>
      <c r="K1047" s="29" t="s">
        <v>8171</v>
      </c>
      <c r="L1047" s="30" t="s">
        <v>10179</v>
      </c>
      <c r="M1047" s="30" t="s">
        <v>10180</v>
      </c>
      <c r="N1047" s="30" t="s">
        <v>10174</v>
      </c>
      <c r="O1047" s="30" t="s">
        <v>10174</v>
      </c>
      <c r="P1047" s="30" t="s">
        <v>19511</v>
      </c>
      <c r="Q1047" s="31" t="s">
        <v>19511</v>
      </c>
    </row>
    <row r="1048" spans="1:17" x14ac:dyDescent="0.2">
      <c r="A1048" s="9" t="s">
        <v>9843</v>
      </c>
      <c r="B1048" s="9">
        <v>1</v>
      </c>
      <c r="K1048" s="26" t="s">
        <v>8186</v>
      </c>
      <c r="L1048" s="27" t="s">
        <v>10181</v>
      </c>
      <c r="M1048" s="27" t="s">
        <v>10182</v>
      </c>
      <c r="N1048" s="27" t="s">
        <v>10174</v>
      </c>
      <c r="O1048" s="27" t="s">
        <v>19511</v>
      </c>
      <c r="P1048" s="27" t="s">
        <v>1250</v>
      </c>
      <c r="Q1048" s="28" t="s">
        <v>1251</v>
      </c>
    </row>
    <row r="1049" spans="1:17" x14ac:dyDescent="0.2">
      <c r="A1049" s="9" t="s">
        <v>9845</v>
      </c>
      <c r="B1049" s="9">
        <v>1</v>
      </c>
      <c r="K1049" s="29" t="s">
        <v>8174</v>
      </c>
      <c r="L1049" s="30" t="s">
        <v>1252</v>
      </c>
      <c r="M1049" s="30" t="s">
        <v>10183</v>
      </c>
      <c r="N1049" s="30" t="s">
        <v>10174</v>
      </c>
      <c r="O1049" s="30" t="s">
        <v>1252</v>
      </c>
      <c r="P1049" s="30" t="s">
        <v>19511</v>
      </c>
      <c r="Q1049" s="31" t="s">
        <v>1253</v>
      </c>
    </row>
    <row r="1050" spans="1:17" x14ac:dyDescent="0.2">
      <c r="A1050" s="9" t="s">
        <v>9847</v>
      </c>
      <c r="B1050" s="9">
        <v>1</v>
      </c>
      <c r="K1050" s="26" t="s">
        <v>8174</v>
      </c>
      <c r="L1050" s="27" t="s">
        <v>10184</v>
      </c>
      <c r="M1050" s="27" t="s">
        <v>10185</v>
      </c>
      <c r="N1050" s="27" t="s">
        <v>10174</v>
      </c>
      <c r="O1050" s="27" t="s">
        <v>10174</v>
      </c>
      <c r="P1050" s="27" t="s">
        <v>19511</v>
      </c>
      <c r="Q1050" s="28" t="s">
        <v>1253</v>
      </c>
    </row>
    <row r="1051" spans="1:17" x14ac:dyDescent="0.2">
      <c r="A1051" s="9" t="s">
        <v>9849</v>
      </c>
      <c r="B1051" s="9">
        <v>1</v>
      </c>
      <c r="K1051" s="29" t="s">
        <v>8186</v>
      </c>
      <c r="L1051" s="30" t="s">
        <v>10186</v>
      </c>
      <c r="M1051" s="30" t="s">
        <v>10187</v>
      </c>
      <c r="N1051" s="30" t="s">
        <v>10188</v>
      </c>
      <c r="O1051" s="30" t="s">
        <v>10188</v>
      </c>
      <c r="P1051" s="30" t="s">
        <v>19511</v>
      </c>
      <c r="Q1051" s="31" t="s">
        <v>1254</v>
      </c>
    </row>
    <row r="1052" spans="1:17" x14ac:dyDescent="0.2">
      <c r="A1052" s="9" t="s">
        <v>9851</v>
      </c>
      <c r="B1052" s="9">
        <v>1</v>
      </c>
      <c r="K1052" s="26" t="s">
        <v>8183</v>
      </c>
      <c r="L1052" s="27" t="s">
        <v>10189</v>
      </c>
      <c r="M1052" s="27" t="s">
        <v>10190</v>
      </c>
      <c r="N1052" s="27" t="s">
        <v>10188</v>
      </c>
      <c r="O1052" s="27" t="s">
        <v>10188</v>
      </c>
      <c r="P1052" s="27" t="s">
        <v>1255</v>
      </c>
      <c r="Q1052" s="28" t="s">
        <v>19511</v>
      </c>
    </row>
    <row r="1053" spans="1:17" x14ac:dyDescent="0.2">
      <c r="A1053" s="9" t="s">
        <v>9853</v>
      </c>
      <c r="B1053" s="9">
        <v>1</v>
      </c>
      <c r="K1053" s="29" t="s">
        <v>8186</v>
      </c>
      <c r="L1053" s="30" t="s">
        <v>10191</v>
      </c>
      <c r="M1053" s="30" t="s">
        <v>10192</v>
      </c>
      <c r="N1053" s="30" t="s">
        <v>10188</v>
      </c>
      <c r="O1053" s="30" t="s">
        <v>10193</v>
      </c>
      <c r="P1053" s="30" t="s">
        <v>1256</v>
      </c>
      <c r="Q1053" s="31" t="s">
        <v>1257</v>
      </c>
    </row>
    <row r="1054" spans="1:17" x14ac:dyDescent="0.2">
      <c r="A1054" s="9" t="s">
        <v>9856</v>
      </c>
      <c r="B1054" s="9">
        <v>1</v>
      </c>
      <c r="K1054" s="26" t="s">
        <v>8183</v>
      </c>
      <c r="L1054" s="27" t="s">
        <v>10194</v>
      </c>
      <c r="M1054" s="27" t="s">
        <v>10195</v>
      </c>
      <c r="N1054" s="27" t="s">
        <v>10188</v>
      </c>
      <c r="O1054" s="27" t="s">
        <v>10188</v>
      </c>
      <c r="P1054" s="27" t="s">
        <v>1258</v>
      </c>
      <c r="Q1054" s="28" t="s">
        <v>1259</v>
      </c>
    </row>
    <row r="1055" spans="1:17" x14ac:dyDescent="0.2">
      <c r="A1055" s="9" t="s">
        <v>9858</v>
      </c>
      <c r="B1055" s="9">
        <v>1</v>
      </c>
      <c r="K1055" s="29" t="s">
        <v>8186</v>
      </c>
      <c r="L1055" s="30" t="s">
        <v>10196</v>
      </c>
      <c r="M1055" s="30" t="s">
        <v>10197</v>
      </c>
      <c r="N1055" s="30" t="s">
        <v>10188</v>
      </c>
      <c r="O1055" s="30" t="s">
        <v>10198</v>
      </c>
      <c r="P1055" s="30" t="s">
        <v>19511</v>
      </c>
      <c r="Q1055" s="31" t="s">
        <v>1260</v>
      </c>
    </row>
    <row r="1056" spans="1:17" x14ac:dyDescent="0.2">
      <c r="A1056" s="9" t="s">
        <v>9862</v>
      </c>
      <c r="B1056" s="9">
        <v>1</v>
      </c>
      <c r="K1056" s="26" t="s">
        <v>8186</v>
      </c>
      <c r="L1056" s="27" t="s">
        <v>10199</v>
      </c>
      <c r="M1056" s="27" t="s">
        <v>10200</v>
      </c>
      <c r="N1056" s="27" t="s">
        <v>10188</v>
      </c>
      <c r="O1056" s="27" t="s">
        <v>19511</v>
      </c>
      <c r="P1056" s="27" t="s">
        <v>1261</v>
      </c>
      <c r="Q1056" s="28" t="s">
        <v>1262</v>
      </c>
    </row>
    <row r="1057" spans="1:17" x14ac:dyDescent="0.2">
      <c r="A1057" s="9" t="s">
        <v>9864</v>
      </c>
      <c r="B1057" s="9">
        <v>1</v>
      </c>
      <c r="K1057" s="29" t="s">
        <v>8186</v>
      </c>
      <c r="L1057" s="30" t="s">
        <v>10201</v>
      </c>
      <c r="M1057" s="30" t="s">
        <v>10202</v>
      </c>
      <c r="N1057" s="30" t="s">
        <v>10188</v>
      </c>
      <c r="O1057" s="30" t="s">
        <v>10203</v>
      </c>
      <c r="P1057" s="30" t="s">
        <v>1263</v>
      </c>
      <c r="Q1057" s="31" t="s">
        <v>1264</v>
      </c>
    </row>
    <row r="1058" spans="1:17" x14ac:dyDescent="0.2">
      <c r="A1058" s="9" t="s">
        <v>9866</v>
      </c>
      <c r="B1058" s="9">
        <v>1</v>
      </c>
      <c r="K1058" s="26" t="s">
        <v>8171</v>
      </c>
      <c r="L1058" s="27" t="s">
        <v>10204</v>
      </c>
      <c r="M1058" s="27" t="s">
        <v>10205</v>
      </c>
      <c r="N1058" s="27" t="s">
        <v>10188</v>
      </c>
      <c r="O1058" s="27" t="s">
        <v>19511</v>
      </c>
      <c r="P1058" s="27" t="s">
        <v>19511</v>
      </c>
      <c r="Q1058" s="28" t="s">
        <v>1265</v>
      </c>
    </row>
    <row r="1059" spans="1:17" x14ac:dyDescent="0.2">
      <c r="A1059" s="9" t="s">
        <v>9868</v>
      </c>
      <c r="B1059" s="9">
        <v>1</v>
      </c>
      <c r="K1059" s="29" t="s">
        <v>8183</v>
      </c>
      <c r="L1059" s="30" t="s">
        <v>10206</v>
      </c>
      <c r="M1059" s="30" t="s">
        <v>10207</v>
      </c>
      <c r="N1059" s="30" t="s">
        <v>10188</v>
      </c>
      <c r="O1059" s="30" t="s">
        <v>19511</v>
      </c>
      <c r="P1059" s="30" t="s">
        <v>1266</v>
      </c>
      <c r="Q1059" s="31" t="s">
        <v>1267</v>
      </c>
    </row>
    <row r="1060" spans="1:17" x14ac:dyDescent="0.2">
      <c r="A1060" s="9" t="s">
        <v>9870</v>
      </c>
      <c r="B1060" s="9">
        <v>1</v>
      </c>
      <c r="K1060" s="26" t="s">
        <v>8183</v>
      </c>
      <c r="L1060" s="27" t="s">
        <v>10208</v>
      </c>
      <c r="M1060" s="27" t="s">
        <v>10209</v>
      </c>
      <c r="N1060" s="27" t="s">
        <v>10188</v>
      </c>
      <c r="O1060" s="27" t="s">
        <v>19511</v>
      </c>
      <c r="P1060" s="27" t="s">
        <v>1268</v>
      </c>
      <c r="Q1060" s="28" t="s">
        <v>1269</v>
      </c>
    </row>
    <row r="1061" spans="1:17" x14ac:dyDescent="0.2">
      <c r="A1061" s="9" t="s">
        <v>9873</v>
      </c>
      <c r="B1061" s="9">
        <v>1</v>
      </c>
      <c r="K1061" s="29" t="s">
        <v>8174</v>
      </c>
      <c r="L1061" s="30" t="s">
        <v>10210</v>
      </c>
      <c r="M1061" s="30" t="s">
        <v>10211</v>
      </c>
      <c r="N1061" s="30" t="s">
        <v>10188</v>
      </c>
      <c r="O1061" s="30" t="s">
        <v>19511</v>
      </c>
      <c r="P1061" s="30" t="s">
        <v>19511</v>
      </c>
      <c r="Q1061" s="31" t="s">
        <v>1270</v>
      </c>
    </row>
    <row r="1062" spans="1:17" x14ac:dyDescent="0.2">
      <c r="A1062" s="9" t="s">
        <v>9875</v>
      </c>
      <c r="B1062" s="9">
        <v>1</v>
      </c>
      <c r="K1062" s="26" t="s">
        <v>8183</v>
      </c>
      <c r="L1062" s="27" t="s">
        <v>10212</v>
      </c>
      <c r="M1062" s="27" t="s">
        <v>10213</v>
      </c>
      <c r="N1062" s="27" t="s">
        <v>10188</v>
      </c>
      <c r="O1062" s="27" t="s">
        <v>10214</v>
      </c>
      <c r="P1062" s="27" t="s">
        <v>19511</v>
      </c>
      <c r="Q1062" s="28" t="s">
        <v>1271</v>
      </c>
    </row>
    <row r="1063" spans="1:17" x14ac:dyDescent="0.2">
      <c r="A1063" s="9" t="s">
        <v>9877</v>
      </c>
      <c r="B1063" s="9">
        <v>1</v>
      </c>
      <c r="K1063" s="29" t="s">
        <v>8171</v>
      </c>
      <c r="L1063" s="30" t="s">
        <v>10215</v>
      </c>
      <c r="M1063" s="30" t="s">
        <v>10216</v>
      </c>
      <c r="N1063" s="30" t="s">
        <v>10188</v>
      </c>
      <c r="O1063" s="30" t="s">
        <v>19511</v>
      </c>
      <c r="P1063" s="30" t="s">
        <v>19511</v>
      </c>
      <c r="Q1063" s="31" t="s">
        <v>1272</v>
      </c>
    </row>
    <row r="1064" spans="1:17" x14ac:dyDescent="0.2">
      <c r="A1064" s="9" t="s">
        <v>9879</v>
      </c>
      <c r="B1064" s="9">
        <v>1</v>
      </c>
      <c r="K1064" s="26" t="s">
        <v>8186</v>
      </c>
      <c r="L1064" s="27" t="s">
        <v>10217</v>
      </c>
      <c r="M1064" s="27" t="s">
        <v>10218</v>
      </c>
      <c r="N1064" s="27" t="s">
        <v>10188</v>
      </c>
      <c r="O1064" s="27" t="s">
        <v>10188</v>
      </c>
      <c r="P1064" s="27" t="s">
        <v>1273</v>
      </c>
      <c r="Q1064" s="28" t="s">
        <v>1274</v>
      </c>
    </row>
    <row r="1065" spans="1:17" x14ac:dyDescent="0.2">
      <c r="A1065" s="9" t="s">
        <v>9881</v>
      </c>
      <c r="B1065" s="9">
        <v>1</v>
      </c>
      <c r="K1065" s="29" t="s">
        <v>8186</v>
      </c>
      <c r="L1065" s="30" t="s">
        <v>10219</v>
      </c>
      <c r="M1065" s="30" t="s">
        <v>10220</v>
      </c>
      <c r="N1065" s="30" t="s">
        <v>10188</v>
      </c>
      <c r="O1065" s="30" t="s">
        <v>10221</v>
      </c>
      <c r="P1065" s="30" t="s">
        <v>1275</v>
      </c>
      <c r="Q1065" s="31" t="s">
        <v>1276</v>
      </c>
    </row>
    <row r="1066" spans="1:17" x14ac:dyDescent="0.2">
      <c r="A1066" s="9" t="s">
        <v>9883</v>
      </c>
      <c r="B1066" s="9">
        <v>1</v>
      </c>
      <c r="K1066" s="26" t="s">
        <v>8186</v>
      </c>
      <c r="L1066" s="27" t="s">
        <v>10222</v>
      </c>
      <c r="M1066" s="27" t="s">
        <v>10223</v>
      </c>
      <c r="N1066" s="27" t="s">
        <v>10188</v>
      </c>
      <c r="O1066" s="27" t="s">
        <v>10188</v>
      </c>
      <c r="P1066" s="27" t="s">
        <v>1277</v>
      </c>
      <c r="Q1066" s="28" t="s">
        <v>1278</v>
      </c>
    </row>
    <row r="1067" spans="1:17" x14ac:dyDescent="0.2">
      <c r="A1067" s="9" t="s">
        <v>9885</v>
      </c>
      <c r="B1067" s="9">
        <v>1</v>
      </c>
      <c r="K1067" s="29" t="s">
        <v>8183</v>
      </c>
      <c r="L1067" s="30" t="s">
        <v>10224</v>
      </c>
      <c r="M1067" s="30" t="s">
        <v>10225</v>
      </c>
      <c r="N1067" s="30" t="s">
        <v>10188</v>
      </c>
      <c r="O1067" s="30" t="s">
        <v>10188</v>
      </c>
      <c r="P1067" s="30" t="s">
        <v>19511</v>
      </c>
      <c r="Q1067" s="31" t="s">
        <v>1279</v>
      </c>
    </row>
    <row r="1068" spans="1:17" x14ac:dyDescent="0.2">
      <c r="A1068" s="9" t="s">
        <v>9887</v>
      </c>
      <c r="B1068" s="9">
        <v>1</v>
      </c>
      <c r="K1068" s="26" t="s">
        <v>8186</v>
      </c>
      <c r="L1068" s="27" t="s">
        <v>10226</v>
      </c>
      <c r="M1068" s="27" t="s">
        <v>10227</v>
      </c>
      <c r="N1068" s="27" t="s">
        <v>10188</v>
      </c>
      <c r="O1068" s="27" t="s">
        <v>19511</v>
      </c>
      <c r="P1068" s="27" t="s">
        <v>1280</v>
      </c>
      <c r="Q1068" s="28" t="s">
        <v>1281</v>
      </c>
    </row>
    <row r="1069" spans="1:17" x14ac:dyDescent="0.2">
      <c r="A1069" s="9" t="s">
        <v>9890</v>
      </c>
      <c r="B1069" s="9">
        <v>1</v>
      </c>
      <c r="K1069" s="29" t="s">
        <v>8216</v>
      </c>
      <c r="L1069" s="30" t="s">
        <v>10228</v>
      </c>
      <c r="M1069" s="30" t="s">
        <v>10229</v>
      </c>
      <c r="N1069" s="30" t="s">
        <v>10188</v>
      </c>
      <c r="O1069" s="30" t="s">
        <v>10188</v>
      </c>
      <c r="P1069" s="30" t="s">
        <v>1258</v>
      </c>
      <c r="Q1069" s="31" t="s">
        <v>1259</v>
      </c>
    </row>
    <row r="1070" spans="1:17" x14ac:dyDescent="0.2">
      <c r="A1070" s="9" t="s">
        <v>9892</v>
      </c>
      <c r="B1070" s="9">
        <v>1</v>
      </c>
      <c r="K1070" s="26" t="s">
        <v>8186</v>
      </c>
      <c r="L1070" s="27" t="s">
        <v>10230</v>
      </c>
      <c r="M1070" s="27" t="s">
        <v>10231</v>
      </c>
      <c r="N1070" s="27" t="s">
        <v>10188</v>
      </c>
      <c r="O1070" s="27" t="s">
        <v>10188</v>
      </c>
      <c r="P1070" s="27" t="s">
        <v>1282</v>
      </c>
      <c r="Q1070" s="28" t="s">
        <v>1283</v>
      </c>
    </row>
    <row r="1071" spans="1:17" x14ac:dyDescent="0.2">
      <c r="A1071" s="9" t="s">
        <v>9894</v>
      </c>
      <c r="B1071" s="9">
        <v>1</v>
      </c>
      <c r="K1071" s="29" t="s">
        <v>8171</v>
      </c>
      <c r="L1071" s="30" t="s">
        <v>10232</v>
      </c>
      <c r="M1071" s="30" t="s">
        <v>10233</v>
      </c>
      <c r="N1071" s="30" t="s">
        <v>10188</v>
      </c>
      <c r="O1071" s="30" t="s">
        <v>10188</v>
      </c>
      <c r="P1071" s="30" t="s">
        <v>19511</v>
      </c>
      <c r="Q1071" s="31" t="s">
        <v>1284</v>
      </c>
    </row>
    <row r="1072" spans="1:17" x14ac:dyDescent="0.2">
      <c r="A1072" s="9" t="s">
        <v>9897</v>
      </c>
      <c r="B1072" s="9">
        <v>1</v>
      </c>
      <c r="K1072" s="26" t="s">
        <v>8186</v>
      </c>
      <c r="L1072" s="27" t="s">
        <v>10234</v>
      </c>
      <c r="M1072" s="27" t="s">
        <v>10235</v>
      </c>
      <c r="N1072" s="27" t="s">
        <v>10188</v>
      </c>
      <c r="O1072" s="27" t="s">
        <v>10236</v>
      </c>
      <c r="P1072" s="27" t="s">
        <v>1285</v>
      </c>
      <c r="Q1072" s="28" t="s">
        <v>1286</v>
      </c>
    </row>
    <row r="1073" spans="1:17" x14ac:dyDescent="0.2">
      <c r="A1073" s="9" t="s">
        <v>9901</v>
      </c>
      <c r="B1073" s="9">
        <v>1</v>
      </c>
      <c r="K1073" s="29" t="s">
        <v>8186</v>
      </c>
      <c r="L1073" s="30" t="s">
        <v>10237</v>
      </c>
      <c r="M1073" s="30" t="s">
        <v>10238</v>
      </c>
      <c r="N1073" s="30" t="s">
        <v>10188</v>
      </c>
      <c r="O1073" s="30" t="s">
        <v>10188</v>
      </c>
      <c r="P1073" s="30" t="s">
        <v>1287</v>
      </c>
      <c r="Q1073" s="31" t="s">
        <v>1288</v>
      </c>
    </row>
    <row r="1074" spans="1:17" x14ac:dyDescent="0.2">
      <c r="A1074" s="9" t="s">
        <v>9903</v>
      </c>
      <c r="B1074" s="9">
        <v>1</v>
      </c>
      <c r="K1074" s="26" t="s">
        <v>8186</v>
      </c>
      <c r="L1074" s="27" t="s">
        <v>10239</v>
      </c>
      <c r="M1074" s="27" t="s">
        <v>10240</v>
      </c>
      <c r="N1074" s="27" t="s">
        <v>10188</v>
      </c>
      <c r="O1074" s="27" t="s">
        <v>10188</v>
      </c>
      <c r="P1074" s="27" t="s">
        <v>19511</v>
      </c>
      <c r="Q1074" s="28" t="s">
        <v>19511</v>
      </c>
    </row>
    <row r="1075" spans="1:17" x14ac:dyDescent="0.2">
      <c r="A1075" s="9" t="s">
        <v>1128</v>
      </c>
      <c r="B1075" s="9">
        <v>1</v>
      </c>
      <c r="K1075" s="29" t="s">
        <v>8186</v>
      </c>
      <c r="L1075" s="30" t="s">
        <v>10241</v>
      </c>
      <c r="M1075" s="30" t="s">
        <v>10242</v>
      </c>
      <c r="N1075" s="30" t="s">
        <v>10188</v>
      </c>
      <c r="O1075" s="30" t="s">
        <v>10188</v>
      </c>
      <c r="P1075" s="30" t="s">
        <v>1289</v>
      </c>
      <c r="Q1075" s="31" t="s">
        <v>1290</v>
      </c>
    </row>
    <row r="1076" spans="1:17" x14ac:dyDescent="0.2">
      <c r="A1076" s="9" t="s">
        <v>9907</v>
      </c>
      <c r="B1076" s="9">
        <v>1</v>
      </c>
      <c r="K1076" s="26" t="s">
        <v>8186</v>
      </c>
      <c r="L1076" s="27" t="s">
        <v>10243</v>
      </c>
      <c r="M1076" s="27" t="s">
        <v>10244</v>
      </c>
      <c r="N1076" s="27" t="s">
        <v>10188</v>
      </c>
      <c r="O1076" s="27" t="s">
        <v>10188</v>
      </c>
      <c r="P1076" s="27" t="s">
        <v>1291</v>
      </c>
      <c r="Q1076" s="28" t="s">
        <v>1292</v>
      </c>
    </row>
    <row r="1077" spans="1:17" x14ac:dyDescent="0.2">
      <c r="A1077" s="9" t="s">
        <v>9908</v>
      </c>
      <c r="B1077" s="9">
        <v>1</v>
      </c>
      <c r="K1077" s="29" t="s">
        <v>8186</v>
      </c>
      <c r="L1077" s="30" t="s">
        <v>10245</v>
      </c>
      <c r="M1077" s="30" t="s">
        <v>19511</v>
      </c>
      <c r="N1077" s="30" t="s">
        <v>10188</v>
      </c>
      <c r="O1077" s="30" t="s">
        <v>10246</v>
      </c>
      <c r="P1077" s="30" t="s">
        <v>1293</v>
      </c>
      <c r="Q1077" s="31" t="s">
        <v>1294</v>
      </c>
    </row>
    <row r="1078" spans="1:17" x14ac:dyDescent="0.2">
      <c r="A1078" s="9" t="s">
        <v>9910</v>
      </c>
      <c r="B1078" s="9">
        <v>1</v>
      </c>
      <c r="K1078" s="26" t="s">
        <v>8186</v>
      </c>
      <c r="L1078" s="27" t="s">
        <v>10247</v>
      </c>
      <c r="M1078" s="27" t="s">
        <v>10248</v>
      </c>
      <c r="N1078" s="27" t="s">
        <v>10188</v>
      </c>
      <c r="O1078" s="27" t="s">
        <v>10249</v>
      </c>
      <c r="P1078" s="27" t="s">
        <v>1295</v>
      </c>
      <c r="Q1078" s="28" t="s">
        <v>1296</v>
      </c>
    </row>
    <row r="1079" spans="1:17" x14ac:dyDescent="0.2">
      <c r="A1079" s="9" t="s">
        <v>9911</v>
      </c>
      <c r="B1079" s="9">
        <v>1</v>
      </c>
      <c r="K1079" s="29" t="s">
        <v>8186</v>
      </c>
      <c r="L1079" s="30" t="s">
        <v>10250</v>
      </c>
      <c r="M1079" s="30" t="s">
        <v>10251</v>
      </c>
      <c r="N1079" s="30" t="s">
        <v>10188</v>
      </c>
      <c r="O1079" s="30" t="s">
        <v>10188</v>
      </c>
      <c r="P1079" s="30" t="s">
        <v>19511</v>
      </c>
      <c r="Q1079" s="31" t="s">
        <v>19511</v>
      </c>
    </row>
    <row r="1080" spans="1:17" x14ac:dyDescent="0.2">
      <c r="A1080" s="9" t="s">
        <v>9913</v>
      </c>
      <c r="B1080" s="9">
        <v>1</v>
      </c>
      <c r="K1080" s="26" t="s">
        <v>8171</v>
      </c>
      <c r="L1080" s="27" t="s">
        <v>10252</v>
      </c>
      <c r="M1080" s="27" t="s">
        <v>10253</v>
      </c>
      <c r="N1080" s="27" t="s">
        <v>10188</v>
      </c>
      <c r="O1080" s="27" t="s">
        <v>19511</v>
      </c>
      <c r="P1080" s="27" t="s">
        <v>19511</v>
      </c>
      <c r="Q1080" s="28" t="s">
        <v>19511</v>
      </c>
    </row>
    <row r="1081" spans="1:17" x14ac:dyDescent="0.2">
      <c r="A1081" s="9" t="s">
        <v>9915</v>
      </c>
      <c r="B1081" s="9">
        <v>1</v>
      </c>
      <c r="K1081" s="29" t="s">
        <v>8183</v>
      </c>
      <c r="L1081" s="30" t="s">
        <v>10254</v>
      </c>
      <c r="M1081" s="30" t="s">
        <v>10255</v>
      </c>
      <c r="N1081" s="30" t="s">
        <v>10188</v>
      </c>
      <c r="O1081" s="30" t="s">
        <v>19511</v>
      </c>
      <c r="P1081" s="30" t="s">
        <v>19511</v>
      </c>
      <c r="Q1081" s="31" t="s">
        <v>19511</v>
      </c>
    </row>
    <row r="1082" spans="1:17" x14ac:dyDescent="0.2">
      <c r="A1082" s="9" t="s">
        <v>9916</v>
      </c>
      <c r="B1082" s="9">
        <v>1</v>
      </c>
      <c r="K1082" s="26" t="s">
        <v>8183</v>
      </c>
      <c r="L1082" s="27" t="s">
        <v>10256</v>
      </c>
      <c r="M1082" s="27" t="s">
        <v>10257</v>
      </c>
      <c r="N1082" s="27" t="s">
        <v>10188</v>
      </c>
      <c r="O1082" s="27" t="s">
        <v>19511</v>
      </c>
      <c r="P1082" s="27" t="s">
        <v>19511</v>
      </c>
      <c r="Q1082" s="28" t="s">
        <v>1297</v>
      </c>
    </row>
    <row r="1083" spans="1:17" x14ac:dyDescent="0.2">
      <c r="A1083" s="9" t="s">
        <v>9917</v>
      </c>
      <c r="B1083" s="9">
        <v>1</v>
      </c>
      <c r="K1083" s="29" t="s">
        <v>8216</v>
      </c>
      <c r="L1083" s="30" t="s">
        <v>10258</v>
      </c>
      <c r="M1083" s="30" t="s">
        <v>10259</v>
      </c>
      <c r="N1083" s="30" t="s">
        <v>10188</v>
      </c>
      <c r="O1083" s="30" t="s">
        <v>19511</v>
      </c>
      <c r="P1083" s="30" t="s">
        <v>1298</v>
      </c>
      <c r="Q1083" s="31" t="s">
        <v>1299</v>
      </c>
    </row>
    <row r="1084" spans="1:17" x14ac:dyDescent="0.2">
      <c r="A1084" s="9" t="s">
        <v>9918</v>
      </c>
      <c r="B1084" s="9">
        <v>1</v>
      </c>
      <c r="K1084" s="26" t="s">
        <v>8216</v>
      </c>
      <c r="L1084" s="27" t="s">
        <v>10260</v>
      </c>
      <c r="M1084" s="27" t="s">
        <v>10261</v>
      </c>
      <c r="N1084" s="27" t="s">
        <v>1525</v>
      </c>
      <c r="O1084" s="27" t="s">
        <v>19511</v>
      </c>
      <c r="P1084" s="27" t="s">
        <v>19511</v>
      </c>
      <c r="Q1084" s="28" t="s">
        <v>1300</v>
      </c>
    </row>
    <row r="1085" spans="1:17" x14ac:dyDescent="0.2">
      <c r="A1085" s="9" t="s">
        <v>9919</v>
      </c>
      <c r="B1085" s="9">
        <v>1</v>
      </c>
      <c r="K1085" s="29" t="s">
        <v>8183</v>
      </c>
      <c r="L1085" s="30" t="s">
        <v>10262</v>
      </c>
      <c r="M1085" s="30" t="s">
        <v>10263</v>
      </c>
      <c r="N1085" s="30" t="s">
        <v>1525</v>
      </c>
      <c r="O1085" s="30" t="s">
        <v>19511</v>
      </c>
      <c r="P1085" s="30" t="s">
        <v>19511</v>
      </c>
      <c r="Q1085" s="31" t="s">
        <v>1301</v>
      </c>
    </row>
    <row r="1086" spans="1:17" x14ac:dyDescent="0.2">
      <c r="A1086" s="9" t="s">
        <v>9921</v>
      </c>
      <c r="B1086" s="9">
        <v>1</v>
      </c>
      <c r="K1086" s="26" t="s">
        <v>8177</v>
      </c>
      <c r="L1086" s="27" t="s">
        <v>10264</v>
      </c>
      <c r="M1086" s="27" t="s">
        <v>10265</v>
      </c>
      <c r="N1086" s="27" t="s">
        <v>1525</v>
      </c>
      <c r="O1086" s="27" t="s">
        <v>19511</v>
      </c>
      <c r="P1086" s="27" t="s">
        <v>1302</v>
      </c>
      <c r="Q1086" s="28" t="s">
        <v>1303</v>
      </c>
    </row>
    <row r="1087" spans="1:17" x14ac:dyDescent="0.2">
      <c r="A1087" s="9" t="s">
        <v>9923</v>
      </c>
      <c r="B1087" s="9">
        <v>1</v>
      </c>
      <c r="K1087" s="29" t="s">
        <v>8183</v>
      </c>
      <c r="L1087" s="30" t="s">
        <v>10266</v>
      </c>
      <c r="M1087" s="30" t="s">
        <v>10267</v>
      </c>
      <c r="N1087" s="30" t="s">
        <v>1525</v>
      </c>
      <c r="O1087" s="30" t="s">
        <v>19511</v>
      </c>
      <c r="P1087" s="30" t="s">
        <v>19511</v>
      </c>
      <c r="Q1087" s="31" t="s">
        <v>1304</v>
      </c>
    </row>
    <row r="1088" spans="1:17" x14ac:dyDescent="0.2">
      <c r="A1088" s="9" t="s">
        <v>9925</v>
      </c>
      <c r="B1088" s="9">
        <v>1</v>
      </c>
      <c r="K1088" s="26" t="s">
        <v>8183</v>
      </c>
      <c r="L1088" s="27" t="s">
        <v>10268</v>
      </c>
      <c r="M1088" s="27" t="s">
        <v>10269</v>
      </c>
      <c r="N1088" s="27" t="s">
        <v>1525</v>
      </c>
      <c r="O1088" s="27" t="s">
        <v>19511</v>
      </c>
      <c r="P1088" s="27" t="s">
        <v>19511</v>
      </c>
      <c r="Q1088" s="28" t="s">
        <v>1305</v>
      </c>
    </row>
    <row r="1089" spans="1:17" x14ac:dyDescent="0.2">
      <c r="A1089" s="9" t="s">
        <v>9926</v>
      </c>
      <c r="B1089" s="9">
        <v>1</v>
      </c>
      <c r="K1089" s="29" t="s">
        <v>8183</v>
      </c>
      <c r="L1089" s="30" t="s">
        <v>10270</v>
      </c>
      <c r="M1089" s="30" t="s">
        <v>10271</v>
      </c>
      <c r="N1089" s="30" t="s">
        <v>1525</v>
      </c>
      <c r="O1089" s="30" t="s">
        <v>19511</v>
      </c>
      <c r="P1089" s="30" t="s">
        <v>19511</v>
      </c>
      <c r="Q1089" s="31" t="s">
        <v>1306</v>
      </c>
    </row>
    <row r="1090" spans="1:17" x14ac:dyDescent="0.2">
      <c r="A1090" s="9" t="s">
        <v>9927</v>
      </c>
      <c r="B1090" s="9">
        <v>1</v>
      </c>
      <c r="K1090" s="26" t="s">
        <v>8174</v>
      </c>
      <c r="L1090" s="27" t="s">
        <v>10272</v>
      </c>
      <c r="M1090" s="27" t="s">
        <v>10273</v>
      </c>
      <c r="N1090" s="27" t="s">
        <v>1525</v>
      </c>
      <c r="O1090" s="27" t="s">
        <v>19511</v>
      </c>
      <c r="P1090" s="27" t="s">
        <v>1307</v>
      </c>
      <c r="Q1090" s="28" t="s">
        <v>1308</v>
      </c>
    </row>
    <row r="1091" spans="1:17" x14ac:dyDescent="0.2">
      <c r="A1091" s="9" t="s">
        <v>9929</v>
      </c>
      <c r="B1091" s="9">
        <v>1</v>
      </c>
      <c r="K1091" s="29" t="s">
        <v>8183</v>
      </c>
      <c r="L1091" s="30" t="s">
        <v>10274</v>
      </c>
      <c r="M1091" s="30" t="s">
        <v>10275</v>
      </c>
      <c r="N1091" s="30" t="s">
        <v>1525</v>
      </c>
      <c r="O1091" s="30" t="s">
        <v>1525</v>
      </c>
      <c r="P1091" s="30" t="s">
        <v>19511</v>
      </c>
      <c r="Q1091" s="31" t="s">
        <v>1309</v>
      </c>
    </row>
    <row r="1092" spans="1:17" x14ac:dyDescent="0.2">
      <c r="A1092" s="9" t="s">
        <v>9930</v>
      </c>
      <c r="B1092" s="9">
        <v>1</v>
      </c>
      <c r="K1092" s="26" t="s">
        <v>8186</v>
      </c>
      <c r="L1092" s="27" t="s">
        <v>10276</v>
      </c>
      <c r="M1092" s="27" t="s">
        <v>10277</v>
      </c>
      <c r="N1092" s="27" t="s">
        <v>1525</v>
      </c>
      <c r="O1092" s="27" t="s">
        <v>19511</v>
      </c>
      <c r="P1092" s="27" t="s">
        <v>19511</v>
      </c>
      <c r="Q1092" s="28" t="s">
        <v>1310</v>
      </c>
    </row>
    <row r="1093" spans="1:17" x14ac:dyDescent="0.2">
      <c r="A1093" s="9" t="s">
        <v>9931</v>
      </c>
      <c r="B1093" s="9">
        <v>1</v>
      </c>
      <c r="K1093" s="29" t="s">
        <v>8183</v>
      </c>
      <c r="L1093" s="30" t="s">
        <v>10278</v>
      </c>
      <c r="M1093" s="30" t="s">
        <v>10279</v>
      </c>
      <c r="N1093" s="30" t="s">
        <v>1525</v>
      </c>
      <c r="O1093" s="30" t="s">
        <v>19511</v>
      </c>
      <c r="P1093" s="30" t="s">
        <v>19511</v>
      </c>
      <c r="Q1093" s="31" t="s">
        <v>1311</v>
      </c>
    </row>
    <row r="1094" spans="1:17" x14ac:dyDescent="0.2">
      <c r="A1094" s="9" t="s">
        <v>9933</v>
      </c>
      <c r="B1094" s="9">
        <v>1</v>
      </c>
      <c r="K1094" s="26" t="s">
        <v>8177</v>
      </c>
      <c r="L1094" s="27" t="s">
        <v>10280</v>
      </c>
      <c r="M1094" s="27" t="s">
        <v>10281</v>
      </c>
      <c r="N1094" s="27" t="s">
        <v>1525</v>
      </c>
      <c r="O1094" s="27" t="s">
        <v>1525</v>
      </c>
      <c r="P1094" s="27" t="s">
        <v>1312</v>
      </c>
      <c r="Q1094" s="28" t="s">
        <v>1313</v>
      </c>
    </row>
    <row r="1095" spans="1:17" x14ac:dyDescent="0.2">
      <c r="A1095" s="9" t="s">
        <v>9934</v>
      </c>
      <c r="B1095" s="9">
        <v>1</v>
      </c>
      <c r="K1095" s="29" t="s">
        <v>8183</v>
      </c>
      <c r="L1095" s="30" t="s">
        <v>10282</v>
      </c>
      <c r="M1095" s="30" t="s">
        <v>10283</v>
      </c>
      <c r="N1095" s="30" t="s">
        <v>1525</v>
      </c>
      <c r="O1095" s="30" t="s">
        <v>19511</v>
      </c>
      <c r="P1095" s="30" t="s">
        <v>19511</v>
      </c>
      <c r="Q1095" s="31" t="s">
        <v>1314</v>
      </c>
    </row>
    <row r="1096" spans="1:17" x14ac:dyDescent="0.2">
      <c r="A1096" s="9" t="s">
        <v>9935</v>
      </c>
      <c r="B1096" s="9">
        <v>1</v>
      </c>
      <c r="K1096" s="26" t="s">
        <v>8183</v>
      </c>
      <c r="L1096" s="27" t="s">
        <v>10284</v>
      </c>
      <c r="M1096" s="27" t="s">
        <v>10285</v>
      </c>
      <c r="N1096" s="27" t="s">
        <v>1525</v>
      </c>
      <c r="O1096" s="27" t="s">
        <v>10286</v>
      </c>
      <c r="P1096" s="27" t="s">
        <v>19511</v>
      </c>
      <c r="Q1096" s="28" t="s">
        <v>1315</v>
      </c>
    </row>
    <row r="1097" spans="1:17" x14ac:dyDescent="0.2">
      <c r="A1097" s="9" t="s">
        <v>9937</v>
      </c>
      <c r="B1097" s="9">
        <v>1</v>
      </c>
      <c r="K1097" s="29" t="s">
        <v>8177</v>
      </c>
      <c r="L1097" s="30" t="s">
        <v>10287</v>
      </c>
      <c r="M1097" s="30" t="s">
        <v>10288</v>
      </c>
      <c r="N1097" s="30" t="s">
        <v>1525</v>
      </c>
      <c r="O1097" s="30" t="s">
        <v>1525</v>
      </c>
      <c r="P1097" s="30" t="s">
        <v>1316</v>
      </c>
      <c r="Q1097" s="31" t="s">
        <v>1317</v>
      </c>
    </row>
    <row r="1098" spans="1:17" x14ac:dyDescent="0.2">
      <c r="A1098" s="9" t="s">
        <v>9939</v>
      </c>
      <c r="B1098" s="9">
        <v>1</v>
      </c>
      <c r="K1098" s="26" t="s">
        <v>8171</v>
      </c>
      <c r="L1098" s="27" t="s">
        <v>10289</v>
      </c>
      <c r="M1098" s="27" t="s">
        <v>10290</v>
      </c>
      <c r="N1098" s="27" t="s">
        <v>1525</v>
      </c>
      <c r="O1098" s="27" t="s">
        <v>19511</v>
      </c>
      <c r="P1098" s="27" t="s">
        <v>1318</v>
      </c>
      <c r="Q1098" s="28" t="s">
        <v>1319</v>
      </c>
    </row>
    <row r="1099" spans="1:17" x14ac:dyDescent="0.2">
      <c r="A1099" s="9" t="s">
        <v>9940</v>
      </c>
      <c r="B1099" s="9">
        <v>1</v>
      </c>
      <c r="K1099" s="29" t="s">
        <v>8183</v>
      </c>
      <c r="L1099" s="30" t="s">
        <v>10291</v>
      </c>
      <c r="M1099" s="30" t="s">
        <v>10292</v>
      </c>
      <c r="N1099" s="30" t="s">
        <v>1525</v>
      </c>
      <c r="O1099" s="30" t="s">
        <v>1525</v>
      </c>
      <c r="P1099" s="30" t="s">
        <v>1320</v>
      </c>
      <c r="Q1099" s="31" t="s">
        <v>1321</v>
      </c>
    </row>
    <row r="1100" spans="1:17" x14ac:dyDescent="0.2">
      <c r="A1100" s="9" t="s">
        <v>9942</v>
      </c>
      <c r="B1100" s="9">
        <v>1</v>
      </c>
      <c r="K1100" s="26" t="s">
        <v>8183</v>
      </c>
      <c r="L1100" s="27" t="s">
        <v>10293</v>
      </c>
      <c r="M1100" s="27" t="s">
        <v>10294</v>
      </c>
      <c r="N1100" s="27" t="s">
        <v>1525</v>
      </c>
      <c r="O1100" s="27" t="s">
        <v>19511</v>
      </c>
      <c r="P1100" s="27" t="s">
        <v>19511</v>
      </c>
      <c r="Q1100" s="28" t="s">
        <v>1322</v>
      </c>
    </row>
    <row r="1101" spans="1:17" x14ac:dyDescent="0.2">
      <c r="A1101" s="9" t="s">
        <v>9945</v>
      </c>
      <c r="B1101" s="9">
        <v>1</v>
      </c>
      <c r="K1101" s="29" t="s">
        <v>8183</v>
      </c>
      <c r="L1101" s="30" t="s">
        <v>10295</v>
      </c>
      <c r="M1101" s="30" t="s">
        <v>10296</v>
      </c>
      <c r="N1101" s="30" t="s">
        <v>1525</v>
      </c>
      <c r="O1101" s="30" t="s">
        <v>19511</v>
      </c>
      <c r="P1101" s="30" t="s">
        <v>19511</v>
      </c>
      <c r="Q1101" s="31" t="s">
        <v>1323</v>
      </c>
    </row>
    <row r="1102" spans="1:17" x14ac:dyDescent="0.2">
      <c r="A1102" s="9" t="s">
        <v>9947</v>
      </c>
      <c r="B1102" s="9">
        <v>1</v>
      </c>
      <c r="K1102" s="26" t="s">
        <v>8183</v>
      </c>
      <c r="L1102" s="27" t="s">
        <v>10297</v>
      </c>
      <c r="M1102" s="27" t="s">
        <v>10298</v>
      </c>
      <c r="N1102" s="27" t="s">
        <v>1525</v>
      </c>
      <c r="O1102" s="27" t="s">
        <v>19511</v>
      </c>
      <c r="P1102" s="27" t="s">
        <v>19511</v>
      </c>
      <c r="Q1102" s="28" t="s">
        <v>1324</v>
      </c>
    </row>
    <row r="1103" spans="1:17" x14ac:dyDescent="0.2">
      <c r="A1103" s="9" t="s">
        <v>9950</v>
      </c>
      <c r="B1103" s="9">
        <v>1</v>
      </c>
      <c r="K1103" s="29" t="s">
        <v>8186</v>
      </c>
      <c r="L1103" s="30" t="s">
        <v>10299</v>
      </c>
      <c r="M1103" s="30" t="s">
        <v>10300</v>
      </c>
      <c r="N1103" s="30" t="s">
        <v>1525</v>
      </c>
      <c r="O1103" s="30" t="s">
        <v>1325</v>
      </c>
      <c r="P1103" s="30" t="s">
        <v>1326</v>
      </c>
      <c r="Q1103" s="31" t="s">
        <v>1327</v>
      </c>
    </row>
    <row r="1104" spans="1:17" x14ac:dyDescent="0.2">
      <c r="A1104" s="9" t="s">
        <v>9952</v>
      </c>
      <c r="B1104" s="9">
        <v>1</v>
      </c>
      <c r="K1104" s="26" t="s">
        <v>8177</v>
      </c>
      <c r="L1104" s="27" t="s">
        <v>10301</v>
      </c>
      <c r="M1104" s="27" t="s">
        <v>10302</v>
      </c>
      <c r="N1104" s="27" t="s">
        <v>1525</v>
      </c>
      <c r="O1104" s="27" t="s">
        <v>1525</v>
      </c>
      <c r="P1104" s="27" t="s">
        <v>19511</v>
      </c>
      <c r="Q1104" s="28" t="s">
        <v>1328</v>
      </c>
    </row>
    <row r="1105" spans="1:17" x14ac:dyDescent="0.2">
      <c r="A1105" s="9" t="s">
        <v>9954</v>
      </c>
      <c r="B1105" s="9">
        <v>1</v>
      </c>
      <c r="K1105" s="29" t="s">
        <v>8183</v>
      </c>
      <c r="L1105" s="30" t="s">
        <v>10303</v>
      </c>
      <c r="M1105" s="30" t="s">
        <v>10304</v>
      </c>
      <c r="N1105" s="30" t="s">
        <v>1525</v>
      </c>
      <c r="O1105" s="30" t="s">
        <v>19511</v>
      </c>
      <c r="P1105" s="30" t="s">
        <v>19511</v>
      </c>
      <c r="Q1105" s="31" t="s">
        <v>1329</v>
      </c>
    </row>
    <row r="1106" spans="1:17" x14ac:dyDescent="0.2">
      <c r="A1106" s="9" t="s">
        <v>9956</v>
      </c>
      <c r="B1106" s="9">
        <v>1</v>
      </c>
      <c r="K1106" s="26" t="s">
        <v>8177</v>
      </c>
      <c r="L1106" s="27" t="s">
        <v>10305</v>
      </c>
      <c r="M1106" s="27" t="s">
        <v>10306</v>
      </c>
      <c r="N1106" s="27" t="s">
        <v>1525</v>
      </c>
      <c r="O1106" s="27" t="s">
        <v>1525</v>
      </c>
      <c r="P1106" s="27" t="s">
        <v>1330</v>
      </c>
      <c r="Q1106" s="28" t="s">
        <v>1331</v>
      </c>
    </row>
    <row r="1107" spans="1:17" x14ac:dyDescent="0.2">
      <c r="A1107" s="9" t="s">
        <v>9958</v>
      </c>
      <c r="B1107" s="9">
        <v>1</v>
      </c>
      <c r="K1107" s="29" t="s">
        <v>8177</v>
      </c>
      <c r="L1107" s="30" t="s">
        <v>10307</v>
      </c>
      <c r="M1107" s="30" t="s">
        <v>10308</v>
      </c>
      <c r="N1107" s="30" t="s">
        <v>1525</v>
      </c>
      <c r="O1107" s="30" t="s">
        <v>19511</v>
      </c>
      <c r="P1107" s="30" t="s">
        <v>1332</v>
      </c>
      <c r="Q1107" s="31" t="s">
        <v>1333</v>
      </c>
    </row>
    <row r="1108" spans="1:17" x14ac:dyDescent="0.2">
      <c r="A1108" s="9" t="s">
        <v>9960</v>
      </c>
      <c r="B1108" s="9">
        <v>1</v>
      </c>
      <c r="K1108" s="26" t="s">
        <v>8183</v>
      </c>
      <c r="L1108" s="27" t="s">
        <v>10309</v>
      </c>
      <c r="M1108" s="27" t="s">
        <v>10310</v>
      </c>
      <c r="N1108" s="27" t="s">
        <v>1525</v>
      </c>
      <c r="O1108" s="27" t="s">
        <v>10311</v>
      </c>
      <c r="P1108" s="27" t="s">
        <v>19511</v>
      </c>
      <c r="Q1108" s="28" t="s">
        <v>1334</v>
      </c>
    </row>
    <row r="1109" spans="1:17" x14ac:dyDescent="0.2">
      <c r="A1109" s="9" t="s">
        <v>9961</v>
      </c>
      <c r="B1109" s="9">
        <v>1</v>
      </c>
      <c r="K1109" s="29" t="s">
        <v>8177</v>
      </c>
      <c r="L1109" s="30" t="s">
        <v>10312</v>
      </c>
      <c r="M1109" s="30" t="s">
        <v>10313</v>
      </c>
      <c r="N1109" s="30" t="s">
        <v>1525</v>
      </c>
      <c r="O1109" s="30" t="s">
        <v>19511</v>
      </c>
      <c r="P1109" s="30" t="s">
        <v>19511</v>
      </c>
      <c r="Q1109" s="31" t="s">
        <v>1335</v>
      </c>
    </row>
    <row r="1110" spans="1:17" x14ac:dyDescent="0.2">
      <c r="A1110" s="9" t="s">
        <v>9963</v>
      </c>
      <c r="B1110" s="9">
        <v>1</v>
      </c>
      <c r="K1110" s="26" t="s">
        <v>8177</v>
      </c>
      <c r="L1110" s="27" t="s">
        <v>10314</v>
      </c>
      <c r="M1110" s="27" t="s">
        <v>19511</v>
      </c>
      <c r="N1110" s="27" t="s">
        <v>1525</v>
      </c>
      <c r="O1110" s="27" t="s">
        <v>19511</v>
      </c>
      <c r="P1110" s="27" t="s">
        <v>19511</v>
      </c>
      <c r="Q1110" s="28" t="s">
        <v>19511</v>
      </c>
    </row>
    <row r="1111" spans="1:17" x14ac:dyDescent="0.2">
      <c r="A1111" s="9" t="s">
        <v>9965</v>
      </c>
      <c r="B1111" s="9">
        <v>1</v>
      </c>
      <c r="K1111" s="29" t="s">
        <v>8177</v>
      </c>
      <c r="L1111" s="30" t="s">
        <v>10315</v>
      </c>
      <c r="M1111" s="30" t="s">
        <v>1336</v>
      </c>
      <c r="N1111" s="30" t="s">
        <v>1525</v>
      </c>
      <c r="O1111" s="30" t="s">
        <v>1525</v>
      </c>
      <c r="P1111" s="30" t="s">
        <v>1337</v>
      </c>
      <c r="Q1111" s="31" t="s">
        <v>1338</v>
      </c>
    </row>
    <row r="1112" spans="1:17" x14ac:dyDescent="0.2">
      <c r="A1112" s="9" t="s">
        <v>9967</v>
      </c>
      <c r="B1112" s="9">
        <v>1</v>
      </c>
      <c r="K1112" s="26" t="s">
        <v>8183</v>
      </c>
      <c r="L1112" s="27" t="s">
        <v>10316</v>
      </c>
      <c r="M1112" s="27" t="s">
        <v>10317</v>
      </c>
      <c r="N1112" s="27" t="s">
        <v>1525</v>
      </c>
      <c r="O1112" s="27" t="s">
        <v>10318</v>
      </c>
      <c r="P1112" s="27" t="s">
        <v>19511</v>
      </c>
      <c r="Q1112" s="28" t="s">
        <v>1339</v>
      </c>
    </row>
    <row r="1113" spans="1:17" x14ac:dyDescent="0.2">
      <c r="A1113" s="9" t="s">
        <v>9968</v>
      </c>
      <c r="B1113" s="9">
        <v>1</v>
      </c>
      <c r="K1113" s="29" t="s">
        <v>8174</v>
      </c>
      <c r="L1113" s="30" t="s">
        <v>10319</v>
      </c>
      <c r="M1113" s="30" t="s">
        <v>1340</v>
      </c>
      <c r="N1113" s="30" t="s">
        <v>1525</v>
      </c>
      <c r="O1113" s="30" t="s">
        <v>1525</v>
      </c>
      <c r="P1113" s="30" t="s">
        <v>19511</v>
      </c>
      <c r="Q1113" s="31" t="s">
        <v>1341</v>
      </c>
    </row>
    <row r="1114" spans="1:17" x14ac:dyDescent="0.2">
      <c r="A1114" s="9" t="s">
        <v>9969</v>
      </c>
      <c r="B1114" s="9">
        <v>1</v>
      </c>
      <c r="K1114" s="26" t="s">
        <v>8174</v>
      </c>
      <c r="L1114" s="27" t="s">
        <v>10320</v>
      </c>
      <c r="M1114" s="27" t="s">
        <v>1342</v>
      </c>
      <c r="N1114" s="27" t="s">
        <v>1525</v>
      </c>
      <c r="O1114" s="27" t="s">
        <v>1525</v>
      </c>
      <c r="P1114" s="27" t="s">
        <v>19511</v>
      </c>
      <c r="Q1114" s="28" t="s">
        <v>1343</v>
      </c>
    </row>
    <row r="1115" spans="1:17" x14ac:dyDescent="0.2">
      <c r="A1115" s="9" t="s">
        <v>9971</v>
      </c>
      <c r="B1115" s="9">
        <v>1</v>
      </c>
      <c r="K1115" s="29" t="s">
        <v>8174</v>
      </c>
      <c r="L1115" s="30" t="s">
        <v>10321</v>
      </c>
      <c r="M1115" s="30" t="s">
        <v>1344</v>
      </c>
      <c r="N1115" s="30" t="s">
        <v>1525</v>
      </c>
      <c r="O1115" s="30" t="s">
        <v>1525</v>
      </c>
      <c r="P1115" s="30" t="s">
        <v>19511</v>
      </c>
      <c r="Q1115" s="31" t="s">
        <v>1343</v>
      </c>
    </row>
    <row r="1116" spans="1:17" x14ac:dyDescent="0.2">
      <c r="A1116" s="9" t="s">
        <v>9973</v>
      </c>
      <c r="B1116" s="9">
        <v>1</v>
      </c>
      <c r="K1116" s="26" t="s">
        <v>8174</v>
      </c>
      <c r="L1116" s="27" t="s">
        <v>10322</v>
      </c>
      <c r="M1116" s="27" t="s">
        <v>1342</v>
      </c>
      <c r="N1116" s="27" t="s">
        <v>1525</v>
      </c>
      <c r="O1116" s="27" t="s">
        <v>1525</v>
      </c>
      <c r="P1116" s="27" t="s">
        <v>19511</v>
      </c>
      <c r="Q1116" s="28" t="s">
        <v>1343</v>
      </c>
    </row>
    <row r="1117" spans="1:17" x14ac:dyDescent="0.2">
      <c r="A1117" s="9" t="s">
        <v>9975</v>
      </c>
      <c r="B1117" s="9">
        <v>1</v>
      </c>
      <c r="K1117" s="29" t="s">
        <v>8174</v>
      </c>
      <c r="L1117" s="30" t="s">
        <v>10323</v>
      </c>
      <c r="M1117" s="30" t="s">
        <v>1345</v>
      </c>
      <c r="N1117" s="30" t="s">
        <v>1525</v>
      </c>
      <c r="O1117" s="30" t="s">
        <v>1525</v>
      </c>
      <c r="P1117" s="30" t="s">
        <v>19511</v>
      </c>
      <c r="Q1117" s="31" t="s">
        <v>1346</v>
      </c>
    </row>
    <row r="1118" spans="1:17" x14ac:dyDescent="0.2">
      <c r="A1118" s="9" t="s">
        <v>9977</v>
      </c>
      <c r="B1118" s="9">
        <v>1</v>
      </c>
      <c r="K1118" s="26" t="s">
        <v>8174</v>
      </c>
      <c r="L1118" s="27" t="s">
        <v>10324</v>
      </c>
      <c r="M1118" s="27" t="s">
        <v>1347</v>
      </c>
      <c r="N1118" s="27" t="s">
        <v>1525</v>
      </c>
      <c r="O1118" s="27" t="s">
        <v>1525</v>
      </c>
      <c r="P1118" s="27" t="s">
        <v>19511</v>
      </c>
      <c r="Q1118" s="28" t="s">
        <v>1346</v>
      </c>
    </row>
    <row r="1119" spans="1:17" x14ac:dyDescent="0.2">
      <c r="A1119" s="9" t="s">
        <v>9979</v>
      </c>
      <c r="B1119" s="9">
        <v>1</v>
      </c>
      <c r="K1119" s="29" t="s">
        <v>8174</v>
      </c>
      <c r="L1119" s="30" t="s">
        <v>10325</v>
      </c>
      <c r="M1119" s="30" t="s">
        <v>1348</v>
      </c>
      <c r="N1119" s="30" t="s">
        <v>1525</v>
      </c>
      <c r="O1119" s="30" t="s">
        <v>1525</v>
      </c>
      <c r="P1119" s="30" t="s">
        <v>19511</v>
      </c>
      <c r="Q1119" s="31" t="s">
        <v>1349</v>
      </c>
    </row>
    <row r="1120" spans="1:17" x14ac:dyDescent="0.2">
      <c r="A1120" s="9" t="s">
        <v>9982</v>
      </c>
      <c r="B1120" s="9">
        <v>1</v>
      </c>
      <c r="K1120" s="26" t="s">
        <v>8183</v>
      </c>
      <c r="L1120" s="27" t="s">
        <v>10326</v>
      </c>
      <c r="M1120" s="27" t="s">
        <v>1350</v>
      </c>
      <c r="N1120" s="27" t="s">
        <v>1525</v>
      </c>
      <c r="O1120" s="27" t="s">
        <v>1525</v>
      </c>
      <c r="P1120" s="27" t="s">
        <v>19511</v>
      </c>
      <c r="Q1120" s="28" t="s">
        <v>1351</v>
      </c>
    </row>
    <row r="1121" spans="1:17" x14ac:dyDescent="0.2">
      <c r="A1121" s="9" t="s">
        <v>9984</v>
      </c>
      <c r="B1121" s="9">
        <v>1</v>
      </c>
      <c r="K1121" s="29" t="s">
        <v>8177</v>
      </c>
      <c r="L1121" s="30" t="s">
        <v>9899</v>
      </c>
      <c r="M1121" s="30" t="s">
        <v>10327</v>
      </c>
      <c r="N1121" s="30" t="s">
        <v>1525</v>
      </c>
      <c r="O1121" s="30" t="s">
        <v>1525</v>
      </c>
      <c r="P1121" s="30" t="s">
        <v>1352</v>
      </c>
      <c r="Q1121" s="31" t="s">
        <v>1353</v>
      </c>
    </row>
    <row r="1122" spans="1:17" x14ac:dyDescent="0.2">
      <c r="A1122" s="9" t="s">
        <v>9986</v>
      </c>
      <c r="B1122" s="9">
        <v>1</v>
      </c>
      <c r="K1122" s="26" t="s">
        <v>8177</v>
      </c>
      <c r="L1122" s="27" t="s">
        <v>10328</v>
      </c>
      <c r="M1122" s="27" t="s">
        <v>10329</v>
      </c>
      <c r="N1122" s="27" t="s">
        <v>1525</v>
      </c>
      <c r="O1122" s="27" t="s">
        <v>1525</v>
      </c>
      <c r="P1122" s="27" t="s">
        <v>1354</v>
      </c>
      <c r="Q1122" s="28" t="s">
        <v>1355</v>
      </c>
    </row>
    <row r="1123" spans="1:17" x14ac:dyDescent="0.2">
      <c r="A1123" s="9" t="s">
        <v>9988</v>
      </c>
      <c r="B1123" s="9">
        <v>1</v>
      </c>
      <c r="K1123" s="29" t="s">
        <v>8183</v>
      </c>
      <c r="L1123" s="30" t="s">
        <v>10330</v>
      </c>
      <c r="M1123" s="30" t="s">
        <v>10331</v>
      </c>
      <c r="N1123" s="30" t="s">
        <v>1525</v>
      </c>
      <c r="O1123" s="30" t="s">
        <v>1525</v>
      </c>
      <c r="P1123" s="30" t="s">
        <v>19511</v>
      </c>
      <c r="Q1123" s="31" t="s">
        <v>1356</v>
      </c>
    </row>
    <row r="1124" spans="1:17" x14ac:dyDescent="0.2">
      <c r="A1124" s="9" t="s">
        <v>9990</v>
      </c>
      <c r="B1124" s="9">
        <v>1</v>
      </c>
      <c r="K1124" s="26" t="s">
        <v>8174</v>
      </c>
      <c r="L1124" s="27" t="s">
        <v>10332</v>
      </c>
      <c r="M1124" s="27" t="s">
        <v>1357</v>
      </c>
      <c r="N1124" s="27" t="s">
        <v>1525</v>
      </c>
      <c r="O1124" s="27" t="s">
        <v>10333</v>
      </c>
      <c r="P1124" s="27" t="s">
        <v>19511</v>
      </c>
      <c r="Q1124" s="28" t="s">
        <v>1358</v>
      </c>
    </row>
    <row r="1125" spans="1:17" x14ac:dyDescent="0.2">
      <c r="A1125" s="9" t="s">
        <v>9992</v>
      </c>
      <c r="B1125" s="9">
        <v>1</v>
      </c>
      <c r="K1125" s="29" t="s">
        <v>8174</v>
      </c>
      <c r="L1125" s="30" t="s">
        <v>10334</v>
      </c>
      <c r="M1125" s="30" t="s">
        <v>10335</v>
      </c>
      <c r="N1125" s="30" t="s">
        <v>1525</v>
      </c>
      <c r="O1125" s="30" t="s">
        <v>1525</v>
      </c>
      <c r="P1125" s="30" t="s">
        <v>19511</v>
      </c>
      <c r="Q1125" s="31" t="s">
        <v>1358</v>
      </c>
    </row>
    <row r="1126" spans="1:17" x14ac:dyDescent="0.2">
      <c r="A1126" s="9" t="s">
        <v>9994</v>
      </c>
      <c r="B1126" s="9">
        <v>1</v>
      </c>
      <c r="K1126" s="26" t="s">
        <v>8174</v>
      </c>
      <c r="L1126" s="27" t="s">
        <v>10336</v>
      </c>
      <c r="M1126" s="27" t="s">
        <v>1359</v>
      </c>
      <c r="N1126" s="27" t="s">
        <v>1525</v>
      </c>
      <c r="O1126" s="27" t="s">
        <v>1525</v>
      </c>
      <c r="P1126" s="27" t="s">
        <v>19511</v>
      </c>
      <c r="Q1126" s="28" t="s">
        <v>1343</v>
      </c>
    </row>
    <row r="1127" spans="1:17" x14ac:dyDescent="0.2">
      <c r="A1127" s="9" t="s">
        <v>9996</v>
      </c>
      <c r="B1127" s="9">
        <v>1</v>
      </c>
      <c r="K1127" s="29" t="s">
        <v>8174</v>
      </c>
      <c r="L1127" s="30" t="s">
        <v>10337</v>
      </c>
      <c r="M1127" s="30" t="s">
        <v>1360</v>
      </c>
      <c r="N1127" s="30" t="s">
        <v>1525</v>
      </c>
      <c r="O1127" s="30" t="s">
        <v>1525</v>
      </c>
      <c r="P1127" s="30" t="s">
        <v>19511</v>
      </c>
      <c r="Q1127" s="31" t="s">
        <v>19511</v>
      </c>
    </row>
    <row r="1128" spans="1:17" x14ac:dyDescent="0.2">
      <c r="A1128" s="9" t="s">
        <v>10000</v>
      </c>
      <c r="B1128" s="9">
        <v>1</v>
      </c>
      <c r="K1128" s="26" t="s">
        <v>8174</v>
      </c>
      <c r="L1128" s="27" t="s">
        <v>10338</v>
      </c>
      <c r="M1128" s="27" t="s">
        <v>1361</v>
      </c>
      <c r="N1128" s="27" t="s">
        <v>1525</v>
      </c>
      <c r="O1128" s="27" t="s">
        <v>1525</v>
      </c>
      <c r="P1128" s="27" t="s">
        <v>19511</v>
      </c>
      <c r="Q1128" s="28" t="s">
        <v>1362</v>
      </c>
    </row>
    <row r="1129" spans="1:17" x14ac:dyDescent="0.2">
      <c r="A1129" s="9" t="s">
        <v>10002</v>
      </c>
      <c r="B1129" s="9">
        <v>1</v>
      </c>
      <c r="K1129" s="29" t="s">
        <v>8174</v>
      </c>
      <c r="L1129" s="30" t="s">
        <v>10339</v>
      </c>
      <c r="M1129" s="30" t="s">
        <v>1363</v>
      </c>
      <c r="N1129" s="30" t="s">
        <v>1525</v>
      </c>
      <c r="O1129" s="30" t="s">
        <v>1525</v>
      </c>
      <c r="P1129" s="30" t="s">
        <v>19511</v>
      </c>
      <c r="Q1129" s="31" t="s">
        <v>1343</v>
      </c>
    </row>
    <row r="1130" spans="1:17" x14ac:dyDescent="0.2">
      <c r="A1130" s="9" t="s">
        <v>10005</v>
      </c>
      <c r="B1130" s="9">
        <v>1</v>
      </c>
      <c r="K1130" s="26" t="s">
        <v>8174</v>
      </c>
      <c r="L1130" s="27" t="s">
        <v>10340</v>
      </c>
      <c r="M1130" s="27" t="s">
        <v>1364</v>
      </c>
      <c r="N1130" s="27" t="s">
        <v>1525</v>
      </c>
      <c r="O1130" s="27" t="s">
        <v>1525</v>
      </c>
      <c r="P1130" s="27" t="s">
        <v>19511</v>
      </c>
      <c r="Q1130" s="28" t="s">
        <v>1365</v>
      </c>
    </row>
    <row r="1131" spans="1:17" x14ac:dyDescent="0.2">
      <c r="A1131" s="9" t="s">
        <v>10007</v>
      </c>
      <c r="B1131" s="9">
        <v>1</v>
      </c>
      <c r="K1131" s="29" t="s">
        <v>8183</v>
      </c>
      <c r="L1131" s="30" t="s">
        <v>10341</v>
      </c>
      <c r="M1131" s="30" t="s">
        <v>1366</v>
      </c>
      <c r="N1131" s="30" t="s">
        <v>1525</v>
      </c>
      <c r="O1131" s="30" t="s">
        <v>1525</v>
      </c>
      <c r="P1131" s="30" t="s">
        <v>19511</v>
      </c>
      <c r="Q1131" s="31" t="s">
        <v>1367</v>
      </c>
    </row>
    <row r="1132" spans="1:17" x14ac:dyDescent="0.2">
      <c r="A1132" s="9" t="s">
        <v>10009</v>
      </c>
      <c r="B1132" s="9">
        <v>1</v>
      </c>
      <c r="K1132" s="26" t="s">
        <v>8174</v>
      </c>
      <c r="L1132" s="27" t="s">
        <v>10342</v>
      </c>
      <c r="M1132" s="27" t="s">
        <v>1368</v>
      </c>
      <c r="N1132" s="27" t="s">
        <v>1525</v>
      </c>
      <c r="O1132" s="27" t="s">
        <v>1525</v>
      </c>
      <c r="P1132" s="27" t="s">
        <v>19511</v>
      </c>
      <c r="Q1132" s="28" t="s">
        <v>1343</v>
      </c>
    </row>
    <row r="1133" spans="1:17" x14ac:dyDescent="0.2">
      <c r="A1133" s="9" t="s">
        <v>10011</v>
      </c>
      <c r="B1133" s="9">
        <v>1</v>
      </c>
      <c r="K1133" s="29" t="s">
        <v>8174</v>
      </c>
      <c r="L1133" s="30" t="s">
        <v>10343</v>
      </c>
      <c r="M1133" s="30" t="s">
        <v>1369</v>
      </c>
      <c r="N1133" s="30" t="s">
        <v>1525</v>
      </c>
      <c r="O1133" s="30" t="s">
        <v>1525</v>
      </c>
      <c r="P1133" s="30" t="s">
        <v>19511</v>
      </c>
      <c r="Q1133" s="31" t="s">
        <v>1343</v>
      </c>
    </row>
    <row r="1134" spans="1:17" x14ac:dyDescent="0.2">
      <c r="A1134" s="9" t="s">
        <v>10014</v>
      </c>
      <c r="B1134" s="9">
        <v>1</v>
      </c>
      <c r="K1134" s="26" t="s">
        <v>8174</v>
      </c>
      <c r="L1134" s="27" t="s">
        <v>10344</v>
      </c>
      <c r="M1134" s="27" t="s">
        <v>1370</v>
      </c>
      <c r="N1134" s="27" t="s">
        <v>1525</v>
      </c>
      <c r="O1134" s="27" t="s">
        <v>1525</v>
      </c>
      <c r="P1134" s="27" t="s">
        <v>19511</v>
      </c>
      <c r="Q1134" s="28" t="s">
        <v>1358</v>
      </c>
    </row>
    <row r="1135" spans="1:17" x14ac:dyDescent="0.2">
      <c r="A1135" s="9" t="s">
        <v>10017</v>
      </c>
      <c r="B1135" s="9">
        <v>1</v>
      </c>
      <c r="K1135" s="29" t="s">
        <v>8174</v>
      </c>
      <c r="L1135" s="30" t="s">
        <v>10345</v>
      </c>
      <c r="M1135" s="30" t="s">
        <v>1371</v>
      </c>
      <c r="N1135" s="30" t="s">
        <v>1525</v>
      </c>
      <c r="O1135" s="30" t="s">
        <v>1525</v>
      </c>
      <c r="P1135" s="30" t="s">
        <v>19511</v>
      </c>
      <c r="Q1135" s="31" t="s">
        <v>1343</v>
      </c>
    </row>
    <row r="1136" spans="1:17" x14ac:dyDescent="0.2">
      <c r="A1136" s="9" t="s">
        <v>10019</v>
      </c>
      <c r="B1136" s="9">
        <v>1</v>
      </c>
      <c r="K1136" s="26" t="s">
        <v>8174</v>
      </c>
      <c r="L1136" s="27" t="s">
        <v>10346</v>
      </c>
      <c r="M1136" s="27" t="s">
        <v>10347</v>
      </c>
      <c r="N1136" s="27" t="s">
        <v>1525</v>
      </c>
      <c r="O1136" s="27" t="s">
        <v>1525</v>
      </c>
      <c r="P1136" s="27" t="s">
        <v>19511</v>
      </c>
      <c r="Q1136" s="28" t="s">
        <v>1343</v>
      </c>
    </row>
    <row r="1137" spans="1:17" x14ac:dyDescent="0.2">
      <c r="A1137" s="9" t="s">
        <v>10021</v>
      </c>
      <c r="B1137" s="9">
        <v>1</v>
      </c>
      <c r="K1137" s="29" t="s">
        <v>8174</v>
      </c>
      <c r="L1137" s="30" t="s">
        <v>10348</v>
      </c>
      <c r="M1137" s="30" t="s">
        <v>1372</v>
      </c>
      <c r="N1137" s="30" t="s">
        <v>1525</v>
      </c>
      <c r="O1137" s="30" t="s">
        <v>1525</v>
      </c>
      <c r="P1137" s="30" t="s">
        <v>19511</v>
      </c>
      <c r="Q1137" s="31" t="s">
        <v>19511</v>
      </c>
    </row>
    <row r="1138" spans="1:17" x14ac:dyDescent="0.2">
      <c r="A1138" s="9" t="s">
        <v>10023</v>
      </c>
      <c r="B1138" s="9">
        <v>1</v>
      </c>
      <c r="K1138" s="26" t="s">
        <v>8174</v>
      </c>
      <c r="L1138" s="27" t="s">
        <v>10349</v>
      </c>
      <c r="M1138" s="27" t="s">
        <v>1373</v>
      </c>
      <c r="N1138" s="27" t="s">
        <v>1525</v>
      </c>
      <c r="O1138" s="27" t="s">
        <v>19511</v>
      </c>
      <c r="P1138" s="27" t="s">
        <v>19511</v>
      </c>
      <c r="Q1138" s="28" t="s">
        <v>1343</v>
      </c>
    </row>
    <row r="1139" spans="1:17" x14ac:dyDescent="0.2">
      <c r="A1139" s="9" t="s">
        <v>10025</v>
      </c>
      <c r="B1139" s="9">
        <v>1</v>
      </c>
      <c r="K1139" s="29" t="s">
        <v>8183</v>
      </c>
      <c r="L1139" s="30" t="s">
        <v>10350</v>
      </c>
      <c r="M1139" s="30" t="s">
        <v>1374</v>
      </c>
      <c r="N1139" s="30" t="s">
        <v>1525</v>
      </c>
      <c r="O1139" s="30" t="s">
        <v>1525</v>
      </c>
      <c r="P1139" s="30" t="s">
        <v>19511</v>
      </c>
      <c r="Q1139" s="31" t="s">
        <v>1375</v>
      </c>
    </row>
    <row r="1140" spans="1:17" x14ac:dyDescent="0.2">
      <c r="A1140" s="9" t="s">
        <v>10028</v>
      </c>
      <c r="B1140" s="9">
        <v>1</v>
      </c>
      <c r="K1140" s="26" t="s">
        <v>8582</v>
      </c>
      <c r="L1140" s="27" t="s">
        <v>10351</v>
      </c>
      <c r="M1140" s="27" t="s">
        <v>19511</v>
      </c>
      <c r="N1140" s="27" t="s">
        <v>1525</v>
      </c>
      <c r="O1140" s="27" t="s">
        <v>19511</v>
      </c>
      <c r="P1140" s="27" t="s">
        <v>19511</v>
      </c>
      <c r="Q1140" s="28" t="s">
        <v>1376</v>
      </c>
    </row>
    <row r="1141" spans="1:17" x14ac:dyDescent="0.2">
      <c r="A1141" s="9" t="s">
        <v>10030</v>
      </c>
      <c r="B1141" s="9">
        <v>1</v>
      </c>
      <c r="K1141" s="29" t="s">
        <v>8174</v>
      </c>
      <c r="L1141" s="30" t="s">
        <v>10352</v>
      </c>
      <c r="M1141" s="30" t="s">
        <v>1377</v>
      </c>
      <c r="N1141" s="30" t="s">
        <v>1525</v>
      </c>
      <c r="O1141" s="30" t="s">
        <v>1525</v>
      </c>
      <c r="P1141" s="30" t="s">
        <v>19511</v>
      </c>
      <c r="Q1141" s="31" t="s">
        <v>1343</v>
      </c>
    </row>
    <row r="1142" spans="1:17" x14ac:dyDescent="0.2">
      <c r="A1142" s="9" t="s">
        <v>10032</v>
      </c>
      <c r="B1142" s="9">
        <v>1</v>
      </c>
      <c r="K1142" s="26" t="s">
        <v>8183</v>
      </c>
      <c r="L1142" s="27" t="s">
        <v>10353</v>
      </c>
      <c r="M1142" s="27" t="s">
        <v>1378</v>
      </c>
      <c r="N1142" s="27" t="s">
        <v>1525</v>
      </c>
      <c r="O1142" s="27" t="s">
        <v>1525</v>
      </c>
      <c r="P1142" s="27" t="s">
        <v>19511</v>
      </c>
      <c r="Q1142" s="28" t="s">
        <v>19511</v>
      </c>
    </row>
    <row r="1143" spans="1:17" x14ac:dyDescent="0.2">
      <c r="A1143" s="9" t="s">
        <v>10034</v>
      </c>
      <c r="B1143" s="9">
        <v>1</v>
      </c>
      <c r="K1143" s="29" t="s">
        <v>8174</v>
      </c>
      <c r="L1143" s="30" t="s">
        <v>10354</v>
      </c>
      <c r="M1143" s="30" t="s">
        <v>1379</v>
      </c>
      <c r="N1143" s="30" t="s">
        <v>1525</v>
      </c>
      <c r="O1143" s="30" t="s">
        <v>1525</v>
      </c>
      <c r="P1143" s="30" t="s">
        <v>19511</v>
      </c>
      <c r="Q1143" s="31" t="s">
        <v>19511</v>
      </c>
    </row>
    <row r="1144" spans="1:17" x14ac:dyDescent="0.2">
      <c r="A1144" s="9" t="s">
        <v>10036</v>
      </c>
      <c r="B1144" s="9">
        <v>1</v>
      </c>
      <c r="K1144" s="26" t="s">
        <v>8174</v>
      </c>
      <c r="L1144" s="27" t="s">
        <v>10355</v>
      </c>
      <c r="M1144" s="27" t="s">
        <v>1380</v>
      </c>
      <c r="N1144" s="27" t="s">
        <v>1525</v>
      </c>
      <c r="O1144" s="27" t="s">
        <v>1525</v>
      </c>
      <c r="P1144" s="27" t="s">
        <v>19511</v>
      </c>
      <c r="Q1144" s="28" t="s">
        <v>1381</v>
      </c>
    </row>
    <row r="1145" spans="1:17" x14ac:dyDescent="0.2">
      <c r="A1145" s="9" t="s">
        <v>10038</v>
      </c>
      <c r="B1145" s="9">
        <v>1</v>
      </c>
      <c r="K1145" s="29" t="s">
        <v>8174</v>
      </c>
      <c r="L1145" s="30" t="s">
        <v>10356</v>
      </c>
      <c r="M1145" s="30" t="s">
        <v>1382</v>
      </c>
      <c r="N1145" s="30" t="s">
        <v>1525</v>
      </c>
      <c r="O1145" s="30" t="s">
        <v>1525</v>
      </c>
      <c r="P1145" s="30" t="s">
        <v>19511</v>
      </c>
      <c r="Q1145" s="31" t="s">
        <v>19511</v>
      </c>
    </row>
    <row r="1146" spans="1:17" x14ac:dyDescent="0.2">
      <c r="A1146" s="9" t="s">
        <v>10047</v>
      </c>
      <c r="B1146" s="9">
        <v>1</v>
      </c>
      <c r="K1146" s="26" t="s">
        <v>8174</v>
      </c>
      <c r="L1146" s="27" t="s">
        <v>10357</v>
      </c>
      <c r="M1146" s="27" t="s">
        <v>10358</v>
      </c>
      <c r="N1146" s="27" t="s">
        <v>1525</v>
      </c>
      <c r="O1146" s="27" t="s">
        <v>1525</v>
      </c>
      <c r="P1146" s="27" t="s">
        <v>19511</v>
      </c>
      <c r="Q1146" s="28" t="s">
        <v>1383</v>
      </c>
    </row>
    <row r="1147" spans="1:17" x14ac:dyDescent="0.2">
      <c r="A1147" s="9" t="s">
        <v>10049</v>
      </c>
      <c r="B1147" s="9">
        <v>1</v>
      </c>
      <c r="K1147" s="29" t="s">
        <v>8174</v>
      </c>
      <c r="L1147" s="30" t="s">
        <v>10359</v>
      </c>
      <c r="M1147" s="30" t="s">
        <v>1384</v>
      </c>
      <c r="N1147" s="30" t="s">
        <v>1525</v>
      </c>
      <c r="O1147" s="30" t="s">
        <v>1525</v>
      </c>
      <c r="P1147" s="30" t="s">
        <v>19511</v>
      </c>
      <c r="Q1147" s="31" t="s">
        <v>1385</v>
      </c>
    </row>
    <row r="1148" spans="1:17" x14ac:dyDescent="0.2">
      <c r="A1148" s="9" t="s">
        <v>10051</v>
      </c>
      <c r="B1148" s="9">
        <v>1</v>
      </c>
      <c r="K1148" s="26" t="s">
        <v>8174</v>
      </c>
      <c r="L1148" s="27" t="s">
        <v>10360</v>
      </c>
      <c r="M1148" s="27" t="s">
        <v>1386</v>
      </c>
      <c r="N1148" s="27" t="s">
        <v>1525</v>
      </c>
      <c r="O1148" s="27" t="s">
        <v>1525</v>
      </c>
      <c r="P1148" s="27" t="s">
        <v>19511</v>
      </c>
      <c r="Q1148" s="28" t="s">
        <v>1387</v>
      </c>
    </row>
    <row r="1149" spans="1:17" x14ac:dyDescent="0.2">
      <c r="A1149" s="9" t="s">
        <v>10053</v>
      </c>
      <c r="B1149" s="9">
        <v>1</v>
      </c>
      <c r="K1149" s="29" t="s">
        <v>8174</v>
      </c>
      <c r="L1149" s="30" t="s">
        <v>10361</v>
      </c>
      <c r="M1149" s="30" t="s">
        <v>1388</v>
      </c>
      <c r="N1149" s="30" t="s">
        <v>1525</v>
      </c>
      <c r="O1149" s="30" t="s">
        <v>1525</v>
      </c>
      <c r="P1149" s="30" t="s">
        <v>19511</v>
      </c>
      <c r="Q1149" s="31" t="s">
        <v>1389</v>
      </c>
    </row>
    <row r="1150" spans="1:17" x14ac:dyDescent="0.2">
      <c r="A1150" s="9" t="s">
        <v>10055</v>
      </c>
      <c r="B1150" s="9">
        <v>1</v>
      </c>
      <c r="K1150" s="26" t="s">
        <v>8174</v>
      </c>
      <c r="L1150" s="27" t="s">
        <v>10362</v>
      </c>
      <c r="M1150" s="27" t="s">
        <v>1390</v>
      </c>
      <c r="N1150" s="27" t="s">
        <v>1525</v>
      </c>
      <c r="O1150" s="27" t="s">
        <v>1525</v>
      </c>
      <c r="P1150" s="27" t="s">
        <v>19511</v>
      </c>
      <c r="Q1150" s="28" t="s">
        <v>1343</v>
      </c>
    </row>
    <row r="1151" spans="1:17" x14ac:dyDescent="0.2">
      <c r="A1151" s="9" t="s">
        <v>10057</v>
      </c>
      <c r="B1151" s="9">
        <v>1</v>
      </c>
      <c r="K1151" s="29" t="s">
        <v>8174</v>
      </c>
      <c r="L1151" s="30" t="s">
        <v>10363</v>
      </c>
      <c r="M1151" s="30" t="s">
        <v>1391</v>
      </c>
      <c r="N1151" s="30" t="s">
        <v>1525</v>
      </c>
      <c r="O1151" s="30" t="s">
        <v>1525</v>
      </c>
      <c r="P1151" s="30" t="s">
        <v>19511</v>
      </c>
      <c r="Q1151" s="31" t="s">
        <v>1343</v>
      </c>
    </row>
    <row r="1152" spans="1:17" x14ac:dyDescent="0.2">
      <c r="A1152" s="9" t="s">
        <v>10059</v>
      </c>
      <c r="B1152" s="9">
        <v>1</v>
      </c>
      <c r="K1152" s="26" t="s">
        <v>8183</v>
      </c>
      <c r="L1152" s="27" t="s">
        <v>10364</v>
      </c>
      <c r="M1152" s="27" t="s">
        <v>10365</v>
      </c>
      <c r="N1152" s="27" t="s">
        <v>1525</v>
      </c>
      <c r="O1152" s="27" t="s">
        <v>10286</v>
      </c>
      <c r="P1152" s="27" t="s">
        <v>19511</v>
      </c>
      <c r="Q1152" s="28" t="s">
        <v>19511</v>
      </c>
    </row>
    <row r="1153" spans="1:17" x14ac:dyDescent="0.2">
      <c r="A1153" s="9" t="s">
        <v>10060</v>
      </c>
      <c r="B1153" s="9">
        <v>1</v>
      </c>
      <c r="K1153" s="29" t="s">
        <v>8183</v>
      </c>
      <c r="L1153" s="30" t="s">
        <v>10366</v>
      </c>
      <c r="M1153" s="30" t="s">
        <v>1392</v>
      </c>
      <c r="N1153" s="30" t="s">
        <v>1525</v>
      </c>
      <c r="O1153" s="30" t="s">
        <v>10367</v>
      </c>
      <c r="P1153" s="30" t="s">
        <v>19511</v>
      </c>
      <c r="Q1153" s="31" t="s">
        <v>1393</v>
      </c>
    </row>
    <row r="1154" spans="1:17" x14ac:dyDescent="0.2">
      <c r="A1154" s="9" t="s">
        <v>10062</v>
      </c>
      <c r="B1154" s="9">
        <v>1</v>
      </c>
      <c r="K1154" s="26" t="s">
        <v>8183</v>
      </c>
      <c r="L1154" s="27" t="s">
        <v>10368</v>
      </c>
      <c r="M1154" s="27" t="s">
        <v>10369</v>
      </c>
      <c r="N1154" s="27" t="s">
        <v>1525</v>
      </c>
      <c r="O1154" s="27" t="s">
        <v>1525</v>
      </c>
      <c r="P1154" s="27" t="s">
        <v>19511</v>
      </c>
      <c r="Q1154" s="28" t="s">
        <v>1394</v>
      </c>
    </row>
    <row r="1155" spans="1:17" x14ac:dyDescent="0.2">
      <c r="A1155" s="9" t="s">
        <v>10063</v>
      </c>
      <c r="B1155" s="9">
        <v>1</v>
      </c>
      <c r="K1155" s="29" t="s">
        <v>8183</v>
      </c>
      <c r="L1155" s="30" t="s">
        <v>10370</v>
      </c>
      <c r="M1155" s="30" t="s">
        <v>1395</v>
      </c>
      <c r="N1155" s="30" t="s">
        <v>1525</v>
      </c>
      <c r="O1155" s="30" t="s">
        <v>1525</v>
      </c>
      <c r="P1155" s="30" t="s">
        <v>19511</v>
      </c>
      <c r="Q1155" s="31" t="s">
        <v>1396</v>
      </c>
    </row>
    <row r="1156" spans="1:17" x14ac:dyDescent="0.2">
      <c r="A1156" s="9" t="s">
        <v>10066</v>
      </c>
      <c r="B1156" s="9">
        <v>1</v>
      </c>
      <c r="K1156" s="26" t="s">
        <v>8183</v>
      </c>
      <c r="L1156" s="27" t="s">
        <v>10371</v>
      </c>
      <c r="M1156" s="27" t="s">
        <v>10372</v>
      </c>
      <c r="N1156" s="27" t="s">
        <v>1525</v>
      </c>
      <c r="O1156" s="27" t="s">
        <v>1525</v>
      </c>
      <c r="P1156" s="27" t="s">
        <v>19511</v>
      </c>
      <c r="Q1156" s="28" t="s">
        <v>1397</v>
      </c>
    </row>
    <row r="1157" spans="1:17" x14ac:dyDescent="0.2">
      <c r="A1157" s="9" t="s">
        <v>10068</v>
      </c>
      <c r="B1157" s="9">
        <v>1</v>
      </c>
      <c r="K1157" s="29" t="s">
        <v>8183</v>
      </c>
      <c r="L1157" s="30" t="s">
        <v>10373</v>
      </c>
      <c r="M1157" s="30" t="s">
        <v>1398</v>
      </c>
      <c r="N1157" s="30" t="s">
        <v>1525</v>
      </c>
      <c r="O1157" s="30" t="s">
        <v>1525</v>
      </c>
      <c r="P1157" s="30" t="s">
        <v>19511</v>
      </c>
      <c r="Q1157" s="31" t="s">
        <v>1399</v>
      </c>
    </row>
    <row r="1158" spans="1:17" x14ac:dyDescent="0.2">
      <c r="A1158" s="9" t="s">
        <v>10070</v>
      </c>
      <c r="B1158" s="9">
        <v>1</v>
      </c>
      <c r="K1158" s="26" t="s">
        <v>8216</v>
      </c>
      <c r="L1158" s="27" t="s">
        <v>10374</v>
      </c>
      <c r="M1158" s="27" t="s">
        <v>1400</v>
      </c>
      <c r="N1158" s="27" t="s">
        <v>1525</v>
      </c>
      <c r="O1158" s="27" t="s">
        <v>10375</v>
      </c>
      <c r="P1158" s="27" t="s">
        <v>19511</v>
      </c>
      <c r="Q1158" s="28" t="s">
        <v>1401</v>
      </c>
    </row>
    <row r="1159" spans="1:17" x14ac:dyDescent="0.2">
      <c r="A1159" s="9" t="s">
        <v>10072</v>
      </c>
      <c r="B1159" s="9">
        <v>1</v>
      </c>
      <c r="K1159" s="29" t="s">
        <v>8186</v>
      </c>
      <c r="L1159" s="30" t="s">
        <v>10376</v>
      </c>
      <c r="M1159" s="30" t="s">
        <v>10377</v>
      </c>
      <c r="N1159" s="30" t="s">
        <v>1525</v>
      </c>
      <c r="O1159" s="30" t="s">
        <v>1525</v>
      </c>
      <c r="P1159" s="30" t="s">
        <v>19511</v>
      </c>
      <c r="Q1159" s="31" t="s">
        <v>1402</v>
      </c>
    </row>
    <row r="1160" spans="1:17" x14ac:dyDescent="0.2">
      <c r="A1160" s="9" t="s">
        <v>10077</v>
      </c>
      <c r="B1160" s="9">
        <v>1</v>
      </c>
      <c r="K1160" s="26" t="s">
        <v>8177</v>
      </c>
      <c r="L1160" s="27" t="s">
        <v>10378</v>
      </c>
      <c r="M1160" s="27" t="s">
        <v>10379</v>
      </c>
      <c r="N1160" s="27" t="s">
        <v>1525</v>
      </c>
      <c r="O1160" s="27" t="s">
        <v>1525</v>
      </c>
      <c r="P1160" s="27" t="s">
        <v>1403</v>
      </c>
      <c r="Q1160" s="28" t="s">
        <v>1404</v>
      </c>
    </row>
    <row r="1161" spans="1:17" x14ac:dyDescent="0.2">
      <c r="A1161" s="9" t="s">
        <v>10079</v>
      </c>
      <c r="B1161" s="9">
        <v>1</v>
      </c>
      <c r="K1161" s="29" t="s">
        <v>8177</v>
      </c>
      <c r="L1161" s="30" t="s">
        <v>10380</v>
      </c>
      <c r="M1161" s="30" t="s">
        <v>10381</v>
      </c>
      <c r="N1161" s="30" t="s">
        <v>1525</v>
      </c>
      <c r="O1161" s="30" t="s">
        <v>1525</v>
      </c>
      <c r="P1161" s="30" t="s">
        <v>1405</v>
      </c>
      <c r="Q1161" s="31" t="s">
        <v>1406</v>
      </c>
    </row>
    <row r="1162" spans="1:17" x14ac:dyDescent="0.2">
      <c r="A1162" s="9" t="s">
        <v>10082</v>
      </c>
      <c r="B1162" s="9">
        <v>1</v>
      </c>
      <c r="K1162" s="26" t="s">
        <v>8177</v>
      </c>
      <c r="L1162" s="27" t="s">
        <v>10382</v>
      </c>
      <c r="M1162" s="27" t="s">
        <v>10383</v>
      </c>
      <c r="N1162" s="27" t="s">
        <v>1525</v>
      </c>
      <c r="O1162" s="27" t="s">
        <v>1525</v>
      </c>
      <c r="P1162" s="27" t="s">
        <v>1407</v>
      </c>
      <c r="Q1162" s="28" t="s">
        <v>1408</v>
      </c>
    </row>
    <row r="1163" spans="1:17" x14ac:dyDescent="0.2">
      <c r="A1163" s="9" t="s">
        <v>10084</v>
      </c>
      <c r="B1163" s="9">
        <v>1</v>
      </c>
      <c r="K1163" s="29" t="s">
        <v>8177</v>
      </c>
      <c r="L1163" s="30" t="s">
        <v>10384</v>
      </c>
      <c r="M1163" s="30" t="s">
        <v>10385</v>
      </c>
      <c r="N1163" s="30" t="s">
        <v>1525</v>
      </c>
      <c r="O1163" s="30" t="s">
        <v>1525</v>
      </c>
      <c r="P1163" s="30" t="s">
        <v>1409</v>
      </c>
      <c r="Q1163" s="31" t="s">
        <v>1410</v>
      </c>
    </row>
    <row r="1164" spans="1:17" x14ac:dyDescent="0.2">
      <c r="A1164" s="9" t="s">
        <v>10087</v>
      </c>
      <c r="B1164" s="9">
        <v>1</v>
      </c>
      <c r="K1164" s="26" t="s">
        <v>8177</v>
      </c>
      <c r="L1164" s="27" t="s">
        <v>10386</v>
      </c>
      <c r="M1164" s="27" t="s">
        <v>10387</v>
      </c>
      <c r="N1164" s="27" t="s">
        <v>1525</v>
      </c>
      <c r="O1164" s="27" t="s">
        <v>1525</v>
      </c>
      <c r="P1164" s="27" t="s">
        <v>1411</v>
      </c>
      <c r="Q1164" s="28" t="s">
        <v>1412</v>
      </c>
    </row>
    <row r="1165" spans="1:17" x14ac:dyDescent="0.2">
      <c r="A1165" s="9" t="s">
        <v>10089</v>
      </c>
      <c r="B1165" s="9">
        <v>1</v>
      </c>
      <c r="K1165" s="29" t="s">
        <v>8177</v>
      </c>
      <c r="L1165" s="30" t="s">
        <v>9534</v>
      </c>
      <c r="M1165" s="30" t="s">
        <v>10388</v>
      </c>
      <c r="N1165" s="30" t="s">
        <v>1525</v>
      </c>
      <c r="O1165" s="30" t="s">
        <v>1525</v>
      </c>
      <c r="P1165" s="30" t="s">
        <v>19511</v>
      </c>
      <c r="Q1165" s="31" t="s">
        <v>1413</v>
      </c>
    </row>
    <row r="1166" spans="1:17" x14ac:dyDescent="0.2">
      <c r="A1166" s="9" t="s">
        <v>10091</v>
      </c>
      <c r="B1166" s="9">
        <v>1</v>
      </c>
      <c r="K1166" s="26" t="s">
        <v>8177</v>
      </c>
      <c r="L1166" s="27" t="s">
        <v>10389</v>
      </c>
      <c r="M1166" s="27" t="s">
        <v>10390</v>
      </c>
      <c r="N1166" s="27" t="s">
        <v>1525</v>
      </c>
      <c r="O1166" s="27" t="s">
        <v>1525</v>
      </c>
      <c r="P1166" s="27" t="s">
        <v>1414</v>
      </c>
      <c r="Q1166" s="28" t="s">
        <v>1415</v>
      </c>
    </row>
    <row r="1167" spans="1:17" x14ac:dyDescent="0.2">
      <c r="A1167" s="9" t="s">
        <v>10093</v>
      </c>
      <c r="B1167" s="9">
        <v>1</v>
      </c>
      <c r="K1167" s="29" t="s">
        <v>8177</v>
      </c>
      <c r="L1167" s="30" t="s">
        <v>10391</v>
      </c>
      <c r="M1167" s="30" t="s">
        <v>10392</v>
      </c>
      <c r="N1167" s="30" t="s">
        <v>1525</v>
      </c>
      <c r="O1167" s="30" t="s">
        <v>1525</v>
      </c>
      <c r="P1167" s="30" t="s">
        <v>1354</v>
      </c>
      <c r="Q1167" s="31" t="s">
        <v>1416</v>
      </c>
    </row>
    <row r="1168" spans="1:17" x14ac:dyDescent="0.2">
      <c r="A1168" s="9" t="s">
        <v>10095</v>
      </c>
      <c r="B1168" s="9">
        <v>1</v>
      </c>
      <c r="K1168" s="26" t="s">
        <v>8177</v>
      </c>
      <c r="L1168" s="27" t="s">
        <v>10393</v>
      </c>
      <c r="M1168" s="27" t="s">
        <v>10394</v>
      </c>
      <c r="N1168" s="27" t="s">
        <v>1525</v>
      </c>
      <c r="O1168" s="27" t="s">
        <v>1525</v>
      </c>
      <c r="P1168" s="27" t="s">
        <v>1417</v>
      </c>
      <c r="Q1168" s="28" t="s">
        <v>1418</v>
      </c>
    </row>
    <row r="1169" spans="1:17" x14ac:dyDescent="0.2">
      <c r="A1169" s="9" t="s">
        <v>10100</v>
      </c>
      <c r="B1169" s="9">
        <v>1</v>
      </c>
      <c r="K1169" s="29" t="s">
        <v>8177</v>
      </c>
      <c r="L1169" s="30" t="s">
        <v>10395</v>
      </c>
      <c r="M1169" s="30" t="s">
        <v>10396</v>
      </c>
      <c r="N1169" s="30" t="s">
        <v>1525</v>
      </c>
      <c r="O1169" s="30" t="s">
        <v>1525</v>
      </c>
      <c r="P1169" s="30" t="s">
        <v>1419</v>
      </c>
      <c r="Q1169" s="31" t="s">
        <v>1420</v>
      </c>
    </row>
    <row r="1170" spans="1:17" x14ac:dyDescent="0.2">
      <c r="A1170" s="9" t="s">
        <v>10102</v>
      </c>
      <c r="B1170" s="9">
        <v>1</v>
      </c>
      <c r="K1170" s="26" t="s">
        <v>8177</v>
      </c>
      <c r="L1170" s="27" t="s">
        <v>8871</v>
      </c>
      <c r="M1170" s="27" t="s">
        <v>10397</v>
      </c>
      <c r="N1170" s="27" t="s">
        <v>1525</v>
      </c>
      <c r="O1170" s="27" t="s">
        <v>1525</v>
      </c>
      <c r="P1170" s="27" t="s">
        <v>1421</v>
      </c>
      <c r="Q1170" s="28" t="s">
        <v>1422</v>
      </c>
    </row>
    <row r="1171" spans="1:17" x14ac:dyDescent="0.2">
      <c r="A1171" s="9" t="s">
        <v>10104</v>
      </c>
      <c r="B1171" s="9">
        <v>1</v>
      </c>
      <c r="K1171" s="29" t="s">
        <v>8177</v>
      </c>
      <c r="L1171" s="30" t="s">
        <v>10398</v>
      </c>
      <c r="M1171" s="30" t="s">
        <v>10399</v>
      </c>
      <c r="N1171" s="30" t="s">
        <v>1525</v>
      </c>
      <c r="O1171" s="30" t="s">
        <v>1525</v>
      </c>
      <c r="P1171" s="30" t="s">
        <v>1423</v>
      </c>
      <c r="Q1171" s="31" t="s">
        <v>1424</v>
      </c>
    </row>
    <row r="1172" spans="1:17" x14ac:dyDescent="0.2">
      <c r="A1172" s="9" t="s">
        <v>10106</v>
      </c>
      <c r="B1172" s="9">
        <v>1</v>
      </c>
      <c r="K1172" s="26" t="s">
        <v>8177</v>
      </c>
      <c r="L1172" s="27" t="s">
        <v>10400</v>
      </c>
      <c r="M1172" s="27" t="s">
        <v>10401</v>
      </c>
      <c r="N1172" s="27" t="s">
        <v>1525</v>
      </c>
      <c r="O1172" s="27" t="s">
        <v>1525</v>
      </c>
      <c r="P1172" s="27" t="s">
        <v>1425</v>
      </c>
      <c r="Q1172" s="28" t="s">
        <v>1426</v>
      </c>
    </row>
    <row r="1173" spans="1:17" x14ac:dyDescent="0.2">
      <c r="A1173" s="9" t="s">
        <v>10109</v>
      </c>
      <c r="B1173" s="9">
        <v>1</v>
      </c>
      <c r="K1173" s="29" t="s">
        <v>8177</v>
      </c>
      <c r="L1173" s="30" t="s">
        <v>9568</v>
      </c>
      <c r="M1173" s="30" t="s">
        <v>10402</v>
      </c>
      <c r="N1173" s="30" t="s">
        <v>1525</v>
      </c>
      <c r="O1173" s="30" t="s">
        <v>1525</v>
      </c>
      <c r="P1173" s="30" t="s">
        <v>1427</v>
      </c>
      <c r="Q1173" s="31" t="s">
        <v>1428</v>
      </c>
    </row>
    <row r="1174" spans="1:17" x14ac:dyDescent="0.2">
      <c r="A1174" s="9" t="s">
        <v>10111</v>
      </c>
      <c r="B1174" s="9">
        <v>1</v>
      </c>
      <c r="K1174" s="26" t="s">
        <v>8177</v>
      </c>
      <c r="L1174" s="27" t="s">
        <v>10403</v>
      </c>
      <c r="M1174" s="27" t="s">
        <v>10404</v>
      </c>
      <c r="N1174" s="27" t="s">
        <v>1525</v>
      </c>
      <c r="O1174" s="27" t="s">
        <v>1525</v>
      </c>
      <c r="P1174" s="27" t="s">
        <v>1429</v>
      </c>
      <c r="Q1174" s="28" t="s">
        <v>1430</v>
      </c>
    </row>
    <row r="1175" spans="1:17" x14ac:dyDescent="0.2">
      <c r="A1175" s="9" t="s">
        <v>10114</v>
      </c>
      <c r="B1175" s="9">
        <v>1</v>
      </c>
      <c r="K1175" s="29" t="s">
        <v>8177</v>
      </c>
      <c r="L1175" s="30" t="s">
        <v>10405</v>
      </c>
      <c r="M1175" s="30" t="s">
        <v>10406</v>
      </c>
      <c r="N1175" s="30" t="s">
        <v>1525</v>
      </c>
      <c r="O1175" s="30" t="s">
        <v>1525</v>
      </c>
      <c r="P1175" s="30" t="s">
        <v>1431</v>
      </c>
      <c r="Q1175" s="31" t="s">
        <v>1432</v>
      </c>
    </row>
    <row r="1176" spans="1:17" x14ac:dyDescent="0.2">
      <c r="A1176" s="9" t="s">
        <v>10116</v>
      </c>
      <c r="B1176" s="9">
        <v>1</v>
      </c>
      <c r="K1176" s="26" t="s">
        <v>8177</v>
      </c>
      <c r="L1176" s="27" t="s">
        <v>10407</v>
      </c>
      <c r="M1176" s="27" t="s">
        <v>10408</v>
      </c>
      <c r="N1176" s="27" t="s">
        <v>1525</v>
      </c>
      <c r="O1176" s="27" t="s">
        <v>1525</v>
      </c>
      <c r="P1176" s="27" t="s">
        <v>1433</v>
      </c>
      <c r="Q1176" s="28" t="s">
        <v>1434</v>
      </c>
    </row>
    <row r="1177" spans="1:17" x14ac:dyDescent="0.2">
      <c r="A1177" s="9" t="s">
        <v>10118</v>
      </c>
      <c r="B1177" s="9">
        <v>1</v>
      </c>
      <c r="K1177" s="29" t="s">
        <v>8177</v>
      </c>
      <c r="L1177" s="30" t="s">
        <v>10409</v>
      </c>
      <c r="M1177" s="30" t="s">
        <v>10410</v>
      </c>
      <c r="N1177" s="30" t="s">
        <v>1525</v>
      </c>
      <c r="O1177" s="30" t="s">
        <v>1525</v>
      </c>
      <c r="P1177" s="30" t="s">
        <v>1435</v>
      </c>
      <c r="Q1177" s="31" t="s">
        <v>1436</v>
      </c>
    </row>
    <row r="1178" spans="1:17" x14ac:dyDescent="0.2">
      <c r="A1178" s="9" t="s">
        <v>10120</v>
      </c>
      <c r="B1178" s="9">
        <v>1</v>
      </c>
      <c r="K1178" s="26" t="s">
        <v>8177</v>
      </c>
      <c r="L1178" s="27" t="s">
        <v>9481</v>
      </c>
      <c r="M1178" s="27" t="s">
        <v>10411</v>
      </c>
      <c r="N1178" s="27" t="s">
        <v>1525</v>
      </c>
      <c r="O1178" s="27" t="s">
        <v>1525</v>
      </c>
      <c r="P1178" s="27" t="s">
        <v>1437</v>
      </c>
      <c r="Q1178" s="28" t="s">
        <v>1438</v>
      </c>
    </row>
    <row r="1179" spans="1:17" x14ac:dyDescent="0.2">
      <c r="A1179" s="9" t="s">
        <v>10121</v>
      </c>
      <c r="B1179" s="9">
        <v>1</v>
      </c>
      <c r="K1179" s="29" t="s">
        <v>8177</v>
      </c>
      <c r="L1179" s="30" t="s">
        <v>9485</v>
      </c>
      <c r="M1179" s="30" t="s">
        <v>10412</v>
      </c>
      <c r="N1179" s="30" t="s">
        <v>1525</v>
      </c>
      <c r="O1179" s="30" t="s">
        <v>1525</v>
      </c>
      <c r="P1179" s="30" t="s">
        <v>1439</v>
      </c>
      <c r="Q1179" s="31" t="s">
        <v>1440</v>
      </c>
    </row>
    <row r="1180" spans="1:17" x14ac:dyDescent="0.2">
      <c r="A1180" s="9" t="s">
        <v>10123</v>
      </c>
      <c r="B1180" s="9">
        <v>1</v>
      </c>
      <c r="K1180" s="26" t="s">
        <v>8177</v>
      </c>
      <c r="L1180" s="27" t="s">
        <v>10413</v>
      </c>
      <c r="M1180" s="27" t="s">
        <v>10414</v>
      </c>
      <c r="N1180" s="27" t="s">
        <v>1525</v>
      </c>
      <c r="O1180" s="27" t="s">
        <v>1525</v>
      </c>
      <c r="P1180" s="27" t="s">
        <v>19511</v>
      </c>
      <c r="Q1180" s="28" t="s">
        <v>1441</v>
      </c>
    </row>
    <row r="1181" spans="1:17" x14ac:dyDescent="0.2">
      <c r="A1181" s="9" t="s">
        <v>10125</v>
      </c>
      <c r="B1181" s="9">
        <v>1</v>
      </c>
      <c r="K1181" s="29" t="s">
        <v>8177</v>
      </c>
      <c r="L1181" s="30" t="s">
        <v>10415</v>
      </c>
      <c r="M1181" s="30" t="s">
        <v>10416</v>
      </c>
      <c r="N1181" s="30" t="s">
        <v>1525</v>
      </c>
      <c r="O1181" s="30" t="s">
        <v>1525</v>
      </c>
      <c r="P1181" s="30" t="s">
        <v>1442</v>
      </c>
      <c r="Q1181" s="31" t="s">
        <v>1443</v>
      </c>
    </row>
    <row r="1182" spans="1:17" x14ac:dyDescent="0.2">
      <c r="A1182" s="9" t="s">
        <v>10127</v>
      </c>
      <c r="B1182" s="9">
        <v>1</v>
      </c>
      <c r="K1182" s="26" t="s">
        <v>8177</v>
      </c>
      <c r="L1182" s="27" t="s">
        <v>10417</v>
      </c>
      <c r="M1182" s="27" t="s">
        <v>10418</v>
      </c>
      <c r="N1182" s="27" t="s">
        <v>1525</v>
      </c>
      <c r="O1182" s="27" t="s">
        <v>1525</v>
      </c>
      <c r="P1182" s="27" t="s">
        <v>1444</v>
      </c>
      <c r="Q1182" s="28" t="s">
        <v>1445</v>
      </c>
    </row>
    <row r="1183" spans="1:17" x14ac:dyDescent="0.2">
      <c r="A1183" s="9" t="s">
        <v>10131</v>
      </c>
      <c r="B1183" s="9">
        <v>1</v>
      </c>
      <c r="K1183" s="29" t="s">
        <v>8177</v>
      </c>
      <c r="L1183" s="30" t="s">
        <v>10419</v>
      </c>
      <c r="M1183" s="30" t="s">
        <v>10420</v>
      </c>
      <c r="N1183" s="30" t="s">
        <v>1525</v>
      </c>
      <c r="O1183" s="30" t="s">
        <v>1525</v>
      </c>
      <c r="P1183" s="30" t="s">
        <v>1446</v>
      </c>
      <c r="Q1183" s="31" t="s">
        <v>1447</v>
      </c>
    </row>
    <row r="1184" spans="1:17" x14ac:dyDescent="0.2">
      <c r="A1184" s="9" t="s">
        <v>10133</v>
      </c>
      <c r="B1184" s="9">
        <v>1</v>
      </c>
      <c r="K1184" s="26" t="s">
        <v>8177</v>
      </c>
      <c r="L1184" s="27" t="s">
        <v>10421</v>
      </c>
      <c r="M1184" s="27" t="s">
        <v>10422</v>
      </c>
      <c r="N1184" s="27" t="s">
        <v>1525</v>
      </c>
      <c r="O1184" s="27" t="s">
        <v>1525</v>
      </c>
      <c r="P1184" s="27" t="s">
        <v>1448</v>
      </c>
      <c r="Q1184" s="28" t="s">
        <v>1449</v>
      </c>
    </row>
    <row r="1185" spans="1:17" x14ac:dyDescent="0.2">
      <c r="A1185" s="9" t="s">
        <v>10136</v>
      </c>
      <c r="B1185" s="9">
        <v>1</v>
      </c>
      <c r="K1185" s="29" t="s">
        <v>8177</v>
      </c>
      <c r="L1185" s="30" t="s">
        <v>10423</v>
      </c>
      <c r="M1185" s="30" t="s">
        <v>10424</v>
      </c>
      <c r="N1185" s="30" t="s">
        <v>1525</v>
      </c>
      <c r="O1185" s="30" t="s">
        <v>1525</v>
      </c>
      <c r="P1185" s="30" t="s">
        <v>1425</v>
      </c>
      <c r="Q1185" s="31" t="s">
        <v>1450</v>
      </c>
    </row>
    <row r="1186" spans="1:17" x14ac:dyDescent="0.2">
      <c r="A1186" s="9" t="s">
        <v>10138</v>
      </c>
      <c r="B1186" s="9">
        <v>1</v>
      </c>
      <c r="K1186" s="26" t="s">
        <v>8177</v>
      </c>
      <c r="L1186" s="27" t="s">
        <v>10425</v>
      </c>
      <c r="M1186" s="27" t="s">
        <v>10426</v>
      </c>
      <c r="N1186" s="27" t="s">
        <v>1525</v>
      </c>
      <c r="O1186" s="27" t="s">
        <v>1525</v>
      </c>
      <c r="P1186" s="27" t="s">
        <v>1451</v>
      </c>
      <c r="Q1186" s="28" t="s">
        <v>1452</v>
      </c>
    </row>
    <row r="1187" spans="1:17" x14ac:dyDescent="0.2">
      <c r="A1187" s="9" t="s">
        <v>10140</v>
      </c>
      <c r="B1187" s="9">
        <v>1</v>
      </c>
      <c r="K1187" s="29" t="s">
        <v>8177</v>
      </c>
      <c r="L1187" s="30" t="s">
        <v>10427</v>
      </c>
      <c r="M1187" s="30" t="s">
        <v>10428</v>
      </c>
      <c r="N1187" s="30" t="s">
        <v>1525</v>
      </c>
      <c r="O1187" s="30" t="s">
        <v>1525</v>
      </c>
      <c r="P1187" s="30" t="s">
        <v>1453</v>
      </c>
      <c r="Q1187" s="31" t="s">
        <v>1454</v>
      </c>
    </row>
    <row r="1188" spans="1:17" x14ac:dyDescent="0.2">
      <c r="A1188" s="9" t="s">
        <v>10142</v>
      </c>
      <c r="B1188" s="9">
        <v>1</v>
      </c>
      <c r="K1188" s="26" t="s">
        <v>8177</v>
      </c>
      <c r="L1188" s="27" t="s">
        <v>10429</v>
      </c>
      <c r="M1188" s="27" t="s">
        <v>10430</v>
      </c>
      <c r="N1188" s="27" t="s">
        <v>1525</v>
      </c>
      <c r="O1188" s="27" t="s">
        <v>1525</v>
      </c>
      <c r="P1188" s="27" t="s">
        <v>1455</v>
      </c>
      <c r="Q1188" s="28" t="s">
        <v>1456</v>
      </c>
    </row>
    <row r="1189" spans="1:17" x14ac:dyDescent="0.2">
      <c r="A1189" s="9" t="s">
        <v>10145</v>
      </c>
      <c r="B1189" s="9">
        <v>1</v>
      </c>
      <c r="K1189" s="29" t="s">
        <v>8177</v>
      </c>
      <c r="L1189" s="30" t="s">
        <v>10431</v>
      </c>
      <c r="M1189" s="30" t="s">
        <v>10432</v>
      </c>
      <c r="N1189" s="30" t="s">
        <v>1525</v>
      </c>
      <c r="O1189" s="30" t="s">
        <v>1525</v>
      </c>
      <c r="P1189" s="30" t="s">
        <v>1457</v>
      </c>
      <c r="Q1189" s="31" t="s">
        <v>1458</v>
      </c>
    </row>
    <row r="1190" spans="1:17" x14ac:dyDescent="0.2">
      <c r="A1190" s="9" t="s">
        <v>10148</v>
      </c>
      <c r="B1190" s="9">
        <v>1</v>
      </c>
      <c r="K1190" s="26" t="s">
        <v>8216</v>
      </c>
      <c r="L1190" s="27" t="s">
        <v>9998</v>
      </c>
      <c r="M1190" s="27" t="s">
        <v>10433</v>
      </c>
      <c r="N1190" s="27" t="s">
        <v>1525</v>
      </c>
      <c r="O1190" s="27" t="s">
        <v>1525</v>
      </c>
      <c r="P1190" s="27" t="s">
        <v>19511</v>
      </c>
      <c r="Q1190" s="28" t="s">
        <v>1459</v>
      </c>
    </row>
    <row r="1191" spans="1:17" x14ac:dyDescent="0.2">
      <c r="A1191" s="9" t="s">
        <v>10151</v>
      </c>
      <c r="B1191" s="9">
        <v>1</v>
      </c>
      <c r="K1191" s="29" t="s">
        <v>8216</v>
      </c>
      <c r="L1191" s="30" t="s">
        <v>10434</v>
      </c>
      <c r="M1191" s="30" t="s">
        <v>10435</v>
      </c>
      <c r="N1191" s="30" t="s">
        <v>1525</v>
      </c>
      <c r="O1191" s="30" t="s">
        <v>1525</v>
      </c>
      <c r="P1191" s="30" t="s">
        <v>19511</v>
      </c>
      <c r="Q1191" s="31" t="s">
        <v>19511</v>
      </c>
    </row>
    <row r="1192" spans="1:17" x14ac:dyDescent="0.2">
      <c r="A1192" s="9" t="s">
        <v>10154</v>
      </c>
      <c r="B1192" s="9">
        <v>1</v>
      </c>
      <c r="K1192" s="26" t="s">
        <v>8523</v>
      </c>
      <c r="L1192" s="27" t="s">
        <v>8875</v>
      </c>
      <c r="M1192" s="27" t="s">
        <v>10436</v>
      </c>
      <c r="N1192" s="27" t="s">
        <v>1525</v>
      </c>
      <c r="O1192" s="27" t="s">
        <v>1525</v>
      </c>
      <c r="P1192" s="27" t="s">
        <v>1460</v>
      </c>
      <c r="Q1192" s="28" t="s">
        <v>1376</v>
      </c>
    </row>
    <row r="1193" spans="1:17" x14ac:dyDescent="0.2">
      <c r="A1193" s="9" t="s">
        <v>10156</v>
      </c>
      <c r="B1193" s="9">
        <v>1</v>
      </c>
      <c r="K1193" s="29" t="s">
        <v>8523</v>
      </c>
      <c r="L1193" s="30" t="s">
        <v>10437</v>
      </c>
      <c r="M1193" s="30" t="s">
        <v>10438</v>
      </c>
      <c r="N1193" s="30" t="s">
        <v>1525</v>
      </c>
      <c r="O1193" s="30" t="s">
        <v>1525</v>
      </c>
      <c r="P1193" s="30" t="s">
        <v>1461</v>
      </c>
      <c r="Q1193" s="31" t="s">
        <v>1462</v>
      </c>
    </row>
    <row r="1194" spans="1:17" x14ac:dyDescent="0.2">
      <c r="A1194" s="9" t="s">
        <v>10159</v>
      </c>
      <c r="B1194" s="9">
        <v>1</v>
      </c>
      <c r="K1194" s="26" t="s">
        <v>8523</v>
      </c>
      <c r="L1194" s="27" t="s">
        <v>10439</v>
      </c>
      <c r="M1194" s="27" t="s">
        <v>10440</v>
      </c>
      <c r="N1194" s="27" t="s">
        <v>1525</v>
      </c>
      <c r="O1194" s="27" t="s">
        <v>1525</v>
      </c>
      <c r="P1194" s="27" t="s">
        <v>1463</v>
      </c>
      <c r="Q1194" s="28" t="s">
        <v>1464</v>
      </c>
    </row>
    <row r="1195" spans="1:17" x14ac:dyDescent="0.2">
      <c r="A1195" s="9" t="s">
        <v>10162</v>
      </c>
      <c r="B1195" s="9">
        <v>1</v>
      </c>
      <c r="K1195" s="29" t="s">
        <v>8523</v>
      </c>
      <c r="L1195" s="30" t="s">
        <v>8532</v>
      </c>
      <c r="M1195" s="30" t="s">
        <v>10441</v>
      </c>
      <c r="N1195" s="30" t="s">
        <v>1525</v>
      </c>
      <c r="O1195" s="30" t="s">
        <v>1525</v>
      </c>
      <c r="P1195" s="30" t="s">
        <v>1465</v>
      </c>
      <c r="Q1195" s="31" t="s">
        <v>1466</v>
      </c>
    </row>
    <row r="1196" spans="1:17" x14ac:dyDescent="0.2">
      <c r="A1196" s="9" t="s">
        <v>10164</v>
      </c>
      <c r="B1196" s="9">
        <v>1</v>
      </c>
      <c r="K1196" s="26" t="s">
        <v>8285</v>
      </c>
      <c r="L1196" s="27" t="s">
        <v>10442</v>
      </c>
      <c r="M1196" s="27" t="s">
        <v>10443</v>
      </c>
      <c r="N1196" s="27" t="s">
        <v>1525</v>
      </c>
      <c r="O1196" s="27" t="s">
        <v>1525</v>
      </c>
      <c r="P1196" s="27" t="s">
        <v>1467</v>
      </c>
      <c r="Q1196" s="28" t="s">
        <v>1468</v>
      </c>
    </row>
    <row r="1197" spans="1:17" x14ac:dyDescent="0.2">
      <c r="A1197" s="9" t="s">
        <v>10168</v>
      </c>
      <c r="B1197" s="9">
        <v>1</v>
      </c>
      <c r="K1197" s="29" t="s">
        <v>8285</v>
      </c>
      <c r="L1197" s="30" t="s">
        <v>10444</v>
      </c>
      <c r="M1197" s="30" t="s">
        <v>10445</v>
      </c>
      <c r="N1197" s="30" t="s">
        <v>1525</v>
      </c>
      <c r="O1197" s="30" t="s">
        <v>1525</v>
      </c>
      <c r="P1197" s="30" t="s">
        <v>1469</v>
      </c>
      <c r="Q1197" s="31" t="s">
        <v>1470</v>
      </c>
    </row>
    <row r="1198" spans="1:17" x14ac:dyDescent="0.2">
      <c r="A1198" s="9" t="s">
        <v>10170</v>
      </c>
      <c r="B1198" s="9">
        <v>1</v>
      </c>
      <c r="K1198" s="26" t="s">
        <v>8186</v>
      </c>
      <c r="L1198" s="27" t="s">
        <v>10446</v>
      </c>
      <c r="M1198" s="27" t="s">
        <v>10447</v>
      </c>
      <c r="N1198" s="27" t="s">
        <v>1525</v>
      </c>
      <c r="O1198" s="27" t="s">
        <v>1525</v>
      </c>
      <c r="P1198" s="27" t="s">
        <v>1471</v>
      </c>
      <c r="Q1198" s="28" t="s">
        <v>1472</v>
      </c>
    </row>
    <row r="1199" spans="1:17" x14ac:dyDescent="0.2">
      <c r="A1199" s="9" t="s">
        <v>10172</v>
      </c>
      <c r="B1199" s="9">
        <v>1</v>
      </c>
      <c r="K1199" s="29" t="s">
        <v>8177</v>
      </c>
      <c r="L1199" s="30" t="s">
        <v>10448</v>
      </c>
      <c r="M1199" s="30" t="s">
        <v>10449</v>
      </c>
      <c r="N1199" s="30" t="s">
        <v>1525</v>
      </c>
      <c r="O1199" s="30" t="s">
        <v>1525</v>
      </c>
      <c r="P1199" s="30" t="s">
        <v>1473</v>
      </c>
      <c r="Q1199" s="31" t="s">
        <v>1474</v>
      </c>
    </row>
    <row r="1200" spans="1:17" x14ac:dyDescent="0.2">
      <c r="A1200" s="9" t="s">
        <v>10175</v>
      </c>
      <c r="B1200" s="9">
        <v>1</v>
      </c>
      <c r="K1200" s="26" t="s">
        <v>8183</v>
      </c>
      <c r="L1200" s="27" t="s">
        <v>10450</v>
      </c>
      <c r="M1200" s="27" t="s">
        <v>10451</v>
      </c>
      <c r="N1200" s="27" t="s">
        <v>1525</v>
      </c>
      <c r="O1200" s="27" t="s">
        <v>1525</v>
      </c>
      <c r="P1200" s="27" t="s">
        <v>19511</v>
      </c>
      <c r="Q1200" s="28" t="s">
        <v>1475</v>
      </c>
    </row>
    <row r="1201" spans="1:17" x14ac:dyDescent="0.2">
      <c r="A1201" s="9" t="s">
        <v>10177</v>
      </c>
      <c r="B1201" s="9">
        <v>1</v>
      </c>
      <c r="K1201" s="29" t="s">
        <v>8216</v>
      </c>
      <c r="L1201" s="30" t="s">
        <v>10452</v>
      </c>
      <c r="M1201" s="30" t="s">
        <v>1476</v>
      </c>
      <c r="N1201" s="30" t="s">
        <v>1525</v>
      </c>
      <c r="O1201" s="30" t="s">
        <v>1525</v>
      </c>
      <c r="P1201" s="30" t="s">
        <v>1477</v>
      </c>
      <c r="Q1201" s="31" t="s">
        <v>1478</v>
      </c>
    </row>
    <row r="1202" spans="1:17" x14ac:dyDescent="0.2">
      <c r="A1202" s="9" t="s">
        <v>10179</v>
      </c>
      <c r="B1202" s="9">
        <v>1</v>
      </c>
      <c r="K1202" s="26" t="s">
        <v>8216</v>
      </c>
      <c r="L1202" s="27" t="s">
        <v>10453</v>
      </c>
      <c r="M1202" s="27" t="s">
        <v>10454</v>
      </c>
      <c r="N1202" s="27" t="s">
        <v>1525</v>
      </c>
      <c r="O1202" s="27" t="s">
        <v>10455</v>
      </c>
      <c r="P1202" s="27" t="s">
        <v>19511</v>
      </c>
      <c r="Q1202" s="28" t="s">
        <v>1401</v>
      </c>
    </row>
    <row r="1203" spans="1:17" x14ac:dyDescent="0.2">
      <c r="A1203" s="9" t="s">
        <v>10181</v>
      </c>
      <c r="B1203" s="9">
        <v>1</v>
      </c>
      <c r="K1203" s="29" t="s">
        <v>8186</v>
      </c>
      <c r="L1203" s="30" t="s">
        <v>10456</v>
      </c>
      <c r="M1203" s="30" t="s">
        <v>10457</v>
      </c>
      <c r="N1203" s="30" t="s">
        <v>1525</v>
      </c>
      <c r="O1203" s="30" t="s">
        <v>1525</v>
      </c>
      <c r="P1203" s="30" t="s">
        <v>1479</v>
      </c>
      <c r="Q1203" s="31" t="s">
        <v>1480</v>
      </c>
    </row>
    <row r="1204" spans="1:17" x14ac:dyDescent="0.2">
      <c r="A1204" s="9" t="s">
        <v>1252</v>
      </c>
      <c r="B1204" s="9">
        <v>1</v>
      </c>
      <c r="K1204" s="26" t="s">
        <v>8183</v>
      </c>
      <c r="L1204" s="27" t="s">
        <v>10458</v>
      </c>
      <c r="M1204" s="27" t="s">
        <v>10459</v>
      </c>
      <c r="N1204" s="27" t="s">
        <v>1525</v>
      </c>
      <c r="O1204" s="27" t="s">
        <v>1525</v>
      </c>
      <c r="P1204" s="27" t="s">
        <v>19511</v>
      </c>
      <c r="Q1204" s="28" t="s">
        <v>19511</v>
      </c>
    </row>
    <row r="1205" spans="1:17" x14ac:dyDescent="0.2">
      <c r="A1205" s="9" t="s">
        <v>10184</v>
      </c>
      <c r="B1205" s="9">
        <v>1</v>
      </c>
      <c r="K1205" s="29" t="s">
        <v>8582</v>
      </c>
      <c r="L1205" s="30" t="s">
        <v>10460</v>
      </c>
      <c r="M1205" s="30" t="s">
        <v>10461</v>
      </c>
      <c r="N1205" s="30" t="s">
        <v>1525</v>
      </c>
      <c r="O1205" s="30" t="s">
        <v>1525</v>
      </c>
      <c r="P1205" s="30" t="s">
        <v>19511</v>
      </c>
      <c r="Q1205" s="31" t="s">
        <v>19511</v>
      </c>
    </row>
    <row r="1206" spans="1:17" x14ac:dyDescent="0.2">
      <c r="A1206" s="9" t="s">
        <v>10186</v>
      </c>
      <c r="B1206" s="9">
        <v>1</v>
      </c>
      <c r="K1206" s="26" t="s">
        <v>8582</v>
      </c>
      <c r="L1206" s="27" t="s">
        <v>10462</v>
      </c>
      <c r="M1206" s="27" t="s">
        <v>10463</v>
      </c>
      <c r="N1206" s="27" t="s">
        <v>1525</v>
      </c>
      <c r="O1206" s="27" t="s">
        <v>1525</v>
      </c>
      <c r="P1206" s="27" t="s">
        <v>19511</v>
      </c>
      <c r="Q1206" s="28" t="s">
        <v>19511</v>
      </c>
    </row>
    <row r="1207" spans="1:17" x14ac:dyDescent="0.2">
      <c r="A1207" s="9" t="s">
        <v>10189</v>
      </c>
      <c r="B1207" s="9">
        <v>1</v>
      </c>
      <c r="K1207" s="29" t="s">
        <v>8582</v>
      </c>
      <c r="L1207" s="30" t="s">
        <v>10464</v>
      </c>
      <c r="M1207" s="30" t="s">
        <v>10465</v>
      </c>
      <c r="N1207" s="30" t="s">
        <v>1525</v>
      </c>
      <c r="O1207" s="30" t="s">
        <v>1525</v>
      </c>
      <c r="P1207" s="30" t="s">
        <v>19511</v>
      </c>
      <c r="Q1207" s="31" t="s">
        <v>19511</v>
      </c>
    </row>
    <row r="1208" spans="1:17" x14ac:dyDescent="0.2">
      <c r="A1208" s="9" t="s">
        <v>10191</v>
      </c>
      <c r="B1208" s="9">
        <v>1</v>
      </c>
      <c r="K1208" s="26" t="s">
        <v>8582</v>
      </c>
      <c r="L1208" s="27" t="s">
        <v>10466</v>
      </c>
      <c r="M1208" s="27" t="s">
        <v>10461</v>
      </c>
      <c r="N1208" s="27" t="s">
        <v>1525</v>
      </c>
      <c r="O1208" s="27" t="s">
        <v>1481</v>
      </c>
      <c r="P1208" s="27" t="s">
        <v>19511</v>
      </c>
      <c r="Q1208" s="28" t="s">
        <v>19511</v>
      </c>
    </row>
    <row r="1209" spans="1:17" x14ac:dyDescent="0.2">
      <c r="A1209" s="9" t="s">
        <v>10194</v>
      </c>
      <c r="B1209" s="9">
        <v>1</v>
      </c>
      <c r="K1209" s="29" t="s">
        <v>8186</v>
      </c>
      <c r="L1209" s="30" t="s">
        <v>10467</v>
      </c>
      <c r="M1209" s="30" t="s">
        <v>10468</v>
      </c>
      <c r="N1209" s="30" t="s">
        <v>1525</v>
      </c>
      <c r="O1209" s="30" t="s">
        <v>1525</v>
      </c>
      <c r="P1209" s="30" t="s">
        <v>1482</v>
      </c>
      <c r="Q1209" s="31" t="s">
        <v>1483</v>
      </c>
    </row>
    <row r="1210" spans="1:17" x14ac:dyDescent="0.2">
      <c r="A1210" s="9" t="s">
        <v>10196</v>
      </c>
      <c r="B1210" s="9">
        <v>1</v>
      </c>
      <c r="K1210" s="26" t="s">
        <v>8177</v>
      </c>
      <c r="L1210" s="27" t="s">
        <v>10469</v>
      </c>
      <c r="M1210" s="27" t="s">
        <v>10470</v>
      </c>
      <c r="N1210" s="27" t="s">
        <v>1525</v>
      </c>
      <c r="O1210" s="27" t="s">
        <v>1525</v>
      </c>
      <c r="P1210" s="27" t="s">
        <v>1484</v>
      </c>
      <c r="Q1210" s="28" t="s">
        <v>1485</v>
      </c>
    </row>
    <row r="1211" spans="1:17" x14ac:dyDescent="0.2">
      <c r="A1211" s="9" t="s">
        <v>10199</v>
      </c>
      <c r="B1211" s="9">
        <v>1</v>
      </c>
      <c r="K1211" s="29" t="s">
        <v>8177</v>
      </c>
      <c r="L1211" s="30" t="s">
        <v>10471</v>
      </c>
      <c r="M1211" s="30" t="s">
        <v>10472</v>
      </c>
      <c r="N1211" s="30" t="s">
        <v>1525</v>
      </c>
      <c r="O1211" s="30" t="s">
        <v>1525</v>
      </c>
      <c r="P1211" s="30" t="s">
        <v>19511</v>
      </c>
      <c r="Q1211" s="31" t="s">
        <v>1486</v>
      </c>
    </row>
    <row r="1212" spans="1:17" x14ac:dyDescent="0.2">
      <c r="A1212" s="9" t="s">
        <v>10201</v>
      </c>
      <c r="B1212" s="9">
        <v>1</v>
      </c>
      <c r="K1212" s="26" t="s">
        <v>8582</v>
      </c>
      <c r="L1212" s="27" t="s">
        <v>10473</v>
      </c>
      <c r="M1212" s="27" t="s">
        <v>10474</v>
      </c>
      <c r="N1212" s="27" t="s">
        <v>1525</v>
      </c>
      <c r="O1212" s="27" t="s">
        <v>1481</v>
      </c>
      <c r="P1212" s="27" t="s">
        <v>19511</v>
      </c>
      <c r="Q1212" s="28" t="s">
        <v>19511</v>
      </c>
    </row>
    <row r="1213" spans="1:17" x14ac:dyDescent="0.2">
      <c r="A1213" s="9" t="s">
        <v>10204</v>
      </c>
      <c r="B1213" s="9">
        <v>1</v>
      </c>
      <c r="K1213" s="29" t="s">
        <v>8582</v>
      </c>
      <c r="L1213" s="30" t="s">
        <v>10475</v>
      </c>
      <c r="M1213" s="30" t="s">
        <v>10476</v>
      </c>
      <c r="N1213" s="30" t="s">
        <v>1525</v>
      </c>
      <c r="O1213" s="30" t="s">
        <v>1525</v>
      </c>
      <c r="P1213" s="30" t="s">
        <v>19511</v>
      </c>
      <c r="Q1213" s="31" t="s">
        <v>19511</v>
      </c>
    </row>
    <row r="1214" spans="1:17" x14ac:dyDescent="0.2">
      <c r="A1214" s="9" t="s">
        <v>10206</v>
      </c>
      <c r="B1214" s="9">
        <v>1</v>
      </c>
      <c r="K1214" s="26" t="s">
        <v>8582</v>
      </c>
      <c r="L1214" s="27" t="s">
        <v>10477</v>
      </c>
      <c r="M1214" s="27" t="s">
        <v>10476</v>
      </c>
      <c r="N1214" s="27" t="s">
        <v>1525</v>
      </c>
      <c r="O1214" s="27" t="s">
        <v>1525</v>
      </c>
      <c r="P1214" s="27" t="s">
        <v>19511</v>
      </c>
      <c r="Q1214" s="28" t="s">
        <v>19511</v>
      </c>
    </row>
    <row r="1215" spans="1:17" x14ac:dyDescent="0.2">
      <c r="A1215" s="9" t="s">
        <v>10208</v>
      </c>
      <c r="B1215" s="9">
        <v>1</v>
      </c>
      <c r="K1215" s="29" t="s">
        <v>8582</v>
      </c>
      <c r="L1215" s="30" t="s">
        <v>10478</v>
      </c>
      <c r="M1215" s="30" t="s">
        <v>10479</v>
      </c>
      <c r="N1215" s="30" t="s">
        <v>1525</v>
      </c>
      <c r="O1215" s="30" t="s">
        <v>1525</v>
      </c>
      <c r="P1215" s="30" t="s">
        <v>19511</v>
      </c>
      <c r="Q1215" s="31" t="s">
        <v>19511</v>
      </c>
    </row>
    <row r="1216" spans="1:17" x14ac:dyDescent="0.2">
      <c r="A1216" s="9" t="s">
        <v>10210</v>
      </c>
      <c r="B1216" s="9">
        <v>1</v>
      </c>
      <c r="K1216" s="26" t="s">
        <v>8582</v>
      </c>
      <c r="L1216" s="27" t="s">
        <v>10480</v>
      </c>
      <c r="M1216" s="27" t="s">
        <v>10479</v>
      </c>
      <c r="N1216" s="27" t="s">
        <v>1525</v>
      </c>
      <c r="O1216" s="27" t="s">
        <v>1525</v>
      </c>
      <c r="P1216" s="27" t="s">
        <v>19511</v>
      </c>
      <c r="Q1216" s="28" t="s">
        <v>1487</v>
      </c>
    </row>
    <row r="1217" spans="1:17" x14ac:dyDescent="0.2">
      <c r="A1217" s="9" t="s">
        <v>10212</v>
      </c>
      <c r="B1217" s="9">
        <v>1</v>
      </c>
      <c r="K1217" s="29" t="s">
        <v>8582</v>
      </c>
      <c r="L1217" s="30" t="s">
        <v>9912</v>
      </c>
      <c r="M1217" s="30" t="s">
        <v>10479</v>
      </c>
      <c r="N1217" s="30" t="s">
        <v>1525</v>
      </c>
      <c r="O1217" s="30" t="s">
        <v>1488</v>
      </c>
      <c r="P1217" s="30" t="s">
        <v>19511</v>
      </c>
      <c r="Q1217" s="31" t="s">
        <v>19511</v>
      </c>
    </row>
    <row r="1218" spans="1:17" x14ac:dyDescent="0.2">
      <c r="A1218" s="9" t="s">
        <v>10215</v>
      </c>
      <c r="B1218" s="9">
        <v>1</v>
      </c>
      <c r="K1218" s="26" t="s">
        <v>8582</v>
      </c>
      <c r="L1218" s="27" t="s">
        <v>10481</v>
      </c>
      <c r="M1218" s="27" t="s">
        <v>10482</v>
      </c>
      <c r="N1218" s="27" t="s">
        <v>1525</v>
      </c>
      <c r="O1218" s="27" t="s">
        <v>1525</v>
      </c>
      <c r="P1218" s="27" t="s">
        <v>19511</v>
      </c>
      <c r="Q1218" s="28" t="s">
        <v>19511</v>
      </c>
    </row>
    <row r="1219" spans="1:17" x14ac:dyDescent="0.2">
      <c r="A1219" s="9" t="s">
        <v>10219</v>
      </c>
      <c r="B1219" s="9">
        <v>1</v>
      </c>
      <c r="K1219" s="29" t="s">
        <v>8582</v>
      </c>
      <c r="L1219" s="30" t="s">
        <v>10483</v>
      </c>
      <c r="M1219" s="30" t="s">
        <v>10484</v>
      </c>
      <c r="N1219" s="30" t="s">
        <v>1525</v>
      </c>
      <c r="O1219" s="30" t="s">
        <v>1525</v>
      </c>
      <c r="P1219" s="30" t="s">
        <v>19511</v>
      </c>
      <c r="Q1219" s="31" t="s">
        <v>1489</v>
      </c>
    </row>
    <row r="1220" spans="1:17" x14ac:dyDescent="0.2">
      <c r="A1220" s="9" t="s">
        <v>10222</v>
      </c>
      <c r="B1220" s="9">
        <v>1</v>
      </c>
      <c r="K1220" s="26" t="s">
        <v>8582</v>
      </c>
      <c r="L1220" s="27" t="s">
        <v>10485</v>
      </c>
      <c r="M1220" s="27" t="s">
        <v>10486</v>
      </c>
      <c r="N1220" s="27" t="s">
        <v>1525</v>
      </c>
      <c r="O1220" s="27" t="s">
        <v>1525</v>
      </c>
      <c r="P1220" s="27" t="s">
        <v>19511</v>
      </c>
      <c r="Q1220" s="28" t="s">
        <v>19511</v>
      </c>
    </row>
    <row r="1221" spans="1:17" x14ac:dyDescent="0.2">
      <c r="A1221" s="9" t="s">
        <v>10224</v>
      </c>
      <c r="B1221" s="9">
        <v>1</v>
      </c>
      <c r="K1221" s="29" t="s">
        <v>8582</v>
      </c>
      <c r="L1221" s="30" t="s">
        <v>10487</v>
      </c>
      <c r="M1221" s="30" t="s">
        <v>10488</v>
      </c>
      <c r="N1221" s="30" t="s">
        <v>1525</v>
      </c>
      <c r="O1221" s="30" t="s">
        <v>1525</v>
      </c>
      <c r="P1221" s="30" t="s">
        <v>19511</v>
      </c>
      <c r="Q1221" s="31" t="s">
        <v>19511</v>
      </c>
    </row>
    <row r="1222" spans="1:17" x14ac:dyDescent="0.2">
      <c r="A1222" s="9" t="s">
        <v>10226</v>
      </c>
      <c r="B1222" s="9">
        <v>1</v>
      </c>
      <c r="K1222" s="26" t="s">
        <v>8582</v>
      </c>
      <c r="L1222" s="27" t="s">
        <v>10489</v>
      </c>
      <c r="M1222" s="27" t="s">
        <v>10490</v>
      </c>
      <c r="N1222" s="27" t="s">
        <v>1525</v>
      </c>
      <c r="O1222" s="27" t="s">
        <v>1525</v>
      </c>
      <c r="P1222" s="27" t="s">
        <v>19511</v>
      </c>
      <c r="Q1222" s="28" t="s">
        <v>19511</v>
      </c>
    </row>
    <row r="1223" spans="1:17" x14ac:dyDescent="0.2">
      <c r="A1223" s="9" t="s">
        <v>10228</v>
      </c>
      <c r="B1223" s="9">
        <v>1</v>
      </c>
      <c r="K1223" s="29" t="s">
        <v>8582</v>
      </c>
      <c r="L1223" s="30" t="s">
        <v>10491</v>
      </c>
      <c r="M1223" s="30" t="s">
        <v>10492</v>
      </c>
      <c r="N1223" s="30" t="s">
        <v>1525</v>
      </c>
      <c r="O1223" s="30" t="s">
        <v>1525</v>
      </c>
      <c r="P1223" s="30" t="s">
        <v>19511</v>
      </c>
      <c r="Q1223" s="31" t="s">
        <v>19511</v>
      </c>
    </row>
    <row r="1224" spans="1:17" x14ac:dyDescent="0.2">
      <c r="A1224" s="9" t="s">
        <v>10230</v>
      </c>
      <c r="B1224" s="9">
        <v>1</v>
      </c>
      <c r="K1224" s="26" t="s">
        <v>8582</v>
      </c>
      <c r="L1224" s="27" t="s">
        <v>10493</v>
      </c>
      <c r="M1224" s="27" t="s">
        <v>10474</v>
      </c>
      <c r="N1224" s="27" t="s">
        <v>1525</v>
      </c>
      <c r="O1224" s="27" t="s">
        <v>1525</v>
      </c>
      <c r="P1224" s="27" t="s">
        <v>19511</v>
      </c>
      <c r="Q1224" s="28" t="s">
        <v>19511</v>
      </c>
    </row>
    <row r="1225" spans="1:17" x14ac:dyDescent="0.2">
      <c r="A1225" s="9" t="s">
        <v>10232</v>
      </c>
      <c r="B1225" s="9">
        <v>1</v>
      </c>
      <c r="K1225" s="29" t="s">
        <v>8582</v>
      </c>
      <c r="L1225" s="30" t="s">
        <v>10494</v>
      </c>
      <c r="M1225" s="30" t="s">
        <v>10461</v>
      </c>
      <c r="N1225" s="30" t="s">
        <v>1525</v>
      </c>
      <c r="O1225" s="30" t="s">
        <v>1481</v>
      </c>
      <c r="P1225" s="30" t="s">
        <v>19511</v>
      </c>
      <c r="Q1225" s="31" t="s">
        <v>19511</v>
      </c>
    </row>
    <row r="1226" spans="1:17" x14ac:dyDescent="0.2">
      <c r="A1226" s="9" t="s">
        <v>10234</v>
      </c>
      <c r="B1226" s="9">
        <v>1</v>
      </c>
      <c r="K1226" s="26" t="s">
        <v>8582</v>
      </c>
      <c r="L1226" s="27" t="s">
        <v>10495</v>
      </c>
      <c r="M1226" s="27" t="s">
        <v>10496</v>
      </c>
      <c r="N1226" s="27" t="s">
        <v>1525</v>
      </c>
      <c r="O1226" s="27" t="s">
        <v>1525</v>
      </c>
      <c r="P1226" s="27" t="s">
        <v>19511</v>
      </c>
      <c r="Q1226" s="28" t="s">
        <v>19511</v>
      </c>
    </row>
    <row r="1227" spans="1:17" x14ac:dyDescent="0.2">
      <c r="A1227" s="9" t="s">
        <v>10237</v>
      </c>
      <c r="B1227" s="9">
        <v>1</v>
      </c>
      <c r="K1227" s="29" t="s">
        <v>8582</v>
      </c>
      <c r="L1227" s="30" t="s">
        <v>10497</v>
      </c>
      <c r="M1227" s="30" t="s">
        <v>10498</v>
      </c>
      <c r="N1227" s="30" t="s">
        <v>1525</v>
      </c>
      <c r="O1227" s="30" t="s">
        <v>1525</v>
      </c>
      <c r="P1227" s="30" t="s">
        <v>19511</v>
      </c>
      <c r="Q1227" s="31" t="s">
        <v>1490</v>
      </c>
    </row>
    <row r="1228" spans="1:17" x14ac:dyDescent="0.2">
      <c r="A1228" s="9" t="s">
        <v>10239</v>
      </c>
      <c r="B1228" s="9">
        <v>1</v>
      </c>
      <c r="K1228" s="26" t="s">
        <v>8582</v>
      </c>
      <c r="L1228" s="27" t="s">
        <v>10499</v>
      </c>
      <c r="M1228" s="27" t="s">
        <v>10461</v>
      </c>
      <c r="N1228" s="27" t="s">
        <v>1525</v>
      </c>
      <c r="O1228" s="27" t="s">
        <v>1481</v>
      </c>
      <c r="P1228" s="27" t="s">
        <v>19511</v>
      </c>
      <c r="Q1228" s="28" t="s">
        <v>19511</v>
      </c>
    </row>
    <row r="1229" spans="1:17" x14ac:dyDescent="0.2">
      <c r="A1229" s="9" t="s">
        <v>10241</v>
      </c>
      <c r="B1229" s="9">
        <v>1</v>
      </c>
      <c r="K1229" s="29" t="s">
        <v>8582</v>
      </c>
      <c r="L1229" s="30" t="s">
        <v>10500</v>
      </c>
      <c r="M1229" s="30" t="s">
        <v>10501</v>
      </c>
      <c r="N1229" s="30" t="s">
        <v>1525</v>
      </c>
      <c r="O1229" s="30" t="s">
        <v>1481</v>
      </c>
      <c r="P1229" s="30" t="s">
        <v>19511</v>
      </c>
      <c r="Q1229" s="31" t="s">
        <v>1491</v>
      </c>
    </row>
    <row r="1230" spans="1:17" x14ac:dyDescent="0.2">
      <c r="A1230" s="9" t="s">
        <v>10243</v>
      </c>
      <c r="B1230" s="9">
        <v>1</v>
      </c>
      <c r="K1230" s="26" t="s">
        <v>8582</v>
      </c>
      <c r="L1230" s="27" t="s">
        <v>10502</v>
      </c>
      <c r="M1230" s="27" t="s">
        <v>10503</v>
      </c>
      <c r="N1230" s="27" t="s">
        <v>1525</v>
      </c>
      <c r="O1230" s="27" t="s">
        <v>1525</v>
      </c>
      <c r="P1230" s="27" t="s">
        <v>19511</v>
      </c>
      <c r="Q1230" s="28" t="s">
        <v>19511</v>
      </c>
    </row>
    <row r="1231" spans="1:17" x14ac:dyDescent="0.2">
      <c r="A1231" s="9" t="s">
        <v>10245</v>
      </c>
      <c r="B1231" s="9">
        <v>1</v>
      </c>
      <c r="K1231" s="29" t="s">
        <v>8582</v>
      </c>
      <c r="L1231" s="30" t="s">
        <v>10504</v>
      </c>
      <c r="M1231" s="30" t="s">
        <v>10505</v>
      </c>
      <c r="N1231" s="30" t="s">
        <v>1525</v>
      </c>
      <c r="O1231" s="30" t="s">
        <v>1525</v>
      </c>
      <c r="P1231" s="30" t="s">
        <v>19511</v>
      </c>
      <c r="Q1231" s="31" t="s">
        <v>19511</v>
      </c>
    </row>
    <row r="1232" spans="1:17" x14ac:dyDescent="0.2">
      <c r="A1232" s="9" t="s">
        <v>10247</v>
      </c>
      <c r="B1232" s="9">
        <v>1</v>
      </c>
      <c r="K1232" s="26" t="s">
        <v>8582</v>
      </c>
      <c r="L1232" s="27" t="s">
        <v>10506</v>
      </c>
      <c r="M1232" s="27" t="s">
        <v>10507</v>
      </c>
      <c r="N1232" s="27" t="s">
        <v>1525</v>
      </c>
      <c r="O1232" s="27" t="s">
        <v>1525</v>
      </c>
      <c r="P1232" s="27" t="s">
        <v>19511</v>
      </c>
      <c r="Q1232" s="28" t="s">
        <v>1492</v>
      </c>
    </row>
    <row r="1233" spans="1:17" x14ac:dyDescent="0.2">
      <c r="A1233" s="9" t="s">
        <v>10250</v>
      </c>
      <c r="B1233" s="9">
        <v>1</v>
      </c>
      <c r="K1233" s="29" t="s">
        <v>8582</v>
      </c>
      <c r="L1233" s="30" t="s">
        <v>10508</v>
      </c>
      <c r="M1233" s="30" t="s">
        <v>10509</v>
      </c>
      <c r="N1233" s="30" t="s">
        <v>1525</v>
      </c>
      <c r="O1233" s="30" t="s">
        <v>1525</v>
      </c>
      <c r="P1233" s="30" t="s">
        <v>19511</v>
      </c>
      <c r="Q1233" s="31" t="s">
        <v>19511</v>
      </c>
    </row>
    <row r="1234" spans="1:17" x14ac:dyDescent="0.2">
      <c r="A1234" s="9" t="s">
        <v>10252</v>
      </c>
      <c r="B1234" s="9">
        <v>1</v>
      </c>
      <c r="K1234" s="26" t="s">
        <v>8582</v>
      </c>
      <c r="L1234" s="27" t="s">
        <v>10510</v>
      </c>
      <c r="M1234" s="27" t="s">
        <v>10511</v>
      </c>
      <c r="N1234" s="27" t="s">
        <v>1525</v>
      </c>
      <c r="O1234" s="27" t="s">
        <v>1493</v>
      </c>
      <c r="P1234" s="27" t="s">
        <v>19511</v>
      </c>
      <c r="Q1234" s="28" t="s">
        <v>19511</v>
      </c>
    </row>
    <row r="1235" spans="1:17" x14ac:dyDescent="0.2">
      <c r="A1235" s="9" t="s">
        <v>10254</v>
      </c>
      <c r="B1235" s="9">
        <v>1</v>
      </c>
      <c r="K1235" s="29" t="s">
        <v>8582</v>
      </c>
      <c r="L1235" s="30" t="s">
        <v>10512</v>
      </c>
      <c r="M1235" s="30" t="s">
        <v>10513</v>
      </c>
      <c r="N1235" s="30" t="s">
        <v>1525</v>
      </c>
      <c r="O1235" s="30" t="s">
        <v>1525</v>
      </c>
      <c r="P1235" s="30" t="s">
        <v>19511</v>
      </c>
      <c r="Q1235" s="31" t="s">
        <v>19511</v>
      </c>
    </row>
    <row r="1236" spans="1:17" x14ac:dyDescent="0.2">
      <c r="A1236" s="9" t="s">
        <v>10258</v>
      </c>
      <c r="B1236" s="9">
        <v>1</v>
      </c>
      <c r="K1236" s="26" t="s">
        <v>8582</v>
      </c>
      <c r="L1236" s="27" t="s">
        <v>10514</v>
      </c>
      <c r="M1236" s="27" t="s">
        <v>10479</v>
      </c>
      <c r="N1236" s="27" t="s">
        <v>1525</v>
      </c>
      <c r="O1236" s="27" t="s">
        <v>1488</v>
      </c>
      <c r="P1236" s="27" t="s">
        <v>19511</v>
      </c>
      <c r="Q1236" s="28" t="s">
        <v>19511</v>
      </c>
    </row>
    <row r="1237" spans="1:17" x14ac:dyDescent="0.2">
      <c r="A1237" s="9" t="s">
        <v>10260</v>
      </c>
      <c r="B1237" s="9">
        <v>1</v>
      </c>
      <c r="K1237" s="29" t="s">
        <v>8582</v>
      </c>
      <c r="L1237" s="30" t="s">
        <v>10515</v>
      </c>
      <c r="M1237" s="30" t="s">
        <v>10474</v>
      </c>
      <c r="N1237" s="30" t="s">
        <v>1525</v>
      </c>
      <c r="O1237" s="30" t="s">
        <v>1481</v>
      </c>
      <c r="P1237" s="30" t="s">
        <v>19511</v>
      </c>
      <c r="Q1237" s="31" t="s">
        <v>19511</v>
      </c>
    </row>
    <row r="1238" spans="1:17" x14ac:dyDescent="0.2">
      <c r="A1238" s="9" t="s">
        <v>10262</v>
      </c>
      <c r="B1238" s="9">
        <v>1</v>
      </c>
      <c r="K1238" s="26" t="s">
        <v>8582</v>
      </c>
      <c r="L1238" s="27" t="s">
        <v>10516</v>
      </c>
      <c r="M1238" s="27" t="s">
        <v>10461</v>
      </c>
      <c r="N1238" s="27" t="s">
        <v>1525</v>
      </c>
      <c r="O1238" s="27" t="s">
        <v>10517</v>
      </c>
      <c r="P1238" s="27" t="s">
        <v>1494</v>
      </c>
      <c r="Q1238" s="28" t="s">
        <v>19511</v>
      </c>
    </row>
    <row r="1239" spans="1:17" x14ac:dyDescent="0.2">
      <c r="A1239" s="9" t="s">
        <v>10264</v>
      </c>
      <c r="B1239" s="9">
        <v>1</v>
      </c>
      <c r="K1239" s="29" t="s">
        <v>8582</v>
      </c>
      <c r="L1239" s="30" t="s">
        <v>10518</v>
      </c>
      <c r="M1239" s="30" t="s">
        <v>10474</v>
      </c>
      <c r="N1239" s="30" t="s">
        <v>1525</v>
      </c>
      <c r="O1239" s="30" t="s">
        <v>1481</v>
      </c>
      <c r="P1239" s="30" t="s">
        <v>1495</v>
      </c>
      <c r="Q1239" s="31" t="s">
        <v>19511</v>
      </c>
    </row>
    <row r="1240" spans="1:17" x14ac:dyDescent="0.2">
      <c r="A1240" s="9" t="s">
        <v>10266</v>
      </c>
      <c r="B1240" s="9">
        <v>1</v>
      </c>
      <c r="K1240" s="26" t="s">
        <v>8582</v>
      </c>
      <c r="L1240" s="27" t="s">
        <v>10519</v>
      </c>
      <c r="M1240" s="27" t="s">
        <v>10461</v>
      </c>
      <c r="N1240" s="27" t="s">
        <v>1525</v>
      </c>
      <c r="O1240" s="27" t="s">
        <v>10517</v>
      </c>
      <c r="P1240" s="27" t="s">
        <v>19511</v>
      </c>
      <c r="Q1240" s="28" t="s">
        <v>19511</v>
      </c>
    </row>
    <row r="1241" spans="1:17" x14ac:dyDescent="0.2">
      <c r="A1241" s="9" t="s">
        <v>10268</v>
      </c>
      <c r="B1241" s="9">
        <v>1</v>
      </c>
      <c r="K1241" s="29" t="s">
        <v>8582</v>
      </c>
      <c r="L1241" s="30" t="s">
        <v>10520</v>
      </c>
      <c r="M1241" s="30" t="s">
        <v>10474</v>
      </c>
      <c r="N1241" s="30" t="s">
        <v>1525</v>
      </c>
      <c r="O1241" s="30" t="s">
        <v>1481</v>
      </c>
      <c r="P1241" s="30" t="s">
        <v>19511</v>
      </c>
      <c r="Q1241" s="31" t="s">
        <v>19511</v>
      </c>
    </row>
    <row r="1242" spans="1:17" x14ac:dyDescent="0.2">
      <c r="A1242" s="9" t="s">
        <v>10270</v>
      </c>
      <c r="B1242" s="9">
        <v>1</v>
      </c>
      <c r="K1242" s="26" t="s">
        <v>8582</v>
      </c>
      <c r="L1242" s="27" t="s">
        <v>10521</v>
      </c>
      <c r="M1242" s="27" t="s">
        <v>10461</v>
      </c>
      <c r="N1242" s="27" t="s">
        <v>1525</v>
      </c>
      <c r="O1242" s="27" t="s">
        <v>10517</v>
      </c>
      <c r="P1242" s="27" t="s">
        <v>19511</v>
      </c>
      <c r="Q1242" s="28" t="s">
        <v>19511</v>
      </c>
    </row>
    <row r="1243" spans="1:17" x14ac:dyDescent="0.2">
      <c r="A1243" s="9" t="s">
        <v>10272</v>
      </c>
      <c r="B1243" s="9">
        <v>1</v>
      </c>
      <c r="K1243" s="29" t="s">
        <v>8582</v>
      </c>
      <c r="L1243" s="30" t="s">
        <v>10522</v>
      </c>
      <c r="M1243" s="30" t="s">
        <v>10461</v>
      </c>
      <c r="N1243" s="30" t="s">
        <v>1525</v>
      </c>
      <c r="O1243" s="30" t="s">
        <v>1493</v>
      </c>
      <c r="P1243" s="30" t="s">
        <v>19511</v>
      </c>
      <c r="Q1243" s="31" t="s">
        <v>19511</v>
      </c>
    </row>
    <row r="1244" spans="1:17" x14ac:dyDescent="0.2">
      <c r="A1244" s="9" t="s">
        <v>10274</v>
      </c>
      <c r="B1244" s="9">
        <v>1</v>
      </c>
      <c r="K1244" s="26" t="s">
        <v>8582</v>
      </c>
      <c r="L1244" s="27" t="s">
        <v>10523</v>
      </c>
      <c r="M1244" s="27" t="s">
        <v>10524</v>
      </c>
      <c r="N1244" s="27" t="s">
        <v>1525</v>
      </c>
      <c r="O1244" s="27" t="s">
        <v>1481</v>
      </c>
      <c r="P1244" s="27" t="s">
        <v>19511</v>
      </c>
      <c r="Q1244" s="28" t="s">
        <v>19511</v>
      </c>
    </row>
    <row r="1245" spans="1:17" x14ac:dyDescent="0.2">
      <c r="A1245" s="9" t="s">
        <v>10276</v>
      </c>
      <c r="B1245" s="9">
        <v>1</v>
      </c>
      <c r="K1245" s="29" t="s">
        <v>8582</v>
      </c>
      <c r="L1245" s="30" t="s">
        <v>10525</v>
      </c>
      <c r="M1245" s="30" t="s">
        <v>10461</v>
      </c>
      <c r="N1245" s="30" t="s">
        <v>1525</v>
      </c>
      <c r="O1245" s="30" t="s">
        <v>1481</v>
      </c>
      <c r="P1245" s="30" t="s">
        <v>19511</v>
      </c>
      <c r="Q1245" s="31" t="s">
        <v>19511</v>
      </c>
    </row>
    <row r="1246" spans="1:17" x14ac:dyDescent="0.2">
      <c r="A1246" s="9" t="s">
        <v>10278</v>
      </c>
      <c r="B1246" s="9">
        <v>1</v>
      </c>
      <c r="K1246" s="26" t="s">
        <v>8582</v>
      </c>
      <c r="L1246" s="27" t="s">
        <v>10526</v>
      </c>
      <c r="M1246" s="27" t="s">
        <v>10474</v>
      </c>
      <c r="N1246" s="27" t="s">
        <v>1525</v>
      </c>
      <c r="O1246" s="27" t="s">
        <v>1481</v>
      </c>
      <c r="P1246" s="27" t="s">
        <v>19511</v>
      </c>
      <c r="Q1246" s="28" t="s">
        <v>19511</v>
      </c>
    </row>
    <row r="1247" spans="1:17" x14ac:dyDescent="0.2">
      <c r="A1247" s="9" t="s">
        <v>10280</v>
      </c>
      <c r="B1247" s="9">
        <v>1</v>
      </c>
      <c r="K1247" s="29" t="s">
        <v>8582</v>
      </c>
      <c r="L1247" s="30" t="s">
        <v>10527</v>
      </c>
      <c r="M1247" s="30" t="s">
        <v>10461</v>
      </c>
      <c r="N1247" s="30" t="s">
        <v>1525</v>
      </c>
      <c r="O1247" s="30" t="s">
        <v>10528</v>
      </c>
      <c r="P1247" s="30" t="s">
        <v>1496</v>
      </c>
      <c r="Q1247" s="31" t="s">
        <v>19511</v>
      </c>
    </row>
    <row r="1248" spans="1:17" x14ac:dyDescent="0.2">
      <c r="A1248" s="9" t="s">
        <v>10284</v>
      </c>
      <c r="B1248" s="9">
        <v>1</v>
      </c>
      <c r="K1248" s="26" t="s">
        <v>8582</v>
      </c>
      <c r="L1248" s="27" t="s">
        <v>10529</v>
      </c>
      <c r="M1248" s="27" t="s">
        <v>10461</v>
      </c>
      <c r="N1248" s="27" t="s">
        <v>1525</v>
      </c>
      <c r="O1248" s="27" t="s">
        <v>10528</v>
      </c>
      <c r="P1248" s="27" t="s">
        <v>1497</v>
      </c>
      <c r="Q1248" s="28" t="s">
        <v>19511</v>
      </c>
    </row>
    <row r="1249" spans="1:17" x14ac:dyDescent="0.2">
      <c r="A1249" s="9" t="s">
        <v>10289</v>
      </c>
      <c r="B1249" s="9">
        <v>1</v>
      </c>
      <c r="K1249" s="29" t="s">
        <v>8582</v>
      </c>
      <c r="L1249" s="30" t="s">
        <v>10530</v>
      </c>
      <c r="M1249" s="30" t="s">
        <v>10531</v>
      </c>
      <c r="N1249" s="30" t="s">
        <v>1525</v>
      </c>
      <c r="O1249" s="30" t="s">
        <v>1525</v>
      </c>
      <c r="P1249" s="30" t="s">
        <v>1498</v>
      </c>
      <c r="Q1249" s="31" t="s">
        <v>1499</v>
      </c>
    </row>
    <row r="1250" spans="1:17" x14ac:dyDescent="0.2">
      <c r="A1250" s="9" t="s">
        <v>10291</v>
      </c>
      <c r="B1250" s="9">
        <v>1</v>
      </c>
      <c r="K1250" s="26" t="s">
        <v>8582</v>
      </c>
      <c r="L1250" s="27" t="s">
        <v>10532</v>
      </c>
      <c r="M1250" s="27" t="s">
        <v>10461</v>
      </c>
      <c r="N1250" s="27" t="s">
        <v>1525</v>
      </c>
      <c r="O1250" s="27" t="s">
        <v>10517</v>
      </c>
      <c r="P1250" s="27" t="s">
        <v>19511</v>
      </c>
      <c r="Q1250" s="28" t="s">
        <v>19511</v>
      </c>
    </row>
    <row r="1251" spans="1:17" x14ac:dyDescent="0.2">
      <c r="A1251" s="9" t="s">
        <v>10293</v>
      </c>
      <c r="B1251" s="9">
        <v>1</v>
      </c>
      <c r="K1251" s="29" t="s">
        <v>8582</v>
      </c>
      <c r="L1251" s="30" t="s">
        <v>10533</v>
      </c>
      <c r="M1251" s="30" t="s">
        <v>10461</v>
      </c>
      <c r="N1251" s="30" t="s">
        <v>1525</v>
      </c>
      <c r="O1251" s="30" t="s">
        <v>1525</v>
      </c>
      <c r="P1251" s="30" t="s">
        <v>1500</v>
      </c>
      <c r="Q1251" s="31" t="s">
        <v>19511</v>
      </c>
    </row>
    <row r="1252" spans="1:17" x14ac:dyDescent="0.2">
      <c r="A1252" s="9" t="s">
        <v>10295</v>
      </c>
      <c r="B1252" s="9">
        <v>1</v>
      </c>
      <c r="K1252" s="26" t="s">
        <v>8582</v>
      </c>
      <c r="L1252" s="27" t="s">
        <v>10534</v>
      </c>
      <c r="M1252" s="27" t="s">
        <v>10479</v>
      </c>
      <c r="N1252" s="27" t="s">
        <v>1525</v>
      </c>
      <c r="O1252" s="27" t="s">
        <v>1501</v>
      </c>
      <c r="P1252" s="27" t="s">
        <v>19511</v>
      </c>
      <c r="Q1252" s="28" t="s">
        <v>19511</v>
      </c>
    </row>
    <row r="1253" spans="1:17" x14ac:dyDescent="0.2">
      <c r="A1253" s="9" t="s">
        <v>10297</v>
      </c>
      <c r="B1253" s="9">
        <v>1</v>
      </c>
      <c r="K1253" s="29" t="s">
        <v>8582</v>
      </c>
      <c r="L1253" s="30" t="s">
        <v>10535</v>
      </c>
      <c r="M1253" s="30" t="s">
        <v>10461</v>
      </c>
      <c r="N1253" s="30" t="s">
        <v>1525</v>
      </c>
      <c r="O1253" s="30" t="s">
        <v>1525</v>
      </c>
      <c r="P1253" s="30" t="s">
        <v>19511</v>
      </c>
      <c r="Q1253" s="31" t="s">
        <v>1491</v>
      </c>
    </row>
    <row r="1254" spans="1:17" x14ac:dyDescent="0.2">
      <c r="A1254" s="9" t="s">
        <v>10299</v>
      </c>
      <c r="B1254" s="9">
        <v>1</v>
      </c>
      <c r="K1254" s="26" t="s">
        <v>8582</v>
      </c>
      <c r="L1254" s="27" t="s">
        <v>10536</v>
      </c>
      <c r="M1254" s="27" t="s">
        <v>10537</v>
      </c>
      <c r="N1254" s="27" t="s">
        <v>1525</v>
      </c>
      <c r="O1254" s="27" t="s">
        <v>1525</v>
      </c>
      <c r="P1254" s="27" t="s">
        <v>19511</v>
      </c>
      <c r="Q1254" s="28" t="s">
        <v>1502</v>
      </c>
    </row>
    <row r="1255" spans="1:17" x14ac:dyDescent="0.2">
      <c r="A1255" s="9" t="s">
        <v>10301</v>
      </c>
      <c r="B1255" s="9">
        <v>1</v>
      </c>
      <c r="K1255" s="29" t="s">
        <v>8582</v>
      </c>
      <c r="L1255" s="30" t="s">
        <v>10538</v>
      </c>
      <c r="M1255" s="30" t="s">
        <v>10461</v>
      </c>
      <c r="N1255" s="30" t="s">
        <v>1525</v>
      </c>
      <c r="O1255" s="30" t="s">
        <v>10539</v>
      </c>
      <c r="P1255" s="30" t="s">
        <v>19511</v>
      </c>
      <c r="Q1255" s="31" t="s">
        <v>19511</v>
      </c>
    </row>
    <row r="1256" spans="1:17" x14ac:dyDescent="0.2">
      <c r="A1256" s="9" t="s">
        <v>10303</v>
      </c>
      <c r="B1256" s="9">
        <v>1</v>
      </c>
      <c r="K1256" s="26" t="s">
        <v>8582</v>
      </c>
      <c r="L1256" s="27" t="s">
        <v>10540</v>
      </c>
      <c r="M1256" s="27" t="s">
        <v>10479</v>
      </c>
      <c r="N1256" s="27" t="s">
        <v>1525</v>
      </c>
      <c r="O1256" s="27" t="s">
        <v>1488</v>
      </c>
      <c r="P1256" s="27" t="s">
        <v>19511</v>
      </c>
      <c r="Q1256" s="28" t="s">
        <v>19511</v>
      </c>
    </row>
    <row r="1257" spans="1:17" x14ac:dyDescent="0.2">
      <c r="A1257" s="9" t="s">
        <v>10305</v>
      </c>
      <c r="B1257" s="9">
        <v>1</v>
      </c>
      <c r="K1257" s="29" t="s">
        <v>8186</v>
      </c>
      <c r="L1257" s="30" t="s">
        <v>10541</v>
      </c>
      <c r="M1257" s="30" t="s">
        <v>10542</v>
      </c>
      <c r="N1257" s="30" t="s">
        <v>1525</v>
      </c>
      <c r="O1257" s="30" t="s">
        <v>1525</v>
      </c>
      <c r="P1257" s="30" t="s">
        <v>1503</v>
      </c>
      <c r="Q1257" s="31" t="s">
        <v>1504</v>
      </c>
    </row>
    <row r="1258" spans="1:17" x14ac:dyDescent="0.2">
      <c r="A1258" s="9" t="s">
        <v>10307</v>
      </c>
      <c r="B1258" s="9">
        <v>1</v>
      </c>
      <c r="K1258" s="26" t="s">
        <v>8186</v>
      </c>
      <c r="L1258" s="27" t="s">
        <v>10543</v>
      </c>
      <c r="M1258" s="27" t="s">
        <v>10544</v>
      </c>
      <c r="N1258" s="27" t="s">
        <v>1525</v>
      </c>
      <c r="O1258" s="27" t="s">
        <v>1525</v>
      </c>
      <c r="P1258" s="27" t="s">
        <v>1505</v>
      </c>
      <c r="Q1258" s="28" t="s">
        <v>1506</v>
      </c>
    </row>
    <row r="1259" spans="1:17" x14ac:dyDescent="0.2">
      <c r="A1259" s="9" t="s">
        <v>10309</v>
      </c>
      <c r="B1259" s="9">
        <v>1</v>
      </c>
      <c r="K1259" s="29" t="s">
        <v>8183</v>
      </c>
      <c r="L1259" s="30" t="s">
        <v>10545</v>
      </c>
      <c r="M1259" s="30" t="s">
        <v>10546</v>
      </c>
      <c r="N1259" s="30" t="s">
        <v>1525</v>
      </c>
      <c r="O1259" s="30" t="s">
        <v>1525</v>
      </c>
      <c r="P1259" s="30" t="s">
        <v>1507</v>
      </c>
      <c r="Q1259" s="31" t="s">
        <v>1508</v>
      </c>
    </row>
    <row r="1260" spans="1:17" x14ac:dyDescent="0.2">
      <c r="A1260" s="9" t="s">
        <v>10312</v>
      </c>
      <c r="B1260" s="9">
        <v>1</v>
      </c>
      <c r="K1260" s="26" t="s">
        <v>8177</v>
      </c>
      <c r="L1260" s="27" t="s">
        <v>10547</v>
      </c>
      <c r="M1260" s="27" t="s">
        <v>10548</v>
      </c>
      <c r="N1260" s="27" t="s">
        <v>1525</v>
      </c>
      <c r="O1260" s="27" t="s">
        <v>1525</v>
      </c>
      <c r="P1260" s="27" t="s">
        <v>19511</v>
      </c>
      <c r="Q1260" s="28" t="s">
        <v>1509</v>
      </c>
    </row>
    <row r="1261" spans="1:17" x14ac:dyDescent="0.2">
      <c r="A1261" s="9" t="s">
        <v>10314</v>
      </c>
      <c r="B1261" s="9">
        <v>1</v>
      </c>
      <c r="K1261" s="29" t="s">
        <v>8174</v>
      </c>
      <c r="L1261" s="30" t="s">
        <v>10549</v>
      </c>
      <c r="M1261" s="30" t="s">
        <v>10550</v>
      </c>
      <c r="N1261" s="30" t="s">
        <v>1525</v>
      </c>
      <c r="O1261" s="30" t="s">
        <v>19511</v>
      </c>
      <c r="P1261" s="30" t="s">
        <v>19511</v>
      </c>
      <c r="Q1261" s="31" t="s">
        <v>1510</v>
      </c>
    </row>
    <row r="1262" spans="1:17" x14ac:dyDescent="0.2">
      <c r="A1262" s="9" t="s">
        <v>10315</v>
      </c>
      <c r="B1262" s="9">
        <v>1</v>
      </c>
      <c r="K1262" s="26" t="s">
        <v>8174</v>
      </c>
      <c r="L1262" s="27" t="s">
        <v>10551</v>
      </c>
      <c r="M1262" s="27" t="s">
        <v>10552</v>
      </c>
      <c r="N1262" s="27" t="s">
        <v>1525</v>
      </c>
      <c r="O1262" s="27" t="s">
        <v>19511</v>
      </c>
      <c r="P1262" s="27" t="s">
        <v>19511</v>
      </c>
      <c r="Q1262" s="28" t="s">
        <v>1511</v>
      </c>
    </row>
    <row r="1263" spans="1:17" x14ac:dyDescent="0.2">
      <c r="A1263" s="9" t="s">
        <v>10316</v>
      </c>
      <c r="B1263" s="9">
        <v>1</v>
      </c>
      <c r="K1263" s="29" t="s">
        <v>8177</v>
      </c>
      <c r="L1263" s="30" t="s">
        <v>10553</v>
      </c>
      <c r="M1263" s="30" t="s">
        <v>10554</v>
      </c>
      <c r="N1263" s="30" t="s">
        <v>1525</v>
      </c>
      <c r="O1263" s="30" t="s">
        <v>1525</v>
      </c>
      <c r="P1263" s="30" t="s">
        <v>1512</v>
      </c>
      <c r="Q1263" s="31" t="s">
        <v>1513</v>
      </c>
    </row>
    <row r="1264" spans="1:17" x14ac:dyDescent="0.2">
      <c r="A1264" s="9" t="s">
        <v>10319</v>
      </c>
      <c r="B1264" s="9">
        <v>1</v>
      </c>
      <c r="K1264" s="26" t="s">
        <v>8177</v>
      </c>
      <c r="L1264" s="27" t="s">
        <v>10555</v>
      </c>
      <c r="M1264" s="27" t="s">
        <v>10556</v>
      </c>
      <c r="N1264" s="27" t="s">
        <v>1525</v>
      </c>
      <c r="O1264" s="27" t="s">
        <v>1525</v>
      </c>
      <c r="P1264" s="27" t="s">
        <v>1514</v>
      </c>
      <c r="Q1264" s="28" t="s">
        <v>1515</v>
      </c>
    </row>
    <row r="1265" spans="1:17" x14ac:dyDescent="0.2">
      <c r="A1265" s="9" t="s">
        <v>10320</v>
      </c>
      <c r="B1265" s="9">
        <v>1</v>
      </c>
      <c r="K1265" s="29" t="s">
        <v>8177</v>
      </c>
      <c r="L1265" s="30" t="s">
        <v>10557</v>
      </c>
      <c r="M1265" s="30" t="s">
        <v>10558</v>
      </c>
      <c r="N1265" s="30" t="s">
        <v>1525</v>
      </c>
      <c r="O1265" s="30" t="s">
        <v>1525</v>
      </c>
      <c r="P1265" s="30" t="s">
        <v>1516</v>
      </c>
      <c r="Q1265" s="31" t="s">
        <v>1517</v>
      </c>
    </row>
    <row r="1266" spans="1:17" x14ac:dyDescent="0.2">
      <c r="A1266" s="9" t="s">
        <v>10321</v>
      </c>
      <c r="B1266" s="9">
        <v>1</v>
      </c>
      <c r="K1266" s="26" t="s">
        <v>8174</v>
      </c>
      <c r="L1266" s="27" t="s">
        <v>10559</v>
      </c>
      <c r="M1266" s="27" t="s">
        <v>10560</v>
      </c>
      <c r="N1266" s="27" t="s">
        <v>1525</v>
      </c>
      <c r="O1266" s="27" t="s">
        <v>19511</v>
      </c>
      <c r="P1266" s="27" t="s">
        <v>19511</v>
      </c>
      <c r="Q1266" s="28" t="s">
        <v>1518</v>
      </c>
    </row>
    <row r="1267" spans="1:17" x14ac:dyDescent="0.2">
      <c r="A1267" s="9" t="s">
        <v>10322</v>
      </c>
      <c r="B1267" s="9">
        <v>1</v>
      </c>
      <c r="K1267" s="29" t="s">
        <v>8183</v>
      </c>
      <c r="L1267" s="30" t="s">
        <v>10561</v>
      </c>
      <c r="M1267" s="30" t="s">
        <v>10562</v>
      </c>
      <c r="N1267" s="30" t="s">
        <v>1525</v>
      </c>
      <c r="O1267" s="30" t="s">
        <v>1525</v>
      </c>
      <c r="P1267" s="30" t="s">
        <v>19511</v>
      </c>
      <c r="Q1267" s="31" t="s">
        <v>1519</v>
      </c>
    </row>
    <row r="1268" spans="1:17" x14ac:dyDescent="0.2">
      <c r="A1268" s="9" t="s">
        <v>10323</v>
      </c>
      <c r="B1268" s="9">
        <v>1</v>
      </c>
      <c r="K1268" s="26" t="s">
        <v>8183</v>
      </c>
      <c r="L1268" s="27" t="s">
        <v>10563</v>
      </c>
      <c r="M1268" s="27" t="s">
        <v>10564</v>
      </c>
      <c r="N1268" s="27" t="s">
        <v>1525</v>
      </c>
      <c r="O1268" s="27" t="s">
        <v>1525</v>
      </c>
      <c r="P1268" s="27" t="s">
        <v>19511</v>
      </c>
      <c r="Q1268" s="28" t="s">
        <v>1520</v>
      </c>
    </row>
    <row r="1269" spans="1:17" x14ac:dyDescent="0.2">
      <c r="A1269" s="9" t="s">
        <v>10324</v>
      </c>
      <c r="B1269" s="9">
        <v>1</v>
      </c>
      <c r="K1269" s="29" t="s">
        <v>8183</v>
      </c>
      <c r="L1269" s="30" t="s">
        <v>10565</v>
      </c>
      <c r="M1269" s="30" t="s">
        <v>10566</v>
      </c>
      <c r="N1269" s="30" t="s">
        <v>1525</v>
      </c>
      <c r="O1269" s="30" t="s">
        <v>19511</v>
      </c>
      <c r="P1269" s="30" t="s">
        <v>19511</v>
      </c>
      <c r="Q1269" s="31" t="s">
        <v>1521</v>
      </c>
    </row>
    <row r="1270" spans="1:17" x14ac:dyDescent="0.2">
      <c r="A1270" s="9" t="s">
        <v>10325</v>
      </c>
      <c r="B1270" s="9">
        <v>1</v>
      </c>
      <c r="K1270" s="26" t="s">
        <v>8174</v>
      </c>
      <c r="L1270" s="27" t="s">
        <v>10567</v>
      </c>
      <c r="M1270" s="27" t="s">
        <v>10568</v>
      </c>
      <c r="N1270" s="27" t="s">
        <v>1525</v>
      </c>
      <c r="O1270" s="27" t="s">
        <v>19511</v>
      </c>
      <c r="P1270" s="27" t="s">
        <v>19511</v>
      </c>
      <c r="Q1270" s="28" t="s">
        <v>1522</v>
      </c>
    </row>
    <row r="1271" spans="1:17" x14ac:dyDescent="0.2">
      <c r="A1271" s="9" t="s">
        <v>10326</v>
      </c>
      <c r="B1271" s="9">
        <v>1</v>
      </c>
      <c r="K1271" s="29" t="s">
        <v>8183</v>
      </c>
      <c r="L1271" s="30" t="s">
        <v>10569</v>
      </c>
      <c r="M1271" s="30" t="s">
        <v>10570</v>
      </c>
      <c r="N1271" s="30" t="s">
        <v>1525</v>
      </c>
      <c r="O1271" s="30" t="s">
        <v>19511</v>
      </c>
      <c r="P1271" s="30" t="s">
        <v>1523</v>
      </c>
      <c r="Q1271" s="31" t="s">
        <v>1524</v>
      </c>
    </row>
    <row r="1272" spans="1:17" x14ac:dyDescent="0.2">
      <c r="A1272" s="9" t="s">
        <v>10328</v>
      </c>
      <c r="B1272" s="9">
        <v>1</v>
      </c>
      <c r="K1272" s="26" t="s">
        <v>8183</v>
      </c>
      <c r="L1272" s="27" t="s">
        <v>10571</v>
      </c>
      <c r="M1272" s="27" t="s">
        <v>10572</v>
      </c>
      <c r="N1272" s="27" t="s">
        <v>1525</v>
      </c>
      <c r="O1272" s="27" t="s">
        <v>1525</v>
      </c>
      <c r="P1272" s="27" t="s">
        <v>19511</v>
      </c>
      <c r="Q1272" s="28" t="s">
        <v>1526</v>
      </c>
    </row>
    <row r="1273" spans="1:17" x14ac:dyDescent="0.2">
      <c r="A1273" s="9" t="s">
        <v>10330</v>
      </c>
      <c r="B1273" s="9">
        <v>1</v>
      </c>
      <c r="K1273" s="29" t="s">
        <v>8183</v>
      </c>
      <c r="L1273" s="30" t="s">
        <v>10573</v>
      </c>
      <c r="M1273" s="30" t="s">
        <v>10574</v>
      </c>
      <c r="N1273" s="30" t="s">
        <v>1525</v>
      </c>
      <c r="O1273" s="30" t="s">
        <v>10575</v>
      </c>
      <c r="P1273" s="30" t="s">
        <v>1527</v>
      </c>
      <c r="Q1273" s="31" t="s">
        <v>1528</v>
      </c>
    </row>
    <row r="1274" spans="1:17" x14ac:dyDescent="0.2">
      <c r="A1274" s="9" t="s">
        <v>10332</v>
      </c>
      <c r="B1274" s="9">
        <v>1</v>
      </c>
      <c r="K1274" s="26" t="s">
        <v>8186</v>
      </c>
      <c r="L1274" s="27" t="s">
        <v>10576</v>
      </c>
      <c r="M1274" s="27" t="s">
        <v>10577</v>
      </c>
      <c r="N1274" s="27" t="s">
        <v>1525</v>
      </c>
      <c r="O1274" s="27" t="s">
        <v>1529</v>
      </c>
      <c r="P1274" s="27" t="s">
        <v>1530</v>
      </c>
      <c r="Q1274" s="28" t="s">
        <v>1531</v>
      </c>
    </row>
    <row r="1275" spans="1:17" x14ac:dyDescent="0.2">
      <c r="A1275" s="9" t="s">
        <v>10334</v>
      </c>
      <c r="B1275" s="9">
        <v>1</v>
      </c>
      <c r="K1275" s="29" t="s">
        <v>8582</v>
      </c>
      <c r="L1275" s="30" t="s">
        <v>10578</v>
      </c>
      <c r="M1275" s="30" t="s">
        <v>10579</v>
      </c>
      <c r="N1275" s="30" t="s">
        <v>1525</v>
      </c>
      <c r="O1275" s="30" t="s">
        <v>10580</v>
      </c>
      <c r="P1275" s="30" t="s">
        <v>1532</v>
      </c>
      <c r="Q1275" s="31" t="s">
        <v>1533</v>
      </c>
    </row>
    <row r="1276" spans="1:17" x14ac:dyDescent="0.2">
      <c r="A1276" s="9" t="s">
        <v>10336</v>
      </c>
      <c r="B1276" s="9">
        <v>1</v>
      </c>
      <c r="K1276" s="26" t="s">
        <v>8582</v>
      </c>
      <c r="L1276" s="27" t="s">
        <v>10581</v>
      </c>
      <c r="M1276" s="27" t="s">
        <v>10582</v>
      </c>
      <c r="N1276" s="27" t="s">
        <v>1525</v>
      </c>
      <c r="O1276" s="27" t="s">
        <v>1501</v>
      </c>
      <c r="P1276" s="27" t="s">
        <v>1532</v>
      </c>
      <c r="Q1276" s="28" t="s">
        <v>1533</v>
      </c>
    </row>
    <row r="1277" spans="1:17" x14ac:dyDescent="0.2">
      <c r="A1277" s="9" t="s">
        <v>10337</v>
      </c>
      <c r="B1277" s="9">
        <v>1</v>
      </c>
      <c r="K1277" s="29" t="s">
        <v>8582</v>
      </c>
      <c r="L1277" s="30" t="s">
        <v>10583</v>
      </c>
      <c r="M1277" s="30" t="s">
        <v>10584</v>
      </c>
      <c r="N1277" s="30" t="s">
        <v>1525</v>
      </c>
      <c r="O1277" s="30" t="s">
        <v>19511</v>
      </c>
      <c r="P1277" s="30" t="s">
        <v>19511</v>
      </c>
      <c r="Q1277" s="31" t="s">
        <v>19511</v>
      </c>
    </row>
    <row r="1278" spans="1:17" x14ac:dyDescent="0.2">
      <c r="A1278" s="9" t="s">
        <v>10338</v>
      </c>
      <c r="B1278" s="9">
        <v>1</v>
      </c>
      <c r="K1278" s="26" t="s">
        <v>8216</v>
      </c>
      <c r="L1278" s="27" t="s">
        <v>10585</v>
      </c>
      <c r="M1278" s="27" t="s">
        <v>10586</v>
      </c>
      <c r="N1278" s="27" t="s">
        <v>1525</v>
      </c>
      <c r="O1278" s="27" t="s">
        <v>19511</v>
      </c>
      <c r="P1278" s="27" t="s">
        <v>1534</v>
      </c>
      <c r="Q1278" s="28" t="s">
        <v>1535</v>
      </c>
    </row>
    <row r="1279" spans="1:17" x14ac:dyDescent="0.2">
      <c r="A1279" s="9" t="s">
        <v>10339</v>
      </c>
      <c r="B1279" s="9">
        <v>1</v>
      </c>
      <c r="K1279" s="29" t="s">
        <v>8183</v>
      </c>
      <c r="L1279" s="30" t="s">
        <v>10587</v>
      </c>
      <c r="M1279" s="30" t="s">
        <v>10588</v>
      </c>
      <c r="N1279" s="30" t="s">
        <v>1525</v>
      </c>
      <c r="O1279" s="30" t="s">
        <v>1525</v>
      </c>
      <c r="P1279" s="30" t="s">
        <v>19511</v>
      </c>
      <c r="Q1279" s="31" t="s">
        <v>1536</v>
      </c>
    </row>
    <row r="1280" spans="1:17" x14ac:dyDescent="0.2">
      <c r="A1280" s="9" t="s">
        <v>10340</v>
      </c>
      <c r="B1280" s="9">
        <v>1</v>
      </c>
      <c r="K1280" s="26" t="s">
        <v>8171</v>
      </c>
      <c r="L1280" s="27" t="s">
        <v>10589</v>
      </c>
      <c r="M1280" s="27" t="s">
        <v>10590</v>
      </c>
      <c r="N1280" s="27" t="s">
        <v>1525</v>
      </c>
      <c r="O1280" s="27" t="s">
        <v>19511</v>
      </c>
      <c r="P1280" s="27" t="s">
        <v>1537</v>
      </c>
      <c r="Q1280" s="28" t="s">
        <v>1538</v>
      </c>
    </row>
    <row r="1281" spans="1:17" x14ac:dyDescent="0.2">
      <c r="A1281" s="9" t="s">
        <v>10341</v>
      </c>
      <c r="B1281" s="9">
        <v>1</v>
      </c>
      <c r="K1281" s="29" t="s">
        <v>8177</v>
      </c>
      <c r="L1281" s="30" t="s">
        <v>10591</v>
      </c>
      <c r="M1281" s="30" t="s">
        <v>10592</v>
      </c>
      <c r="N1281" s="30" t="s">
        <v>1525</v>
      </c>
      <c r="O1281" s="30" t="s">
        <v>19511</v>
      </c>
      <c r="P1281" s="30" t="s">
        <v>1539</v>
      </c>
      <c r="Q1281" s="31" t="s">
        <v>1540</v>
      </c>
    </row>
    <row r="1282" spans="1:17" x14ac:dyDescent="0.2">
      <c r="A1282" s="9" t="s">
        <v>10342</v>
      </c>
      <c r="B1282" s="9">
        <v>1</v>
      </c>
      <c r="K1282" s="26" t="s">
        <v>8174</v>
      </c>
      <c r="L1282" s="27" t="s">
        <v>10593</v>
      </c>
      <c r="M1282" s="27" t="s">
        <v>10594</v>
      </c>
      <c r="N1282" s="27" t="s">
        <v>1525</v>
      </c>
      <c r="O1282" s="27" t="s">
        <v>19511</v>
      </c>
      <c r="P1282" s="27" t="s">
        <v>19511</v>
      </c>
      <c r="Q1282" s="28" t="s">
        <v>1541</v>
      </c>
    </row>
    <row r="1283" spans="1:17" x14ac:dyDescent="0.2">
      <c r="A1283" s="9" t="s">
        <v>10343</v>
      </c>
      <c r="B1283" s="9">
        <v>1</v>
      </c>
      <c r="K1283" s="29" t="s">
        <v>8183</v>
      </c>
      <c r="L1283" s="30" t="s">
        <v>10595</v>
      </c>
      <c r="M1283" s="30" t="s">
        <v>10596</v>
      </c>
      <c r="N1283" s="30" t="s">
        <v>1525</v>
      </c>
      <c r="O1283" s="30" t="s">
        <v>10597</v>
      </c>
      <c r="P1283" s="30" t="s">
        <v>1542</v>
      </c>
      <c r="Q1283" s="31" t="s">
        <v>1543</v>
      </c>
    </row>
    <row r="1284" spans="1:17" x14ac:dyDescent="0.2">
      <c r="A1284" s="9" t="s">
        <v>10344</v>
      </c>
      <c r="B1284" s="9">
        <v>1</v>
      </c>
      <c r="K1284" s="26" t="s">
        <v>8183</v>
      </c>
      <c r="L1284" s="27" t="s">
        <v>10598</v>
      </c>
      <c r="M1284" s="27" t="s">
        <v>10599</v>
      </c>
      <c r="N1284" s="27" t="s">
        <v>1525</v>
      </c>
      <c r="O1284" s="27" t="s">
        <v>10600</v>
      </c>
      <c r="P1284" s="27" t="s">
        <v>19511</v>
      </c>
      <c r="Q1284" s="28" t="s">
        <v>1544</v>
      </c>
    </row>
    <row r="1285" spans="1:17" x14ac:dyDescent="0.2">
      <c r="A1285" s="9" t="s">
        <v>10345</v>
      </c>
      <c r="B1285" s="9">
        <v>1</v>
      </c>
      <c r="K1285" s="29" t="s">
        <v>8183</v>
      </c>
      <c r="L1285" s="30" t="s">
        <v>10601</v>
      </c>
      <c r="M1285" s="30" t="s">
        <v>10602</v>
      </c>
      <c r="N1285" s="30" t="s">
        <v>1525</v>
      </c>
      <c r="O1285" s="30" t="s">
        <v>19511</v>
      </c>
      <c r="P1285" s="30" t="s">
        <v>19511</v>
      </c>
      <c r="Q1285" s="31" t="s">
        <v>1545</v>
      </c>
    </row>
    <row r="1286" spans="1:17" x14ac:dyDescent="0.2">
      <c r="A1286" s="9" t="s">
        <v>10346</v>
      </c>
      <c r="B1286" s="9">
        <v>1</v>
      </c>
      <c r="K1286" s="26" t="s">
        <v>8177</v>
      </c>
      <c r="L1286" s="27" t="s">
        <v>10603</v>
      </c>
      <c r="M1286" s="27" t="s">
        <v>10604</v>
      </c>
      <c r="N1286" s="27" t="s">
        <v>1525</v>
      </c>
      <c r="O1286" s="27" t="s">
        <v>1525</v>
      </c>
      <c r="P1286" s="27" t="s">
        <v>1546</v>
      </c>
      <c r="Q1286" s="28" t="s">
        <v>1547</v>
      </c>
    </row>
    <row r="1287" spans="1:17" x14ac:dyDescent="0.2">
      <c r="A1287" s="9" t="s">
        <v>10348</v>
      </c>
      <c r="B1287" s="9">
        <v>1</v>
      </c>
      <c r="K1287" s="29" t="s">
        <v>8186</v>
      </c>
      <c r="L1287" s="30" t="s">
        <v>10605</v>
      </c>
      <c r="M1287" s="30" t="s">
        <v>1548</v>
      </c>
      <c r="N1287" s="30" t="s">
        <v>1525</v>
      </c>
      <c r="O1287" s="30" t="s">
        <v>1525</v>
      </c>
      <c r="P1287" s="30" t="s">
        <v>1549</v>
      </c>
      <c r="Q1287" s="31" t="s">
        <v>1550</v>
      </c>
    </row>
    <row r="1288" spans="1:17" x14ac:dyDescent="0.2">
      <c r="A1288" s="9" t="s">
        <v>10349</v>
      </c>
      <c r="B1288" s="9">
        <v>1</v>
      </c>
      <c r="K1288" s="26" t="s">
        <v>8216</v>
      </c>
      <c r="L1288" s="27" t="s">
        <v>10606</v>
      </c>
      <c r="M1288" s="27" t="s">
        <v>10607</v>
      </c>
      <c r="N1288" s="27" t="s">
        <v>1525</v>
      </c>
      <c r="O1288" s="27" t="s">
        <v>1525</v>
      </c>
      <c r="P1288" s="27" t="s">
        <v>19511</v>
      </c>
      <c r="Q1288" s="28" t="s">
        <v>1551</v>
      </c>
    </row>
    <row r="1289" spans="1:17" x14ac:dyDescent="0.2">
      <c r="A1289" s="9" t="s">
        <v>10350</v>
      </c>
      <c r="B1289" s="9">
        <v>1</v>
      </c>
      <c r="K1289" s="29" t="s">
        <v>8177</v>
      </c>
      <c r="L1289" s="30" t="s">
        <v>10608</v>
      </c>
      <c r="M1289" s="30" t="s">
        <v>10609</v>
      </c>
      <c r="N1289" s="30" t="s">
        <v>1525</v>
      </c>
      <c r="O1289" s="30" t="s">
        <v>1525</v>
      </c>
      <c r="P1289" s="30" t="s">
        <v>1552</v>
      </c>
      <c r="Q1289" s="31" t="s">
        <v>1553</v>
      </c>
    </row>
    <row r="1290" spans="1:17" x14ac:dyDescent="0.2">
      <c r="A1290" s="9" t="s">
        <v>10351</v>
      </c>
      <c r="B1290" s="9">
        <v>1</v>
      </c>
      <c r="K1290" s="26" t="s">
        <v>8183</v>
      </c>
      <c r="L1290" s="27" t="s">
        <v>10610</v>
      </c>
      <c r="M1290" s="27" t="s">
        <v>10611</v>
      </c>
      <c r="N1290" s="27" t="s">
        <v>1525</v>
      </c>
      <c r="O1290" s="27" t="s">
        <v>19511</v>
      </c>
      <c r="P1290" s="27" t="s">
        <v>1554</v>
      </c>
      <c r="Q1290" s="28" t="s">
        <v>1555</v>
      </c>
    </row>
    <row r="1291" spans="1:17" x14ac:dyDescent="0.2">
      <c r="A1291" s="9" t="s">
        <v>10352</v>
      </c>
      <c r="B1291" s="9">
        <v>1</v>
      </c>
      <c r="K1291" s="29" t="s">
        <v>8582</v>
      </c>
      <c r="L1291" s="30" t="s">
        <v>10612</v>
      </c>
      <c r="M1291" s="30" t="s">
        <v>19511</v>
      </c>
      <c r="N1291" s="30" t="s">
        <v>1525</v>
      </c>
      <c r="O1291" s="30" t="s">
        <v>19511</v>
      </c>
      <c r="P1291" s="30" t="s">
        <v>19511</v>
      </c>
      <c r="Q1291" s="31" t="s">
        <v>19511</v>
      </c>
    </row>
    <row r="1292" spans="1:17" x14ac:dyDescent="0.2">
      <c r="A1292" s="9" t="s">
        <v>10353</v>
      </c>
      <c r="B1292" s="9">
        <v>1</v>
      </c>
      <c r="K1292" s="26" t="s">
        <v>8177</v>
      </c>
      <c r="L1292" s="27" t="s">
        <v>10613</v>
      </c>
      <c r="M1292" s="27" t="s">
        <v>10614</v>
      </c>
      <c r="N1292" s="27" t="s">
        <v>1525</v>
      </c>
      <c r="O1292" s="27" t="s">
        <v>1525</v>
      </c>
      <c r="P1292" s="27" t="s">
        <v>1556</v>
      </c>
      <c r="Q1292" s="28" t="s">
        <v>1557</v>
      </c>
    </row>
    <row r="1293" spans="1:17" x14ac:dyDescent="0.2">
      <c r="A1293" s="9" t="s">
        <v>10354</v>
      </c>
      <c r="B1293" s="9">
        <v>1</v>
      </c>
      <c r="K1293" s="29" t="s">
        <v>8183</v>
      </c>
      <c r="L1293" s="30" t="s">
        <v>10615</v>
      </c>
      <c r="M1293" s="30" t="s">
        <v>10616</v>
      </c>
      <c r="N1293" s="30" t="s">
        <v>1525</v>
      </c>
      <c r="O1293" s="30" t="s">
        <v>19511</v>
      </c>
      <c r="P1293" s="30" t="s">
        <v>1558</v>
      </c>
      <c r="Q1293" s="31" t="s">
        <v>1559</v>
      </c>
    </row>
    <row r="1294" spans="1:17" x14ac:dyDescent="0.2">
      <c r="A1294" s="9" t="s">
        <v>10355</v>
      </c>
      <c r="B1294" s="9">
        <v>1</v>
      </c>
      <c r="K1294" s="26" t="s">
        <v>8183</v>
      </c>
      <c r="L1294" s="27" t="s">
        <v>10617</v>
      </c>
      <c r="M1294" s="27" t="s">
        <v>10618</v>
      </c>
      <c r="N1294" s="27" t="s">
        <v>1525</v>
      </c>
      <c r="O1294" s="27" t="s">
        <v>10619</v>
      </c>
      <c r="P1294" s="27" t="s">
        <v>1560</v>
      </c>
      <c r="Q1294" s="28" t="s">
        <v>1561</v>
      </c>
    </row>
    <row r="1295" spans="1:17" x14ac:dyDescent="0.2">
      <c r="A1295" s="9" t="s">
        <v>10356</v>
      </c>
      <c r="B1295" s="9">
        <v>1</v>
      </c>
      <c r="K1295" s="29" t="s">
        <v>8216</v>
      </c>
      <c r="L1295" s="30" t="s">
        <v>10620</v>
      </c>
      <c r="M1295" s="30" t="s">
        <v>10621</v>
      </c>
      <c r="N1295" s="30" t="s">
        <v>1525</v>
      </c>
      <c r="O1295" s="30" t="s">
        <v>19511</v>
      </c>
      <c r="P1295" s="30" t="s">
        <v>19511</v>
      </c>
      <c r="Q1295" s="31" t="s">
        <v>1355</v>
      </c>
    </row>
    <row r="1296" spans="1:17" x14ac:dyDescent="0.2">
      <c r="A1296" s="9" t="s">
        <v>10357</v>
      </c>
      <c r="B1296" s="9">
        <v>1</v>
      </c>
      <c r="K1296" s="26" t="s">
        <v>8186</v>
      </c>
      <c r="L1296" s="27" t="s">
        <v>10622</v>
      </c>
      <c r="M1296" s="27" t="s">
        <v>10623</v>
      </c>
      <c r="N1296" s="27" t="s">
        <v>1525</v>
      </c>
      <c r="O1296" s="27" t="s">
        <v>10286</v>
      </c>
      <c r="P1296" s="27" t="s">
        <v>1562</v>
      </c>
      <c r="Q1296" s="28" t="s">
        <v>1563</v>
      </c>
    </row>
    <row r="1297" spans="1:17" x14ac:dyDescent="0.2">
      <c r="A1297" s="9" t="s">
        <v>10359</v>
      </c>
      <c r="B1297" s="9">
        <v>1</v>
      </c>
      <c r="K1297" s="29" t="s">
        <v>8582</v>
      </c>
      <c r="L1297" s="30" t="s">
        <v>10624</v>
      </c>
      <c r="M1297" s="30" t="s">
        <v>10397</v>
      </c>
      <c r="N1297" s="30" t="s">
        <v>1525</v>
      </c>
      <c r="O1297" s="30" t="s">
        <v>1525</v>
      </c>
      <c r="P1297" s="30" t="s">
        <v>19511</v>
      </c>
      <c r="Q1297" s="31" t="s">
        <v>1564</v>
      </c>
    </row>
    <row r="1298" spans="1:17" x14ac:dyDescent="0.2">
      <c r="A1298" s="9" t="s">
        <v>10360</v>
      </c>
      <c r="B1298" s="9">
        <v>1</v>
      </c>
      <c r="K1298" s="26" t="s">
        <v>8582</v>
      </c>
      <c r="L1298" s="27" t="s">
        <v>10625</v>
      </c>
      <c r="M1298" s="27" t="s">
        <v>10482</v>
      </c>
      <c r="N1298" s="27" t="s">
        <v>1525</v>
      </c>
      <c r="O1298" s="27" t="s">
        <v>1525</v>
      </c>
      <c r="P1298" s="27" t="s">
        <v>19511</v>
      </c>
      <c r="Q1298" s="28" t="s">
        <v>19511</v>
      </c>
    </row>
    <row r="1299" spans="1:17" x14ac:dyDescent="0.2">
      <c r="A1299" s="9" t="s">
        <v>10361</v>
      </c>
      <c r="B1299" s="9">
        <v>1</v>
      </c>
      <c r="K1299" s="29" t="s">
        <v>8582</v>
      </c>
      <c r="L1299" s="30" t="s">
        <v>10626</v>
      </c>
      <c r="M1299" s="30" t="s">
        <v>10627</v>
      </c>
      <c r="N1299" s="30" t="s">
        <v>1525</v>
      </c>
      <c r="O1299" s="30" t="s">
        <v>1525</v>
      </c>
      <c r="P1299" s="30" t="s">
        <v>19511</v>
      </c>
      <c r="Q1299" s="31" t="s">
        <v>19511</v>
      </c>
    </row>
    <row r="1300" spans="1:17" x14ac:dyDescent="0.2">
      <c r="A1300" s="9" t="s">
        <v>10362</v>
      </c>
      <c r="B1300" s="9">
        <v>1</v>
      </c>
      <c r="K1300" s="26" t="s">
        <v>8177</v>
      </c>
      <c r="L1300" s="27" t="s">
        <v>8865</v>
      </c>
      <c r="M1300" s="27" t="s">
        <v>10628</v>
      </c>
      <c r="N1300" s="27" t="s">
        <v>1525</v>
      </c>
      <c r="O1300" s="27" t="s">
        <v>1525</v>
      </c>
      <c r="P1300" s="27" t="s">
        <v>1565</v>
      </c>
      <c r="Q1300" s="28" t="s">
        <v>1566</v>
      </c>
    </row>
    <row r="1301" spans="1:17" x14ac:dyDescent="0.2">
      <c r="A1301" s="9" t="s">
        <v>10363</v>
      </c>
      <c r="B1301" s="9">
        <v>1</v>
      </c>
      <c r="K1301" s="29" t="s">
        <v>8171</v>
      </c>
      <c r="L1301" s="30" t="s">
        <v>10629</v>
      </c>
      <c r="M1301" s="30" t="s">
        <v>10630</v>
      </c>
      <c r="N1301" s="30" t="s">
        <v>1525</v>
      </c>
      <c r="O1301" s="30" t="s">
        <v>1525</v>
      </c>
      <c r="P1301" s="30" t="s">
        <v>1567</v>
      </c>
      <c r="Q1301" s="31" t="s">
        <v>1568</v>
      </c>
    </row>
    <row r="1302" spans="1:17" x14ac:dyDescent="0.2">
      <c r="A1302" s="9" t="s">
        <v>10364</v>
      </c>
      <c r="B1302" s="9">
        <v>1</v>
      </c>
      <c r="K1302" s="26" t="s">
        <v>8183</v>
      </c>
      <c r="L1302" s="27" t="s">
        <v>10631</v>
      </c>
      <c r="M1302" s="27" t="s">
        <v>10632</v>
      </c>
      <c r="N1302" s="27" t="s">
        <v>1525</v>
      </c>
      <c r="O1302" s="27" t="s">
        <v>1525</v>
      </c>
      <c r="P1302" s="27" t="s">
        <v>19511</v>
      </c>
      <c r="Q1302" s="28" t="s">
        <v>1569</v>
      </c>
    </row>
    <row r="1303" spans="1:17" x14ac:dyDescent="0.2">
      <c r="A1303" s="9" t="s">
        <v>10368</v>
      </c>
      <c r="B1303" s="9">
        <v>1</v>
      </c>
      <c r="K1303" s="29" t="s">
        <v>8183</v>
      </c>
      <c r="L1303" s="30" t="s">
        <v>10633</v>
      </c>
      <c r="M1303" s="30" t="s">
        <v>10634</v>
      </c>
      <c r="N1303" s="30" t="s">
        <v>1525</v>
      </c>
      <c r="O1303" s="30" t="s">
        <v>1525</v>
      </c>
      <c r="P1303" s="30" t="s">
        <v>19511</v>
      </c>
      <c r="Q1303" s="31" t="s">
        <v>1570</v>
      </c>
    </row>
    <row r="1304" spans="1:17" x14ac:dyDescent="0.2">
      <c r="A1304" s="9" t="s">
        <v>10370</v>
      </c>
      <c r="B1304" s="9">
        <v>1</v>
      </c>
      <c r="K1304" s="26" t="s">
        <v>8183</v>
      </c>
      <c r="L1304" s="27" t="s">
        <v>10635</v>
      </c>
      <c r="M1304" s="27" t="s">
        <v>1571</v>
      </c>
      <c r="N1304" s="27" t="s">
        <v>1525</v>
      </c>
      <c r="O1304" s="27" t="s">
        <v>1525</v>
      </c>
      <c r="P1304" s="27" t="s">
        <v>1572</v>
      </c>
      <c r="Q1304" s="28" t="s">
        <v>1573</v>
      </c>
    </row>
    <row r="1305" spans="1:17" x14ac:dyDescent="0.2">
      <c r="A1305" s="9" t="s">
        <v>10371</v>
      </c>
      <c r="B1305" s="9">
        <v>1</v>
      </c>
      <c r="K1305" s="29" t="s">
        <v>8183</v>
      </c>
      <c r="L1305" s="30" t="s">
        <v>10636</v>
      </c>
      <c r="M1305" s="30" t="s">
        <v>10637</v>
      </c>
      <c r="N1305" s="30" t="s">
        <v>1525</v>
      </c>
      <c r="O1305" s="30" t="s">
        <v>19511</v>
      </c>
      <c r="P1305" s="30" t="s">
        <v>19511</v>
      </c>
      <c r="Q1305" s="31" t="s">
        <v>1574</v>
      </c>
    </row>
    <row r="1306" spans="1:17" x14ac:dyDescent="0.2">
      <c r="A1306" s="9" t="s">
        <v>10374</v>
      </c>
      <c r="B1306" s="9">
        <v>1</v>
      </c>
      <c r="K1306" s="26" t="s">
        <v>8186</v>
      </c>
      <c r="L1306" s="27" t="s">
        <v>10638</v>
      </c>
      <c r="M1306" s="27" t="s">
        <v>10639</v>
      </c>
      <c r="N1306" s="27" t="s">
        <v>1525</v>
      </c>
      <c r="O1306" s="27" t="s">
        <v>1525</v>
      </c>
      <c r="P1306" s="27" t="s">
        <v>1575</v>
      </c>
      <c r="Q1306" s="28" t="s">
        <v>1576</v>
      </c>
    </row>
    <row r="1307" spans="1:17" x14ac:dyDescent="0.2">
      <c r="A1307" s="9" t="s">
        <v>10376</v>
      </c>
      <c r="B1307" s="9">
        <v>1</v>
      </c>
      <c r="K1307" s="29" t="s">
        <v>8183</v>
      </c>
      <c r="L1307" s="30" t="s">
        <v>10640</v>
      </c>
      <c r="M1307" s="30" t="s">
        <v>10641</v>
      </c>
      <c r="N1307" s="30" t="s">
        <v>1525</v>
      </c>
      <c r="O1307" s="30" t="s">
        <v>1525</v>
      </c>
      <c r="P1307" s="30" t="s">
        <v>1577</v>
      </c>
      <c r="Q1307" s="31" t="s">
        <v>1578</v>
      </c>
    </row>
    <row r="1308" spans="1:17" x14ac:dyDescent="0.2">
      <c r="A1308" s="9" t="s">
        <v>10378</v>
      </c>
      <c r="B1308" s="9">
        <v>1</v>
      </c>
      <c r="K1308" s="26" t="s">
        <v>8183</v>
      </c>
      <c r="L1308" s="27" t="s">
        <v>10642</v>
      </c>
      <c r="M1308" s="27" t="s">
        <v>10643</v>
      </c>
      <c r="N1308" s="27" t="s">
        <v>1525</v>
      </c>
      <c r="O1308" s="27" t="s">
        <v>1525</v>
      </c>
      <c r="P1308" s="27" t="s">
        <v>1579</v>
      </c>
      <c r="Q1308" s="28" t="s">
        <v>1580</v>
      </c>
    </row>
    <row r="1309" spans="1:17" x14ac:dyDescent="0.2">
      <c r="A1309" s="9" t="s">
        <v>10380</v>
      </c>
      <c r="B1309" s="9">
        <v>1</v>
      </c>
      <c r="K1309" s="29" t="s">
        <v>8183</v>
      </c>
      <c r="L1309" s="30" t="s">
        <v>10644</v>
      </c>
      <c r="M1309" s="30" t="s">
        <v>10645</v>
      </c>
      <c r="N1309" s="30" t="s">
        <v>1525</v>
      </c>
      <c r="O1309" s="30" t="s">
        <v>1525</v>
      </c>
      <c r="P1309" s="30" t="s">
        <v>19511</v>
      </c>
      <c r="Q1309" s="31" t="s">
        <v>19511</v>
      </c>
    </row>
    <row r="1310" spans="1:17" x14ac:dyDescent="0.2">
      <c r="A1310" s="9" t="s">
        <v>10382</v>
      </c>
      <c r="B1310" s="9">
        <v>1</v>
      </c>
      <c r="K1310" s="26" t="s">
        <v>8183</v>
      </c>
      <c r="L1310" s="27" t="s">
        <v>10044</v>
      </c>
      <c r="M1310" s="27" t="s">
        <v>10646</v>
      </c>
      <c r="N1310" s="27" t="s">
        <v>1525</v>
      </c>
      <c r="O1310" s="27" t="s">
        <v>1525</v>
      </c>
      <c r="P1310" s="27" t="s">
        <v>1581</v>
      </c>
      <c r="Q1310" s="28" t="s">
        <v>1582</v>
      </c>
    </row>
    <row r="1311" spans="1:17" x14ac:dyDescent="0.2">
      <c r="A1311" s="9" t="s">
        <v>10389</v>
      </c>
      <c r="B1311" s="9">
        <v>1</v>
      </c>
      <c r="K1311" s="29" t="s">
        <v>8183</v>
      </c>
      <c r="L1311" s="30" t="s">
        <v>10647</v>
      </c>
      <c r="M1311" s="30" t="s">
        <v>10648</v>
      </c>
      <c r="N1311" s="30" t="s">
        <v>1525</v>
      </c>
      <c r="O1311" s="30" t="s">
        <v>1525</v>
      </c>
      <c r="P1311" s="30" t="s">
        <v>1583</v>
      </c>
      <c r="Q1311" s="31" t="s">
        <v>1584</v>
      </c>
    </row>
    <row r="1312" spans="1:17" x14ac:dyDescent="0.2">
      <c r="A1312" s="9" t="s">
        <v>10391</v>
      </c>
      <c r="B1312" s="9">
        <v>1</v>
      </c>
      <c r="K1312" s="26" t="s">
        <v>8177</v>
      </c>
      <c r="L1312" s="27" t="s">
        <v>10649</v>
      </c>
      <c r="M1312" s="27" t="s">
        <v>10650</v>
      </c>
      <c r="N1312" s="27" t="s">
        <v>1525</v>
      </c>
      <c r="O1312" s="27" t="s">
        <v>1525</v>
      </c>
      <c r="P1312" s="27" t="s">
        <v>1585</v>
      </c>
      <c r="Q1312" s="28" t="s">
        <v>1586</v>
      </c>
    </row>
    <row r="1313" spans="1:17" x14ac:dyDescent="0.2">
      <c r="A1313" s="9" t="s">
        <v>10395</v>
      </c>
      <c r="B1313" s="9">
        <v>1</v>
      </c>
      <c r="K1313" s="29" t="s">
        <v>8183</v>
      </c>
      <c r="L1313" s="30" t="s">
        <v>10651</v>
      </c>
      <c r="M1313" s="30" t="s">
        <v>10599</v>
      </c>
      <c r="N1313" s="30" t="s">
        <v>1525</v>
      </c>
      <c r="O1313" s="30" t="s">
        <v>1525</v>
      </c>
      <c r="P1313" s="30" t="s">
        <v>1587</v>
      </c>
      <c r="Q1313" s="31" t="s">
        <v>1544</v>
      </c>
    </row>
    <row r="1314" spans="1:17" x14ac:dyDescent="0.2">
      <c r="A1314" s="9" t="s">
        <v>10398</v>
      </c>
      <c r="B1314" s="9">
        <v>1</v>
      </c>
      <c r="K1314" s="26" t="s">
        <v>8186</v>
      </c>
      <c r="L1314" s="27" t="s">
        <v>10652</v>
      </c>
      <c r="M1314" s="27" t="s">
        <v>10653</v>
      </c>
      <c r="N1314" s="27" t="s">
        <v>10654</v>
      </c>
      <c r="O1314" s="27" t="s">
        <v>10654</v>
      </c>
      <c r="P1314" s="27" t="s">
        <v>1588</v>
      </c>
      <c r="Q1314" s="28" t="s">
        <v>1589</v>
      </c>
    </row>
    <row r="1315" spans="1:17" x14ac:dyDescent="0.2">
      <c r="A1315" s="9" t="s">
        <v>10400</v>
      </c>
      <c r="B1315" s="9">
        <v>1</v>
      </c>
      <c r="K1315" s="29" t="s">
        <v>8177</v>
      </c>
      <c r="L1315" s="30" t="s">
        <v>10655</v>
      </c>
      <c r="M1315" s="30" t="s">
        <v>10656</v>
      </c>
      <c r="N1315" s="30" t="s">
        <v>10654</v>
      </c>
      <c r="O1315" s="30" t="s">
        <v>10654</v>
      </c>
      <c r="P1315" s="30" t="s">
        <v>19511</v>
      </c>
      <c r="Q1315" s="31" t="s">
        <v>19511</v>
      </c>
    </row>
    <row r="1316" spans="1:17" x14ac:dyDescent="0.2">
      <c r="A1316" s="9" t="s">
        <v>10403</v>
      </c>
      <c r="B1316" s="9">
        <v>1</v>
      </c>
      <c r="K1316" s="26" t="s">
        <v>8183</v>
      </c>
      <c r="L1316" s="27" t="s">
        <v>10657</v>
      </c>
      <c r="M1316" s="27" t="s">
        <v>10658</v>
      </c>
      <c r="N1316" s="27" t="s">
        <v>10654</v>
      </c>
      <c r="O1316" s="27" t="s">
        <v>1590</v>
      </c>
      <c r="P1316" s="27" t="s">
        <v>1591</v>
      </c>
      <c r="Q1316" s="28" t="s">
        <v>1592</v>
      </c>
    </row>
    <row r="1317" spans="1:17" x14ac:dyDescent="0.2">
      <c r="A1317" s="9" t="s">
        <v>10405</v>
      </c>
      <c r="B1317" s="9">
        <v>1</v>
      </c>
      <c r="K1317" s="29" t="s">
        <v>8186</v>
      </c>
      <c r="L1317" s="30" t="s">
        <v>10659</v>
      </c>
      <c r="M1317" s="30" t="s">
        <v>10660</v>
      </c>
      <c r="N1317" s="30" t="s">
        <v>10661</v>
      </c>
      <c r="O1317" s="30" t="s">
        <v>10661</v>
      </c>
      <c r="P1317" s="30" t="s">
        <v>1593</v>
      </c>
      <c r="Q1317" s="31" t="s">
        <v>1594</v>
      </c>
    </row>
    <row r="1318" spans="1:17" x14ac:dyDescent="0.2">
      <c r="A1318" s="9" t="s">
        <v>10409</v>
      </c>
      <c r="B1318" s="9">
        <v>1</v>
      </c>
      <c r="K1318" s="26" t="s">
        <v>8183</v>
      </c>
      <c r="L1318" s="27" t="s">
        <v>10662</v>
      </c>
      <c r="M1318" s="27" t="s">
        <v>10663</v>
      </c>
      <c r="N1318" s="27" t="s">
        <v>10661</v>
      </c>
      <c r="O1318" s="27" t="s">
        <v>19511</v>
      </c>
      <c r="P1318" s="27" t="s">
        <v>1595</v>
      </c>
      <c r="Q1318" s="28" t="s">
        <v>1596</v>
      </c>
    </row>
    <row r="1319" spans="1:17" x14ac:dyDescent="0.2">
      <c r="A1319" s="9" t="s">
        <v>10415</v>
      </c>
      <c r="B1319" s="9">
        <v>1</v>
      </c>
      <c r="K1319" s="29" t="s">
        <v>8183</v>
      </c>
      <c r="L1319" s="30" t="s">
        <v>10664</v>
      </c>
      <c r="M1319" s="30" t="s">
        <v>10665</v>
      </c>
      <c r="N1319" s="30" t="s">
        <v>10666</v>
      </c>
      <c r="O1319" s="30" t="s">
        <v>10666</v>
      </c>
      <c r="P1319" s="30" t="s">
        <v>1597</v>
      </c>
      <c r="Q1319" s="31" t="s">
        <v>1598</v>
      </c>
    </row>
    <row r="1320" spans="1:17" x14ac:dyDescent="0.2">
      <c r="A1320" s="9" t="s">
        <v>10417</v>
      </c>
      <c r="B1320" s="9">
        <v>1</v>
      </c>
      <c r="K1320" s="26" t="s">
        <v>8186</v>
      </c>
      <c r="L1320" s="27" t="s">
        <v>10667</v>
      </c>
      <c r="M1320" s="27" t="s">
        <v>10668</v>
      </c>
      <c r="N1320" s="27" t="s">
        <v>10666</v>
      </c>
      <c r="O1320" s="27" t="s">
        <v>10669</v>
      </c>
      <c r="P1320" s="27" t="s">
        <v>1599</v>
      </c>
      <c r="Q1320" s="28" t="s">
        <v>1600</v>
      </c>
    </row>
    <row r="1321" spans="1:17" x14ac:dyDescent="0.2">
      <c r="A1321" s="9" t="s">
        <v>10419</v>
      </c>
      <c r="B1321" s="9">
        <v>1</v>
      </c>
      <c r="K1321" s="29" t="s">
        <v>8186</v>
      </c>
      <c r="L1321" s="30" t="s">
        <v>10670</v>
      </c>
      <c r="M1321" s="30" t="s">
        <v>19511</v>
      </c>
      <c r="N1321" s="30" t="s">
        <v>10666</v>
      </c>
      <c r="O1321" s="30" t="s">
        <v>10671</v>
      </c>
      <c r="P1321" s="30" t="s">
        <v>19511</v>
      </c>
      <c r="Q1321" s="31" t="s">
        <v>1601</v>
      </c>
    </row>
    <row r="1322" spans="1:17" x14ac:dyDescent="0.2">
      <c r="A1322" s="9" t="s">
        <v>10421</v>
      </c>
      <c r="B1322" s="9">
        <v>1</v>
      </c>
      <c r="K1322" s="26" t="s">
        <v>8177</v>
      </c>
      <c r="L1322" s="27" t="s">
        <v>10672</v>
      </c>
      <c r="M1322" s="27" t="s">
        <v>10673</v>
      </c>
      <c r="N1322" s="27" t="s">
        <v>10666</v>
      </c>
      <c r="O1322" s="27" t="s">
        <v>10666</v>
      </c>
      <c r="P1322" s="27" t="s">
        <v>1602</v>
      </c>
      <c r="Q1322" s="28" t="s">
        <v>1603</v>
      </c>
    </row>
    <row r="1323" spans="1:17" x14ac:dyDescent="0.2">
      <c r="A1323" s="9" t="s">
        <v>10423</v>
      </c>
      <c r="B1323" s="9">
        <v>1</v>
      </c>
      <c r="K1323" s="29" t="s">
        <v>8216</v>
      </c>
      <c r="L1323" s="30" t="s">
        <v>10097</v>
      </c>
      <c r="M1323" s="30" t="s">
        <v>10674</v>
      </c>
      <c r="N1323" s="30" t="s">
        <v>10666</v>
      </c>
      <c r="O1323" s="30" t="s">
        <v>10666</v>
      </c>
      <c r="P1323" s="30" t="s">
        <v>19511</v>
      </c>
      <c r="Q1323" s="31" t="s">
        <v>1604</v>
      </c>
    </row>
    <row r="1324" spans="1:17" x14ac:dyDescent="0.2">
      <c r="A1324" s="9" t="s">
        <v>10425</v>
      </c>
      <c r="B1324" s="9">
        <v>1</v>
      </c>
      <c r="K1324" s="26" t="s">
        <v>8186</v>
      </c>
      <c r="L1324" s="27" t="s">
        <v>10675</v>
      </c>
      <c r="M1324" s="27" t="s">
        <v>10676</v>
      </c>
      <c r="N1324" s="27" t="s">
        <v>10666</v>
      </c>
      <c r="O1324" s="27" t="s">
        <v>10666</v>
      </c>
      <c r="P1324" s="27" t="s">
        <v>19511</v>
      </c>
      <c r="Q1324" s="28" t="s">
        <v>19511</v>
      </c>
    </row>
    <row r="1325" spans="1:17" x14ac:dyDescent="0.2">
      <c r="A1325" s="9" t="s">
        <v>10427</v>
      </c>
      <c r="B1325" s="9">
        <v>1</v>
      </c>
      <c r="K1325" s="29" t="s">
        <v>8183</v>
      </c>
      <c r="L1325" s="30" t="s">
        <v>10677</v>
      </c>
      <c r="M1325" s="30" t="s">
        <v>10678</v>
      </c>
      <c r="N1325" s="30" t="s">
        <v>10679</v>
      </c>
      <c r="O1325" s="30" t="s">
        <v>10679</v>
      </c>
      <c r="P1325" s="30" t="s">
        <v>19511</v>
      </c>
      <c r="Q1325" s="31" t="s">
        <v>1605</v>
      </c>
    </row>
    <row r="1326" spans="1:17" x14ac:dyDescent="0.2">
      <c r="A1326" s="9" t="s">
        <v>10429</v>
      </c>
      <c r="B1326" s="9">
        <v>1</v>
      </c>
      <c r="K1326" s="26" t="s">
        <v>8183</v>
      </c>
      <c r="L1326" s="27" t="s">
        <v>10680</v>
      </c>
      <c r="M1326" s="27" t="s">
        <v>10681</v>
      </c>
      <c r="N1326" s="27" t="s">
        <v>10679</v>
      </c>
      <c r="O1326" s="27" t="s">
        <v>10679</v>
      </c>
      <c r="P1326" s="27" t="s">
        <v>19511</v>
      </c>
      <c r="Q1326" s="28" t="s">
        <v>19511</v>
      </c>
    </row>
    <row r="1327" spans="1:17" x14ac:dyDescent="0.2">
      <c r="A1327" s="9" t="s">
        <v>10431</v>
      </c>
      <c r="B1327" s="9">
        <v>1</v>
      </c>
      <c r="K1327" s="29" t="s">
        <v>8183</v>
      </c>
      <c r="L1327" s="30" t="s">
        <v>10682</v>
      </c>
      <c r="M1327" s="30" t="s">
        <v>10683</v>
      </c>
      <c r="N1327" s="30" t="s">
        <v>10679</v>
      </c>
      <c r="O1327" s="30" t="s">
        <v>1606</v>
      </c>
      <c r="P1327" s="30" t="s">
        <v>1607</v>
      </c>
      <c r="Q1327" s="31" t="s">
        <v>1608</v>
      </c>
    </row>
    <row r="1328" spans="1:17" x14ac:dyDescent="0.2">
      <c r="A1328" s="9" t="s">
        <v>10434</v>
      </c>
      <c r="B1328" s="9">
        <v>1</v>
      </c>
      <c r="K1328" s="26" t="s">
        <v>8183</v>
      </c>
      <c r="L1328" s="27" t="s">
        <v>10684</v>
      </c>
      <c r="M1328" s="27" t="s">
        <v>10685</v>
      </c>
      <c r="N1328" s="27" t="s">
        <v>10679</v>
      </c>
      <c r="O1328" s="27" t="s">
        <v>10679</v>
      </c>
      <c r="P1328" s="27" t="s">
        <v>19511</v>
      </c>
      <c r="Q1328" s="28" t="s">
        <v>19511</v>
      </c>
    </row>
    <row r="1329" spans="1:17" x14ac:dyDescent="0.2">
      <c r="A1329" s="9" t="s">
        <v>10439</v>
      </c>
      <c r="B1329" s="9">
        <v>1</v>
      </c>
      <c r="K1329" s="29" t="s">
        <v>8220</v>
      </c>
      <c r="L1329" s="30" t="s">
        <v>10686</v>
      </c>
      <c r="M1329" s="30" t="s">
        <v>10687</v>
      </c>
      <c r="N1329" s="30" t="s">
        <v>10679</v>
      </c>
      <c r="O1329" s="30" t="s">
        <v>10679</v>
      </c>
      <c r="P1329" s="30" t="s">
        <v>19511</v>
      </c>
      <c r="Q1329" s="31" t="s">
        <v>19511</v>
      </c>
    </row>
    <row r="1330" spans="1:17" x14ac:dyDescent="0.2">
      <c r="A1330" s="9" t="s">
        <v>10442</v>
      </c>
      <c r="B1330" s="9">
        <v>1</v>
      </c>
      <c r="K1330" s="26" t="s">
        <v>8216</v>
      </c>
      <c r="L1330" s="27" t="s">
        <v>10688</v>
      </c>
      <c r="M1330" s="27" t="s">
        <v>10689</v>
      </c>
      <c r="N1330" s="27" t="s">
        <v>10679</v>
      </c>
      <c r="O1330" s="27" t="s">
        <v>10679</v>
      </c>
      <c r="P1330" s="27" t="s">
        <v>19511</v>
      </c>
      <c r="Q1330" s="28" t="s">
        <v>19511</v>
      </c>
    </row>
    <row r="1331" spans="1:17" x14ac:dyDescent="0.2">
      <c r="A1331" s="9" t="s">
        <v>10444</v>
      </c>
      <c r="B1331" s="9">
        <v>1</v>
      </c>
      <c r="K1331" s="29" t="s">
        <v>8171</v>
      </c>
      <c r="L1331" s="30" t="s">
        <v>10690</v>
      </c>
      <c r="M1331" s="30" t="s">
        <v>10691</v>
      </c>
      <c r="N1331" s="30" t="s">
        <v>10679</v>
      </c>
      <c r="O1331" s="30" t="s">
        <v>10679</v>
      </c>
      <c r="P1331" s="30" t="s">
        <v>1609</v>
      </c>
      <c r="Q1331" s="31" t="s">
        <v>1610</v>
      </c>
    </row>
    <row r="1332" spans="1:17" x14ac:dyDescent="0.2">
      <c r="A1332" s="9" t="s">
        <v>10446</v>
      </c>
      <c r="B1332" s="9">
        <v>1</v>
      </c>
      <c r="K1332" s="26" t="s">
        <v>8216</v>
      </c>
      <c r="L1332" s="27" t="s">
        <v>10692</v>
      </c>
      <c r="M1332" s="27" t="s">
        <v>10693</v>
      </c>
      <c r="N1332" s="27" t="s">
        <v>10679</v>
      </c>
      <c r="O1332" s="27" t="s">
        <v>19511</v>
      </c>
      <c r="P1332" s="27" t="s">
        <v>19511</v>
      </c>
      <c r="Q1332" s="28" t="s">
        <v>1611</v>
      </c>
    </row>
    <row r="1333" spans="1:17" x14ac:dyDescent="0.2">
      <c r="A1333" s="9" t="s">
        <v>10448</v>
      </c>
      <c r="B1333" s="9">
        <v>1</v>
      </c>
      <c r="K1333" s="29" t="s">
        <v>8186</v>
      </c>
      <c r="L1333" s="30" t="s">
        <v>10694</v>
      </c>
      <c r="M1333" s="30" t="s">
        <v>10695</v>
      </c>
      <c r="N1333" s="30" t="s">
        <v>10696</v>
      </c>
      <c r="O1333" s="30" t="s">
        <v>10697</v>
      </c>
      <c r="P1333" s="30" t="s">
        <v>19511</v>
      </c>
      <c r="Q1333" s="31" t="s">
        <v>1612</v>
      </c>
    </row>
    <row r="1334" spans="1:17" x14ac:dyDescent="0.2">
      <c r="A1334" s="9" t="s">
        <v>10450</v>
      </c>
      <c r="B1334" s="9">
        <v>1</v>
      </c>
      <c r="K1334" s="26" t="s">
        <v>8186</v>
      </c>
      <c r="L1334" s="27" t="s">
        <v>10698</v>
      </c>
      <c r="M1334" s="27" t="s">
        <v>10699</v>
      </c>
      <c r="N1334" s="27" t="s">
        <v>10696</v>
      </c>
      <c r="O1334" s="27" t="s">
        <v>10696</v>
      </c>
      <c r="P1334" s="27" t="s">
        <v>19511</v>
      </c>
      <c r="Q1334" s="28" t="s">
        <v>1613</v>
      </c>
    </row>
    <row r="1335" spans="1:17" x14ac:dyDescent="0.2">
      <c r="A1335" s="9" t="s">
        <v>10452</v>
      </c>
      <c r="B1335" s="9">
        <v>1</v>
      </c>
      <c r="K1335" s="29" t="s">
        <v>8353</v>
      </c>
      <c r="L1335" s="30" t="s">
        <v>10700</v>
      </c>
      <c r="M1335" s="30" t="s">
        <v>10701</v>
      </c>
      <c r="N1335" s="30" t="s">
        <v>10696</v>
      </c>
      <c r="O1335" s="30" t="s">
        <v>10702</v>
      </c>
      <c r="P1335" s="30" t="s">
        <v>19511</v>
      </c>
      <c r="Q1335" s="31" t="s">
        <v>1614</v>
      </c>
    </row>
    <row r="1336" spans="1:17" x14ac:dyDescent="0.2">
      <c r="A1336" s="9" t="s">
        <v>10453</v>
      </c>
      <c r="B1336" s="9">
        <v>1</v>
      </c>
      <c r="K1336" s="26" t="s">
        <v>8186</v>
      </c>
      <c r="L1336" s="27" t="s">
        <v>10703</v>
      </c>
      <c r="M1336" s="27" t="s">
        <v>10704</v>
      </c>
      <c r="N1336" s="27" t="s">
        <v>10696</v>
      </c>
      <c r="O1336" s="27" t="s">
        <v>10705</v>
      </c>
      <c r="P1336" s="27" t="s">
        <v>1615</v>
      </c>
      <c r="Q1336" s="28" t="s">
        <v>1616</v>
      </c>
    </row>
    <row r="1337" spans="1:17" x14ac:dyDescent="0.2">
      <c r="A1337" s="9" t="s">
        <v>10456</v>
      </c>
      <c r="B1337" s="9">
        <v>1</v>
      </c>
      <c r="K1337" s="29" t="s">
        <v>8220</v>
      </c>
      <c r="L1337" s="30" t="s">
        <v>8250</v>
      </c>
      <c r="M1337" s="30" t="s">
        <v>19511</v>
      </c>
      <c r="N1337" s="30" t="s">
        <v>10696</v>
      </c>
      <c r="O1337" s="30" t="s">
        <v>10706</v>
      </c>
      <c r="P1337" s="30" t="s">
        <v>1617</v>
      </c>
      <c r="Q1337" s="31" t="s">
        <v>1618</v>
      </c>
    </row>
    <row r="1338" spans="1:17" x14ac:dyDescent="0.2">
      <c r="A1338" s="9" t="s">
        <v>10458</v>
      </c>
      <c r="B1338" s="9">
        <v>1</v>
      </c>
      <c r="K1338" s="26" t="s">
        <v>8353</v>
      </c>
      <c r="L1338" s="27" t="s">
        <v>10707</v>
      </c>
      <c r="M1338" s="27" t="s">
        <v>10708</v>
      </c>
      <c r="N1338" s="27" t="s">
        <v>10696</v>
      </c>
      <c r="O1338" s="27" t="s">
        <v>10696</v>
      </c>
      <c r="P1338" s="27" t="s">
        <v>212</v>
      </c>
      <c r="Q1338" s="28" t="s">
        <v>213</v>
      </c>
    </row>
    <row r="1339" spans="1:17" x14ac:dyDescent="0.2">
      <c r="A1339" s="9" t="s">
        <v>10460</v>
      </c>
      <c r="B1339" s="9">
        <v>1</v>
      </c>
      <c r="K1339" s="29" t="s">
        <v>8186</v>
      </c>
      <c r="L1339" s="30" t="s">
        <v>10709</v>
      </c>
      <c r="M1339" s="30" t="s">
        <v>10710</v>
      </c>
      <c r="N1339" s="30" t="s">
        <v>10696</v>
      </c>
      <c r="O1339" s="30" t="s">
        <v>10696</v>
      </c>
      <c r="P1339" s="30" t="s">
        <v>1619</v>
      </c>
      <c r="Q1339" s="31" t="s">
        <v>1620</v>
      </c>
    </row>
    <row r="1340" spans="1:17" x14ac:dyDescent="0.2">
      <c r="A1340" s="9" t="s">
        <v>10462</v>
      </c>
      <c r="B1340" s="9">
        <v>1</v>
      </c>
      <c r="K1340" s="26" t="s">
        <v>8183</v>
      </c>
      <c r="L1340" s="27" t="s">
        <v>10711</v>
      </c>
      <c r="M1340" s="27" t="s">
        <v>10712</v>
      </c>
      <c r="N1340" s="27" t="s">
        <v>10696</v>
      </c>
      <c r="O1340" s="27" t="s">
        <v>10696</v>
      </c>
      <c r="P1340" s="27" t="s">
        <v>1621</v>
      </c>
      <c r="Q1340" s="28" t="s">
        <v>1622</v>
      </c>
    </row>
    <row r="1341" spans="1:17" x14ac:dyDescent="0.2">
      <c r="A1341" s="9" t="s">
        <v>10464</v>
      </c>
      <c r="B1341" s="9">
        <v>1</v>
      </c>
      <c r="K1341" s="29" t="s">
        <v>8177</v>
      </c>
      <c r="L1341" s="30" t="s">
        <v>8266</v>
      </c>
      <c r="M1341" s="30" t="s">
        <v>10713</v>
      </c>
      <c r="N1341" s="30" t="s">
        <v>10696</v>
      </c>
      <c r="O1341" s="30" t="s">
        <v>10696</v>
      </c>
      <c r="P1341" s="30" t="s">
        <v>19511</v>
      </c>
      <c r="Q1341" s="31" t="s">
        <v>1623</v>
      </c>
    </row>
    <row r="1342" spans="1:17" x14ac:dyDescent="0.2">
      <c r="A1342" s="9" t="s">
        <v>10466</v>
      </c>
      <c r="B1342" s="9">
        <v>1</v>
      </c>
      <c r="K1342" s="26" t="s">
        <v>8186</v>
      </c>
      <c r="L1342" s="27" t="s">
        <v>10714</v>
      </c>
      <c r="M1342" s="27" t="s">
        <v>10715</v>
      </c>
      <c r="N1342" s="27" t="s">
        <v>10696</v>
      </c>
      <c r="O1342" s="27" t="s">
        <v>10696</v>
      </c>
      <c r="P1342" s="27" t="s">
        <v>19511</v>
      </c>
      <c r="Q1342" s="28" t="s">
        <v>1624</v>
      </c>
    </row>
    <row r="1343" spans="1:17" x14ac:dyDescent="0.2">
      <c r="A1343" s="9" t="s">
        <v>10467</v>
      </c>
      <c r="B1343" s="9">
        <v>1</v>
      </c>
      <c r="K1343" s="29" t="s">
        <v>8216</v>
      </c>
      <c r="L1343" s="30" t="s">
        <v>10716</v>
      </c>
      <c r="M1343" s="30" t="s">
        <v>19511</v>
      </c>
      <c r="N1343" s="30" t="s">
        <v>10696</v>
      </c>
      <c r="O1343" s="30" t="s">
        <v>1625</v>
      </c>
      <c r="P1343" s="30" t="s">
        <v>1626</v>
      </c>
      <c r="Q1343" s="31" t="s">
        <v>1627</v>
      </c>
    </row>
    <row r="1344" spans="1:17" x14ac:dyDescent="0.2">
      <c r="A1344" s="9" t="s">
        <v>10469</v>
      </c>
      <c r="B1344" s="9">
        <v>1</v>
      </c>
      <c r="K1344" s="26" t="s">
        <v>8171</v>
      </c>
      <c r="L1344" s="27" t="s">
        <v>10717</v>
      </c>
      <c r="M1344" s="27" t="s">
        <v>10718</v>
      </c>
      <c r="N1344" s="27" t="s">
        <v>10696</v>
      </c>
      <c r="O1344" s="27" t="s">
        <v>10696</v>
      </c>
      <c r="P1344" s="27" t="s">
        <v>1628</v>
      </c>
      <c r="Q1344" s="28" t="s">
        <v>1629</v>
      </c>
    </row>
    <row r="1345" spans="1:17" x14ac:dyDescent="0.2">
      <c r="A1345" s="9" t="s">
        <v>10471</v>
      </c>
      <c r="B1345" s="9">
        <v>1</v>
      </c>
      <c r="K1345" s="29" t="s">
        <v>8216</v>
      </c>
      <c r="L1345" s="30" t="s">
        <v>10719</v>
      </c>
      <c r="M1345" s="30" t="s">
        <v>10720</v>
      </c>
      <c r="N1345" s="30" t="s">
        <v>10696</v>
      </c>
      <c r="O1345" s="30" t="s">
        <v>10696</v>
      </c>
      <c r="P1345" s="30" t="s">
        <v>1630</v>
      </c>
      <c r="Q1345" s="31" t="s">
        <v>1631</v>
      </c>
    </row>
    <row r="1346" spans="1:17" x14ac:dyDescent="0.2">
      <c r="A1346" s="9" t="s">
        <v>10473</v>
      </c>
      <c r="B1346" s="9">
        <v>1</v>
      </c>
      <c r="K1346" s="26" t="s">
        <v>8171</v>
      </c>
      <c r="L1346" s="27" t="s">
        <v>10721</v>
      </c>
      <c r="M1346" s="27" t="s">
        <v>19511</v>
      </c>
      <c r="N1346" s="27" t="s">
        <v>10696</v>
      </c>
      <c r="O1346" s="27" t="s">
        <v>10722</v>
      </c>
      <c r="P1346" s="27" t="s">
        <v>1632</v>
      </c>
      <c r="Q1346" s="28" t="s">
        <v>1633</v>
      </c>
    </row>
    <row r="1347" spans="1:17" x14ac:dyDescent="0.2">
      <c r="A1347" s="9" t="s">
        <v>10475</v>
      </c>
      <c r="B1347" s="9">
        <v>1</v>
      </c>
      <c r="K1347" s="29" t="s">
        <v>8171</v>
      </c>
      <c r="L1347" s="30" t="s">
        <v>10723</v>
      </c>
      <c r="M1347" s="30" t="s">
        <v>10724</v>
      </c>
      <c r="N1347" s="30" t="s">
        <v>10696</v>
      </c>
      <c r="O1347" s="30" t="s">
        <v>10696</v>
      </c>
      <c r="P1347" s="30" t="s">
        <v>1634</v>
      </c>
      <c r="Q1347" s="31" t="s">
        <v>1635</v>
      </c>
    </row>
    <row r="1348" spans="1:17" x14ac:dyDescent="0.2">
      <c r="A1348" s="9" t="s">
        <v>10477</v>
      </c>
      <c r="B1348" s="9">
        <v>1</v>
      </c>
      <c r="K1348" s="26" t="s">
        <v>8171</v>
      </c>
      <c r="L1348" s="27" t="s">
        <v>10725</v>
      </c>
      <c r="M1348" s="27" t="s">
        <v>10726</v>
      </c>
      <c r="N1348" s="27" t="s">
        <v>10696</v>
      </c>
      <c r="O1348" s="27" t="s">
        <v>19511</v>
      </c>
      <c r="P1348" s="27" t="s">
        <v>1636</v>
      </c>
      <c r="Q1348" s="28" t="s">
        <v>1637</v>
      </c>
    </row>
    <row r="1349" spans="1:17" x14ac:dyDescent="0.2">
      <c r="A1349" s="9" t="s">
        <v>10478</v>
      </c>
      <c r="B1349" s="9">
        <v>1</v>
      </c>
      <c r="K1349" s="29" t="s">
        <v>8186</v>
      </c>
      <c r="L1349" s="30" t="s">
        <v>8232</v>
      </c>
      <c r="M1349" s="30" t="s">
        <v>10727</v>
      </c>
      <c r="N1349" s="30" t="s">
        <v>10696</v>
      </c>
      <c r="O1349" s="30" t="s">
        <v>10696</v>
      </c>
      <c r="P1349" s="30" t="s">
        <v>1619</v>
      </c>
      <c r="Q1349" s="31" t="s">
        <v>1638</v>
      </c>
    </row>
    <row r="1350" spans="1:17" x14ac:dyDescent="0.2">
      <c r="A1350" s="9" t="s">
        <v>10480</v>
      </c>
      <c r="B1350" s="9">
        <v>1</v>
      </c>
      <c r="K1350" s="26" t="s">
        <v>8285</v>
      </c>
      <c r="L1350" s="27" t="s">
        <v>10728</v>
      </c>
      <c r="M1350" s="27" t="s">
        <v>19511</v>
      </c>
      <c r="N1350" s="27" t="s">
        <v>10696</v>
      </c>
      <c r="O1350" s="27" t="s">
        <v>10729</v>
      </c>
      <c r="P1350" s="27" t="s">
        <v>19511</v>
      </c>
      <c r="Q1350" s="28" t="s">
        <v>1639</v>
      </c>
    </row>
    <row r="1351" spans="1:17" x14ac:dyDescent="0.2">
      <c r="A1351" s="9" t="s">
        <v>10481</v>
      </c>
      <c r="B1351" s="9">
        <v>1</v>
      </c>
      <c r="K1351" s="29" t="s">
        <v>8186</v>
      </c>
      <c r="L1351" s="30" t="s">
        <v>10730</v>
      </c>
      <c r="M1351" s="30" t="s">
        <v>19511</v>
      </c>
      <c r="N1351" s="30" t="s">
        <v>10696</v>
      </c>
      <c r="O1351" s="30" t="s">
        <v>10731</v>
      </c>
      <c r="P1351" s="30" t="s">
        <v>19511</v>
      </c>
      <c r="Q1351" s="31" t="s">
        <v>1640</v>
      </c>
    </row>
    <row r="1352" spans="1:17" x14ac:dyDescent="0.2">
      <c r="A1352" s="9" t="s">
        <v>10483</v>
      </c>
      <c r="B1352" s="9">
        <v>1</v>
      </c>
      <c r="K1352" s="26" t="s">
        <v>8177</v>
      </c>
      <c r="L1352" s="27" t="s">
        <v>10732</v>
      </c>
      <c r="M1352" s="27" t="s">
        <v>10733</v>
      </c>
      <c r="N1352" s="27" t="s">
        <v>10734</v>
      </c>
      <c r="O1352" s="27" t="s">
        <v>10735</v>
      </c>
      <c r="P1352" s="27" t="s">
        <v>1641</v>
      </c>
      <c r="Q1352" s="28" t="s">
        <v>1642</v>
      </c>
    </row>
    <row r="1353" spans="1:17" x14ac:dyDescent="0.2">
      <c r="A1353" s="9" t="s">
        <v>10485</v>
      </c>
      <c r="B1353" s="9">
        <v>1</v>
      </c>
      <c r="K1353" s="29" t="s">
        <v>8285</v>
      </c>
      <c r="L1353" s="30" t="s">
        <v>10736</v>
      </c>
      <c r="M1353" s="30" t="s">
        <v>10737</v>
      </c>
      <c r="N1353" s="30" t="s">
        <v>10734</v>
      </c>
      <c r="O1353" s="30" t="s">
        <v>10734</v>
      </c>
      <c r="P1353" s="30" t="s">
        <v>19511</v>
      </c>
      <c r="Q1353" s="31" t="s">
        <v>1643</v>
      </c>
    </row>
    <row r="1354" spans="1:17" x14ac:dyDescent="0.2">
      <c r="A1354" s="9" t="s">
        <v>10487</v>
      </c>
      <c r="B1354" s="9">
        <v>1</v>
      </c>
      <c r="K1354" s="26" t="s">
        <v>8186</v>
      </c>
      <c r="L1354" s="27" t="s">
        <v>10738</v>
      </c>
      <c r="M1354" s="27" t="s">
        <v>10739</v>
      </c>
      <c r="N1354" s="27" t="s">
        <v>10734</v>
      </c>
      <c r="O1354" s="27" t="s">
        <v>10734</v>
      </c>
      <c r="P1354" s="27" t="s">
        <v>1644</v>
      </c>
      <c r="Q1354" s="28" t="s">
        <v>1645</v>
      </c>
    </row>
    <row r="1355" spans="1:17" x14ac:dyDescent="0.2">
      <c r="A1355" s="9" t="s">
        <v>10489</v>
      </c>
      <c r="B1355" s="9">
        <v>1</v>
      </c>
      <c r="K1355" s="29" t="s">
        <v>8174</v>
      </c>
      <c r="L1355" s="30" t="s">
        <v>10740</v>
      </c>
      <c r="M1355" s="30" t="s">
        <v>10741</v>
      </c>
      <c r="N1355" s="30" t="s">
        <v>10734</v>
      </c>
      <c r="O1355" s="30" t="s">
        <v>10742</v>
      </c>
      <c r="P1355" s="30" t="s">
        <v>1646</v>
      </c>
      <c r="Q1355" s="31" t="s">
        <v>1647</v>
      </c>
    </row>
    <row r="1356" spans="1:17" x14ac:dyDescent="0.2">
      <c r="A1356" s="9" t="s">
        <v>10491</v>
      </c>
      <c r="B1356" s="9">
        <v>1</v>
      </c>
      <c r="K1356" s="26" t="s">
        <v>8174</v>
      </c>
      <c r="L1356" s="27" t="s">
        <v>10740</v>
      </c>
      <c r="M1356" s="27" t="s">
        <v>10743</v>
      </c>
      <c r="N1356" s="27" t="s">
        <v>10734</v>
      </c>
      <c r="O1356" s="27" t="s">
        <v>10742</v>
      </c>
      <c r="P1356" s="27" t="s">
        <v>1646</v>
      </c>
      <c r="Q1356" s="28" t="s">
        <v>1647</v>
      </c>
    </row>
    <row r="1357" spans="1:17" x14ac:dyDescent="0.2">
      <c r="A1357" s="9" t="s">
        <v>10493</v>
      </c>
      <c r="B1357" s="9">
        <v>1</v>
      </c>
      <c r="K1357" s="29" t="s">
        <v>8174</v>
      </c>
      <c r="L1357" s="30" t="s">
        <v>10740</v>
      </c>
      <c r="M1357" s="30" t="s">
        <v>10744</v>
      </c>
      <c r="N1357" s="30" t="s">
        <v>10734</v>
      </c>
      <c r="O1357" s="30" t="s">
        <v>10745</v>
      </c>
      <c r="P1357" s="30" t="s">
        <v>1646</v>
      </c>
      <c r="Q1357" s="31" t="s">
        <v>1648</v>
      </c>
    </row>
    <row r="1358" spans="1:17" x14ac:dyDescent="0.2">
      <c r="A1358" s="9" t="s">
        <v>10494</v>
      </c>
      <c r="B1358" s="9">
        <v>1</v>
      </c>
      <c r="K1358" s="26" t="s">
        <v>8183</v>
      </c>
      <c r="L1358" s="27" t="s">
        <v>10746</v>
      </c>
      <c r="M1358" s="27" t="s">
        <v>10747</v>
      </c>
      <c r="N1358" s="27" t="s">
        <v>10734</v>
      </c>
      <c r="O1358" s="27" t="s">
        <v>1649</v>
      </c>
      <c r="P1358" s="27" t="s">
        <v>1650</v>
      </c>
      <c r="Q1358" s="28" t="s">
        <v>1651</v>
      </c>
    </row>
    <row r="1359" spans="1:17" x14ac:dyDescent="0.2">
      <c r="A1359" s="9" t="s">
        <v>10495</v>
      </c>
      <c r="B1359" s="9">
        <v>1</v>
      </c>
      <c r="K1359" s="29" t="s">
        <v>8171</v>
      </c>
      <c r="L1359" s="30" t="s">
        <v>10748</v>
      </c>
      <c r="M1359" s="30" t="s">
        <v>19511</v>
      </c>
      <c r="N1359" s="30" t="s">
        <v>10734</v>
      </c>
      <c r="O1359" s="30" t="s">
        <v>19511</v>
      </c>
      <c r="P1359" s="30" t="s">
        <v>1652</v>
      </c>
      <c r="Q1359" s="31" t="s">
        <v>1653</v>
      </c>
    </row>
    <row r="1360" spans="1:17" x14ac:dyDescent="0.2">
      <c r="A1360" s="9" t="s">
        <v>10497</v>
      </c>
      <c r="B1360" s="9">
        <v>1</v>
      </c>
      <c r="K1360" s="26" t="s">
        <v>8183</v>
      </c>
      <c r="L1360" s="27" t="s">
        <v>10749</v>
      </c>
      <c r="M1360" s="27" t="s">
        <v>10750</v>
      </c>
      <c r="N1360" s="27" t="s">
        <v>10751</v>
      </c>
      <c r="O1360" s="27" t="s">
        <v>10752</v>
      </c>
      <c r="P1360" s="27" t="s">
        <v>19511</v>
      </c>
      <c r="Q1360" s="28" t="s">
        <v>1654</v>
      </c>
    </row>
    <row r="1361" spans="1:17" x14ac:dyDescent="0.2">
      <c r="A1361" s="9" t="s">
        <v>10499</v>
      </c>
      <c r="B1361" s="9">
        <v>1</v>
      </c>
      <c r="K1361" s="29" t="s">
        <v>8183</v>
      </c>
      <c r="L1361" s="30" t="s">
        <v>10753</v>
      </c>
      <c r="M1361" s="30" t="s">
        <v>10754</v>
      </c>
      <c r="N1361" s="30" t="s">
        <v>10751</v>
      </c>
      <c r="O1361" s="30" t="s">
        <v>19511</v>
      </c>
      <c r="P1361" s="30" t="s">
        <v>1655</v>
      </c>
      <c r="Q1361" s="31" t="s">
        <v>1656</v>
      </c>
    </row>
    <row r="1362" spans="1:17" x14ac:dyDescent="0.2">
      <c r="A1362" s="9" t="s">
        <v>10500</v>
      </c>
      <c r="B1362" s="9">
        <v>1</v>
      </c>
      <c r="K1362" s="26" t="s">
        <v>8183</v>
      </c>
      <c r="L1362" s="27" t="s">
        <v>10755</v>
      </c>
      <c r="M1362" s="27" t="s">
        <v>10756</v>
      </c>
      <c r="N1362" s="27" t="s">
        <v>10751</v>
      </c>
      <c r="O1362" s="27" t="s">
        <v>19511</v>
      </c>
      <c r="P1362" s="27" t="s">
        <v>1657</v>
      </c>
      <c r="Q1362" s="28" t="s">
        <v>1658</v>
      </c>
    </row>
    <row r="1363" spans="1:17" x14ac:dyDescent="0.2">
      <c r="A1363" s="9" t="s">
        <v>10502</v>
      </c>
      <c r="B1363" s="9">
        <v>1</v>
      </c>
      <c r="K1363" s="29" t="s">
        <v>8174</v>
      </c>
      <c r="L1363" s="30" t="s">
        <v>10757</v>
      </c>
      <c r="M1363" s="30" t="s">
        <v>19511</v>
      </c>
      <c r="N1363" s="30" t="s">
        <v>10751</v>
      </c>
      <c r="O1363" s="30" t="s">
        <v>19511</v>
      </c>
      <c r="P1363" s="30" t="s">
        <v>19511</v>
      </c>
      <c r="Q1363" s="31" t="s">
        <v>1659</v>
      </c>
    </row>
    <row r="1364" spans="1:17" x14ac:dyDescent="0.2">
      <c r="A1364" s="9" t="s">
        <v>10504</v>
      </c>
      <c r="B1364" s="9">
        <v>1</v>
      </c>
      <c r="K1364" s="26" t="s">
        <v>8183</v>
      </c>
      <c r="L1364" s="27" t="s">
        <v>10758</v>
      </c>
      <c r="M1364" s="27" t="s">
        <v>10759</v>
      </c>
      <c r="N1364" s="27" t="s">
        <v>10751</v>
      </c>
      <c r="O1364" s="27" t="s">
        <v>19511</v>
      </c>
      <c r="P1364" s="27" t="s">
        <v>1660</v>
      </c>
      <c r="Q1364" s="28" t="s">
        <v>1661</v>
      </c>
    </row>
    <row r="1365" spans="1:17" x14ac:dyDescent="0.2">
      <c r="A1365" s="9" t="s">
        <v>10506</v>
      </c>
      <c r="B1365" s="9">
        <v>1</v>
      </c>
      <c r="K1365" s="29" t="s">
        <v>8183</v>
      </c>
      <c r="L1365" s="30" t="s">
        <v>10760</v>
      </c>
      <c r="M1365" s="30" t="s">
        <v>10761</v>
      </c>
      <c r="N1365" s="30" t="s">
        <v>10751</v>
      </c>
      <c r="O1365" s="30" t="s">
        <v>10751</v>
      </c>
      <c r="P1365" s="30" t="s">
        <v>19511</v>
      </c>
      <c r="Q1365" s="31" t="s">
        <v>1662</v>
      </c>
    </row>
    <row r="1366" spans="1:17" x14ac:dyDescent="0.2">
      <c r="A1366" s="9" t="s">
        <v>10508</v>
      </c>
      <c r="B1366" s="9">
        <v>1</v>
      </c>
      <c r="K1366" s="26" t="s">
        <v>8183</v>
      </c>
      <c r="L1366" s="27" t="s">
        <v>10762</v>
      </c>
      <c r="M1366" s="27" t="s">
        <v>10763</v>
      </c>
      <c r="N1366" s="27" t="s">
        <v>10751</v>
      </c>
      <c r="O1366" s="27" t="s">
        <v>10751</v>
      </c>
      <c r="P1366" s="27" t="s">
        <v>1663</v>
      </c>
      <c r="Q1366" s="28" t="s">
        <v>1664</v>
      </c>
    </row>
    <row r="1367" spans="1:17" x14ac:dyDescent="0.2">
      <c r="A1367" s="9" t="s">
        <v>10510</v>
      </c>
      <c r="B1367" s="9">
        <v>1</v>
      </c>
      <c r="K1367" s="29" t="s">
        <v>8183</v>
      </c>
      <c r="L1367" s="30" t="s">
        <v>10764</v>
      </c>
      <c r="M1367" s="30" t="s">
        <v>10765</v>
      </c>
      <c r="N1367" s="30" t="s">
        <v>10751</v>
      </c>
      <c r="O1367" s="30" t="s">
        <v>10766</v>
      </c>
      <c r="P1367" s="30" t="s">
        <v>19511</v>
      </c>
      <c r="Q1367" s="31" t="s">
        <v>1665</v>
      </c>
    </row>
    <row r="1368" spans="1:17" x14ac:dyDescent="0.2">
      <c r="A1368" s="9" t="s">
        <v>10512</v>
      </c>
      <c r="B1368" s="9">
        <v>1</v>
      </c>
      <c r="K1368" s="26" t="s">
        <v>8186</v>
      </c>
      <c r="L1368" s="27" t="s">
        <v>10767</v>
      </c>
      <c r="M1368" s="27" t="s">
        <v>10768</v>
      </c>
      <c r="N1368" s="27" t="s">
        <v>10751</v>
      </c>
      <c r="O1368" s="27" t="s">
        <v>10751</v>
      </c>
      <c r="P1368" s="27" t="s">
        <v>1666</v>
      </c>
      <c r="Q1368" s="28" t="s">
        <v>1667</v>
      </c>
    </row>
    <row r="1369" spans="1:17" x14ac:dyDescent="0.2">
      <c r="A1369" s="9" t="s">
        <v>10514</v>
      </c>
      <c r="B1369" s="9">
        <v>1</v>
      </c>
      <c r="K1369" s="29" t="s">
        <v>8186</v>
      </c>
      <c r="L1369" s="30" t="s">
        <v>10769</v>
      </c>
      <c r="M1369" s="30" t="s">
        <v>10770</v>
      </c>
      <c r="N1369" s="30" t="s">
        <v>10751</v>
      </c>
      <c r="O1369" s="30" t="s">
        <v>10751</v>
      </c>
      <c r="P1369" s="30" t="s">
        <v>1668</v>
      </c>
      <c r="Q1369" s="31" t="s">
        <v>1669</v>
      </c>
    </row>
    <row r="1370" spans="1:17" x14ac:dyDescent="0.2">
      <c r="A1370" s="9" t="s">
        <v>10515</v>
      </c>
      <c r="B1370" s="9">
        <v>1</v>
      </c>
      <c r="K1370" s="26" t="s">
        <v>8186</v>
      </c>
      <c r="L1370" s="27" t="s">
        <v>10771</v>
      </c>
      <c r="M1370" s="27" t="s">
        <v>10772</v>
      </c>
      <c r="N1370" s="27" t="s">
        <v>10751</v>
      </c>
      <c r="O1370" s="27" t="s">
        <v>10751</v>
      </c>
      <c r="P1370" s="27" t="s">
        <v>1670</v>
      </c>
      <c r="Q1370" s="28" t="s">
        <v>1671</v>
      </c>
    </row>
    <row r="1371" spans="1:17" x14ac:dyDescent="0.2">
      <c r="A1371" s="9" t="s">
        <v>10516</v>
      </c>
      <c r="B1371" s="9">
        <v>1</v>
      </c>
      <c r="K1371" s="29" t="s">
        <v>8186</v>
      </c>
      <c r="L1371" s="30" t="s">
        <v>10773</v>
      </c>
      <c r="M1371" s="30" t="s">
        <v>10774</v>
      </c>
      <c r="N1371" s="30" t="s">
        <v>10751</v>
      </c>
      <c r="O1371" s="30" t="s">
        <v>10751</v>
      </c>
      <c r="P1371" s="30" t="s">
        <v>1672</v>
      </c>
      <c r="Q1371" s="31" t="s">
        <v>1673</v>
      </c>
    </row>
    <row r="1372" spans="1:17" x14ac:dyDescent="0.2">
      <c r="A1372" s="9" t="s">
        <v>10518</v>
      </c>
      <c r="B1372" s="9">
        <v>1</v>
      </c>
      <c r="K1372" s="26" t="s">
        <v>8171</v>
      </c>
      <c r="L1372" s="27" t="s">
        <v>10775</v>
      </c>
      <c r="M1372" s="27" t="s">
        <v>10776</v>
      </c>
      <c r="N1372" s="27" t="s">
        <v>10751</v>
      </c>
      <c r="O1372" s="27" t="s">
        <v>10751</v>
      </c>
      <c r="P1372" s="27" t="s">
        <v>1674</v>
      </c>
      <c r="Q1372" s="28" t="s">
        <v>1675</v>
      </c>
    </row>
    <row r="1373" spans="1:17" x14ac:dyDescent="0.2">
      <c r="A1373" s="9" t="s">
        <v>10519</v>
      </c>
      <c r="B1373" s="9">
        <v>1</v>
      </c>
      <c r="K1373" s="29" t="s">
        <v>8174</v>
      </c>
      <c r="L1373" s="30" t="s">
        <v>10777</v>
      </c>
      <c r="M1373" s="30" t="s">
        <v>10778</v>
      </c>
      <c r="N1373" s="30" t="s">
        <v>10751</v>
      </c>
      <c r="O1373" s="30" t="s">
        <v>19511</v>
      </c>
      <c r="P1373" s="30" t="s">
        <v>19511</v>
      </c>
      <c r="Q1373" s="31" t="s">
        <v>1676</v>
      </c>
    </row>
    <row r="1374" spans="1:17" x14ac:dyDescent="0.2">
      <c r="A1374" s="9" t="s">
        <v>10520</v>
      </c>
      <c r="B1374" s="9">
        <v>1</v>
      </c>
      <c r="K1374" s="26" t="s">
        <v>8174</v>
      </c>
      <c r="L1374" s="27" t="s">
        <v>10779</v>
      </c>
      <c r="M1374" s="27" t="s">
        <v>1677</v>
      </c>
      <c r="N1374" s="27" t="s">
        <v>10751</v>
      </c>
      <c r="O1374" s="27" t="s">
        <v>10751</v>
      </c>
      <c r="P1374" s="27" t="s">
        <v>1678</v>
      </c>
      <c r="Q1374" s="28" t="s">
        <v>1679</v>
      </c>
    </row>
    <row r="1375" spans="1:17" x14ac:dyDescent="0.2">
      <c r="A1375" s="9" t="s">
        <v>10521</v>
      </c>
      <c r="B1375" s="9">
        <v>1</v>
      </c>
      <c r="K1375" s="29" t="s">
        <v>8174</v>
      </c>
      <c r="L1375" s="30" t="s">
        <v>10780</v>
      </c>
      <c r="M1375" s="30" t="s">
        <v>1680</v>
      </c>
      <c r="N1375" s="30" t="s">
        <v>10751</v>
      </c>
      <c r="O1375" s="30" t="s">
        <v>10751</v>
      </c>
      <c r="P1375" s="30" t="s">
        <v>19511</v>
      </c>
      <c r="Q1375" s="31" t="s">
        <v>19511</v>
      </c>
    </row>
    <row r="1376" spans="1:17" x14ac:dyDescent="0.2">
      <c r="A1376" s="9" t="s">
        <v>10522</v>
      </c>
      <c r="B1376" s="9">
        <v>1</v>
      </c>
      <c r="K1376" s="26" t="s">
        <v>8174</v>
      </c>
      <c r="L1376" s="27" t="s">
        <v>10781</v>
      </c>
      <c r="M1376" s="27" t="s">
        <v>1681</v>
      </c>
      <c r="N1376" s="27" t="s">
        <v>10751</v>
      </c>
      <c r="O1376" s="27" t="s">
        <v>10751</v>
      </c>
      <c r="P1376" s="27" t="s">
        <v>19511</v>
      </c>
      <c r="Q1376" s="28" t="s">
        <v>19511</v>
      </c>
    </row>
    <row r="1377" spans="1:17" x14ac:dyDescent="0.2">
      <c r="A1377" s="9" t="s">
        <v>10523</v>
      </c>
      <c r="B1377" s="9">
        <v>1</v>
      </c>
      <c r="K1377" s="29" t="s">
        <v>8183</v>
      </c>
      <c r="L1377" s="30" t="s">
        <v>10782</v>
      </c>
      <c r="M1377" s="30" t="s">
        <v>10783</v>
      </c>
      <c r="N1377" s="30" t="s">
        <v>10751</v>
      </c>
      <c r="O1377" s="30" t="s">
        <v>10751</v>
      </c>
      <c r="P1377" s="30" t="s">
        <v>1682</v>
      </c>
      <c r="Q1377" s="31" t="s">
        <v>1683</v>
      </c>
    </row>
    <row r="1378" spans="1:17" x14ac:dyDescent="0.2">
      <c r="A1378" s="9" t="s">
        <v>10525</v>
      </c>
      <c r="B1378" s="9">
        <v>1</v>
      </c>
      <c r="K1378" s="26" t="s">
        <v>8174</v>
      </c>
      <c r="L1378" s="27" t="s">
        <v>10784</v>
      </c>
      <c r="M1378" s="27" t="s">
        <v>10785</v>
      </c>
      <c r="N1378" s="27" t="s">
        <v>10751</v>
      </c>
      <c r="O1378" s="27" t="s">
        <v>10786</v>
      </c>
      <c r="P1378" s="27" t="s">
        <v>19511</v>
      </c>
      <c r="Q1378" s="28" t="s">
        <v>1684</v>
      </c>
    </row>
    <row r="1379" spans="1:17" x14ac:dyDescent="0.2">
      <c r="A1379" s="9" t="s">
        <v>10526</v>
      </c>
      <c r="B1379" s="9">
        <v>1</v>
      </c>
      <c r="K1379" s="29" t="s">
        <v>8183</v>
      </c>
      <c r="L1379" s="30" t="s">
        <v>10787</v>
      </c>
      <c r="M1379" s="30" t="s">
        <v>1685</v>
      </c>
      <c r="N1379" s="30" t="s">
        <v>10788</v>
      </c>
      <c r="O1379" s="30" t="s">
        <v>19511</v>
      </c>
      <c r="P1379" s="30" t="s">
        <v>19511</v>
      </c>
      <c r="Q1379" s="31" t="s">
        <v>1686</v>
      </c>
    </row>
    <row r="1380" spans="1:17" x14ac:dyDescent="0.2">
      <c r="A1380" s="9" t="s">
        <v>10527</v>
      </c>
      <c r="B1380" s="9">
        <v>1</v>
      </c>
      <c r="K1380" s="26" t="s">
        <v>8183</v>
      </c>
      <c r="L1380" s="27" t="s">
        <v>10789</v>
      </c>
      <c r="M1380" s="27" t="s">
        <v>1687</v>
      </c>
      <c r="N1380" s="27" t="s">
        <v>10788</v>
      </c>
      <c r="O1380" s="27" t="s">
        <v>10788</v>
      </c>
      <c r="P1380" s="27" t="s">
        <v>1688</v>
      </c>
      <c r="Q1380" s="28" t="s">
        <v>1689</v>
      </c>
    </row>
    <row r="1381" spans="1:17" x14ac:dyDescent="0.2">
      <c r="A1381" s="9" t="s">
        <v>10529</v>
      </c>
      <c r="B1381" s="9">
        <v>1</v>
      </c>
      <c r="K1381" s="29" t="s">
        <v>8285</v>
      </c>
      <c r="L1381" s="30" t="s">
        <v>10790</v>
      </c>
      <c r="M1381" s="30" t="s">
        <v>10791</v>
      </c>
      <c r="N1381" s="30" t="s">
        <v>10788</v>
      </c>
      <c r="O1381" s="30" t="s">
        <v>19511</v>
      </c>
      <c r="P1381" s="30" t="s">
        <v>19511</v>
      </c>
      <c r="Q1381" s="31" t="s">
        <v>1690</v>
      </c>
    </row>
    <row r="1382" spans="1:17" x14ac:dyDescent="0.2">
      <c r="A1382" s="9" t="s">
        <v>10530</v>
      </c>
      <c r="B1382" s="9">
        <v>1</v>
      </c>
      <c r="K1382" s="26" t="s">
        <v>8183</v>
      </c>
      <c r="L1382" s="27" t="s">
        <v>10792</v>
      </c>
      <c r="M1382" s="27" t="s">
        <v>10793</v>
      </c>
      <c r="N1382" s="27" t="s">
        <v>10788</v>
      </c>
      <c r="O1382" s="27" t="s">
        <v>10788</v>
      </c>
      <c r="P1382" s="27" t="s">
        <v>1691</v>
      </c>
      <c r="Q1382" s="28" t="s">
        <v>1692</v>
      </c>
    </row>
    <row r="1383" spans="1:17" x14ac:dyDescent="0.2">
      <c r="A1383" s="9" t="s">
        <v>10532</v>
      </c>
      <c r="B1383" s="9">
        <v>1</v>
      </c>
      <c r="K1383" s="29" t="s">
        <v>8174</v>
      </c>
      <c r="L1383" s="30" t="s">
        <v>10794</v>
      </c>
      <c r="M1383" s="30" t="s">
        <v>10795</v>
      </c>
      <c r="N1383" s="30" t="s">
        <v>10788</v>
      </c>
      <c r="O1383" s="30" t="s">
        <v>19511</v>
      </c>
      <c r="P1383" s="30" t="s">
        <v>19511</v>
      </c>
      <c r="Q1383" s="31" t="s">
        <v>1693</v>
      </c>
    </row>
    <row r="1384" spans="1:17" x14ac:dyDescent="0.2">
      <c r="A1384" s="9" t="s">
        <v>10533</v>
      </c>
      <c r="B1384" s="9">
        <v>1</v>
      </c>
      <c r="K1384" s="26" t="s">
        <v>8183</v>
      </c>
      <c r="L1384" s="27" t="s">
        <v>10796</v>
      </c>
      <c r="M1384" s="27" t="s">
        <v>10797</v>
      </c>
      <c r="N1384" s="27" t="s">
        <v>10798</v>
      </c>
      <c r="O1384" s="27" t="s">
        <v>19511</v>
      </c>
      <c r="P1384" s="27" t="s">
        <v>19511</v>
      </c>
      <c r="Q1384" s="28" t="s">
        <v>1694</v>
      </c>
    </row>
    <row r="1385" spans="1:17" x14ac:dyDescent="0.2">
      <c r="A1385" s="9" t="s">
        <v>10534</v>
      </c>
      <c r="B1385" s="9">
        <v>1</v>
      </c>
      <c r="K1385" s="29" t="s">
        <v>8186</v>
      </c>
      <c r="L1385" s="30" t="s">
        <v>10799</v>
      </c>
      <c r="M1385" s="30" t="s">
        <v>19511</v>
      </c>
      <c r="N1385" s="30" t="s">
        <v>10798</v>
      </c>
      <c r="O1385" s="30" t="s">
        <v>19511</v>
      </c>
      <c r="P1385" s="30" t="s">
        <v>19511</v>
      </c>
      <c r="Q1385" s="31" t="s">
        <v>1695</v>
      </c>
    </row>
    <row r="1386" spans="1:17" x14ac:dyDescent="0.2">
      <c r="A1386" s="9" t="s">
        <v>10535</v>
      </c>
      <c r="B1386" s="9">
        <v>1</v>
      </c>
      <c r="K1386" s="26" t="s">
        <v>8171</v>
      </c>
      <c r="L1386" s="27" t="s">
        <v>10800</v>
      </c>
      <c r="M1386" s="27" t="s">
        <v>10801</v>
      </c>
      <c r="N1386" s="27" t="s">
        <v>10798</v>
      </c>
      <c r="O1386" s="27" t="s">
        <v>10798</v>
      </c>
      <c r="P1386" s="27" t="s">
        <v>1696</v>
      </c>
      <c r="Q1386" s="28" t="s">
        <v>1697</v>
      </c>
    </row>
    <row r="1387" spans="1:17" x14ac:dyDescent="0.2">
      <c r="A1387" s="9" t="s">
        <v>10536</v>
      </c>
      <c r="B1387" s="9">
        <v>1</v>
      </c>
      <c r="K1387" s="29" t="s">
        <v>8186</v>
      </c>
      <c r="L1387" s="30" t="s">
        <v>10802</v>
      </c>
      <c r="M1387" s="30" t="s">
        <v>10803</v>
      </c>
      <c r="N1387" s="30" t="s">
        <v>10798</v>
      </c>
      <c r="O1387" s="30" t="s">
        <v>10798</v>
      </c>
      <c r="P1387" s="30" t="s">
        <v>19511</v>
      </c>
      <c r="Q1387" s="31" t="s">
        <v>1698</v>
      </c>
    </row>
    <row r="1388" spans="1:17" x14ac:dyDescent="0.2">
      <c r="A1388" s="9" t="s">
        <v>10538</v>
      </c>
      <c r="B1388" s="9">
        <v>1</v>
      </c>
      <c r="K1388" s="26" t="s">
        <v>8220</v>
      </c>
      <c r="L1388" s="27" t="s">
        <v>8250</v>
      </c>
      <c r="M1388" s="27" t="s">
        <v>19511</v>
      </c>
      <c r="N1388" s="27" t="s">
        <v>10798</v>
      </c>
      <c r="O1388" s="27" t="s">
        <v>19511</v>
      </c>
      <c r="P1388" s="27" t="s">
        <v>19511</v>
      </c>
      <c r="Q1388" s="28" t="s">
        <v>19511</v>
      </c>
    </row>
    <row r="1389" spans="1:17" x14ac:dyDescent="0.2">
      <c r="A1389" s="9" t="s">
        <v>10540</v>
      </c>
      <c r="B1389" s="9">
        <v>1</v>
      </c>
      <c r="K1389" s="29" t="s">
        <v>8183</v>
      </c>
      <c r="L1389" s="30" t="s">
        <v>10804</v>
      </c>
      <c r="M1389" s="30" t="s">
        <v>10805</v>
      </c>
      <c r="N1389" s="30" t="s">
        <v>10798</v>
      </c>
      <c r="O1389" s="30" t="s">
        <v>1699</v>
      </c>
      <c r="P1389" s="30" t="s">
        <v>1700</v>
      </c>
      <c r="Q1389" s="31" t="s">
        <v>1701</v>
      </c>
    </row>
    <row r="1390" spans="1:17" x14ac:dyDescent="0.2">
      <c r="A1390" s="9" t="s">
        <v>10541</v>
      </c>
      <c r="B1390" s="9">
        <v>1</v>
      </c>
      <c r="K1390" s="26" t="s">
        <v>8186</v>
      </c>
      <c r="L1390" s="27" t="s">
        <v>10806</v>
      </c>
      <c r="M1390" s="27" t="s">
        <v>10807</v>
      </c>
      <c r="N1390" s="27" t="s">
        <v>10798</v>
      </c>
      <c r="O1390" s="27" t="s">
        <v>10798</v>
      </c>
      <c r="P1390" s="27" t="s">
        <v>19511</v>
      </c>
      <c r="Q1390" s="28" t="s">
        <v>1702</v>
      </c>
    </row>
    <row r="1391" spans="1:17" x14ac:dyDescent="0.2">
      <c r="A1391" s="9" t="s">
        <v>10543</v>
      </c>
      <c r="B1391" s="9">
        <v>1</v>
      </c>
      <c r="K1391" s="29" t="s">
        <v>8186</v>
      </c>
      <c r="L1391" s="30" t="s">
        <v>10808</v>
      </c>
      <c r="M1391" s="30" t="s">
        <v>10809</v>
      </c>
      <c r="N1391" s="30" t="s">
        <v>10798</v>
      </c>
      <c r="O1391" s="30" t="s">
        <v>10798</v>
      </c>
      <c r="P1391" s="30" t="s">
        <v>1703</v>
      </c>
      <c r="Q1391" s="31" t="s">
        <v>1704</v>
      </c>
    </row>
    <row r="1392" spans="1:17" x14ac:dyDescent="0.2">
      <c r="A1392" s="9" t="s">
        <v>10545</v>
      </c>
      <c r="B1392" s="9">
        <v>1</v>
      </c>
      <c r="K1392" s="26" t="s">
        <v>8177</v>
      </c>
      <c r="L1392" s="27" t="s">
        <v>10810</v>
      </c>
      <c r="M1392" s="27" t="s">
        <v>10811</v>
      </c>
      <c r="N1392" s="27" t="s">
        <v>10798</v>
      </c>
      <c r="O1392" s="27" t="s">
        <v>10798</v>
      </c>
      <c r="P1392" s="27" t="s">
        <v>1705</v>
      </c>
      <c r="Q1392" s="28" t="s">
        <v>1706</v>
      </c>
    </row>
    <row r="1393" spans="1:17" x14ac:dyDescent="0.2">
      <c r="A1393" s="9" t="s">
        <v>10547</v>
      </c>
      <c r="B1393" s="9">
        <v>1</v>
      </c>
      <c r="K1393" s="29" t="s">
        <v>8183</v>
      </c>
      <c r="L1393" s="30" t="s">
        <v>10812</v>
      </c>
      <c r="M1393" s="30" t="s">
        <v>10813</v>
      </c>
      <c r="N1393" s="30" t="s">
        <v>10798</v>
      </c>
      <c r="O1393" s="30" t="s">
        <v>1699</v>
      </c>
      <c r="P1393" s="30" t="s">
        <v>19511</v>
      </c>
      <c r="Q1393" s="31" t="s">
        <v>1707</v>
      </c>
    </row>
    <row r="1394" spans="1:17" x14ac:dyDescent="0.2">
      <c r="A1394" s="9" t="s">
        <v>10549</v>
      </c>
      <c r="B1394" s="9">
        <v>1</v>
      </c>
      <c r="K1394" s="26" t="s">
        <v>8183</v>
      </c>
      <c r="L1394" s="27" t="s">
        <v>10814</v>
      </c>
      <c r="M1394" s="27" t="s">
        <v>10815</v>
      </c>
      <c r="N1394" s="27" t="s">
        <v>10798</v>
      </c>
      <c r="O1394" s="27" t="s">
        <v>19511</v>
      </c>
      <c r="P1394" s="27" t="s">
        <v>19511</v>
      </c>
      <c r="Q1394" s="28" t="s">
        <v>19511</v>
      </c>
    </row>
    <row r="1395" spans="1:17" x14ac:dyDescent="0.2">
      <c r="A1395" s="9" t="s">
        <v>10551</v>
      </c>
      <c r="B1395" s="9">
        <v>1</v>
      </c>
      <c r="K1395" s="29" t="s">
        <v>8186</v>
      </c>
      <c r="L1395" s="30" t="s">
        <v>10816</v>
      </c>
      <c r="M1395" s="30" t="s">
        <v>1708</v>
      </c>
      <c r="N1395" s="30" t="s">
        <v>10798</v>
      </c>
      <c r="O1395" s="30" t="s">
        <v>10068</v>
      </c>
      <c r="P1395" s="30" t="s">
        <v>19511</v>
      </c>
      <c r="Q1395" s="31" t="s">
        <v>1709</v>
      </c>
    </row>
    <row r="1396" spans="1:17" x14ac:dyDescent="0.2">
      <c r="A1396" s="9" t="s">
        <v>10553</v>
      </c>
      <c r="B1396" s="9">
        <v>1</v>
      </c>
      <c r="K1396" s="26" t="s">
        <v>8183</v>
      </c>
      <c r="L1396" s="27" t="s">
        <v>10817</v>
      </c>
      <c r="M1396" s="27" t="s">
        <v>10818</v>
      </c>
      <c r="N1396" s="27" t="s">
        <v>10819</v>
      </c>
      <c r="O1396" s="27" t="s">
        <v>19511</v>
      </c>
      <c r="P1396" s="27" t="s">
        <v>1710</v>
      </c>
      <c r="Q1396" s="28" t="s">
        <v>1711</v>
      </c>
    </row>
    <row r="1397" spans="1:17" x14ac:dyDescent="0.2">
      <c r="A1397" s="9" t="s">
        <v>10555</v>
      </c>
      <c r="B1397" s="9">
        <v>1</v>
      </c>
      <c r="K1397" s="29" t="s">
        <v>8183</v>
      </c>
      <c r="L1397" s="30" t="s">
        <v>10820</v>
      </c>
      <c r="M1397" s="30" t="s">
        <v>19511</v>
      </c>
      <c r="N1397" s="30" t="s">
        <v>10819</v>
      </c>
      <c r="O1397" s="30" t="s">
        <v>19511</v>
      </c>
      <c r="P1397" s="30" t="s">
        <v>19511</v>
      </c>
      <c r="Q1397" s="31" t="s">
        <v>19511</v>
      </c>
    </row>
    <row r="1398" spans="1:17" x14ac:dyDescent="0.2">
      <c r="A1398" s="9" t="s">
        <v>10557</v>
      </c>
      <c r="B1398" s="9">
        <v>1</v>
      </c>
      <c r="K1398" s="26" t="s">
        <v>8183</v>
      </c>
      <c r="L1398" s="27" t="s">
        <v>10821</v>
      </c>
      <c r="M1398" s="27" t="s">
        <v>10822</v>
      </c>
      <c r="N1398" s="27" t="s">
        <v>10819</v>
      </c>
      <c r="O1398" s="27" t="s">
        <v>19511</v>
      </c>
      <c r="P1398" s="27" t="s">
        <v>19511</v>
      </c>
      <c r="Q1398" s="28" t="s">
        <v>1712</v>
      </c>
    </row>
    <row r="1399" spans="1:17" x14ac:dyDescent="0.2">
      <c r="A1399" s="9" t="s">
        <v>10559</v>
      </c>
      <c r="B1399" s="9">
        <v>1</v>
      </c>
      <c r="K1399" s="29" t="s">
        <v>8177</v>
      </c>
      <c r="L1399" s="30" t="s">
        <v>10823</v>
      </c>
      <c r="M1399" s="30" t="s">
        <v>10824</v>
      </c>
      <c r="N1399" s="30" t="s">
        <v>10819</v>
      </c>
      <c r="O1399" s="30" t="s">
        <v>10825</v>
      </c>
      <c r="P1399" s="30" t="s">
        <v>1713</v>
      </c>
      <c r="Q1399" s="31" t="s">
        <v>1714</v>
      </c>
    </row>
    <row r="1400" spans="1:17" x14ac:dyDescent="0.2">
      <c r="A1400" s="9" t="s">
        <v>10563</v>
      </c>
      <c r="B1400" s="9">
        <v>1</v>
      </c>
      <c r="K1400" s="26" t="s">
        <v>8177</v>
      </c>
      <c r="L1400" s="27" t="s">
        <v>10826</v>
      </c>
      <c r="M1400" s="27" t="s">
        <v>10827</v>
      </c>
      <c r="N1400" s="27" t="s">
        <v>10819</v>
      </c>
      <c r="O1400" s="27" t="s">
        <v>10825</v>
      </c>
      <c r="P1400" s="27" t="s">
        <v>1715</v>
      </c>
      <c r="Q1400" s="28" t="s">
        <v>1716</v>
      </c>
    </row>
    <row r="1401" spans="1:17" x14ac:dyDescent="0.2">
      <c r="A1401" s="9" t="s">
        <v>10565</v>
      </c>
      <c r="B1401" s="9">
        <v>1</v>
      </c>
      <c r="K1401" s="29" t="s">
        <v>8186</v>
      </c>
      <c r="L1401" s="30" t="s">
        <v>10828</v>
      </c>
      <c r="M1401" s="30" t="s">
        <v>10829</v>
      </c>
      <c r="N1401" s="30" t="s">
        <v>10819</v>
      </c>
      <c r="O1401" s="30" t="s">
        <v>10830</v>
      </c>
      <c r="P1401" s="30" t="s">
        <v>1717</v>
      </c>
      <c r="Q1401" s="31" t="s">
        <v>1718</v>
      </c>
    </row>
    <row r="1402" spans="1:17" x14ac:dyDescent="0.2">
      <c r="A1402" s="9" t="s">
        <v>10567</v>
      </c>
      <c r="B1402" s="9">
        <v>1</v>
      </c>
      <c r="K1402" s="26" t="s">
        <v>8186</v>
      </c>
      <c r="L1402" s="27" t="s">
        <v>10831</v>
      </c>
      <c r="M1402" s="27" t="s">
        <v>10832</v>
      </c>
      <c r="N1402" s="27" t="s">
        <v>10819</v>
      </c>
      <c r="O1402" s="27" t="s">
        <v>10833</v>
      </c>
      <c r="P1402" s="27" t="s">
        <v>1719</v>
      </c>
      <c r="Q1402" s="28" t="s">
        <v>1720</v>
      </c>
    </row>
    <row r="1403" spans="1:17" x14ac:dyDescent="0.2">
      <c r="A1403" s="9" t="s">
        <v>10569</v>
      </c>
      <c r="B1403" s="9">
        <v>1</v>
      </c>
      <c r="K1403" s="29" t="s">
        <v>8186</v>
      </c>
      <c r="L1403" s="30" t="s">
        <v>10834</v>
      </c>
      <c r="M1403" s="30" t="s">
        <v>19511</v>
      </c>
      <c r="N1403" s="30" t="s">
        <v>10819</v>
      </c>
      <c r="O1403" s="30" t="s">
        <v>10825</v>
      </c>
      <c r="P1403" s="30" t="s">
        <v>19511</v>
      </c>
      <c r="Q1403" s="31" t="s">
        <v>1721</v>
      </c>
    </row>
    <row r="1404" spans="1:17" x14ac:dyDescent="0.2">
      <c r="A1404" s="9" t="s">
        <v>10571</v>
      </c>
      <c r="B1404" s="9">
        <v>1</v>
      </c>
      <c r="K1404" s="26" t="s">
        <v>8285</v>
      </c>
      <c r="L1404" s="27" t="s">
        <v>10835</v>
      </c>
      <c r="M1404" s="27" t="s">
        <v>10832</v>
      </c>
      <c r="N1404" s="27" t="s">
        <v>10819</v>
      </c>
      <c r="O1404" s="27" t="s">
        <v>10836</v>
      </c>
      <c r="P1404" s="27" t="s">
        <v>1722</v>
      </c>
      <c r="Q1404" s="28" t="s">
        <v>1723</v>
      </c>
    </row>
    <row r="1405" spans="1:17" x14ac:dyDescent="0.2">
      <c r="A1405" s="9" t="s">
        <v>10573</v>
      </c>
      <c r="B1405" s="9">
        <v>1</v>
      </c>
      <c r="K1405" s="29" t="s">
        <v>8186</v>
      </c>
      <c r="L1405" s="30" t="s">
        <v>10837</v>
      </c>
      <c r="M1405" s="30" t="s">
        <v>10838</v>
      </c>
      <c r="N1405" s="30" t="s">
        <v>10819</v>
      </c>
      <c r="O1405" s="30" t="s">
        <v>19511</v>
      </c>
      <c r="P1405" s="30" t="s">
        <v>1724</v>
      </c>
      <c r="Q1405" s="31" t="s">
        <v>1725</v>
      </c>
    </row>
    <row r="1406" spans="1:17" x14ac:dyDescent="0.2">
      <c r="A1406" s="9" t="s">
        <v>10576</v>
      </c>
      <c r="B1406" s="9">
        <v>1</v>
      </c>
      <c r="K1406" s="26" t="s">
        <v>8183</v>
      </c>
      <c r="L1406" s="27" t="s">
        <v>10839</v>
      </c>
      <c r="M1406" s="27" t="s">
        <v>10840</v>
      </c>
      <c r="N1406" s="27" t="s">
        <v>10819</v>
      </c>
      <c r="O1406" s="27" t="s">
        <v>10841</v>
      </c>
      <c r="P1406" s="27" t="s">
        <v>19511</v>
      </c>
      <c r="Q1406" s="28" t="s">
        <v>1726</v>
      </c>
    </row>
    <row r="1407" spans="1:17" x14ac:dyDescent="0.2">
      <c r="A1407" s="9" t="s">
        <v>10578</v>
      </c>
      <c r="B1407" s="9">
        <v>1</v>
      </c>
      <c r="K1407" s="29" t="s">
        <v>8216</v>
      </c>
      <c r="L1407" s="30" t="s">
        <v>10842</v>
      </c>
      <c r="M1407" s="30" t="s">
        <v>10843</v>
      </c>
      <c r="N1407" s="30" t="s">
        <v>10819</v>
      </c>
      <c r="O1407" s="30" t="s">
        <v>10844</v>
      </c>
      <c r="P1407" s="30" t="s">
        <v>19511</v>
      </c>
      <c r="Q1407" s="31" t="s">
        <v>1723</v>
      </c>
    </row>
    <row r="1408" spans="1:17" x14ac:dyDescent="0.2">
      <c r="A1408" s="9" t="s">
        <v>10581</v>
      </c>
      <c r="B1408" s="9">
        <v>1</v>
      </c>
      <c r="K1408" s="26" t="s">
        <v>8183</v>
      </c>
      <c r="L1408" s="27" t="s">
        <v>10845</v>
      </c>
      <c r="M1408" s="27" t="s">
        <v>10846</v>
      </c>
      <c r="N1408" s="27" t="s">
        <v>10819</v>
      </c>
      <c r="O1408" s="27" t="s">
        <v>10847</v>
      </c>
      <c r="P1408" s="27" t="s">
        <v>19511</v>
      </c>
      <c r="Q1408" s="28" t="s">
        <v>1727</v>
      </c>
    </row>
    <row r="1409" spans="1:17" x14ac:dyDescent="0.2">
      <c r="A1409" s="9" t="s">
        <v>10583</v>
      </c>
      <c r="B1409" s="9">
        <v>1</v>
      </c>
      <c r="K1409" s="29" t="s">
        <v>8183</v>
      </c>
      <c r="L1409" s="30" t="s">
        <v>10848</v>
      </c>
      <c r="M1409" s="30" t="s">
        <v>10849</v>
      </c>
      <c r="N1409" s="30" t="s">
        <v>10819</v>
      </c>
      <c r="O1409" s="30" t="s">
        <v>10825</v>
      </c>
      <c r="P1409" s="30" t="s">
        <v>1728</v>
      </c>
      <c r="Q1409" s="31" t="s">
        <v>1727</v>
      </c>
    </row>
    <row r="1410" spans="1:17" x14ac:dyDescent="0.2">
      <c r="A1410" s="9" t="s">
        <v>10585</v>
      </c>
      <c r="B1410" s="9">
        <v>1</v>
      </c>
      <c r="K1410" s="26" t="s">
        <v>8183</v>
      </c>
      <c r="L1410" s="27" t="s">
        <v>10850</v>
      </c>
      <c r="M1410" s="27" t="s">
        <v>10851</v>
      </c>
      <c r="N1410" s="27" t="s">
        <v>10819</v>
      </c>
      <c r="O1410" s="27" t="s">
        <v>10825</v>
      </c>
      <c r="P1410" s="27" t="s">
        <v>1729</v>
      </c>
      <c r="Q1410" s="28" t="s">
        <v>1730</v>
      </c>
    </row>
    <row r="1411" spans="1:17" x14ac:dyDescent="0.2">
      <c r="A1411" s="9" t="s">
        <v>10587</v>
      </c>
      <c r="B1411" s="9">
        <v>1</v>
      </c>
      <c r="K1411" s="29" t="s">
        <v>8183</v>
      </c>
      <c r="L1411" s="30" t="s">
        <v>10852</v>
      </c>
      <c r="M1411" s="30" t="s">
        <v>10853</v>
      </c>
      <c r="N1411" s="30" t="s">
        <v>10819</v>
      </c>
      <c r="O1411" s="30" t="s">
        <v>10825</v>
      </c>
      <c r="P1411" s="30" t="s">
        <v>1731</v>
      </c>
      <c r="Q1411" s="31" t="s">
        <v>1732</v>
      </c>
    </row>
    <row r="1412" spans="1:17" x14ac:dyDescent="0.2">
      <c r="A1412" s="9" t="s">
        <v>10589</v>
      </c>
      <c r="B1412" s="9">
        <v>1</v>
      </c>
      <c r="K1412" s="26" t="s">
        <v>8174</v>
      </c>
      <c r="L1412" s="27" t="s">
        <v>10854</v>
      </c>
      <c r="M1412" s="27" t="s">
        <v>10855</v>
      </c>
      <c r="N1412" s="27" t="s">
        <v>10819</v>
      </c>
      <c r="O1412" s="27" t="s">
        <v>10856</v>
      </c>
      <c r="P1412" s="27" t="s">
        <v>19511</v>
      </c>
      <c r="Q1412" s="28" t="s">
        <v>1733</v>
      </c>
    </row>
    <row r="1413" spans="1:17" x14ac:dyDescent="0.2">
      <c r="A1413" s="9" t="s">
        <v>10593</v>
      </c>
      <c r="B1413" s="9">
        <v>1</v>
      </c>
      <c r="K1413" s="29" t="s">
        <v>8183</v>
      </c>
      <c r="L1413" s="30" t="s">
        <v>10857</v>
      </c>
      <c r="M1413" s="30" t="s">
        <v>10858</v>
      </c>
      <c r="N1413" s="30" t="s">
        <v>10819</v>
      </c>
      <c r="O1413" s="30" t="s">
        <v>19511</v>
      </c>
      <c r="P1413" s="30" t="s">
        <v>1734</v>
      </c>
      <c r="Q1413" s="31" t="s">
        <v>1735</v>
      </c>
    </row>
    <row r="1414" spans="1:17" x14ac:dyDescent="0.2">
      <c r="A1414" s="9" t="s">
        <v>10595</v>
      </c>
      <c r="B1414" s="9">
        <v>1</v>
      </c>
      <c r="K1414" s="26" t="s">
        <v>8171</v>
      </c>
      <c r="L1414" s="27" t="s">
        <v>10859</v>
      </c>
      <c r="M1414" s="27" t="s">
        <v>10860</v>
      </c>
      <c r="N1414" s="27" t="s">
        <v>10861</v>
      </c>
      <c r="O1414" s="27" t="s">
        <v>19511</v>
      </c>
      <c r="P1414" s="27" t="s">
        <v>19511</v>
      </c>
      <c r="Q1414" s="28" t="s">
        <v>1736</v>
      </c>
    </row>
    <row r="1415" spans="1:17" x14ac:dyDescent="0.2">
      <c r="A1415" s="9" t="s">
        <v>10598</v>
      </c>
      <c r="B1415" s="9">
        <v>1</v>
      </c>
      <c r="K1415" s="29" t="s">
        <v>8186</v>
      </c>
      <c r="L1415" s="30" t="s">
        <v>10862</v>
      </c>
      <c r="M1415" s="30" t="s">
        <v>10863</v>
      </c>
      <c r="N1415" s="30" t="s">
        <v>10861</v>
      </c>
      <c r="O1415" s="30" t="s">
        <v>10864</v>
      </c>
      <c r="P1415" s="30" t="s">
        <v>1737</v>
      </c>
      <c r="Q1415" s="31" t="s">
        <v>1738</v>
      </c>
    </row>
    <row r="1416" spans="1:17" x14ac:dyDescent="0.2">
      <c r="A1416" s="9" t="s">
        <v>10601</v>
      </c>
      <c r="B1416" s="9">
        <v>1</v>
      </c>
      <c r="K1416" s="26" t="s">
        <v>8183</v>
      </c>
      <c r="L1416" s="27" t="s">
        <v>10865</v>
      </c>
      <c r="M1416" s="27" t="s">
        <v>10866</v>
      </c>
      <c r="N1416" s="27" t="s">
        <v>10861</v>
      </c>
      <c r="O1416" s="27" t="s">
        <v>10864</v>
      </c>
      <c r="P1416" s="27" t="s">
        <v>1739</v>
      </c>
      <c r="Q1416" s="28" t="s">
        <v>1740</v>
      </c>
    </row>
    <row r="1417" spans="1:17" x14ac:dyDescent="0.2">
      <c r="A1417" s="9" t="s">
        <v>10603</v>
      </c>
      <c r="B1417" s="9">
        <v>1</v>
      </c>
      <c r="K1417" s="29" t="s">
        <v>8282</v>
      </c>
      <c r="L1417" s="30" t="s">
        <v>8549</v>
      </c>
      <c r="M1417" s="30" t="s">
        <v>10867</v>
      </c>
      <c r="N1417" s="30" t="s">
        <v>10861</v>
      </c>
      <c r="O1417" s="30" t="s">
        <v>10864</v>
      </c>
      <c r="P1417" s="30" t="s">
        <v>212</v>
      </c>
      <c r="Q1417" s="31" t="s">
        <v>213</v>
      </c>
    </row>
    <row r="1418" spans="1:17" x14ac:dyDescent="0.2">
      <c r="A1418" s="9" t="s">
        <v>10605</v>
      </c>
      <c r="B1418" s="9">
        <v>1</v>
      </c>
      <c r="K1418" s="26" t="s">
        <v>8171</v>
      </c>
      <c r="L1418" s="27" t="s">
        <v>10868</v>
      </c>
      <c r="M1418" s="27" t="s">
        <v>10869</v>
      </c>
      <c r="N1418" s="27" t="s">
        <v>10861</v>
      </c>
      <c r="O1418" s="27" t="s">
        <v>10861</v>
      </c>
      <c r="P1418" s="27" t="s">
        <v>1741</v>
      </c>
      <c r="Q1418" s="28" t="s">
        <v>1742</v>
      </c>
    </row>
    <row r="1419" spans="1:17" x14ac:dyDescent="0.2">
      <c r="A1419" s="9" t="s">
        <v>10608</v>
      </c>
      <c r="B1419" s="9">
        <v>1</v>
      </c>
      <c r="K1419" s="29" t="s">
        <v>8171</v>
      </c>
      <c r="L1419" s="30" t="s">
        <v>10870</v>
      </c>
      <c r="M1419" s="30" t="s">
        <v>10871</v>
      </c>
      <c r="N1419" s="30" t="s">
        <v>10861</v>
      </c>
      <c r="O1419" s="30" t="s">
        <v>10864</v>
      </c>
      <c r="P1419" s="30" t="s">
        <v>19511</v>
      </c>
      <c r="Q1419" s="31" t="s">
        <v>1743</v>
      </c>
    </row>
    <row r="1420" spans="1:17" x14ac:dyDescent="0.2">
      <c r="A1420" s="9" t="s">
        <v>10610</v>
      </c>
      <c r="B1420" s="9">
        <v>1</v>
      </c>
      <c r="K1420" s="26" t="s">
        <v>8186</v>
      </c>
      <c r="L1420" s="27" t="s">
        <v>10872</v>
      </c>
      <c r="M1420" s="27" t="s">
        <v>10873</v>
      </c>
      <c r="N1420" s="27" t="s">
        <v>10861</v>
      </c>
      <c r="O1420" s="27" t="s">
        <v>10864</v>
      </c>
      <c r="P1420" s="27" t="s">
        <v>1744</v>
      </c>
      <c r="Q1420" s="28" t="s">
        <v>1745</v>
      </c>
    </row>
    <row r="1421" spans="1:17" x14ac:dyDescent="0.2">
      <c r="A1421" s="9" t="s">
        <v>10612</v>
      </c>
      <c r="B1421" s="9">
        <v>1</v>
      </c>
      <c r="K1421" s="29" t="s">
        <v>8171</v>
      </c>
      <c r="L1421" s="30" t="s">
        <v>10874</v>
      </c>
      <c r="M1421" s="30" t="s">
        <v>10875</v>
      </c>
      <c r="N1421" s="30" t="s">
        <v>10861</v>
      </c>
      <c r="O1421" s="30" t="s">
        <v>19511</v>
      </c>
      <c r="P1421" s="30" t="s">
        <v>19511</v>
      </c>
      <c r="Q1421" s="31" t="s">
        <v>1746</v>
      </c>
    </row>
    <row r="1422" spans="1:17" x14ac:dyDescent="0.2">
      <c r="A1422" s="9" t="s">
        <v>10613</v>
      </c>
      <c r="B1422" s="9">
        <v>1</v>
      </c>
      <c r="K1422" s="26" t="s">
        <v>8183</v>
      </c>
      <c r="L1422" s="27" t="s">
        <v>10876</v>
      </c>
      <c r="M1422" s="27" t="s">
        <v>10877</v>
      </c>
      <c r="N1422" s="27" t="s">
        <v>10878</v>
      </c>
      <c r="O1422" s="27" t="s">
        <v>19511</v>
      </c>
      <c r="P1422" s="27" t="s">
        <v>1747</v>
      </c>
      <c r="Q1422" s="28" t="s">
        <v>1748</v>
      </c>
    </row>
    <row r="1423" spans="1:17" x14ac:dyDescent="0.2">
      <c r="A1423" s="9" t="s">
        <v>10615</v>
      </c>
      <c r="B1423" s="9">
        <v>1</v>
      </c>
      <c r="K1423" s="29" t="s">
        <v>8183</v>
      </c>
      <c r="L1423" s="30" t="s">
        <v>10876</v>
      </c>
      <c r="M1423" s="30" t="s">
        <v>19511</v>
      </c>
      <c r="N1423" s="30" t="s">
        <v>10878</v>
      </c>
      <c r="O1423" s="30" t="s">
        <v>19511</v>
      </c>
      <c r="P1423" s="30" t="s">
        <v>19511</v>
      </c>
      <c r="Q1423" s="31" t="s">
        <v>1748</v>
      </c>
    </row>
    <row r="1424" spans="1:17" x14ac:dyDescent="0.2">
      <c r="A1424" s="9" t="s">
        <v>10617</v>
      </c>
      <c r="B1424" s="9">
        <v>1</v>
      </c>
      <c r="K1424" s="26" t="s">
        <v>8183</v>
      </c>
      <c r="L1424" s="27" t="s">
        <v>10879</v>
      </c>
      <c r="M1424" s="27" t="s">
        <v>10880</v>
      </c>
      <c r="N1424" s="27" t="s">
        <v>10878</v>
      </c>
      <c r="O1424" s="27" t="s">
        <v>10878</v>
      </c>
      <c r="P1424" s="27" t="s">
        <v>1749</v>
      </c>
      <c r="Q1424" s="28" t="s">
        <v>1750</v>
      </c>
    </row>
    <row r="1425" spans="1:17" x14ac:dyDescent="0.2">
      <c r="A1425" s="9" t="s">
        <v>10622</v>
      </c>
      <c r="B1425" s="9">
        <v>1</v>
      </c>
      <c r="K1425" s="29" t="s">
        <v>8186</v>
      </c>
      <c r="L1425" s="30" t="s">
        <v>10881</v>
      </c>
      <c r="M1425" s="30" t="s">
        <v>10882</v>
      </c>
      <c r="N1425" s="30" t="s">
        <v>10878</v>
      </c>
      <c r="O1425" s="30" t="s">
        <v>10878</v>
      </c>
      <c r="P1425" s="30" t="s">
        <v>19511</v>
      </c>
      <c r="Q1425" s="31" t="s">
        <v>19511</v>
      </c>
    </row>
    <row r="1426" spans="1:17" x14ac:dyDescent="0.2">
      <c r="A1426" s="9" t="s">
        <v>10624</v>
      </c>
      <c r="B1426" s="9">
        <v>1</v>
      </c>
      <c r="K1426" s="26" t="s">
        <v>8216</v>
      </c>
      <c r="L1426" s="27" t="s">
        <v>10883</v>
      </c>
      <c r="M1426" s="27" t="s">
        <v>10884</v>
      </c>
      <c r="N1426" s="27" t="s">
        <v>10878</v>
      </c>
      <c r="O1426" s="27" t="s">
        <v>10878</v>
      </c>
      <c r="P1426" s="27" t="s">
        <v>19511</v>
      </c>
      <c r="Q1426" s="28" t="s">
        <v>1751</v>
      </c>
    </row>
    <row r="1427" spans="1:17" x14ac:dyDescent="0.2">
      <c r="A1427" s="9" t="s">
        <v>10625</v>
      </c>
      <c r="B1427" s="9">
        <v>1</v>
      </c>
      <c r="K1427" s="29" t="s">
        <v>8183</v>
      </c>
      <c r="L1427" s="30" t="s">
        <v>10885</v>
      </c>
      <c r="M1427" s="30" t="s">
        <v>10886</v>
      </c>
      <c r="N1427" s="30" t="s">
        <v>10878</v>
      </c>
      <c r="O1427" s="30" t="s">
        <v>10878</v>
      </c>
      <c r="P1427" s="30" t="s">
        <v>19511</v>
      </c>
      <c r="Q1427" s="31" t="s">
        <v>1752</v>
      </c>
    </row>
    <row r="1428" spans="1:17" x14ac:dyDescent="0.2">
      <c r="A1428" s="9" t="s">
        <v>10626</v>
      </c>
      <c r="B1428" s="9">
        <v>1</v>
      </c>
      <c r="K1428" s="26" t="s">
        <v>8174</v>
      </c>
      <c r="L1428" s="27" t="s">
        <v>1753</v>
      </c>
      <c r="M1428" s="27" t="s">
        <v>10887</v>
      </c>
      <c r="N1428" s="27" t="s">
        <v>10878</v>
      </c>
      <c r="O1428" s="27" t="s">
        <v>1754</v>
      </c>
      <c r="P1428" s="27" t="s">
        <v>1755</v>
      </c>
      <c r="Q1428" s="28" t="s">
        <v>1756</v>
      </c>
    </row>
    <row r="1429" spans="1:17" x14ac:dyDescent="0.2">
      <c r="A1429" s="9" t="s">
        <v>10629</v>
      </c>
      <c r="B1429" s="9">
        <v>1</v>
      </c>
      <c r="K1429" s="29" t="s">
        <v>8183</v>
      </c>
      <c r="L1429" s="30" t="s">
        <v>10888</v>
      </c>
      <c r="M1429" s="30" t="s">
        <v>10889</v>
      </c>
      <c r="N1429" s="30" t="s">
        <v>10878</v>
      </c>
      <c r="O1429" s="30" t="s">
        <v>1757</v>
      </c>
      <c r="P1429" s="30" t="s">
        <v>1758</v>
      </c>
      <c r="Q1429" s="31" t="s">
        <v>1759</v>
      </c>
    </row>
    <row r="1430" spans="1:17" x14ac:dyDescent="0.2">
      <c r="A1430" s="9" t="s">
        <v>10631</v>
      </c>
      <c r="B1430" s="9">
        <v>1</v>
      </c>
      <c r="K1430" s="26" t="s">
        <v>8177</v>
      </c>
      <c r="L1430" s="27" t="s">
        <v>10890</v>
      </c>
      <c r="M1430" s="27" t="s">
        <v>10891</v>
      </c>
      <c r="N1430" s="27" t="s">
        <v>10878</v>
      </c>
      <c r="O1430" s="27" t="s">
        <v>10878</v>
      </c>
      <c r="P1430" s="27" t="s">
        <v>1760</v>
      </c>
      <c r="Q1430" s="28" t="s">
        <v>1761</v>
      </c>
    </row>
    <row r="1431" spans="1:17" x14ac:dyDescent="0.2">
      <c r="A1431" s="9" t="s">
        <v>10633</v>
      </c>
      <c r="B1431" s="9">
        <v>1</v>
      </c>
      <c r="K1431" s="29" t="s">
        <v>8186</v>
      </c>
      <c r="L1431" s="30" t="s">
        <v>10892</v>
      </c>
      <c r="M1431" s="30" t="s">
        <v>19511</v>
      </c>
      <c r="N1431" s="30" t="s">
        <v>10878</v>
      </c>
      <c r="O1431" s="30" t="s">
        <v>10893</v>
      </c>
      <c r="P1431" s="30" t="s">
        <v>19511</v>
      </c>
      <c r="Q1431" s="31" t="s">
        <v>1762</v>
      </c>
    </row>
    <row r="1432" spans="1:17" x14ac:dyDescent="0.2">
      <c r="A1432" s="9" t="s">
        <v>10635</v>
      </c>
      <c r="B1432" s="9">
        <v>1</v>
      </c>
      <c r="K1432" s="26" t="s">
        <v>8186</v>
      </c>
      <c r="L1432" s="27" t="s">
        <v>10894</v>
      </c>
      <c r="M1432" s="27" t="s">
        <v>10895</v>
      </c>
      <c r="N1432" s="27" t="s">
        <v>10896</v>
      </c>
      <c r="O1432" s="27" t="s">
        <v>1763</v>
      </c>
      <c r="P1432" s="27" t="s">
        <v>1764</v>
      </c>
      <c r="Q1432" s="28" t="s">
        <v>1765</v>
      </c>
    </row>
    <row r="1433" spans="1:17" x14ac:dyDescent="0.2">
      <c r="A1433" s="9" t="s">
        <v>10636</v>
      </c>
      <c r="B1433" s="9">
        <v>1</v>
      </c>
      <c r="K1433" s="29" t="s">
        <v>8183</v>
      </c>
      <c r="L1433" s="30" t="s">
        <v>10897</v>
      </c>
      <c r="M1433" s="30" t="s">
        <v>10898</v>
      </c>
      <c r="N1433" s="30" t="s">
        <v>10896</v>
      </c>
      <c r="O1433" s="30" t="s">
        <v>19511</v>
      </c>
      <c r="P1433" s="30" t="s">
        <v>19511</v>
      </c>
      <c r="Q1433" s="31" t="s">
        <v>1766</v>
      </c>
    </row>
    <row r="1434" spans="1:17" x14ac:dyDescent="0.2">
      <c r="A1434" s="9" t="s">
        <v>10638</v>
      </c>
      <c r="B1434" s="9">
        <v>1</v>
      </c>
      <c r="K1434" s="26" t="s">
        <v>8186</v>
      </c>
      <c r="L1434" s="27" t="s">
        <v>10899</v>
      </c>
      <c r="M1434" s="27" t="s">
        <v>10900</v>
      </c>
      <c r="N1434" s="27" t="s">
        <v>10896</v>
      </c>
      <c r="O1434" s="27" t="s">
        <v>10901</v>
      </c>
      <c r="P1434" s="27" t="s">
        <v>1767</v>
      </c>
      <c r="Q1434" s="28" t="s">
        <v>1768</v>
      </c>
    </row>
    <row r="1435" spans="1:17" x14ac:dyDescent="0.2">
      <c r="A1435" s="9" t="s">
        <v>10640</v>
      </c>
      <c r="B1435" s="9">
        <v>1</v>
      </c>
      <c r="K1435" s="29" t="s">
        <v>8183</v>
      </c>
      <c r="L1435" s="30" t="s">
        <v>10902</v>
      </c>
      <c r="M1435" s="30" t="s">
        <v>10903</v>
      </c>
      <c r="N1435" s="30" t="s">
        <v>10896</v>
      </c>
      <c r="O1435" s="30" t="s">
        <v>10896</v>
      </c>
      <c r="P1435" s="30" t="s">
        <v>1769</v>
      </c>
      <c r="Q1435" s="31" t="s">
        <v>1770</v>
      </c>
    </row>
    <row r="1436" spans="1:17" x14ac:dyDescent="0.2">
      <c r="A1436" s="9" t="s">
        <v>10642</v>
      </c>
      <c r="B1436" s="9">
        <v>1</v>
      </c>
      <c r="K1436" s="26" t="s">
        <v>8183</v>
      </c>
      <c r="L1436" s="27" t="s">
        <v>10044</v>
      </c>
      <c r="M1436" s="27" t="s">
        <v>10904</v>
      </c>
      <c r="N1436" s="27" t="s">
        <v>10896</v>
      </c>
      <c r="O1436" s="27" t="s">
        <v>10896</v>
      </c>
      <c r="P1436" s="27" t="s">
        <v>19511</v>
      </c>
      <c r="Q1436" s="28" t="s">
        <v>1771</v>
      </c>
    </row>
    <row r="1437" spans="1:17" x14ac:dyDescent="0.2">
      <c r="A1437" s="9" t="s">
        <v>10644</v>
      </c>
      <c r="B1437" s="9">
        <v>1</v>
      </c>
      <c r="K1437" s="29" t="s">
        <v>8183</v>
      </c>
      <c r="L1437" s="30" t="s">
        <v>10905</v>
      </c>
      <c r="M1437" s="30" t="s">
        <v>10906</v>
      </c>
      <c r="N1437" s="30" t="s">
        <v>10896</v>
      </c>
      <c r="O1437" s="30" t="s">
        <v>19511</v>
      </c>
      <c r="P1437" s="30" t="s">
        <v>19511</v>
      </c>
      <c r="Q1437" s="31" t="s">
        <v>1772</v>
      </c>
    </row>
    <row r="1438" spans="1:17" x14ac:dyDescent="0.2">
      <c r="A1438" s="9" t="s">
        <v>10647</v>
      </c>
      <c r="B1438" s="9">
        <v>1</v>
      </c>
      <c r="K1438" s="26" t="s">
        <v>8183</v>
      </c>
      <c r="L1438" s="27" t="s">
        <v>10907</v>
      </c>
      <c r="M1438" s="27" t="s">
        <v>10908</v>
      </c>
      <c r="N1438" s="27" t="s">
        <v>10909</v>
      </c>
      <c r="O1438" s="27" t="s">
        <v>19511</v>
      </c>
      <c r="P1438" s="27" t="s">
        <v>1773</v>
      </c>
      <c r="Q1438" s="28" t="s">
        <v>1774</v>
      </c>
    </row>
    <row r="1439" spans="1:17" x14ac:dyDescent="0.2">
      <c r="A1439" s="9" t="s">
        <v>10649</v>
      </c>
      <c r="B1439" s="9">
        <v>1</v>
      </c>
      <c r="K1439" s="29" t="s">
        <v>8174</v>
      </c>
      <c r="L1439" s="30" t="s">
        <v>10910</v>
      </c>
      <c r="M1439" s="30" t="s">
        <v>19511</v>
      </c>
      <c r="N1439" s="30" t="s">
        <v>10909</v>
      </c>
      <c r="O1439" s="30" t="s">
        <v>19511</v>
      </c>
      <c r="P1439" s="30" t="s">
        <v>19511</v>
      </c>
      <c r="Q1439" s="31" t="s">
        <v>1775</v>
      </c>
    </row>
    <row r="1440" spans="1:17" x14ac:dyDescent="0.2">
      <c r="A1440" s="9" t="s">
        <v>10651</v>
      </c>
      <c r="B1440" s="9">
        <v>1</v>
      </c>
      <c r="K1440" s="26" t="s">
        <v>8186</v>
      </c>
      <c r="L1440" s="27" t="s">
        <v>9702</v>
      </c>
      <c r="M1440" s="27" t="s">
        <v>10911</v>
      </c>
      <c r="N1440" s="27" t="s">
        <v>10909</v>
      </c>
      <c r="O1440" s="27" t="s">
        <v>10912</v>
      </c>
      <c r="P1440" s="27" t="s">
        <v>1776</v>
      </c>
      <c r="Q1440" s="28" t="s">
        <v>1777</v>
      </c>
    </row>
    <row r="1441" spans="1:17" x14ac:dyDescent="0.2">
      <c r="A1441" s="9" t="s">
        <v>10652</v>
      </c>
      <c r="B1441" s="9">
        <v>1</v>
      </c>
      <c r="K1441" s="29" t="s">
        <v>8220</v>
      </c>
      <c r="L1441" s="30" t="s">
        <v>10913</v>
      </c>
      <c r="M1441" s="30" t="s">
        <v>19511</v>
      </c>
      <c r="N1441" s="30" t="s">
        <v>10909</v>
      </c>
      <c r="O1441" s="30" t="s">
        <v>19511</v>
      </c>
      <c r="P1441" s="30" t="s">
        <v>19511</v>
      </c>
      <c r="Q1441" s="31" t="s">
        <v>19511</v>
      </c>
    </row>
    <row r="1442" spans="1:17" x14ac:dyDescent="0.2">
      <c r="A1442" s="9" t="s">
        <v>10655</v>
      </c>
      <c r="B1442" s="9">
        <v>1</v>
      </c>
      <c r="K1442" s="26" t="s">
        <v>8186</v>
      </c>
      <c r="L1442" s="27" t="s">
        <v>10914</v>
      </c>
      <c r="M1442" s="27" t="s">
        <v>10915</v>
      </c>
      <c r="N1442" s="27" t="s">
        <v>10909</v>
      </c>
      <c r="O1442" s="27" t="s">
        <v>19511</v>
      </c>
      <c r="P1442" s="27" t="s">
        <v>1778</v>
      </c>
      <c r="Q1442" s="28" t="s">
        <v>1779</v>
      </c>
    </row>
    <row r="1443" spans="1:17" x14ac:dyDescent="0.2">
      <c r="A1443" s="9" t="s">
        <v>10657</v>
      </c>
      <c r="B1443" s="9">
        <v>1</v>
      </c>
      <c r="K1443" s="29" t="s">
        <v>8183</v>
      </c>
      <c r="L1443" s="30" t="s">
        <v>10916</v>
      </c>
      <c r="M1443" s="30" t="s">
        <v>10917</v>
      </c>
      <c r="N1443" s="30" t="s">
        <v>10909</v>
      </c>
      <c r="O1443" s="30" t="s">
        <v>19511</v>
      </c>
      <c r="P1443" s="30" t="s">
        <v>19511</v>
      </c>
      <c r="Q1443" s="31" t="s">
        <v>1780</v>
      </c>
    </row>
    <row r="1444" spans="1:17" x14ac:dyDescent="0.2">
      <c r="A1444" s="9" t="s">
        <v>10659</v>
      </c>
      <c r="B1444" s="9">
        <v>1</v>
      </c>
      <c r="K1444" s="26" t="s">
        <v>8183</v>
      </c>
      <c r="L1444" s="27" t="s">
        <v>10918</v>
      </c>
      <c r="M1444" s="27" t="s">
        <v>10919</v>
      </c>
      <c r="N1444" s="27" t="s">
        <v>10909</v>
      </c>
      <c r="O1444" s="27" t="s">
        <v>19511</v>
      </c>
      <c r="P1444" s="27" t="s">
        <v>19511</v>
      </c>
      <c r="Q1444" s="28" t="s">
        <v>1781</v>
      </c>
    </row>
    <row r="1445" spans="1:17" x14ac:dyDescent="0.2">
      <c r="A1445" s="9" t="s">
        <v>10662</v>
      </c>
      <c r="B1445" s="9">
        <v>1</v>
      </c>
      <c r="K1445" s="29" t="s">
        <v>8183</v>
      </c>
      <c r="L1445" s="30" t="s">
        <v>10920</v>
      </c>
      <c r="M1445" s="30" t="s">
        <v>10921</v>
      </c>
      <c r="N1445" s="30" t="s">
        <v>10909</v>
      </c>
      <c r="O1445" s="30" t="s">
        <v>19511</v>
      </c>
      <c r="P1445" s="30" t="s">
        <v>19511</v>
      </c>
      <c r="Q1445" s="31" t="s">
        <v>1781</v>
      </c>
    </row>
    <row r="1446" spans="1:17" x14ac:dyDescent="0.2">
      <c r="A1446" s="9" t="s">
        <v>10664</v>
      </c>
      <c r="B1446" s="9">
        <v>1</v>
      </c>
      <c r="K1446" s="26" t="s">
        <v>8183</v>
      </c>
      <c r="L1446" s="27" t="s">
        <v>10922</v>
      </c>
      <c r="M1446" s="27" t="s">
        <v>10923</v>
      </c>
      <c r="N1446" s="27" t="s">
        <v>10909</v>
      </c>
      <c r="O1446" s="27" t="s">
        <v>10924</v>
      </c>
      <c r="P1446" s="27" t="s">
        <v>19511</v>
      </c>
      <c r="Q1446" s="28" t="s">
        <v>1782</v>
      </c>
    </row>
    <row r="1447" spans="1:17" x14ac:dyDescent="0.2">
      <c r="A1447" s="9" t="s">
        <v>10667</v>
      </c>
      <c r="B1447" s="9">
        <v>1</v>
      </c>
      <c r="K1447" s="29" t="s">
        <v>8171</v>
      </c>
      <c r="L1447" s="30" t="s">
        <v>10925</v>
      </c>
      <c r="M1447" s="30" t="s">
        <v>10926</v>
      </c>
      <c r="N1447" s="30" t="s">
        <v>10927</v>
      </c>
      <c r="O1447" s="30" t="s">
        <v>19511</v>
      </c>
      <c r="P1447" s="30" t="s">
        <v>19511</v>
      </c>
      <c r="Q1447" s="31" t="s">
        <v>1783</v>
      </c>
    </row>
    <row r="1448" spans="1:17" x14ac:dyDescent="0.2">
      <c r="A1448" s="9" t="s">
        <v>10670</v>
      </c>
      <c r="B1448" s="9">
        <v>1</v>
      </c>
      <c r="K1448" s="26" t="s">
        <v>8174</v>
      </c>
      <c r="L1448" s="27" t="s">
        <v>10928</v>
      </c>
      <c r="M1448" s="27" t="s">
        <v>10929</v>
      </c>
      <c r="N1448" s="27" t="s">
        <v>10927</v>
      </c>
      <c r="O1448" s="27" t="s">
        <v>19511</v>
      </c>
      <c r="P1448" s="27" t="s">
        <v>19511</v>
      </c>
      <c r="Q1448" s="28" t="s">
        <v>19511</v>
      </c>
    </row>
    <row r="1449" spans="1:17" x14ac:dyDescent="0.2">
      <c r="A1449" s="9" t="s">
        <v>10672</v>
      </c>
      <c r="B1449" s="9">
        <v>1</v>
      </c>
      <c r="K1449" s="29" t="s">
        <v>8174</v>
      </c>
      <c r="L1449" s="30" t="s">
        <v>10930</v>
      </c>
      <c r="M1449" s="30" t="s">
        <v>10931</v>
      </c>
      <c r="N1449" s="30" t="s">
        <v>10927</v>
      </c>
      <c r="O1449" s="30" t="s">
        <v>19511</v>
      </c>
      <c r="P1449" s="30" t="s">
        <v>1784</v>
      </c>
      <c r="Q1449" s="31" t="s">
        <v>1785</v>
      </c>
    </row>
    <row r="1450" spans="1:17" x14ac:dyDescent="0.2">
      <c r="A1450" s="9" t="s">
        <v>10675</v>
      </c>
      <c r="B1450" s="9">
        <v>1</v>
      </c>
      <c r="K1450" s="26" t="s">
        <v>8183</v>
      </c>
      <c r="L1450" s="27" t="s">
        <v>10932</v>
      </c>
      <c r="M1450" s="27" t="s">
        <v>10933</v>
      </c>
      <c r="N1450" s="27" t="s">
        <v>10927</v>
      </c>
      <c r="O1450" s="27" t="s">
        <v>19511</v>
      </c>
      <c r="P1450" s="27" t="s">
        <v>1786</v>
      </c>
      <c r="Q1450" s="28" t="s">
        <v>1787</v>
      </c>
    </row>
    <row r="1451" spans="1:17" x14ac:dyDescent="0.2">
      <c r="A1451" s="9" t="s">
        <v>10677</v>
      </c>
      <c r="B1451" s="9">
        <v>1</v>
      </c>
      <c r="K1451" s="29" t="s">
        <v>8183</v>
      </c>
      <c r="L1451" s="30" t="s">
        <v>10934</v>
      </c>
      <c r="M1451" s="30" t="s">
        <v>10935</v>
      </c>
      <c r="N1451" s="30" t="s">
        <v>10927</v>
      </c>
      <c r="O1451" s="30" t="s">
        <v>19511</v>
      </c>
      <c r="P1451" s="30" t="s">
        <v>19511</v>
      </c>
      <c r="Q1451" s="31" t="s">
        <v>1788</v>
      </c>
    </row>
    <row r="1452" spans="1:17" x14ac:dyDescent="0.2">
      <c r="A1452" s="9" t="s">
        <v>10680</v>
      </c>
      <c r="B1452" s="9">
        <v>1</v>
      </c>
      <c r="K1452" s="26" t="s">
        <v>8174</v>
      </c>
      <c r="L1452" s="27" t="s">
        <v>10936</v>
      </c>
      <c r="M1452" s="27" t="s">
        <v>10937</v>
      </c>
      <c r="N1452" s="27" t="s">
        <v>10927</v>
      </c>
      <c r="O1452" s="27" t="s">
        <v>19511</v>
      </c>
      <c r="P1452" s="27" t="s">
        <v>1789</v>
      </c>
      <c r="Q1452" s="28" t="s">
        <v>1790</v>
      </c>
    </row>
    <row r="1453" spans="1:17" x14ac:dyDescent="0.2">
      <c r="A1453" s="9" t="s">
        <v>10682</v>
      </c>
      <c r="B1453" s="9">
        <v>1</v>
      </c>
      <c r="K1453" s="29" t="s">
        <v>8174</v>
      </c>
      <c r="L1453" s="30" t="s">
        <v>10938</v>
      </c>
      <c r="M1453" s="30" t="s">
        <v>10939</v>
      </c>
      <c r="N1453" s="30" t="s">
        <v>10927</v>
      </c>
      <c r="O1453" s="30" t="s">
        <v>19511</v>
      </c>
      <c r="P1453" s="30" t="s">
        <v>1791</v>
      </c>
      <c r="Q1453" s="31" t="s">
        <v>1792</v>
      </c>
    </row>
    <row r="1454" spans="1:17" x14ac:dyDescent="0.2">
      <c r="A1454" s="9" t="s">
        <v>10684</v>
      </c>
      <c r="B1454" s="9">
        <v>1</v>
      </c>
      <c r="K1454" s="26" t="s">
        <v>8174</v>
      </c>
      <c r="L1454" s="27" t="s">
        <v>10940</v>
      </c>
      <c r="M1454" s="27" t="s">
        <v>10941</v>
      </c>
      <c r="N1454" s="27" t="s">
        <v>10927</v>
      </c>
      <c r="O1454" s="27" t="s">
        <v>19511</v>
      </c>
      <c r="P1454" s="27" t="s">
        <v>19511</v>
      </c>
      <c r="Q1454" s="28" t="s">
        <v>1793</v>
      </c>
    </row>
    <row r="1455" spans="1:17" x14ac:dyDescent="0.2">
      <c r="A1455" s="9" t="s">
        <v>10686</v>
      </c>
      <c r="B1455" s="9">
        <v>1</v>
      </c>
      <c r="K1455" s="29" t="s">
        <v>8186</v>
      </c>
      <c r="L1455" s="30" t="s">
        <v>10942</v>
      </c>
      <c r="M1455" s="30" t="s">
        <v>10943</v>
      </c>
      <c r="N1455" s="30" t="s">
        <v>10927</v>
      </c>
      <c r="O1455" s="30" t="s">
        <v>10927</v>
      </c>
      <c r="P1455" s="30" t="s">
        <v>1794</v>
      </c>
      <c r="Q1455" s="31" t="s">
        <v>1795</v>
      </c>
    </row>
    <row r="1456" spans="1:17" x14ac:dyDescent="0.2">
      <c r="A1456" s="9" t="s">
        <v>10688</v>
      </c>
      <c r="B1456" s="9">
        <v>1</v>
      </c>
      <c r="K1456" s="26" t="s">
        <v>8177</v>
      </c>
      <c r="L1456" s="27" t="s">
        <v>10944</v>
      </c>
      <c r="M1456" s="27" t="s">
        <v>10945</v>
      </c>
      <c r="N1456" s="27" t="s">
        <v>10927</v>
      </c>
      <c r="O1456" s="27" t="s">
        <v>10927</v>
      </c>
      <c r="P1456" s="27" t="s">
        <v>1796</v>
      </c>
      <c r="Q1456" s="28" t="s">
        <v>1797</v>
      </c>
    </row>
    <row r="1457" spans="1:17" x14ac:dyDescent="0.2">
      <c r="A1457" s="9" t="s">
        <v>10690</v>
      </c>
      <c r="B1457" s="9">
        <v>1</v>
      </c>
      <c r="K1457" s="29" t="s">
        <v>8186</v>
      </c>
      <c r="L1457" s="30" t="s">
        <v>10946</v>
      </c>
      <c r="M1457" s="30" t="s">
        <v>10947</v>
      </c>
      <c r="N1457" s="30" t="s">
        <v>10927</v>
      </c>
      <c r="O1457" s="30" t="s">
        <v>10927</v>
      </c>
      <c r="P1457" s="30" t="s">
        <v>1798</v>
      </c>
      <c r="Q1457" s="31" t="s">
        <v>1799</v>
      </c>
    </row>
    <row r="1458" spans="1:17" x14ac:dyDescent="0.2">
      <c r="A1458" s="9" t="s">
        <v>10692</v>
      </c>
      <c r="B1458" s="9">
        <v>1</v>
      </c>
      <c r="K1458" s="26" t="s">
        <v>8186</v>
      </c>
      <c r="L1458" s="27" t="s">
        <v>10948</v>
      </c>
      <c r="M1458" s="27" t="s">
        <v>10949</v>
      </c>
      <c r="N1458" s="27" t="s">
        <v>10927</v>
      </c>
      <c r="O1458" s="27" t="s">
        <v>10927</v>
      </c>
      <c r="P1458" s="27" t="s">
        <v>19511</v>
      </c>
      <c r="Q1458" s="28" t="s">
        <v>19511</v>
      </c>
    </row>
    <row r="1459" spans="1:17" x14ac:dyDescent="0.2">
      <c r="A1459" s="9" t="s">
        <v>10694</v>
      </c>
      <c r="B1459" s="9">
        <v>1</v>
      </c>
      <c r="K1459" s="29" t="s">
        <v>8186</v>
      </c>
      <c r="L1459" s="30" t="s">
        <v>10950</v>
      </c>
      <c r="M1459" s="30" t="s">
        <v>10951</v>
      </c>
      <c r="N1459" s="30" t="s">
        <v>10927</v>
      </c>
      <c r="O1459" s="30" t="s">
        <v>10927</v>
      </c>
      <c r="P1459" s="30" t="s">
        <v>19511</v>
      </c>
      <c r="Q1459" s="31" t="s">
        <v>19511</v>
      </c>
    </row>
    <row r="1460" spans="1:17" x14ac:dyDescent="0.2">
      <c r="A1460" s="9" t="s">
        <v>10698</v>
      </c>
      <c r="B1460" s="9">
        <v>1</v>
      </c>
      <c r="K1460" s="26" t="s">
        <v>8177</v>
      </c>
      <c r="L1460" s="27" t="s">
        <v>10952</v>
      </c>
      <c r="M1460" s="27" t="s">
        <v>10953</v>
      </c>
      <c r="N1460" s="27" t="s">
        <v>10927</v>
      </c>
      <c r="O1460" s="27" t="s">
        <v>10927</v>
      </c>
      <c r="P1460" s="27" t="s">
        <v>1800</v>
      </c>
      <c r="Q1460" s="28" t="s">
        <v>1801</v>
      </c>
    </row>
    <row r="1461" spans="1:17" x14ac:dyDescent="0.2">
      <c r="A1461" s="9" t="s">
        <v>10700</v>
      </c>
      <c r="B1461" s="9">
        <v>1</v>
      </c>
      <c r="K1461" s="29" t="s">
        <v>8177</v>
      </c>
      <c r="L1461" s="30" t="s">
        <v>10954</v>
      </c>
      <c r="M1461" s="30" t="s">
        <v>10955</v>
      </c>
      <c r="N1461" s="30" t="s">
        <v>10927</v>
      </c>
      <c r="O1461" s="30" t="s">
        <v>19511</v>
      </c>
      <c r="P1461" s="30" t="s">
        <v>1802</v>
      </c>
      <c r="Q1461" s="31" t="s">
        <v>1803</v>
      </c>
    </row>
    <row r="1462" spans="1:17" x14ac:dyDescent="0.2">
      <c r="A1462" s="9" t="s">
        <v>10703</v>
      </c>
      <c r="B1462" s="9">
        <v>1</v>
      </c>
      <c r="K1462" s="26" t="s">
        <v>8177</v>
      </c>
      <c r="L1462" s="27" t="s">
        <v>10956</v>
      </c>
      <c r="M1462" s="27" t="s">
        <v>10957</v>
      </c>
      <c r="N1462" s="27" t="s">
        <v>10958</v>
      </c>
      <c r="O1462" s="27" t="s">
        <v>10958</v>
      </c>
      <c r="P1462" s="27" t="s">
        <v>1804</v>
      </c>
      <c r="Q1462" s="28" t="s">
        <v>1805</v>
      </c>
    </row>
    <row r="1463" spans="1:17" x14ac:dyDescent="0.2">
      <c r="A1463" s="9" t="s">
        <v>10707</v>
      </c>
      <c r="B1463" s="9">
        <v>1</v>
      </c>
      <c r="K1463" s="29" t="s">
        <v>8171</v>
      </c>
      <c r="L1463" s="30" t="s">
        <v>10959</v>
      </c>
      <c r="M1463" s="30" t="s">
        <v>10960</v>
      </c>
      <c r="N1463" s="30" t="s">
        <v>10958</v>
      </c>
      <c r="O1463" s="30" t="s">
        <v>10958</v>
      </c>
      <c r="P1463" s="30" t="s">
        <v>1806</v>
      </c>
      <c r="Q1463" s="31" t="s">
        <v>1807</v>
      </c>
    </row>
    <row r="1464" spans="1:17" x14ac:dyDescent="0.2">
      <c r="A1464" s="9" t="s">
        <v>10709</v>
      </c>
      <c r="B1464" s="9">
        <v>1</v>
      </c>
      <c r="K1464" s="26" t="s">
        <v>8183</v>
      </c>
      <c r="L1464" s="27" t="s">
        <v>10961</v>
      </c>
      <c r="M1464" s="27" t="s">
        <v>10962</v>
      </c>
      <c r="N1464" s="27" t="s">
        <v>10958</v>
      </c>
      <c r="O1464" s="27" t="s">
        <v>10958</v>
      </c>
      <c r="P1464" s="27" t="s">
        <v>19511</v>
      </c>
      <c r="Q1464" s="28" t="s">
        <v>1808</v>
      </c>
    </row>
    <row r="1465" spans="1:17" x14ac:dyDescent="0.2">
      <c r="A1465" s="9" t="s">
        <v>10711</v>
      </c>
      <c r="B1465" s="9">
        <v>1</v>
      </c>
      <c r="K1465" s="29" t="s">
        <v>8186</v>
      </c>
      <c r="L1465" s="30" t="s">
        <v>10963</v>
      </c>
      <c r="M1465" s="30" t="s">
        <v>10964</v>
      </c>
      <c r="N1465" s="30" t="s">
        <v>10958</v>
      </c>
      <c r="O1465" s="30" t="s">
        <v>10965</v>
      </c>
      <c r="P1465" s="30" t="s">
        <v>1809</v>
      </c>
      <c r="Q1465" s="31" t="s">
        <v>1810</v>
      </c>
    </row>
    <row r="1466" spans="1:17" x14ac:dyDescent="0.2">
      <c r="A1466" s="9" t="s">
        <v>10714</v>
      </c>
      <c r="B1466" s="9">
        <v>1</v>
      </c>
      <c r="K1466" s="26" t="s">
        <v>8183</v>
      </c>
      <c r="L1466" s="27" t="s">
        <v>10966</v>
      </c>
      <c r="M1466" s="27" t="s">
        <v>10967</v>
      </c>
      <c r="N1466" s="27" t="s">
        <v>10958</v>
      </c>
      <c r="O1466" s="27" t="s">
        <v>10958</v>
      </c>
      <c r="P1466" s="27" t="s">
        <v>1811</v>
      </c>
      <c r="Q1466" s="28" t="s">
        <v>1812</v>
      </c>
    </row>
    <row r="1467" spans="1:17" x14ac:dyDescent="0.2">
      <c r="A1467" s="9" t="s">
        <v>10716</v>
      </c>
      <c r="B1467" s="9">
        <v>1</v>
      </c>
      <c r="K1467" s="29" t="s">
        <v>8183</v>
      </c>
      <c r="L1467" s="30" t="s">
        <v>10968</v>
      </c>
      <c r="M1467" s="30" t="s">
        <v>10969</v>
      </c>
      <c r="N1467" s="30" t="s">
        <v>10958</v>
      </c>
      <c r="O1467" s="30" t="s">
        <v>19511</v>
      </c>
      <c r="P1467" s="30" t="s">
        <v>1813</v>
      </c>
      <c r="Q1467" s="31" t="s">
        <v>1814</v>
      </c>
    </row>
    <row r="1468" spans="1:17" x14ac:dyDescent="0.2">
      <c r="A1468" s="9" t="s">
        <v>10717</v>
      </c>
      <c r="B1468" s="9">
        <v>1</v>
      </c>
      <c r="K1468" s="26" t="s">
        <v>8216</v>
      </c>
      <c r="L1468" s="27" t="s">
        <v>10970</v>
      </c>
      <c r="M1468" s="27" t="s">
        <v>10971</v>
      </c>
      <c r="N1468" s="27" t="s">
        <v>10958</v>
      </c>
      <c r="O1468" s="27" t="s">
        <v>19511</v>
      </c>
      <c r="P1468" s="27" t="s">
        <v>19511</v>
      </c>
      <c r="Q1468" s="28" t="s">
        <v>19511</v>
      </c>
    </row>
    <row r="1469" spans="1:17" x14ac:dyDescent="0.2">
      <c r="A1469" s="9" t="s">
        <v>10719</v>
      </c>
      <c r="B1469" s="9">
        <v>1</v>
      </c>
      <c r="K1469" s="29" t="s">
        <v>8216</v>
      </c>
      <c r="L1469" s="30" t="s">
        <v>10972</v>
      </c>
      <c r="M1469" s="30" t="s">
        <v>10973</v>
      </c>
      <c r="N1469" s="30" t="s">
        <v>10974</v>
      </c>
      <c r="O1469" s="30" t="s">
        <v>10975</v>
      </c>
      <c r="P1469" s="30" t="s">
        <v>1815</v>
      </c>
      <c r="Q1469" s="31" t="s">
        <v>1816</v>
      </c>
    </row>
    <row r="1470" spans="1:17" x14ac:dyDescent="0.2">
      <c r="A1470" s="9" t="s">
        <v>10721</v>
      </c>
      <c r="B1470" s="9">
        <v>1</v>
      </c>
      <c r="K1470" s="26" t="s">
        <v>8183</v>
      </c>
      <c r="L1470" s="27" t="s">
        <v>10976</v>
      </c>
      <c r="M1470" s="27" t="s">
        <v>10977</v>
      </c>
      <c r="N1470" s="27" t="s">
        <v>10974</v>
      </c>
      <c r="O1470" s="27" t="s">
        <v>19511</v>
      </c>
      <c r="P1470" s="27" t="s">
        <v>19511</v>
      </c>
      <c r="Q1470" s="28" t="s">
        <v>1817</v>
      </c>
    </row>
    <row r="1471" spans="1:17" x14ac:dyDescent="0.2">
      <c r="A1471" s="9" t="s">
        <v>10723</v>
      </c>
      <c r="B1471" s="9">
        <v>1</v>
      </c>
      <c r="K1471" s="29" t="s">
        <v>8216</v>
      </c>
      <c r="L1471" s="30" t="s">
        <v>10978</v>
      </c>
      <c r="M1471" s="30" t="s">
        <v>10979</v>
      </c>
      <c r="N1471" s="30" t="s">
        <v>10974</v>
      </c>
      <c r="O1471" s="30" t="s">
        <v>10974</v>
      </c>
      <c r="P1471" s="30" t="s">
        <v>19511</v>
      </c>
      <c r="Q1471" s="31" t="s">
        <v>1818</v>
      </c>
    </row>
    <row r="1472" spans="1:17" x14ac:dyDescent="0.2">
      <c r="A1472" s="9" t="s">
        <v>10725</v>
      </c>
      <c r="B1472" s="9">
        <v>1</v>
      </c>
      <c r="K1472" s="26" t="s">
        <v>8183</v>
      </c>
      <c r="L1472" s="27" t="s">
        <v>10980</v>
      </c>
      <c r="M1472" s="27" t="s">
        <v>10981</v>
      </c>
      <c r="N1472" s="27" t="s">
        <v>10974</v>
      </c>
      <c r="O1472" s="27" t="s">
        <v>1819</v>
      </c>
      <c r="P1472" s="27" t="s">
        <v>19511</v>
      </c>
      <c r="Q1472" s="28" t="s">
        <v>1820</v>
      </c>
    </row>
    <row r="1473" spans="1:17" x14ac:dyDescent="0.2">
      <c r="A1473" s="9" t="s">
        <v>10728</v>
      </c>
      <c r="B1473" s="9">
        <v>1</v>
      </c>
      <c r="K1473" s="29" t="s">
        <v>8186</v>
      </c>
      <c r="L1473" s="30" t="s">
        <v>10982</v>
      </c>
      <c r="M1473" s="30" t="s">
        <v>10983</v>
      </c>
      <c r="N1473" s="30" t="s">
        <v>10974</v>
      </c>
      <c r="O1473" s="30" t="s">
        <v>1821</v>
      </c>
      <c r="P1473" s="30" t="s">
        <v>1822</v>
      </c>
      <c r="Q1473" s="31" t="s">
        <v>1823</v>
      </c>
    </row>
    <row r="1474" spans="1:17" x14ac:dyDescent="0.2">
      <c r="A1474" s="9" t="s">
        <v>10730</v>
      </c>
      <c r="B1474" s="9">
        <v>1</v>
      </c>
      <c r="K1474" s="26" t="s">
        <v>8216</v>
      </c>
      <c r="L1474" s="27" t="s">
        <v>10984</v>
      </c>
      <c r="M1474" s="27" t="s">
        <v>10985</v>
      </c>
      <c r="N1474" s="27" t="s">
        <v>10974</v>
      </c>
      <c r="O1474" s="27" t="s">
        <v>19511</v>
      </c>
      <c r="P1474" s="27" t="s">
        <v>1824</v>
      </c>
      <c r="Q1474" s="28" t="s">
        <v>1825</v>
      </c>
    </row>
    <row r="1475" spans="1:17" x14ac:dyDescent="0.2">
      <c r="A1475" s="9" t="s">
        <v>10732</v>
      </c>
      <c r="B1475" s="9">
        <v>1</v>
      </c>
      <c r="K1475" s="29" t="s">
        <v>8183</v>
      </c>
      <c r="L1475" s="30" t="s">
        <v>10986</v>
      </c>
      <c r="M1475" s="30" t="s">
        <v>10987</v>
      </c>
      <c r="N1475" s="30" t="s">
        <v>10974</v>
      </c>
      <c r="O1475" s="30" t="s">
        <v>10974</v>
      </c>
      <c r="P1475" s="30" t="s">
        <v>1826</v>
      </c>
      <c r="Q1475" s="31" t="s">
        <v>1827</v>
      </c>
    </row>
    <row r="1476" spans="1:17" x14ac:dyDescent="0.2">
      <c r="A1476" s="9" t="s">
        <v>10736</v>
      </c>
      <c r="B1476" s="9">
        <v>1</v>
      </c>
      <c r="K1476" s="26" t="s">
        <v>8183</v>
      </c>
      <c r="L1476" s="27" t="s">
        <v>10988</v>
      </c>
      <c r="M1476" s="27" t="s">
        <v>10989</v>
      </c>
      <c r="N1476" s="27" t="s">
        <v>10974</v>
      </c>
      <c r="O1476" s="27" t="s">
        <v>10974</v>
      </c>
      <c r="P1476" s="27" t="s">
        <v>1828</v>
      </c>
      <c r="Q1476" s="28" t="s">
        <v>1829</v>
      </c>
    </row>
    <row r="1477" spans="1:17" x14ac:dyDescent="0.2">
      <c r="A1477" s="9" t="s">
        <v>10738</v>
      </c>
      <c r="B1477" s="9">
        <v>1</v>
      </c>
      <c r="K1477" s="29" t="s">
        <v>8177</v>
      </c>
      <c r="L1477" s="30" t="s">
        <v>10990</v>
      </c>
      <c r="M1477" s="30" t="s">
        <v>10991</v>
      </c>
      <c r="N1477" s="30" t="s">
        <v>10974</v>
      </c>
      <c r="O1477" s="30" t="s">
        <v>10974</v>
      </c>
      <c r="P1477" s="30" t="s">
        <v>1830</v>
      </c>
      <c r="Q1477" s="31" t="s">
        <v>1831</v>
      </c>
    </row>
    <row r="1478" spans="1:17" x14ac:dyDescent="0.2">
      <c r="A1478" s="9" t="s">
        <v>10746</v>
      </c>
      <c r="B1478" s="9">
        <v>1</v>
      </c>
      <c r="K1478" s="26" t="s">
        <v>8183</v>
      </c>
      <c r="L1478" s="27" t="s">
        <v>10992</v>
      </c>
      <c r="M1478" s="27" t="s">
        <v>10993</v>
      </c>
      <c r="N1478" s="27" t="s">
        <v>10974</v>
      </c>
      <c r="O1478" s="27" t="s">
        <v>10974</v>
      </c>
      <c r="P1478" s="27" t="s">
        <v>1832</v>
      </c>
      <c r="Q1478" s="28" t="s">
        <v>1833</v>
      </c>
    </row>
    <row r="1479" spans="1:17" x14ac:dyDescent="0.2">
      <c r="A1479" s="9" t="s">
        <v>10748</v>
      </c>
      <c r="B1479" s="9">
        <v>1</v>
      </c>
      <c r="K1479" s="29" t="s">
        <v>8183</v>
      </c>
      <c r="L1479" s="30" t="s">
        <v>10994</v>
      </c>
      <c r="M1479" s="30" t="s">
        <v>1834</v>
      </c>
      <c r="N1479" s="30" t="s">
        <v>10974</v>
      </c>
      <c r="O1479" s="30" t="s">
        <v>1821</v>
      </c>
      <c r="P1479" s="30" t="s">
        <v>19511</v>
      </c>
      <c r="Q1479" s="31" t="s">
        <v>1835</v>
      </c>
    </row>
    <row r="1480" spans="1:17" x14ac:dyDescent="0.2">
      <c r="A1480" s="9" t="s">
        <v>10753</v>
      </c>
      <c r="B1480" s="9">
        <v>1</v>
      </c>
      <c r="K1480" s="26" t="s">
        <v>8183</v>
      </c>
      <c r="L1480" s="27" t="s">
        <v>10995</v>
      </c>
      <c r="M1480" s="27" t="s">
        <v>10996</v>
      </c>
      <c r="N1480" s="27" t="s">
        <v>10974</v>
      </c>
      <c r="O1480" s="27" t="s">
        <v>10974</v>
      </c>
      <c r="P1480" s="27" t="s">
        <v>1836</v>
      </c>
      <c r="Q1480" s="28" t="s">
        <v>1837</v>
      </c>
    </row>
    <row r="1481" spans="1:17" x14ac:dyDescent="0.2">
      <c r="A1481" s="9" t="s">
        <v>10755</v>
      </c>
      <c r="B1481" s="9">
        <v>1</v>
      </c>
      <c r="K1481" s="29" t="s">
        <v>8186</v>
      </c>
      <c r="L1481" s="30" t="s">
        <v>10997</v>
      </c>
      <c r="M1481" s="30" t="s">
        <v>1838</v>
      </c>
      <c r="N1481" s="30" t="s">
        <v>10974</v>
      </c>
      <c r="O1481" s="30" t="s">
        <v>10974</v>
      </c>
      <c r="P1481" s="30" t="s">
        <v>1839</v>
      </c>
      <c r="Q1481" s="31" t="s">
        <v>1840</v>
      </c>
    </row>
    <row r="1482" spans="1:17" x14ac:dyDescent="0.2">
      <c r="A1482" s="9" t="s">
        <v>10757</v>
      </c>
      <c r="B1482" s="9">
        <v>1</v>
      </c>
      <c r="K1482" s="26" t="s">
        <v>8171</v>
      </c>
      <c r="L1482" s="27" t="s">
        <v>10998</v>
      </c>
      <c r="M1482" s="27" t="s">
        <v>10999</v>
      </c>
      <c r="N1482" s="27" t="s">
        <v>10974</v>
      </c>
      <c r="O1482" s="27" t="s">
        <v>10974</v>
      </c>
      <c r="P1482" s="27" t="s">
        <v>1841</v>
      </c>
      <c r="Q1482" s="28" t="s">
        <v>1842</v>
      </c>
    </row>
    <row r="1483" spans="1:17" x14ac:dyDescent="0.2">
      <c r="A1483" s="9" t="s">
        <v>10758</v>
      </c>
      <c r="B1483" s="9">
        <v>1</v>
      </c>
      <c r="K1483" s="29" t="s">
        <v>8216</v>
      </c>
      <c r="L1483" s="30" t="s">
        <v>11000</v>
      </c>
      <c r="M1483" s="30" t="s">
        <v>11001</v>
      </c>
      <c r="N1483" s="30" t="s">
        <v>10974</v>
      </c>
      <c r="O1483" s="30" t="s">
        <v>11002</v>
      </c>
      <c r="P1483" s="30" t="s">
        <v>19511</v>
      </c>
      <c r="Q1483" s="31" t="s">
        <v>1843</v>
      </c>
    </row>
    <row r="1484" spans="1:17" x14ac:dyDescent="0.2">
      <c r="A1484" s="9" t="s">
        <v>10762</v>
      </c>
      <c r="B1484" s="9">
        <v>1</v>
      </c>
      <c r="K1484" s="26" t="s">
        <v>8183</v>
      </c>
      <c r="L1484" s="27" t="s">
        <v>11003</v>
      </c>
      <c r="M1484" s="27" t="s">
        <v>11004</v>
      </c>
      <c r="N1484" s="27" t="s">
        <v>10974</v>
      </c>
      <c r="O1484" s="27" t="s">
        <v>10974</v>
      </c>
      <c r="P1484" s="27" t="s">
        <v>19511</v>
      </c>
      <c r="Q1484" s="28" t="s">
        <v>1844</v>
      </c>
    </row>
    <row r="1485" spans="1:17" x14ac:dyDescent="0.2">
      <c r="A1485" s="9" t="s">
        <v>10764</v>
      </c>
      <c r="B1485" s="9">
        <v>1</v>
      </c>
      <c r="K1485" s="29" t="s">
        <v>8183</v>
      </c>
      <c r="L1485" s="30" t="s">
        <v>11005</v>
      </c>
      <c r="M1485" s="30" t="s">
        <v>1845</v>
      </c>
      <c r="N1485" s="30" t="s">
        <v>10974</v>
      </c>
      <c r="O1485" s="30" t="s">
        <v>10974</v>
      </c>
      <c r="P1485" s="30" t="s">
        <v>1846</v>
      </c>
      <c r="Q1485" s="31" t="s">
        <v>1847</v>
      </c>
    </row>
    <row r="1486" spans="1:17" x14ac:dyDescent="0.2">
      <c r="A1486" s="9" t="s">
        <v>10769</v>
      </c>
      <c r="B1486" s="9">
        <v>1</v>
      </c>
      <c r="K1486" s="26" t="s">
        <v>8216</v>
      </c>
      <c r="L1486" s="27" t="s">
        <v>11006</v>
      </c>
      <c r="M1486" s="27" t="s">
        <v>11007</v>
      </c>
      <c r="N1486" s="27" t="s">
        <v>10974</v>
      </c>
      <c r="O1486" s="27" t="s">
        <v>19511</v>
      </c>
      <c r="P1486" s="27" t="s">
        <v>19511</v>
      </c>
      <c r="Q1486" s="28" t="s">
        <v>1848</v>
      </c>
    </row>
    <row r="1487" spans="1:17" x14ac:dyDescent="0.2">
      <c r="A1487" s="9" t="s">
        <v>10771</v>
      </c>
      <c r="B1487" s="9">
        <v>1</v>
      </c>
      <c r="K1487" s="29" t="s">
        <v>8183</v>
      </c>
      <c r="L1487" s="30" t="s">
        <v>11008</v>
      </c>
      <c r="M1487" s="30" t="s">
        <v>11009</v>
      </c>
      <c r="N1487" s="30" t="s">
        <v>10974</v>
      </c>
      <c r="O1487" s="30" t="s">
        <v>11010</v>
      </c>
      <c r="P1487" s="30" t="s">
        <v>19511</v>
      </c>
      <c r="Q1487" s="31" t="s">
        <v>1849</v>
      </c>
    </row>
    <row r="1488" spans="1:17" x14ac:dyDescent="0.2">
      <c r="A1488" s="9" t="s">
        <v>10773</v>
      </c>
      <c r="B1488" s="9">
        <v>1</v>
      </c>
      <c r="K1488" s="26" t="s">
        <v>8216</v>
      </c>
      <c r="L1488" s="27" t="s">
        <v>11011</v>
      </c>
      <c r="M1488" s="27" t="s">
        <v>11012</v>
      </c>
      <c r="N1488" s="27" t="s">
        <v>10974</v>
      </c>
      <c r="O1488" s="27" t="s">
        <v>19511</v>
      </c>
      <c r="P1488" s="27" t="s">
        <v>1850</v>
      </c>
      <c r="Q1488" s="28" t="s">
        <v>1851</v>
      </c>
    </row>
    <row r="1489" spans="1:17" x14ac:dyDescent="0.2">
      <c r="A1489" s="9" t="s">
        <v>10775</v>
      </c>
      <c r="B1489" s="9">
        <v>1</v>
      </c>
      <c r="K1489" s="29" t="s">
        <v>8186</v>
      </c>
      <c r="L1489" s="30" t="s">
        <v>11013</v>
      </c>
      <c r="M1489" s="30" t="s">
        <v>19511</v>
      </c>
      <c r="N1489" s="30" t="s">
        <v>11014</v>
      </c>
      <c r="O1489" s="30" t="s">
        <v>11015</v>
      </c>
      <c r="P1489" s="30" t="s">
        <v>19511</v>
      </c>
      <c r="Q1489" s="31" t="s">
        <v>337</v>
      </c>
    </row>
    <row r="1490" spans="1:17" x14ac:dyDescent="0.2">
      <c r="A1490" s="9" t="s">
        <v>10777</v>
      </c>
      <c r="B1490" s="9">
        <v>1</v>
      </c>
      <c r="K1490" s="26" t="s">
        <v>8183</v>
      </c>
      <c r="L1490" s="27" t="s">
        <v>11016</v>
      </c>
      <c r="M1490" s="27" t="s">
        <v>19511</v>
      </c>
      <c r="N1490" s="27" t="s">
        <v>11014</v>
      </c>
      <c r="O1490" s="27" t="s">
        <v>1852</v>
      </c>
      <c r="P1490" s="27" t="s">
        <v>1853</v>
      </c>
      <c r="Q1490" s="28" t="s">
        <v>1854</v>
      </c>
    </row>
    <row r="1491" spans="1:17" x14ac:dyDescent="0.2">
      <c r="A1491" s="9" t="s">
        <v>10779</v>
      </c>
      <c r="B1491" s="9">
        <v>1</v>
      </c>
      <c r="K1491" s="29" t="s">
        <v>8183</v>
      </c>
      <c r="L1491" s="30" t="s">
        <v>11017</v>
      </c>
      <c r="M1491" s="30" t="s">
        <v>11018</v>
      </c>
      <c r="N1491" s="30" t="s">
        <v>11014</v>
      </c>
      <c r="O1491" s="30" t="s">
        <v>19511</v>
      </c>
      <c r="P1491" s="30" t="s">
        <v>19511</v>
      </c>
      <c r="Q1491" s="31" t="s">
        <v>1855</v>
      </c>
    </row>
    <row r="1492" spans="1:17" x14ac:dyDescent="0.2">
      <c r="A1492" s="9" t="s">
        <v>10780</v>
      </c>
      <c r="B1492" s="9">
        <v>1</v>
      </c>
      <c r="K1492" s="26" t="s">
        <v>8183</v>
      </c>
      <c r="L1492" s="27" t="s">
        <v>11019</v>
      </c>
      <c r="M1492" s="27" t="s">
        <v>11020</v>
      </c>
      <c r="N1492" s="27" t="s">
        <v>11014</v>
      </c>
      <c r="O1492" s="27" t="s">
        <v>11021</v>
      </c>
      <c r="P1492" s="27" t="s">
        <v>19511</v>
      </c>
      <c r="Q1492" s="28" t="s">
        <v>1856</v>
      </c>
    </row>
    <row r="1493" spans="1:17" x14ac:dyDescent="0.2">
      <c r="A1493" s="9" t="s">
        <v>10781</v>
      </c>
      <c r="B1493" s="9">
        <v>1</v>
      </c>
      <c r="K1493" s="29" t="s">
        <v>8186</v>
      </c>
      <c r="L1493" s="30" t="s">
        <v>11022</v>
      </c>
      <c r="M1493" s="30" t="s">
        <v>19511</v>
      </c>
      <c r="N1493" s="30" t="s">
        <v>11014</v>
      </c>
      <c r="O1493" s="30" t="s">
        <v>19511</v>
      </c>
      <c r="P1493" s="30" t="s">
        <v>19511</v>
      </c>
      <c r="Q1493" s="31" t="s">
        <v>1857</v>
      </c>
    </row>
    <row r="1494" spans="1:17" x14ac:dyDescent="0.2">
      <c r="A1494" s="9" t="s">
        <v>10782</v>
      </c>
      <c r="B1494" s="9">
        <v>1</v>
      </c>
      <c r="K1494" s="26" t="s">
        <v>8186</v>
      </c>
      <c r="L1494" s="27" t="s">
        <v>11023</v>
      </c>
      <c r="M1494" s="27" t="s">
        <v>11024</v>
      </c>
      <c r="N1494" s="27" t="s">
        <v>11014</v>
      </c>
      <c r="O1494" s="27" t="s">
        <v>19511</v>
      </c>
      <c r="P1494" s="27" t="s">
        <v>19511</v>
      </c>
      <c r="Q1494" s="28" t="s">
        <v>1858</v>
      </c>
    </row>
    <row r="1495" spans="1:17" x14ac:dyDescent="0.2">
      <c r="A1495" s="9" t="s">
        <v>10784</v>
      </c>
      <c r="B1495" s="9">
        <v>1</v>
      </c>
      <c r="K1495" s="29" t="s">
        <v>8183</v>
      </c>
      <c r="L1495" s="30" t="s">
        <v>11025</v>
      </c>
      <c r="M1495" s="30" t="s">
        <v>11026</v>
      </c>
      <c r="N1495" s="30" t="s">
        <v>11014</v>
      </c>
      <c r="O1495" s="30" t="s">
        <v>19511</v>
      </c>
      <c r="P1495" s="30" t="s">
        <v>19511</v>
      </c>
      <c r="Q1495" s="31" t="s">
        <v>1859</v>
      </c>
    </row>
    <row r="1496" spans="1:17" x14ac:dyDescent="0.2">
      <c r="A1496" s="9" t="s">
        <v>10787</v>
      </c>
      <c r="B1496" s="9">
        <v>1</v>
      </c>
      <c r="K1496" s="26" t="s">
        <v>8174</v>
      </c>
      <c r="L1496" s="27" t="s">
        <v>11027</v>
      </c>
      <c r="M1496" s="27" t="s">
        <v>11028</v>
      </c>
      <c r="N1496" s="27" t="s">
        <v>11014</v>
      </c>
      <c r="O1496" s="27" t="s">
        <v>19511</v>
      </c>
      <c r="P1496" s="27" t="s">
        <v>19511</v>
      </c>
      <c r="Q1496" s="28" t="s">
        <v>1860</v>
      </c>
    </row>
    <row r="1497" spans="1:17" x14ac:dyDescent="0.2">
      <c r="A1497" s="9" t="s">
        <v>10789</v>
      </c>
      <c r="B1497" s="9">
        <v>1</v>
      </c>
      <c r="K1497" s="29" t="s">
        <v>8183</v>
      </c>
      <c r="L1497" s="30" t="s">
        <v>11029</v>
      </c>
      <c r="M1497" s="30" t="s">
        <v>11030</v>
      </c>
      <c r="N1497" s="30" t="s">
        <v>11014</v>
      </c>
      <c r="O1497" s="30" t="s">
        <v>11031</v>
      </c>
      <c r="P1497" s="30" t="s">
        <v>1861</v>
      </c>
      <c r="Q1497" s="31" t="s">
        <v>1862</v>
      </c>
    </row>
    <row r="1498" spans="1:17" x14ac:dyDescent="0.2">
      <c r="A1498" s="9" t="s">
        <v>10790</v>
      </c>
      <c r="B1498" s="9">
        <v>1</v>
      </c>
      <c r="K1498" s="26" t="s">
        <v>8171</v>
      </c>
      <c r="L1498" s="27" t="s">
        <v>11032</v>
      </c>
      <c r="M1498" s="27" t="s">
        <v>11033</v>
      </c>
      <c r="N1498" s="27" t="s">
        <v>11014</v>
      </c>
      <c r="O1498" s="27" t="s">
        <v>11034</v>
      </c>
      <c r="P1498" s="27" t="s">
        <v>1863</v>
      </c>
      <c r="Q1498" s="28" t="s">
        <v>1864</v>
      </c>
    </row>
    <row r="1499" spans="1:17" x14ac:dyDescent="0.2">
      <c r="A1499" s="9" t="s">
        <v>10792</v>
      </c>
      <c r="B1499" s="9">
        <v>1</v>
      </c>
      <c r="K1499" s="29" t="s">
        <v>8183</v>
      </c>
      <c r="L1499" s="30" t="s">
        <v>11035</v>
      </c>
      <c r="M1499" s="30" t="s">
        <v>11036</v>
      </c>
      <c r="N1499" s="30" t="s">
        <v>11014</v>
      </c>
      <c r="O1499" s="30" t="s">
        <v>11014</v>
      </c>
      <c r="P1499" s="30" t="s">
        <v>1865</v>
      </c>
      <c r="Q1499" s="31" t="s">
        <v>1866</v>
      </c>
    </row>
    <row r="1500" spans="1:17" x14ac:dyDescent="0.2">
      <c r="A1500" s="9" t="s">
        <v>10794</v>
      </c>
      <c r="B1500" s="9">
        <v>1</v>
      </c>
      <c r="K1500" s="26" t="s">
        <v>8183</v>
      </c>
      <c r="L1500" s="27" t="s">
        <v>11037</v>
      </c>
      <c r="M1500" s="27" t="s">
        <v>11038</v>
      </c>
      <c r="N1500" s="27" t="s">
        <v>11014</v>
      </c>
      <c r="O1500" s="27" t="s">
        <v>11014</v>
      </c>
      <c r="P1500" s="27" t="s">
        <v>1867</v>
      </c>
      <c r="Q1500" s="28" t="s">
        <v>1868</v>
      </c>
    </row>
    <row r="1501" spans="1:17" x14ac:dyDescent="0.2">
      <c r="A1501" s="9" t="s">
        <v>10796</v>
      </c>
      <c r="B1501" s="9">
        <v>1</v>
      </c>
      <c r="K1501" s="29" t="s">
        <v>8282</v>
      </c>
      <c r="L1501" s="30" t="s">
        <v>11039</v>
      </c>
      <c r="M1501" s="30" t="s">
        <v>11040</v>
      </c>
      <c r="N1501" s="30" t="s">
        <v>11014</v>
      </c>
      <c r="O1501" s="30" t="s">
        <v>11041</v>
      </c>
      <c r="P1501" s="30" t="s">
        <v>19511</v>
      </c>
      <c r="Q1501" s="31" t="s">
        <v>19511</v>
      </c>
    </row>
    <row r="1502" spans="1:17" x14ac:dyDescent="0.2">
      <c r="A1502" s="9" t="s">
        <v>10799</v>
      </c>
      <c r="B1502" s="9">
        <v>1</v>
      </c>
      <c r="K1502" s="26" t="s">
        <v>8186</v>
      </c>
      <c r="L1502" s="27" t="s">
        <v>11042</v>
      </c>
      <c r="M1502" s="27" t="s">
        <v>11043</v>
      </c>
      <c r="N1502" s="27" t="s">
        <v>11014</v>
      </c>
      <c r="O1502" s="27" t="s">
        <v>11014</v>
      </c>
      <c r="P1502" s="27" t="s">
        <v>19511</v>
      </c>
      <c r="Q1502" s="28" t="s">
        <v>19511</v>
      </c>
    </row>
    <row r="1503" spans="1:17" x14ac:dyDescent="0.2">
      <c r="A1503" s="9" t="s">
        <v>10800</v>
      </c>
      <c r="B1503" s="9">
        <v>1</v>
      </c>
      <c r="K1503" s="29" t="s">
        <v>8186</v>
      </c>
      <c r="L1503" s="30" t="s">
        <v>11044</v>
      </c>
      <c r="M1503" s="30" t="s">
        <v>11045</v>
      </c>
      <c r="N1503" s="30" t="s">
        <v>11014</v>
      </c>
      <c r="O1503" s="30" t="s">
        <v>11014</v>
      </c>
      <c r="P1503" s="30" t="s">
        <v>1869</v>
      </c>
      <c r="Q1503" s="31" t="s">
        <v>1870</v>
      </c>
    </row>
    <row r="1504" spans="1:17" x14ac:dyDescent="0.2">
      <c r="A1504" s="9" t="s">
        <v>10802</v>
      </c>
      <c r="B1504" s="9">
        <v>1</v>
      </c>
      <c r="K1504" s="26" t="s">
        <v>8186</v>
      </c>
      <c r="L1504" s="27" t="s">
        <v>11046</v>
      </c>
      <c r="M1504" s="27" t="s">
        <v>11047</v>
      </c>
      <c r="N1504" s="27" t="s">
        <v>11014</v>
      </c>
      <c r="O1504" s="27" t="s">
        <v>11014</v>
      </c>
      <c r="P1504" s="27" t="s">
        <v>19511</v>
      </c>
      <c r="Q1504" s="28" t="s">
        <v>19511</v>
      </c>
    </row>
    <row r="1505" spans="1:17" x14ac:dyDescent="0.2">
      <c r="A1505" s="9" t="s">
        <v>10804</v>
      </c>
      <c r="B1505" s="9">
        <v>1</v>
      </c>
      <c r="K1505" s="29" t="s">
        <v>8171</v>
      </c>
      <c r="L1505" s="30" t="s">
        <v>11048</v>
      </c>
      <c r="M1505" s="30" t="s">
        <v>19511</v>
      </c>
      <c r="N1505" s="30" t="s">
        <v>11014</v>
      </c>
      <c r="O1505" s="30" t="s">
        <v>11049</v>
      </c>
      <c r="P1505" s="30" t="s">
        <v>1871</v>
      </c>
      <c r="Q1505" s="31" t="s">
        <v>1872</v>
      </c>
    </row>
    <row r="1506" spans="1:17" x14ac:dyDescent="0.2">
      <c r="A1506" s="9" t="s">
        <v>10806</v>
      </c>
      <c r="B1506" s="9">
        <v>1</v>
      </c>
      <c r="K1506" s="26" t="s">
        <v>8186</v>
      </c>
      <c r="L1506" s="27" t="s">
        <v>11050</v>
      </c>
      <c r="M1506" s="27" t="s">
        <v>11051</v>
      </c>
      <c r="N1506" s="27" t="s">
        <v>11014</v>
      </c>
      <c r="O1506" s="27" t="s">
        <v>11014</v>
      </c>
      <c r="P1506" s="27" t="s">
        <v>1873</v>
      </c>
      <c r="Q1506" s="28" t="s">
        <v>1874</v>
      </c>
    </row>
    <row r="1507" spans="1:17" x14ac:dyDescent="0.2">
      <c r="A1507" s="9" t="s">
        <v>10808</v>
      </c>
      <c r="B1507" s="9">
        <v>1</v>
      </c>
      <c r="K1507" s="29" t="s">
        <v>8186</v>
      </c>
      <c r="L1507" s="30" t="s">
        <v>11052</v>
      </c>
      <c r="M1507" s="30" t="s">
        <v>11053</v>
      </c>
      <c r="N1507" s="30" t="s">
        <v>11014</v>
      </c>
      <c r="O1507" s="30" t="s">
        <v>11054</v>
      </c>
      <c r="P1507" s="30" t="s">
        <v>19511</v>
      </c>
      <c r="Q1507" s="31" t="s">
        <v>1875</v>
      </c>
    </row>
    <row r="1508" spans="1:17" x14ac:dyDescent="0.2">
      <c r="A1508" s="9" t="s">
        <v>10810</v>
      </c>
      <c r="B1508" s="9">
        <v>1</v>
      </c>
      <c r="K1508" s="26" t="s">
        <v>8186</v>
      </c>
      <c r="L1508" s="27" t="s">
        <v>11055</v>
      </c>
      <c r="M1508" s="27" t="s">
        <v>11043</v>
      </c>
      <c r="N1508" s="27" t="s">
        <v>11014</v>
      </c>
      <c r="O1508" s="27" t="s">
        <v>1876</v>
      </c>
      <c r="P1508" s="27" t="s">
        <v>1632</v>
      </c>
      <c r="Q1508" s="28" t="s">
        <v>1633</v>
      </c>
    </row>
    <row r="1509" spans="1:17" x14ac:dyDescent="0.2">
      <c r="A1509" s="9" t="s">
        <v>10812</v>
      </c>
      <c r="B1509" s="9">
        <v>1</v>
      </c>
      <c r="K1509" s="29" t="s">
        <v>8186</v>
      </c>
      <c r="L1509" s="30" t="s">
        <v>11056</v>
      </c>
      <c r="M1509" s="30" t="s">
        <v>11057</v>
      </c>
      <c r="N1509" s="30" t="s">
        <v>11014</v>
      </c>
      <c r="O1509" s="30" t="s">
        <v>11014</v>
      </c>
      <c r="P1509" s="30" t="s">
        <v>19511</v>
      </c>
      <c r="Q1509" s="31" t="s">
        <v>1877</v>
      </c>
    </row>
    <row r="1510" spans="1:17" x14ac:dyDescent="0.2">
      <c r="A1510" s="9" t="s">
        <v>10814</v>
      </c>
      <c r="B1510" s="9">
        <v>1</v>
      </c>
      <c r="K1510" s="26" t="s">
        <v>8186</v>
      </c>
      <c r="L1510" s="27" t="s">
        <v>11058</v>
      </c>
      <c r="M1510" s="27" t="s">
        <v>11059</v>
      </c>
      <c r="N1510" s="27" t="s">
        <v>11014</v>
      </c>
      <c r="O1510" s="27" t="s">
        <v>11060</v>
      </c>
      <c r="P1510" s="27" t="s">
        <v>1878</v>
      </c>
      <c r="Q1510" s="28" t="s">
        <v>1879</v>
      </c>
    </row>
    <row r="1511" spans="1:17" x14ac:dyDescent="0.2">
      <c r="A1511" s="9" t="s">
        <v>10816</v>
      </c>
      <c r="B1511" s="9">
        <v>1</v>
      </c>
      <c r="K1511" s="29" t="s">
        <v>8186</v>
      </c>
      <c r="L1511" s="30" t="s">
        <v>11061</v>
      </c>
      <c r="M1511" s="30" t="s">
        <v>11062</v>
      </c>
      <c r="N1511" s="30" t="s">
        <v>11014</v>
      </c>
      <c r="O1511" s="30" t="s">
        <v>11014</v>
      </c>
      <c r="P1511" s="30" t="s">
        <v>1880</v>
      </c>
      <c r="Q1511" s="31" t="s">
        <v>1881</v>
      </c>
    </row>
    <row r="1512" spans="1:17" x14ac:dyDescent="0.2">
      <c r="A1512" s="9" t="s">
        <v>10817</v>
      </c>
      <c r="B1512" s="9">
        <v>1</v>
      </c>
      <c r="K1512" s="26" t="s">
        <v>8186</v>
      </c>
      <c r="L1512" s="27" t="s">
        <v>8208</v>
      </c>
      <c r="M1512" s="27" t="s">
        <v>11063</v>
      </c>
      <c r="N1512" s="27" t="s">
        <v>11014</v>
      </c>
      <c r="O1512" s="27" t="s">
        <v>11014</v>
      </c>
      <c r="P1512" s="27" t="s">
        <v>1882</v>
      </c>
      <c r="Q1512" s="28" t="s">
        <v>1883</v>
      </c>
    </row>
    <row r="1513" spans="1:17" x14ac:dyDescent="0.2">
      <c r="A1513" s="9" t="s">
        <v>10820</v>
      </c>
      <c r="B1513" s="9">
        <v>1</v>
      </c>
      <c r="K1513" s="29" t="s">
        <v>8186</v>
      </c>
      <c r="L1513" s="30" t="s">
        <v>11064</v>
      </c>
      <c r="M1513" s="30" t="s">
        <v>11065</v>
      </c>
      <c r="N1513" s="30" t="s">
        <v>11014</v>
      </c>
      <c r="O1513" s="30" t="s">
        <v>11014</v>
      </c>
      <c r="P1513" s="30" t="s">
        <v>1884</v>
      </c>
      <c r="Q1513" s="31" t="s">
        <v>1885</v>
      </c>
    </row>
    <row r="1514" spans="1:17" x14ac:dyDescent="0.2">
      <c r="A1514" s="9" t="s">
        <v>10821</v>
      </c>
      <c r="B1514" s="9">
        <v>1</v>
      </c>
      <c r="K1514" s="26" t="s">
        <v>8177</v>
      </c>
      <c r="L1514" s="27" t="s">
        <v>11066</v>
      </c>
      <c r="M1514" s="27" t="s">
        <v>11067</v>
      </c>
      <c r="N1514" s="27" t="s">
        <v>11014</v>
      </c>
      <c r="O1514" s="27" t="s">
        <v>11014</v>
      </c>
      <c r="P1514" s="27" t="s">
        <v>19511</v>
      </c>
      <c r="Q1514" s="28" t="s">
        <v>1886</v>
      </c>
    </row>
    <row r="1515" spans="1:17" x14ac:dyDescent="0.2">
      <c r="A1515" s="9" t="s">
        <v>10823</v>
      </c>
      <c r="B1515" s="9">
        <v>1</v>
      </c>
      <c r="K1515" s="29" t="s">
        <v>8177</v>
      </c>
      <c r="L1515" s="30" t="s">
        <v>9375</v>
      </c>
      <c r="M1515" s="30" t="s">
        <v>11068</v>
      </c>
      <c r="N1515" s="30" t="s">
        <v>11014</v>
      </c>
      <c r="O1515" s="30" t="s">
        <v>11014</v>
      </c>
      <c r="P1515" s="30" t="s">
        <v>19511</v>
      </c>
      <c r="Q1515" s="31" t="s">
        <v>19511</v>
      </c>
    </row>
    <row r="1516" spans="1:17" x14ac:dyDescent="0.2">
      <c r="A1516" s="9" t="s">
        <v>10826</v>
      </c>
      <c r="B1516" s="9">
        <v>1</v>
      </c>
      <c r="K1516" s="26" t="s">
        <v>8183</v>
      </c>
      <c r="L1516" s="27" t="s">
        <v>11069</v>
      </c>
      <c r="M1516" s="27" t="s">
        <v>11070</v>
      </c>
      <c r="N1516" s="27" t="s">
        <v>11014</v>
      </c>
      <c r="O1516" s="27" t="s">
        <v>11014</v>
      </c>
      <c r="P1516" s="27" t="s">
        <v>19511</v>
      </c>
      <c r="Q1516" s="28" t="s">
        <v>19511</v>
      </c>
    </row>
    <row r="1517" spans="1:17" x14ac:dyDescent="0.2">
      <c r="A1517" s="9" t="s">
        <v>10828</v>
      </c>
      <c r="B1517" s="9">
        <v>1</v>
      </c>
      <c r="K1517" s="29" t="s">
        <v>8220</v>
      </c>
      <c r="L1517" s="30" t="s">
        <v>11071</v>
      </c>
      <c r="M1517" s="30" t="s">
        <v>11072</v>
      </c>
      <c r="N1517" s="30" t="s">
        <v>11014</v>
      </c>
      <c r="O1517" s="30" t="s">
        <v>11073</v>
      </c>
      <c r="P1517" s="30" t="s">
        <v>19511</v>
      </c>
      <c r="Q1517" s="31" t="s">
        <v>19511</v>
      </c>
    </row>
    <row r="1518" spans="1:17" x14ac:dyDescent="0.2">
      <c r="A1518" s="9" t="s">
        <v>10831</v>
      </c>
      <c r="B1518" s="9">
        <v>1</v>
      </c>
      <c r="K1518" s="26" t="s">
        <v>8171</v>
      </c>
      <c r="L1518" s="27" t="s">
        <v>11074</v>
      </c>
      <c r="M1518" s="27" t="s">
        <v>11075</v>
      </c>
      <c r="N1518" s="27" t="s">
        <v>11014</v>
      </c>
      <c r="O1518" s="27" t="s">
        <v>11014</v>
      </c>
      <c r="P1518" s="27" t="s">
        <v>1887</v>
      </c>
      <c r="Q1518" s="28" t="s">
        <v>1888</v>
      </c>
    </row>
    <row r="1519" spans="1:17" x14ac:dyDescent="0.2">
      <c r="A1519" s="9" t="s">
        <v>10834</v>
      </c>
      <c r="B1519" s="9">
        <v>1</v>
      </c>
      <c r="K1519" s="29" t="s">
        <v>8220</v>
      </c>
      <c r="L1519" s="30" t="s">
        <v>8250</v>
      </c>
      <c r="M1519" s="30" t="s">
        <v>19511</v>
      </c>
      <c r="N1519" s="30" t="s">
        <v>11014</v>
      </c>
      <c r="O1519" s="30" t="s">
        <v>11076</v>
      </c>
      <c r="P1519" s="30" t="s">
        <v>19511</v>
      </c>
      <c r="Q1519" s="31" t="s">
        <v>19511</v>
      </c>
    </row>
    <row r="1520" spans="1:17" x14ac:dyDescent="0.2">
      <c r="A1520" s="9" t="s">
        <v>10835</v>
      </c>
      <c r="B1520" s="9">
        <v>1</v>
      </c>
      <c r="K1520" s="26" t="s">
        <v>8183</v>
      </c>
      <c r="L1520" s="27" t="s">
        <v>11077</v>
      </c>
      <c r="M1520" s="27" t="s">
        <v>11078</v>
      </c>
      <c r="N1520" s="27" t="s">
        <v>11014</v>
      </c>
      <c r="O1520" s="27" t="s">
        <v>11014</v>
      </c>
      <c r="P1520" s="27" t="s">
        <v>19511</v>
      </c>
      <c r="Q1520" s="28" t="s">
        <v>19511</v>
      </c>
    </row>
    <row r="1521" spans="1:17" x14ac:dyDescent="0.2">
      <c r="A1521" s="9" t="s">
        <v>10837</v>
      </c>
      <c r="B1521" s="9">
        <v>1</v>
      </c>
      <c r="K1521" s="29" t="s">
        <v>8171</v>
      </c>
      <c r="L1521" s="30" t="s">
        <v>11079</v>
      </c>
      <c r="M1521" s="30" t="s">
        <v>1889</v>
      </c>
      <c r="N1521" s="30" t="s">
        <v>11014</v>
      </c>
      <c r="O1521" s="30" t="s">
        <v>11014</v>
      </c>
      <c r="P1521" s="30" t="s">
        <v>1890</v>
      </c>
      <c r="Q1521" s="31" t="s">
        <v>1891</v>
      </c>
    </row>
    <row r="1522" spans="1:17" x14ac:dyDescent="0.2">
      <c r="A1522" s="9" t="s">
        <v>10839</v>
      </c>
      <c r="B1522" s="9">
        <v>1</v>
      </c>
      <c r="K1522" s="26" t="s">
        <v>8183</v>
      </c>
      <c r="L1522" s="27" t="s">
        <v>11080</v>
      </c>
      <c r="M1522" s="27" t="s">
        <v>11081</v>
      </c>
      <c r="N1522" s="27" t="s">
        <v>11014</v>
      </c>
      <c r="O1522" s="27" t="s">
        <v>11014</v>
      </c>
      <c r="P1522" s="27" t="s">
        <v>19511</v>
      </c>
      <c r="Q1522" s="28" t="s">
        <v>19511</v>
      </c>
    </row>
    <row r="1523" spans="1:17" x14ac:dyDescent="0.2">
      <c r="A1523" s="9" t="s">
        <v>10842</v>
      </c>
      <c r="B1523" s="9">
        <v>1</v>
      </c>
      <c r="K1523" s="29" t="s">
        <v>8183</v>
      </c>
      <c r="L1523" s="30" t="s">
        <v>11082</v>
      </c>
      <c r="M1523" s="30" t="s">
        <v>19511</v>
      </c>
      <c r="N1523" s="30" t="s">
        <v>11014</v>
      </c>
      <c r="O1523" s="30" t="s">
        <v>1892</v>
      </c>
      <c r="P1523" s="30" t="s">
        <v>19511</v>
      </c>
      <c r="Q1523" s="31" t="s">
        <v>1893</v>
      </c>
    </row>
    <row r="1524" spans="1:17" x14ac:dyDescent="0.2">
      <c r="A1524" s="9" t="s">
        <v>10845</v>
      </c>
      <c r="B1524" s="9">
        <v>1</v>
      </c>
      <c r="K1524" s="26" t="s">
        <v>8171</v>
      </c>
      <c r="L1524" s="27" t="s">
        <v>11083</v>
      </c>
      <c r="M1524" s="27" t="s">
        <v>11084</v>
      </c>
      <c r="N1524" s="27" t="s">
        <v>11014</v>
      </c>
      <c r="O1524" s="27" t="s">
        <v>19511</v>
      </c>
      <c r="P1524" s="27" t="s">
        <v>19511</v>
      </c>
      <c r="Q1524" s="28" t="s">
        <v>1894</v>
      </c>
    </row>
    <row r="1525" spans="1:17" x14ac:dyDescent="0.2">
      <c r="A1525" s="9" t="s">
        <v>10848</v>
      </c>
      <c r="B1525" s="9">
        <v>1</v>
      </c>
      <c r="K1525" s="29" t="s">
        <v>8183</v>
      </c>
      <c r="L1525" s="30" t="s">
        <v>11085</v>
      </c>
      <c r="M1525" s="30" t="s">
        <v>11086</v>
      </c>
      <c r="N1525" s="30" t="s">
        <v>11014</v>
      </c>
      <c r="O1525" s="30" t="s">
        <v>1895</v>
      </c>
      <c r="P1525" s="30" t="s">
        <v>19511</v>
      </c>
      <c r="Q1525" s="31" t="s">
        <v>1896</v>
      </c>
    </row>
    <row r="1526" spans="1:17" x14ac:dyDescent="0.2">
      <c r="A1526" s="9" t="s">
        <v>10850</v>
      </c>
      <c r="B1526" s="9">
        <v>1</v>
      </c>
      <c r="K1526" s="26" t="s">
        <v>8183</v>
      </c>
      <c r="L1526" s="27" t="s">
        <v>11087</v>
      </c>
      <c r="M1526" s="27" t="s">
        <v>11088</v>
      </c>
      <c r="N1526" s="27" t="s">
        <v>11014</v>
      </c>
      <c r="O1526" s="27" t="s">
        <v>19511</v>
      </c>
      <c r="P1526" s="27" t="s">
        <v>19511</v>
      </c>
      <c r="Q1526" s="28" t="s">
        <v>1897</v>
      </c>
    </row>
    <row r="1527" spans="1:17" x14ac:dyDescent="0.2">
      <c r="A1527" s="9" t="s">
        <v>10852</v>
      </c>
      <c r="B1527" s="9">
        <v>1</v>
      </c>
      <c r="K1527" s="29" t="s">
        <v>8183</v>
      </c>
      <c r="L1527" s="30" t="s">
        <v>11089</v>
      </c>
      <c r="M1527" s="30" t="s">
        <v>11090</v>
      </c>
      <c r="N1527" s="30" t="s">
        <v>11014</v>
      </c>
      <c r="O1527" s="30" t="s">
        <v>19511</v>
      </c>
      <c r="P1527" s="30" t="s">
        <v>19511</v>
      </c>
      <c r="Q1527" s="31" t="s">
        <v>1898</v>
      </c>
    </row>
    <row r="1528" spans="1:17" x14ac:dyDescent="0.2">
      <c r="A1528" s="9" t="s">
        <v>10854</v>
      </c>
      <c r="B1528" s="9">
        <v>1</v>
      </c>
      <c r="K1528" s="26" t="s">
        <v>8183</v>
      </c>
      <c r="L1528" s="27" t="s">
        <v>11091</v>
      </c>
      <c r="M1528" s="27" t="s">
        <v>11092</v>
      </c>
      <c r="N1528" s="27" t="s">
        <v>11014</v>
      </c>
      <c r="O1528" s="27" t="s">
        <v>11093</v>
      </c>
      <c r="P1528" s="27" t="s">
        <v>19511</v>
      </c>
      <c r="Q1528" s="28" t="s">
        <v>1899</v>
      </c>
    </row>
    <row r="1529" spans="1:17" x14ac:dyDescent="0.2">
      <c r="A1529" s="9" t="s">
        <v>10857</v>
      </c>
      <c r="B1529" s="9">
        <v>1</v>
      </c>
      <c r="K1529" s="29" t="s">
        <v>8186</v>
      </c>
      <c r="L1529" s="30" t="s">
        <v>11094</v>
      </c>
      <c r="M1529" s="30" t="s">
        <v>11095</v>
      </c>
      <c r="N1529" s="30" t="s">
        <v>11014</v>
      </c>
      <c r="O1529" s="30" t="s">
        <v>1900</v>
      </c>
      <c r="P1529" s="30" t="s">
        <v>1901</v>
      </c>
      <c r="Q1529" s="31" t="s">
        <v>1902</v>
      </c>
    </row>
    <row r="1530" spans="1:17" x14ac:dyDescent="0.2">
      <c r="A1530" s="9" t="s">
        <v>10859</v>
      </c>
      <c r="B1530" s="9">
        <v>1</v>
      </c>
      <c r="K1530" s="26" t="s">
        <v>8174</v>
      </c>
      <c r="L1530" s="27" t="s">
        <v>11096</v>
      </c>
      <c r="M1530" s="27" t="s">
        <v>11097</v>
      </c>
      <c r="N1530" s="27" t="s">
        <v>8173</v>
      </c>
      <c r="O1530" s="27" t="s">
        <v>19511</v>
      </c>
      <c r="P1530" s="27" t="s">
        <v>1903</v>
      </c>
      <c r="Q1530" s="28" t="s">
        <v>1904</v>
      </c>
    </row>
    <row r="1531" spans="1:17" x14ac:dyDescent="0.2">
      <c r="A1531" s="9" t="s">
        <v>10862</v>
      </c>
      <c r="B1531" s="9">
        <v>1</v>
      </c>
      <c r="K1531" s="29" t="s">
        <v>8183</v>
      </c>
      <c r="L1531" s="30" t="s">
        <v>11098</v>
      </c>
      <c r="M1531" s="30" t="s">
        <v>11099</v>
      </c>
      <c r="N1531" s="30" t="s">
        <v>8173</v>
      </c>
      <c r="O1531" s="30" t="s">
        <v>1905</v>
      </c>
      <c r="P1531" s="30" t="s">
        <v>19511</v>
      </c>
      <c r="Q1531" s="31" t="s">
        <v>1906</v>
      </c>
    </row>
    <row r="1532" spans="1:17" x14ac:dyDescent="0.2">
      <c r="A1532" s="9" t="s">
        <v>10865</v>
      </c>
      <c r="B1532" s="9">
        <v>1</v>
      </c>
      <c r="K1532" s="26" t="s">
        <v>8174</v>
      </c>
      <c r="L1532" s="27" t="s">
        <v>11100</v>
      </c>
      <c r="M1532" s="27" t="s">
        <v>11101</v>
      </c>
      <c r="N1532" s="27" t="s">
        <v>8173</v>
      </c>
      <c r="O1532" s="27" t="s">
        <v>19511</v>
      </c>
      <c r="P1532" s="27" t="s">
        <v>1907</v>
      </c>
      <c r="Q1532" s="28" t="s">
        <v>1908</v>
      </c>
    </row>
    <row r="1533" spans="1:17" x14ac:dyDescent="0.2">
      <c r="A1533" s="9" t="s">
        <v>10872</v>
      </c>
      <c r="B1533" s="9">
        <v>1</v>
      </c>
      <c r="K1533" s="29" t="s">
        <v>8183</v>
      </c>
      <c r="L1533" s="30" t="s">
        <v>11102</v>
      </c>
      <c r="M1533" s="30" t="s">
        <v>11103</v>
      </c>
      <c r="N1533" s="30" t="s">
        <v>8173</v>
      </c>
      <c r="O1533" s="30" t="s">
        <v>1909</v>
      </c>
      <c r="P1533" s="30" t="s">
        <v>1910</v>
      </c>
      <c r="Q1533" s="31" t="s">
        <v>1911</v>
      </c>
    </row>
    <row r="1534" spans="1:17" x14ac:dyDescent="0.2">
      <c r="A1534" s="9" t="s">
        <v>10874</v>
      </c>
      <c r="B1534" s="9">
        <v>1</v>
      </c>
      <c r="K1534" s="26" t="s">
        <v>8183</v>
      </c>
      <c r="L1534" s="27" t="s">
        <v>11104</v>
      </c>
      <c r="M1534" s="27" t="s">
        <v>11105</v>
      </c>
      <c r="N1534" s="27" t="s">
        <v>8173</v>
      </c>
      <c r="O1534" s="27" t="s">
        <v>11106</v>
      </c>
      <c r="P1534" s="27" t="s">
        <v>19511</v>
      </c>
      <c r="Q1534" s="28" t="s">
        <v>1912</v>
      </c>
    </row>
    <row r="1535" spans="1:17" x14ac:dyDescent="0.2">
      <c r="A1535" s="9" t="s">
        <v>10879</v>
      </c>
      <c r="B1535" s="9">
        <v>1</v>
      </c>
      <c r="K1535" s="29" t="s">
        <v>8183</v>
      </c>
      <c r="L1535" s="30" t="s">
        <v>11107</v>
      </c>
      <c r="M1535" s="30" t="s">
        <v>11108</v>
      </c>
      <c r="N1535" s="30" t="s">
        <v>8173</v>
      </c>
      <c r="O1535" s="30" t="s">
        <v>19511</v>
      </c>
      <c r="P1535" s="30" t="s">
        <v>19511</v>
      </c>
      <c r="Q1535" s="31" t="s">
        <v>1913</v>
      </c>
    </row>
    <row r="1536" spans="1:17" x14ac:dyDescent="0.2">
      <c r="A1536" s="9" t="s">
        <v>10883</v>
      </c>
      <c r="B1536" s="9">
        <v>1</v>
      </c>
      <c r="K1536" s="26" t="s">
        <v>8183</v>
      </c>
      <c r="L1536" s="27" t="s">
        <v>11109</v>
      </c>
      <c r="M1536" s="27" t="s">
        <v>11110</v>
      </c>
      <c r="N1536" s="27" t="s">
        <v>8173</v>
      </c>
      <c r="O1536" s="27" t="s">
        <v>11111</v>
      </c>
      <c r="P1536" s="27" t="s">
        <v>19511</v>
      </c>
      <c r="Q1536" s="28" t="s">
        <v>1914</v>
      </c>
    </row>
    <row r="1537" spans="1:17" x14ac:dyDescent="0.2">
      <c r="A1537" s="9" t="s">
        <v>10885</v>
      </c>
      <c r="B1537" s="9">
        <v>1</v>
      </c>
      <c r="K1537" s="29" t="s">
        <v>8186</v>
      </c>
      <c r="L1537" s="30" t="s">
        <v>11112</v>
      </c>
      <c r="M1537" s="30" t="s">
        <v>11113</v>
      </c>
      <c r="N1537" s="30" t="s">
        <v>8173</v>
      </c>
      <c r="O1537" s="30" t="s">
        <v>19511</v>
      </c>
      <c r="P1537" s="30" t="s">
        <v>1915</v>
      </c>
      <c r="Q1537" s="31" t="s">
        <v>1916</v>
      </c>
    </row>
    <row r="1538" spans="1:17" x14ac:dyDescent="0.2">
      <c r="A1538" s="9" t="s">
        <v>1753</v>
      </c>
      <c r="B1538" s="9">
        <v>1</v>
      </c>
      <c r="K1538" s="26" t="s">
        <v>8183</v>
      </c>
      <c r="L1538" s="27" t="s">
        <v>11114</v>
      </c>
      <c r="M1538" s="27" t="s">
        <v>11115</v>
      </c>
      <c r="N1538" s="27" t="s">
        <v>8173</v>
      </c>
      <c r="O1538" s="27" t="s">
        <v>11116</v>
      </c>
      <c r="P1538" s="27" t="s">
        <v>19511</v>
      </c>
      <c r="Q1538" s="28" t="s">
        <v>1917</v>
      </c>
    </row>
    <row r="1539" spans="1:17" x14ac:dyDescent="0.2">
      <c r="A1539" s="9" t="s">
        <v>10890</v>
      </c>
      <c r="B1539" s="9">
        <v>1</v>
      </c>
      <c r="K1539" s="29" t="s">
        <v>8183</v>
      </c>
      <c r="L1539" s="30" t="s">
        <v>11117</v>
      </c>
      <c r="M1539" s="30" t="s">
        <v>11118</v>
      </c>
      <c r="N1539" s="30" t="s">
        <v>8173</v>
      </c>
      <c r="O1539" s="30" t="s">
        <v>19511</v>
      </c>
      <c r="P1539" s="30" t="s">
        <v>19511</v>
      </c>
      <c r="Q1539" s="31" t="s">
        <v>1918</v>
      </c>
    </row>
    <row r="1540" spans="1:17" x14ac:dyDescent="0.2">
      <c r="A1540" s="9" t="s">
        <v>10892</v>
      </c>
      <c r="B1540" s="9">
        <v>1</v>
      </c>
      <c r="K1540" s="26" t="s">
        <v>8183</v>
      </c>
      <c r="L1540" s="27" t="s">
        <v>11119</v>
      </c>
      <c r="M1540" s="27" t="s">
        <v>11120</v>
      </c>
      <c r="N1540" s="27" t="s">
        <v>8173</v>
      </c>
      <c r="O1540" s="27" t="s">
        <v>19511</v>
      </c>
      <c r="P1540" s="27" t="s">
        <v>19511</v>
      </c>
      <c r="Q1540" s="28" t="s">
        <v>1919</v>
      </c>
    </row>
    <row r="1541" spans="1:17" x14ac:dyDescent="0.2">
      <c r="A1541" s="9" t="s">
        <v>10894</v>
      </c>
      <c r="B1541" s="9">
        <v>1</v>
      </c>
      <c r="K1541" s="29" t="s">
        <v>8174</v>
      </c>
      <c r="L1541" s="30" t="s">
        <v>11121</v>
      </c>
      <c r="M1541" s="30" t="s">
        <v>11122</v>
      </c>
      <c r="N1541" s="30" t="s">
        <v>8173</v>
      </c>
      <c r="O1541" s="30" t="s">
        <v>19511</v>
      </c>
      <c r="P1541" s="30" t="s">
        <v>19511</v>
      </c>
      <c r="Q1541" s="31" t="s">
        <v>19511</v>
      </c>
    </row>
    <row r="1542" spans="1:17" x14ac:dyDescent="0.2">
      <c r="A1542" s="9" t="s">
        <v>10897</v>
      </c>
      <c r="B1542" s="9">
        <v>1</v>
      </c>
      <c r="K1542" s="26" t="s">
        <v>8177</v>
      </c>
      <c r="L1542" s="27" t="s">
        <v>11123</v>
      </c>
      <c r="M1542" s="27" t="s">
        <v>11124</v>
      </c>
      <c r="N1542" s="27" t="s">
        <v>8173</v>
      </c>
      <c r="O1542" s="27" t="s">
        <v>8173</v>
      </c>
      <c r="P1542" s="27" t="s">
        <v>1920</v>
      </c>
      <c r="Q1542" s="28" t="s">
        <v>1921</v>
      </c>
    </row>
    <row r="1543" spans="1:17" x14ac:dyDescent="0.2">
      <c r="A1543" s="9" t="s">
        <v>10899</v>
      </c>
      <c r="B1543" s="9">
        <v>1</v>
      </c>
      <c r="K1543" s="29" t="s">
        <v>8183</v>
      </c>
      <c r="L1543" s="30" t="s">
        <v>11125</v>
      </c>
      <c r="M1543" s="30" t="s">
        <v>11126</v>
      </c>
      <c r="N1543" s="30" t="s">
        <v>8173</v>
      </c>
      <c r="O1543" s="30" t="s">
        <v>19511</v>
      </c>
      <c r="P1543" s="30" t="s">
        <v>19511</v>
      </c>
      <c r="Q1543" s="31" t="s">
        <v>1922</v>
      </c>
    </row>
    <row r="1544" spans="1:17" x14ac:dyDescent="0.2">
      <c r="A1544" s="9" t="s">
        <v>10902</v>
      </c>
      <c r="B1544" s="9">
        <v>1</v>
      </c>
      <c r="K1544" s="26" t="s">
        <v>8183</v>
      </c>
      <c r="L1544" s="27" t="s">
        <v>11127</v>
      </c>
      <c r="M1544" s="27" t="s">
        <v>11128</v>
      </c>
      <c r="N1544" s="27" t="s">
        <v>8173</v>
      </c>
      <c r="O1544" s="27" t="s">
        <v>19511</v>
      </c>
      <c r="P1544" s="27" t="s">
        <v>1923</v>
      </c>
      <c r="Q1544" s="28" t="s">
        <v>1924</v>
      </c>
    </row>
    <row r="1545" spans="1:17" x14ac:dyDescent="0.2">
      <c r="A1545" s="9" t="s">
        <v>10907</v>
      </c>
      <c r="B1545" s="9">
        <v>1</v>
      </c>
      <c r="K1545" s="29" t="s">
        <v>8174</v>
      </c>
      <c r="L1545" s="30" t="s">
        <v>11129</v>
      </c>
      <c r="M1545" s="30" t="s">
        <v>11130</v>
      </c>
      <c r="N1545" s="30" t="s">
        <v>8173</v>
      </c>
      <c r="O1545" s="30" t="s">
        <v>19511</v>
      </c>
      <c r="P1545" s="30" t="s">
        <v>19511</v>
      </c>
      <c r="Q1545" s="31" t="s">
        <v>1925</v>
      </c>
    </row>
    <row r="1546" spans="1:17" x14ac:dyDescent="0.2">
      <c r="A1546" s="9" t="s">
        <v>10910</v>
      </c>
      <c r="B1546" s="9">
        <v>1</v>
      </c>
      <c r="K1546" s="26" t="s">
        <v>8174</v>
      </c>
      <c r="L1546" s="27" t="s">
        <v>11131</v>
      </c>
      <c r="M1546" s="27" t="s">
        <v>11132</v>
      </c>
      <c r="N1546" s="27" t="s">
        <v>8173</v>
      </c>
      <c r="O1546" s="27" t="s">
        <v>19511</v>
      </c>
      <c r="P1546" s="27" t="s">
        <v>19511</v>
      </c>
      <c r="Q1546" s="28" t="s">
        <v>1925</v>
      </c>
    </row>
    <row r="1547" spans="1:17" x14ac:dyDescent="0.2">
      <c r="A1547" s="9" t="s">
        <v>10913</v>
      </c>
      <c r="B1547" s="9">
        <v>1</v>
      </c>
      <c r="K1547" s="29" t="s">
        <v>8183</v>
      </c>
      <c r="L1547" s="30" t="s">
        <v>11133</v>
      </c>
      <c r="M1547" s="30" t="s">
        <v>11134</v>
      </c>
      <c r="N1547" s="30" t="s">
        <v>8173</v>
      </c>
      <c r="O1547" s="30" t="s">
        <v>11135</v>
      </c>
      <c r="P1547" s="30" t="s">
        <v>1926</v>
      </c>
      <c r="Q1547" s="31" t="s">
        <v>1927</v>
      </c>
    </row>
    <row r="1548" spans="1:17" x14ac:dyDescent="0.2">
      <c r="A1548" s="9" t="s">
        <v>10914</v>
      </c>
      <c r="B1548" s="9">
        <v>1</v>
      </c>
      <c r="K1548" s="26" t="s">
        <v>8183</v>
      </c>
      <c r="L1548" s="27" t="s">
        <v>11136</v>
      </c>
      <c r="M1548" s="27" t="s">
        <v>11137</v>
      </c>
      <c r="N1548" s="27" t="s">
        <v>8173</v>
      </c>
      <c r="O1548" s="27" t="s">
        <v>11138</v>
      </c>
      <c r="P1548" s="27" t="s">
        <v>19511</v>
      </c>
      <c r="Q1548" s="28" t="s">
        <v>1928</v>
      </c>
    </row>
    <row r="1549" spans="1:17" x14ac:dyDescent="0.2">
      <c r="A1549" s="9" t="s">
        <v>10916</v>
      </c>
      <c r="B1549" s="9">
        <v>1</v>
      </c>
      <c r="K1549" s="29" t="s">
        <v>8183</v>
      </c>
      <c r="L1549" s="30" t="s">
        <v>11139</v>
      </c>
      <c r="M1549" s="30" t="s">
        <v>11140</v>
      </c>
      <c r="N1549" s="30" t="s">
        <v>8173</v>
      </c>
      <c r="O1549" s="30" t="s">
        <v>19511</v>
      </c>
      <c r="P1549" s="30" t="s">
        <v>19511</v>
      </c>
      <c r="Q1549" s="31" t="s">
        <v>1929</v>
      </c>
    </row>
    <row r="1550" spans="1:17" x14ac:dyDescent="0.2">
      <c r="A1550" s="9" t="s">
        <v>10918</v>
      </c>
      <c r="B1550" s="9">
        <v>1</v>
      </c>
      <c r="K1550" s="26" t="s">
        <v>8183</v>
      </c>
      <c r="L1550" s="27" t="s">
        <v>11141</v>
      </c>
      <c r="M1550" s="27" t="s">
        <v>11142</v>
      </c>
      <c r="N1550" s="27" t="s">
        <v>8173</v>
      </c>
      <c r="O1550" s="27" t="s">
        <v>19511</v>
      </c>
      <c r="P1550" s="27" t="s">
        <v>1930</v>
      </c>
      <c r="Q1550" s="28" t="s">
        <v>1931</v>
      </c>
    </row>
    <row r="1551" spans="1:17" x14ac:dyDescent="0.2">
      <c r="A1551" s="9" t="s">
        <v>10920</v>
      </c>
      <c r="B1551" s="9">
        <v>1</v>
      </c>
      <c r="K1551" s="29" t="s">
        <v>8186</v>
      </c>
      <c r="L1551" s="30" t="s">
        <v>11143</v>
      </c>
      <c r="M1551" s="30" t="s">
        <v>1932</v>
      </c>
      <c r="N1551" s="30" t="s">
        <v>8173</v>
      </c>
      <c r="O1551" s="30" t="s">
        <v>1933</v>
      </c>
      <c r="P1551" s="30" t="s">
        <v>1934</v>
      </c>
      <c r="Q1551" s="31" t="s">
        <v>1935</v>
      </c>
    </row>
    <row r="1552" spans="1:17" x14ac:dyDescent="0.2">
      <c r="A1552" s="9" t="s">
        <v>10922</v>
      </c>
      <c r="B1552" s="9">
        <v>1</v>
      </c>
      <c r="K1552" s="26" t="s">
        <v>8183</v>
      </c>
      <c r="L1552" s="27" t="s">
        <v>11144</v>
      </c>
      <c r="M1552" s="27" t="s">
        <v>11145</v>
      </c>
      <c r="N1552" s="27" t="s">
        <v>8173</v>
      </c>
      <c r="O1552" s="27" t="s">
        <v>19511</v>
      </c>
      <c r="P1552" s="27" t="s">
        <v>1936</v>
      </c>
      <c r="Q1552" s="28" t="s">
        <v>1937</v>
      </c>
    </row>
    <row r="1553" spans="1:17" x14ac:dyDescent="0.2">
      <c r="A1553" s="9" t="s">
        <v>10925</v>
      </c>
      <c r="B1553" s="9">
        <v>1</v>
      </c>
      <c r="K1553" s="29" t="s">
        <v>8183</v>
      </c>
      <c r="L1553" s="30" t="s">
        <v>11146</v>
      </c>
      <c r="M1553" s="30" t="s">
        <v>11147</v>
      </c>
      <c r="N1553" s="30" t="s">
        <v>8173</v>
      </c>
      <c r="O1553" s="30" t="s">
        <v>8173</v>
      </c>
      <c r="P1553" s="30" t="s">
        <v>1938</v>
      </c>
      <c r="Q1553" s="31" t="s">
        <v>1939</v>
      </c>
    </row>
    <row r="1554" spans="1:17" x14ac:dyDescent="0.2">
      <c r="A1554" s="9" t="s">
        <v>10930</v>
      </c>
      <c r="B1554" s="9">
        <v>1</v>
      </c>
      <c r="K1554" s="26" t="s">
        <v>8906</v>
      </c>
      <c r="L1554" s="27" t="s">
        <v>11148</v>
      </c>
      <c r="M1554" s="27" t="s">
        <v>11149</v>
      </c>
      <c r="N1554" s="27" t="s">
        <v>8173</v>
      </c>
      <c r="O1554" s="27" t="s">
        <v>8173</v>
      </c>
      <c r="P1554" s="27" t="s">
        <v>19511</v>
      </c>
      <c r="Q1554" s="28" t="s">
        <v>19511</v>
      </c>
    </row>
    <row r="1555" spans="1:17" x14ac:dyDescent="0.2">
      <c r="A1555" s="9" t="s">
        <v>10932</v>
      </c>
      <c r="B1555" s="9">
        <v>1</v>
      </c>
      <c r="K1555" s="29" t="s">
        <v>8906</v>
      </c>
      <c r="L1555" s="30" t="s">
        <v>11150</v>
      </c>
      <c r="M1555" s="30" t="s">
        <v>11151</v>
      </c>
      <c r="N1555" s="30" t="s">
        <v>8173</v>
      </c>
      <c r="O1555" s="30" t="s">
        <v>8173</v>
      </c>
      <c r="P1555" s="30" t="s">
        <v>19511</v>
      </c>
      <c r="Q1555" s="31" t="s">
        <v>1940</v>
      </c>
    </row>
    <row r="1556" spans="1:17" x14ac:dyDescent="0.2">
      <c r="A1556" s="9" t="s">
        <v>10934</v>
      </c>
      <c r="B1556" s="9">
        <v>1</v>
      </c>
      <c r="K1556" s="26" t="s">
        <v>8183</v>
      </c>
      <c r="L1556" s="27" t="s">
        <v>11152</v>
      </c>
      <c r="M1556" s="27" t="s">
        <v>11153</v>
      </c>
      <c r="N1556" s="27" t="s">
        <v>8173</v>
      </c>
      <c r="O1556" s="27" t="s">
        <v>8173</v>
      </c>
      <c r="P1556" s="27" t="s">
        <v>1941</v>
      </c>
      <c r="Q1556" s="28" t="s">
        <v>1942</v>
      </c>
    </row>
    <row r="1557" spans="1:17" x14ac:dyDescent="0.2">
      <c r="A1557" s="9" t="s">
        <v>10936</v>
      </c>
      <c r="B1557" s="9">
        <v>1</v>
      </c>
      <c r="K1557" s="29" t="s">
        <v>8183</v>
      </c>
      <c r="L1557" s="30" t="s">
        <v>11154</v>
      </c>
      <c r="M1557" s="30" t="s">
        <v>11155</v>
      </c>
      <c r="N1557" s="30" t="s">
        <v>8173</v>
      </c>
      <c r="O1557" s="30" t="s">
        <v>8173</v>
      </c>
      <c r="P1557" s="30" t="s">
        <v>19511</v>
      </c>
      <c r="Q1557" s="31" t="s">
        <v>19511</v>
      </c>
    </row>
    <row r="1558" spans="1:17" x14ac:dyDescent="0.2">
      <c r="A1558" s="9" t="s">
        <v>10938</v>
      </c>
      <c r="B1558" s="9">
        <v>1</v>
      </c>
      <c r="K1558" s="26" t="s">
        <v>8171</v>
      </c>
      <c r="L1558" s="27" t="s">
        <v>11156</v>
      </c>
      <c r="M1558" s="27" t="s">
        <v>11157</v>
      </c>
      <c r="N1558" s="27" t="s">
        <v>8173</v>
      </c>
      <c r="O1558" s="27" t="s">
        <v>8173</v>
      </c>
      <c r="P1558" s="27" t="s">
        <v>1943</v>
      </c>
      <c r="Q1558" s="28" t="s">
        <v>1944</v>
      </c>
    </row>
    <row r="1559" spans="1:17" x14ac:dyDescent="0.2">
      <c r="A1559" s="9" t="s">
        <v>10940</v>
      </c>
      <c r="B1559" s="9">
        <v>1</v>
      </c>
      <c r="K1559" s="29" t="s">
        <v>8183</v>
      </c>
      <c r="L1559" s="30" t="s">
        <v>11158</v>
      </c>
      <c r="M1559" s="30" t="s">
        <v>11159</v>
      </c>
      <c r="N1559" s="30" t="s">
        <v>8173</v>
      </c>
      <c r="O1559" s="30" t="s">
        <v>8173</v>
      </c>
      <c r="P1559" s="30" t="s">
        <v>1945</v>
      </c>
      <c r="Q1559" s="31" t="s">
        <v>1946</v>
      </c>
    </row>
    <row r="1560" spans="1:17" x14ac:dyDescent="0.2">
      <c r="A1560" s="9" t="s">
        <v>10942</v>
      </c>
      <c r="B1560" s="9">
        <v>1</v>
      </c>
      <c r="K1560" s="26" t="s">
        <v>8183</v>
      </c>
      <c r="L1560" s="27" t="s">
        <v>11160</v>
      </c>
      <c r="M1560" s="27" t="s">
        <v>11161</v>
      </c>
      <c r="N1560" s="27" t="s">
        <v>8173</v>
      </c>
      <c r="O1560" s="27" t="s">
        <v>8173</v>
      </c>
      <c r="P1560" s="27" t="s">
        <v>1947</v>
      </c>
      <c r="Q1560" s="28" t="s">
        <v>1948</v>
      </c>
    </row>
    <row r="1561" spans="1:17" x14ac:dyDescent="0.2">
      <c r="A1561" s="9" t="s">
        <v>10944</v>
      </c>
      <c r="B1561" s="9">
        <v>1</v>
      </c>
      <c r="K1561" s="29" t="s">
        <v>8183</v>
      </c>
      <c r="L1561" s="30" t="s">
        <v>11162</v>
      </c>
      <c r="M1561" s="30" t="s">
        <v>11163</v>
      </c>
      <c r="N1561" s="30" t="s">
        <v>8173</v>
      </c>
      <c r="O1561" s="30" t="s">
        <v>8173</v>
      </c>
      <c r="P1561" s="30" t="s">
        <v>1949</v>
      </c>
      <c r="Q1561" s="31" t="s">
        <v>1950</v>
      </c>
    </row>
    <row r="1562" spans="1:17" x14ac:dyDescent="0.2">
      <c r="A1562" s="9" t="s">
        <v>10946</v>
      </c>
      <c r="B1562" s="9">
        <v>1</v>
      </c>
      <c r="K1562" s="26" t="s">
        <v>8183</v>
      </c>
      <c r="L1562" s="27" t="s">
        <v>11164</v>
      </c>
      <c r="M1562" s="27" t="s">
        <v>11165</v>
      </c>
      <c r="N1562" s="27" t="s">
        <v>8173</v>
      </c>
      <c r="O1562" s="27" t="s">
        <v>8173</v>
      </c>
      <c r="P1562" s="27" t="s">
        <v>1951</v>
      </c>
      <c r="Q1562" s="28" t="s">
        <v>1952</v>
      </c>
    </row>
    <row r="1563" spans="1:17" x14ac:dyDescent="0.2">
      <c r="A1563" s="9" t="s">
        <v>10948</v>
      </c>
      <c r="B1563" s="9">
        <v>1</v>
      </c>
      <c r="K1563" s="29" t="s">
        <v>8186</v>
      </c>
      <c r="L1563" s="30" t="s">
        <v>11166</v>
      </c>
      <c r="M1563" s="30" t="s">
        <v>11167</v>
      </c>
      <c r="N1563" s="30" t="s">
        <v>8173</v>
      </c>
      <c r="O1563" s="30" t="s">
        <v>8173</v>
      </c>
      <c r="P1563" s="30" t="s">
        <v>19511</v>
      </c>
      <c r="Q1563" s="31" t="s">
        <v>1953</v>
      </c>
    </row>
    <row r="1564" spans="1:17" x14ac:dyDescent="0.2">
      <c r="A1564" s="9" t="s">
        <v>10950</v>
      </c>
      <c r="B1564" s="9">
        <v>1</v>
      </c>
      <c r="K1564" s="26" t="s">
        <v>8186</v>
      </c>
      <c r="L1564" s="27" t="s">
        <v>11168</v>
      </c>
      <c r="M1564" s="27" t="s">
        <v>11169</v>
      </c>
      <c r="N1564" s="27" t="s">
        <v>8173</v>
      </c>
      <c r="O1564" s="27" t="s">
        <v>11170</v>
      </c>
      <c r="P1564" s="27" t="s">
        <v>19511</v>
      </c>
      <c r="Q1564" s="28" t="s">
        <v>1954</v>
      </c>
    </row>
    <row r="1565" spans="1:17" x14ac:dyDescent="0.2">
      <c r="A1565" s="9" t="s">
        <v>10952</v>
      </c>
      <c r="B1565" s="9">
        <v>1</v>
      </c>
      <c r="K1565" s="29" t="s">
        <v>8183</v>
      </c>
      <c r="L1565" s="30" t="s">
        <v>11171</v>
      </c>
      <c r="M1565" s="30" t="s">
        <v>11172</v>
      </c>
      <c r="N1565" s="30" t="s">
        <v>8173</v>
      </c>
      <c r="O1565" s="30" t="s">
        <v>8173</v>
      </c>
      <c r="P1565" s="30" t="s">
        <v>19511</v>
      </c>
      <c r="Q1565" s="31" t="s">
        <v>1955</v>
      </c>
    </row>
    <row r="1566" spans="1:17" x14ac:dyDescent="0.2">
      <c r="A1566" s="9" t="s">
        <v>10954</v>
      </c>
      <c r="B1566" s="9">
        <v>1</v>
      </c>
      <c r="K1566" s="26" t="s">
        <v>8183</v>
      </c>
      <c r="L1566" s="27" t="s">
        <v>11173</v>
      </c>
      <c r="M1566" s="27" t="s">
        <v>11174</v>
      </c>
      <c r="N1566" s="27" t="s">
        <v>8173</v>
      </c>
      <c r="O1566" s="27" t="s">
        <v>8173</v>
      </c>
      <c r="P1566" s="27" t="s">
        <v>1956</v>
      </c>
      <c r="Q1566" s="28" t="s">
        <v>1957</v>
      </c>
    </row>
    <row r="1567" spans="1:17" x14ac:dyDescent="0.2">
      <c r="A1567" s="9" t="s">
        <v>10959</v>
      </c>
      <c r="B1567" s="9">
        <v>1</v>
      </c>
      <c r="K1567" s="29" t="s">
        <v>8183</v>
      </c>
      <c r="L1567" s="30" t="s">
        <v>9141</v>
      </c>
      <c r="M1567" s="30" t="s">
        <v>11175</v>
      </c>
      <c r="N1567" s="30" t="s">
        <v>8173</v>
      </c>
      <c r="O1567" s="30" t="s">
        <v>8173</v>
      </c>
      <c r="P1567" s="30" t="s">
        <v>19511</v>
      </c>
      <c r="Q1567" s="31" t="s">
        <v>1958</v>
      </c>
    </row>
    <row r="1568" spans="1:17" x14ac:dyDescent="0.2">
      <c r="A1568" s="9" t="s">
        <v>10961</v>
      </c>
      <c r="B1568" s="9">
        <v>1</v>
      </c>
      <c r="K1568" s="26" t="s">
        <v>8183</v>
      </c>
      <c r="L1568" s="27" t="s">
        <v>11176</v>
      </c>
      <c r="M1568" s="27" t="s">
        <v>11177</v>
      </c>
      <c r="N1568" s="27" t="s">
        <v>8173</v>
      </c>
      <c r="O1568" s="27" t="s">
        <v>8173</v>
      </c>
      <c r="P1568" s="27" t="s">
        <v>1959</v>
      </c>
      <c r="Q1568" s="28" t="s">
        <v>1960</v>
      </c>
    </row>
    <row r="1569" spans="1:17" x14ac:dyDescent="0.2">
      <c r="A1569" s="9" t="s">
        <v>10966</v>
      </c>
      <c r="B1569" s="9">
        <v>1</v>
      </c>
      <c r="K1569" s="29" t="s">
        <v>8183</v>
      </c>
      <c r="L1569" s="30" t="s">
        <v>11178</v>
      </c>
      <c r="M1569" s="30" t="s">
        <v>11179</v>
      </c>
      <c r="N1569" s="30" t="s">
        <v>8173</v>
      </c>
      <c r="O1569" s="30" t="s">
        <v>8173</v>
      </c>
      <c r="P1569" s="30" t="s">
        <v>19511</v>
      </c>
      <c r="Q1569" s="31" t="s">
        <v>1961</v>
      </c>
    </row>
    <row r="1570" spans="1:17" x14ac:dyDescent="0.2">
      <c r="A1570" s="9" t="s">
        <v>10968</v>
      </c>
      <c r="B1570" s="9">
        <v>1</v>
      </c>
      <c r="K1570" s="26" t="s">
        <v>8183</v>
      </c>
      <c r="L1570" s="27" t="s">
        <v>11180</v>
      </c>
      <c r="M1570" s="27" t="s">
        <v>11181</v>
      </c>
      <c r="N1570" s="27" t="s">
        <v>8173</v>
      </c>
      <c r="O1570" s="27" t="s">
        <v>11182</v>
      </c>
      <c r="P1570" s="27" t="s">
        <v>1962</v>
      </c>
      <c r="Q1570" s="28" t="s">
        <v>1963</v>
      </c>
    </row>
    <row r="1571" spans="1:17" x14ac:dyDescent="0.2">
      <c r="A1571" s="9" t="s">
        <v>10970</v>
      </c>
      <c r="B1571" s="9">
        <v>1</v>
      </c>
      <c r="K1571" s="29" t="s">
        <v>8183</v>
      </c>
      <c r="L1571" s="30" t="s">
        <v>11183</v>
      </c>
      <c r="M1571" s="30" t="s">
        <v>11157</v>
      </c>
      <c r="N1571" s="30" t="s">
        <v>8173</v>
      </c>
      <c r="O1571" s="30" t="s">
        <v>8173</v>
      </c>
      <c r="P1571" s="30" t="s">
        <v>1964</v>
      </c>
      <c r="Q1571" s="31" t="s">
        <v>1944</v>
      </c>
    </row>
    <row r="1572" spans="1:17" x14ac:dyDescent="0.2">
      <c r="A1572" s="9" t="s">
        <v>10972</v>
      </c>
      <c r="B1572" s="9">
        <v>1</v>
      </c>
      <c r="K1572" s="26" t="s">
        <v>8183</v>
      </c>
      <c r="L1572" s="27" t="s">
        <v>11184</v>
      </c>
      <c r="M1572" s="27" t="s">
        <v>11185</v>
      </c>
      <c r="N1572" s="27" t="s">
        <v>8173</v>
      </c>
      <c r="O1572" s="27" t="s">
        <v>8173</v>
      </c>
      <c r="P1572" s="27" t="s">
        <v>19511</v>
      </c>
      <c r="Q1572" s="28" t="s">
        <v>19511</v>
      </c>
    </row>
    <row r="1573" spans="1:17" x14ac:dyDescent="0.2">
      <c r="A1573" s="9" t="s">
        <v>10976</v>
      </c>
      <c r="B1573" s="9">
        <v>1</v>
      </c>
      <c r="K1573" s="29" t="s">
        <v>8183</v>
      </c>
      <c r="L1573" s="30" t="s">
        <v>11186</v>
      </c>
      <c r="M1573" s="30" t="s">
        <v>11187</v>
      </c>
      <c r="N1573" s="30" t="s">
        <v>8173</v>
      </c>
      <c r="O1573" s="30" t="s">
        <v>8173</v>
      </c>
      <c r="P1573" s="30" t="s">
        <v>1965</v>
      </c>
      <c r="Q1573" s="31" t="s">
        <v>565</v>
      </c>
    </row>
    <row r="1574" spans="1:17" x14ac:dyDescent="0.2">
      <c r="A1574" s="9" t="s">
        <v>10978</v>
      </c>
      <c r="B1574" s="9">
        <v>1</v>
      </c>
      <c r="K1574" s="26" t="s">
        <v>8186</v>
      </c>
      <c r="L1574" s="27" t="s">
        <v>11188</v>
      </c>
      <c r="M1574" s="27" t="s">
        <v>11189</v>
      </c>
      <c r="N1574" s="27" t="s">
        <v>8173</v>
      </c>
      <c r="O1574" s="27" t="s">
        <v>8173</v>
      </c>
      <c r="P1574" s="27" t="s">
        <v>19511</v>
      </c>
      <c r="Q1574" s="28" t="s">
        <v>1966</v>
      </c>
    </row>
    <row r="1575" spans="1:17" x14ac:dyDescent="0.2">
      <c r="A1575" s="9" t="s">
        <v>10980</v>
      </c>
      <c r="B1575" s="9">
        <v>1</v>
      </c>
      <c r="K1575" s="29" t="s">
        <v>8183</v>
      </c>
      <c r="L1575" s="30" t="s">
        <v>11190</v>
      </c>
      <c r="M1575" s="30" t="s">
        <v>11191</v>
      </c>
      <c r="N1575" s="30" t="s">
        <v>8173</v>
      </c>
      <c r="O1575" s="30" t="s">
        <v>19511</v>
      </c>
      <c r="P1575" s="30" t="s">
        <v>1967</v>
      </c>
      <c r="Q1575" s="31" t="s">
        <v>1968</v>
      </c>
    </row>
    <row r="1576" spans="1:17" x14ac:dyDescent="0.2">
      <c r="A1576" s="9" t="s">
        <v>10982</v>
      </c>
      <c r="B1576" s="9">
        <v>1</v>
      </c>
      <c r="K1576" s="26" t="s">
        <v>8183</v>
      </c>
      <c r="L1576" s="27" t="s">
        <v>11192</v>
      </c>
      <c r="M1576" s="27" t="s">
        <v>11193</v>
      </c>
      <c r="N1576" s="27" t="s">
        <v>8173</v>
      </c>
      <c r="O1576" s="27" t="s">
        <v>11194</v>
      </c>
      <c r="P1576" s="27" t="s">
        <v>1969</v>
      </c>
      <c r="Q1576" s="28" t="s">
        <v>1970</v>
      </c>
    </row>
    <row r="1577" spans="1:17" x14ac:dyDescent="0.2">
      <c r="A1577" s="9" t="s">
        <v>10984</v>
      </c>
      <c r="B1577" s="9">
        <v>1</v>
      </c>
      <c r="K1577" s="29" t="s">
        <v>8183</v>
      </c>
      <c r="L1577" s="30" t="s">
        <v>1971</v>
      </c>
      <c r="M1577" s="30" t="s">
        <v>11195</v>
      </c>
      <c r="N1577" s="30" t="s">
        <v>8173</v>
      </c>
      <c r="O1577" s="30" t="s">
        <v>11196</v>
      </c>
      <c r="P1577" s="30" t="s">
        <v>1971</v>
      </c>
      <c r="Q1577" s="31" t="s">
        <v>1972</v>
      </c>
    </row>
    <row r="1578" spans="1:17" x14ac:dyDescent="0.2">
      <c r="A1578" s="9" t="s">
        <v>10986</v>
      </c>
      <c r="B1578" s="9">
        <v>1</v>
      </c>
      <c r="K1578" s="26" t="s">
        <v>8183</v>
      </c>
      <c r="L1578" s="27" t="s">
        <v>11197</v>
      </c>
      <c r="M1578" s="27" t="s">
        <v>11198</v>
      </c>
      <c r="N1578" s="27" t="s">
        <v>8173</v>
      </c>
      <c r="O1578" s="27" t="s">
        <v>19511</v>
      </c>
      <c r="P1578" s="27" t="s">
        <v>19511</v>
      </c>
      <c r="Q1578" s="28" t="s">
        <v>1973</v>
      </c>
    </row>
    <row r="1579" spans="1:17" x14ac:dyDescent="0.2">
      <c r="A1579" s="9" t="s">
        <v>10988</v>
      </c>
      <c r="B1579" s="9">
        <v>1</v>
      </c>
      <c r="K1579" s="29" t="s">
        <v>8285</v>
      </c>
      <c r="L1579" s="30" t="s">
        <v>11199</v>
      </c>
      <c r="M1579" s="30" t="s">
        <v>19511</v>
      </c>
      <c r="N1579" s="30" t="s">
        <v>8173</v>
      </c>
      <c r="O1579" s="30" t="s">
        <v>19511</v>
      </c>
      <c r="P1579" s="30" t="s">
        <v>19511</v>
      </c>
      <c r="Q1579" s="31" t="s">
        <v>19511</v>
      </c>
    </row>
    <row r="1580" spans="1:17" x14ac:dyDescent="0.2">
      <c r="A1580" s="9" t="s">
        <v>10990</v>
      </c>
      <c r="B1580" s="9">
        <v>1</v>
      </c>
      <c r="K1580" s="26" t="s">
        <v>8285</v>
      </c>
      <c r="L1580" s="27" t="s">
        <v>11200</v>
      </c>
      <c r="M1580" s="27" t="s">
        <v>19511</v>
      </c>
      <c r="N1580" s="27" t="s">
        <v>8173</v>
      </c>
      <c r="O1580" s="27" t="s">
        <v>19511</v>
      </c>
      <c r="P1580" s="27" t="s">
        <v>19511</v>
      </c>
      <c r="Q1580" s="28" t="s">
        <v>1974</v>
      </c>
    </row>
    <row r="1581" spans="1:17" x14ac:dyDescent="0.2">
      <c r="A1581" s="9" t="s">
        <v>10992</v>
      </c>
      <c r="B1581" s="9">
        <v>1</v>
      </c>
      <c r="K1581" s="29" t="s">
        <v>8183</v>
      </c>
      <c r="L1581" s="30" t="s">
        <v>11201</v>
      </c>
      <c r="M1581" s="30" t="s">
        <v>1975</v>
      </c>
      <c r="N1581" s="30" t="s">
        <v>8173</v>
      </c>
      <c r="O1581" s="30" t="s">
        <v>19511</v>
      </c>
      <c r="P1581" s="30" t="s">
        <v>19511</v>
      </c>
      <c r="Q1581" s="31" t="s">
        <v>1976</v>
      </c>
    </row>
    <row r="1582" spans="1:17" x14ac:dyDescent="0.2">
      <c r="A1582" s="9" t="s">
        <v>10994</v>
      </c>
      <c r="B1582" s="9">
        <v>1</v>
      </c>
      <c r="K1582" s="26" t="s">
        <v>8186</v>
      </c>
      <c r="L1582" s="27" t="s">
        <v>11202</v>
      </c>
      <c r="M1582" s="27" t="s">
        <v>11203</v>
      </c>
      <c r="N1582" s="27" t="s">
        <v>8173</v>
      </c>
      <c r="O1582" s="27" t="s">
        <v>19511</v>
      </c>
      <c r="P1582" s="27" t="s">
        <v>19511</v>
      </c>
      <c r="Q1582" s="28" t="s">
        <v>1977</v>
      </c>
    </row>
    <row r="1583" spans="1:17" x14ac:dyDescent="0.2">
      <c r="A1583" s="9" t="s">
        <v>10997</v>
      </c>
      <c r="B1583" s="9">
        <v>1</v>
      </c>
      <c r="K1583" s="29" t="s">
        <v>8183</v>
      </c>
      <c r="L1583" s="30" t="s">
        <v>11204</v>
      </c>
      <c r="M1583" s="30" t="s">
        <v>11205</v>
      </c>
      <c r="N1583" s="30" t="s">
        <v>8173</v>
      </c>
      <c r="O1583" s="30" t="s">
        <v>8173</v>
      </c>
      <c r="P1583" s="30" t="s">
        <v>19511</v>
      </c>
      <c r="Q1583" s="31" t="s">
        <v>1978</v>
      </c>
    </row>
    <row r="1584" spans="1:17" x14ac:dyDescent="0.2">
      <c r="A1584" s="9" t="s">
        <v>10998</v>
      </c>
      <c r="B1584" s="9">
        <v>1</v>
      </c>
      <c r="K1584" s="26" t="s">
        <v>8183</v>
      </c>
      <c r="L1584" s="27" t="s">
        <v>11206</v>
      </c>
      <c r="M1584" s="27" t="s">
        <v>11207</v>
      </c>
      <c r="N1584" s="27" t="s">
        <v>8173</v>
      </c>
      <c r="O1584" s="27" t="s">
        <v>8173</v>
      </c>
      <c r="P1584" s="27" t="s">
        <v>19511</v>
      </c>
      <c r="Q1584" s="28" t="s">
        <v>1979</v>
      </c>
    </row>
    <row r="1585" spans="1:17" x14ac:dyDescent="0.2">
      <c r="A1585" s="9" t="s">
        <v>11000</v>
      </c>
      <c r="B1585" s="9">
        <v>1</v>
      </c>
      <c r="K1585" s="29" t="s">
        <v>8216</v>
      </c>
      <c r="L1585" s="30" t="s">
        <v>11208</v>
      </c>
      <c r="M1585" s="30" t="s">
        <v>11209</v>
      </c>
      <c r="N1585" s="30" t="s">
        <v>8173</v>
      </c>
      <c r="O1585" s="30" t="s">
        <v>8173</v>
      </c>
      <c r="P1585" s="30" t="s">
        <v>19511</v>
      </c>
      <c r="Q1585" s="31" t="s">
        <v>1980</v>
      </c>
    </row>
    <row r="1586" spans="1:17" x14ac:dyDescent="0.2">
      <c r="A1586" s="9" t="s">
        <v>11003</v>
      </c>
      <c r="B1586" s="9">
        <v>1</v>
      </c>
      <c r="K1586" s="26" t="s">
        <v>8186</v>
      </c>
      <c r="L1586" s="27" t="s">
        <v>11210</v>
      </c>
      <c r="M1586" s="27" t="s">
        <v>11211</v>
      </c>
      <c r="N1586" s="27" t="s">
        <v>8173</v>
      </c>
      <c r="O1586" s="27" t="s">
        <v>8173</v>
      </c>
      <c r="P1586" s="27" t="s">
        <v>19511</v>
      </c>
      <c r="Q1586" s="28" t="s">
        <v>1981</v>
      </c>
    </row>
    <row r="1587" spans="1:17" x14ac:dyDescent="0.2">
      <c r="A1587" s="9" t="s">
        <v>11005</v>
      </c>
      <c r="B1587" s="9">
        <v>1</v>
      </c>
      <c r="K1587" s="29" t="s">
        <v>8183</v>
      </c>
      <c r="L1587" s="30" t="s">
        <v>11212</v>
      </c>
      <c r="M1587" s="30" t="s">
        <v>11213</v>
      </c>
      <c r="N1587" s="30" t="s">
        <v>8173</v>
      </c>
      <c r="O1587" s="30" t="s">
        <v>11214</v>
      </c>
      <c r="P1587" s="30" t="s">
        <v>1982</v>
      </c>
      <c r="Q1587" s="31" t="s">
        <v>1983</v>
      </c>
    </row>
    <row r="1588" spans="1:17" x14ac:dyDescent="0.2">
      <c r="A1588" s="9" t="s">
        <v>11006</v>
      </c>
      <c r="B1588" s="9">
        <v>1</v>
      </c>
      <c r="K1588" s="26" t="s">
        <v>8183</v>
      </c>
      <c r="L1588" s="27" t="s">
        <v>11215</v>
      </c>
      <c r="M1588" s="27" t="s">
        <v>11216</v>
      </c>
      <c r="N1588" s="27" t="s">
        <v>8173</v>
      </c>
      <c r="O1588" s="27" t="s">
        <v>11217</v>
      </c>
      <c r="P1588" s="27" t="s">
        <v>19511</v>
      </c>
      <c r="Q1588" s="28" t="s">
        <v>1984</v>
      </c>
    </row>
    <row r="1589" spans="1:17" x14ac:dyDescent="0.2">
      <c r="A1589" s="9" t="s">
        <v>11008</v>
      </c>
      <c r="B1589" s="9">
        <v>1</v>
      </c>
      <c r="K1589" s="29" t="s">
        <v>8183</v>
      </c>
      <c r="L1589" s="30" t="s">
        <v>11218</v>
      </c>
      <c r="M1589" s="30" t="s">
        <v>11219</v>
      </c>
      <c r="N1589" s="30" t="s">
        <v>8173</v>
      </c>
      <c r="O1589" s="30" t="s">
        <v>11220</v>
      </c>
      <c r="P1589" s="30" t="s">
        <v>1985</v>
      </c>
      <c r="Q1589" s="31" t="s">
        <v>1986</v>
      </c>
    </row>
    <row r="1590" spans="1:17" x14ac:dyDescent="0.2">
      <c r="A1590" s="9" t="s">
        <v>11011</v>
      </c>
      <c r="B1590" s="9">
        <v>1</v>
      </c>
      <c r="K1590" s="26" t="s">
        <v>8216</v>
      </c>
      <c r="L1590" s="27" t="s">
        <v>11221</v>
      </c>
      <c r="M1590" s="27" t="s">
        <v>11222</v>
      </c>
      <c r="N1590" s="27" t="s">
        <v>8173</v>
      </c>
      <c r="O1590" s="27" t="s">
        <v>8173</v>
      </c>
      <c r="P1590" s="27" t="s">
        <v>1987</v>
      </c>
      <c r="Q1590" s="28" t="s">
        <v>1988</v>
      </c>
    </row>
    <row r="1591" spans="1:17" x14ac:dyDescent="0.2">
      <c r="A1591" s="9" t="s">
        <v>11013</v>
      </c>
      <c r="B1591" s="9">
        <v>1</v>
      </c>
      <c r="K1591" s="29" t="s">
        <v>8177</v>
      </c>
      <c r="L1591" s="30" t="s">
        <v>11223</v>
      </c>
      <c r="M1591" s="30" t="s">
        <v>11224</v>
      </c>
      <c r="N1591" s="30" t="s">
        <v>8173</v>
      </c>
      <c r="O1591" s="30" t="s">
        <v>8173</v>
      </c>
      <c r="P1591" s="30" t="s">
        <v>1989</v>
      </c>
      <c r="Q1591" s="31" t="s">
        <v>1990</v>
      </c>
    </row>
    <row r="1592" spans="1:17" x14ac:dyDescent="0.2">
      <c r="A1592" s="9" t="s">
        <v>11016</v>
      </c>
      <c r="B1592" s="9">
        <v>1</v>
      </c>
      <c r="K1592" s="26" t="s">
        <v>8177</v>
      </c>
      <c r="L1592" s="27" t="s">
        <v>11225</v>
      </c>
      <c r="M1592" s="27" t="s">
        <v>11226</v>
      </c>
      <c r="N1592" s="27" t="s">
        <v>8173</v>
      </c>
      <c r="O1592" s="27" t="s">
        <v>8173</v>
      </c>
      <c r="P1592" s="27" t="s">
        <v>1989</v>
      </c>
      <c r="Q1592" s="28" t="s">
        <v>1991</v>
      </c>
    </row>
    <row r="1593" spans="1:17" x14ac:dyDescent="0.2">
      <c r="A1593" s="9" t="s">
        <v>11017</v>
      </c>
      <c r="B1593" s="9">
        <v>1</v>
      </c>
      <c r="K1593" s="29" t="s">
        <v>8177</v>
      </c>
      <c r="L1593" s="30" t="s">
        <v>11227</v>
      </c>
      <c r="M1593" s="30" t="s">
        <v>11228</v>
      </c>
      <c r="N1593" s="30" t="s">
        <v>8173</v>
      </c>
      <c r="O1593" s="30" t="s">
        <v>8173</v>
      </c>
      <c r="P1593" s="30" t="s">
        <v>1992</v>
      </c>
      <c r="Q1593" s="31" t="s">
        <v>1993</v>
      </c>
    </row>
    <row r="1594" spans="1:17" x14ac:dyDescent="0.2">
      <c r="A1594" s="9" t="s">
        <v>11019</v>
      </c>
      <c r="B1594" s="9">
        <v>1</v>
      </c>
      <c r="K1594" s="26" t="s">
        <v>8177</v>
      </c>
      <c r="L1594" s="27" t="s">
        <v>9895</v>
      </c>
      <c r="M1594" s="27" t="s">
        <v>11229</v>
      </c>
      <c r="N1594" s="27" t="s">
        <v>8173</v>
      </c>
      <c r="O1594" s="27" t="s">
        <v>8173</v>
      </c>
      <c r="P1594" s="27" t="s">
        <v>1994</v>
      </c>
      <c r="Q1594" s="28" t="s">
        <v>1995</v>
      </c>
    </row>
    <row r="1595" spans="1:17" x14ac:dyDescent="0.2">
      <c r="A1595" s="9" t="s">
        <v>11022</v>
      </c>
      <c r="B1595" s="9">
        <v>1</v>
      </c>
      <c r="K1595" s="29" t="s">
        <v>8177</v>
      </c>
      <c r="L1595" s="30" t="s">
        <v>11230</v>
      </c>
      <c r="M1595" s="30" t="s">
        <v>11231</v>
      </c>
      <c r="N1595" s="30" t="s">
        <v>8173</v>
      </c>
      <c r="O1595" s="30" t="s">
        <v>8173</v>
      </c>
      <c r="P1595" s="30" t="s">
        <v>1996</v>
      </c>
      <c r="Q1595" s="31" t="s">
        <v>1997</v>
      </c>
    </row>
    <row r="1596" spans="1:17" x14ac:dyDescent="0.2">
      <c r="A1596" s="9" t="s">
        <v>11023</v>
      </c>
      <c r="B1596" s="9">
        <v>1</v>
      </c>
      <c r="K1596" s="26" t="s">
        <v>8177</v>
      </c>
      <c r="L1596" s="27" t="s">
        <v>11232</v>
      </c>
      <c r="M1596" s="27" t="s">
        <v>11233</v>
      </c>
      <c r="N1596" s="27" t="s">
        <v>8173</v>
      </c>
      <c r="O1596" s="27" t="s">
        <v>8173</v>
      </c>
      <c r="P1596" s="27" t="s">
        <v>1998</v>
      </c>
      <c r="Q1596" s="28" t="s">
        <v>1999</v>
      </c>
    </row>
    <row r="1597" spans="1:17" x14ac:dyDescent="0.2">
      <c r="A1597" s="9" t="s">
        <v>11025</v>
      </c>
      <c r="B1597" s="9">
        <v>1</v>
      </c>
      <c r="K1597" s="29" t="s">
        <v>8177</v>
      </c>
      <c r="L1597" s="30" t="s">
        <v>11234</v>
      </c>
      <c r="M1597" s="30" t="s">
        <v>11235</v>
      </c>
      <c r="N1597" s="30" t="s">
        <v>8173</v>
      </c>
      <c r="O1597" s="30" t="s">
        <v>8173</v>
      </c>
      <c r="P1597" s="30" t="s">
        <v>1945</v>
      </c>
      <c r="Q1597" s="31" t="s">
        <v>1946</v>
      </c>
    </row>
    <row r="1598" spans="1:17" x14ac:dyDescent="0.2">
      <c r="A1598" s="9" t="s">
        <v>11027</v>
      </c>
      <c r="B1598" s="9">
        <v>1</v>
      </c>
      <c r="K1598" s="26" t="s">
        <v>8177</v>
      </c>
      <c r="L1598" s="27" t="s">
        <v>11236</v>
      </c>
      <c r="M1598" s="27" t="s">
        <v>11237</v>
      </c>
      <c r="N1598" s="27" t="s">
        <v>8173</v>
      </c>
      <c r="O1598" s="27" t="s">
        <v>8173</v>
      </c>
      <c r="P1598" s="27" t="s">
        <v>1989</v>
      </c>
      <c r="Q1598" s="28" t="s">
        <v>2000</v>
      </c>
    </row>
    <row r="1599" spans="1:17" x14ac:dyDescent="0.2">
      <c r="A1599" s="9" t="s">
        <v>11029</v>
      </c>
      <c r="B1599" s="9">
        <v>1</v>
      </c>
      <c r="K1599" s="29" t="s">
        <v>8177</v>
      </c>
      <c r="L1599" s="30" t="s">
        <v>6424</v>
      </c>
      <c r="M1599" s="30" t="s">
        <v>11238</v>
      </c>
      <c r="N1599" s="30" t="s">
        <v>8173</v>
      </c>
      <c r="O1599" s="30" t="s">
        <v>8173</v>
      </c>
      <c r="P1599" s="30" t="s">
        <v>2001</v>
      </c>
      <c r="Q1599" s="31" t="s">
        <v>2002</v>
      </c>
    </row>
    <row r="1600" spans="1:17" x14ac:dyDescent="0.2">
      <c r="A1600" s="9" t="s">
        <v>11032</v>
      </c>
      <c r="B1600" s="9">
        <v>1</v>
      </c>
      <c r="K1600" s="26" t="s">
        <v>8177</v>
      </c>
      <c r="L1600" s="27" t="s">
        <v>11239</v>
      </c>
      <c r="M1600" s="27" t="s">
        <v>11240</v>
      </c>
      <c r="N1600" s="27" t="s">
        <v>8173</v>
      </c>
      <c r="O1600" s="27" t="s">
        <v>8173</v>
      </c>
      <c r="P1600" s="27" t="s">
        <v>2003</v>
      </c>
      <c r="Q1600" s="28" t="s">
        <v>2004</v>
      </c>
    </row>
    <row r="1601" spans="1:17" x14ac:dyDescent="0.2">
      <c r="A1601" s="9" t="s">
        <v>11035</v>
      </c>
      <c r="B1601" s="9">
        <v>1</v>
      </c>
      <c r="K1601" s="29" t="s">
        <v>8171</v>
      </c>
      <c r="L1601" s="30" t="s">
        <v>11241</v>
      </c>
      <c r="M1601" s="30" t="s">
        <v>11242</v>
      </c>
      <c r="N1601" s="30" t="s">
        <v>8173</v>
      </c>
      <c r="O1601" s="30" t="s">
        <v>8173</v>
      </c>
      <c r="P1601" s="30" t="s">
        <v>2005</v>
      </c>
      <c r="Q1601" s="31" t="s">
        <v>2006</v>
      </c>
    </row>
    <row r="1602" spans="1:17" x14ac:dyDescent="0.2">
      <c r="A1602" s="9" t="s">
        <v>11037</v>
      </c>
      <c r="B1602" s="9">
        <v>1</v>
      </c>
      <c r="K1602" s="26" t="s">
        <v>8186</v>
      </c>
      <c r="L1602" s="27" t="s">
        <v>11243</v>
      </c>
      <c r="M1602" s="27" t="s">
        <v>11244</v>
      </c>
      <c r="N1602" s="27" t="s">
        <v>8173</v>
      </c>
      <c r="O1602" s="27" t="s">
        <v>8173</v>
      </c>
      <c r="P1602" s="27" t="s">
        <v>2007</v>
      </c>
      <c r="Q1602" s="28" t="s">
        <v>2008</v>
      </c>
    </row>
    <row r="1603" spans="1:17" x14ac:dyDescent="0.2">
      <c r="A1603" s="9" t="s">
        <v>11039</v>
      </c>
      <c r="B1603" s="9">
        <v>1</v>
      </c>
      <c r="K1603" s="29" t="s">
        <v>8186</v>
      </c>
      <c r="L1603" s="30" t="s">
        <v>11245</v>
      </c>
      <c r="M1603" s="30" t="s">
        <v>11246</v>
      </c>
      <c r="N1603" s="30" t="s">
        <v>8173</v>
      </c>
      <c r="O1603" s="30" t="s">
        <v>2009</v>
      </c>
      <c r="P1603" s="30" t="s">
        <v>2010</v>
      </c>
      <c r="Q1603" s="31" t="s">
        <v>2011</v>
      </c>
    </row>
    <row r="1604" spans="1:17" x14ac:dyDescent="0.2">
      <c r="A1604" s="9" t="s">
        <v>11042</v>
      </c>
      <c r="B1604" s="9">
        <v>1</v>
      </c>
      <c r="K1604" s="26" t="s">
        <v>8186</v>
      </c>
      <c r="L1604" s="27" t="s">
        <v>11247</v>
      </c>
      <c r="M1604" s="27" t="s">
        <v>11248</v>
      </c>
      <c r="N1604" s="27" t="s">
        <v>8173</v>
      </c>
      <c r="O1604" s="27" t="s">
        <v>8173</v>
      </c>
      <c r="P1604" s="27" t="s">
        <v>19511</v>
      </c>
      <c r="Q1604" s="28" t="s">
        <v>2012</v>
      </c>
    </row>
    <row r="1605" spans="1:17" x14ac:dyDescent="0.2">
      <c r="A1605" s="9" t="s">
        <v>11044</v>
      </c>
      <c r="B1605" s="9">
        <v>1</v>
      </c>
      <c r="K1605" s="29" t="s">
        <v>8186</v>
      </c>
      <c r="L1605" s="30" t="s">
        <v>11249</v>
      </c>
      <c r="M1605" s="30" t="s">
        <v>11250</v>
      </c>
      <c r="N1605" s="30" t="s">
        <v>8173</v>
      </c>
      <c r="O1605" s="30" t="s">
        <v>8173</v>
      </c>
      <c r="P1605" s="30" t="s">
        <v>19511</v>
      </c>
      <c r="Q1605" s="31" t="s">
        <v>2013</v>
      </c>
    </row>
    <row r="1606" spans="1:17" x14ac:dyDescent="0.2">
      <c r="A1606" s="9" t="s">
        <v>11046</v>
      </c>
      <c r="B1606" s="9">
        <v>1</v>
      </c>
      <c r="K1606" s="26" t="s">
        <v>8186</v>
      </c>
      <c r="L1606" s="27" t="s">
        <v>11225</v>
      </c>
      <c r="M1606" s="27" t="s">
        <v>11251</v>
      </c>
      <c r="N1606" s="27" t="s">
        <v>8173</v>
      </c>
      <c r="O1606" s="27" t="s">
        <v>8173</v>
      </c>
      <c r="P1606" s="27" t="s">
        <v>2014</v>
      </c>
      <c r="Q1606" s="28" t="s">
        <v>2015</v>
      </c>
    </row>
    <row r="1607" spans="1:17" x14ac:dyDescent="0.2">
      <c r="A1607" s="9" t="s">
        <v>11048</v>
      </c>
      <c r="B1607" s="9">
        <v>1</v>
      </c>
      <c r="K1607" s="29" t="s">
        <v>8186</v>
      </c>
      <c r="L1607" s="30" t="s">
        <v>11252</v>
      </c>
      <c r="M1607" s="30" t="s">
        <v>11172</v>
      </c>
      <c r="N1607" s="30" t="s">
        <v>8173</v>
      </c>
      <c r="O1607" s="30" t="s">
        <v>8173</v>
      </c>
      <c r="P1607" s="30" t="s">
        <v>19511</v>
      </c>
      <c r="Q1607" s="31" t="s">
        <v>2016</v>
      </c>
    </row>
    <row r="1608" spans="1:17" x14ac:dyDescent="0.2">
      <c r="A1608" s="9" t="s">
        <v>11050</v>
      </c>
      <c r="B1608" s="9">
        <v>1</v>
      </c>
      <c r="K1608" s="26" t="s">
        <v>8183</v>
      </c>
      <c r="L1608" s="27" t="s">
        <v>11253</v>
      </c>
      <c r="M1608" s="27" t="s">
        <v>11254</v>
      </c>
      <c r="N1608" s="27" t="s">
        <v>8173</v>
      </c>
      <c r="O1608" s="27" t="s">
        <v>8173</v>
      </c>
      <c r="P1608" s="27" t="s">
        <v>19511</v>
      </c>
      <c r="Q1608" s="28" t="s">
        <v>2017</v>
      </c>
    </row>
    <row r="1609" spans="1:17" x14ac:dyDescent="0.2">
      <c r="A1609" s="9" t="s">
        <v>11052</v>
      </c>
      <c r="B1609" s="9">
        <v>1</v>
      </c>
      <c r="K1609" s="29" t="s">
        <v>8186</v>
      </c>
      <c r="L1609" s="30" t="s">
        <v>11255</v>
      </c>
      <c r="M1609" s="30" t="s">
        <v>11256</v>
      </c>
      <c r="N1609" s="30" t="s">
        <v>8173</v>
      </c>
      <c r="O1609" s="30" t="s">
        <v>8173</v>
      </c>
      <c r="P1609" s="30" t="s">
        <v>2018</v>
      </c>
      <c r="Q1609" s="31" t="s">
        <v>2019</v>
      </c>
    </row>
    <row r="1610" spans="1:17" x14ac:dyDescent="0.2">
      <c r="A1610" s="9" t="s">
        <v>11055</v>
      </c>
      <c r="B1610" s="9">
        <v>1</v>
      </c>
      <c r="K1610" s="26" t="s">
        <v>8186</v>
      </c>
      <c r="L1610" s="27" t="s">
        <v>11257</v>
      </c>
      <c r="M1610" s="27" t="s">
        <v>11258</v>
      </c>
      <c r="N1610" s="27" t="s">
        <v>8173</v>
      </c>
      <c r="O1610" s="27" t="s">
        <v>8173</v>
      </c>
      <c r="P1610" s="27" t="s">
        <v>2020</v>
      </c>
      <c r="Q1610" s="28" t="s">
        <v>2021</v>
      </c>
    </row>
    <row r="1611" spans="1:17" x14ac:dyDescent="0.2">
      <c r="A1611" s="9" t="s">
        <v>11056</v>
      </c>
      <c r="B1611" s="9">
        <v>1</v>
      </c>
      <c r="K1611" s="29" t="s">
        <v>8186</v>
      </c>
      <c r="L1611" s="30" t="s">
        <v>11259</v>
      </c>
      <c r="M1611" s="30" t="s">
        <v>11260</v>
      </c>
      <c r="N1611" s="30" t="s">
        <v>8173</v>
      </c>
      <c r="O1611" s="30" t="s">
        <v>8173</v>
      </c>
      <c r="P1611" s="30" t="s">
        <v>19511</v>
      </c>
      <c r="Q1611" s="31" t="s">
        <v>19511</v>
      </c>
    </row>
    <row r="1612" spans="1:17" x14ac:dyDescent="0.2">
      <c r="A1612" s="9" t="s">
        <v>11058</v>
      </c>
      <c r="B1612" s="9">
        <v>1</v>
      </c>
      <c r="K1612" s="26" t="s">
        <v>8186</v>
      </c>
      <c r="L1612" s="27" t="s">
        <v>11261</v>
      </c>
      <c r="M1612" s="27" t="s">
        <v>11262</v>
      </c>
      <c r="N1612" s="27" t="s">
        <v>8173</v>
      </c>
      <c r="O1612" s="27" t="s">
        <v>8173</v>
      </c>
      <c r="P1612" s="27" t="s">
        <v>2022</v>
      </c>
      <c r="Q1612" s="28" t="s">
        <v>2023</v>
      </c>
    </row>
    <row r="1613" spans="1:17" x14ac:dyDescent="0.2">
      <c r="A1613" s="9" t="s">
        <v>11061</v>
      </c>
      <c r="B1613" s="9">
        <v>1</v>
      </c>
      <c r="K1613" s="29" t="s">
        <v>8186</v>
      </c>
      <c r="L1613" s="30" t="s">
        <v>11263</v>
      </c>
      <c r="M1613" s="30" t="s">
        <v>11264</v>
      </c>
      <c r="N1613" s="30" t="s">
        <v>8173</v>
      </c>
      <c r="O1613" s="30" t="s">
        <v>8173</v>
      </c>
      <c r="P1613" s="30" t="s">
        <v>2024</v>
      </c>
      <c r="Q1613" s="31" t="s">
        <v>2025</v>
      </c>
    </row>
    <row r="1614" spans="1:17" x14ac:dyDescent="0.2">
      <c r="A1614" s="9" t="s">
        <v>8208</v>
      </c>
      <c r="B1614" s="9">
        <v>1</v>
      </c>
      <c r="K1614" s="26" t="s">
        <v>8186</v>
      </c>
      <c r="L1614" s="27" t="s">
        <v>11265</v>
      </c>
      <c r="M1614" s="27" t="s">
        <v>11266</v>
      </c>
      <c r="N1614" s="27" t="s">
        <v>8173</v>
      </c>
      <c r="O1614" s="27" t="s">
        <v>8173</v>
      </c>
      <c r="P1614" s="27" t="s">
        <v>19511</v>
      </c>
      <c r="Q1614" s="28" t="s">
        <v>2026</v>
      </c>
    </row>
    <row r="1615" spans="1:17" x14ac:dyDescent="0.2">
      <c r="A1615" s="9" t="s">
        <v>11064</v>
      </c>
      <c r="B1615" s="9">
        <v>1</v>
      </c>
      <c r="K1615" s="29" t="s">
        <v>8183</v>
      </c>
      <c r="L1615" s="30" t="s">
        <v>11267</v>
      </c>
      <c r="M1615" s="30" t="s">
        <v>11268</v>
      </c>
      <c r="N1615" s="30" t="s">
        <v>8173</v>
      </c>
      <c r="O1615" s="30" t="s">
        <v>8173</v>
      </c>
      <c r="P1615" s="30" t="s">
        <v>2027</v>
      </c>
      <c r="Q1615" s="31" t="s">
        <v>2028</v>
      </c>
    </row>
    <row r="1616" spans="1:17" x14ac:dyDescent="0.2">
      <c r="A1616" s="9" t="s">
        <v>11066</v>
      </c>
      <c r="B1616" s="9">
        <v>1</v>
      </c>
      <c r="K1616" s="26" t="s">
        <v>8183</v>
      </c>
      <c r="L1616" s="27" t="s">
        <v>11269</v>
      </c>
      <c r="M1616" s="27" t="s">
        <v>11270</v>
      </c>
      <c r="N1616" s="27" t="s">
        <v>8173</v>
      </c>
      <c r="O1616" s="27" t="s">
        <v>8173</v>
      </c>
      <c r="P1616" s="27" t="s">
        <v>2029</v>
      </c>
      <c r="Q1616" s="28" t="s">
        <v>2030</v>
      </c>
    </row>
    <row r="1617" spans="1:17" x14ac:dyDescent="0.2">
      <c r="A1617" s="9" t="s">
        <v>11069</v>
      </c>
      <c r="B1617" s="9">
        <v>1</v>
      </c>
      <c r="K1617" s="29" t="s">
        <v>8171</v>
      </c>
      <c r="L1617" s="30" t="s">
        <v>11271</v>
      </c>
      <c r="M1617" s="30" t="s">
        <v>11272</v>
      </c>
      <c r="N1617" s="30" t="s">
        <v>8173</v>
      </c>
      <c r="O1617" s="30" t="s">
        <v>8173</v>
      </c>
      <c r="P1617" s="30" t="s">
        <v>2031</v>
      </c>
      <c r="Q1617" s="31" t="s">
        <v>2032</v>
      </c>
    </row>
    <row r="1618" spans="1:17" x14ac:dyDescent="0.2">
      <c r="A1618" s="9" t="s">
        <v>11071</v>
      </c>
      <c r="B1618" s="9">
        <v>1</v>
      </c>
      <c r="K1618" s="26" t="s">
        <v>8186</v>
      </c>
      <c r="L1618" s="27" t="s">
        <v>11273</v>
      </c>
      <c r="M1618" s="27" t="s">
        <v>11274</v>
      </c>
      <c r="N1618" s="27" t="s">
        <v>8173</v>
      </c>
      <c r="O1618" s="27" t="s">
        <v>8173</v>
      </c>
      <c r="P1618" s="27" t="s">
        <v>19511</v>
      </c>
      <c r="Q1618" s="28" t="s">
        <v>19511</v>
      </c>
    </row>
    <row r="1619" spans="1:17" x14ac:dyDescent="0.2">
      <c r="A1619" s="9" t="s">
        <v>11074</v>
      </c>
      <c r="B1619" s="9">
        <v>1</v>
      </c>
      <c r="K1619" s="29" t="s">
        <v>8183</v>
      </c>
      <c r="L1619" s="30" t="s">
        <v>11275</v>
      </c>
      <c r="M1619" s="30" t="s">
        <v>11276</v>
      </c>
      <c r="N1619" s="30" t="s">
        <v>8173</v>
      </c>
      <c r="O1619" s="30" t="s">
        <v>8173</v>
      </c>
      <c r="P1619" s="30" t="s">
        <v>2033</v>
      </c>
      <c r="Q1619" s="31" t="s">
        <v>2034</v>
      </c>
    </row>
    <row r="1620" spans="1:17" x14ac:dyDescent="0.2">
      <c r="A1620" s="9" t="s">
        <v>11077</v>
      </c>
      <c r="B1620" s="9">
        <v>1</v>
      </c>
      <c r="K1620" s="26" t="s">
        <v>8186</v>
      </c>
      <c r="L1620" s="27" t="s">
        <v>11277</v>
      </c>
      <c r="M1620" s="27" t="s">
        <v>11278</v>
      </c>
      <c r="N1620" s="27" t="s">
        <v>8173</v>
      </c>
      <c r="O1620" s="27" t="s">
        <v>8173</v>
      </c>
      <c r="P1620" s="27" t="s">
        <v>19511</v>
      </c>
      <c r="Q1620" s="28" t="s">
        <v>2035</v>
      </c>
    </row>
    <row r="1621" spans="1:17" x14ac:dyDescent="0.2">
      <c r="A1621" s="9" t="s">
        <v>11079</v>
      </c>
      <c r="B1621" s="9">
        <v>1</v>
      </c>
      <c r="K1621" s="29" t="s">
        <v>8171</v>
      </c>
      <c r="L1621" s="30" t="s">
        <v>11279</v>
      </c>
      <c r="M1621" s="30" t="s">
        <v>11280</v>
      </c>
      <c r="N1621" s="30" t="s">
        <v>8173</v>
      </c>
      <c r="O1621" s="30" t="s">
        <v>8173</v>
      </c>
      <c r="P1621" s="30" t="s">
        <v>2036</v>
      </c>
      <c r="Q1621" s="31" t="s">
        <v>2037</v>
      </c>
    </row>
    <row r="1622" spans="1:17" x14ac:dyDescent="0.2">
      <c r="A1622" s="9" t="s">
        <v>11080</v>
      </c>
      <c r="B1622" s="9">
        <v>1</v>
      </c>
      <c r="K1622" s="26" t="s">
        <v>8183</v>
      </c>
      <c r="L1622" s="27" t="s">
        <v>11281</v>
      </c>
      <c r="M1622" s="27" t="s">
        <v>11282</v>
      </c>
      <c r="N1622" s="27" t="s">
        <v>8173</v>
      </c>
      <c r="O1622" s="27" t="s">
        <v>8173</v>
      </c>
      <c r="P1622" s="27" t="s">
        <v>2038</v>
      </c>
      <c r="Q1622" s="28" t="s">
        <v>2039</v>
      </c>
    </row>
    <row r="1623" spans="1:17" x14ac:dyDescent="0.2">
      <c r="A1623" s="9" t="s">
        <v>11082</v>
      </c>
      <c r="B1623" s="9">
        <v>1</v>
      </c>
      <c r="K1623" s="29" t="s">
        <v>8183</v>
      </c>
      <c r="L1623" s="30" t="s">
        <v>11283</v>
      </c>
      <c r="M1623" s="30" t="s">
        <v>11284</v>
      </c>
      <c r="N1623" s="30" t="s">
        <v>8173</v>
      </c>
      <c r="O1623" s="30" t="s">
        <v>8173</v>
      </c>
      <c r="P1623" s="30" t="s">
        <v>2040</v>
      </c>
      <c r="Q1623" s="31" t="s">
        <v>2041</v>
      </c>
    </row>
    <row r="1624" spans="1:17" x14ac:dyDescent="0.2">
      <c r="A1624" s="9" t="s">
        <v>11083</v>
      </c>
      <c r="B1624" s="9">
        <v>1</v>
      </c>
      <c r="K1624" s="26" t="s">
        <v>8216</v>
      </c>
      <c r="L1624" s="27" t="s">
        <v>11285</v>
      </c>
      <c r="M1624" s="27" t="s">
        <v>11286</v>
      </c>
      <c r="N1624" s="27" t="s">
        <v>8173</v>
      </c>
      <c r="O1624" s="27" t="s">
        <v>8173</v>
      </c>
      <c r="P1624" s="27" t="s">
        <v>19511</v>
      </c>
      <c r="Q1624" s="28" t="s">
        <v>19511</v>
      </c>
    </row>
    <row r="1625" spans="1:17" x14ac:dyDescent="0.2">
      <c r="A1625" s="9" t="s">
        <v>11085</v>
      </c>
      <c r="B1625" s="9">
        <v>1</v>
      </c>
      <c r="K1625" s="29" t="s">
        <v>8216</v>
      </c>
      <c r="L1625" s="30" t="s">
        <v>11287</v>
      </c>
      <c r="M1625" s="30" t="s">
        <v>11288</v>
      </c>
      <c r="N1625" s="30" t="s">
        <v>8173</v>
      </c>
      <c r="O1625" s="30" t="s">
        <v>8173</v>
      </c>
      <c r="P1625" s="30" t="s">
        <v>19511</v>
      </c>
      <c r="Q1625" s="31" t="s">
        <v>19511</v>
      </c>
    </row>
    <row r="1626" spans="1:17" x14ac:dyDescent="0.2">
      <c r="A1626" s="9" t="s">
        <v>11089</v>
      </c>
      <c r="B1626" s="9">
        <v>1</v>
      </c>
      <c r="K1626" s="26" t="s">
        <v>8216</v>
      </c>
      <c r="L1626" s="27" t="s">
        <v>11289</v>
      </c>
      <c r="M1626" s="27" t="s">
        <v>11290</v>
      </c>
      <c r="N1626" s="27" t="s">
        <v>8173</v>
      </c>
      <c r="O1626" s="27" t="s">
        <v>8173</v>
      </c>
      <c r="P1626" s="27" t="s">
        <v>19511</v>
      </c>
      <c r="Q1626" s="28" t="s">
        <v>19511</v>
      </c>
    </row>
    <row r="1627" spans="1:17" x14ac:dyDescent="0.2">
      <c r="A1627" s="9" t="s">
        <v>11091</v>
      </c>
      <c r="B1627" s="9">
        <v>1</v>
      </c>
      <c r="K1627" s="29" t="s">
        <v>8216</v>
      </c>
      <c r="L1627" s="30" t="s">
        <v>11291</v>
      </c>
      <c r="M1627" s="30" t="s">
        <v>11292</v>
      </c>
      <c r="N1627" s="30" t="s">
        <v>8173</v>
      </c>
      <c r="O1627" s="30" t="s">
        <v>8173</v>
      </c>
      <c r="P1627" s="30" t="s">
        <v>19511</v>
      </c>
      <c r="Q1627" s="31" t="s">
        <v>19511</v>
      </c>
    </row>
    <row r="1628" spans="1:17" x14ac:dyDescent="0.2">
      <c r="A1628" s="9" t="s">
        <v>11094</v>
      </c>
      <c r="B1628" s="9">
        <v>1</v>
      </c>
      <c r="K1628" s="26" t="s">
        <v>8216</v>
      </c>
      <c r="L1628" s="27" t="s">
        <v>11293</v>
      </c>
      <c r="M1628" s="27" t="s">
        <v>11294</v>
      </c>
      <c r="N1628" s="27" t="s">
        <v>8173</v>
      </c>
      <c r="O1628" s="27" t="s">
        <v>8173</v>
      </c>
      <c r="P1628" s="27" t="s">
        <v>19511</v>
      </c>
      <c r="Q1628" s="28" t="s">
        <v>19511</v>
      </c>
    </row>
    <row r="1629" spans="1:17" x14ac:dyDescent="0.2">
      <c r="A1629" s="9" t="s">
        <v>11096</v>
      </c>
      <c r="B1629" s="9">
        <v>1</v>
      </c>
      <c r="K1629" s="29" t="s">
        <v>8216</v>
      </c>
      <c r="L1629" s="30" t="s">
        <v>11295</v>
      </c>
      <c r="M1629" s="30" t="s">
        <v>11296</v>
      </c>
      <c r="N1629" s="30" t="s">
        <v>8173</v>
      </c>
      <c r="O1629" s="30" t="s">
        <v>8173</v>
      </c>
      <c r="P1629" s="30" t="s">
        <v>19511</v>
      </c>
      <c r="Q1629" s="31" t="s">
        <v>2042</v>
      </c>
    </row>
    <row r="1630" spans="1:17" x14ac:dyDescent="0.2">
      <c r="A1630" s="9" t="s">
        <v>11098</v>
      </c>
      <c r="B1630" s="9">
        <v>1</v>
      </c>
      <c r="K1630" s="26" t="s">
        <v>8216</v>
      </c>
      <c r="L1630" s="27" t="s">
        <v>11297</v>
      </c>
      <c r="M1630" s="27" t="s">
        <v>11209</v>
      </c>
      <c r="N1630" s="27" t="s">
        <v>8173</v>
      </c>
      <c r="O1630" s="27" t="s">
        <v>8173</v>
      </c>
      <c r="P1630" s="27" t="s">
        <v>19511</v>
      </c>
      <c r="Q1630" s="28" t="s">
        <v>19511</v>
      </c>
    </row>
    <row r="1631" spans="1:17" x14ac:dyDescent="0.2">
      <c r="A1631" s="9" t="s">
        <v>11100</v>
      </c>
      <c r="B1631" s="9">
        <v>1</v>
      </c>
      <c r="K1631" s="29" t="s">
        <v>8523</v>
      </c>
      <c r="L1631" s="30" t="s">
        <v>11298</v>
      </c>
      <c r="M1631" s="30" t="s">
        <v>11299</v>
      </c>
      <c r="N1631" s="30" t="s">
        <v>8173</v>
      </c>
      <c r="O1631" s="30" t="s">
        <v>8173</v>
      </c>
      <c r="P1631" s="30" t="s">
        <v>2043</v>
      </c>
      <c r="Q1631" s="31" t="s">
        <v>2044</v>
      </c>
    </row>
    <row r="1632" spans="1:17" x14ac:dyDescent="0.2">
      <c r="A1632" s="9" t="s">
        <v>11102</v>
      </c>
      <c r="B1632" s="9">
        <v>1</v>
      </c>
      <c r="K1632" s="26" t="s">
        <v>8171</v>
      </c>
      <c r="L1632" s="27" t="s">
        <v>11300</v>
      </c>
      <c r="M1632" s="27" t="s">
        <v>11301</v>
      </c>
      <c r="N1632" s="27" t="s">
        <v>8173</v>
      </c>
      <c r="O1632" s="27" t="s">
        <v>8173</v>
      </c>
      <c r="P1632" s="27" t="s">
        <v>2045</v>
      </c>
      <c r="Q1632" s="28" t="s">
        <v>2046</v>
      </c>
    </row>
    <row r="1633" spans="1:17" x14ac:dyDescent="0.2">
      <c r="A1633" s="9" t="s">
        <v>11104</v>
      </c>
      <c r="B1633" s="9">
        <v>1</v>
      </c>
      <c r="K1633" s="29" t="s">
        <v>8183</v>
      </c>
      <c r="L1633" s="30" t="s">
        <v>11302</v>
      </c>
      <c r="M1633" s="30" t="s">
        <v>11303</v>
      </c>
      <c r="N1633" s="30" t="s">
        <v>8173</v>
      </c>
      <c r="O1633" s="30" t="s">
        <v>8173</v>
      </c>
      <c r="P1633" s="30" t="s">
        <v>2047</v>
      </c>
      <c r="Q1633" s="31" t="s">
        <v>2048</v>
      </c>
    </row>
    <row r="1634" spans="1:17" x14ac:dyDescent="0.2">
      <c r="A1634" s="9" t="s">
        <v>11107</v>
      </c>
      <c r="B1634" s="9">
        <v>1</v>
      </c>
      <c r="K1634" s="26" t="s">
        <v>8171</v>
      </c>
      <c r="L1634" s="27" t="s">
        <v>11304</v>
      </c>
      <c r="M1634" s="27" t="s">
        <v>11305</v>
      </c>
      <c r="N1634" s="27" t="s">
        <v>8173</v>
      </c>
      <c r="O1634" s="27" t="s">
        <v>8173</v>
      </c>
      <c r="P1634" s="27" t="s">
        <v>2049</v>
      </c>
      <c r="Q1634" s="28" t="s">
        <v>2050</v>
      </c>
    </row>
    <row r="1635" spans="1:17" x14ac:dyDescent="0.2">
      <c r="A1635" s="9" t="s">
        <v>11109</v>
      </c>
      <c r="B1635" s="9">
        <v>1</v>
      </c>
      <c r="K1635" s="29" t="s">
        <v>8183</v>
      </c>
      <c r="L1635" s="30" t="s">
        <v>11306</v>
      </c>
      <c r="M1635" s="30" t="s">
        <v>11307</v>
      </c>
      <c r="N1635" s="30" t="s">
        <v>8173</v>
      </c>
      <c r="O1635" s="30" t="s">
        <v>8173</v>
      </c>
      <c r="P1635" s="30" t="s">
        <v>2051</v>
      </c>
      <c r="Q1635" s="31" t="s">
        <v>2052</v>
      </c>
    </row>
    <row r="1636" spans="1:17" x14ac:dyDescent="0.2">
      <c r="A1636" s="9" t="s">
        <v>11112</v>
      </c>
      <c r="B1636" s="9">
        <v>1</v>
      </c>
      <c r="K1636" s="26" t="s">
        <v>8183</v>
      </c>
      <c r="L1636" s="27" t="s">
        <v>11308</v>
      </c>
      <c r="M1636" s="27" t="s">
        <v>11309</v>
      </c>
      <c r="N1636" s="27" t="s">
        <v>8173</v>
      </c>
      <c r="O1636" s="27" t="s">
        <v>8173</v>
      </c>
      <c r="P1636" s="27" t="s">
        <v>19511</v>
      </c>
      <c r="Q1636" s="28" t="s">
        <v>19511</v>
      </c>
    </row>
    <row r="1637" spans="1:17" x14ac:dyDescent="0.2">
      <c r="A1637" s="9" t="s">
        <v>11117</v>
      </c>
      <c r="B1637" s="9">
        <v>1</v>
      </c>
      <c r="K1637" s="29" t="s">
        <v>8183</v>
      </c>
      <c r="L1637" s="30" t="s">
        <v>11310</v>
      </c>
      <c r="M1637" s="30" t="s">
        <v>11311</v>
      </c>
      <c r="N1637" s="30" t="s">
        <v>8173</v>
      </c>
      <c r="O1637" s="30" t="s">
        <v>8173</v>
      </c>
      <c r="P1637" s="30" t="s">
        <v>2053</v>
      </c>
      <c r="Q1637" s="31" t="s">
        <v>2054</v>
      </c>
    </row>
    <row r="1638" spans="1:17" x14ac:dyDescent="0.2">
      <c r="A1638" s="9" t="s">
        <v>11119</v>
      </c>
      <c r="B1638" s="9">
        <v>1</v>
      </c>
      <c r="K1638" s="26" t="s">
        <v>8183</v>
      </c>
      <c r="L1638" s="27" t="s">
        <v>11312</v>
      </c>
      <c r="M1638" s="27" t="s">
        <v>11175</v>
      </c>
      <c r="N1638" s="27" t="s">
        <v>8173</v>
      </c>
      <c r="O1638" s="27" t="s">
        <v>8173</v>
      </c>
      <c r="P1638" s="27" t="s">
        <v>2055</v>
      </c>
      <c r="Q1638" s="28" t="s">
        <v>1958</v>
      </c>
    </row>
    <row r="1639" spans="1:17" x14ac:dyDescent="0.2">
      <c r="A1639" s="9" t="s">
        <v>11121</v>
      </c>
      <c r="B1639" s="9">
        <v>1</v>
      </c>
      <c r="K1639" s="29" t="s">
        <v>8183</v>
      </c>
      <c r="L1639" s="30" t="s">
        <v>11313</v>
      </c>
      <c r="M1639" s="30" t="s">
        <v>11314</v>
      </c>
      <c r="N1639" s="30" t="s">
        <v>8173</v>
      </c>
      <c r="O1639" s="30" t="s">
        <v>8173</v>
      </c>
      <c r="P1639" s="30" t="s">
        <v>2056</v>
      </c>
      <c r="Q1639" s="31" t="s">
        <v>2057</v>
      </c>
    </row>
    <row r="1640" spans="1:17" x14ac:dyDescent="0.2">
      <c r="A1640" s="9" t="s">
        <v>11123</v>
      </c>
      <c r="B1640" s="9">
        <v>1</v>
      </c>
      <c r="K1640" s="26" t="s">
        <v>8183</v>
      </c>
      <c r="L1640" s="27" t="s">
        <v>11315</v>
      </c>
      <c r="M1640" s="27" t="s">
        <v>11172</v>
      </c>
      <c r="N1640" s="27" t="s">
        <v>8173</v>
      </c>
      <c r="O1640" s="27" t="s">
        <v>8173</v>
      </c>
      <c r="P1640" s="27" t="s">
        <v>19511</v>
      </c>
      <c r="Q1640" s="28" t="s">
        <v>2058</v>
      </c>
    </row>
    <row r="1641" spans="1:17" x14ac:dyDescent="0.2">
      <c r="A1641" s="9" t="s">
        <v>11125</v>
      </c>
      <c r="B1641" s="9">
        <v>1</v>
      </c>
      <c r="K1641" s="29" t="s">
        <v>8171</v>
      </c>
      <c r="L1641" s="30" t="s">
        <v>11316</v>
      </c>
      <c r="M1641" s="30" t="s">
        <v>11317</v>
      </c>
      <c r="N1641" s="30" t="s">
        <v>8173</v>
      </c>
      <c r="O1641" s="30" t="s">
        <v>8173</v>
      </c>
      <c r="P1641" s="30" t="s">
        <v>8</v>
      </c>
      <c r="Q1641" s="31" t="s">
        <v>9</v>
      </c>
    </row>
    <row r="1642" spans="1:17" x14ac:dyDescent="0.2">
      <c r="A1642" s="9" t="s">
        <v>11127</v>
      </c>
      <c r="B1642" s="9">
        <v>1</v>
      </c>
      <c r="K1642" s="26" t="s">
        <v>8171</v>
      </c>
      <c r="L1642" s="27" t="s">
        <v>11318</v>
      </c>
      <c r="M1642" s="27" t="s">
        <v>11319</v>
      </c>
      <c r="N1642" s="27" t="s">
        <v>8173</v>
      </c>
      <c r="O1642" s="27" t="s">
        <v>2059</v>
      </c>
      <c r="P1642" s="27" t="s">
        <v>2060</v>
      </c>
      <c r="Q1642" s="28" t="s">
        <v>1966</v>
      </c>
    </row>
    <row r="1643" spans="1:17" x14ac:dyDescent="0.2">
      <c r="A1643" s="9" t="s">
        <v>11129</v>
      </c>
      <c r="B1643" s="9">
        <v>1</v>
      </c>
      <c r="K1643" s="29" t="s">
        <v>8186</v>
      </c>
      <c r="L1643" s="30" t="s">
        <v>11320</v>
      </c>
      <c r="M1643" s="30" t="s">
        <v>11321</v>
      </c>
      <c r="N1643" s="30" t="s">
        <v>8173</v>
      </c>
      <c r="O1643" s="30" t="s">
        <v>8173</v>
      </c>
      <c r="P1643" s="30" t="s">
        <v>2061</v>
      </c>
      <c r="Q1643" s="31" t="s">
        <v>2062</v>
      </c>
    </row>
    <row r="1644" spans="1:17" x14ac:dyDescent="0.2">
      <c r="A1644" s="9" t="s">
        <v>11131</v>
      </c>
      <c r="B1644" s="9">
        <v>1</v>
      </c>
      <c r="K1644" s="26" t="s">
        <v>8186</v>
      </c>
      <c r="L1644" s="27" t="s">
        <v>11322</v>
      </c>
      <c r="M1644" s="27" t="s">
        <v>11323</v>
      </c>
      <c r="N1644" s="27" t="s">
        <v>8173</v>
      </c>
      <c r="O1644" s="27" t="s">
        <v>8173</v>
      </c>
      <c r="P1644" s="27" t="s">
        <v>2063</v>
      </c>
      <c r="Q1644" s="28" t="s">
        <v>2064</v>
      </c>
    </row>
    <row r="1645" spans="1:17" x14ac:dyDescent="0.2">
      <c r="A1645" s="9" t="s">
        <v>11133</v>
      </c>
      <c r="B1645" s="9">
        <v>1</v>
      </c>
      <c r="K1645" s="29" t="s">
        <v>8171</v>
      </c>
      <c r="L1645" s="30" t="s">
        <v>11324</v>
      </c>
      <c r="M1645" s="30" t="s">
        <v>11325</v>
      </c>
      <c r="N1645" s="30" t="s">
        <v>8173</v>
      </c>
      <c r="O1645" s="30" t="s">
        <v>8173</v>
      </c>
      <c r="P1645" s="30" t="s">
        <v>2065</v>
      </c>
      <c r="Q1645" s="31" t="s">
        <v>2066</v>
      </c>
    </row>
    <row r="1646" spans="1:17" x14ac:dyDescent="0.2">
      <c r="A1646" s="9" t="s">
        <v>11136</v>
      </c>
      <c r="B1646" s="9">
        <v>1</v>
      </c>
      <c r="K1646" s="26" t="s">
        <v>8171</v>
      </c>
      <c r="L1646" s="27" t="s">
        <v>11326</v>
      </c>
      <c r="M1646" s="27" t="s">
        <v>11327</v>
      </c>
      <c r="N1646" s="27" t="s">
        <v>8173</v>
      </c>
      <c r="O1646" s="27" t="s">
        <v>8173</v>
      </c>
      <c r="P1646" s="27" t="s">
        <v>2067</v>
      </c>
      <c r="Q1646" s="28" t="s">
        <v>2068</v>
      </c>
    </row>
    <row r="1647" spans="1:17" x14ac:dyDescent="0.2">
      <c r="A1647" s="9" t="s">
        <v>11139</v>
      </c>
      <c r="B1647" s="9">
        <v>1</v>
      </c>
      <c r="K1647" s="29" t="s">
        <v>8171</v>
      </c>
      <c r="L1647" s="30" t="s">
        <v>11328</v>
      </c>
      <c r="M1647" s="30" t="s">
        <v>11329</v>
      </c>
      <c r="N1647" s="30" t="s">
        <v>8173</v>
      </c>
      <c r="O1647" s="30" t="s">
        <v>8173</v>
      </c>
      <c r="P1647" s="30" t="s">
        <v>19511</v>
      </c>
      <c r="Q1647" s="31" t="s">
        <v>2069</v>
      </c>
    </row>
    <row r="1648" spans="1:17" x14ac:dyDescent="0.2">
      <c r="A1648" s="9" t="s">
        <v>11141</v>
      </c>
      <c r="B1648" s="9">
        <v>1</v>
      </c>
      <c r="K1648" s="26" t="s">
        <v>8171</v>
      </c>
      <c r="L1648" s="27" t="s">
        <v>11330</v>
      </c>
      <c r="M1648" s="27" t="s">
        <v>11331</v>
      </c>
      <c r="N1648" s="27" t="s">
        <v>8173</v>
      </c>
      <c r="O1648" s="27" t="s">
        <v>8173</v>
      </c>
      <c r="P1648" s="27" t="s">
        <v>19511</v>
      </c>
      <c r="Q1648" s="28" t="s">
        <v>2070</v>
      </c>
    </row>
    <row r="1649" spans="1:17" x14ac:dyDescent="0.2">
      <c r="A1649" s="9" t="s">
        <v>11143</v>
      </c>
      <c r="B1649" s="9">
        <v>1</v>
      </c>
      <c r="K1649" s="29" t="s">
        <v>8171</v>
      </c>
      <c r="L1649" s="30" t="s">
        <v>11332</v>
      </c>
      <c r="M1649" s="30" t="s">
        <v>11333</v>
      </c>
      <c r="N1649" s="30" t="s">
        <v>8173</v>
      </c>
      <c r="O1649" s="30" t="s">
        <v>8173</v>
      </c>
      <c r="P1649" s="30" t="s">
        <v>19511</v>
      </c>
      <c r="Q1649" s="31" t="s">
        <v>19511</v>
      </c>
    </row>
    <row r="1650" spans="1:17" x14ac:dyDescent="0.2">
      <c r="A1650" s="9" t="s">
        <v>11144</v>
      </c>
      <c r="B1650" s="9">
        <v>1</v>
      </c>
      <c r="K1650" s="26" t="s">
        <v>8171</v>
      </c>
      <c r="L1650" s="27" t="s">
        <v>11334</v>
      </c>
      <c r="M1650" s="27" t="s">
        <v>11335</v>
      </c>
      <c r="N1650" s="27" t="s">
        <v>8173</v>
      </c>
      <c r="O1650" s="27" t="s">
        <v>8173</v>
      </c>
      <c r="P1650" s="27" t="s">
        <v>19511</v>
      </c>
      <c r="Q1650" s="28" t="s">
        <v>2071</v>
      </c>
    </row>
    <row r="1651" spans="1:17" x14ac:dyDescent="0.2">
      <c r="A1651" s="9" t="s">
        <v>11146</v>
      </c>
      <c r="B1651" s="9">
        <v>1</v>
      </c>
      <c r="K1651" s="29" t="s">
        <v>8183</v>
      </c>
      <c r="L1651" s="30" t="s">
        <v>11336</v>
      </c>
      <c r="M1651" s="30" t="s">
        <v>11337</v>
      </c>
      <c r="N1651" s="30" t="s">
        <v>8173</v>
      </c>
      <c r="O1651" s="30" t="s">
        <v>8173</v>
      </c>
      <c r="P1651" s="30" t="s">
        <v>2072</v>
      </c>
      <c r="Q1651" s="31" t="s">
        <v>2073</v>
      </c>
    </row>
    <row r="1652" spans="1:17" x14ac:dyDescent="0.2">
      <c r="A1652" s="9" t="s">
        <v>11148</v>
      </c>
      <c r="B1652" s="9">
        <v>1</v>
      </c>
      <c r="K1652" s="26" t="s">
        <v>8183</v>
      </c>
      <c r="L1652" s="27" t="s">
        <v>11338</v>
      </c>
      <c r="M1652" s="27" t="s">
        <v>11339</v>
      </c>
      <c r="N1652" s="27" t="s">
        <v>8173</v>
      </c>
      <c r="O1652" s="27" t="s">
        <v>19511</v>
      </c>
      <c r="P1652" s="27" t="s">
        <v>2074</v>
      </c>
      <c r="Q1652" s="28" t="s">
        <v>2075</v>
      </c>
    </row>
    <row r="1653" spans="1:17" x14ac:dyDescent="0.2">
      <c r="A1653" s="9" t="s">
        <v>11150</v>
      </c>
      <c r="B1653" s="9">
        <v>1</v>
      </c>
      <c r="K1653" s="29" t="s">
        <v>8183</v>
      </c>
      <c r="L1653" s="30" t="s">
        <v>11340</v>
      </c>
      <c r="M1653" s="30" t="s">
        <v>11341</v>
      </c>
      <c r="N1653" s="30" t="s">
        <v>8173</v>
      </c>
      <c r="O1653" s="30" t="s">
        <v>8173</v>
      </c>
      <c r="P1653" s="30" t="s">
        <v>2076</v>
      </c>
      <c r="Q1653" s="31" t="s">
        <v>2077</v>
      </c>
    </row>
    <row r="1654" spans="1:17" x14ac:dyDescent="0.2">
      <c r="A1654" s="9" t="s">
        <v>11152</v>
      </c>
      <c r="B1654" s="9">
        <v>1</v>
      </c>
      <c r="K1654" s="26" t="s">
        <v>8183</v>
      </c>
      <c r="L1654" s="27" t="s">
        <v>11342</v>
      </c>
      <c r="M1654" s="27" t="s">
        <v>2078</v>
      </c>
      <c r="N1654" s="27" t="s">
        <v>8173</v>
      </c>
      <c r="O1654" s="27" t="s">
        <v>8173</v>
      </c>
      <c r="P1654" s="27" t="s">
        <v>2079</v>
      </c>
      <c r="Q1654" s="28" t="s">
        <v>2080</v>
      </c>
    </row>
    <row r="1655" spans="1:17" x14ac:dyDescent="0.2">
      <c r="A1655" s="9" t="s">
        <v>11154</v>
      </c>
      <c r="B1655" s="9">
        <v>1</v>
      </c>
      <c r="K1655" s="29" t="s">
        <v>8183</v>
      </c>
      <c r="L1655" s="30" t="s">
        <v>11343</v>
      </c>
      <c r="M1655" s="30" t="s">
        <v>11344</v>
      </c>
      <c r="N1655" s="30" t="s">
        <v>8173</v>
      </c>
      <c r="O1655" s="30" t="s">
        <v>8173</v>
      </c>
      <c r="P1655" s="30" t="s">
        <v>19511</v>
      </c>
      <c r="Q1655" s="31" t="s">
        <v>19511</v>
      </c>
    </row>
    <row r="1656" spans="1:17" x14ac:dyDescent="0.2">
      <c r="A1656" s="9" t="s">
        <v>11156</v>
      </c>
      <c r="B1656" s="9">
        <v>1</v>
      </c>
      <c r="K1656" s="26" t="s">
        <v>8183</v>
      </c>
      <c r="L1656" s="27" t="s">
        <v>11345</v>
      </c>
      <c r="M1656" s="27" t="s">
        <v>11346</v>
      </c>
      <c r="N1656" s="27" t="s">
        <v>8173</v>
      </c>
      <c r="O1656" s="27" t="s">
        <v>8173</v>
      </c>
      <c r="P1656" s="27" t="s">
        <v>2081</v>
      </c>
      <c r="Q1656" s="28" t="s">
        <v>2082</v>
      </c>
    </row>
    <row r="1657" spans="1:17" x14ac:dyDescent="0.2">
      <c r="A1657" s="9" t="s">
        <v>11158</v>
      </c>
      <c r="B1657" s="9">
        <v>1</v>
      </c>
      <c r="K1657" s="29" t="s">
        <v>8183</v>
      </c>
      <c r="L1657" s="30" t="s">
        <v>11347</v>
      </c>
      <c r="M1657" s="30" t="s">
        <v>11348</v>
      </c>
      <c r="N1657" s="30" t="s">
        <v>8173</v>
      </c>
      <c r="O1657" s="30" t="s">
        <v>8173</v>
      </c>
      <c r="P1657" s="30" t="s">
        <v>19511</v>
      </c>
      <c r="Q1657" s="31" t="s">
        <v>2083</v>
      </c>
    </row>
    <row r="1658" spans="1:17" x14ac:dyDescent="0.2">
      <c r="A1658" s="9" t="s">
        <v>11160</v>
      </c>
      <c r="B1658" s="9">
        <v>1</v>
      </c>
      <c r="K1658" s="26" t="s">
        <v>8186</v>
      </c>
      <c r="L1658" s="27" t="s">
        <v>11349</v>
      </c>
      <c r="M1658" s="27" t="s">
        <v>11350</v>
      </c>
      <c r="N1658" s="27" t="s">
        <v>8173</v>
      </c>
      <c r="O1658" s="27" t="s">
        <v>19511</v>
      </c>
      <c r="P1658" s="27" t="s">
        <v>19511</v>
      </c>
      <c r="Q1658" s="28" t="s">
        <v>2084</v>
      </c>
    </row>
    <row r="1659" spans="1:17" x14ac:dyDescent="0.2">
      <c r="A1659" s="9" t="s">
        <v>11162</v>
      </c>
      <c r="B1659" s="9">
        <v>1</v>
      </c>
      <c r="K1659" s="29" t="s">
        <v>8174</v>
      </c>
      <c r="L1659" s="30" t="s">
        <v>11351</v>
      </c>
      <c r="M1659" s="30" t="s">
        <v>19511</v>
      </c>
      <c r="N1659" s="30" t="s">
        <v>8173</v>
      </c>
      <c r="O1659" s="30" t="s">
        <v>19511</v>
      </c>
      <c r="P1659" s="30" t="s">
        <v>19511</v>
      </c>
      <c r="Q1659" s="31" t="s">
        <v>2085</v>
      </c>
    </row>
    <row r="1660" spans="1:17" x14ac:dyDescent="0.2">
      <c r="A1660" s="9" t="s">
        <v>11164</v>
      </c>
      <c r="B1660" s="9">
        <v>1</v>
      </c>
      <c r="K1660" s="26" t="s">
        <v>8417</v>
      </c>
      <c r="L1660" s="27" t="s">
        <v>11352</v>
      </c>
      <c r="M1660" s="27" t="s">
        <v>11353</v>
      </c>
      <c r="N1660" s="27" t="s">
        <v>8173</v>
      </c>
      <c r="O1660" s="27" t="s">
        <v>8173</v>
      </c>
      <c r="P1660" s="27" t="s">
        <v>19511</v>
      </c>
      <c r="Q1660" s="28" t="s">
        <v>2086</v>
      </c>
    </row>
    <row r="1661" spans="1:17" x14ac:dyDescent="0.2">
      <c r="A1661" s="9" t="s">
        <v>11166</v>
      </c>
      <c r="B1661" s="9">
        <v>1</v>
      </c>
      <c r="K1661" s="29" t="s">
        <v>8183</v>
      </c>
      <c r="L1661" s="30" t="s">
        <v>11354</v>
      </c>
      <c r="M1661" s="30" t="s">
        <v>2087</v>
      </c>
      <c r="N1661" s="30" t="s">
        <v>8173</v>
      </c>
      <c r="O1661" s="30" t="s">
        <v>2088</v>
      </c>
      <c r="P1661" s="30" t="s">
        <v>19511</v>
      </c>
      <c r="Q1661" s="31" t="s">
        <v>2089</v>
      </c>
    </row>
    <row r="1662" spans="1:17" x14ac:dyDescent="0.2">
      <c r="A1662" s="9" t="s">
        <v>11168</v>
      </c>
      <c r="B1662" s="9">
        <v>1</v>
      </c>
      <c r="K1662" s="26" t="s">
        <v>8183</v>
      </c>
      <c r="L1662" s="27" t="s">
        <v>11355</v>
      </c>
      <c r="M1662" s="27" t="s">
        <v>11356</v>
      </c>
      <c r="N1662" s="27" t="s">
        <v>8173</v>
      </c>
      <c r="O1662" s="27" t="s">
        <v>11357</v>
      </c>
      <c r="P1662" s="27" t="s">
        <v>19511</v>
      </c>
      <c r="Q1662" s="28" t="s">
        <v>2090</v>
      </c>
    </row>
    <row r="1663" spans="1:17" x14ac:dyDescent="0.2">
      <c r="A1663" s="9" t="s">
        <v>11171</v>
      </c>
      <c r="B1663" s="9">
        <v>1</v>
      </c>
      <c r="K1663" s="29" t="s">
        <v>8183</v>
      </c>
      <c r="L1663" s="30" t="s">
        <v>11358</v>
      </c>
      <c r="M1663" s="30" t="s">
        <v>11359</v>
      </c>
      <c r="N1663" s="30" t="s">
        <v>8173</v>
      </c>
      <c r="O1663" s="30" t="s">
        <v>19511</v>
      </c>
      <c r="P1663" s="30" t="s">
        <v>19511</v>
      </c>
      <c r="Q1663" s="31" t="s">
        <v>2091</v>
      </c>
    </row>
    <row r="1664" spans="1:17" x14ac:dyDescent="0.2">
      <c r="A1664" s="9" t="s">
        <v>11176</v>
      </c>
      <c r="B1664" s="9">
        <v>1</v>
      </c>
      <c r="K1664" s="26" t="s">
        <v>8183</v>
      </c>
      <c r="L1664" s="27" t="s">
        <v>11360</v>
      </c>
      <c r="M1664" s="27" t="s">
        <v>11361</v>
      </c>
      <c r="N1664" s="27" t="s">
        <v>8173</v>
      </c>
      <c r="O1664" s="27" t="s">
        <v>19511</v>
      </c>
      <c r="P1664" s="27" t="s">
        <v>19511</v>
      </c>
      <c r="Q1664" s="28" t="s">
        <v>2092</v>
      </c>
    </row>
    <row r="1665" spans="1:17" x14ac:dyDescent="0.2">
      <c r="A1665" s="9" t="s">
        <v>11178</v>
      </c>
      <c r="B1665" s="9">
        <v>1</v>
      </c>
      <c r="K1665" s="29" t="s">
        <v>8183</v>
      </c>
      <c r="L1665" s="30" t="s">
        <v>11362</v>
      </c>
      <c r="M1665" s="30" t="s">
        <v>11363</v>
      </c>
      <c r="N1665" s="30" t="s">
        <v>8173</v>
      </c>
      <c r="O1665" s="30" t="s">
        <v>2093</v>
      </c>
      <c r="P1665" s="30" t="s">
        <v>19511</v>
      </c>
      <c r="Q1665" s="31" t="s">
        <v>2094</v>
      </c>
    </row>
    <row r="1666" spans="1:17" x14ac:dyDescent="0.2">
      <c r="A1666" s="9" t="s">
        <v>11180</v>
      </c>
      <c r="B1666" s="9">
        <v>1</v>
      </c>
      <c r="K1666" s="26" t="s">
        <v>8183</v>
      </c>
      <c r="L1666" s="27" t="s">
        <v>11364</v>
      </c>
      <c r="M1666" s="27" t="s">
        <v>11365</v>
      </c>
      <c r="N1666" s="27" t="s">
        <v>8173</v>
      </c>
      <c r="O1666" s="27" t="s">
        <v>19511</v>
      </c>
      <c r="P1666" s="27" t="s">
        <v>19511</v>
      </c>
      <c r="Q1666" s="28" t="s">
        <v>337</v>
      </c>
    </row>
    <row r="1667" spans="1:17" x14ac:dyDescent="0.2">
      <c r="A1667" s="9" t="s">
        <v>11183</v>
      </c>
      <c r="B1667" s="9">
        <v>1</v>
      </c>
      <c r="K1667" s="29" t="s">
        <v>8183</v>
      </c>
      <c r="L1667" s="30" t="s">
        <v>11366</v>
      </c>
      <c r="M1667" s="30" t="s">
        <v>2095</v>
      </c>
      <c r="N1667" s="30" t="s">
        <v>8173</v>
      </c>
      <c r="O1667" s="30" t="s">
        <v>8173</v>
      </c>
      <c r="P1667" s="30" t="s">
        <v>2096</v>
      </c>
      <c r="Q1667" s="31" t="s">
        <v>2097</v>
      </c>
    </row>
    <row r="1668" spans="1:17" x14ac:dyDescent="0.2">
      <c r="A1668" s="9" t="s">
        <v>11184</v>
      </c>
      <c r="B1668" s="9">
        <v>1</v>
      </c>
      <c r="K1668" s="26" t="s">
        <v>8183</v>
      </c>
      <c r="L1668" s="27" t="s">
        <v>11367</v>
      </c>
      <c r="M1668" s="27" t="s">
        <v>2098</v>
      </c>
      <c r="N1668" s="27" t="s">
        <v>8173</v>
      </c>
      <c r="O1668" s="27" t="s">
        <v>8173</v>
      </c>
      <c r="P1668" s="27" t="s">
        <v>19511</v>
      </c>
      <c r="Q1668" s="28" t="s">
        <v>2099</v>
      </c>
    </row>
    <row r="1669" spans="1:17" x14ac:dyDescent="0.2">
      <c r="A1669" s="9" t="s">
        <v>11186</v>
      </c>
      <c r="B1669" s="9">
        <v>1</v>
      </c>
      <c r="K1669" s="29" t="s">
        <v>8183</v>
      </c>
      <c r="L1669" s="30" t="s">
        <v>11368</v>
      </c>
      <c r="M1669" s="30" t="s">
        <v>2100</v>
      </c>
      <c r="N1669" s="30" t="s">
        <v>8173</v>
      </c>
      <c r="O1669" s="30" t="s">
        <v>8173</v>
      </c>
      <c r="P1669" s="30" t="s">
        <v>2101</v>
      </c>
      <c r="Q1669" s="31" t="s">
        <v>2102</v>
      </c>
    </row>
    <row r="1670" spans="1:17" x14ac:dyDescent="0.2">
      <c r="A1670" s="9" t="s">
        <v>11188</v>
      </c>
      <c r="B1670" s="9">
        <v>1</v>
      </c>
      <c r="K1670" s="26" t="s">
        <v>8183</v>
      </c>
      <c r="L1670" s="27" t="s">
        <v>11369</v>
      </c>
      <c r="M1670" s="27" t="s">
        <v>11370</v>
      </c>
      <c r="N1670" s="27" t="s">
        <v>8173</v>
      </c>
      <c r="O1670" s="27" t="s">
        <v>8173</v>
      </c>
      <c r="P1670" s="27" t="s">
        <v>19511</v>
      </c>
      <c r="Q1670" s="28" t="s">
        <v>2103</v>
      </c>
    </row>
    <row r="1671" spans="1:17" x14ac:dyDescent="0.2">
      <c r="A1671" s="9" t="s">
        <v>11190</v>
      </c>
      <c r="B1671" s="9">
        <v>1</v>
      </c>
      <c r="K1671" s="29" t="s">
        <v>8171</v>
      </c>
      <c r="L1671" s="30" t="s">
        <v>11371</v>
      </c>
      <c r="M1671" s="30" t="s">
        <v>2104</v>
      </c>
      <c r="N1671" s="30" t="s">
        <v>8173</v>
      </c>
      <c r="O1671" s="30" t="s">
        <v>8173</v>
      </c>
      <c r="P1671" s="30" t="s">
        <v>19511</v>
      </c>
      <c r="Q1671" s="31" t="s">
        <v>2105</v>
      </c>
    </row>
    <row r="1672" spans="1:17" x14ac:dyDescent="0.2">
      <c r="A1672" s="9" t="s">
        <v>11192</v>
      </c>
      <c r="B1672" s="9">
        <v>1</v>
      </c>
      <c r="K1672" s="26" t="s">
        <v>8183</v>
      </c>
      <c r="L1672" s="27" t="s">
        <v>11372</v>
      </c>
      <c r="M1672" s="27" t="s">
        <v>2106</v>
      </c>
      <c r="N1672" s="27" t="s">
        <v>8173</v>
      </c>
      <c r="O1672" s="27" t="s">
        <v>8173</v>
      </c>
      <c r="P1672" s="27" t="s">
        <v>19511</v>
      </c>
      <c r="Q1672" s="28" t="s">
        <v>2107</v>
      </c>
    </row>
    <row r="1673" spans="1:17" x14ac:dyDescent="0.2">
      <c r="A1673" s="9" t="s">
        <v>1971</v>
      </c>
      <c r="B1673" s="9">
        <v>1</v>
      </c>
      <c r="K1673" s="29" t="s">
        <v>8174</v>
      </c>
      <c r="L1673" s="30" t="s">
        <v>11373</v>
      </c>
      <c r="M1673" s="30" t="s">
        <v>2108</v>
      </c>
      <c r="N1673" s="30" t="s">
        <v>11374</v>
      </c>
      <c r="O1673" s="30" t="s">
        <v>11374</v>
      </c>
      <c r="P1673" s="30" t="s">
        <v>19511</v>
      </c>
      <c r="Q1673" s="31" t="s">
        <v>2109</v>
      </c>
    </row>
    <row r="1674" spans="1:17" x14ac:dyDescent="0.2">
      <c r="A1674" s="9" t="s">
        <v>11197</v>
      </c>
      <c r="B1674" s="9">
        <v>1</v>
      </c>
      <c r="K1674" s="26" t="s">
        <v>8174</v>
      </c>
      <c r="L1674" s="27" t="s">
        <v>11375</v>
      </c>
      <c r="M1674" s="27" t="s">
        <v>2110</v>
      </c>
      <c r="N1674" s="27" t="s">
        <v>11374</v>
      </c>
      <c r="O1674" s="27" t="s">
        <v>11374</v>
      </c>
      <c r="P1674" s="27" t="s">
        <v>19511</v>
      </c>
      <c r="Q1674" s="28" t="s">
        <v>2111</v>
      </c>
    </row>
    <row r="1675" spans="1:17" x14ac:dyDescent="0.2">
      <c r="A1675" s="9" t="s">
        <v>11199</v>
      </c>
      <c r="B1675" s="9">
        <v>1</v>
      </c>
      <c r="K1675" s="29" t="s">
        <v>8183</v>
      </c>
      <c r="L1675" s="30" t="s">
        <v>11376</v>
      </c>
      <c r="M1675" s="30" t="s">
        <v>11377</v>
      </c>
      <c r="N1675" s="30" t="s">
        <v>11374</v>
      </c>
      <c r="O1675" s="30" t="s">
        <v>11378</v>
      </c>
      <c r="P1675" s="30" t="s">
        <v>19511</v>
      </c>
      <c r="Q1675" s="31" t="s">
        <v>2112</v>
      </c>
    </row>
    <row r="1676" spans="1:17" x14ac:dyDescent="0.2">
      <c r="A1676" s="9" t="s">
        <v>11200</v>
      </c>
      <c r="B1676" s="9">
        <v>1</v>
      </c>
      <c r="K1676" s="26" t="s">
        <v>8174</v>
      </c>
      <c r="L1676" s="27" t="s">
        <v>11379</v>
      </c>
      <c r="M1676" s="27" t="s">
        <v>11380</v>
      </c>
      <c r="N1676" s="27" t="s">
        <v>11374</v>
      </c>
      <c r="O1676" s="27" t="s">
        <v>2113</v>
      </c>
      <c r="P1676" s="27" t="s">
        <v>19511</v>
      </c>
      <c r="Q1676" s="28" t="s">
        <v>2114</v>
      </c>
    </row>
    <row r="1677" spans="1:17" x14ac:dyDescent="0.2">
      <c r="A1677" s="9" t="s">
        <v>11201</v>
      </c>
      <c r="B1677" s="9">
        <v>1</v>
      </c>
      <c r="K1677" s="29" t="s">
        <v>8183</v>
      </c>
      <c r="L1677" s="30" t="s">
        <v>11381</v>
      </c>
      <c r="M1677" s="30" t="s">
        <v>11382</v>
      </c>
      <c r="N1677" s="30" t="s">
        <v>11374</v>
      </c>
      <c r="O1677" s="30" t="s">
        <v>11383</v>
      </c>
      <c r="P1677" s="30" t="s">
        <v>2115</v>
      </c>
      <c r="Q1677" s="31" t="s">
        <v>2116</v>
      </c>
    </row>
    <row r="1678" spans="1:17" x14ac:dyDescent="0.2">
      <c r="A1678" s="9" t="s">
        <v>11202</v>
      </c>
      <c r="B1678" s="9">
        <v>1</v>
      </c>
      <c r="K1678" s="26" t="s">
        <v>8183</v>
      </c>
      <c r="L1678" s="27" t="s">
        <v>11384</v>
      </c>
      <c r="M1678" s="27" t="s">
        <v>11385</v>
      </c>
      <c r="N1678" s="27" t="s">
        <v>11374</v>
      </c>
      <c r="O1678" s="27" t="s">
        <v>11386</v>
      </c>
      <c r="P1678" s="27" t="s">
        <v>2117</v>
      </c>
      <c r="Q1678" s="28" t="s">
        <v>2118</v>
      </c>
    </row>
    <row r="1679" spans="1:17" x14ac:dyDescent="0.2">
      <c r="A1679" s="9" t="s">
        <v>11204</v>
      </c>
      <c r="B1679" s="9">
        <v>1</v>
      </c>
      <c r="K1679" s="29" t="s">
        <v>8183</v>
      </c>
      <c r="L1679" s="30" t="s">
        <v>11387</v>
      </c>
      <c r="M1679" s="30" t="s">
        <v>11388</v>
      </c>
      <c r="N1679" s="30" t="s">
        <v>11374</v>
      </c>
      <c r="O1679" s="30" t="s">
        <v>11389</v>
      </c>
      <c r="P1679" s="30" t="s">
        <v>19511</v>
      </c>
      <c r="Q1679" s="31" t="s">
        <v>2119</v>
      </c>
    </row>
    <row r="1680" spans="1:17" x14ac:dyDescent="0.2">
      <c r="A1680" s="9" t="s">
        <v>11206</v>
      </c>
      <c r="B1680" s="9">
        <v>1</v>
      </c>
      <c r="K1680" s="26" t="s">
        <v>8183</v>
      </c>
      <c r="L1680" s="27" t="s">
        <v>11390</v>
      </c>
      <c r="M1680" s="27" t="s">
        <v>11391</v>
      </c>
      <c r="N1680" s="27" t="s">
        <v>11374</v>
      </c>
      <c r="O1680" s="27" t="s">
        <v>11383</v>
      </c>
      <c r="P1680" s="27" t="s">
        <v>19511</v>
      </c>
      <c r="Q1680" s="28" t="s">
        <v>2120</v>
      </c>
    </row>
    <row r="1681" spans="1:17" x14ac:dyDescent="0.2">
      <c r="A1681" s="9" t="s">
        <v>11208</v>
      </c>
      <c r="B1681" s="9">
        <v>1</v>
      </c>
      <c r="K1681" s="29" t="s">
        <v>8177</v>
      </c>
      <c r="L1681" s="30" t="s">
        <v>11392</v>
      </c>
      <c r="M1681" s="30" t="s">
        <v>11393</v>
      </c>
      <c r="N1681" s="30" t="s">
        <v>11374</v>
      </c>
      <c r="O1681" s="30" t="s">
        <v>11383</v>
      </c>
      <c r="P1681" s="30" t="s">
        <v>2121</v>
      </c>
      <c r="Q1681" s="31" t="s">
        <v>2122</v>
      </c>
    </row>
    <row r="1682" spans="1:17" x14ac:dyDescent="0.2">
      <c r="A1682" s="9" t="s">
        <v>11210</v>
      </c>
      <c r="B1682" s="9">
        <v>1</v>
      </c>
      <c r="K1682" s="26" t="s">
        <v>8183</v>
      </c>
      <c r="L1682" s="27" t="s">
        <v>11394</v>
      </c>
      <c r="M1682" s="27" t="s">
        <v>11395</v>
      </c>
      <c r="N1682" s="27" t="s">
        <v>11374</v>
      </c>
      <c r="O1682" s="27" t="s">
        <v>11396</v>
      </c>
      <c r="P1682" s="27" t="s">
        <v>2123</v>
      </c>
      <c r="Q1682" s="28" t="s">
        <v>2124</v>
      </c>
    </row>
    <row r="1683" spans="1:17" x14ac:dyDescent="0.2">
      <c r="A1683" s="9" t="s">
        <v>11212</v>
      </c>
      <c r="B1683" s="9">
        <v>1</v>
      </c>
      <c r="K1683" s="29" t="s">
        <v>8183</v>
      </c>
      <c r="L1683" s="30" t="s">
        <v>11397</v>
      </c>
      <c r="M1683" s="30" t="s">
        <v>11398</v>
      </c>
      <c r="N1683" s="30" t="s">
        <v>11374</v>
      </c>
      <c r="O1683" s="30" t="s">
        <v>11399</v>
      </c>
      <c r="P1683" s="30" t="s">
        <v>2125</v>
      </c>
      <c r="Q1683" s="31" t="s">
        <v>2126</v>
      </c>
    </row>
    <row r="1684" spans="1:17" x14ac:dyDescent="0.2">
      <c r="A1684" s="9" t="s">
        <v>11215</v>
      </c>
      <c r="B1684" s="9">
        <v>1</v>
      </c>
      <c r="K1684" s="26" t="s">
        <v>8174</v>
      </c>
      <c r="L1684" s="27" t="s">
        <v>11400</v>
      </c>
      <c r="M1684" s="27" t="s">
        <v>11401</v>
      </c>
      <c r="N1684" s="27" t="s">
        <v>11374</v>
      </c>
      <c r="O1684" s="27" t="s">
        <v>19511</v>
      </c>
      <c r="P1684" s="27" t="s">
        <v>19511</v>
      </c>
      <c r="Q1684" s="28" t="s">
        <v>2127</v>
      </c>
    </row>
    <row r="1685" spans="1:17" x14ac:dyDescent="0.2">
      <c r="A1685" s="9" t="s">
        <v>11218</v>
      </c>
      <c r="B1685" s="9">
        <v>1</v>
      </c>
      <c r="K1685" s="29" t="s">
        <v>8174</v>
      </c>
      <c r="L1685" s="30" t="s">
        <v>11402</v>
      </c>
      <c r="M1685" s="30" t="s">
        <v>11380</v>
      </c>
      <c r="N1685" s="30" t="s">
        <v>11374</v>
      </c>
      <c r="O1685" s="30" t="s">
        <v>11403</v>
      </c>
      <c r="P1685" s="30" t="s">
        <v>19511</v>
      </c>
      <c r="Q1685" s="31" t="s">
        <v>2128</v>
      </c>
    </row>
    <row r="1686" spans="1:17" x14ac:dyDescent="0.2">
      <c r="A1686" s="9" t="s">
        <v>11221</v>
      </c>
      <c r="B1686" s="9">
        <v>1</v>
      </c>
      <c r="K1686" s="26" t="s">
        <v>8177</v>
      </c>
      <c r="L1686" s="27" t="s">
        <v>11404</v>
      </c>
      <c r="M1686" s="27" t="s">
        <v>11405</v>
      </c>
      <c r="N1686" s="27" t="s">
        <v>11374</v>
      </c>
      <c r="O1686" s="27" t="s">
        <v>11406</v>
      </c>
      <c r="P1686" s="27" t="s">
        <v>2129</v>
      </c>
      <c r="Q1686" s="28" t="s">
        <v>2130</v>
      </c>
    </row>
    <row r="1687" spans="1:17" x14ac:dyDescent="0.2">
      <c r="A1687" s="9" t="s">
        <v>11223</v>
      </c>
      <c r="B1687" s="9">
        <v>1</v>
      </c>
      <c r="K1687" s="29" t="s">
        <v>8186</v>
      </c>
      <c r="L1687" s="30" t="s">
        <v>11407</v>
      </c>
      <c r="M1687" s="30" t="s">
        <v>11408</v>
      </c>
      <c r="N1687" s="30" t="s">
        <v>11374</v>
      </c>
      <c r="O1687" s="30" t="s">
        <v>11409</v>
      </c>
      <c r="P1687" s="30" t="s">
        <v>2132</v>
      </c>
      <c r="Q1687" s="31" t="s">
        <v>2131</v>
      </c>
    </row>
    <row r="1688" spans="1:17" x14ac:dyDescent="0.2">
      <c r="A1688" s="9" t="s">
        <v>11230</v>
      </c>
      <c r="B1688" s="9">
        <v>1</v>
      </c>
      <c r="K1688" s="26" t="s">
        <v>8216</v>
      </c>
      <c r="L1688" s="27" t="s">
        <v>11410</v>
      </c>
      <c r="M1688" s="27" t="s">
        <v>11153</v>
      </c>
      <c r="N1688" s="27" t="s">
        <v>11374</v>
      </c>
      <c r="O1688" s="27" t="s">
        <v>11411</v>
      </c>
      <c r="P1688" s="27" t="s">
        <v>19511</v>
      </c>
      <c r="Q1688" s="28" t="s">
        <v>2130</v>
      </c>
    </row>
    <row r="1689" spans="1:17" x14ac:dyDescent="0.2">
      <c r="A1689" s="9" t="s">
        <v>11232</v>
      </c>
      <c r="B1689" s="9">
        <v>1</v>
      </c>
      <c r="K1689" s="29" t="s">
        <v>8183</v>
      </c>
      <c r="L1689" s="30" t="s">
        <v>11412</v>
      </c>
      <c r="M1689" s="30" t="s">
        <v>11413</v>
      </c>
      <c r="N1689" s="30" t="s">
        <v>11414</v>
      </c>
      <c r="O1689" s="30" t="s">
        <v>11415</v>
      </c>
      <c r="P1689" s="30" t="s">
        <v>2133</v>
      </c>
      <c r="Q1689" s="31" t="s">
        <v>2134</v>
      </c>
    </row>
    <row r="1690" spans="1:17" x14ac:dyDescent="0.2">
      <c r="A1690" s="9" t="s">
        <v>11234</v>
      </c>
      <c r="B1690" s="9">
        <v>1</v>
      </c>
      <c r="K1690" s="26" t="s">
        <v>8183</v>
      </c>
      <c r="L1690" s="27" t="s">
        <v>11416</v>
      </c>
      <c r="M1690" s="27" t="s">
        <v>11417</v>
      </c>
      <c r="N1690" s="27" t="s">
        <v>11414</v>
      </c>
      <c r="O1690" s="27" t="s">
        <v>11414</v>
      </c>
      <c r="P1690" s="27" t="s">
        <v>2135</v>
      </c>
      <c r="Q1690" s="28" t="s">
        <v>2136</v>
      </c>
    </row>
    <row r="1691" spans="1:17" x14ac:dyDescent="0.2">
      <c r="A1691" s="9" t="s">
        <v>11236</v>
      </c>
      <c r="B1691" s="9">
        <v>1</v>
      </c>
      <c r="K1691" s="29" t="s">
        <v>8183</v>
      </c>
      <c r="L1691" s="30" t="s">
        <v>11418</v>
      </c>
      <c r="M1691" s="30" t="s">
        <v>11419</v>
      </c>
      <c r="N1691" s="30" t="s">
        <v>11414</v>
      </c>
      <c r="O1691" s="30" t="s">
        <v>19511</v>
      </c>
      <c r="P1691" s="30" t="s">
        <v>2137</v>
      </c>
      <c r="Q1691" s="31" t="s">
        <v>2138</v>
      </c>
    </row>
    <row r="1692" spans="1:17" x14ac:dyDescent="0.2">
      <c r="A1692" s="9" t="s">
        <v>6424</v>
      </c>
      <c r="B1692" s="9">
        <v>1</v>
      </c>
      <c r="K1692" s="26" t="s">
        <v>8177</v>
      </c>
      <c r="L1692" s="27" t="s">
        <v>11420</v>
      </c>
      <c r="M1692" s="27" t="s">
        <v>11421</v>
      </c>
      <c r="N1692" s="27" t="s">
        <v>11414</v>
      </c>
      <c r="O1692" s="27" t="s">
        <v>11414</v>
      </c>
      <c r="P1692" s="27" t="s">
        <v>2139</v>
      </c>
      <c r="Q1692" s="28" t="s">
        <v>2140</v>
      </c>
    </row>
    <row r="1693" spans="1:17" x14ac:dyDescent="0.2">
      <c r="A1693" s="9" t="s">
        <v>11239</v>
      </c>
      <c r="B1693" s="9">
        <v>1</v>
      </c>
      <c r="K1693" s="29" t="s">
        <v>8171</v>
      </c>
      <c r="L1693" s="30" t="s">
        <v>11422</v>
      </c>
      <c r="M1693" s="30" t="s">
        <v>11423</v>
      </c>
      <c r="N1693" s="30" t="s">
        <v>11414</v>
      </c>
      <c r="O1693" s="30" t="s">
        <v>19511</v>
      </c>
      <c r="P1693" s="30" t="s">
        <v>19511</v>
      </c>
      <c r="Q1693" s="31" t="s">
        <v>2141</v>
      </c>
    </row>
    <row r="1694" spans="1:17" x14ac:dyDescent="0.2">
      <c r="A1694" s="9" t="s">
        <v>11241</v>
      </c>
      <c r="B1694" s="9">
        <v>1</v>
      </c>
      <c r="K1694" s="26" t="s">
        <v>8174</v>
      </c>
      <c r="L1694" s="27" t="s">
        <v>11424</v>
      </c>
      <c r="M1694" s="27" t="s">
        <v>11425</v>
      </c>
      <c r="N1694" s="27" t="s">
        <v>2261</v>
      </c>
      <c r="O1694" s="27" t="s">
        <v>19511</v>
      </c>
      <c r="P1694" s="27" t="s">
        <v>19511</v>
      </c>
      <c r="Q1694" s="28" t="s">
        <v>2142</v>
      </c>
    </row>
    <row r="1695" spans="1:17" x14ac:dyDescent="0.2">
      <c r="A1695" s="9" t="s">
        <v>11243</v>
      </c>
      <c r="B1695" s="9">
        <v>1</v>
      </c>
      <c r="K1695" s="29" t="s">
        <v>8174</v>
      </c>
      <c r="L1695" s="30" t="s">
        <v>11426</v>
      </c>
      <c r="M1695" s="30" t="s">
        <v>11427</v>
      </c>
      <c r="N1695" s="30" t="s">
        <v>2261</v>
      </c>
      <c r="O1695" s="30" t="s">
        <v>19511</v>
      </c>
      <c r="P1695" s="30" t="s">
        <v>19511</v>
      </c>
      <c r="Q1695" s="31" t="s">
        <v>2143</v>
      </c>
    </row>
    <row r="1696" spans="1:17" x14ac:dyDescent="0.2">
      <c r="A1696" s="9" t="s">
        <v>11245</v>
      </c>
      <c r="B1696" s="9">
        <v>1</v>
      </c>
      <c r="K1696" s="26" t="s">
        <v>8183</v>
      </c>
      <c r="L1696" s="27" t="s">
        <v>11428</v>
      </c>
      <c r="M1696" s="27" t="s">
        <v>11429</v>
      </c>
      <c r="N1696" s="27" t="s">
        <v>2261</v>
      </c>
      <c r="O1696" s="27" t="s">
        <v>19511</v>
      </c>
      <c r="P1696" s="27" t="s">
        <v>19511</v>
      </c>
      <c r="Q1696" s="28" t="s">
        <v>19511</v>
      </c>
    </row>
    <row r="1697" spans="1:17" x14ac:dyDescent="0.2">
      <c r="A1697" s="9" t="s">
        <v>11247</v>
      </c>
      <c r="B1697" s="9">
        <v>1</v>
      </c>
      <c r="K1697" s="29" t="s">
        <v>8174</v>
      </c>
      <c r="L1697" s="30" t="s">
        <v>11430</v>
      </c>
      <c r="M1697" s="30" t="s">
        <v>11431</v>
      </c>
      <c r="N1697" s="30" t="s">
        <v>2261</v>
      </c>
      <c r="O1697" s="30" t="s">
        <v>19511</v>
      </c>
      <c r="P1697" s="30" t="s">
        <v>19511</v>
      </c>
      <c r="Q1697" s="31" t="s">
        <v>2143</v>
      </c>
    </row>
    <row r="1698" spans="1:17" x14ac:dyDescent="0.2">
      <c r="A1698" s="9" t="s">
        <v>11249</v>
      </c>
      <c r="B1698" s="9">
        <v>1</v>
      </c>
      <c r="K1698" s="26" t="s">
        <v>8582</v>
      </c>
      <c r="L1698" s="27" t="s">
        <v>11432</v>
      </c>
      <c r="M1698" s="27" t="s">
        <v>11433</v>
      </c>
      <c r="N1698" s="27" t="s">
        <v>2261</v>
      </c>
      <c r="O1698" s="27" t="s">
        <v>2261</v>
      </c>
      <c r="P1698" s="27" t="s">
        <v>2144</v>
      </c>
      <c r="Q1698" s="28" t="s">
        <v>2145</v>
      </c>
    </row>
    <row r="1699" spans="1:17" x14ac:dyDescent="0.2">
      <c r="A1699" s="9" t="s">
        <v>11252</v>
      </c>
      <c r="B1699" s="9">
        <v>1</v>
      </c>
      <c r="K1699" s="29" t="s">
        <v>8186</v>
      </c>
      <c r="L1699" s="30" t="s">
        <v>11434</v>
      </c>
      <c r="M1699" s="30" t="s">
        <v>11435</v>
      </c>
      <c r="N1699" s="30" t="s">
        <v>2261</v>
      </c>
      <c r="O1699" s="30" t="s">
        <v>11436</v>
      </c>
      <c r="P1699" s="30" t="s">
        <v>2146</v>
      </c>
      <c r="Q1699" s="31" t="s">
        <v>2147</v>
      </c>
    </row>
    <row r="1700" spans="1:17" x14ac:dyDescent="0.2">
      <c r="A1700" s="9" t="s">
        <v>11253</v>
      </c>
      <c r="B1700" s="9">
        <v>1</v>
      </c>
      <c r="K1700" s="26" t="s">
        <v>8174</v>
      </c>
      <c r="L1700" s="27" t="s">
        <v>11437</v>
      </c>
      <c r="M1700" s="27" t="s">
        <v>11438</v>
      </c>
      <c r="N1700" s="27" t="s">
        <v>2261</v>
      </c>
      <c r="O1700" s="27" t="s">
        <v>19511</v>
      </c>
      <c r="P1700" s="27" t="s">
        <v>19511</v>
      </c>
      <c r="Q1700" s="28" t="s">
        <v>19511</v>
      </c>
    </row>
    <row r="1701" spans="1:17" x14ac:dyDescent="0.2">
      <c r="A1701" s="9" t="s">
        <v>11255</v>
      </c>
      <c r="B1701" s="9">
        <v>1</v>
      </c>
      <c r="K1701" s="29" t="s">
        <v>8177</v>
      </c>
      <c r="L1701" s="30" t="s">
        <v>11439</v>
      </c>
      <c r="M1701" s="30" t="s">
        <v>11440</v>
      </c>
      <c r="N1701" s="30" t="s">
        <v>2261</v>
      </c>
      <c r="O1701" s="30" t="s">
        <v>19511</v>
      </c>
      <c r="P1701" s="30" t="s">
        <v>2148</v>
      </c>
      <c r="Q1701" s="31" t="s">
        <v>2149</v>
      </c>
    </row>
    <row r="1702" spans="1:17" x14ac:dyDescent="0.2">
      <c r="A1702" s="9" t="s">
        <v>11257</v>
      </c>
      <c r="B1702" s="9">
        <v>1</v>
      </c>
      <c r="K1702" s="26" t="s">
        <v>8183</v>
      </c>
      <c r="L1702" s="27" t="s">
        <v>11441</v>
      </c>
      <c r="M1702" s="27" t="s">
        <v>11442</v>
      </c>
      <c r="N1702" s="27" t="s">
        <v>2261</v>
      </c>
      <c r="O1702" s="27" t="s">
        <v>19511</v>
      </c>
      <c r="P1702" s="27" t="s">
        <v>19511</v>
      </c>
      <c r="Q1702" s="28" t="s">
        <v>2150</v>
      </c>
    </row>
    <row r="1703" spans="1:17" x14ac:dyDescent="0.2">
      <c r="A1703" s="9" t="s">
        <v>11259</v>
      </c>
      <c r="B1703" s="9">
        <v>1</v>
      </c>
      <c r="K1703" s="29" t="s">
        <v>8183</v>
      </c>
      <c r="L1703" s="30" t="s">
        <v>11443</v>
      </c>
      <c r="M1703" s="30" t="s">
        <v>11444</v>
      </c>
      <c r="N1703" s="30" t="s">
        <v>2261</v>
      </c>
      <c r="O1703" s="30" t="s">
        <v>19511</v>
      </c>
      <c r="P1703" s="30" t="s">
        <v>19511</v>
      </c>
      <c r="Q1703" s="31" t="s">
        <v>2151</v>
      </c>
    </row>
    <row r="1704" spans="1:17" x14ac:dyDescent="0.2">
      <c r="A1704" s="9" t="s">
        <v>11261</v>
      </c>
      <c r="B1704" s="9">
        <v>1</v>
      </c>
      <c r="K1704" s="26" t="s">
        <v>8216</v>
      </c>
      <c r="L1704" s="27" t="s">
        <v>11445</v>
      </c>
      <c r="M1704" s="27" t="s">
        <v>11446</v>
      </c>
      <c r="N1704" s="27" t="s">
        <v>2261</v>
      </c>
      <c r="O1704" s="27" t="s">
        <v>19511</v>
      </c>
      <c r="P1704" s="27" t="s">
        <v>2152</v>
      </c>
      <c r="Q1704" s="28" t="s">
        <v>2153</v>
      </c>
    </row>
    <row r="1705" spans="1:17" x14ac:dyDescent="0.2">
      <c r="A1705" s="9" t="s">
        <v>11263</v>
      </c>
      <c r="B1705" s="9">
        <v>1</v>
      </c>
      <c r="K1705" s="29" t="s">
        <v>8183</v>
      </c>
      <c r="L1705" s="30" t="s">
        <v>10366</v>
      </c>
      <c r="M1705" s="30" t="s">
        <v>11447</v>
      </c>
      <c r="N1705" s="30" t="s">
        <v>2261</v>
      </c>
      <c r="O1705" s="30" t="s">
        <v>19511</v>
      </c>
      <c r="P1705" s="30" t="s">
        <v>2154</v>
      </c>
      <c r="Q1705" s="31" t="s">
        <v>2155</v>
      </c>
    </row>
    <row r="1706" spans="1:17" x14ac:dyDescent="0.2">
      <c r="A1706" s="9" t="s">
        <v>11265</v>
      </c>
      <c r="B1706" s="9">
        <v>1</v>
      </c>
      <c r="K1706" s="26" t="s">
        <v>8183</v>
      </c>
      <c r="L1706" s="27" t="s">
        <v>11448</v>
      </c>
      <c r="M1706" s="27" t="s">
        <v>11449</v>
      </c>
      <c r="N1706" s="27" t="s">
        <v>2261</v>
      </c>
      <c r="O1706" s="27" t="s">
        <v>19511</v>
      </c>
      <c r="P1706" s="27" t="s">
        <v>19511</v>
      </c>
      <c r="Q1706" s="28" t="s">
        <v>2156</v>
      </c>
    </row>
    <row r="1707" spans="1:17" x14ac:dyDescent="0.2">
      <c r="A1707" s="9" t="s">
        <v>11267</v>
      </c>
      <c r="B1707" s="9">
        <v>1</v>
      </c>
      <c r="K1707" s="29" t="s">
        <v>8216</v>
      </c>
      <c r="L1707" s="30" t="s">
        <v>11450</v>
      </c>
      <c r="M1707" s="30" t="s">
        <v>2172</v>
      </c>
      <c r="N1707" s="30" t="s">
        <v>2261</v>
      </c>
      <c r="O1707" s="30" t="s">
        <v>19511</v>
      </c>
      <c r="P1707" s="30" t="s">
        <v>19511</v>
      </c>
      <c r="Q1707" s="31" t="s">
        <v>2157</v>
      </c>
    </row>
    <row r="1708" spans="1:17" x14ac:dyDescent="0.2">
      <c r="A1708" s="9" t="s">
        <v>11269</v>
      </c>
      <c r="B1708" s="9">
        <v>1</v>
      </c>
      <c r="K1708" s="26" t="s">
        <v>8183</v>
      </c>
      <c r="L1708" s="27" t="s">
        <v>11451</v>
      </c>
      <c r="M1708" s="27" t="s">
        <v>11452</v>
      </c>
      <c r="N1708" s="27" t="s">
        <v>2261</v>
      </c>
      <c r="O1708" s="27" t="s">
        <v>19511</v>
      </c>
      <c r="P1708" s="27" t="s">
        <v>19511</v>
      </c>
      <c r="Q1708" s="28" t="s">
        <v>2158</v>
      </c>
    </row>
    <row r="1709" spans="1:17" x14ac:dyDescent="0.2">
      <c r="A1709" s="9" t="s">
        <v>11271</v>
      </c>
      <c r="B1709" s="9">
        <v>1</v>
      </c>
      <c r="K1709" s="29" t="s">
        <v>8183</v>
      </c>
      <c r="L1709" s="30" t="s">
        <v>11453</v>
      </c>
      <c r="M1709" s="30" t="s">
        <v>11454</v>
      </c>
      <c r="N1709" s="30" t="s">
        <v>2261</v>
      </c>
      <c r="O1709" s="30" t="s">
        <v>19511</v>
      </c>
      <c r="P1709" s="30" t="s">
        <v>19511</v>
      </c>
      <c r="Q1709" s="31" t="s">
        <v>2159</v>
      </c>
    </row>
    <row r="1710" spans="1:17" x14ac:dyDescent="0.2">
      <c r="A1710" s="9" t="s">
        <v>11273</v>
      </c>
      <c r="B1710" s="9">
        <v>1</v>
      </c>
      <c r="K1710" s="26" t="s">
        <v>8174</v>
      </c>
      <c r="L1710" s="27" t="s">
        <v>11455</v>
      </c>
      <c r="M1710" s="27" t="s">
        <v>11456</v>
      </c>
      <c r="N1710" s="27" t="s">
        <v>2261</v>
      </c>
      <c r="O1710" s="27" t="s">
        <v>19511</v>
      </c>
      <c r="P1710" s="27" t="s">
        <v>19511</v>
      </c>
      <c r="Q1710" s="28" t="s">
        <v>2160</v>
      </c>
    </row>
    <row r="1711" spans="1:17" x14ac:dyDescent="0.2">
      <c r="A1711" s="9" t="s">
        <v>11275</v>
      </c>
      <c r="B1711" s="9">
        <v>1</v>
      </c>
      <c r="K1711" s="29" t="s">
        <v>8174</v>
      </c>
      <c r="L1711" s="30" t="s">
        <v>11457</v>
      </c>
      <c r="M1711" s="30" t="s">
        <v>11458</v>
      </c>
      <c r="N1711" s="30" t="s">
        <v>2261</v>
      </c>
      <c r="O1711" s="30" t="s">
        <v>19511</v>
      </c>
      <c r="P1711" s="30" t="s">
        <v>19511</v>
      </c>
      <c r="Q1711" s="31" t="s">
        <v>2161</v>
      </c>
    </row>
    <row r="1712" spans="1:17" x14ac:dyDescent="0.2">
      <c r="A1712" s="9" t="s">
        <v>11277</v>
      </c>
      <c r="B1712" s="9">
        <v>1</v>
      </c>
      <c r="K1712" s="26" t="s">
        <v>8174</v>
      </c>
      <c r="L1712" s="27" t="s">
        <v>11459</v>
      </c>
      <c r="M1712" s="27" t="s">
        <v>11460</v>
      </c>
      <c r="N1712" s="27" t="s">
        <v>2261</v>
      </c>
      <c r="O1712" s="27" t="s">
        <v>19511</v>
      </c>
      <c r="P1712" s="27" t="s">
        <v>19511</v>
      </c>
      <c r="Q1712" s="28" t="s">
        <v>2162</v>
      </c>
    </row>
    <row r="1713" spans="1:17" x14ac:dyDescent="0.2">
      <c r="A1713" s="9" t="s">
        <v>11279</v>
      </c>
      <c r="B1713" s="9">
        <v>1</v>
      </c>
      <c r="K1713" s="29" t="s">
        <v>8183</v>
      </c>
      <c r="L1713" s="30" t="s">
        <v>11461</v>
      </c>
      <c r="M1713" s="30" t="s">
        <v>11462</v>
      </c>
      <c r="N1713" s="30" t="s">
        <v>2261</v>
      </c>
      <c r="O1713" s="30" t="s">
        <v>19511</v>
      </c>
      <c r="P1713" s="30" t="s">
        <v>19511</v>
      </c>
      <c r="Q1713" s="31" t="s">
        <v>2163</v>
      </c>
    </row>
    <row r="1714" spans="1:17" x14ac:dyDescent="0.2">
      <c r="A1714" s="9" t="s">
        <v>11281</v>
      </c>
      <c r="B1714" s="9">
        <v>1</v>
      </c>
      <c r="K1714" s="26" t="s">
        <v>8174</v>
      </c>
      <c r="L1714" s="27" t="s">
        <v>11463</v>
      </c>
      <c r="M1714" s="27" t="s">
        <v>11464</v>
      </c>
      <c r="N1714" s="27" t="s">
        <v>2261</v>
      </c>
      <c r="O1714" s="27" t="s">
        <v>19511</v>
      </c>
      <c r="P1714" s="27" t="s">
        <v>19511</v>
      </c>
      <c r="Q1714" s="28" t="s">
        <v>2164</v>
      </c>
    </row>
    <row r="1715" spans="1:17" x14ac:dyDescent="0.2">
      <c r="A1715" s="9" t="s">
        <v>11283</v>
      </c>
      <c r="B1715" s="9">
        <v>1</v>
      </c>
      <c r="K1715" s="29" t="s">
        <v>8183</v>
      </c>
      <c r="L1715" s="30" t="s">
        <v>11465</v>
      </c>
      <c r="M1715" s="30" t="s">
        <v>11466</v>
      </c>
      <c r="N1715" s="30" t="s">
        <v>2261</v>
      </c>
      <c r="O1715" s="30" t="s">
        <v>19511</v>
      </c>
      <c r="P1715" s="30" t="s">
        <v>19511</v>
      </c>
      <c r="Q1715" s="31" t="s">
        <v>2165</v>
      </c>
    </row>
    <row r="1716" spans="1:17" x14ac:dyDescent="0.2">
      <c r="A1716" s="9" t="s">
        <v>11285</v>
      </c>
      <c r="B1716" s="9">
        <v>1</v>
      </c>
      <c r="K1716" s="26" t="s">
        <v>8186</v>
      </c>
      <c r="L1716" s="27" t="s">
        <v>10870</v>
      </c>
      <c r="M1716" s="27" t="s">
        <v>11467</v>
      </c>
      <c r="N1716" s="27" t="s">
        <v>2261</v>
      </c>
      <c r="O1716" s="27" t="s">
        <v>2261</v>
      </c>
      <c r="P1716" s="27" t="s">
        <v>19511</v>
      </c>
      <c r="Q1716" s="28" t="s">
        <v>2166</v>
      </c>
    </row>
    <row r="1717" spans="1:17" x14ac:dyDescent="0.2">
      <c r="A1717" s="9" t="s">
        <v>11287</v>
      </c>
      <c r="B1717" s="9">
        <v>1</v>
      </c>
      <c r="K1717" s="29" t="s">
        <v>8186</v>
      </c>
      <c r="L1717" s="30" t="s">
        <v>11468</v>
      </c>
      <c r="M1717" s="30" t="s">
        <v>11469</v>
      </c>
      <c r="N1717" s="30" t="s">
        <v>2261</v>
      </c>
      <c r="O1717" s="30" t="s">
        <v>11470</v>
      </c>
      <c r="P1717" s="30" t="s">
        <v>19511</v>
      </c>
      <c r="Q1717" s="31" t="s">
        <v>2167</v>
      </c>
    </row>
    <row r="1718" spans="1:17" x14ac:dyDescent="0.2">
      <c r="A1718" s="9" t="s">
        <v>11289</v>
      </c>
      <c r="B1718" s="9">
        <v>1</v>
      </c>
      <c r="K1718" s="26" t="s">
        <v>8183</v>
      </c>
      <c r="L1718" s="27" t="s">
        <v>11471</v>
      </c>
      <c r="M1718" s="27" t="s">
        <v>11472</v>
      </c>
      <c r="N1718" s="27" t="s">
        <v>2261</v>
      </c>
      <c r="O1718" s="27" t="s">
        <v>2261</v>
      </c>
      <c r="P1718" s="27" t="s">
        <v>19511</v>
      </c>
      <c r="Q1718" s="28" t="s">
        <v>2168</v>
      </c>
    </row>
    <row r="1719" spans="1:17" x14ac:dyDescent="0.2">
      <c r="A1719" s="9" t="s">
        <v>11291</v>
      </c>
      <c r="B1719" s="9">
        <v>1</v>
      </c>
      <c r="K1719" s="29" t="s">
        <v>8177</v>
      </c>
      <c r="L1719" s="30" t="s">
        <v>11473</v>
      </c>
      <c r="M1719" s="30" t="s">
        <v>11474</v>
      </c>
      <c r="N1719" s="30" t="s">
        <v>2261</v>
      </c>
      <c r="O1719" s="30" t="s">
        <v>2261</v>
      </c>
      <c r="P1719" s="30" t="s">
        <v>2169</v>
      </c>
      <c r="Q1719" s="31" t="s">
        <v>2170</v>
      </c>
    </row>
    <row r="1720" spans="1:17" x14ac:dyDescent="0.2">
      <c r="A1720" s="9" t="s">
        <v>11293</v>
      </c>
      <c r="B1720" s="9">
        <v>1</v>
      </c>
      <c r="K1720" s="26" t="s">
        <v>8183</v>
      </c>
      <c r="L1720" s="27" t="s">
        <v>11475</v>
      </c>
      <c r="M1720" s="27" t="s">
        <v>11476</v>
      </c>
      <c r="N1720" s="27" t="s">
        <v>2261</v>
      </c>
      <c r="O1720" s="27" t="s">
        <v>2261</v>
      </c>
      <c r="P1720" s="27" t="s">
        <v>19511</v>
      </c>
      <c r="Q1720" s="28" t="s">
        <v>2171</v>
      </c>
    </row>
    <row r="1721" spans="1:17" x14ac:dyDescent="0.2">
      <c r="A1721" s="9" t="s">
        <v>11295</v>
      </c>
      <c r="B1721" s="9">
        <v>1</v>
      </c>
      <c r="K1721" s="29" t="s">
        <v>8216</v>
      </c>
      <c r="L1721" s="30" t="s">
        <v>11477</v>
      </c>
      <c r="M1721" s="30" t="s">
        <v>2172</v>
      </c>
      <c r="N1721" s="30" t="s">
        <v>2261</v>
      </c>
      <c r="O1721" s="30" t="s">
        <v>2261</v>
      </c>
      <c r="P1721" s="30" t="s">
        <v>19511</v>
      </c>
      <c r="Q1721" s="31" t="s">
        <v>2173</v>
      </c>
    </row>
    <row r="1722" spans="1:17" x14ac:dyDescent="0.2">
      <c r="A1722" s="9" t="s">
        <v>11297</v>
      </c>
      <c r="B1722" s="9">
        <v>1</v>
      </c>
      <c r="K1722" s="26" t="s">
        <v>8174</v>
      </c>
      <c r="L1722" s="27" t="s">
        <v>11478</v>
      </c>
      <c r="M1722" s="27" t="s">
        <v>2174</v>
      </c>
      <c r="N1722" s="27" t="s">
        <v>2261</v>
      </c>
      <c r="O1722" s="27" t="s">
        <v>2261</v>
      </c>
      <c r="P1722" s="27" t="s">
        <v>19511</v>
      </c>
      <c r="Q1722" s="28" t="s">
        <v>2175</v>
      </c>
    </row>
    <row r="1723" spans="1:17" x14ac:dyDescent="0.2">
      <c r="A1723" s="9" t="s">
        <v>11300</v>
      </c>
      <c r="B1723" s="9">
        <v>1</v>
      </c>
      <c r="K1723" s="29" t="s">
        <v>8216</v>
      </c>
      <c r="L1723" s="30" t="s">
        <v>11479</v>
      </c>
      <c r="M1723" s="30" t="s">
        <v>2176</v>
      </c>
      <c r="N1723" s="30" t="s">
        <v>2261</v>
      </c>
      <c r="O1723" s="30" t="s">
        <v>2261</v>
      </c>
      <c r="P1723" s="30" t="s">
        <v>19511</v>
      </c>
      <c r="Q1723" s="31" t="s">
        <v>2177</v>
      </c>
    </row>
    <row r="1724" spans="1:17" x14ac:dyDescent="0.2">
      <c r="A1724" s="9" t="s">
        <v>11302</v>
      </c>
      <c r="B1724" s="9">
        <v>1</v>
      </c>
      <c r="K1724" s="26" t="s">
        <v>8183</v>
      </c>
      <c r="L1724" s="27" t="s">
        <v>11480</v>
      </c>
      <c r="M1724" s="27" t="s">
        <v>2178</v>
      </c>
      <c r="N1724" s="27" t="s">
        <v>2261</v>
      </c>
      <c r="O1724" s="27" t="s">
        <v>2261</v>
      </c>
      <c r="P1724" s="27" t="s">
        <v>19511</v>
      </c>
      <c r="Q1724" s="28" t="s">
        <v>2179</v>
      </c>
    </row>
    <row r="1725" spans="1:17" x14ac:dyDescent="0.2">
      <c r="A1725" s="9" t="s">
        <v>11304</v>
      </c>
      <c r="B1725" s="9">
        <v>1</v>
      </c>
      <c r="K1725" s="29" t="s">
        <v>8183</v>
      </c>
      <c r="L1725" s="30" t="s">
        <v>11481</v>
      </c>
      <c r="M1725" s="30" t="s">
        <v>11482</v>
      </c>
      <c r="N1725" s="30" t="s">
        <v>2261</v>
      </c>
      <c r="O1725" s="30" t="s">
        <v>2261</v>
      </c>
      <c r="P1725" s="30" t="s">
        <v>19511</v>
      </c>
      <c r="Q1725" s="31" t="s">
        <v>2180</v>
      </c>
    </row>
    <row r="1726" spans="1:17" x14ac:dyDescent="0.2">
      <c r="A1726" s="9" t="s">
        <v>11306</v>
      </c>
      <c r="B1726" s="9">
        <v>1</v>
      </c>
      <c r="K1726" s="26" t="s">
        <v>8174</v>
      </c>
      <c r="L1726" s="27" t="s">
        <v>11483</v>
      </c>
      <c r="M1726" s="27" t="s">
        <v>2181</v>
      </c>
      <c r="N1726" s="27" t="s">
        <v>2261</v>
      </c>
      <c r="O1726" s="27" t="s">
        <v>2261</v>
      </c>
      <c r="P1726" s="27" t="s">
        <v>19511</v>
      </c>
      <c r="Q1726" s="28" t="s">
        <v>19511</v>
      </c>
    </row>
    <row r="1727" spans="1:17" x14ac:dyDescent="0.2">
      <c r="A1727" s="9" t="s">
        <v>11308</v>
      </c>
      <c r="B1727" s="9">
        <v>1</v>
      </c>
      <c r="K1727" s="29" t="s">
        <v>8183</v>
      </c>
      <c r="L1727" s="30" t="s">
        <v>11484</v>
      </c>
      <c r="M1727" s="30" t="s">
        <v>2182</v>
      </c>
      <c r="N1727" s="30" t="s">
        <v>2261</v>
      </c>
      <c r="O1727" s="30" t="s">
        <v>2261</v>
      </c>
      <c r="P1727" s="30" t="s">
        <v>19511</v>
      </c>
      <c r="Q1727" s="31" t="s">
        <v>2183</v>
      </c>
    </row>
    <row r="1728" spans="1:17" x14ac:dyDescent="0.2">
      <c r="A1728" s="9" t="s">
        <v>11310</v>
      </c>
      <c r="B1728" s="9">
        <v>1</v>
      </c>
      <c r="K1728" s="26" t="s">
        <v>8216</v>
      </c>
      <c r="L1728" s="27" t="s">
        <v>11485</v>
      </c>
      <c r="M1728" s="27" t="s">
        <v>2184</v>
      </c>
      <c r="N1728" s="27" t="s">
        <v>2261</v>
      </c>
      <c r="O1728" s="27" t="s">
        <v>2261</v>
      </c>
      <c r="P1728" s="27" t="s">
        <v>19511</v>
      </c>
      <c r="Q1728" s="28" t="s">
        <v>2185</v>
      </c>
    </row>
    <row r="1729" spans="1:17" x14ac:dyDescent="0.2">
      <c r="A1729" s="9" t="s">
        <v>11312</v>
      </c>
      <c r="B1729" s="9">
        <v>1</v>
      </c>
      <c r="K1729" s="29" t="s">
        <v>8183</v>
      </c>
      <c r="L1729" s="30" t="s">
        <v>11486</v>
      </c>
      <c r="M1729" s="30" t="s">
        <v>2186</v>
      </c>
      <c r="N1729" s="30" t="s">
        <v>2261</v>
      </c>
      <c r="O1729" s="30" t="s">
        <v>2261</v>
      </c>
      <c r="P1729" s="30" t="s">
        <v>19511</v>
      </c>
      <c r="Q1729" s="31" t="s">
        <v>2187</v>
      </c>
    </row>
    <row r="1730" spans="1:17" x14ac:dyDescent="0.2">
      <c r="A1730" s="9" t="s">
        <v>11313</v>
      </c>
      <c r="B1730" s="9">
        <v>1</v>
      </c>
      <c r="K1730" s="26" t="s">
        <v>8183</v>
      </c>
      <c r="L1730" s="27" t="s">
        <v>11487</v>
      </c>
      <c r="M1730" s="27" t="s">
        <v>11488</v>
      </c>
      <c r="N1730" s="27" t="s">
        <v>2261</v>
      </c>
      <c r="O1730" s="27" t="s">
        <v>2261</v>
      </c>
      <c r="P1730" s="27" t="s">
        <v>2188</v>
      </c>
      <c r="Q1730" s="28" t="s">
        <v>2189</v>
      </c>
    </row>
    <row r="1731" spans="1:17" x14ac:dyDescent="0.2">
      <c r="A1731" s="9" t="s">
        <v>11315</v>
      </c>
      <c r="B1731" s="9">
        <v>1</v>
      </c>
      <c r="K1731" s="29" t="s">
        <v>8183</v>
      </c>
      <c r="L1731" s="30" t="s">
        <v>11489</v>
      </c>
      <c r="M1731" s="30" t="s">
        <v>2190</v>
      </c>
      <c r="N1731" s="30" t="s">
        <v>2261</v>
      </c>
      <c r="O1731" s="30" t="s">
        <v>11490</v>
      </c>
      <c r="P1731" s="30" t="s">
        <v>19511</v>
      </c>
      <c r="Q1731" s="31" t="s">
        <v>2191</v>
      </c>
    </row>
    <row r="1732" spans="1:17" x14ac:dyDescent="0.2">
      <c r="A1732" s="9" t="s">
        <v>11316</v>
      </c>
      <c r="B1732" s="9">
        <v>1</v>
      </c>
      <c r="K1732" s="26" t="s">
        <v>8174</v>
      </c>
      <c r="L1732" s="27" t="s">
        <v>11491</v>
      </c>
      <c r="M1732" s="27" t="s">
        <v>2192</v>
      </c>
      <c r="N1732" s="27" t="s">
        <v>2261</v>
      </c>
      <c r="O1732" s="27" t="s">
        <v>2261</v>
      </c>
      <c r="P1732" s="27" t="s">
        <v>19511</v>
      </c>
      <c r="Q1732" s="28" t="s">
        <v>2193</v>
      </c>
    </row>
    <row r="1733" spans="1:17" x14ac:dyDescent="0.2">
      <c r="A1733" s="9" t="s">
        <v>11318</v>
      </c>
      <c r="B1733" s="9">
        <v>1</v>
      </c>
      <c r="K1733" s="29" t="s">
        <v>8183</v>
      </c>
      <c r="L1733" s="30" t="s">
        <v>11492</v>
      </c>
      <c r="M1733" s="30" t="s">
        <v>2194</v>
      </c>
      <c r="N1733" s="30" t="s">
        <v>2261</v>
      </c>
      <c r="O1733" s="30" t="s">
        <v>11493</v>
      </c>
      <c r="P1733" s="30" t="s">
        <v>19511</v>
      </c>
      <c r="Q1733" s="31" t="s">
        <v>2195</v>
      </c>
    </row>
    <row r="1734" spans="1:17" x14ac:dyDescent="0.2">
      <c r="A1734" s="9" t="s">
        <v>11320</v>
      </c>
      <c r="B1734" s="9">
        <v>1</v>
      </c>
      <c r="K1734" s="26" t="s">
        <v>8183</v>
      </c>
      <c r="L1734" s="27" t="s">
        <v>11494</v>
      </c>
      <c r="M1734" s="27" t="s">
        <v>2196</v>
      </c>
      <c r="N1734" s="27" t="s">
        <v>2261</v>
      </c>
      <c r="O1734" s="27" t="s">
        <v>2261</v>
      </c>
      <c r="P1734" s="27" t="s">
        <v>19511</v>
      </c>
      <c r="Q1734" s="28" t="s">
        <v>2197</v>
      </c>
    </row>
    <row r="1735" spans="1:17" x14ac:dyDescent="0.2">
      <c r="A1735" s="9" t="s">
        <v>11322</v>
      </c>
      <c r="B1735" s="9">
        <v>1</v>
      </c>
      <c r="K1735" s="29" t="s">
        <v>8216</v>
      </c>
      <c r="L1735" s="30" t="s">
        <v>11495</v>
      </c>
      <c r="M1735" s="30" t="s">
        <v>19511</v>
      </c>
      <c r="N1735" s="30" t="s">
        <v>2261</v>
      </c>
      <c r="O1735" s="30" t="s">
        <v>2261</v>
      </c>
      <c r="P1735" s="30" t="s">
        <v>19511</v>
      </c>
      <c r="Q1735" s="31" t="s">
        <v>2198</v>
      </c>
    </row>
    <row r="1736" spans="1:17" x14ac:dyDescent="0.2">
      <c r="A1736" s="9" t="s">
        <v>11324</v>
      </c>
      <c r="B1736" s="9">
        <v>1</v>
      </c>
      <c r="K1736" s="26" t="s">
        <v>8174</v>
      </c>
      <c r="L1736" s="27" t="s">
        <v>11496</v>
      </c>
      <c r="M1736" s="27" t="s">
        <v>2199</v>
      </c>
      <c r="N1736" s="27" t="s">
        <v>2261</v>
      </c>
      <c r="O1736" s="27" t="s">
        <v>2261</v>
      </c>
      <c r="P1736" s="27" t="s">
        <v>19511</v>
      </c>
      <c r="Q1736" s="28" t="s">
        <v>2200</v>
      </c>
    </row>
    <row r="1737" spans="1:17" x14ac:dyDescent="0.2">
      <c r="A1737" s="9" t="s">
        <v>11326</v>
      </c>
      <c r="B1737" s="9">
        <v>1</v>
      </c>
      <c r="K1737" s="29" t="s">
        <v>8183</v>
      </c>
      <c r="L1737" s="30" t="s">
        <v>11497</v>
      </c>
      <c r="M1737" s="30" t="s">
        <v>2201</v>
      </c>
      <c r="N1737" s="30" t="s">
        <v>2261</v>
      </c>
      <c r="O1737" s="30" t="s">
        <v>2261</v>
      </c>
      <c r="P1737" s="30" t="s">
        <v>2202</v>
      </c>
      <c r="Q1737" s="31" t="s">
        <v>2203</v>
      </c>
    </row>
    <row r="1738" spans="1:17" x14ac:dyDescent="0.2">
      <c r="A1738" s="9" t="s">
        <v>11328</v>
      </c>
      <c r="B1738" s="9">
        <v>1</v>
      </c>
      <c r="K1738" s="26" t="s">
        <v>8216</v>
      </c>
      <c r="L1738" s="27" t="s">
        <v>11498</v>
      </c>
      <c r="M1738" s="27" t="s">
        <v>2204</v>
      </c>
      <c r="N1738" s="27" t="s">
        <v>2261</v>
      </c>
      <c r="O1738" s="27" t="s">
        <v>2261</v>
      </c>
      <c r="P1738" s="27" t="s">
        <v>19511</v>
      </c>
      <c r="Q1738" s="28" t="s">
        <v>2205</v>
      </c>
    </row>
    <row r="1739" spans="1:17" x14ac:dyDescent="0.2">
      <c r="A1739" s="9" t="s">
        <v>11330</v>
      </c>
      <c r="B1739" s="9">
        <v>1</v>
      </c>
      <c r="K1739" s="29" t="s">
        <v>8177</v>
      </c>
      <c r="L1739" s="30" t="s">
        <v>11499</v>
      </c>
      <c r="M1739" s="30" t="s">
        <v>11500</v>
      </c>
      <c r="N1739" s="30" t="s">
        <v>2261</v>
      </c>
      <c r="O1739" s="30" t="s">
        <v>2261</v>
      </c>
      <c r="P1739" s="30" t="s">
        <v>2206</v>
      </c>
      <c r="Q1739" s="31" t="s">
        <v>2207</v>
      </c>
    </row>
    <row r="1740" spans="1:17" x14ac:dyDescent="0.2">
      <c r="A1740" s="9" t="s">
        <v>11332</v>
      </c>
      <c r="B1740" s="9">
        <v>1</v>
      </c>
      <c r="K1740" s="26" t="s">
        <v>8177</v>
      </c>
      <c r="L1740" s="27" t="s">
        <v>11501</v>
      </c>
      <c r="M1740" s="27" t="s">
        <v>11502</v>
      </c>
      <c r="N1740" s="27" t="s">
        <v>2261</v>
      </c>
      <c r="O1740" s="27" t="s">
        <v>2261</v>
      </c>
      <c r="P1740" s="27" t="s">
        <v>19511</v>
      </c>
      <c r="Q1740" s="28" t="s">
        <v>2208</v>
      </c>
    </row>
    <row r="1741" spans="1:17" x14ac:dyDescent="0.2">
      <c r="A1741" s="9" t="s">
        <v>11334</v>
      </c>
      <c r="B1741" s="9">
        <v>1</v>
      </c>
      <c r="K1741" s="29" t="s">
        <v>8177</v>
      </c>
      <c r="L1741" s="30" t="s">
        <v>11503</v>
      </c>
      <c r="M1741" s="30" t="s">
        <v>11504</v>
      </c>
      <c r="N1741" s="30" t="s">
        <v>2261</v>
      </c>
      <c r="O1741" s="30" t="s">
        <v>2261</v>
      </c>
      <c r="P1741" s="30" t="s">
        <v>2209</v>
      </c>
      <c r="Q1741" s="31" t="s">
        <v>2210</v>
      </c>
    </row>
    <row r="1742" spans="1:17" x14ac:dyDescent="0.2">
      <c r="A1742" s="9" t="s">
        <v>11336</v>
      </c>
      <c r="B1742" s="9">
        <v>1</v>
      </c>
      <c r="K1742" s="26" t="s">
        <v>8183</v>
      </c>
      <c r="L1742" s="27" t="s">
        <v>11505</v>
      </c>
      <c r="M1742" s="27" t="s">
        <v>11506</v>
      </c>
      <c r="N1742" s="27" t="s">
        <v>2261</v>
      </c>
      <c r="O1742" s="27" t="s">
        <v>2261</v>
      </c>
      <c r="P1742" s="27" t="s">
        <v>19511</v>
      </c>
      <c r="Q1742" s="28" t="s">
        <v>2211</v>
      </c>
    </row>
    <row r="1743" spans="1:17" x14ac:dyDescent="0.2">
      <c r="A1743" s="9" t="s">
        <v>11338</v>
      </c>
      <c r="B1743" s="9">
        <v>1</v>
      </c>
      <c r="K1743" s="29" t="s">
        <v>8177</v>
      </c>
      <c r="L1743" s="30" t="s">
        <v>11507</v>
      </c>
      <c r="M1743" s="30" t="s">
        <v>11433</v>
      </c>
      <c r="N1743" s="30" t="s">
        <v>2261</v>
      </c>
      <c r="O1743" s="30" t="s">
        <v>2378</v>
      </c>
      <c r="P1743" s="30" t="s">
        <v>2212</v>
      </c>
      <c r="Q1743" s="31" t="s">
        <v>2213</v>
      </c>
    </row>
    <row r="1744" spans="1:17" x14ac:dyDescent="0.2">
      <c r="A1744" s="9" t="s">
        <v>11340</v>
      </c>
      <c r="B1744" s="9">
        <v>1</v>
      </c>
      <c r="K1744" s="26" t="s">
        <v>8177</v>
      </c>
      <c r="L1744" s="27" t="s">
        <v>11508</v>
      </c>
      <c r="M1744" s="27" t="s">
        <v>11509</v>
      </c>
      <c r="N1744" s="27" t="s">
        <v>2261</v>
      </c>
      <c r="O1744" s="27" t="s">
        <v>11510</v>
      </c>
      <c r="P1744" s="27" t="s">
        <v>2214</v>
      </c>
      <c r="Q1744" s="28" t="s">
        <v>2215</v>
      </c>
    </row>
    <row r="1745" spans="1:17" x14ac:dyDescent="0.2">
      <c r="A1745" s="9" t="s">
        <v>11342</v>
      </c>
      <c r="B1745" s="9">
        <v>1</v>
      </c>
      <c r="K1745" s="29" t="s">
        <v>8177</v>
      </c>
      <c r="L1745" s="30" t="s">
        <v>11511</v>
      </c>
      <c r="M1745" s="30" t="s">
        <v>11512</v>
      </c>
      <c r="N1745" s="30" t="s">
        <v>2261</v>
      </c>
      <c r="O1745" s="30" t="s">
        <v>2261</v>
      </c>
      <c r="P1745" s="30" t="s">
        <v>2216</v>
      </c>
      <c r="Q1745" s="31" t="s">
        <v>2217</v>
      </c>
    </row>
    <row r="1746" spans="1:17" x14ac:dyDescent="0.2">
      <c r="A1746" s="9" t="s">
        <v>11343</v>
      </c>
      <c r="B1746" s="9">
        <v>1</v>
      </c>
      <c r="K1746" s="26" t="s">
        <v>8177</v>
      </c>
      <c r="L1746" s="27" t="s">
        <v>11227</v>
      </c>
      <c r="M1746" s="27" t="s">
        <v>11513</v>
      </c>
      <c r="N1746" s="27" t="s">
        <v>2261</v>
      </c>
      <c r="O1746" s="27" t="s">
        <v>2261</v>
      </c>
      <c r="P1746" s="27" t="s">
        <v>2218</v>
      </c>
      <c r="Q1746" s="28" t="s">
        <v>2219</v>
      </c>
    </row>
    <row r="1747" spans="1:17" x14ac:dyDescent="0.2">
      <c r="A1747" s="9" t="s">
        <v>11345</v>
      </c>
      <c r="B1747" s="9">
        <v>1</v>
      </c>
      <c r="K1747" s="29" t="s">
        <v>8177</v>
      </c>
      <c r="L1747" s="30" t="s">
        <v>11514</v>
      </c>
      <c r="M1747" s="30" t="s">
        <v>11515</v>
      </c>
      <c r="N1747" s="30" t="s">
        <v>2261</v>
      </c>
      <c r="O1747" s="30" t="s">
        <v>2261</v>
      </c>
      <c r="P1747" s="30" t="s">
        <v>2220</v>
      </c>
      <c r="Q1747" s="31" t="s">
        <v>2221</v>
      </c>
    </row>
    <row r="1748" spans="1:17" x14ac:dyDescent="0.2">
      <c r="A1748" s="9" t="s">
        <v>11347</v>
      </c>
      <c r="B1748" s="9">
        <v>1</v>
      </c>
      <c r="K1748" s="26" t="s">
        <v>8177</v>
      </c>
      <c r="L1748" s="27" t="s">
        <v>11516</v>
      </c>
      <c r="M1748" s="27" t="s">
        <v>11517</v>
      </c>
      <c r="N1748" s="27" t="s">
        <v>2261</v>
      </c>
      <c r="O1748" s="27" t="s">
        <v>2261</v>
      </c>
      <c r="P1748" s="27" t="s">
        <v>2222</v>
      </c>
      <c r="Q1748" s="28" t="s">
        <v>2223</v>
      </c>
    </row>
    <row r="1749" spans="1:17" x14ac:dyDescent="0.2">
      <c r="A1749" s="9" t="s">
        <v>11349</v>
      </c>
      <c r="B1749" s="9">
        <v>1</v>
      </c>
      <c r="K1749" s="29" t="s">
        <v>8177</v>
      </c>
      <c r="L1749" s="30" t="s">
        <v>11518</v>
      </c>
      <c r="M1749" s="30" t="s">
        <v>11519</v>
      </c>
      <c r="N1749" s="30" t="s">
        <v>2261</v>
      </c>
      <c r="O1749" s="30" t="s">
        <v>2261</v>
      </c>
      <c r="P1749" s="30" t="s">
        <v>2224</v>
      </c>
      <c r="Q1749" s="31" t="s">
        <v>2225</v>
      </c>
    </row>
    <row r="1750" spans="1:17" x14ac:dyDescent="0.2">
      <c r="A1750" s="9" t="s">
        <v>11351</v>
      </c>
      <c r="B1750" s="9">
        <v>1</v>
      </c>
      <c r="K1750" s="26" t="s">
        <v>8177</v>
      </c>
      <c r="L1750" s="27" t="s">
        <v>11520</v>
      </c>
      <c r="M1750" s="27" t="s">
        <v>11521</v>
      </c>
      <c r="N1750" s="27" t="s">
        <v>2261</v>
      </c>
      <c r="O1750" s="27" t="s">
        <v>2261</v>
      </c>
      <c r="P1750" s="27" t="s">
        <v>19511</v>
      </c>
      <c r="Q1750" s="28" t="s">
        <v>2226</v>
      </c>
    </row>
    <row r="1751" spans="1:17" x14ac:dyDescent="0.2">
      <c r="A1751" s="9" t="s">
        <v>11352</v>
      </c>
      <c r="B1751" s="9">
        <v>1</v>
      </c>
      <c r="K1751" s="29" t="s">
        <v>8177</v>
      </c>
      <c r="L1751" s="30" t="s">
        <v>11522</v>
      </c>
      <c r="M1751" s="30" t="s">
        <v>11523</v>
      </c>
      <c r="N1751" s="30" t="s">
        <v>2261</v>
      </c>
      <c r="O1751" s="30" t="s">
        <v>11510</v>
      </c>
      <c r="P1751" s="30" t="s">
        <v>2227</v>
      </c>
      <c r="Q1751" s="31" t="s">
        <v>2228</v>
      </c>
    </row>
    <row r="1752" spans="1:17" x14ac:dyDescent="0.2">
      <c r="A1752" s="9" t="s">
        <v>11354</v>
      </c>
      <c r="B1752" s="9">
        <v>1</v>
      </c>
      <c r="K1752" s="26" t="s">
        <v>8177</v>
      </c>
      <c r="L1752" s="27" t="s">
        <v>11524</v>
      </c>
      <c r="M1752" s="27" t="s">
        <v>11525</v>
      </c>
      <c r="N1752" s="27" t="s">
        <v>2261</v>
      </c>
      <c r="O1752" s="27" t="s">
        <v>2261</v>
      </c>
      <c r="P1752" s="27" t="s">
        <v>2229</v>
      </c>
      <c r="Q1752" s="28" t="s">
        <v>2230</v>
      </c>
    </row>
    <row r="1753" spans="1:17" x14ac:dyDescent="0.2">
      <c r="A1753" s="9" t="s">
        <v>11355</v>
      </c>
      <c r="B1753" s="9">
        <v>1</v>
      </c>
      <c r="K1753" s="29" t="s">
        <v>8186</v>
      </c>
      <c r="L1753" s="30" t="s">
        <v>11526</v>
      </c>
      <c r="M1753" s="30" t="s">
        <v>11527</v>
      </c>
      <c r="N1753" s="30" t="s">
        <v>2261</v>
      </c>
      <c r="O1753" s="30" t="s">
        <v>2261</v>
      </c>
      <c r="P1753" s="30" t="s">
        <v>2231</v>
      </c>
      <c r="Q1753" s="31" t="s">
        <v>2232</v>
      </c>
    </row>
    <row r="1754" spans="1:17" x14ac:dyDescent="0.2">
      <c r="A1754" s="9" t="s">
        <v>11358</v>
      </c>
      <c r="B1754" s="9">
        <v>1</v>
      </c>
      <c r="K1754" s="26" t="s">
        <v>8216</v>
      </c>
      <c r="L1754" s="27" t="s">
        <v>11528</v>
      </c>
      <c r="M1754" s="27" t="s">
        <v>11529</v>
      </c>
      <c r="N1754" s="27" t="s">
        <v>2261</v>
      </c>
      <c r="O1754" s="27" t="s">
        <v>2261</v>
      </c>
      <c r="P1754" s="27" t="s">
        <v>2233</v>
      </c>
      <c r="Q1754" s="28" t="s">
        <v>2234</v>
      </c>
    </row>
    <row r="1755" spans="1:17" x14ac:dyDescent="0.2">
      <c r="A1755" s="9" t="s">
        <v>11360</v>
      </c>
      <c r="B1755" s="9">
        <v>1</v>
      </c>
      <c r="K1755" s="29" t="s">
        <v>8216</v>
      </c>
      <c r="L1755" s="30" t="s">
        <v>11530</v>
      </c>
      <c r="M1755" s="30" t="s">
        <v>11531</v>
      </c>
      <c r="N1755" s="30" t="s">
        <v>2261</v>
      </c>
      <c r="O1755" s="30" t="s">
        <v>2261</v>
      </c>
      <c r="P1755" s="30" t="s">
        <v>2233</v>
      </c>
      <c r="Q1755" s="31" t="s">
        <v>2234</v>
      </c>
    </row>
    <row r="1756" spans="1:17" x14ac:dyDescent="0.2">
      <c r="A1756" s="9" t="s">
        <v>11362</v>
      </c>
      <c r="B1756" s="9">
        <v>1</v>
      </c>
      <c r="K1756" s="26" t="s">
        <v>8216</v>
      </c>
      <c r="L1756" s="27" t="s">
        <v>11532</v>
      </c>
      <c r="M1756" s="27" t="s">
        <v>11533</v>
      </c>
      <c r="N1756" s="27" t="s">
        <v>2261</v>
      </c>
      <c r="O1756" s="27" t="s">
        <v>2261</v>
      </c>
      <c r="P1756" s="27" t="s">
        <v>2235</v>
      </c>
      <c r="Q1756" s="28" t="s">
        <v>2236</v>
      </c>
    </row>
    <row r="1757" spans="1:17" x14ac:dyDescent="0.2">
      <c r="A1757" s="9" t="s">
        <v>11364</v>
      </c>
      <c r="B1757" s="9">
        <v>1</v>
      </c>
      <c r="K1757" s="29" t="s">
        <v>8285</v>
      </c>
      <c r="L1757" s="30" t="s">
        <v>11534</v>
      </c>
      <c r="M1757" s="30" t="s">
        <v>11535</v>
      </c>
      <c r="N1757" s="30" t="s">
        <v>2261</v>
      </c>
      <c r="O1757" s="30" t="s">
        <v>2261</v>
      </c>
      <c r="P1757" s="30" t="s">
        <v>19511</v>
      </c>
      <c r="Q1757" s="31" t="s">
        <v>2237</v>
      </c>
    </row>
    <row r="1758" spans="1:17" x14ac:dyDescent="0.2">
      <c r="A1758" s="9" t="s">
        <v>11366</v>
      </c>
      <c r="B1758" s="9">
        <v>1</v>
      </c>
      <c r="K1758" s="26" t="s">
        <v>8282</v>
      </c>
      <c r="L1758" s="27" t="s">
        <v>11536</v>
      </c>
      <c r="M1758" s="27" t="s">
        <v>11537</v>
      </c>
      <c r="N1758" s="27" t="s">
        <v>2261</v>
      </c>
      <c r="O1758" s="27" t="s">
        <v>2261</v>
      </c>
      <c r="P1758" s="27" t="s">
        <v>2238</v>
      </c>
      <c r="Q1758" s="28" t="s">
        <v>2239</v>
      </c>
    </row>
    <row r="1759" spans="1:17" x14ac:dyDescent="0.2">
      <c r="A1759" s="9" t="s">
        <v>11367</v>
      </c>
      <c r="B1759" s="9">
        <v>1</v>
      </c>
      <c r="K1759" s="29" t="s">
        <v>8285</v>
      </c>
      <c r="L1759" s="30" t="s">
        <v>8926</v>
      </c>
      <c r="M1759" s="30" t="s">
        <v>11538</v>
      </c>
      <c r="N1759" s="30" t="s">
        <v>2261</v>
      </c>
      <c r="O1759" s="30" t="s">
        <v>8805</v>
      </c>
      <c r="P1759" s="30" t="s">
        <v>2240</v>
      </c>
      <c r="Q1759" s="31" t="s">
        <v>2241</v>
      </c>
    </row>
    <row r="1760" spans="1:17" x14ac:dyDescent="0.2">
      <c r="A1760" s="9" t="s">
        <v>11368</v>
      </c>
      <c r="B1760" s="9">
        <v>1</v>
      </c>
      <c r="K1760" s="26" t="s">
        <v>8285</v>
      </c>
      <c r="L1760" s="27" t="s">
        <v>11539</v>
      </c>
      <c r="M1760" s="27" t="s">
        <v>11540</v>
      </c>
      <c r="N1760" s="27" t="s">
        <v>2261</v>
      </c>
      <c r="O1760" s="27" t="s">
        <v>2261</v>
      </c>
      <c r="P1760" s="27" t="s">
        <v>19511</v>
      </c>
      <c r="Q1760" s="28" t="s">
        <v>2242</v>
      </c>
    </row>
    <row r="1761" spans="1:17" x14ac:dyDescent="0.2">
      <c r="A1761" s="9" t="s">
        <v>11369</v>
      </c>
      <c r="B1761" s="9">
        <v>1</v>
      </c>
      <c r="K1761" s="29" t="s">
        <v>8216</v>
      </c>
      <c r="L1761" s="30" t="s">
        <v>11541</v>
      </c>
      <c r="M1761" s="30" t="s">
        <v>11542</v>
      </c>
      <c r="N1761" s="30" t="s">
        <v>2261</v>
      </c>
      <c r="O1761" s="30" t="s">
        <v>2261</v>
      </c>
      <c r="P1761" s="30" t="s">
        <v>2243</v>
      </c>
      <c r="Q1761" s="31" t="s">
        <v>2244</v>
      </c>
    </row>
    <row r="1762" spans="1:17" x14ac:dyDescent="0.2">
      <c r="A1762" s="9" t="s">
        <v>11371</v>
      </c>
      <c r="B1762" s="9">
        <v>1</v>
      </c>
      <c r="K1762" s="26" t="s">
        <v>8216</v>
      </c>
      <c r="L1762" s="27" t="s">
        <v>11543</v>
      </c>
      <c r="M1762" s="27" t="s">
        <v>11544</v>
      </c>
      <c r="N1762" s="27" t="s">
        <v>2261</v>
      </c>
      <c r="O1762" s="27" t="s">
        <v>2261</v>
      </c>
      <c r="P1762" s="27" t="s">
        <v>19511</v>
      </c>
      <c r="Q1762" s="28" t="s">
        <v>19511</v>
      </c>
    </row>
    <row r="1763" spans="1:17" x14ac:dyDescent="0.2">
      <c r="A1763" s="9" t="s">
        <v>11372</v>
      </c>
      <c r="B1763" s="9">
        <v>1</v>
      </c>
      <c r="K1763" s="29" t="s">
        <v>8216</v>
      </c>
      <c r="L1763" s="30" t="s">
        <v>11543</v>
      </c>
      <c r="M1763" s="30" t="s">
        <v>11545</v>
      </c>
      <c r="N1763" s="30" t="s">
        <v>2261</v>
      </c>
      <c r="O1763" s="30" t="s">
        <v>2261</v>
      </c>
      <c r="P1763" s="30" t="s">
        <v>19511</v>
      </c>
      <c r="Q1763" s="31" t="s">
        <v>19511</v>
      </c>
    </row>
    <row r="1764" spans="1:17" x14ac:dyDescent="0.2">
      <c r="A1764" s="9" t="s">
        <v>11373</v>
      </c>
      <c r="B1764" s="9">
        <v>1</v>
      </c>
      <c r="K1764" s="26" t="s">
        <v>8216</v>
      </c>
      <c r="L1764" s="27" t="s">
        <v>11546</v>
      </c>
      <c r="M1764" s="27" t="s">
        <v>11547</v>
      </c>
      <c r="N1764" s="27" t="s">
        <v>2261</v>
      </c>
      <c r="O1764" s="27" t="s">
        <v>2261</v>
      </c>
      <c r="P1764" s="27" t="s">
        <v>19511</v>
      </c>
      <c r="Q1764" s="28" t="s">
        <v>2245</v>
      </c>
    </row>
    <row r="1765" spans="1:17" x14ac:dyDescent="0.2">
      <c r="A1765" s="9" t="s">
        <v>11375</v>
      </c>
      <c r="B1765" s="9">
        <v>1</v>
      </c>
      <c r="K1765" s="29" t="s">
        <v>8183</v>
      </c>
      <c r="L1765" s="30" t="s">
        <v>11548</v>
      </c>
      <c r="M1765" s="30" t="s">
        <v>11549</v>
      </c>
      <c r="N1765" s="30" t="s">
        <v>2261</v>
      </c>
      <c r="O1765" s="30" t="s">
        <v>2261</v>
      </c>
      <c r="P1765" s="30" t="s">
        <v>2246</v>
      </c>
      <c r="Q1765" s="31" t="s">
        <v>2247</v>
      </c>
    </row>
    <row r="1766" spans="1:17" x14ac:dyDescent="0.2">
      <c r="A1766" s="9" t="s">
        <v>11376</v>
      </c>
      <c r="B1766" s="9">
        <v>1</v>
      </c>
      <c r="K1766" s="26" t="s">
        <v>8186</v>
      </c>
      <c r="L1766" s="27" t="s">
        <v>11550</v>
      </c>
      <c r="M1766" s="27" t="s">
        <v>11551</v>
      </c>
      <c r="N1766" s="27" t="s">
        <v>2261</v>
      </c>
      <c r="O1766" s="27" t="s">
        <v>2261</v>
      </c>
      <c r="P1766" s="27" t="s">
        <v>2248</v>
      </c>
      <c r="Q1766" s="28" t="s">
        <v>2249</v>
      </c>
    </row>
    <row r="1767" spans="1:17" x14ac:dyDescent="0.2">
      <c r="A1767" s="9" t="s">
        <v>11379</v>
      </c>
      <c r="B1767" s="9">
        <v>1</v>
      </c>
      <c r="K1767" s="29" t="s">
        <v>8186</v>
      </c>
      <c r="L1767" s="30" t="s">
        <v>11552</v>
      </c>
      <c r="M1767" s="30" t="s">
        <v>11553</v>
      </c>
      <c r="N1767" s="30" t="s">
        <v>2261</v>
      </c>
      <c r="O1767" s="30" t="s">
        <v>11554</v>
      </c>
      <c r="P1767" s="30" t="s">
        <v>2250</v>
      </c>
      <c r="Q1767" s="31" t="s">
        <v>2251</v>
      </c>
    </row>
    <row r="1768" spans="1:17" x14ac:dyDescent="0.2">
      <c r="A1768" s="9" t="s">
        <v>11381</v>
      </c>
      <c r="B1768" s="9">
        <v>1</v>
      </c>
      <c r="K1768" s="26" t="s">
        <v>8186</v>
      </c>
      <c r="L1768" s="27" t="s">
        <v>11555</v>
      </c>
      <c r="M1768" s="27" t="s">
        <v>11556</v>
      </c>
      <c r="N1768" s="27" t="s">
        <v>2261</v>
      </c>
      <c r="O1768" s="27" t="s">
        <v>2261</v>
      </c>
      <c r="P1768" s="27" t="s">
        <v>2252</v>
      </c>
      <c r="Q1768" s="28" t="s">
        <v>2253</v>
      </c>
    </row>
    <row r="1769" spans="1:17" x14ac:dyDescent="0.2">
      <c r="A1769" s="9" t="s">
        <v>11384</v>
      </c>
      <c r="B1769" s="9">
        <v>1</v>
      </c>
      <c r="K1769" s="29" t="s">
        <v>8186</v>
      </c>
      <c r="L1769" s="30" t="s">
        <v>11557</v>
      </c>
      <c r="M1769" s="30" t="s">
        <v>11558</v>
      </c>
      <c r="N1769" s="30" t="s">
        <v>2261</v>
      </c>
      <c r="O1769" s="30" t="s">
        <v>6587</v>
      </c>
      <c r="P1769" s="30" t="s">
        <v>2254</v>
      </c>
      <c r="Q1769" s="31" t="s">
        <v>19511</v>
      </c>
    </row>
    <row r="1770" spans="1:17" x14ac:dyDescent="0.2">
      <c r="A1770" s="9" t="s">
        <v>11387</v>
      </c>
      <c r="B1770" s="9">
        <v>1</v>
      </c>
      <c r="K1770" s="26" t="s">
        <v>8186</v>
      </c>
      <c r="L1770" s="27" t="s">
        <v>11559</v>
      </c>
      <c r="M1770" s="27" t="s">
        <v>11560</v>
      </c>
      <c r="N1770" s="27" t="s">
        <v>2261</v>
      </c>
      <c r="O1770" s="27" t="s">
        <v>2261</v>
      </c>
      <c r="P1770" s="27" t="s">
        <v>19511</v>
      </c>
      <c r="Q1770" s="28" t="s">
        <v>2255</v>
      </c>
    </row>
    <row r="1771" spans="1:17" x14ac:dyDescent="0.2">
      <c r="A1771" s="9" t="s">
        <v>11392</v>
      </c>
      <c r="B1771" s="9">
        <v>1</v>
      </c>
      <c r="K1771" s="29" t="s">
        <v>8186</v>
      </c>
      <c r="L1771" s="30" t="s">
        <v>11561</v>
      </c>
      <c r="M1771" s="30" t="s">
        <v>11562</v>
      </c>
      <c r="N1771" s="30" t="s">
        <v>2261</v>
      </c>
      <c r="O1771" s="30" t="s">
        <v>11563</v>
      </c>
      <c r="P1771" s="30" t="s">
        <v>2256</v>
      </c>
      <c r="Q1771" s="31" t="s">
        <v>2257</v>
      </c>
    </row>
    <row r="1772" spans="1:17" x14ac:dyDescent="0.2">
      <c r="A1772" s="9" t="s">
        <v>11394</v>
      </c>
      <c r="B1772" s="9">
        <v>1</v>
      </c>
      <c r="K1772" s="26" t="s">
        <v>8582</v>
      </c>
      <c r="L1772" s="27" t="s">
        <v>11564</v>
      </c>
      <c r="M1772" s="27" t="s">
        <v>11565</v>
      </c>
      <c r="N1772" s="27" t="s">
        <v>2261</v>
      </c>
      <c r="O1772" s="27" t="s">
        <v>2385</v>
      </c>
      <c r="P1772" s="27" t="s">
        <v>2258</v>
      </c>
      <c r="Q1772" s="28" t="s">
        <v>2259</v>
      </c>
    </row>
    <row r="1773" spans="1:17" x14ac:dyDescent="0.2">
      <c r="A1773" s="9" t="s">
        <v>11397</v>
      </c>
      <c r="B1773" s="9">
        <v>1</v>
      </c>
      <c r="K1773" s="29" t="s">
        <v>8582</v>
      </c>
      <c r="L1773" s="30" t="s">
        <v>11566</v>
      </c>
      <c r="M1773" s="30" t="s">
        <v>11567</v>
      </c>
      <c r="N1773" s="30" t="s">
        <v>2261</v>
      </c>
      <c r="O1773" s="30" t="s">
        <v>2385</v>
      </c>
      <c r="P1773" s="30" t="s">
        <v>19511</v>
      </c>
      <c r="Q1773" s="31" t="s">
        <v>2260</v>
      </c>
    </row>
    <row r="1774" spans="1:17" x14ac:dyDescent="0.2">
      <c r="A1774" s="9" t="s">
        <v>11400</v>
      </c>
      <c r="B1774" s="9">
        <v>1</v>
      </c>
      <c r="K1774" s="26" t="s">
        <v>8582</v>
      </c>
      <c r="L1774" s="27" t="s">
        <v>11566</v>
      </c>
      <c r="M1774" s="27" t="s">
        <v>19511</v>
      </c>
      <c r="N1774" s="27" t="s">
        <v>2261</v>
      </c>
      <c r="O1774" s="27" t="s">
        <v>2385</v>
      </c>
      <c r="P1774" s="27" t="s">
        <v>2260</v>
      </c>
      <c r="Q1774" s="28" t="s">
        <v>19511</v>
      </c>
    </row>
    <row r="1775" spans="1:17" x14ac:dyDescent="0.2">
      <c r="A1775" s="9" t="s">
        <v>11402</v>
      </c>
      <c r="B1775" s="9">
        <v>1</v>
      </c>
      <c r="K1775" s="29" t="s">
        <v>8582</v>
      </c>
      <c r="L1775" s="30" t="s">
        <v>11568</v>
      </c>
      <c r="M1775" s="30" t="s">
        <v>11569</v>
      </c>
      <c r="N1775" s="30" t="s">
        <v>2261</v>
      </c>
      <c r="O1775" s="30" t="s">
        <v>2261</v>
      </c>
      <c r="P1775" s="30" t="s">
        <v>2262</v>
      </c>
      <c r="Q1775" s="31" t="s">
        <v>19511</v>
      </c>
    </row>
    <row r="1776" spans="1:17" x14ac:dyDescent="0.2">
      <c r="A1776" s="9" t="s">
        <v>11404</v>
      </c>
      <c r="B1776" s="9">
        <v>1</v>
      </c>
      <c r="K1776" s="26" t="s">
        <v>8582</v>
      </c>
      <c r="L1776" s="27" t="s">
        <v>11570</v>
      </c>
      <c r="M1776" s="27" t="s">
        <v>19511</v>
      </c>
      <c r="N1776" s="27" t="s">
        <v>2261</v>
      </c>
      <c r="O1776" s="27" t="s">
        <v>2385</v>
      </c>
      <c r="P1776" s="27" t="s">
        <v>2263</v>
      </c>
      <c r="Q1776" s="28" t="s">
        <v>19511</v>
      </c>
    </row>
    <row r="1777" spans="1:17" x14ac:dyDescent="0.2">
      <c r="A1777" s="9" t="s">
        <v>11407</v>
      </c>
      <c r="B1777" s="9">
        <v>1</v>
      </c>
      <c r="K1777" s="29" t="s">
        <v>8582</v>
      </c>
      <c r="L1777" s="30" t="s">
        <v>11571</v>
      </c>
      <c r="M1777" s="30" t="s">
        <v>11572</v>
      </c>
      <c r="N1777" s="30" t="s">
        <v>2261</v>
      </c>
      <c r="O1777" s="30" t="s">
        <v>2385</v>
      </c>
      <c r="P1777" s="30" t="s">
        <v>2264</v>
      </c>
      <c r="Q1777" s="31" t="s">
        <v>19511</v>
      </c>
    </row>
    <row r="1778" spans="1:17" x14ac:dyDescent="0.2">
      <c r="A1778" s="9" t="s">
        <v>11410</v>
      </c>
      <c r="B1778" s="9">
        <v>1</v>
      </c>
      <c r="K1778" s="26" t="s">
        <v>8582</v>
      </c>
      <c r="L1778" s="27" t="s">
        <v>11573</v>
      </c>
      <c r="M1778" s="27" t="s">
        <v>11574</v>
      </c>
      <c r="N1778" s="27" t="s">
        <v>2261</v>
      </c>
      <c r="O1778" s="27" t="s">
        <v>2378</v>
      </c>
      <c r="P1778" s="27" t="s">
        <v>2265</v>
      </c>
      <c r="Q1778" s="28" t="s">
        <v>2266</v>
      </c>
    </row>
    <row r="1779" spans="1:17" x14ac:dyDescent="0.2">
      <c r="A1779" s="9" t="s">
        <v>11412</v>
      </c>
      <c r="B1779" s="9">
        <v>1</v>
      </c>
      <c r="K1779" s="29" t="s">
        <v>8582</v>
      </c>
      <c r="L1779" s="30" t="s">
        <v>11575</v>
      </c>
      <c r="M1779" s="30" t="s">
        <v>11574</v>
      </c>
      <c r="N1779" s="30" t="s">
        <v>2261</v>
      </c>
      <c r="O1779" s="30" t="s">
        <v>2261</v>
      </c>
      <c r="P1779" s="30" t="s">
        <v>19511</v>
      </c>
      <c r="Q1779" s="31" t="s">
        <v>19511</v>
      </c>
    </row>
    <row r="1780" spans="1:17" x14ac:dyDescent="0.2">
      <c r="A1780" s="9" t="s">
        <v>11416</v>
      </c>
      <c r="B1780" s="9">
        <v>1</v>
      </c>
      <c r="K1780" s="26" t="s">
        <v>8582</v>
      </c>
      <c r="L1780" s="27" t="s">
        <v>11576</v>
      </c>
      <c r="M1780" s="27" t="s">
        <v>11577</v>
      </c>
      <c r="N1780" s="27" t="s">
        <v>2261</v>
      </c>
      <c r="O1780" s="27" t="s">
        <v>11578</v>
      </c>
      <c r="P1780" s="27" t="s">
        <v>2267</v>
      </c>
      <c r="Q1780" s="28" t="s">
        <v>19511</v>
      </c>
    </row>
    <row r="1781" spans="1:17" x14ac:dyDescent="0.2">
      <c r="A1781" s="9" t="s">
        <v>11420</v>
      </c>
      <c r="B1781" s="9">
        <v>1</v>
      </c>
      <c r="K1781" s="29" t="s">
        <v>8582</v>
      </c>
      <c r="L1781" s="30" t="s">
        <v>11579</v>
      </c>
      <c r="M1781" s="30" t="s">
        <v>19511</v>
      </c>
      <c r="N1781" s="30" t="s">
        <v>2261</v>
      </c>
      <c r="O1781" s="30" t="s">
        <v>2385</v>
      </c>
      <c r="P1781" s="30" t="s">
        <v>2268</v>
      </c>
      <c r="Q1781" s="31" t="s">
        <v>2269</v>
      </c>
    </row>
    <row r="1782" spans="1:17" x14ac:dyDescent="0.2">
      <c r="A1782" s="9" t="s">
        <v>11422</v>
      </c>
      <c r="B1782" s="9">
        <v>1</v>
      </c>
      <c r="K1782" s="26" t="s">
        <v>8582</v>
      </c>
      <c r="L1782" s="27" t="s">
        <v>11580</v>
      </c>
      <c r="M1782" s="27" t="s">
        <v>11581</v>
      </c>
      <c r="N1782" s="27" t="s">
        <v>2261</v>
      </c>
      <c r="O1782" s="27" t="s">
        <v>2831</v>
      </c>
      <c r="P1782" s="27" t="s">
        <v>19511</v>
      </c>
      <c r="Q1782" s="28" t="s">
        <v>2270</v>
      </c>
    </row>
    <row r="1783" spans="1:17" x14ac:dyDescent="0.2">
      <c r="A1783" s="9" t="s">
        <v>11424</v>
      </c>
      <c r="B1783" s="9">
        <v>1</v>
      </c>
      <c r="K1783" s="29" t="s">
        <v>8582</v>
      </c>
      <c r="L1783" s="30" t="s">
        <v>11582</v>
      </c>
      <c r="M1783" s="30" t="s">
        <v>11574</v>
      </c>
      <c r="N1783" s="30" t="s">
        <v>2261</v>
      </c>
      <c r="O1783" s="30" t="s">
        <v>2378</v>
      </c>
      <c r="P1783" s="30" t="s">
        <v>2271</v>
      </c>
      <c r="Q1783" s="31" t="s">
        <v>2272</v>
      </c>
    </row>
    <row r="1784" spans="1:17" x14ac:dyDescent="0.2">
      <c r="A1784" s="9" t="s">
        <v>11426</v>
      </c>
      <c r="B1784" s="9">
        <v>1</v>
      </c>
      <c r="K1784" s="26" t="s">
        <v>8582</v>
      </c>
      <c r="L1784" s="27" t="s">
        <v>11583</v>
      </c>
      <c r="M1784" s="27" t="s">
        <v>11584</v>
      </c>
      <c r="N1784" s="27" t="s">
        <v>2261</v>
      </c>
      <c r="O1784" s="27" t="s">
        <v>2831</v>
      </c>
      <c r="P1784" s="27" t="s">
        <v>19511</v>
      </c>
      <c r="Q1784" s="28" t="s">
        <v>19511</v>
      </c>
    </row>
    <row r="1785" spans="1:17" x14ac:dyDescent="0.2">
      <c r="A1785" s="9" t="s">
        <v>11428</v>
      </c>
      <c r="B1785" s="9">
        <v>1</v>
      </c>
      <c r="K1785" s="29" t="s">
        <v>8582</v>
      </c>
      <c r="L1785" s="30" t="s">
        <v>11585</v>
      </c>
      <c r="M1785" s="30" t="s">
        <v>19511</v>
      </c>
      <c r="N1785" s="30" t="s">
        <v>2261</v>
      </c>
      <c r="O1785" s="30" t="s">
        <v>19511</v>
      </c>
      <c r="P1785" s="30" t="s">
        <v>2273</v>
      </c>
      <c r="Q1785" s="31" t="s">
        <v>19511</v>
      </c>
    </row>
    <row r="1786" spans="1:17" x14ac:dyDescent="0.2">
      <c r="A1786" s="9" t="s">
        <v>11430</v>
      </c>
      <c r="B1786" s="9">
        <v>1</v>
      </c>
      <c r="K1786" s="26" t="s">
        <v>8582</v>
      </c>
      <c r="L1786" s="27" t="s">
        <v>11586</v>
      </c>
      <c r="M1786" s="27" t="s">
        <v>19511</v>
      </c>
      <c r="N1786" s="27" t="s">
        <v>2261</v>
      </c>
      <c r="O1786" s="27" t="s">
        <v>2385</v>
      </c>
      <c r="P1786" s="27" t="s">
        <v>19511</v>
      </c>
      <c r="Q1786" s="28" t="s">
        <v>2274</v>
      </c>
    </row>
    <row r="1787" spans="1:17" x14ac:dyDescent="0.2">
      <c r="A1787" s="9" t="s">
        <v>11434</v>
      </c>
      <c r="B1787" s="9">
        <v>1</v>
      </c>
      <c r="K1787" s="29" t="s">
        <v>8582</v>
      </c>
      <c r="L1787" s="30" t="s">
        <v>11587</v>
      </c>
      <c r="M1787" s="30" t="s">
        <v>19511</v>
      </c>
      <c r="N1787" s="30" t="s">
        <v>2261</v>
      </c>
      <c r="O1787" s="30" t="s">
        <v>19511</v>
      </c>
      <c r="P1787" s="30" t="s">
        <v>19511</v>
      </c>
      <c r="Q1787" s="31" t="s">
        <v>19511</v>
      </c>
    </row>
    <row r="1788" spans="1:17" x14ac:dyDescent="0.2">
      <c r="A1788" s="9" t="s">
        <v>11437</v>
      </c>
      <c r="B1788" s="9">
        <v>1</v>
      </c>
      <c r="K1788" s="26" t="s">
        <v>8582</v>
      </c>
      <c r="L1788" s="27" t="s">
        <v>11588</v>
      </c>
      <c r="M1788" s="27" t="s">
        <v>11584</v>
      </c>
      <c r="N1788" s="27" t="s">
        <v>2261</v>
      </c>
      <c r="O1788" s="27" t="s">
        <v>2831</v>
      </c>
      <c r="P1788" s="27" t="s">
        <v>19511</v>
      </c>
      <c r="Q1788" s="28" t="s">
        <v>19511</v>
      </c>
    </row>
    <row r="1789" spans="1:17" x14ac:dyDescent="0.2">
      <c r="A1789" s="9" t="s">
        <v>11439</v>
      </c>
      <c r="B1789" s="9">
        <v>1</v>
      </c>
      <c r="K1789" s="29" t="s">
        <v>8582</v>
      </c>
      <c r="L1789" s="30" t="s">
        <v>11589</v>
      </c>
      <c r="M1789" s="30" t="s">
        <v>11584</v>
      </c>
      <c r="N1789" s="30" t="s">
        <v>2261</v>
      </c>
      <c r="O1789" s="30" t="s">
        <v>2831</v>
      </c>
      <c r="P1789" s="30" t="s">
        <v>19511</v>
      </c>
      <c r="Q1789" s="31" t="s">
        <v>19511</v>
      </c>
    </row>
    <row r="1790" spans="1:17" x14ac:dyDescent="0.2">
      <c r="A1790" s="9" t="s">
        <v>11441</v>
      </c>
      <c r="B1790" s="9">
        <v>1</v>
      </c>
      <c r="K1790" s="26" t="s">
        <v>8582</v>
      </c>
      <c r="L1790" s="27" t="s">
        <v>11590</v>
      </c>
      <c r="M1790" s="27" t="s">
        <v>19511</v>
      </c>
      <c r="N1790" s="27" t="s">
        <v>2261</v>
      </c>
      <c r="O1790" s="27" t="s">
        <v>2261</v>
      </c>
      <c r="P1790" s="27" t="s">
        <v>19511</v>
      </c>
      <c r="Q1790" s="28" t="s">
        <v>2275</v>
      </c>
    </row>
    <row r="1791" spans="1:17" x14ac:dyDescent="0.2">
      <c r="A1791" s="9" t="s">
        <v>11443</v>
      </c>
      <c r="B1791" s="9">
        <v>1</v>
      </c>
      <c r="K1791" s="29" t="s">
        <v>8582</v>
      </c>
      <c r="L1791" s="30" t="s">
        <v>11591</v>
      </c>
      <c r="M1791" s="30" t="s">
        <v>19511</v>
      </c>
      <c r="N1791" s="30" t="s">
        <v>2261</v>
      </c>
      <c r="O1791" s="30" t="s">
        <v>11592</v>
      </c>
      <c r="P1791" s="30" t="s">
        <v>2276</v>
      </c>
      <c r="Q1791" s="31" t="s">
        <v>2277</v>
      </c>
    </row>
    <row r="1792" spans="1:17" x14ac:dyDescent="0.2">
      <c r="A1792" s="9" t="s">
        <v>11445</v>
      </c>
      <c r="B1792" s="9">
        <v>1</v>
      </c>
      <c r="K1792" s="26" t="s">
        <v>8582</v>
      </c>
      <c r="L1792" s="27" t="s">
        <v>11593</v>
      </c>
      <c r="M1792" s="27" t="s">
        <v>11594</v>
      </c>
      <c r="N1792" s="27" t="s">
        <v>2261</v>
      </c>
      <c r="O1792" s="27" t="s">
        <v>11595</v>
      </c>
      <c r="P1792" s="27" t="s">
        <v>2278</v>
      </c>
      <c r="Q1792" s="28" t="s">
        <v>2279</v>
      </c>
    </row>
    <row r="1793" spans="1:17" x14ac:dyDescent="0.2">
      <c r="A1793" s="9" t="s">
        <v>11448</v>
      </c>
      <c r="B1793" s="9">
        <v>1</v>
      </c>
      <c r="K1793" s="29" t="s">
        <v>8582</v>
      </c>
      <c r="L1793" s="30" t="s">
        <v>11596</v>
      </c>
      <c r="M1793" s="30" t="s">
        <v>19511</v>
      </c>
      <c r="N1793" s="30" t="s">
        <v>2261</v>
      </c>
      <c r="O1793" s="30" t="s">
        <v>19511</v>
      </c>
      <c r="P1793" s="30" t="s">
        <v>2280</v>
      </c>
      <c r="Q1793" s="31" t="s">
        <v>19511</v>
      </c>
    </row>
    <row r="1794" spans="1:17" x14ac:dyDescent="0.2">
      <c r="A1794" s="9" t="s">
        <v>11450</v>
      </c>
      <c r="B1794" s="9">
        <v>1</v>
      </c>
      <c r="K1794" s="26" t="s">
        <v>8582</v>
      </c>
      <c r="L1794" s="27" t="s">
        <v>11597</v>
      </c>
      <c r="M1794" s="27" t="s">
        <v>11574</v>
      </c>
      <c r="N1794" s="27" t="s">
        <v>2261</v>
      </c>
      <c r="O1794" s="27" t="s">
        <v>2261</v>
      </c>
      <c r="P1794" s="27" t="s">
        <v>19511</v>
      </c>
      <c r="Q1794" s="28" t="s">
        <v>19511</v>
      </c>
    </row>
    <row r="1795" spans="1:17" x14ac:dyDescent="0.2">
      <c r="A1795" s="9" t="s">
        <v>11451</v>
      </c>
      <c r="B1795" s="9">
        <v>1</v>
      </c>
      <c r="K1795" s="29" t="s">
        <v>8183</v>
      </c>
      <c r="L1795" s="30" t="s">
        <v>11598</v>
      </c>
      <c r="M1795" s="30" t="s">
        <v>11599</v>
      </c>
      <c r="N1795" s="30" t="s">
        <v>2261</v>
      </c>
      <c r="O1795" s="30" t="s">
        <v>2261</v>
      </c>
      <c r="P1795" s="30" t="s">
        <v>2281</v>
      </c>
      <c r="Q1795" s="31" t="s">
        <v>2282</v>
      </c>
    </row>
    <row r="1796" spans="1:17" x14ac:dyDescent="0.2">
      <c r="A1796" s="9" t="s">
        <v>11453</v>
      </c>
      <c r="B1796" s="9">
        <v>1</v>
      </c>
      <c r="K1796" s="26" t="s">
        <v>8183</v>
      </c>
      <c r="L1796" s="27" t="s">
        <v>11600</v>
      </c>
      <c r="M1796" s="27" t="s">
        <v>11601</v>
      </c>
      <c r="N1796" s="27" t="s">
        <v>2261</v>
      </c>
      <c r="O1796" s="27" t="s">
        <v>2261</v>
      </c>
      <c r="P1796" s="27" t="s">
        <v>2283</v>
      </c>
      <c r="Q1796" s="28" t="s">
        <v>2284</v>
      </c>
    </row>
    <row r="1797" spans="1:17" x14ac:dyDescent="0.2">
      <c r="A1797" s="9" t="s">
        <v>11455</v>
      </c>
      <c r="B1797" s="9">
        <v>1</v>
      </c>
      <c r="K1797" s="29" t="s">
        <v>8216</v>
      </c>
      <c r="L1797" s="30" t="s">
        <v>11602</v>
      </c>
      <c r="M1797" s="30" t="s">
        <v>11603</v>
      </c>
      <c r="N1797" s="30" t="s">
        <v>2261</v>
      </c>
      <c r="O1797" s="30" t="s">
        <v>2261</v>
      </c>
      <c r="P1797" s="30" t="s">
        <v>2285</v>
      </c>
      <c r="Q1797" s="31" t="s">
        <v>2286</v>
      </c>
    </row>
    <row r="1798" spans="1:17" x14ac:dyDescent="0.2">
      <c r="A1798" s="9" t="s">
        <v>11457</v>
      </c>
      <c r="B1798" s="9">
        <v>1</v>
      </c>
      <c r="K1798" s="26" t="s">
        <v>8183</v>
      </c>
      <c r="L1798" s="27" t="s">
        <v>11604</v>
      </c>
      <c r="M1798" s="27" t="s">
        <v>11605</v>
      </c>
      <c r="N1798" s="27" t="s">
        <v>2261</v>
      </c>
      <c r="O1798" s="27" t="s">
        <v>2261</v>
      </c>
      <c r="P1798" s="27" t="s">
        <v>2287</v>
      </c>
      <c r="Q1798" s="28" t="s">
        <v>2288</v>
      </c>
    </row>
    <row r="1799" spans="1:17" x14ac:dyDescent="0.2">
      <c r="A1799" s="9" t="s">
        <v>11459</v>
      </c>
      <c r="B1799" s="9">
        <v>1</v>
      </c>
      <c r="K1799" s="29" t="s">
        <v>8177</v>
      </c>
      <c r="L1799" s="30" t="s">
        <v>11606</v>
      </c>
      <c r="M1799" s="30" t="s">
        <v>11607</v>
      </c>
      <c r="N1799" s="30" t="s">
        <v>2261</v>
      </c>
      <c r="O1799" s="30" t="s">
        <v>2261</v>
      </c>
      <c r="P1799" s="30" t="s">
        <v>19511</v>
      </c>
      <c r="Q1799" s="31" t="s">
        <v>2289</v>
      </c>
    </row>
    <row r="1800" spans="1:17" x14ac:dyDescent="0.2">
      <c r="A1800" s="9" t="s">
        <v>11461</v>
      </c>
      <c r="B1800" s="9">
        <v>1</v>
      </c>
      <c r="K1800" s="26" t="s">
        <v>8183</v>
      </c>
      <c r="L1800" s="27" t="s">
        <v>11608</v>
      </c>
      <c r="M1800" s="27" t="s">
        <v>11609</v>
      </c>
      <c r="N1800" s="27" t="s">
        <v>2261</v>
      </c>
      <c r="O1800" s="27" t="s">
        <v>2261</v>
      </c>
      <c r="P1800" s="27" t="s">
        <v>19511</v>
      </c>
      <c r="Q1800" s="28" t="s">
        <v>2290</v>
      </c>
    </row>
    <row r="1801" spans="1:17" x14ac:dyDescent="0.2">
      <c r="A1801" s="9" t="s">
        <v>11463</v>
      </c>
      <c r="B1801" s="9">
        <v>1</v>
      </c>
      <c r="K1801" s="29" t="s">
        <v>8216</v>
      </c>
      <c r="L1801" s="30" t="s">
        <v>11610</v>
      </c>
      <c r="M1801" s="30" t="s">
        <v>11611</v>
      </c>
      <c r="N1801" s="30" t="s">
        <v>2261</v>
      </c>
      <c r="O1801" s="30" t="s">
        <v>2261</v>
      </c>
      <c r="P1801" s="30" t="s">
        <v>2291</v>
      </c>
      <c r="Q1801" s="31" t="s">
        <v>2292</v>
      </c>
    </row>
    <row r="1802" spans="1:17" x14ac:dyDescent="0.2">
      <c r="A1802" s="9" t="s">
        <v>11465</v>
      </c>
      <c r="B1802" s="9">
        <v>1</v>
      </c>
      <c r="K1802" s="26" t="s">
        <v>8183</v>
      </c>
      <c r="L1802" s="27" t="s">
        <v>11612</v>
      </c>
      <c r="M1802" s="27" t="s">
        <v>11613</v>
      </c>
      <c r="N1802" s="27" t="s">
        <v>2261</v>
      </c>
      <c r="O1802" s="27" t="s">
        <v>2261</v>
      </c>
      <c r="P1802" s="27" t="s">
        <v>19511</v>
      </c>
      <c r="Q1802" s="28" t="s">
        <v>2293</v>
      </c>
    </row>
    <row r="1803" spans="1:17" x14ac:dyDescent="0.2">
      <c r="A1803" s="9" t="s">
        <v>11468</v>
      </c>
      <c r="B1803" s="9">
        <v>1</v>
      </c>
      <c r="K1803" s="29" t="s">
        <v>8183</v>
      </c>
      <c r="L1803" s="30" t="s">
        <v>11614</v>
      </c>
      <c r="M1803" s="30" t="s">
        <v>11615</v>
      </c>
      <c r="N1803" s="30" t="s">
        <v>2261</v>
      </c>
      <c r="O1803" s="30" t="s">
        <v>2261</v>
      </c>
      <c r="P1803" s="30" t="s">
        <v>2294</v>
      </c>
      <c r="Q1803" s="31" t="s">
        <v>2295</v>
      </c>
    </row>
    <row r="1804" spans="1:17" x14ac:dyDescent="0.2">
      <c r="A1804" s="9" t="s">
        <v>11471</v>
      </c>
      <c r="B1804" s="9">
        <v>1</v>
      </c>
      <c r="K1804" s="26" t="s">
        <v>8171</v>
      </c>
      <c r="L1804" s="27" t="s">
        <v>11616</v>
      </c>
      <c r="M1804" s="27" t="s">
        <v>11617</v>
      </c>
      <c r="N1804" s="27" t="s">
        <v>2261</v>
      </c>
      <c r="O1804" s="27" t="s">
        <v>2261</v>
      </c>
      <c r="P1804" s="27" t="s">
        <v>2296</v>
      </c>
      <c r="Q1804" s="28" t="s">
        <v>2297</v>
      </c>
    </row>
    <row r="1805" spans="1:17" x14ac:dyDescent="0.2">
      <c r="A1805" s="9" t="s">
        <v>11473</v>
      </c>
      <c r="B1805" s="9">
        <v>1</v>
      </c>
      <c r="K1805" s="29" t="s">
        <v>8183</v>
      </c>
      <c r="L1805" s="30" t="s">
        <v>11618</v>
      </c>
      <c r="M1805" s="30" t="s">
        <v>11619</v>
      </c>
      <c r="N1805" s="30" t="s">
        <v>2261</v>
      </c>
      <c r="O1805" s="30" t="s">
        <v>2261</v>
      </c>
      <c r="P1805" s="30" t="s">
        <v>19511</v>
      </c>
      <c r="Q1805" s="31" t="s">
        <v>2298</v>
      </c>
    </row>
    <row r="1806" spans="1:17" x14ac:dyDescent="0.2">
      <c r="A1806" s="9" t="s">
        <v>11475</v>
      </c>
      <c r="B1806" s="9">
        <v>1</v>
      </c>
      <c r="K1806" s="26" t="s">
        <v>8183</v>
      </c>
      <c r="L1806" s="27" t="s">
        <v>11620</v>
      </c>
      <c r="M1806" s="27" t="s">
        <v>11621</v>
      </c>
      <c r="N1806" s="27" t="s">
        <v>2261</v>
      </c>
      <c r="O1806" s="27" t="s">
        <v>2261</v>
      </c>
      <c r="P1806" s="27" t="s">
        <v>19511</v>
      </c>
      <c r="Q1806" s="28" t="s">
        <v>2299</v>
      </c>
    </row>
    <row r="1807" spans="1:17" x14ac:dyDescent="0.2">
      <c r="A1807" s="9" t="s">
        <v>11477</v>
      </c>
      <c r="B1807" s="9">
        <v>1</v>
      </c>
      <c r="K1807" s="29" t="s">
        <v>8186</v>
      </c>
      <c r="L1807" s="30" t="s">
        <v>11622</v>
      </c>
      <c r="M1807" s="30" t="s">
        <v>2300</v>
      </c>
      <c r="N1807" s="30" t="s">
        <v>2261</v>
      </c>
      <c r="O1807" s="30" t="s">
        <v>11623</v>
      </c>
      <c r="P1807" s="30" t="s">
        <v>2301</v>
      </c>
      <c r="Q1807" s="31" t="s">
        <v>2302</v>
      </c>
    </row>
    <row r="1808" spans="1:17" x14ac:dyDescent="0.2">
      <c r="A1808" s="9" t="s">
        <v>11478</v>
      </c>
      <c r="B1808" s="9">
        <v>1</v>
      </c>
      <c r="K1808" s="26" t="s">
        <v>8186</v>
      </c>
      <c r="L1808" s="27" t="s">
        <v>11624</v>
      </c>
      <c r="M1808" s="27" t="s">
        <v>11625</v>
      </c>
      <c r="N1808" s="27" t="s">
        <v>2261</v>
      </c>
      <c r="O1808" s="27" t="s">
        <v>2261</v>
      </c>
      <c r="P1808" s="27" t="s">
        <v>2303</v>
      </c>
      <c r="Q1808" s="28" t="s">
        <v>2304</v>
      </c>
    </row>
    <row r="1809" spans="1:17" x14ac:dyDescent="0.2">
      <c r="A1809" s="9" t="s">
        <v>11479</v>
      </c>
      <c r="B1809" s="9">
        <v>1</v>
      </c>
      <c r="K1809" s="29" t="s">
        <v>8183</v>
      </c>
      <c r="L1809" s="30" t="s">
        <v>11626</v>
      </c>
      <c r="M1809" s="30" t="s">
        <v>11627</v>
      </c>
      <c r="N1809" s="30" t="s">
        <v>2261</v>
      </c>
      <c r="O1809" s="30" t="s">
        <v>2261</v>
      </c>
      <c r="P1809" s="30" t="s">
        <v>19511</v>
      </c>
      <c r="Q1809" s="31" t="s">
        <v>2305</v>
      </c>
    </row>
    <row r="1810" spans="1:17" x14ac:dyDescent="0.2">
      <c r="A1810" s="9" t="s">
        <v>11480</v>
      </c>
      <c r="B1810" s="9">
        <v>1</v>
      </c>
      <c r="K1810" s="26" t="s">
        <v>8177</v>
      </c>
      <c r="L1810" s="27" t="s">
        <v>9381</v>
      </c>
      <c r="M1810" s="27" t="s">
        <v>11628</v>
      </c>
      <c r="N1810" s="27" t="s">
        <v>2261</v>
      </c>
      <c r="O1810" s="27" t="s">
        <v>11629</v>
      </c>
      <c r="P1810" s="27" t="s">
        <v>2306</v>
      </c>
      <c r="Q1810" s="28" t="s">
        <v>2307</v>
      </c>
    </row>
    <row r="1811" spans="1:17" x14ac:dyDescent="0.2">
      <c r="A1811" s="9" t="s">
        <v>11481</v>
      </c>
      <c r="B1811" s="9">
        <v>1</v>
      </c>
      <c r="K1811" s="29" t="s">
        <v>8216</v>
      </c>
      <c r="L1811" s="30" t="s">
        <v>11630</v>
      </c>
      <c r="M1811" s="30" t="s">
        <v>11631</v>
      </c>
      <c r="N1811" s="30" t="s">
        <v>2261</v>
      </c>
      <c r="O1811" s="30" t="s">
        <v>2261</v>
      </c>
      <c r="P1811" s="30" t="s">
        <v>19511</v>
      </c>
      <c r="Q1811" s="31" t="s">
        <v>2308</v>
      </c>
    </row>
    <row r="1812" spans="1:17" x14ac:dyDescent="0.2">
      <c r="A1812" s="9" t="s">
        <v>11483</v>
      </c>
      <c r="B1812" s="9">
        <v>1</v>
      </c>
      <c r="K1812" s="26" t="s">
        <v>8183</v>
      </c>
      <c r="L1812" s="27" t="s">
        <v>11632</v>
      </c>
      <c r="M1812" s="27" t="s">
        <v>11633</v>
      </c>
      <c r="N1812" s="27" t="s">
        <v>2261</v>
      </c>
      <c r="O1812" s="27" t="s">
        <v>2261</v>
      </c>
      <c r="P1812" s="27" t="s">
        <v>19511</v>
      </c>
      <c r="Q1812" s="28" t="s">
        <v>19511</v>
      </c>
    </row>
    <row r="1813" spans="1:17" x14ac:dyDescent="0.2">
      <c r="A1813" s="9" t="s">
        <v>11484</v>
      </c>
      <c r="B1813" s="9">
        <v>1</v>
      </c>
      <c r="K1813" s="29" t="s">
        <v>8183</v>
      </c>
      <c r="L1813" s="30" t="s">
        <v>11634</v>
      </c>
      <c r="M1813" s="30" t="s">
        <v>11635</v>
      </c>
      <c r="N1813" s="30" t="s">
        <v>2261</v>
      </c>
      <c r="O1813" s="30" t="s">
        <v>2261</v>
      </c>
      <c r="P1813" s="30" t="s">
        <v>19511</v>
      </c>
      <c r="Q1813" s="31" t="s">
        <v>2309</v>
      </c>
    </row>
    <row r="1814" spans="1:17" x14ac:dyDescent="0.2">
      <c r="A1814" s="9" t="s">
        <v>11485</v>
      </c>
      <c r="B1814" s="9">
        <v>1</v>
      </c>
      <c r="K1814" s="26" t="s">
        <v>8174</v>
      </c>
      <c r="L1814" s="27" t="s">
        <v>11636</v>
      </c>
      <c r="M1814" s="27" t="s">
        <v>11637</v>
      </c>
      <c r="N1814" s="27" t="s">
        <v>2261</v>
      </c>
      <c r="O1814" s="27" t="s">
        <v>2261</v>
      </c>
      <c r="P1814" s="27" t="s">
        <v>19511</v>
      </c>
      <c r="Q1814" s="28" t="s">
        <v>2310</v>
      </c>
    </row>
    <row r="1815" spans="1:17" x14ac:dyDescent="0.2">
      <c r="A1815" s="9" t="s">
        <v>11486</v>
      </c>
      <c r="B1815" s="9">
        <v>1</v>
      </c>
      <c r="K1815" s="29" t="s">
        <v>8183</v>
      </c>
      <c r="L1815" s="30" t="s">
        <v>11638</v>
      </c>
      <c r="M1815" s="30" t="s">
        <v>11639</v>
      </c>
      <c r="N1815" s="30" t="s">
        <v>2261</v>
      </c>
      <c r="O1815" s="30" t="s">
        <v>11640</v>
      </c>
      <c r="P1815" s="30" t="s">
        <v>19511</v>
      </c>
      <c r="Q1815" s="31" t="s">
        <v>2311</v>
      </c>
    </row>
    <row r="1816" spans="1:17" x14ac:dyDescent="0.2">
      <c r="A1816" s="9" t="s">
        <v>11487</v>
      </c>
      <c r="B1816" s="9">
        <v>1</v>
      </c>
      <c r="K1816" s="26" t="s">
        <v>8216</v>
      </c>
      <c r="L1816" s="27" t="s">
        <v>11641</v>
      </c>
      <c r="M1816" s="27" t="s">
        <v>11642</v>
      </c>
      <c r="N1816" s="27" t="s">
        <v>2261</v>
      </c>
      <c r="O1816" s="27" t="s">
        <v>6587</v>
      </c>
      <c r="P1816" s="27" t="s">
        <v>2312</v>
      </c>
      <c r="Q1816" s="28" t="s">
        <v>2313</v>
      </c>
    </row>
    <row r="1817" spans="1:17" x14ac:dyDescent="0.2">
      <c r="A1817" s="9" t="s">
        <v>11489</v>
      </c>
      <c r="B1817" s="9">
        <v>1</v>
      </c>
      <c r="K1817" s="29" t="s">
        <v>8174</v>
      </c>
      <c r="L1817" s="30" t="s">
        <v>11643</v>
      </c>
      <c r="M1817" s="30" t="s">
        <v>11644</v>
      </c>
      <c r="N1817" s="30" t="s">
        <v>2261</v>
      </c>
      <c r="O1817" s="30" t="s">
        <v>19511</v>
      </c>
      <c r="P1817" s="30" t="s">
        <v>19511</v>
      </c>
      <c r="Q1817" s="31" t="s">
        <v>2314</v>
      </c>
    </row>
    <row r="1818" spans="1:17" x14ac:dyDescent="0.2">
      <c r="A1818" s="9" t="s">
        <v>11491</v>
      </c>
      <c r="B1818" s="9">
        <v>1</v>
      </c>
      <c r="K1818" s="26" t="s">
        <v>8174</v>
      </c>
      <c r="L1818" s="27" t="s">
        <v>11645</v>
      </c>
      <c r="M1818" s="27" t="s">
        <v>11644</v>
      </c>
      <c r="N1818" s="27" t="s">
        <v>2261</v>
      </c>
      <c r="O1818" s="27" t="s">
        <v>19511</v>
      </c>
      <c r="P1818" s="27" t="s">
        <v>2315</v>
      </c>
      <c r="Q1818" s="28" t="s">
        <v>2314</v>
      </c>
    </row>
    <row r="1819" spans="1:17" x14ac:dyDescent="0.2">
      <c r="A1819" s="9" t="s">
        <v>11492</v>
      </c>
      <c r="B1819" s="9">
        <v>1</v>
      </c>
      <c r="K1819" s="29" t="s">
        <v>8183</v>
      </c>
      <c r="L1819" s="30" t="s">
        <v>11646</v>
      </c>
      <c r="M1819" s="30" t="s">
        <v>11647</v>
      </c>
      <c r="N1819" s="30" t="s">
        <v>2261</v>
      </c>
      <c r="O1819" s="30" t="s">
        <v>2261</v>
      </c>
      <c r="P1819" s="30" t="s">
        <v>19511</v>
      </c>
      <c r="Q1819" s="31" t="s">
        <v>2316</v>
      </c>
    </row>
    <row r="1820" spans="1:17" x14ac:dyDescent="0.2">
      <c r="A1820" s="9" t="s">
        <v>11494</v>
      </c>
      <c r="B1820" s="9">
        <v>1</v>
      </c>
      <c r="K1820" s="26" t="s">
        <v>8216</v>
      </c>
      <c r="L1820" s="27" t="s">
        <v>11648</v>
      </c>
      <c r="M1820" s="27" t="s">
        <v>11649</v>
      </c>
      <c r="N1820" s="27" t="s">
        <v>2261</v>
      </c>
      <c r="O1820" s="27" t="s">
        <v>2261</v>
      </c>
      <c r="P1820" s="27" t="s">
        <v>19511</v>
      </c>
      <c r="Q1820" s="28" t="s">
        <v>2317</v>
      </c>
    </row>
    <row r="1821" spans="1:17" x14ac:dyDescent="0.2">
      <c r="A1821" s="9" t="s">
        <v>11495</v>
      </c>
      <c r="B1821" s="9">
        <v>1</v>
      </c>
      <c r="K1821" s="29" t="s">
        <v>8216</v>
      </c>
      <c r="L1821" s="30" t="s">
        <v>11650</v>
      </c>
      <c r="M1821" s="30" t="s">
        <v>11651</v>
      </c>
      <c r="N1821" s="30" t="s">
        <v>2261</v>
      </c>
      <c r="O1821" s="30" t="s">
        <v>2261</v>
      </c>
      <c r="P1821" s="30" t="s">
        <v>19511</v>
      </c>
      <c r="Q1821" s="31" t="s">
        <v>2289</v>
      </c>
    </row>
    <row r="1822" spans="1:17" x14ac:dyDescent="0.2">
      <c r="A1822" s="9" t="s">
        <v>11496</v>
      </c>
      <c r="B1822" s="9">
        <v>1</v>
      </c>
      <c r="K1822" s="26" t="s">
        <v>8183</v>
      </c>
      <c r="L1822" s="27" t="s">
        <v>11652</v>
      </c>
      <c r="M1822" s="27" t="s">
        <v>11653</v>
      </c>
      <c r="N1822" s="27" t="s">
        <v>2261</v>
      </c>
      <c r="O1822" s="27" t="s">
        <v>2261</v>
      </c>
      <c r="P1822" s="27" t="s">
        <v>19511</v>
      </c>
      <c r="Q1822" s="28" t="s">
        <v>2318</v>
      </c>
    </row>
    <row r="1823" spans="1:17" x14ac:dyDescent="0.2">
      <c r="A1823" s="9" t="s">
        <v>11497</v>
      </c>
      <c r="B1823" s="9">
        <v>1</v>
      </c>
      <c r="K1823" s="29" t="s">
        <v>8220</v>
      </c>
      <c r="L1823" s="30" t="s">
        <v>11654</v>
      </c>
      <c r="M1823" s="30" t="s">
        <v>19511</v>
      </c>
      <c r="N1823" s="30" t="s">
        <v>2261</v>
      </c>
      <c r="O1823" s="30" t="s">
        <v>11655</v>
      </c>
      <c r="P1823" s="30" t="s">
        <v>2319</v>
      </c>
      <c r="Q1823" s="31" t="s">
        <v>2320</v>
      </c>
    </row>
    <row r="1824" spans="1:17" x14ac:dyDescent="0.2">
      <c r="A1824" s="9" t="s">
        <v>11498</v>
      </c>
      <c r="B1824" s="9">
        <v>1</v>
      </c>
      <c r="K1824" s="26" t="s">
        <v>8171</v>
      </c>
      <c r="L1824" s="27" t="s">
        <v>11656</v>
      </c>
      <c r="M1824" s="27" t="s">
        <v>11657</v>
      </c>
      <c r="N1824" s="27" t="s">
        <v>2261</v>
      </c>
      <c r="O1824" s="27" t="s">
        <v>11658</v>
      </c>
      <c r="P1824" s="27" t="s">
        <v>2321</v>
      </c>
      <c r="Q1824" s="28" t="s">
        <v>2322</v>
      </c>
    </row>
    <row r="1825" spans="1:17" x14ac:dyDescent="0.2">
      <c r="A1825" s="9" t="s">
        <v>11499</v>
      </c>
      <c r="B1825" s="9">
        <v>1</v>
      </c>
      <c r="K1825" s="29" t="s">
        <v>8183</v>
      </c>
      <c r="L1825" s="30" t="s">
        <v>11659</v>
      </c>
      <c r="M1825" s="30" t="s">
        <v>11660</v>
      </c>
      <c r="N1825" s="30" t="s">
        <v>2261</v>
      </c>
      <c r="O1825" s="30" t="s">
        <v>2261</v>
      </c>
      <c r="P1825" s="30" t="s">
        <v>19511</v>
      </c>
      <c r="Q1825" s="31" t="s">
        <v>2323</v>
      </c>
    </row>
    <row r="1826" spans="1:17" x14ac:dyDescent="0.2">
      <c r="A1826" s="9" t="s">
        <v>11501</v>
      </c>
      <c r="B1826" s="9">
        <v>1</v>
      </c>
      <c r="K1826" s="26" t="s">
        <v>8186</v>
      </c>
      <c r="L1826" s="27" t="s">
        <v>11661</v>
      </c>
      <c r="M1826" s="27" t="s">
        <v>2324</v>
      </c>
      <c r="N1826" s="27" t="s">
        <v>2261</v>
      </c>
      <c r="O1826" s="27" t="s">
        <v>2261</v>
      </c>
      <c r="P1826" s="27" t="s">
        <v>2325</v>
      </c>
      <c r="Q1826" s="28" t="s">
        <v>2326</v>
      </c>
    </row>
    <row r="1827" spans="1:17" x14ac:dyDescent="0.2">
      <c r="A1827" s="9" t="s">
        <v>11503</v>
      </c>
      <c r="B1827" s="9">
        <v>1</v>
      </c>
      <c r="K1827" s="29" t="s">
        <v>8582</v>
      </c>
      <c r="L1827" s="30" t="s">
        <v>8890</v>
      </c>
      <c r="M1827" s="30" t="s">
        <v>11567</v>
      </c>
      <c r="N1827" s="30" t="s">
        <v>2261</v>
      </c>
      <c r="O1827" s="30" t="s">
        <v>2385</v>
      </c>
      <c r="P1827" s="30" t="s">
        <v>2327</v>
      </c>
      <c r="Q1827" s="31" t="s">
        <v>2328</v>
      </c>
    </row>
    <row r="1828" spans="1:17" x14ac:dyDescent="0.2">
      <c r="A1828" s="9" t="s">
        <v>11505</v>
      </c>
      <c r="B1828" s="9">
        <v>1</v>
      </c>
      <c r="K1828" s="26" t="s">
        <v>8186</v>
      </c>
      <c r="L1828" s="27" t="s">
        <v>11662</v>
      </c>
      <c r="M1828" s="27" t="s">
        <v>11663</v>
      </c>
      <c r="N1828" s="27" t="s">
        <v>2261</v>
      </c>
      <c r="O1828" s="27" t="s">
        <v>11664</v>
      </c>
      <c r="P1828" s="27" t="s">
        <v>19511</v>
      </c>
      <c r="Q1828" s="28" t="s">
        <v>2329</v>
      </c>
    </row>
    <row r="1829" spans="1:17" x14ac:dyDescent="0.2">
      <c r="A1829" s="9" t="s">
        <v>11507</v>
      </c>
      <c r="B1829" s="9">
        <v>1</v>
      </c>
      <c r="K1829" s="29" t="s">
        <v>8183</v>
      </c>
      <c r="L1829" s="30" t="s">
        <v>11665</v>
      </c>
      <c r="M1829" s="30" t="s">
        <v>11666</v>
      </c>
      <c r="N1829" s="30" t="s">
        <v>2261</v>
      </c>
      <c r="O1829" s="30" t="s">
        <v>6587</v>
      </c>
      <c r="P1829" s="30" t="s">
        <v>2330</v>
      </c>
      <c r="Q1829" s="31" t="s">
        <v>2331</v>
      </c>
    </row>
    <row r="1830" spans="1:17" x14ac:dyDescent="0.2">
      <c r="A1830" s="9" t="s">
        <v>11508</v>
      </c>
      <c r="B1830" s="9">
        <v>1</v>
      </c>
      <c r="K1830" s="26" t="s">
        <v>8183</v>
      </c>
      <c r="L1830" s="27" t="s">
        <v>11667</v>
      </c>
      <c r="M1830" s="27" t="s">
        <v>2332</v>
      </c>
      <c r="N1830" s="27" t="s">
        <v>2261</v>
      </c>
      <c r="O1830" s="27" t="s">
        <v>2261</v>
      </c>
      <c r="P1830" s="27" t="s">
        <v>2333</v>
      </c>
      <c r="Q1830" s="28" t="s">
        <v>2334</v>
      </c>
    </row>
    <row r="1831" spans="1:17" x14ac:dyDescent="0.2">
      <c r="A1831" s="9" t="s">
        <v>11511</v>
      </c>
      <c r="B1831" s="9">
        <v>1</v>
      </c>
      <c r="K1831" s="29" t="s">
        <v>8174</v>
      </c>
      <c r="L1831" s="30" t="s">
        <v>11668</v>
      </c>
      <c r="M1831" s="30" t="s">
        <v>11669</v>
      </c>
      <c r="N1831" s="30" t="s">
        <v>2261</v>
      </c>
      <c r="O1831" s="30" t="s">
        <v>2261</v>
      </c>
      <c r="P1831" s="30" t="s">
        <v>2335</v>
      </c>
      <c r="Q1831" s="31" t="s">
        <v>2336</v>
      </c>
    </row>
    <row r="1832" spans="1:17" x14ac:dyDescent="0.2">
      <c r="A1832" s="9" t="s">
        <v>11514</v>
      </c>
      <c r="B1832" s="9">
        <v>1</v>
      </c>
      <c r="K1832" s="26" t="s">
        <v>8177</v>
      </c>
      <c r="L1832" s="27" t="s">
        <v>11670</v>
      </c>
      <c r="M1832" s="27" t="s">
        <v>11671</v>
      </c>
      <c r="N1832" s="27" t="s">
        <v>2261</v>
      </c>
      <c r="O1832" s="27" t="s">
        <v>2261</v>
      </c>
      <c r="P1832" s="27" t="s">
        <v>2337</v>
      </c>
      <c r="Q1832" s="28" t="s">
        <v>2338</v>
      </c>
    </row>
    <row r="1833" spans="1:17" x14ac:dyDescent="0.2">
      <c r="A1833" s="9" t="s">
        <v>11516</v>
      </c>
      <c r="B1833" s="9">
        <v>1</v>
      </c>
      <c r="K1833" s="29" t="s">
        <v>8582</v>
      </c>
      <c r="L1833" s="30" t="s">
        <v>11672</v>
      </c>
      <c r="M1833" s="30" t="s">
        <v>11567</v>
      </c>
      <c r="N1833" s="30" t="s">
        <v>2261</v>
      </c>
      <c r="O1833" s="30" t="s">
        <v>2261</v>
      </c>
      <c r="P1833" s="30" t="s">
        <v>19511</v>
      </c>
      <c r="Q1833" s="31" t="s">
        <v>2339</v>
      </c>
    </row>
    <row r="1834" spans="1:17" x14ac:dyDescent="0.2">
      <c r="A1834" s="9" t="s">
        <v>11518</v>
      </c>
      <c r="B1834" s="9">
        <v>1</v>
      </c>
      <c r="K1834" s="26" t="s">
        <v>8183</v>
      </c>
      <c r="L1834" s="27" t="s">
        <v>11673</v>
      </c>
      <c r="M1834" s="27" t="s">
        <v>11674</v>
      </c>
      <c r="N1834" s="27" t="s">
        <v>2261</v>
      </c>
      <c r="O1834" s="27" t="s">
        <v>2261</v>
      </c>
      <c r="P1834" s="27" t="s">
        <v>19511</v>
      </c>
      <c r="Q1834" s="28" t="s">
        <v>2340</v>
      </c>
    </row>
    <row r="1835" spans="1:17" x14ac:dyDescent="0.2">
      <c r="A1835" s="9" t="s">
        <v>11520</v>
      </c>
      <c r="B1835" s="9">
        <v>1</v>
      </c>
      <c r="K1835" s="29" t="s">
        <v>8582</v>
      </c>
      <c r="L1835" s="30" t="s">
        <v>11675</v>
      </c>
      <c r="M1835" s="30" t="s">
        <v>11676</v>
      </c>
      <c r="N1835" s="30" t="s">
        <v>2261</v>
      </c>
      <c r="O1835" s="30" t="s">
        <v>11677</v>
      </c>
      <c r="P1835" s="30" t="s">
        <v>2341</v>
      </c>
      <c r="Q1835" s="31" t="s">
        <v>2269</v>
      </c>
    </row>
    <row r="1836" spans="1:17" x14ac:dyDescent="0.2">
      <c r="A1836" s="9" t="s">
        <v>11522</v>
      </c>
      <c r="B1836" s="9">
        <v>1</v>
      </c>
      <c r="K1836" s="26" t="s">
        <v>8186</v>
      </c>
      <c r="L1836" s="27" t="s">
        <v>11678</v>
      </c>
      <c r="M1836" s="27" t="s">
        <v>11679</v>
      </c>
      <c r="N1836" s="27" t="s">
        <v>2261</v>
      </c>
      <c r="O1836" s="27" t="s">
        <v>2261</v>
      </c>
      <c r="P1836" s="27" t="s">
        <v>2342</v>
      </c>
      <c r="Q1836" s="28" t="s">
        <v>2343</v>
      </c>
    </row>
    <row r="1837" spans="1:17" x14ac:dyDescent="0.2">
      <c r="A1837" s="9" t="s">
        <v>11524</v>
      </c>
      <c r="B1837" s="9">
        <v>1</v>
      </c>
      <c r="K1837" s="29" t="s">
        <v>8183</v>
      </c>
      <c r="L1837" s="30" t="s">
        <v>11680</v>
      </c>
      <c r="M1837" s="30" t="s">
        <v>11681</v>
      </c>
      <c r="N1837" s="30" t="s">
        <v>2261</v>
      </c>
      <c r="O1837" s="30" t="s">
        <v>2261</v>
      </c>
      <c r="P1837" s="30" t="s">
        <v>2344</v>
      </c>
      <c r="Q1837" s="31" t="s">
        <v>2345</v>
      </c>
    </row>
    <row r="1838" spans="1:17" x14ac:dyDescent="0.2">
      <c r="A1838" s="9" t="s">
        <v>11526</v>
      </c>
      <c r="B1838" s="9">
        <v>1</v>
      </c>
      <c r="K1838" s="26" t="s">
        <v>8186</v>
      </c>
      <c r="L1838" s="27" t="s">
        <v>11682</v>
      </c>
      <c r="M1838" s="27" t="s">
        <v>11683</v>
      </c>
      <c r="N1838" s="27" t="s">
        <v>2261</v>
      </c>
      <c r="O1838" s="27" t="s">
        <v>19511</v>
      </c>
      <c r="P1838" s="27" t="s">
        <v>2346</v>
      </c>
      <c r="Q1838" s="28" t="s">
        <v>2347</v>
      </c>
    </row>
    <row r="1839" spans="1:17" x14ac:dyDescent="0.2">
      <c r="A1839" s="9" t="s">
        <v>11528</v>
      </c>
      <c r="B1839" s="9">
        <v>1</v>
      </c>
      <c r="K1839" s="29" t="s">
        <v>8216</v>
      </c>
      <c r="L1839" s="30" t="s">
        <v>11684</v>
      </c>
      <c r="M1839" s="30" t="s">
        <v>11435</v>
      </c>
      <c r="N1839" s="30" t="s">
        <v>2261</v>
      </c>
      <c r="O1839" s="30" t="s">
        <v>11658</v>
      </c>
      <c r="P1839" s="30" t="s">
        <v>2146</v>
      </c>
      <c r="Q1839" s="31" t="s">
        <v>2147</v>
      </c>
    </row>
    <row r="1840" spans="1:17" x14ac:dyDescent="0.2">
      <c r="A1840" s="9" t="s">
        <v>11530</v>
      </c>
      <c r="B1840" s="9">
        <v>1</v>
      </c>
      <c r="K1840" s="26" t="s">
        <v>8183</v>
      </c>
      <c r="L1840" s="27" t="s">
        <v>11685</v>
      </c>
      <c r="M1840" s="27" t="s">
        <v>11686</v>
      </c>
      <c r="N1840" s="27" t="s">
        <v>2261</v>
      </c>
      <c r="O1840" s="27" t="s">
        <v>19511</v>
      </c>
      <c r="P1840" s="27" t="s">
        <v>2348</v>
      </c>
      <c r="Q1840" s="28" t="s">
        <v>2349</v>
      </c>
    </row>
    <row r="1841" spans="1:17" x14ac:dyDescent="0.2">
      <c r="A1841" s="9" t="s">
        <v>11532</v>
      </c>
      <c r="B1841" s="9">
        <v>1</v>
      </c>
      <c r="K1841" s="29" t="s">
        <v>8183</v>
      </c>
      <c r="L1841" s="30" t="s">
        <v>11687</v>
      </c>
      <c r="M1841" s="30" t="s">
        <v>11688</v>
      </c>
      <c r="N1841" s="30" t="s">
        <v>2261</v>
      </c>
      <c r="O1841" s="30" t="s">
        <v>11689</v>
      </c>
      <c r="P1841" s="30" t="s">
        <v>2350</v>
      </c>
      <c r="Q1841" s="31" t="s">
        <v>2351</v>
      </c>
    </row>
    <row r="1842" spans="1:17" x14ac:dyDescent="0.2">
      <c r="A1842" s="9" t="s">
        <v>11534</v>
      </c>
      <c r="B1842" s="9">
        <v>1</v>
      </c>
      <c r="K1842" s="26" t="s">
        <v>8174</v>
      </c>
      <c r="L1842" s="27" t="s">
        <v>11690</v>
      </c>
      <c r="M1842" s="27" t="s">
        <v>11691</v>
      </c>
      <c r="N1842" s="27" t="s">
        <v>2261</v>
      </c>
      <c r="O1842" s="27" t="s">
        <v>19511</v>
      </c>
      <c r="P1842" s="27" t="s">
        <v>19511</v>
      </c>
      <c r="Q1842" s="28" t="s">
        <v>2305</v>
      </c>
    </row>
    <row r="1843" spans="1:17" x14ac:dyDescent="0.2">
      <c r="A1843" s="9" t="s">
        <v>11536</v>
      </c>
      <c r="B1843" s="9">
        <v>1</v>
      </c>
      <c r="K1843" s="29" t="s">
        <v>8216</v>
      </c>
      <c r="L1843" s="30" t="s">
        <v>10870</v>
      </c>
      <c r="M1843" s="30" t="s">
        <v>11692</v>
      </c>
      <c r="N1843" s="30" t="s">
        <v>2261</v>
      </c>
      <c r="O1843" s="30" t="s">
        <v>19511</v>
      </c>
      <c r="P1843" s="30" t="s">
        <v>2352</v>
      </c>
      <c r="Q1843" s="31" t="s">
        <v>2353</v>
      </c>
    </row>
    <row r="1844" spans="1:17" x14ac:dyDescent="0.2">
      <c r="A1844" s="9" t="s">
        <v>11539</v>
      </c>
      <c r="B1844" s="9">
        <v>1</v>
      </c>
      <c r="K1844" s="26" t="s">
        <v>8183</v>
      </c>
      <c r="L1844" s="27" t="s">
        <v>11693</v>
      </c>
      <c r="M1844" s="27" t="s">
        <v>11694</v>
      </c>
      <c r="N1844" s="27" t="s">
        <v>2261</v>
      </c>
      <c r="O1844" s="27" t="s">
        <v>2261</v>
      </c>
      <c r="P1844" s="27" t="s">
        <v>19511</v>
      </c>
      <c r="Q1844" s="28" t="s">
        <v>2354</v>
      </c>
    </row>
    <row r="1845" spans="1:17" x14ac:dyDescent="0.2">
      <c r="A1845" s="9" t="s">
        <v>11541</v>
      </c>
      <c r="B1845" s="9">
        <v>1</v>
      </c>
      <c r="K1845" s="29" t="s">
        <v>8183</v>
      </c>
      <c r="L1845" s="30" t="s">
        <v>11695</v>
      </c>
      <c r="M1845" s="30" t="s">
        <v>11696</v>
      </c>
      <c r="N1845" s="30" t="s">
        <v>2261</v>
      </c>
      <c r="O1845" s="30" t="s">
        <v>2261</v>
      </c>
      <c r="P1845" s="30" t="s">
        <v>2355</v>
      </c>
      <c r="Q1845" s="31" t="s">
        <v>2356</v>
      </c>
    </row>
    <row r="1846" spans="1:17" x14ac:dyDescent="0.2">
      <c r="A1846" s="9" t="s">
        <v>11546</v>
      </c>
      <c r="B1846" s="9">
        <v>1</v>
      </c>
      <c r="K1846" s="26" t="s">
        <v>8183</v>
      </c>
      <c r="L1846" s="27" t="s">
        <v>11697</v>
      </c>
      <c r="M1846" s="27" t="s">
        <v>11698</v>
      </c>
      <c r="N1846" s="27" t="s">
        <v>2261</v>
      </c>
      <c r="O1846" s="27" t="s">
        <v>19511</v>
      </c>
      <c r="P1846" s="27" t="s">
        <v>2357</v>
      </c>
      <c r="Q1846" s="28" t="s">
        <v>2358</v>
      </c>
    </row>
    <row r="1847" spans="1:17" x14ac:dyDescent="0.2">
      <c r="A1847" s="9" t="s">
        <v>11548</v>
      </c>
      <c r="B1847" s="9">
        <v>1</v>
      </c>
      <c r="K1847" s="29" t="s">
        <v>8582</v>
      </c>
      <c r="L1847" s="30" t="s">
        <v>11699</v>
      </c>
      <c r="M1847" s="30" t="s">
        <v>11700</v>
      </c>
      <c r="N1847" s="30" t="s">
        <v>2261</v>
      </c>
      <c r="O1847" s="30" t="s">
        <v>19511</v>
      </c>
      <c r="P1847" s="30" t="s">
        <v>19511</v>
      </c>
      <c r="Q1847" s="31" t="s">
        <v>2359</v>
      </c>
    </row>
    <row r="1848" spans="1:17" x14ac:dyDescent="0.2">
      <c r="A1848" s="9" t="s">
        <v>11550</v>
      </c>
      <c r="B1848" s="9">
        <v>1</v>
      </c>
      <c r="K1848" s="26" t="s">
        <v>8183</v>
      </c>
      <c r="L1848" s="27" t="s">
        <v>11701</v>
      </c>
      <c r="M1848" s="27" t="s">
        <v>11702</v>
      </c>
      <c r="N1848" s="27" t="s">
        <v>2261</v>
      </c>
      <c r="O1848" s="27" t="s">
        <v>19511</v>
      </c>
      <c r="P1848" s="27" t="s">
        <v>19511</v>
      </c>
      <c r="Q1848" s="28" t="s">
        <v>2360</v>
      </c>
    </row>
    <row r="1849" spans="1:17" x14ac:dyDescent="0.2">
      <c r="A1849" s="9" t="s">
        <v>11552</v>
      </c>
      <c r="B1849" s="9">
        <v>1</v>
      </c>
      <c r="K1849" s="29" t="s">
        <v>8171</v>
      </c>
      <c r="L1849" s="30" t="s">
        <v>11703</v>
      </c>
      <c r="M1849" s="30" t="s">
        <v>2361</v>
      </c>
      <c r="N1849" s="30" t="s">
        <v>2261</v>
      </c>
      <c r="O1849" s="30" t="s">
        <v>11704</v>
      </c>
      <c r="P1849" s="30" t="s">
        <v>2362</v>
      </c>
      <c r="Q1849" s="31" t="s">
        <v>2363</v>
      </c>
    </row>
    <row r="1850" spans="1:17" x14ac:dyDescent="0.2">
      <c r="A1850" s="9" t="s">
        <v>11555</v>
      </c>
      <c r="B1850" s="9">
        <v>1</v>
      </c>
      <c r="K1850" s="26" t="s">
        <v>8186</v>
      </c>
      <c r="L1850" s="27" t="s">
        <v>11705</v>
      </c>
      <c r="M1850" s="27" t="s">
        <v>11706</v>
      </c>
      <c r="N1850" s="27" t="s">
        <v>2261</v>
      </c>
      <c r="O1850" s="27" t="s">
        <v>11707</v>
      </c>
      <c r="P1850" s="27" t="s">
        <v>2364</v>
      </c>
      <c r="Q1850" s="28" t="s">
        <v>2365</v>
      </c>
    </row>
    <row r="1851" spans="1:17" x14ac:dyDescent="0.2">
      <c r="A1851" s="9" t="s">
        <v>11557</v>
      </c>
      <c r="B1851" s="9">
        <v>1</v>
      </c>
      <c r="K1851" s="29" t="s">
        <v>8186</v>
      </c>
      <c r="L1851" s="30" t="s">
        <v>11708</v>
      </c>
      <c r="M1851" s="30" t="s">
        <v>11709</v>
      </c>
      <c r="N1851" s="30" t="s">
        <v>2261</v>
      </c>
      <c r="O1851" s="30" t="s">
        <v>11710</v>
      </c>
      <c r="P1851" s="30" t="s">
        <v>2366</v>
      </c>
      <c r="Q1851" s="31" t="s">
        <v>2367</v>
      </c>
    </row>
    <row r="1852" spans="1:17" x14ac:dyDescent="0.2">
      <c r="A1852" s="9" t="s">
        <v>11559</v>
      </c>
      <c r="B1852" s="9">
        <v>1</v>
      </c>
      <c r="K1852" s="26" t="s">
        <v>8183</v>
      </c>
      <c r="L1852" s="27" t="s">
        <v>11711</v>
      </c>
      <c r="M1852" s="27" t="s">
        <v>2176</v>
      </c>
      <c r="N1852" s="27" t="s">
        <v>2261</v>
      </c>
      <c r="O1852" s="27" t="s">
        <v>19511</v>
      </c>
      <c r="P1852" s="27" t="s">
        <v>19511</v>
      </c>
      <c r="Q1852" s="28" t="s">
        <v>2368</v>
      </c>
    </row>
    <row r="1853" spans="1:17" x14ac:dyDescent="0.2">
      <c r="A1853" s="9" t="s">
        <v>11561</v>
      </c>
      <c r="B1853" s="9">
        <v>1</v>
      </c>
      <c r="K1853" s="29" t="s">
        <v>8216</v>
      </c>
      <c r="L1853" s="30" t="s">
        <v>11712</v>
      </c>
      <c r="M1853" s="30" t="s">
        <v>11713</v>
      </c>
      <c r="N1853" s="30" t="s">
        <v>2261</v>
      </c>
      <c r="O1853" s="30" t="s">
        <v>2261</v>
      </c>
      <c r="P1853" s="30" t="s">
        <v>19511</v>
      </c>
      <c r="Q1853" s="31" t="s">
        <v>2369</v>
      </c>
    </row>
    <row r="1854" spans="1:17" x14ac:dyDescent="0.2">
      <c r="A1854" s="9" t="s">
        <v>11564</v>
      </c>
      <c r="B1854" s="9">
        <v>1</v>
      </c>
      <c r="K1854" s="26" t="s">
        <v>8183</v>
      </c>
      <c r="L1854" s="27" t="s">
        <v>11714</v>
      </c>
      <c r="M1854" s="27" t="s">
        <v>19511</v>
      </c>
      <c r="N1854" s="27" t="s">
        <v>2261</v>
      </c>
      <c r="O1854" s="27" t="s">
        <v>11715</v>
      </c>
      <c r="P1854" s="27" t="s">
        <v>19511</v>
      </c>
      <c r="Q1854" s="28" t="s">
        <v>2370</v>
      </c>
    </row>
    <row r="1855" spans="1:17" x14ac:dyDescent="0.2">
      <c r="A1855" s="9" t="s">
        <v>11570</v>
      </c>
      <c r="B1855" s="9">
        <v>1</v>
      </c>
      <c r="K1855" s="29" t="s">
        <v>8183</v>
      </c>
      <c r="L1855" s="30" t="s">
        <v>11716</v>
      </c>
      <c r="M1855" s="30" t="s">
        <v>11717</v>
      </c>
      <c r="N1855" s="30" t="s">
        <v>2261</v>
      </c>
      <c r="O1855" s="30" t="s">
        <v>19511</v>
      </c>
      <c r="P1855" s="30" t="s">
        <v>19511</v>
      </c>
      <c r="Q1855" s="31" t="s">
        <v>2371</v>
      </c>
    </row>
    <row r="1856" spans="1:17" x14ac:dyDescent="0.2">
      <c r="A1856" s="9" t="s">
        <v>11571</v>
      </c>
      <c r="B1856" s="9">
        <v>1</v>
      </c>
      <c r="K1856" s="26" t="s">
        <v>8186</v>
      </c>
      <c r="L1856" s="27" t="s">
        <v>11718</v>
      </c>
      <c r="M1856" s="27" t="s">
        <v>11719</v>
      </c>
      <c r="N1856" s="27" t="s">
        <v>2261</v>
      </c>
      <c r="O1856" s="27" t="s">
        <v>19511</v>
      </c>
      <c r="P1856" s="27" t="s">
        <v>19511</v>
      </c>
      <c r="Q1856" s="28" t="s">
        <v>2372</v>
      </c>
    </row>
    <row r="1857" spans="1:17" x14ac:dyDescent="0.2">
      <c r="A1857" s="9" t="s">
        <v>11573</v>
      </c>
      <c r="B1857" s="9">
        <v>1</v>
      </c>
      <c r="K1857" s="29" t="s">
        <v>8183</v>
      </c>
      <c r="L1857" s="30" t="s">
        <v>11720</v>
      </c>
      <c r="M1857" s="30" t="s">
        <v>19511</v>
      </c>
      <c r="N1857" s="30" t="s">
        <v>2261</v>
      </c>
      <c r="O1857" s="30" t="s">
        <v>19511</v>
      </c>
      <c r="P1857" s="30" t="s">
        <v>19511</v>
      </c>
      <c r="Q1857" s="31" t="s">
        <v>2373</v>
      </c>
    </row>
    <row r="1858" spans="1:17" x14ac:dyDescent="0.2">
      <c r="A1858" s="9" t="s">
        <v>11575</v>
      </c>
      <c r="B1858" s="9">
        <v>1</v>
      </c>
      <c r="K1858" s="26" t="s">
        <v>8216</v>
      </c>
      <c r="L1858" s="27" t="s">
        <v>11721</v>
      </c>
      <c r="M1858" s="27" t="s">
        <v>11722</v>
      </c>
      <c r="N1858" s="27" t="s">
        <v>2261</v>
      </c>
      <c r="O1858" s="27" t="s">
        <v>11723</v>
      </c>
      <c r="P1858" s="27" t="s">
        <v>19511</v>
      </c>
      <c r="Q1858" s="28" t="s">
        <v>2374</v>
      </c>
    </row>
    <row r="1859" spans="1:17" x14ac:dyDescent="0.2">
      <c r="A1859" s="9" t="s">
        <v>11576</v>
      </c>
      <c r="B1859" s="9">
        <v>1</v>
      </c>
      <c r="K1859" s="29" t="s">
        <v>8183</v>
      </c>
      <c r="L1859" s="30" t="s">
        <v>11724</v>
      </c>
      <c r="M1859" s="30" t="s">
        <v>11725</v>
      </c>
      <c r="N1859" s="30" t="s">
        <v>2261</v>
      </c>
      <c r="O1859" s="30" t="s">
        <v>19511</v>
      </c>
      <c r="P1859" s="30" t="s">
        <v>19511</v>
      </c>
      <c r="Q1859" s="31" t="s">
        <v>2375</v>
      </c>
    </row>
    <row r="1860" spans="1:17" x14ac:dyDescent="0.2">
      <c r="A1860" s="9" t="s">
        <v>11579</v>
      </c>
      <c r="B1860" s="9">
        <v>1</v>
      </c>
      <c r="K1860" s="26" t="s">
        <v>8177</v>
      </c>
      <c r="L1860" s="27" t="s">
        <v>11726</v>
      </c>
      <c r="M1860" s="27" t="s">
        <v>11727</v>
      </c>
      <c r="N1860" s="27" t="s">
        <v>2261</v>
      </c>
      <c r="O1860" s="27" t="s">
        <v>19511</v>
      </c>
      <c r="P1860" s="27" t="s">
        <v>2376</v>
      </c>
      <c r="Q1860" s="28" t="s">
        <v>2377</v>
      </c>
    </row>
    <row r="1861" spans="1:17" x14ac:dyDescent="0.2">
      <c r="A1861" s="9" t="s">
        <v>11580</v>
      </c>
      <c r="B1861" s="9">
        <v>1</v>
      </c>
      <c r="K1861" s="29" t="s">
        <v>8523</v>
      </c>
      <c r="L1861" s="30" t="s">
        <v>11728</v>
      </c>
      <c r="M1861" s="30" t="s">
        <v>11433</v>
      </c>
      <c r="N1861" s="30" t="s">
        <v>2261</v>
      </c>
      <c r="O1861" s="30" t="s">
        <v>2378</v>
      </c>
      <c r="P1861" s="30" t="s">
        <v>19511</v>
      </c>
      <c r="Q1861" s="31" t="s">
        <v>2379</v>
      </c>
    </row>
    <row r="1862" spans="1:17" x14ac:dyDescent="0.2">
      <c r="A1862" s="9" t="s">
        <v>11582</v>
      </c>
      <c r="B1862" s="9">
        <v>1</v>
      </c>
      <c r="K1862" s="26" t="s">
        <v>8183</v>
      </c>
      <c r="L1862" s="27" t="s">
        <v>10040</v>
      </c>
      <c r="M1862" s="27" t="s">
        <v>11729</v>
      </c>
      <c r="N1862" s="27" t="s">
        <v>2261</v>
      </c>
      <c r="O1862" s="27" t="s">
        <v>19511</v>
      </c>
      <c r="P1862" s="27" t="s">
        <v>19511</v>
      </c>
      <c r="Q1862" s="28" t="s">
        <v>2380</v>
      </c>
    </row>
    <row r="1863" spans="1:17" x14ac:dyDescent="0.2">
      <c r="A1863" s="9" t="s">
        <v>11583</v>
      </c>
      <c r="B1863" s="9">
        <v>1</v>
      </c>
      <c r="K1863" s="29" t="s">
        <v>8183</v>
      </c>
      <c r="L1863" s="30" t="s">
        <v>11730</v>
      </c>
      <c r="M1863" s="30" t="s">
        <v>11731</v>
      </c>
      <c r="N1863" s="30" t="s">
        <v>2261</v>
      </c>
      <c r="O1863" s="30" t="s">
        <v>19511</v>
      </c>
      <c r="P1863" s="30" t="s">
        <v>2381</v>
      </c>
      <c r="Q1863" s="31" t="s">
        <v>2382</v>
      </c>
    </row>
    <row r="1864" spans="1:17" x14ac:dyDescent="0.2">
      <c r="A1864" s="9" t="s">
        <v>11585</v>
      </c>
      <c r="B1864" s="9">
        <v>1</v>
      </c>
      <c r="K1864" s="26" t="s">
        <v>8183</v>
      </c>
      <c r="L1864" s="27" t="s">
        <v>11732</v>
      </c>
      <c r="M1864" s="27" t="s">
        <v>11733</v>
      </c>
      <c r="N1864" s="27" t="s">
        <v>2261</v>
      </c>
      <c r="O1864" s="27" t="s">
        <v>6892</v>
      </c>
      <c r="P1864" s="27" t="s">
        <v>2383</v>
      </c>
      <c r="Q1864" s="28" t="s">
        <v>2384</v>
      </c>
    </row>
    <row r="1865" spans="1:17" x14ac:dyDescent="0.2">
      <c r="A1865" s="9" t="s">
        <v>11586</v>
      </c>
      <c r="B1865" s="9">
        <v>1</v>
      </c>
      <c r="K1865" s="29" t="s">
        <v>8183</v>
      </c>
      <c r="L1865" s="30" t="s">
        <v>11734</v>
      </c>
      <c r="M1865" s="30" t="s">
        <v>11735</v>
      </c>
      <c r="N1865" s="30" t="s">
        <v>2261</v>
      </c>
      <c r="O1865" s="30" t="s">
        <v>2385</v>
      </c>
      <c r="P1865" s="30" t="s">
        <v>19511</v>
      </c>
      <c r="Q1865" s="31" t="s">
        <v>2386</v>
      </c>
    </row>
    <row r="1866" spans="1:17" x14ac:dyDescent="0.2">
      <c r="A1866" s="9" t="s">
        <v>11587</v>
      </c>
      <c r="B1866" s="9">
        <v>1</v>
      </c>
      <c r="K1866" s="26" t="s">
        <v>8183</v>
      </c>
      <c r="L1866" s="27" t="s">
        <v>11736</v>
      </c>
      <c r="M1866" s="27" t="s">
        <v>11737</v>
      </c>
      <c r="N1866" s="27" t="s">
        <v>2261</v>
      </c>
      <c r="O1866" s="27" t="s">
        <v>19511</v>
      </c>
      <c r="P1866" s="27" t="s">
        <v>19511</v>
      </c>
      <c r="Q1866" s="28" t="s">
        <v>2387</v>
      </c>
    </row>
    <row r="1867" spans="1:17" x14ac:dyDescent="0.2">
      <c r="A1867" s="9" t="s">
        <v>11588</v>
      </c>
      <c r="B1867" s="9">
        <v>1</v>
      </c>
      <c r="K1867" s="29" t="s">
        <v>8582</v>
      </c>
      <c r="L1867" s="30" t="s">
        <v>11738</v>
      </c>
      <c r="M1867" s="30" t="s">
        <v>11739</v>
      </c>
      <c r="N1867" s="30" t="s">
        <v>2261</v>
      </c>
      <c r="O1867" s="30" t="s">
        <v>2261</v>
      </c>
      <c r="P1867" s="30" t="s">
        <v>2388</v>
      </c>
      <c r="Q1867" s="31" t="s">
        <v>19511</v>
      </c>
    </row>
    <row r="1868" spans="1:17" x14ac:dyDescent="0.2">
      <c r="A1868" s="9" t="s">
        <v>11589</v>
      </c>
      <c r="B1868" s="9">
        <v>1</v>
      </c>
      <c r="K1868" s="26" t="s">
        <v>8174</v>
      </c>
      <c r="L1868" s="27" t="s">
        <v>11740</v>
      </c>
      <c r="M1868" s="27" t="s">
        <v>11741</v>
      </c>
      <c r="N1868" s="27" t="s">
        <v>2261</v>
      </c>
      <c r="O1868" s="27" t="s">
        <v>2261</v>
      </c>
      <c r="P1868" s="27" t="s">
        <v>19511</v>
      </c>
      <c r="Q1868" s="28" t="s">
        <v>2389</v>
      </c>
    </row>
    <row r="1869" spans="1:17" x14ac:dyDescent="0.2">
      <c r="A1869" s="9" t="s">
        <v>11590</v>
      </c>
      <c r="B1869" s="9">
        <v>1</v>
      </c>
      <c r="K1869" s="29" t="s">
        <v>8216</v>
      </c>
      <c r="L1869" s="30" t="s">
        <v>11742</v>
      </c>
      <c r="M1869" s="30" t="s">
        <v>2390</v>
      </c>
      <c r="N1869" s="30" t="s">
        <v>2261</v>
      </c>
      <c r="O1869" s="30" t="s">
        <v>11743</v>
      </c>
      <c r="P1869" s="30" t="s">
        <v>19511</v>
      </c>
      <c r="Q1869" s="31" t="s">
        <v>2391</v>
      </c>
    </row>
    <row r="1870" spans="1:17" x14ac:dyDescent="0.2">
      <c r="A1870" s="9" t="s">
        <v>11591</v>
      </c>
      <c r="B1870" s="9">
        <v>1</v>
      </c>
      <c r="K1870" s="26" t="s">
        <v>8183</v>
      </c>
      <c r="L1870" s="27" t="s">
        <v>11744</v>
      </c>
      <c r="M1870" s="27" t="s">
        <v>11745</v>
      </c>
      <c r="N1870" s="27" t="s">
        <v>2261</v>
      </c>
      <c r="O1870" s="27" t="s">
        <v>11746</v>
      </c>
      <c r="P1870" s="27" t="s">
        <v>2392</v>
      </c>
      <c r="Q1870" s="28" t="s">
        <v>2393</v>
      </c>
    </row>
    <row r="1871" spans="1:17" x14ac:dyDescent="0.2">
      <c r="A1871" s="9" t="s">
        <v>11593</v>
      </c>
      <c r="B1871" s="9">
        <v>1</v>
      </c>
      <c r="K1871" s="29" t="s">
        <v>8177</v>
      </c>
      <c r="L1871" s="30" t="s">
        <v>11747</v>
      </c>
      <c r="M1871" s="30" t="s">
        <v>11748</v>
      </c>
      <c r="N1871" s="30" t="s">
        <v>2261</v>
      </c>
      <c r="O1871" s="30" t="s">
        <v>19511</v>
      </c>
      <c r="P1871" s="30" t="s">
        <v>2222</v>
      </c>
      <c r="Q1871" s="31" t="s">
        <v>2223</v>
      </c>
    </row>
    <row r="1872" spans="1:17" x14ac:dyDescent="0.2">
      <c r="A1872" s="9" t="s">
        <v>11596</v>
      </c>
      <c r="B1872" s="9">
        <v>1</v>
      </c>
      <c r="K1872" s="26" t="s">
        <v>8183</v>
      </c>
      <c r="L1872" s="27" t="s">
        <v>11749</v>
      </c>
      <c r="M1872" s="27" t="s">
        <v>11750</v>
      </c>
      <c r="N1872" s="27" t="s">
        <v>2261</v>
      </c>
      <c r="O1872" s="27" t="s">
        <v>19511</v>
      </c>
      <c r="P1872" s="27" t="s">
        <v>2394</v>
      </c>
      <c r="Q1872" s="28" t="s">
        <v>2395</v>
      </c>
    </row>
    <row r="1873" spans="1:17" x14ac:dyDescent="0.2">
      <c r="A1873" s="9" t="s">
        <v>11597</v>
      </c>
      <c r="B1873" s="9">
        <v>1</v>
      </c>
      <c r="K1873" s="29" t="s">
        <v>8174</v>
      </c>
      <c r="L1873" s="30" t="s">
        <v>11751</v>
      </c>
      <c r="M1873" s="30" t="s">
        <v>11637</v>
      </c>
      <c r="N1873" s="30" t="s">
        <v>2261</v>
      </c>
      <c r="O1873" s="30" t="s">
        <v>19511</v>
      </c>
      <c r="P1873" s="30" t="s">
        <v>19511</v>
      </c>
      <c r="Q1873" s="31" t="s">
        <v>2310</v>
      </c>
    </row>
    <row r="1874" spans="1:17" x14ac:dyDescent="0.2">
      <c r="A1874" s="9" t="s">
        <v>11600</v>
      </c>
      <c r="B1874" s="9">
        <v>1</v>
      </c>
      <c r="K1874" s="26" t="s">
        <v>8186</v>
      </c>
      <c r="L1874" s="27" t="s">
        <v>11752</v>
      </c>
      <c r="M1874" s="27" t="s">
        <v>11753</v>
      </c>
      <c r="N1874" s="27" t="s">
        <v>2261</v>
      </c>
      <c r="O1874" s="27" t="s">
        <v>11754</v>
      </c>
      <c r="P1874" s="27" t="s">
        <v>2396</v>
      </c>
      <c r="Q1874" s="28" t="s">
        <v>2397</v>
      </c>
    </row>
    <row r="1875" spans="1:17" x14ac:dyDescent="0.2">
      <c r="A1875" s="9" t="s">
        <v>11602</v>
      </c>
      <c r="B1875" s="9">
        <v>1</v>
      </c>
      <c r="K1875" s="29" t="s">
        <v>8186</v>
      </c>
      <c r="L1875" s="30" t="s">
        <v>11755</v>
      </c>
      <c r="M1875" s="30" t="s">
        <v>11756</v>
      </c>
      <c r="N1875" s="30" t="s">
        <v>2261</v>
      </c>
      <c r="O1875" s="30" t="s">
        <v>19511</v>
      </c>
      <c r="P1875" s="30" t="s">
        <v>2398</v>
      </c>
      <c r="Q1875" s="31" t="s">
        <v>2399</v>
      </c>
    </row>
    <row r="1876" spans="1:17" x14ac:dyDescent="0.2">
      <c r="A1876" s="9" t="s">
        <v>11604</v>
      </c>
      <c r="B1876" s="9">
        <v>1</v>
      </c>
      <c r="K1876" s="26" t="s">
        <v>8183</v>
      </c>
      <c r="L1876" s="27" t="s">
        <v>11757</v>
      </c>
      <c r="M1876" s="27" t="s">
        <v>11758</v>
      </c>
      <c r="N1876" s="27" t="s">
        <v>2261</v>
      </c>
      <c r="O1876" s="27" t="s">
        <v>19511</v>
      </c>
      <c r="P1876" s="27" t="s">
        <v>19511</v>
      </c>
      <c r="Q1876" s="28" t="s">
        <v>2400</v>
      </c>
    </row>
    <row r="1877" spans="1:17" x14ac:dyDescent="0.2">
      <c r="A1877" s="9" t="s">
        <v>11606</v>
      </c>
      <c r="B1877" s="9">
        <v>1</v>
      </c>
      <c r="K1877" s="29" t="s">
        <v>8183</v>
      </c>
      <c r="L1877" s="30" t="s">
        <v>10870</v>
      </c>
      <c r="M1877" s="30" t="s">
        <v>11759</v>
      </c>
      <c r="N1877" s="30" t="s">
        <v>11760</v>
      </c>
      <c r="O1877" s="30" t="s">
        <v>11761</v>
      </c>
      <c r="P1877" s="30" t="s">
        <v>2401</v>
      </c>
      <c r="Q1877" s="31" t="s">
        <v>2402</v>
      </c>
    </row>
    <row r="1878" spans="1:17" x14ac:dyDescent="0.2">
      <c r="A1878" s="9" t="s">
        <v>11608</v>
      </c>
      <c r="B1878" s="9">
        <v>1</v>
      </c>
      <c r="K1878" s="26" t="s">
        <v>8174</v>
      </c>
      <c r="L1878" s="27" t="s">
        <v>11762</v>
      </c>
      <c r="M1878" s="27" t="s">
        <v>11763</v>
      </c>
      <c r="N1878" s="27" t="s">
        <v>11760</v>
      </c>
      <c r="O1878" s="27" t="s">
        <v>11761</v>
      </c>
      <c r="P1878" s="27" t="s">
        <v>19511</v>
      </c>
      <c r="Q1878" s="28" t="s">
        <v>2403</v>
      </c>
    </row>
    <row r="1879" spans="1:17" x14ac:dyDescent="0.2">
      <c r="A1879" s="9" t="s">
        <v>11610</v>
      </c>
      <c r="B1879" s="9">
        <v>1</v>
      </c>
      <c r="K1879" s="29" t="s">
        <v>8216</v>
      </c>
      <c r="L1879" s="30" t="s">
        <v>11764</v>
      </c>
      <c r="M1879" s="30" t="s">
        <v>11765</v>
      </c>
      <c r="N1879" s="30" t="s">
        <v>11760</v>
      </c>
      <c r="O1879" s="30" t="s">
        <v>11766</v>
      </c>
      <c r="P1879" s="30" t="s">
        <v>2404</v>
      </c>
      <c r="Q1879" s="31" t="s">
        <v>2405</v>
      </c>
    </row>
    <row r="1880" spans="1:17" x14ac:dyDescent="0.2">
      <c r="A1880" s="9" t="s">
        <v>11612</v>
      </c>
      <c r="B1880" s="9">
        <v>1</v>
      </c>
      <c r="K1880" s="26" t="s">
        <v>8183</v>
      </c>
      <c r="L1880" s="27" t="s">
        <v>11767</v>
      </c>
      <c r="M1880" s="27" t="s">
        <v>11768</v>
      </c>
      <c r="N1880" s="27" t="s">
        <v>11760</v>
      </c>
      <c r="O1880" s="27" t="s">
        <v>11769</v>
      </c>
      <c r="P1880" s="27" t="s">
        <v>19511</v>
      </c>
      <c r="Q1880" s="28" t="s">
        <v>2406</v>
      </c>
    </row>
    <row r="1881" spans="1:17" x14ac:dyDescent="0.2">
      <c r="A1881" s="9" t="s">
        <v>11614</v>
      </c>
      <c r="B1881" s="9">
        <v>1</v>
      </c>
      <c r="K1881" s="29" t="s">
        <v>8183</v>
      </c>
      <c r="L1881" s="30" t="s">
        <v>11770</v>
      </c>
      <c r="M1881" s="30" t="s">
        <v>11771</v>
      </c>
      <c r="N1881" s="30" t="s">
        <v>11760</v>
      </c>
      <c r="O1881" s="30" t="s">
        <v>11772</v>
      </c>
      <c r="P1881" s="30" t="s">
        <v>2407</v>
      </c>
      <c r="Q1881" s="31" t="s">
        <v>2408</v>
      </c>
    </row>
    <row r="1882" spans="1:17" x14ac:dyDescent="0.2">
      <c r="A1882" s="9" t="s">
        <v>11618</v>
      </c>
      <c r="B1882" s="9">
        <v>1</v>
      </c>
      <c r="K1882" s="26" t="s">
        <v>8183</v>
      </c>
      <c r="L1882" s="27" t="s">
        <v>11773</v>
      </c>
      <c r="M1882" s="27" t="s">
        <v>11774</v>
      </c>
      <c r="N1882" s="27" t="s">
        <v>11760</v>
      </c>
      <c r="O1882" s="27" t="s">
        <v>11775</v>
      </c>
      <c r="P1882" s="27" t="s">
        <v>19511</v>
      </c>
      <c r="Q1882" s="28" t="s">
        <v>2409</v>
      </c>
    </row>
    <row r="1883" spans="1:17" x14ac:dyDescent="0.2">
      <c r="A1883" s="9" t="s">
        <v>11620</v>
      </c>
      <c r="B1883" s="9">
        <v>1</v>
      </c>
      <c r="K1883" s="29" t="s">
        <v>8186</v>
      </c>
      <c r="L1883" s="30" t="s">
        <v>11776</v>
      </c>
      <c r="M1883" s="30" t="s">
        <v>11777</v>
      </c>
      <c r="N1883" s="30" t="s">
        <v>11760</v>
      </c>
      <c r="O1883" s="30" t="s">
        <v>11778</v>
      </c>
      <c r="P1883" s="30" t="s">
        <v>19511</v>
      </c>
      <c r="Q1883" s="31" t="s">
        <v>2410</v>
      </c>
    </row>
    <row r="1884" spans="1:17" x14ac:dyDescent="0.2">
      <c r="A1884" s="9" t="s">
        <v>11622</v>
      </c>
      <c r="B1884" s="9">
        <v>1</v>
      </c>
      <c r="K1884" s="26" t="s">
        <v>8183</v>
      </c>
      <c r="L1884" s="27" t="s">
        <v>11779</v>
      </c>
      <c r="M1884" s="27" t="s">
        <v>11780</v>
      </c>
      <c r="N1884" s="27" t="s">
        <v>11760</v>
      </c>
      <c r="O1884" s="27" t="s">
        <v>8520</v>
      </c>
      <c r="P1884" s="27" t="s">
        <v>19511</v>
      </c>
      <c r="Q1884" s="28" t="s">
        <v>19511</v>
      </c>
    </row>
    <row r="1885" spans="1:17" x14ac:dyDescent="0.2">
      <c r="A1885" s="9" t="s">
        <v>11624</v>
      </c>
      <c r="B1885" s="9">
        <v>1</v>
      </c>
      <c r="K1885" s="29" t="s">
        <v>8186</v>
      </c>
      <c r="L1885" s="30" t="s">
        <v>11781</v>
      </c>
      <c r="M1885" s="30" t="s">
        <v>11782</v>
      </c>
      <c r="N1885" s="30" t="s">
        <v>11760</v>
      </c>
      <c r="O1885" s="30" t="s">
        <v>11783</v>
      </c>
      <c r="P1885" s="30" t="s">
        <v>2411</v>
      </c>
      <c r="Q1885" s="31" t="s">
        <v>2412</v>
      </c>
    </row>
    <row r="1886" spans="1:17" x14ac:dyDescent="0.2">
      <c r="A1886" s="9" t="s">
        <v>11626</v>
      </c>
      <c r="B1886" s="9">
        <v>1</v>
      </c>
      <c r="K1886" s="26" t="s">
        <v>8183</v>
      </c>
      <c r="L1886" s="27" t="s">
        <v>11784</v>
      </c>
      <c r="M1886" s="27" t="s">
        <v>11785</v>
      </c>
      <c r="N1886" s="27" t="s">
        <v>11760</v>
      </c>
      <c r="O1886" s="27" t="s">
        <v>11760</v>
      </c>
      <c r="P1886" s="27" t="s">
        <v>19511</v>
      </c>
      <c r="Q1886" s="28" t="s">
        <v>2413</v>
      </c>
    </row>
    <row r="1887" spans="1:17" x14ac:dyDescent="0.2">
      <c r="A1887" s="9" t="s">
        <v>11630</v>
      </c>
      <c r="B1887" s="9">
        <v>1</v>
      </c>
      <c r="K1887" s="29" t="s">
        <v>8186</v>
      </c>
      <c r="L1887" s="30" t="s">
        <v>11786</v>
      </c>
      <c r="M1887" s="30" t="s">
        <v>11787</v>
      </c>
      <c r="N1887" s="30" t="s">
        <v>11760</v>
      </c>
      <c r="O1887" s="30" t="s">
        <v>11788</v>
      </c>
      <c r="P1887" s="30" t="s">
        <v>19511</v>
      </c>
      <c r="Q1887" s="31" t="s">
        <v>2414</v>
      </c>
    </row>
    <row r="1888" spans="1:17" x14ac:dyDescent="0.2">
      <c r="A1888" s="9" t="s">
        <v>11632</v>
      </c>
      <c r="B1888" s="9">
        <v>1</v>
      </c>
      <c r="K1888" s="26" t="s">
        <v>11789</v>
      </c>
      <c r="L1888" s="27" t="s">
        <v>11790</v>
      </c>
      <c r="M1888" s="27" t="s">
        <v>11791</v>
      </c>
      <c r="N1888" s="27" t="s">
        <v>11760</v>
      </c>
      <c r="O1888" s="27" t="s">
        <v>11792</v>
      </c>
      <c r="P1888" s="27" t="s">
        <v>2415</v>
      </c>
      <c r="Q1888" s="28" t="s">
        <v>2416</v>
      </c>
    </row>
    <row r="1889" spans="1:17" x14ac:dyDescent="0.2">
      <c r="A1889" s="9" t="s">
        <v>11634</v>
      </c>
      <c r="B1889" s="9">
        <v>1</v>
      </c>
      <c r="K1889" s="29" t="s">
        <v>8174</v>
      </c>
      <c r="L1889" s="30" t="s">
        <v>11793</v>
      </c>
      <c r="M1889" s="30" t="s">
        <v>11794</v>
      </c>
      <c r="N1889" s="30" t="s">
        <v>11760</v>
      </c>
      <c r="O1889" s="30" t="s">
        <v>11795</v>
      </c>
      <c r="P1889" s="30" t="s">
        <v>2417</v>
      </c>
      <c r="Q1889" s="31" t="s">
        <v>2418</v>
      </c>
    </row>
    <row r="1890" spans="1:17" x14ac:dyDescent="0.2">
      <c r="A1890" s="9" t="s">
        <v>11636</v>
      </c>
      <c r="B1890" s="9">
        <v>1</v>
      </c>
      <c r="K1890" s="26" t="s">
        <v>8171</v>
      </c>
      <c r="L1890" s="27" t="s">
        <v>11796</v>
      </c>
      <c r="M1890" s="27" t="s">
        <v>11797</v>
      </c>
      <c r="N1890" s="27" t="s">
        <v>11760</v>
      </c>
      <c r="O1890" s="27" t="s">
        <v>11798</v>
      </c>
      <c r="P1890" s="27" t="s">
        <v>2419</v>
      </c>
      <c r="Q1890" s="28" t="s">
        <v>2420</v>
      </c>
    </row>
    <row r="1891" spans="1:17" x14ac:dyDescent="0.2">
      <c r="A1891" s="9" t="s">
        <v>11638</v>
      </c>
      <c r="B1891" s="9">
        <v>1</v>
      </c>
      <c r="K1891" s="29" t="s">
        <v>8171</v>
      </c>
      <c r="L1891" s="30" t="s">
        <v>11779</v>
      </c>
      <c r="M1891" s="30" t="s">
        <v>11780</v>
      </c>
      <c r="N1891" s="30" t="s">
        <v>11760</v>
      </c>
      <c r="O1891" s="30" t="s">
        <v>8520</v>
      </c>
      <c r="P1891" s="30" t="s">
        <v>2421</v>
      </c>
      <c r="Q1891" s="31" t="s">
        <v>2422</v>
      </c>
    </row>
    <row r="1892" spans="1:17" x14ac:dyDescent="0.2">
      <c r="A1892" s="9" t="s">
        <v>11641</v>
      </c>
      <c r="B1892" s="9">
        <v>1</v>
      </c>
      <c r="K1892" s="26" t="s">
        <v>8183</v>
      </c>
      <c r="L1892" s="27" t="s">
        <v>11799</v>
      </c>
      <c r="M1892" s="27" t="s">
        <v>11800</v>
      </c>
      <c r="N1892" s="27" t="s">
        <v>11760</v>
      </c>
      <c r="O1892" s="27" t="s">
        <v>11801</v>
      </c>
      <c r="P1892" s="27" t="s">
        <v>2423</v>
      </c>
      <c r="Q1892" s="28" t="s">
        <v>2424</v>
      </c>
    </row>
    <row r="1893" spans="1:17" x14ac:dyDescent="0.2">
      <c r="A1893" s="9" t="s">
        <v>11643</v>
      </c>
      <c r="B1893" s="9">
        <v>1</v>
      </c>
      <c r="K1893" s="29" t="s">
        <v>8186</v>
      </c>
      <c r="L1893" s="30" t="s">
        <v>11802</v>
      </c>
      <c r="M1893" s="30" t="s">
        <v>11803</v>
      </c>
      <c r="N1893" s="30" t="s">
        <v>11760</v>
      </c>
      <c r="O1893" s="30" t="s">
        <v>11783</v>
      </c>
      <c r="P1893" s="30" t="s">
        <v>2425</v>
      </c>
      <c r="Q1893" s="31" t="s">
        <v>2426</v>
      </c>
    </row>
    <row r="1894" spans="1:17" x14ac:dyDescent="0.2">
      <c r="A1894" s="9" t="s">
        <v>11645</v>
      </c>
      <c r="B1894" s="9">
        <v>1</v>
      </c>
      <c r="K1894" s="26" t="s">
        <v>8220</v>
      </c>
      <c r="L1894" s="27" t="s">
        <v>11804</v>
      </c>
      <c r="M1894" s="27" t="s">
        <v>19511</v>
      </c>
      <c r="N1894" s="27" t="s">
        <v>11760</v>
      </c>
      <c r="O1894" s="27" t="s">
        <v>11760</v>
      </c>
      <c r="P1894" s="27" t="s">
        <v>19511</v>
      </c>
      <c r="Q1894" s="28" t="s">
        <v>19511</v>
      </c>
    </row>
    <row r="1895" spans="1:17" x14ac:dyDescent="0.2">
      <c r="A1895" s="9" t="s">
        <v>11646</v>
      </c>
      <c r="B1895" s="9">
        <v>1</v>
      </c>
      <c r="K1895" s="29" t="s">
        <v>8171</v>
      </c>
      <c r="L1895" s="30" t="s">
        <v>11805</v>
      </c>
      <c r="M1895" s="30" t="s">
        <v>11806</v>
      </c>
      <c r="N1895" s="30" t="s">
        <v>11760</v>
      </c>
      <c r="O1895" s="30" t="s">
        <v>11761</v>
      </c>
      <c r="P1895" s="30" t="s">
        <v>2427</v>
      </c>
      <c r="Q1895" s="31" t="s">
        <v>2428</v>
      </c>
    </row>
    <row r="1896" spans="1:17" x14ac:dyDescent="0.2">
      <c r="A1896" s="9" t="s">
        <v>11648</v>
      </c>
      <c r="B1896" s="9">
        <v>1</v>
      </c>
      <c r="K1896" s="26" t="s">
        <v>8183</v>
      </c>
      <c r="L1896" s="27" t="s">
        <v>11807</v>
      </c>
      <c r="M1896" s="27" t="s">
        <v>11808</v>
      </c>
      <c r="N1896" s="27" t="s">
        <v>11760</v>
      </c>
      <c r="O1896" s="27" t="s">
        <v>11772</v>
      </c>
      <c r="P1896" s="27" t="s">
        <v>2429</v>
      </c>
      <c r="Q1896" s="28" t="s">
        <v>2430</v>
      </c>
    </row>
    <row r="1897" spans="1:17" x14ac:dyDescent="0.2">
      <c r="A1897" s="9" t="s">
        <v>11650</v>
      </c>
      <c r="B1897" s="9">
        <v>1</v>
      </c>
      <c r="K1897" s="29" t="s">
        <v>8183</v>
      </c>
      <c r="L1897" s="30" t="s">
        <v>11809</v>
      </c>
      <c r="M1897" s="30" t="s">
        <v>11810</v>
      </c>
      <c r="N1897" s="30" t="s">
        <v>11760</v>
      </c>
      <c r="O1897" s="30" t="s">
        <v>11792</v>
      </c>
      <c r="P1897" s="30" t="s">
        <v>2431</v>
      </c>
      <c r="Q1897" s="31" t="s">
        <v>2432</v>
      </c>
    </row>
    <row r="1898" spans="1:17" x14ac:dyDescent="0.2">
      <c r="A1898" s="9" t="s">
        <v>11652</v>
      </c>
      <c r="B1898" s="9">
        <v>1</v>
      </c>
      <c r="K1898" s="26" t="s">
        <v>8186</v>
      </c>
      <c r="L1898" s="27" t="s">
        <v>11811</v>
      </c>
      <c r="M1898" s="27" t="s">
        <v>11812</v>
      </c>
      <c r="N1898" s="27" t="s">
        <v>11760</v>
      </c>
      <c r="O1898" s="27" t="s">
        <v>11813</v>
      </c>
      <c r="P1898" s="27" t="s">
        <v>2433</v>
      </c>
      <c r="Q1898" s="28" t="s">
        <v>2434</v>
      </c>
    </row>
    <row r="1899" spans="1:17" x14ac:dyDescent="0.2">
      <c r="A1899" s="9" t="s">
        <v>11654</v>
      </c>
      <c r="B1899" s="9">
        <v>1</v>
      </c>
      <c r="K1899" s="29" t="s">
        <v>8171</v>
      </c>
      <c r="L1899" s="30" t="s">
        <v>11814</v>
      </c>
      <c r="M1899" s="30" t="s">
        <v>11815</v>
      </c>
      <c r="N1899" s="30" t="s">
        <v>11760</v>
      </c>
      <c r="O1899" s="30" t="s">
        <v>11816</v>
      </c>
      <c r="P1899" s="30" t="s">
        <v>2435</v>
      </c>
      <c r="Q1899" s="31" t="s">
        <v>2436</v>
      </c>
    </row>
    <row r="1900" spans="1:17" x14ac:dyDescent="0.2">
      <c r="A1900" s="9" t="s">
        <v>11659</v>
      </c>
      <c r="B1900" s="9">
        <v>1</v>
      </c>
      <c r="K1900" s="26" t="s">
        <v>8186</v>
      </c>
      <c r="L1900" s="27" t="s">
        <v>11817</v>
      </c>
      <c r="M1900" s="27" t="s">
        <v>11818</v>
      </c>
      <c r="N1900" s="27" t="s">
        <v>11760</v>
      </c>
      <c r="O1900" s="27" t="s">
        <v>11819</v>
      </c>
      <c r="P1900" s="27" t="s">
        <v>2437</v>
      </c>
      <c r="Q1900" s="28" t="s">
        <v>2438</v>
      </c>
    </row>
    <row r="1901" spans="1:17" x14ac:dyDescent="0.2">
      <c r="A1901" s="9" t="s">
        <v>11661</v>
      </c>
      <c r="B1901" s="9">
        <v>1</v>
      </c>
      <c r="K1901" s="29" t="s">
        <v>8174</v>
      </c>
      <c r="L1901" s="30" t="s">
        <v>11820</v>
      </c>
      <c r="M1901" s="30" t="s">
        <v>11821</v>
      </c>
      <c r="N1901" s="30" t="s">
        <v>11760</v>
      </c>
      <c r="O1901" s="30" t="s">
        <v>11761</v>
      </c>
      <c r="P1901" s="30" t="s">
        <v>19511</v>
      </c>
      <c r="Q1901" s="31" t="s">
        <v>2439</v>
      </c>
    </row>
    <row r="1902" spans="1:17" x14ac:dyDescent="0.2">
      <c r="A1902" s="9" t="s">
        <v>11665</v>
      </c>
      <c r="B1902" s="9">
        <v>1</v>
      </c>
      <c r="K1902" s="26" t="s">
        <v>8183</v>
      </c>
      <c r="L1902" s="27" t="s">
        <v>11809</v>
      </c>
      <c r="M1902" s="27" t="s">
        <v>11822</v>
      </c>
      <c r="N1902" s="27" t="s">
        <v>11760</v>
      </c>
      <c r="O1902" s="27" t="s">
        <v>11792</v>
      </c>
      <c r="P1902" s="27" t="s">
        <v>19511</v>
      </c>
      <c r="Q1902" s="28" t="s">
        <v>19511</v>
      </c>
    </row>
    <row r="1903" spans="1:17" x14ac:dyDescent="0.2">
      <c r="A1903" s="9" t="s">
        <v>11668</v>
      </c>
      <c r="B1903" s="9">
        <v>1</v>
      </c>
      <c r="K1903" s="29" t="s">
        <v>8183</v>
      </c>
      <c r="L1903" s="30" t="s">
        <v>11783</v>
      </c>
      <c r="M1903" s="30" t="s">
        <v>11823</v>
      </c>
      <c r="N1903" s="30" t="s">
        <v>11760</v>
      </c>
      <c r="O1903" s="30" t="s">
        <v>11783</v>
      </c>
      <c r="P1903" s="30" t="s">
        <v>2440</v>
      </c>
      <c r="Q1903" s="31" t="s">
        <v>2441</v>
      </c>
    </row>
    <row r="1904" spans="1:17" x14ac:dyDescent="0.2">
      <c r="A1904" s="9" t="s">
        <v>11670</v>
      </c>
      <c r="B1904" s="9">
        <v>1</v>
      </c>
      <c r="K1904" s="26" t="s">
        <v>8186</v>
      </c>
      <c r="L1904" s="27" t="s">
        <v>11824</v>
      </c>
      <c r="M1904" s="27" t="s">
        <v>11825</v>
      </c>
      <c r="N1904" s="27" t="s">
        <v>11760</v>
      </c>
      <c r="O1904" s="27" t="s">
        <v>11775</v>
      </c>
      <c r="P1904" s="27" t="s">
        <v>2442</v>
      </c>
      <c r="Q1904" s="28" t="s">
        <v>2443</v>
      </c>
    </row>
    <row r="1905" spans="1:17" x14ac:dyDescent="0.2">
      <c r="A1905" s="9" t="s">
        <v>11672</v>
      </c>
      <c r="B1905" s="9">
        <v>1</v>
      </c>
      <c r="K1905" s="29" t="s">
        <v>8186</v>
      </c>
      <c r="L1905" s="30" t="s">
        <v>11826</v>
      </c>
      <c r="M1905" s="30" t="s">
        <v>11827</v>
      </c>
      <c r="N1905" s="30" t="s">
        <v>11760</v>
      </c>
      <c r="O1905" s="30" t="s">
        <v>11828</v>
      </c>
      <c r="P1905" s="30" t="s">
        <v>19511</v>
      </c>
      <c r="Q1905" s="31" t="s">
        <v>2444</v>
      </c>
    </row>
    <row r="1906" spans="1:17" x14ac:dyDescent="0.2">
      <c r="A1906" s="9" t="s">
        <v>11673</v>
      </c>
      <c r="B1906" s="9">
        <v>1</v>
      </c>
      <c r="K1906" s="26" t="s">
        <v>8171</v>
      </c>
      <c r="L1906" s="27" t="s">
        <v>11829</v>
      </c>
      <c r="M1906" s="27" t="s">
        <v>11830</v>
      </c>
      <c r="N1906" s="27" t="s">
        <v>11760</v>
      </c>
      <c r="O1906" s="27" t="s">
        <v>11801</v>
      </c>
      <c r="P1906" s="27" t="s">
        <v>2445</v>
      </c>
      <c r="Q1906" s="28" t="s">
        <v>2446</v>
      </c>
    </row>
    <row r="1907" spans="1:17" x14ac:dyDescent="0.2">
      <c r="A1907" s="9" t="s">
        <v>11675</v>
      </c>
      <c r="B1907" s="9">
        <v>1</v>
      </c>
      <c r="K1907" s="29" t="s">
        <v>8183</v>
      </c>
      <c r="L1907" s="30" t="s">
        <v>11831</v>
      </c>
      <c r="M1907" s="30" t="s">
        <v>11832</v>
      </c>
      <c r="N1907" s="30" t="s">
        <v>11760</v>
      </c>
      <c r="O1907" s="30" t="s">
        <v>11769</v>
      </c>
      <c r="P1907" s="30" t="s">
        <v>2447</v>
      </c>
      <c r="Q1907" s="31" t="s">
        <v>2448</v>
      </c>
    </row>
    <row r="1908" spans="1:17" x14ac:dyDescent="0.2">
      <c r="A1908" s="9" t="s">
        <v>11678</v>
      </c>
      <c r="B1908" s="9">
        <v>1</v>
      </c>
      <c r="K1908" s="26" t="s">
        <v>8183</v>
      </c>
      <c r="L1908" s="27" t="s">
        <v>11833</v>
      </c>
      <c r="M1908" s="27" t="s">
        <v>11834</v>
      </c>
      <c r="N1908" s="27" t="s">
        <v>11760</v>
      </c>
      <c r="O1908" s="27" t="s">
        <v>11761</v>
      </c>
      <c r="P1908" s="27" t="s">
        <v>2449</v>
      </c>
      <c r="Q1908" s="28" t="s">
        <v>2450</v>
      </c>
    </row>
    <row r="1909" spans="1:17" x14ac:dyDescent="0.2">
      <c r="A1909" s="9" t="s">
        <v>11680</v>
      </c>
      <c r="B1909" s="9">
        <v>1</v>
      </c>
      <c r="K1909" s="29" t="s">
        <v>8186</v>
      </c>
      <c r="L1909" s="30" t="s">
        <v>11790</v>
      </c>
      <c r="M1909" s="30" t="s">
        <v>11791</v>
      </c>
      <c r="N1909" s="30" t="s">
        <v>11760</v>
      </c>
      <c r="O1909" s="30" t="s">
        <v>11792</v>
      </c>
      <c r="P1909" s="30" t="s">
        <v>2415</v>
      </c>
      <c r="Q1909" s="31" t="s">
        <v>2416</v>
      </c>
    </row>
    <row r="1910" spans="1:17" x14ac:dyDescent="0.2">
      <c r="A1910" s="9" t="s">
        <v>11682</v>
      </c>
      <c r="B1910" s="9">
        <v>1</v>
      </c>
      <c r="K1910" s="26" t="s">
        <v>8186</v>
      </c>
      <c r="L1910" s="27" t="s">
        <v>11835</v>
      </c>
      <c r="M1910" s="27" t="s">
        <v>11836</v>
      </c>
      <c r="N1910" s="27" t="s">
        <v>11760</v>
      </c>
      <c r="O1910" s="27" t="s">
        <v>11837</v>
      </c>
      <c r="P1910" s="27" t="s">
        <v>2451</v>
      </c>
      <c r="Q1910" s="28" t="s">
        <v>2452</v>
      </c>
    </row>
    <row r="1911" spans="1:17" x14ac:dyDescent="0.2">
      <c r="A1911" s="9" t="s">
        <v>11684</v>
      </c>
      <c r="B1911" s="9">
        <v>1</v>
      </c>
      <c r="K1911" s="29" t="s">
        <v>8186</v>
      </c>
      <c r="L1911" s="30" t="s">
        <v>11838</v>
      </c>
      <c r="M1911" s="30" t="s">
        <v>11839</v>
      </c>
      <c r="N1911" s="30" t="s">
        <v>11760</v>
      </c>
      <c r="O1911" s="30" t="s">
        <v>11788</v>
      </c>
      <c r="P1911" s="30" t="s">
        <v>2453</v>
      </c>
      <c r="Q1911" s="31" t="s">
        <v>2454</v>
      </c>
    </row>
    <row r="1912" spans="1:17" x14ac:dyDescent="0.2">
      <c r="A1912" s="9" t="s">
        <v>11685</v>
      </c>
      <c r="B1912" s="9">
        <v>1</v>
      </c>
      <c r="K1912" s="26" t="s">
        <v>8186</v>
      </c>
      <c r="L1912" s="27" t="s">
        <v>11840</v>
      </c>
      <c r="M1912" s="27" t="s">
        <v>11841</v>
      </c>
      <c r="N1912" s="27" t="s">
        <v>11760</v>
      </c>
      <c r="O1912" s="27" t="s">
        <v>11801</v>
      </c>
      <c r="P1912" s="27" t="s">
        <v>2455</v>
      </c>
      <c r="Q1912" s="28" t="s">
        <v>2456</v>
      </c>
    </row>
    <row r="1913" spans="1:17" x14ac:dyDescent="0.2">
      <c r="A1913" s="9" t="s">
        <v>11687</v>
      </c>
      <c r="B1913" s="9">
        <v>1</v>
      </c>
      <c r="K1913" s="29" t="s">
        <v>8177</v>
      </c>
      <c r="L1913" s="30" t="s">
        <v>11842</v>
      </c>
      <c r="M1913" s="30" t="s">
        <v>6837</v>
      </c>
      <c r="N1913" s="30" t="s">
        <v>11760</v>
      </c>
      <c r="O1913" s="30" t="s">
        <v>11760</v>
      </c>
      <c r="P1913" s="30" t="s">
        <v>2457</v>
      </c>
      <c r="Q1913" s="31" t="s">
        <v>2458</v>
      </c>
    </row>
    <row r="1914" spans="1:17" x14ac:dyDescent="0.2">
      <c r="A1914" s="9" t="s">
        <v>11690</v>
      </c>
      <c r="B1914" s="9">
        <v>1</v>
      </c>
      <c r="K1914" s="26" t="s">
        <v>8177</v>
      </c>
      <c r="L1914" s="27" t="s">
        <v>11843</v>
      </c>
      <c r="M1914" s="27" t="s">
        <v>11844</v>
      </c>
      <c r="N1914" s="27" t="s">
        <v>11760</v>
      </c>
      <c r="O1914" s="27" t="s">
        <v>11760</v>
      </c>
      <c r="P1914" s="27" t="s">
        <v>19511</v>
      </c>
      <c r="Q1914" s="28" t="s">
        <v>2459</v>
      </c>
    </row>
    <row r="1915" spans="1:17" x14ac:dyDescent="0.2">
      <c r="A1915" s="9" t="s">
        <v>11693</v>
      </c>
      <c r="B1915" s="9">
        <v>1</v>
      </c>
      <c r="K1915" s="29" t="s">
        <v>8186</v>
      </c>
      <c r="L1915" s="30" t="s">
        <v>11845</v>
      </c>
      <c r="M1915" s="30" t="s">
        <v>11846</v>
      </c>
      <c r="N1915" s="30" t="s">
        <v>11760</v>
      </c>
      <c r="O1915" s="30" t="s">
        <v>11769</v>
      </c>
      <c r="P1915" s="30" t="s">
        <v>2460</v>
      </c>
      <c r="Q1915" s="31" t="s">
        <v>2461</v>
      </c>
    </row>
    <row r="1916" spans="1:17" x14ac:dyDescent="0.2">
      <c r="A1916" s="9" t="s">
        <v>11695</v>
      </c>
      <c r="B1916" s="9">
        <v>1</v>
      </c>
      <c r="K1916" s="26" t="s">
        <v>8186</v>
      </c>
      <c r="L1916" s="27" t="s">
        <v>11847</v>
      </c>
      <c r="M1916" s="27" t="s">
        <v>11848</v>
      </c>
      <c r="N1916" s="27" t="s">
        <v>11760</v>
      </c>
      <c r="O1916" s="27" t="s">
        <v>8520</v>
      </c>
      <c r="P1916" s="27" t="s">
        <v>2462</v>
      </c>
      <c r="Q1916" s="28" t="s">
        <v>2463</v>
      </c>
    </row>
    <row r="1917" spans="1:17" x14ac:dyDescent="0.2">
      <c r="A1917" s="9" t="s">
        <v>11697</v>
      </c>
      <c r="B1917" s="9">
        <v>1</v>
      </c>
      <c r="K1917" s="29" t="s">
        <v>8186</v>
      </c>
      <c r="L1917" s="30" t="s">
        <v>9219</v>
      </c>
      <c r="M1917" s="30" t="s">
        <v>11849</v>
      </c>
      <c r="N1917" s="30" t="s">
        <v>11760</v>
      </c>
      <c r="O1917" s="30" t="s">
        <v>11816</v>
      </c>
      <c r="P1917" s="30" t="s">
        <v>2464</v>
      </c>
      <c r="Q1917" s="31" t="s">
        <v>2465</v>
      </c>
    </row>
    <row r="1918" spans="1:17" x14ac:dyDescent="0.2">
      <c r="A1918" s="9" t="s">
        <v>11701</v>
      </c>
      <c r="B1918" s="9">
        <v>1</v>
      </c>
      <c r="K1918" s="26" t="s">
        <v>8174</v>
      </c>
      <c r="L1918" s="27" t="s">
        <v>11850</v>
      </c>
      <c r="M1918" s="27" t="s">
        <v>11851</v>
      </c>
      <c r="N1918" s="27" t="s">
        <v>11760</v>
      </c>
      <c r="O1918" s="27" t="s">
        <v>11795</v>
      </c>
      <c r="P1918" s="27" t="s">
        <v>19511</v>
      </c>
      <c r="Q1918" s="28" t="s">
        <v>2466</v>
      </c>
    </row>
    <row r="1919" spans="1:17" x14ac:dyDescent="0.2">
      <c r="A1919" s="9" t="s">
        <v>11703</v>
      </c>
      <c r="B1919" s="9">
        <v>1</v>
      </c>
      <c r="K1919" s="29" t="s">
        <v>8183</v>
      </c>
      <c r="L1919" s="30" t="s">
        <v>11852</v>
      </c>
      <c r="M1919" s="30" t="s">
        <v>2467</v>
      </c>
      <c r="N1919" s="30" t="s">
        <v>11760</v>
      </c>
      <c r="O1919" s="30" t="s">
        <v>11760</v>
      </c>
      <c r="P1919" s="30" t="s">
        <v>19511</v>
      </c>
      <c r="Q1919" s="31" t="s">
        <v>2468</v>
      </c>
    </row>
    <row r="1920" spans="1:17" x14ac:dyDescent="0.2">
      <c r="A1920" s="9" t="s">
        <v>11705</v>
      </c>
      <c r="B1920" s="9">
        <v>1</v>
      </c>
      <c r="K1920" s="26" t="s">
        <v>8216</v>
      </c>
      <c r="L1920" s="27" t="s">
        <v>11853</v>
      </c>
      <c r="M1920" s="27" t="s">
        <v>2469</v>
      </c>
      <c r="N1920" s="27" t="s">
        <v>11760</v>
      </c>
      <c r="O1920" s="27" t="s">
        <v>11760</v>
      </c>
      <c r="P1920" s="27" t="s">
        <v>19511</v>
      </c>
      <c r="Q1920" s="28" t="s">
        <v>2470</v>
      </c>
    </row>
    <row r="1921" spans="1:17" x14ac:dyDescent="0.2">
      <c r="A1921" s="9" t="s">
        <v>11708</v>
      </c>
      <c r="B1921" s="9">
        <v>1</v>
      </c>
      <c r="K1921" s="29" t="s">
        <v>8186</v>
      </c>
      <c r="L1921" s="30" t="s">
        <v>11854</v>
      </c>
      <c r="M1921" s="30" t="s">
        <v>11855</v>
      </c>
      <c r="N1921" s="30" t="s">
        <v>11760</v>
      </c>
      <c r="O1921" s="30" t="s">
        <v>11792</v>
      </c>
      <c r="P1921" s="30" t="s">
        <v>19511</v>
      </c>
      <c r="Q1921" s="31" t="s">
        <v>19511</v>
      </c>
    </row>
    <row r="1922" spans="1:17" x14ac:dyDescent="0.2">
      <c r="A1922" s="9" t="s">
        <v>11711</v>
      </c>
      <c r="B1922" s="9">
        <v>1</v>
      </c>
      <c r="K1922" s="26" t="s">
        <v>8174</v>
      </c>
      <c r="L1922" s="27" t="s">
        <v>11856</v>
      </c>
      <c r="M1922" s="27" t="s">
        <v>2471</v>
      </c>
      <c r="N1922" s="27" t="s">
        <v>11760</v>
      </c>
      <c r="O1922" s="27" t="s">
        <v>11760</v>
      </c>
      <c r="P1922" s="27" t="s">
        <v>19511</v>
      </c>
      <c r="Q1922" s="28" t="s">
        <v>19511</v>
      </c>
    </row>
    <row r="1923" spans="1:17" x14ac:dyDescent="0.2">
      <c r="A1923" s="9" t="s">
        <v>11712</v>
      </c>
      <c r="B1923" s="9">
        <v>1</v>
      </c>
      <c r="K1923" s="29" t="s">
        <v>8174</v>
      </c>
      <c r="L1923" s="30" t="s">
        <v>11857</v>
      </c>
      <c r="M1923" s="30" t="s">
        <v>11858</v>
      </c>
      <c r="N1923" s="30" t="s">
        <v>11760</v>
      </c>
      <c r="O1923" s="30" t="s">
        <v>11760</v>
      </c>
      <c r="P1923" s="30" t="s">
        <v>19511</v>
      </c>
      <c r="Q1923" s="31" t="s">
        <v>19511</v>
      </c>
    </row>
    <row r="1924" spans="1:17" x14ac:dyDescent="0.2">
      <c r="A1924" s="9" t="s">
        <v>11714</v>
      </c>
      <c r="B1924" s="9">
        <v>1</v>
      </c>
      <c r="K1924" s="26" t="s">
        <v>8174</v>
      </c>
      <c r="L1924" s="27" t="s">
        <v>11859</v>
      </c>
      <c r="M1924" s="27" t="s">
        <v>2472</v>
      </c>
      <c r="N1924" s="27" t="s">
        <v>11760</v>
      </c>
      <c r="O1924" s="27" t="s">
        <v>11795</v>
      </c>
      <c r="P1924" s="27" t="s">
        <v>19511</v>
      </c>
      <c r="Q1924" s="28" t="s">
        <v>2466</v>
      </c>
    </row>
    <row r="1925" spans="1:17" x14ac:dyDescent="0.2">
      <c r="A1925" s="9" t="s">
        <v>11716</v>
      </c>
      <c r="B1925" s="9">
        <v>1</v>
      </c>
      <c r="K1925" s="29" t="s">
        <v>8177</v>
      </c>
      <c r="L1925" s="30" t="s">
        <v>11860</v>
      </c>
      <c r="M1925" s="30" t="s">
        <v>2473</v>
      </c>
      <c r="N1925" s="30" t="s">
        <v>11760</v>
      </c>
      <c r="O1925" s="30" t="s">
        <v>11760</v>
      </c>
      <c r="P1925" s="30" t="s">
        <v>2474</v>
      </c>
      <c r="Q1925" s="31" t="s">
        <v>2475</v>
      </c>
    </row>
    <row r="1926" spans="1:17" x14ac:dyDescent="0.2">
      <c r="A1926" s="9" t="s">
        <v>11718</v>
      </c>
      <c r="B1926" s="9">
        <v>1</v>
      </c>
      <c r="K1926" s="26" t="s">
        <v>8174</v>
      </c>
      <c r="L1926" s="27" t="s">
        <v>11861</v>
      </c>
      <c r="M1926" s="27" t="s">
        <v>2476</v>
      </c>
      <c r="N1926" s="27" t="s">
        <v>11760</v>
      </c>
      <c r="O1926" s="27" t="s">
        <v>11862</v>
      </c>
      <c r="P1926" s="27" t="s">
        <v>19511</v>
      </c>
      <c r="Q1926" s="28" t="s">
        <v>19511</v>
      </c>
    </row>
    <row r="1927" spans="1:17" x14ac:dyDescent="0.2">
      <c r="A1927" s="9" t="s">
        <v>11720</v>
      </c>
      <c r="B1927" s="9">
        <v>1</v>
      </c>
      <c r="K1927" s="29" t="s">
        <v>8174</v>
      </c>
      <c r="L1927" s="30" t="s">
        <v>11863</v>
      </c>
      <c r="M1927" s="30" t="s">
        <v>2477</v>
      </c>
      <c r="N1927" s="30" t="s">
        <v>11760</v>
      </c>
      <c r="O1927" s="30" t="s">
        <v>11760</v>
      </c>
      <c r="P1927" s="30" t="s">
        <v>19511</v>
      </c>
      <c r="Q1927" s="31" t="s">
        <v>19511</v>
      </c>
    </row>
    <row r="1928" spans="1:17" x14ac:dyDescent="0.2">
      <c r="A1928" s="9" t="s">
        <v>11721</v>
      </c>
      <c r="B1928" s="9">
        <v>1</v>
      </c>
      <c r="K1928" s="26" t="s">
        <v>8174</v>
      </c>
      <c r="L1928" s="27" t="s">
        <v>11864</v>
      </c>
      <c r="M1928" s="27" t="s">
        <v>11865</v>
      </c>
      <c r="N1928" s="27" t="s">
        <v>11760</v>
      </c>
      <c r="O1928" s="27" t="s">
        <v>11801</v>
      </c>
      <c r="P1928" s="27" t="s">
        <v>19511</v>
      </c>
      <c r="Q1928" s="28" t="s">
        <v>2424</v>
      </c>
    </row>
    <row r="1929" spans="1:17" x14ac:dyDescent="0.2">
      <c r="A1929" s="9" t="s">
        <v>11726</v>
      </c>
      <c r="B1929" s="9">
        <v>1</v>
      </c>
      <c r="K1929" s="29" t="s">
        <v>8174</v>
      </c>
      <c r="L1929" s="30" t="s">
        <v>11866</v>
      </c>
      <c r="M1929" s="30" t="s">
        <v>11867</v>
      </c>
      <c r="N1929" s="30" t="s">
        <v>11760</v>
      </c>
      <c r="O1929" s="30" t="s">
        <v>11795</v>
      </c>
      <c r="P1929" s="30" t="s">
        <v>19511</v>
      </c>
      <c r="Q1929" s="31" t="s">
        <v>2478</v>
      </c>
    </row>
    <row r="1930" spans="1:17" x14ac:dyDescent="0.2">
      <c r="A1930" s="9" t="s">
        <v>11728</v>
      </c>
      <c r="B1930" s="9">
        <v>1</v>
      </c>
      <c r="K1930" s="26" t="s">
        <v>8186</v>
      </c>
      <c r="L1930" s="27" t="s">
        <v>11868</v>
      </c>
      <c r="M1930" s="27" t="s">
        <v>11869</v>
      </c>
      <c r="N1930" s="27" t="s">
        <v>11760</v>
      </c>
      <c r="O1930" s="27" t="s">
        <v>11828</v>
      </c>
      <c r="P1930" s="27" t="s">
        <v>19511</v>
      </c>
      <c r="Q1930" s="28" t="s">
        <v>2479</v>
      </c>
    </row>
    <row r="1931" spans="1:17" x14ac:dyDescent="0.2">
      <c r="A1931" s="9" t="s">
        <v>11730</v>
      </c>
      <c r="B1931" s="9">
        <v>1</v>
      </c>
      <c r="K1931" s="29" t="s">
        <v>8171</v>
      </c>
      <c r="L1931" s="30" t="s">
        <v>11870</v>
      </c>
      <c r="M1931" s="30" t="s">
        <v>11871</v>
      </c>
      <c r="N1931" s="30" t="s">
        <v>11760</v>
      </c>
      <c r="O1931" s="30" t="s">
        <v>11816</v>
      </c>
      <c r="P1931" s="30" t="s">
        <v>2480</v>
      </c>
      <c r="Q1931" s="31" t="s">
        <v>2481</v>
      </c>
    </row>
    <row r="1932" spans="1:17" x14ac:dyDescent="0.2">
      <c r="A1932" s="9" t="s">
        <v>11732</v>
      </c>
      <c r="B1932" s="9">
        <v>1</v>
      </c>
      <c r="K1932" s="26" t="s">
        <v>8174</v>
      </c>
      <c r="L1932" s="27" t="s">
        <v>11872</v>
      </c>
      <c r="M1932" s="27" t="s">
        <v>11873</v>
      </c>
      <c r="N1932" s="27" t="s">
        <v>11760</v>
      </c>
      <c r="O1932" s="27" t="s">
        <v>11813</v>
      </c>
      <c r="P1932" s="27" t="s">
        <v>19511</v>
      </c>
      <c r="Q1932" s="28" t="s">
        <v>2482</v>
      </c>
    </row>
    <row r="1933" spans="1:17" x14ac:dyDescent="0.2">
      <c r="A1933" s="9" t="s">
        <v>11734</v>
      </c>
      <c r="B1933" s="9">
        <v>1</v>
      </c>
      <c r="K1933" s="29" t="s">
        <v>8174</v>
      </c>
      <c r="L1933" s="30" t="s">
        <v>11874</v>
      </c>
      <c r="M1933" s="30" t="s">
        <v>11875</v>
      </c>
      <c r="N1933" s="30" t="s">
        <v>11760</v>
      </c>
      <c r="O1933" s="30" t="s">
        <v>11760</v>
      </c>
      <c r="P1933" s="30" t="s">
        <v>19511</v>
      </c>
      <c r="Q1933" s="31" t="s">
        <v>19511</v>
      </c>
    </row>
    <row r="1934" spans="1:17" x14ac:dyDescent="0.2">
      <c r="A1934" s="9" t="s">
        <v>11736</v>
      </c>
      <c r="B1934" s="9">
        <v>1</v>
      </c>
      <c r="K1934" s="26" t="s">
        <v>8174</v>
      </c>
      <c r="L1934" s="27" t="s">
        <v>11876</v>
      </c>
      <c r="M1934" s="27" t="s">
        <v>11877</v>
      </c>
      <c r="N1934" s="27" t="s">
        <v>11760</v>
      </c>
      <c r="O1934" s="27" t="s">
        <v>11769</v>
      </c>
      <c r="P1934" s="27" t="s">
        <v>19511</v>
      </c>
      <c r="Q1934" s="28" t="s">
        <v>2483</v>
      </c>
    </row>
    <row r="1935" spans="1:17" x14ac:dyDescent="0.2">
      <c r="A1935" s="9" t="s">
        <v>11738</v>
      </c>
      <c r="B1935" s="9">
        <v>1</v>
      </c>
      <c r="K1935" s="29" t="s">
        <v>8174</v>
      </c>
      <c r="L1935" s="30" t="s">
        <v>11878</v>
      </c>
      <c r="M1935" s="30" t="s">
        <v>19511</v>
      </c>
      <c r="N1935" s="30" t="s">
        <v>11760</v>
      </c>
      <c r="O1935" s="30" t="s">
        <v>11769</v>
      </c>
      <c r="P1935" s="30" t="s">
        <v>19511</v>
      </c>
      <c r="Q1935" s="31" t="s">
        <v>2484</v>
      </c>
    </row>
    <row r="1936" spans="1:17" x14ac:dyDescent="0.2">
      <c r="A1936" s="9" t="s">
        <v>11740</v>
      </c>
      <c r="B1936" s="9">
        <v>1</v>
      </c>
      <c r="K1936" s="26" t="s">
        <v>8183</v>
      </c>
      <c r="L1936" s="27" t="s">
        <v>11879</v>
      </c>
      <c r="M1936" s="27" t="s">
        <v>11880</v>
      </c>
      <c r="N1936" s="27" t="s">
        <v>11760</v>
      </c>
      <c r="O1936" s="27" t="s">
        <v>11783</v>
      </c>
      <c r="P1936" s="27" t="s">
        <v>19511</v>
      </c>
      <c r="Q1936" s="28" t="s">
        <v>2485</v>
      </c>
    </row>
    <row r="1937" spans="1:17" x14ac:dyDescent="0.2">
      <c r="A1937" s="9" t="s">
        <v>11742</v>
      </c>
      <c r="B1937" s="9">
        <v>1</v>
      </c>
      <c r="K1937" s="29" t="s">
        <v>8216</v>
      </c>
      <c r="L1937" s="30" t="s">
        <v>11881</v>
      </c>
      <c r="M1937" s="30" t="s">
        <v>11882</v>
      </c>
      <c r="N1937" s="30" t="s">
        <v>11760</v>
      </c>
      <c r="O1937" s="30" t="s">
        <v>11819</v>
      </c>
      <c r="P1937" s="30" t="s">
        <v>2486</v>
      </c>
      <c r="Q1937" s="31" t="s">
        <v>2487</v>
      </c>
    </row>
    <row r="1938" spans="1:17" x14ac:dyDescent="0.2">
      <c r="A1938" s="9" t="s">
        <v>11744</v>
      </c>
      <c r="B1938" s="9">
        <v>1</v>
      </c>
      <c r="K1938" s="26" t="s">
        <v>8171</v>
      </c>
      <c r="L1938" s="27" t="s">
        <v>11883</v>
      </c>
      <c r="M1938" s="27" t="s">
        <v>11884</v>
      </c>
      <c r="N1938" s="27" t="s">
        <v>11885</v>
      </c>
      <c r="O1938" s="27" t="s">
        <v>11885</v>
      </c>
      <c r="P1938" s="27" t="s">
        <v>2488</v>
      </c>
      <c r="Q1938" s="28" t="s">
        <v>2489</v>
      </c>
    </row>
    <row r="1939" spans="1:17" x14ac:dyDescent="0.2">
      <c r="A1939" s="9" t="s">
        <v>11747</v>
      </c>
      <c r="B1939" s="9">
        <v>1</v>
      </c>
      <c r="K1939" s="29" t="s">
        <v>8183</v>
      </c>
      <c r="L1939" s="30" t="s">
        <v>11886</v>
      </c>
      <c r="M1939" s="30" t="s">
        <v>11887</v>
      </c>
      <c r="N1939" s="30" t="s">
        <v>11885</v>
      </c>
      <c r="O1939" s="30" t="s">
        <v>11885</v>
      </c>
      <c r="P1939" s="30" t="s">
        <v>2490</v>
      </c>
      <c r="Q1939" s="31" t="s">
        <v>2491</v>
      </c>
    </row>
    <row r="1940" spans="1:17" x14ac:dyDescent="0.2">
      <c r="A1940" s="9" t="s">
        <v>11749</v>
      </c>
      <c r="B1940" s="9">
        <v>1</v>
      </c>
      <c r="K1940" s="26" t="s">
        <v>8183</v>
      </c>
      <c r="L1940" s="27" t="s">
        <v>11888</v>
      </c>
      <c r="M1940" s="27" t="s">
        <v>11889</v>
      </c>
      <c r="N1940" s="27" t="s">
        <v>11885</v>
      </c>
      <c r="O1940" s="27" t="s">
        <v>19511</v>
      </c>
      <c r="P1940" s="27" t="s">
        <v>2492</v>
      </c>
      <c r="Q1940" s="28" t="s">
        <v>2493</v>
      </c>
    </row>
    <row r="1941" spans="1:17" x14ac:dyDescent="0.2">
      <c r="A1941" s="9" t="s">
        <v>11751</v>
      </c>
      <c r="B1941" s="9">
        <v>1</v>
      </c>
      <c r="K1941" s="29" t="s">
        <v>8183</v>
      </c>
      <c r="L1941" s="30" t="s">
        <v>11890</v>
      </c>
      <c r="M1941" s="30" t="s">
        <v>11891</v>
      </c>
      <c r="N1941" s="30" t="s">
        <v>11885</v>
      </c>
      <c r="O1941" s="30" t="s">
        <v>19511</v>
      </c>
      <c r="P1941" s="30" t="s">
        <v>19511</v>
      </c>
      <c r="Q1941" s="31" t="s">
        <v>2494</v>
      </c>
    </row>
    <row r="1942" spans="1:17" x14ac:dyDescent="0.2">
      <c r="A1942" s="9" t="s">
        <v>11752</v>
      </c>
      <c r="B1942" s="9">
        <v>1</v>
      </c>
      <c r="K1942" s="26" t="s">
        <v>8183</v>
      </c>
      <c r="L1942" s="27" t="s">
        <v>11892</v>
      </c>
      <c r="M1942" s="27" t="s">
        <v>11893</v>
      </c>
      <c r="N1942" s="27" t="s">
        <v>11885</v>
      </c>
      <c r="O1942" s="27" t="s">
        <v>19511</v>
      </c>
      <c r="P1942" s="27" t="s">
        <v>19511</v>
      </c>
      <c r="Q1942" s="28" t="s">
        <v>2495</v>
      </c>
    </row>
    <row r="1943" spans="1:17" x14ac:dyDescent="0.2">
      <c r="A1943" s="9" t="s">
        <v>11755</v>
      </c>
      <c r="B1943" s="9">
        <v>1</v>
      </c>
      <c r="K1943" s="29" t="s">
        <v>8186</v>
      </c>
      <c r="L1943" s="30" t="s">
        <v>11894</v>
      </c>
      <c r="M1943" s="30" t="s">
        <v>11895</v>
      </c>
      <c r="N1943" s="30" t="s">
        <v>11885</v>
      </c>
      <c r="O1943" s="30" t="s">
        <v>19511</v>
      </c>
      <c r="P1943" s="30" t="s">
        <v>2496</v>
      </c>
      <c r="Q1943" s="31" t="s">
        <v>2497</v>
      </c>
    </row>
    <row r="1944" spans="1:17" x14ac:dyDescent="0.2">
      <c r="A1944" s="9" t="s">
        <v>11757</v>
      </c>
      <c r="B1944" s="9">
        <v>1</v>
      </c>
      <c r="K1944" s="26" t="s">
        <v>8183</v>
      </c>
      <c r="L1944" s="27" t="s">
        <v>11896</v>
      </c>
      <c r="M1944" s="27" t="s">
        <v>11897</v>
      </c>
      <c r="N1944" s="27" t="s">
        <v>11885</v>
      </c>
      <c r="O1944" s="27" t="s">
        <v>19511</v>
      </c>
      <c r="P1944" s="27" t="s">
        <v>2498</v>
      </c>
      <c r="Q1944" s="28" t="s">
        <v>2499</v>
      </c>
    </row>
    <row r="1945" spans="1:17" x14ac:dyDescent="0.2">
      <c r="A1945" s="9" t="s">
        <v>11762</v>
      </c>
      <c r="B1945" s="9">
        <v>1</v>
      </c>
      <c r="K1945" s="29" t="s">
        <v>8174</v>
      </c>
      <c r="L1945" s="30" t="s">
        <v>11898</v>
      </c>
      <c r="M1945" s="30" t="s">
        <v>11897</v>
      </c>
      <c r="N1945" s="30" t="s">
        <v>11885</v>
      </c>
      <c r="O1945" s="30" t="s">
        <v>19511</v>
      </c>
      <c r="P1945" s="30" t="s">
        <v>2498</v>
      </c>
      <c r="Q1945" s="31" t="s">
        <v>2499</v>
      </c>
    </row>
    <row r="1946" spans="1:17" x14ac:dyDescent="0.2">
      <c r="A1946" s="9" t="s">
        <v>11764</v>
      </c>
      <c r="B1946" s="9">
        <v>1</v>
      </c>
      <c r="K1946" s="26" t="s">
        <v>8177</v>
      </c>
      <c r="L1946" s="27" t="s">
        <v>11899</v>
      </c>
      <c r="M1946" s="27" t="s">
        <v>11900</v>
      </c>
      <c r="N1946" s="27" t="s">
        <v>11901</v>
      </c>
      <c r="O1946" s="27" t="s">
        <v>19511</v>
      </c>
      <c r="P1946" s="27" t="s">
        <v>2500</v>
      </c>
      <c r="Q1946" s="28" t="s">
        <v>2501</v>
      </c>
    </row>
    <row r="1947" spans="1:17" x14ac:dyDescent="0.2">
      <c r="A1947" s="9" t="s">
        <v>11767</v>
      </c>
      <c r="B1947" s="9">
        <v>1</v>
      </c>
      <c r="K1947" s="29" t="s">
        <v>8177</v>
      </c>
      <c r="L1947" s="30" t="s">
        <v>11902</v>
      </c>
      <c r="M1947" s="30" t="s">
        <v>11903</v>
      </c>
      <c r="N1947" s="30" t="s">
        <v>11901</v>
      </c>
      <c r="O1947" s="30" t="s">
        <v>19511</v>
      </c>
      <c r="P1947" s="30" t="s">
        <v>2502</v>
      </c>
      <c r="Q1947" s="31" t="s">
        <v>2503</v>
      </c>
    </row>
    <row r="1948" spans="1:17" x14ac:dyDescent="0.2">
      <c r="A1948" s="9" t="s">
        <v>11770</v>
      </c>
      <c r="B1948" s="9">
        <v>1</v>
      </c>
      <c r="K1948" s="26" t="s">
        <v>8171</v>
      </c>
      <c r="L1948" s="27" t="s">
        <v>11904</v>
      </c>
      <c r="M1948" s="27" t="s">
        <v>11905</v>
      </c>
      <c r="N1948" s="27" t="s">
        <v>11901</v>
      </c>
      <c r="O1948" s="27" t="s">
        <v>11901</v>
      </c>
      <c r="P1948" s="27" t="s">
        <v>2504</v>
      </c>
      <c r="Q1948" s="28" t="s">
        <v>2505</v>
      </c>
    </row>
    <row r="1949" spans="1:17" x14ac:dyDescent="0.2">
      <c r="A1949" s="9" t="s">
        <v>11773</v>
      </c>
      <c r="B1949" s="9">
        <v>1</v>
      </c>
      <c r="K1949" s="29" t="s">
        <v>8183</v>
      </c>
      <c r="L1949" s="30" t="s">
        <v>2506</v>
      </c>
      <c r="M1949" s="30" t="s">
        <v>11906</v>
      </c>
      <c r="N1949" s="30" t="s">
        <v>11901</v>
      </c>
      <c r="O1949" s="30" t="s">
        <v>11901</v>
      </c>
      <c r="P1949" s="30" t="s">
        <v>19511</v>
      </c>
      <c r="Q1949" s="31" t="s">
        <v>2507</v>
      </c>
    </row>
    <row r="1950" spans="1:17" x14ac:dyDescent="0.2">
      <c r="A1950" s="9" t="s">
        <v>11776</v>
      </c>
      <c r="B1950" s="9">
        <v>1</v>
      </c>
      <c r="K1950" s="26" t="s">
        <v>8183</v>
      </c>
      <c r="L1950" s="27" t="s">
        <v>11907</v>
      </c>
      <c r="M1950" s="27" t="s">
        <v>11908</v>
      </c>
      <c r="N1950" s="27" t="s">
        <v>11901</v>
      </c>
      <c r="O1950" s="27" t="s">
        <v>11901</v>
      </c>
      <c r="P1950" s="27" t="s">
        <v>19511</v>
      </c>
      <c r="Q1950" s="28" t="s">
        <v>2508</v>
      </c>
    </row>
    <row r="1951" spans="1:17" x14ac:dyDescent="0.2">
      <c r="A1951" s="9" t="s">
        <v>11781</v>
      </c>
      <c r="B1951" s="9">
        <v>1</v>
      </c>
      <c r="K1951" s="29" t="s">
        <v>8177</v>
      </c>
      <c r="L1951" s="30" t="s">
        <v>11909</v>
      </c>
      <c r="M1951" s="30" t="s">
        <v>11910</v>
      </c>
      <c r="N1951" s="30" t="s">
        <v>11901</v>
      </c>
      <c r="O1951" s="30" t="s">
        <v>11901</v>
      </c>
      <c r="P1951" s="30" t="s">
        <v>19511</v>
      </c>
      <c r="Q1951" s="31" t="s">
        <v>2509</v>
      </c>
    </row>
    <row r="1952" spans="1:17" x14ac:dyDescent="0.2">
      <c r="A1952" s="9" t="s">
        <v>11784</v>
      </c>
      <c r="B1952" s="9">
        <v>1</v>
      </c>
      <c r="K1952" s="26" t="s">
        <v>8177</v>
      </c>
      <c r="L1952" s="27" t="s">
        <v>11911</v>
      </c>
      <c r="M1952" s="27" t="s">
        <v>11912</v>
      </c>
      <c r="N1952" s="27" t="s">
        <v>11901</v>
      </c>
      <c r="O1952" s="27" t="s">
        <v>11901</v>
      </c>
      <c r="P1952" s="27" t="s">
        <v>2510</v>
      </c>
      <c r="Q1952" s="28" t="s">
        <v>2511</v>
      </c>
    </row>
    <row r="1953" spans="1:17" x14ac:dyDescent="0.2">
      <c r="A1953" s="9" t="s">
        <v>11786</v>
      </c>
      <c r="B1953" s="9">
        <v>1</v>
      </c>
      <c r="K1953" s="29" t="s">
        <v>8177</v>
      </c>
      <c r="L1953" s="30" t="s">
        <v>11913</v>
      </c>
      <c r="M1953" s="30" t="s">
        <v>11914</v>
      </c>
      <c r="N1953" s="30" t="s">
        <v>11901</v>
      </c>
      <c r="O1953" s="30" t="s">
        <v>11901</v>
      </c>
      <c r="P1953" s="30" t="s">
        <v>2512</v>
      </c>
      <c r="Q1953" s="31" t="s">
        <v>2513</v>
      </c>
    </row>
    <row r="1954" spans="1:17" x14ac:dyDescent="0.2">
      <c r="A1954" s="9" t="s">
        <v>11793</v>
      </c>
      <c r="B1954" s="9">
        <v>1</v>
      </c>
      <c r="K1954" s="26" t="s">
        <v>8177</v>
      </c>
      <c r="L1954" s="27" t="s">
        <v>11915</v>
      </c>
      <c r="M1954" s="27" t="s">
        <v>11916</v>
      </c>
      <c r="N1954" s="27" t="s">
        <v>11901</v>
      </c>
      <c r="O1954" s="27" t="s">
        <v>11901</v>
      </c>
      <c r="P1954" s="27" t="s">
        <v>19511</v>
      </c>
      <c r="Q1954" s="28" t="s">
        <v>2514</v>
      </c>
    </row>
    <row r="1955" spans="1:17" x14ac:dyDescent="0.2">
      <c r="A1955" s="9" t="s">
        <v>11796</v>
      </c>
      <c r="B1955" s="9">
        <v>1</v>
      </c>
      <c r="K1955" s="29" t="s">
        <v>8183</v>
      </c>
      <c r="L1955" s="30" t="s">
        <v>11917</v>
      </c>
      <c r="M1955" s="30" t="s">
        <v>19511</v>
      </c>
      <c r="N1955" s="30" t="s">
        <v>11901</v>
      </c>
      <c r="O1955" s="30" t="s">
        <v>19511</v>
      </c>
      <c r="P1955" s="30" t="s">
        <v>19511</v>
      </c>
      <c r="Q1955" s="31" t="s">
        <v>19511</v>
      </c>
    </row>
    <row r="1956" spans="1:17" x14ac:dyDescent="0.2">
      <c r="A1956" s="9" t="s">
        <v>11799</v>
      </c>
      <c r="B1956" s="9">
        <v>1</v>
      </c>
      <c r="K1956" s="26" t="s">
        <v>8216</v>
      </c>
      <c r="L1956" s="27" t="s">
        <v>9219</v>
      </c>
      <c r="M1956" s="27" t="s">
        <v>11918</v>
      </c>
      <c r="N1956" s="27" t="s">
        <v>11901</v>
      </c>
      <c r="O1956" s="27" t="s">
        <v>11901</v>
      </c>
      <c r="P1956" s="27" t="s">
        <v>2515</v>
      </c>
      <c r="Q1956" s="28" t="s">
        <v>2516</v>
      </c>
    </row>
    <row r="1957" spans="1:17" x14ac:dyDescent="0.2">
      <c r="A1957" s="9" t="s">
        <v>11802</v>
      </c>
      <c r="B1957" s="9">
        <v>1</v>
      </c>
      <c r="K1957" s="29" t="s">
        <v>8174</v>
      </c>
      <c r="L1957" s="30" t="s">
        <v>11919</v>
      </c>
      <c r="M1957" s="30" t="s">
        <v>2517</v>
      </c>
      <c r="N1957" s="30" t="s">
        <v>11901</v>
      </c>
      <c r="O1957" s="30" t="s">
        <v>11901</v>
      </c>
      <c r="P1957" s="30" t="s">
        <v>19511</v>
      </c>
      <c r="Q1957" s="31" t="s">
        <v>19511</v>
      </c>
    </row>
    <row r="1958" spans="1:17" x14ac:dyDescent="0.2">
      <c r="A1958" s="9" t="s">
        <v>11804</v>
      </c>
      <c r="B1958" s="9">
        <v>1</v>
      </c>
      <c r="K1958" s="26" t="s">
        <v>8174</v>
      </c>
      <c r="L1958" s="27" t="s">
        <v>11920</v>
      </c>
      <c r="M1958" s="27" t="s">
        <v>2518</v>
      </c>
      <c r="N1958" s="27" t="s">
        <v>11901</v>
      </c>
      <c r="O1958" s="27" t="s">
        <v>11901</v>
      </c>
      <c r="P1958" s="27" t="s">
        <v>19511</v>
      </c>
      <c r="Q1958" s="28" t="s">
        <v>19511</v>
      </c>
    </row>
    <row r="1959" spans="1:17" x14ac:dyDescent="0.2">
      <c r="A1959" s="9" t="s">
        <v>11805</v>
      </c>
      <c r="B1959" s="9">
        <v>1</v>
      </c>
      <c r="K1959" s="29" t="s">
        <v>8186</v>
      </c>
      <c r="L1959" s="30" t="s">
        <v>11921</v>
      </c>
      <c r="M1959" s="30" t="s">
        <v>11922</v>
      </c>
      <c r="N1959" s="30" t="s">
        <v>11901</v>
      </c>
      <c r="O1959" s="30" t="s">
        <v>11901</v>
      </c>
      <c r="P1959" s="30" t="s">
        <v>2519</v>
      </c>
      <c r="Q1959" s="31" t="s">
        <v>2520</v>
      </c>
    </row>
    <row r="1960" spans="1:17" x14ac:dyDescent="0.2">
      <c r="A1960" s="9" t="s">
        <v>11807</v>
      </c>
      <c r="B1960" s="9">
        <v>1</v>
      </c>
      <c r="K1960" s="26" t="s">
        <v>8183</v>
      </c>
      <c r="L1960" s="27" t="s">
        <v>11923</v>
      </c>
      <c r="M1960" s="27" t="s">
        <v>2521</v>
      </c>
      <c r="N1960" s="27" t="s">
        <v>11901</v>
      </c>
      <c r="O1960" s="27" t="s">
        <v>11901</v>
      </c>
      <c r="P1960" s="27" t="s">
        <v>19511</v>
      </c>
      <c r="Q1960" s="28" t="s">
        <v>2522</v>
      </c>
    </row>
    <row r="1961" spans="1:17" x14ac:dyDescent="0.2">
      <c r="A1961" s="9" t="s">
        <v>11811</v>
      </c>
      <c r="B1961" s="9">
        <v>1</v>
      </c>
      <c r="K1961" s="29" t="s">
        <v>8183</v>
      </c>
      <c r="L1961" s="30" t="s">
        <v>11924</v>
      </c>
      <c r="M1961" s="30" t="s">
        <v>2523</v>
      </c>
      <c r="N1961" s="30" t="s">
        <v>11901</v>
      </c>
      <c r="O1961" s="30" t="s">
        <v>11901</v>
      </c>
      <c r="P1961" s="30" t="s">
        <v>19511</v>
      </c>
      <c r="Q1961" s="31" t="s">
        <v>2524</v>
      </c>
    </row>
    <row r="1962" spans="1:17" x14ac:dyDescent="0.2">
      <c r="A1962" s="9" t="s">
        <v>11814</v>
      </c>
      <c r="B1962" s="9">
        <v>1</v>
      </c>
      <c r="K1962" s="26" t="s">
        <v>8183</v>
      </c>
      <c r="L1962" s="27" t="s">
        <v>11925</v>
      </c>
      <c r="M1962" s="27" t="s">
        <v>2525</v>
      </c>
      <c r="N1962" s="27" t="s">
        <v>11901</v>
      </c>
      <c r="O1962" s="27" t="s">
        <v>11901</v>
      </c>
      <c r="P1962" s="27" t="s">
        <v>19511</v>
      </c>
      <c r="Q1962" s="28" t="s">
        <v>2526</v>
      </c>
    </row>
    <row r="1963" spans="1:17" x14ac:dyDescent="0.2">
      <c r="A1963" s="9" t="s">
        <v>11817</v>
      </c>
      <c r="B1963" s="9">
        <v>1</v>
      </c>
      <c r="K1963" s="29" t="s">
        <v>8183</v>
      </c>
      <c r="L1963" s="30" t="s">
        <v>11926</v>
      </c>
      <c r="M1963" s="30" t="s">
        <v>11927</v>
      </c>
      <c r="N1963" s="30" t="s">
        <v>11928</v>
      </c>
      <c r="O1963" s="30" t="s">
        <v>11928</v>
      </c>
      <c r="P1963" s="30" t="s">
        <v>2527</v>
      </c>
      <c r="Q1963" s="31" t="s">
        <v>2528</v>
      </c>
    </row>
    <row r="1964" spans="1:17" x14ac:dyDescent="0.2">
      <c r="A1964" s="9" t="s">
        <v>11820</v>
      </c>
      <c r="B1964" s="9">
        <v>1</v>
      </c>
      <c r="K1964" s="26" t="s">
        <v>8216</v>
      </c>
      <c r="L1964" s="27" t="s">
        <v>11929</v>
      </c>
      <c r="M1964" s="27" t="s">
        <v>11930</v>
      </c>
      <c r="N1964" s="27" t="s">
        <v>11928</v>
      </c>
      <c r="O1964" s="27" t="s">
        <v>11928</v>
      </c>
      <c r="P1964" s="27" t="s">
        <v>19511</v>
      </c>
      <c r="Q1964" s="28" t="s">
        <v>2529</v>
      </c>
    </row>
    <row r="1965" spans="1:17" x14ac:dyDescent="0.2">
      <c r="A1965" s="9" t="s">
        <v>11783</v>
      </c>
      <c r="B1965" s="9">
        <v>1</v>
      </c>
      <c r="K1965" s="29" t="s">
        <v>8186</v>
      </c>
      <c r="L1965" s="30" t="s">
        <v>11931</v>
      </c>
      <c r="M1965" s="30" t="s">
        <v>11932</v>
      </c>
      <c r="N1965" s="30" t="s">
        <v>11928</v>
      </c>
      <c r="O1965" s="30" t="s">
        <v>11928</v>
      </c>
      <c r="P1965" s="30" t="s">
        <v>2530</v>
      </c>
      <c r="Q1965" s="31" t="s">
        <v>2531</v>
      </c>
    </row>
    <row r="1966" spans="1:17" x14ac:dyDescent="0.2">
      <c r="A1966" s="9" t="s">
        <v>11824</v>
      </c>
      <c r="B1966" s="9">
        <v>1</v>
      </c>
      <c r="K1966" s="26" t="s">
        <v>8216</v>
      </c>
      <c r="L1966" s="27" t="s">
        <v>11933</v>
      </c>
      <c r="M1966" s="27" t="s">
        <v>11934</v>
      </c>
      <c r="N1966" s="27" t="s">
        <v>11928</v>
      </c>
      <c r="O1966" s="27" t="s">
        <v>11928</v>
      </c>
      <c r="P1966" s="27" t="s">
        <v>19511</v>
      </c>
      <c r="Q1966" s="28" t="s">
        <v>2529</v>
      </c>
    </row>
    <row r="1967" spans="1:17" x14ac:dyDescent="0.2">
      <c r="A1967" s="9" t="s">
        <v>11826</v>
      </c>
      <c r="B1967" s="9">
        <v>1</v>
      </c>
      <c r="K1967" s="29" t="s">
        <v>8220</v>
      </c>
      <c r="L1967" s="30" t="s">
        <v>11935</v>
      </c>
      <c r="M1967" s="30" t="s">
        <v>19511</v>
      </c>
      <c r="N1967" s="30" t="s">
        <v>11936</v>
      </c>
      <c r="O1967" s="30" t="s">
        <v>11936</v>
      </c>
      <c r="P1967" s="30" t="s">
        <v>19511</v>
      </c>
      <c r="Q1967" s="31" t="s">
        <v>19511</v>
      </c>
    </row>
    <row r="1968" spans="1:17" x14ac:dyDescent="0.2">
      <c r="A1968" s="9" t="s">
        <v>11829</v>
      </c>
      <c r="B1968" s="9">
        <v>1</v>
      </c>
      <c r="K1968" s="26" t="s">
        <v>8186</v>
      </c>
      <c r="L1968" s="27" t="s">
        <v>11937</v>
      </c>
      <c r="M1968" s="27" t="s">
        <v>11938</v>
      </c>
      <c r="N1968" s="27" t="s">
        <v>11936</v>
      </c>
      <c r="O1968" s="27" t="s">
        <v>11939</v>
      </c>
      <c r="P1968" s="27" t="s">
        <v>2532</v>
      </c>
      <c r="Q1968" s="28" t="s">
        <v>2533</v>
      </c>
    </row>
    <row r="1969" spans="1:17" x14ac:dyDescent="0.2">
      <c r="A1969" s="9" t="s">
        <v>11831</v>
      </c>
      <c r="B1969" s="9">
        <v>1</v>
      </c>
      <c r="K1969" s="29" t="s">
        <v>8186</v>
      </c>
      <c r="L1969" s="30" t="s">
        <v>11940</v>
      </c>
      <c r="M1969" s="30" t="s">
        <v>11941</v>
      </c>
      <c r="N1969" s="30" t="s">
        <v>11936</v>
      </c>
      <c r="O1969" s="30" t="s">
        <v>19511</v>
      </c>
      <c r="P1969" s="30" t="s">
        <v>19511</v>
      </c>
      <c r="Q1969" s="31" t="s">
        <v>2534</v>
      </c>
    </row>
    <row r="1970" spans="1:17" x14ac:dyDescent="0.2">
      <c r="A1970" s="9" t="s">
        <v>11833</v>
      </c>
      <c r="B1970" s="9">
        <v>1</v>
      </c>
      <c r="K1970" s="26" t="s">
        <v>8174</v>
      </c>
      <c r="L1970" s="27" t="s">
        <v>11942</v>
      </c>
      <c r="M1970" s="27" t="s">
        <v>11943</v>
      </c>
      <c r="N1970" s="27" t="s">
        <v>11936</v>
      </c>
      <c r="O1970" s="27" t="s">
        <v>19511</v>
      </c>
      <c r="P1970" s="27" t="s">
        <v>19511</v>
      </c>
      <c r="Q1970" s="28" t="s">
        <v>2535</v>
      </c>
    </row>
    <row r="1971" spans="1:17" x14ac:dyDescent="0.2">
      <c r="A1971" s="9" t="s">
        <v>11835</v>
      </c>
      <c r="B1971" s="9">
        <v>1</v>
      </c>
      <c r="K1971" s="29" t="s">
        <v>8183</v>
      </c>
      <c r="L1971" s="30" t="s">
        <v>11944</v>
      </c>
      <c r="M1971" s="30" t="s">
        <v>11945</v>
      </c>
      <c r="N1971" s="30" t="s">
        <v>11946</v>
      </c>
      <c r="O1971" s="30" t="s">
        <v>19511</v>
      </c>
      <c r="P1971" s="30" t="s">
        <v>19511</v>
      </c>
      <c r="Q1971" s="31" t="s">
        <v>2536</v>
      </c>
    </row>
    <row r="1972" spans="1:17" x14ac:dyDescent="0.2">
      <c r="A1972" s="9" t="s">
        <v>11838</v>
      </c>
      <c r="B1972" s="9">
        <v>1</v>
      </c>
      <c r="K1972" s="26" t="s">
        <v>8183</v>
      </c>
      <c r="L1972" s="27" t="s">
        <v>11947</v>
      </c>
      <c r="M1972" s="27" t="s">
        <v>11948</v>
      </c>
      <c r="N1972" s="27" t="s">
        <v>11946</v>
      </c>
      <c r="O1972" s="27" t="s">
        <v>19511</v>
      </c>
      <c r="P1972" s="27" t="s">
        <v>19511</v>
      </c>
      <c r="Q1972" s="28" t="s">
        <v>2537</v>
      </c>
    </row>
    <row r="1973" spans="1:17" x14ac:dyDescent="0.2">
      <c r="A1973" s="9" t="s">
        <v>11840</v>
      </c>
      <c r="B1973" s="9">
        <v>1</v>
      </c>
      <c r="K1973" s="29" t="s">
        <v>8183</v>
      </c>
      <c r="L1973" s="30" t="s">
        <v>11949</v>
      </c>
      <c r="M1973" s="30" t="s">
        <v>11950</v>
      </c>
      <c r="N1973" s="30" t="s">
        <v>11946</v>
      </c>
      <c r="O1973" s="30" t="s">
        <v>19511</v>
      </c>
      <c r="P1973" s="30" t="s">
        <v>19511</v>
      </c>
      <c r="Q1973" s="31" t="s">
        <v>19511</v>
      </c>
    </row>
    <row r="1974" spans="1:17" x14ac:dyDescent="0.2">
      <c r="A1974" s="9" t="s">
        <v>11842</v>
      </c>
      <c r="B1974" s="9">
        <v>1</v>
      </c>
      <c r="K1974" s="26" t="s">
        <v>8183</v>
      </c>
      <c r="L1974" s="27" t="s">
        <v>11951</v>
      </c>
      <c r="M1974" s="27" t="s">
        <v>11952</v>
      </c>
      <c r="N1974" s="27" t="s">
        <v>11946</v>
      </c>
      <c r="O1974" s="27" t="s">
        <v>19511</v>
      </c>
      <c r="P1974" s="27" t="s">
        <v>2538</v>
      </c>
      <c r="Q1974" s="28" t="s">
        <v>2539</v>
      </c>
    </row>
    <row r="1975" spans="1:17" x14ac:dyDescent="0.2">
      <c r="A1975" s="9" t="s">
        <v>11843</v>
      </c>
      <c r="B1975" s="9">
        <v>1</v>
      </c>
      <c r="K1975" s="29" t="s">
        <v>8171</v>
      </c>
      <c r="L1975" s="30" t="s">
        <v>11953</v>
      </c>
      <c r="M1975" s="30" t="s">
        <v>11954</v>
      </c>
      <c r="N1975" s="30" t="s">
        <v>11946</v>
      </c>
      <c r="O1975" s="30" t="s">
        <v>19511</v>
      </c>
      <c r="P1975" s="30" t="s">
        <v>2540</v>
      </c>
      <c r="Q1975" s="31" t="s">
        <v>2541</v>
      </c>
    </row>
    <row r="1976" spans="1:17" x14ac:dyDescent="0.2">
      <c r="A1976" s="9" t="s">
        <v>11845</v>
      </c>
      <c r="B1976" s="9">
        <v>1</v>
      </c>
      <c r="K1976" s="26" t="s">
        <v>8186</v>
      </c>
      <c r="L1976" s="27" t="s">
        <v>11955</v>
      </c>
      <c r="M1976" s="27" t="s">
        <v>11956</v>
      </c>
      <c r="N1976" s="27" t="s">
        <v>11946</v>
      </c>
      <c r="O1976" s="27" t="s">
        <v>19511</v>
      </c>
      <c r="P1976" s="27" t="s">
        <v>2542</v>
      </c>
      <c r="Q1976" s="28" t="s">
        <v>2543</v>
      </c>
    </row>
    <row r="1977" spans="1:17" x14ac:dyDescent="0.2">
      <c r="A1977" s="9" t="s">
        <v>11847</v>
      </c>
      <c r="B1977" s="9">
        <v>1</v>
      </c>
      <c r="K1977" s="29" t="s">
        <v>8183</v>
      </c>
      <c r="L1977" s="30" t="s">
        <v>11957</v>
      </c>
      <c r="M1977" s="30" t="s">
        <v>2544</v>
      </c>
      <c r="N1977" s="30" t="s">
        <v>11946</v>
      </c>
      <c r="O1977" s="30" t="s">
        <v>19511</v>
      </c>
      <c r="P1977" s="30" t="s">
        <v>2545</v>
      </c>
      <c r="Q1977" s="31" t="s">
        <v>2546</v>
      </c>
    </row>
    <row r="1978" spans="1:17" x14ac:dyDescent="0.2">
      <c r="A1978" s="9" t="s">
        <v>11850</v>
      </c>
      <c r="B1978" s="9">
        <v>1</v>
      </c>
      <c r="K1978" s="26" t="s">
        <v>8183</v>
      </c>
      <c r="L1978" s="27" t="s">
        <v>11958</v>
      </c>
      <c r="M1978" s="27" t="s">
        <v>2547</v>
      </c>
      <c r="N1978" s="27" t="s">
        <v>11946</v>
      </c>
      <c r="O1978" s="27" t="s">
        <v>11946</v>
      </c>
      <c r="P1978" s="27" t="s">
        <v>19511</v>
      </c>
      <c r="Q1978" s="28" t="s">
        <v>2548</v>
      </c>
    </row>
    <row r="1979" spans="1:17" x14ac:dyDescent="0.2">
      <c r="A1979" s="9" t="s">
        <v>11852</v>
      </c>
      <c r="B1979" s="9">
        <v>1</v>
      </c>
      <c r="K1979" s="29" t="s">
        <v>8183</v>
      </c>
      <c r="L1979" s="30" t="s">
        <v>11959</v>
      </c>
      <c r="M1979" s="30" t="s">
        <v>11960</v>
      </c>
      <c r="N1979" s="30" t="s">
        <v>11946</v>
      </c>
      <c r="O1979" s="30" t="s">
        <v>11946</v>
      </c>
      <c r="P1979" s="30" t="s">
        <v>2549</v>
      </c>
      <c r="Q1979" s="31" t="s">
        <v>2550</v>
      </c>
    </row>
    <row r="1980" spans="1:17" x14ac:dyDescent="0.2">
      <c r="A1980" s="9" t="s">
        <v>11853</v>
      </c>
      <c r="B1980" s="9">
        <v>1</v>
      </c>
      <c r="K1980" s="26" t="s">
        <v>8177</v>
      </c>
      <c r="L1980" s="27" t="s">
        <v>11961</v>
      </c>
      <c r="M1980" s="27" t="s">
        <v>11962</v>
      </c>
      <c r="N1980" s="27" t="s">
        <v>11946</v>
      </c>
      <c r="O1980" s="27" t="s">
        <v>11946</v>
      </c>
      <c r="P1980" s="27" t="s">
        <v>2551</v>
      </c>
      <c r="Q1980" s="28" t="s">
        <v>2552</v>
      </c>
    </row>
    <row r="1981" spans="1:17" x14ac:dyDescent="0.2">
      <c r="A1981" s="9" t="s">
        <v>11854</v>
      </c>
      <c r="B1981" s="9">
        <v>1</v>
      </c>
      <c r="K1981" s="29" t="s">
        <v>8177</v>
      </c>
      <c r="L1981" s="30" t="s">
        <v>8189</v>
      </c>
      <c r="M1981" s="30" t="s">
        <v>11963</v>
      </c>
      <c r="N1981" s="30" t="s">
        <v>11946</v>
      </c>
      <c r="O1981" s="30" t="s">
        <v>11946</v>
      </c>
      <c r="P1981" s="30" t="s">
        <v>19511</v>
      </c>
      <c r="Q1981" s="31" t="s">
        <v>2553</v>
      </c>
    </row>
    <row r="1982" spans="1:17" x14ac:dyDescent="0.2">
      <c r="A1982" s="9" t="s">
        <v>11856</v>
      </c>
      <c r="B1982" s="9">
        <v>1</v>
      </c>
      <c r="K1982" s="26" t="s">
        <v>8177</v>
      </c>
      <c r="L1982" s="27" t="s">
        <v>11964</v>
      </c>
      <c r="M1982" s="27" t="s">
        <v>11965</v>
      </c>
      <c r="N1982" s="27" t="s">
        <v>11946</v>
      </c>
      <c r="O1982" s="27" t="s">
        <v>11946</v>
      </c>
      <c r="P1982" s="27" t="s">
        <v>19511</v>
      </c>
      <c r="Q1982" s="28" t="s">
        <v>2554</v>
      </c>
    </row>
    <row r="1983" spans="1:17" x14ac:dyDescent="0.2">
      <c r="A1983" s="9" t="s">
        <v>11857</v>
      </c>
      <c r="B1983" s="9">
        <v>1</v>
      </c>
      <c r="K1983" s="29" t="s">
        <v>8220</v>
      </c>
      <c r="L1983" s="30" t="s">
        <v>11966</v>
      </c>
      <c r="M1983" s="30" t="s">
        <v>11967</v>
      </c>
      <c r="N1983" s="30" t="s">
        <v>11946</v>
      </c>
      <c r="O1983" s="30" t="s">
        <v>11946</v>
      </c>
      <c r="P1983" s="30" t="s">
        <v>19511</v>
      </c>
      <c r="Q1983" s="31" t="s">
        <v>19511</v>
      </c>
    </row>
    <row r="1984" spans="1:17" x14ac:dyDescent="0.2">
      <c r="A1984" s="9" t="s">
        <v>11859</v>
      </c>
      <c r="B1984" s="9">
        <v>1</v>
      </c>
      <c r="K1984" s="26" t="s">
        <v>8183</v>
      </c>
      <c r="L1984" s="27" t="s">
        <v>11968</v>
      </c>
      <c r="M1984" s="27" t="s">
        <v>11969</v>
      </c>
      <c r="N1984" s="27" t="s">
        <v>11946</v>
      </c>
      <c r="O1984" s="27" t="s">
        <v>11946</v>
      </c>
      <c r="P1984" s="27" t="s">
        <v>2555</v>
      </c>
      <c r="Q1984" s="28" t="s">
        <v>2556</v>
      </c>
    </row>
    <row r="1985" spans="1:17" x14ac:dyDescent="0.2">
      <c r="A1985" s="9" t="s">
        <v>11860</v>
      </c>
      <c r="B1985" s="9">
        <v>1</v>
      </c>
      <c r="K1985" s="29" t="s">
        <v>8183</v>
      </c>
      <c r="L1985" s="30" t="s">
        <v>11970</v>
      </c>
      <c r="M1985" s="30" t="s">
        <v>11971</v>
      </c>
      <c r="N1985" s="30" t="s">
        <v>11946</v>
      </c>
      <c r="O1985" s="30" t="s">
        <v>19511</v>
      </c>
      <c r="P1985" s="30" t="s">
        <v>19511</v>
      </c>
      <c r="Q1985" s="31" t="s">
        <v>2557</v>
      </c>
    </row>
    <row r="1986" spans="1:17" x14ac:dyDescent="0.2">
      <c r="A1986" s="9" t="s">
        <v>11861</v>
      </c>
      <c r="B1986" s="9">
        <v>1</v>
      </c>
      <c r="K1986" s="26" t="s">
        <v>8177</v>
      </c>
      <c r="L1986" s="27" t="s">
        <v>11972</v>
      </c>
      <c r="M1986" s="27" t="s">
        <v>11973</v>
      </c>
      <c r="N1986" s="27" t="s">
        <v>11946</v>
      </c>
      <c r="O1986" s="27" t="s">
        <v>11946</v>
      </c>
      <c r="P1986" s="27" t="s">
        <v>2558</v>
      </c>
      <c r="Q1986" s="28" t="s">
        <v>2559</v>
      </c>
    </row>
    <row r="1987" spans="1:17" x14ac:dyDescent="0.2">
      <c r="A1987" s="9" t="s">
        <v>11863</v>
      </c>
      <c r="B1987" s="9">
        <v>1</v>
      </c>
      <c r="K1987" s="29" t="s">
        <v>8183</v>
      </c>
      <c r="L1987" s="30" t="s">
        <v>11974</v>
      </c>
      <c r="M1987" s="30" t="s">
        <v>11975</v>
      </c>
      <c r="N1987" s="30" t="s">
        <v>11946</v>
      </c>
      <c r="O1987" s="30" t="s">
        <v>11946</v>
      </c>
      <c r="P1987" s="30" t="s">
        <v>2560</v>
      </c>
      <c r="Q1987" s="31" t="s">
        <v>2561</v>
      </c>
    </row>
    <row r="1988" spans="1:17" x14ac:dyDescent="0.2">
      <c r="A1988" s="9" t="s">
        <v>11864</v>
      </c>
      <c r="B1988" s="9">
        <v>1</v>
      </c>
      <c r="K1988" s="26" t="s">
        <v>8183</v>
      </c>
      <c r="L1988" s="27" t="s">
        <v>11976</v>
      </c>
      <c r="M1988" s="27" t="s">
        <v>11977</v>
      </c>
      <c r="N1988" s="27" t="s">
        <v>11946</v>
      </c>
      <c r="O1988" s="27" t="s">
        <v>11978</v>
      </c>
      <c r="P1988" s="27" t="s">
        <v>2562</v>
      </c>
      <c r="Q1988" s="28" t="s">
        <v>2563</v>
      </c>
    </row>
    <row r="1989" spans="1:17" x14ac:dyDescent="0.2">
      <c r="A1989" s="9" t="s">
        <v>11866</v>
      </c>
      <c r="B1989" s="9">
        <v>1</v>
      </c>
      <c r="K1989" s="29" t="s">
        <v>8183</v>
      </c>
      <c r="L1989" s="30" t="s">
        <v>11979</v>
      </c>
      <c r="M1989" s="30" t="s">
        <v>11980</v>
      </c>
      <c r="N1989" s="30" t="s">
        <v>11946</v>
      </c>
      <c r="O1989" s="30" t="s">
        <v>11981</v>
      </c>
      <c r="P1989" s="30" t="s">
        <v>2564</v>
      </c>
      <c r="Q1989" s="31" t="s">
        <v>2565</v>
      </c>
    </row>
    <row r="1990" spans="1:17" x14ac:dyDescent="0.2">
      <c r="A1990" s="9" t="s">
        <v>11868</v>
      </c>
      <c r="B1990" s="9">
        <v>1</v>
      </c>
      <c r="K1990" s="26" t="s">
        <v>8183</v>
      </c>
      <c r="L1990" s="27" t="s">
        <v>11982</v>
      </c>
      <c r="M1990" s="27" t="s">
        <v>11983</v>
      </c>
      <c r="N1990" s="27" t="s">
        <v>11946</v>
      </c>
      <c r="O1990" s="27" t="s">
        <v>19511</v>
      </c>
      <c r="P1990" s="27" t="s">
        <v>19511</v>
      </c>
      <c r="Q1990" s="28" t="s">
        <v>2566</v>
      </c>
    </row>
    <row r="1991" spans="1:17" x14ac:dyDescent="0.2">
      <c r="A1991" s="9" t="s">
        <v>11870</v>
      </c>
      <c r="B1991" s="9">
        <v>1</v>
      </c>
      <c r="K1991" s="29" t="s">
        <v>8174</v>
      </c>
      <c r="L1991" s="30" t="s">
        <v>11984</v>
      </c>
      <c r="M1991" s="30" t="s">
        <v>11985</v>
      </c>
      <c r="N1991" s="30" t="s">
        <v>11946</v>
      </c>
      <c r="O1991" s="30" t="s">
        <v>19511</v>
      </c>
      <c r="P1991" s="30" t="s">
        <v>19511</v>
      </c>
      <c r="Q1991" s="31" t="s">
        <v>2567</v>
      </c>
    </row>
    <row r="1992" spans="1:17" x14ac:dyDescent="0.2">
      <c r="A1992" s="9" t="s">
        <v>11872</v>
      </c>
      <c r="B1992" s="9">
        <v>1</v>
      </c>
      <c r="K1992" s="26" t="s">
        <v>8183</v>
      </c>
      <c r="L1992" s="27" t="s">
        <v>11986</v>
      </c>
      <c r="M1992" s="27" t="s">
        <v>11987</v>
      </c>
      <c r="N1992" s="27" t="s">
        <v>11946</v>
      </c>
      <c r="O1992" s="27" t="s">
        <v>19511</v>
      </c>
      <c r="P1992" s="27" t="s">
        <v>19511</v>
      </c>
      <c r="Q1992" s="28" t="s">
        <v>2568</v>
      </c>
    </row>
    <row r="1993" spans="1:17" x14ac:dyDescent="0.2">
      <c r="A1993" s="9" t="s">
        <v>11874</v>
      </c>
      <c r="B1993" s="9">
        <v>1</v>
      </c>
      <c r="K1993" s="29" t="s">
        <v>8216</v>
      </c>
      <c r="L1993" s="30" t="s">
        <v>11988</v>
      </c>
      <c r="M1993" s="30" t="s">
        <v>11989</v>
      </c>
      <c r="N1993" s="30" t="s">
        <v>11946</v>
      </c>
      <c r="O1993" s="30" t="s">
        <v>11990</v>
      </c>
      <c r="P1993" s="30" t="s">
        <v>19511</v>
      </c>
      <c r="Q1993" s="31" t="s">
        <v>2569</v>
      </c>
    </row>
    <row r="1994" spans="1:17" x14ac:dyDescent="0.2">
      <c r="A1994" s="9" t="s">
        <v>11876</v>
      </c>
      <c r="B1994" s="9">
        <v>1</v>
      </c>
      <c r="K1994" s="26" t="s">
        <v>8177</v>
      </c>
      <c r="L1994" s="27" t="s">
        <v>11991</v>
      </c>
      <c r="M1994" s="27" t="s">
        <v>11992</v>
      </c>
      <c r="N1994" s="27" t="s">
        <v>11946</v>
      </c>
      <c r="O1994" s="27" t="s">
        <v>11946</v>
      </c>
      <c r="P1994" s="27" t="s">
        <v>2570</v>
      </c>
      <c r="Q1994" s="28" t="s">
        <v>2571</v>
      </c>
    </row>
    <row r="1995" spans="1:17" x14ac:dyDescent="0.2">
      <c r="A1995" s="9" t="s">
        <v>11878</v>
      </c>
      <c r="B1995" s="9">
        <v>1</v>
      </c>
      <c r="K1995" s="29" t="s">
        <v>8171</v>
      </c>
      <c r="L1995" s="30" t="s">
        <v>11993</v>
      </c>
      <c r="M1995" s="30" t="s">
        <v>11994</v>
      </c>
      <c r="N1995" s="30" t="s">
        <v>11995</v>
      </c>
      <c r="O1995" s="30" t="s">
        <v>11995</v>
      </c>
      <c r="P1995" s="30" t="s">
        <v>19511</v>
      </c>
      <c r="Q1995" s="31" t="s">
        <v>2572</v>
      </c>
    </row>
    <row r="1996" spans="1:17" x14ac:dyDescent="0.2">
      <c r="A1996" s="9" t="s">
        <v>11879</v>
      </c>
      <c r="B1996" s="9">
        <v>1</v>
      </c>
      <c r="K1996" s="26" t="s">
        <v>8177</v>
      </c>
      <c r="L1996" s="27" t="s">
        <v>11996</v>
      </c>
      <c r="M1996" s="27" t="s">
        <v>11997</v>
      </c>
      <c r="N1996" s="27" t="s">
        <v>11995</v>
      </c>
      <c r="O1996" s="27" t="s">
        <v>11995</v>
      </c>
      <c r="P1996" s="27" t="s">
        <v>2573</v>
      </c>
      <c r="Q1996" s="28" t="s">
        <v>2574</v>
      </c>
    </row>
    <row r="1997" spans="1:17" x14ac:dyDescent="0.2">
      <c r="A1997" s="9" t="s">
        <v>11881</v>
      </c>
      <c r="B1997" s="9">
        <v>1</v>
      </c>
      <c r="K1997" s="29" t="s">
        <v>8186</v>
      </c>
      <c r="L1997" s="30" t="s">
        <v>11998</v>
      </c>
      <c r="M1997" s="30" t="s">
        <v>11999</v>
      </c>
      <c r="N1997" s="30" t="s">
        <v>11995</v>
      </c>
      <c r="O1997" s="30" t="s">
        <v>11995</v>
      </c>
      <c r="P1997" s="30" t="s">
        <v>19511</v>
      </c>
      <c r="Q1997" s="31" t="s">
        <v>2575</v>
      </c>
    </row>
    <row r="1998" spans="1:17" x14ac:dyDescent="0.2">
      <c r="A1998" s="9" t="s">
        <v>11883</v>
      </c>
      <c r="B1998" s="9">
        <v>1</v>
      </c>
      <c r="K1998" s="26" t="s">
        <v>8177</v>
      </c>
      <c r="L1998" s="27" t="s">
        <v>12000</v>
      </c>
      <c r="M1998" s="27" t="s">
        <v>12001</v>
      </c>
      <c r="N1998" s="27" t="s">
        <v>12002</v>
      </c>
      <c r="O1998" s="27" t="s">
        <v>12002</v>
      </c>
      <c r="P1998" s="27" t="s">
        <v>2576</v>
      </c>
      <c r="Q1998" s="28" t="s">
        <v>2577</v>
      </c>
    </row>
    <row r="1999" spans="1:17" x14ac:dyDescent="0.2">
      <c r="A1999" s="9" t="s">
        <v>11886</v>
      </c>
      <c r="B1999" s="9">
        <v>1</v>
      </c>
      <c r="K1999" s="29" t="s">
        <v>8186</v>
      </c>
      <c r="L1999" s="30" t="s">
        <v>12003</v>
      </c>
      <c r="M1999" s="30" t="s">
        <v>12004</v>
      </c>
      <c r="N1999" s="30" t="s">
        <v>12002</v>
      </c>
      <c r="O1999" s="30" t="s">
        <v>12002</v>
      </c>
      <c r="P1999" s="30" t="s">
        <v>2578</v>
      </c>
      <c r="Q1999" s="31" t="s">
        <v>2579</v>
      </c>
    </row>
    <row r="2000" spans="1:17" x14ac:dyDescent="0.2">
      <c r="A2000" s="9" t="s">
        <v>11888</v>
      </c>
      <c r="B2000" s="9">
        <v>1</v>
      </c>
      <c r="K2000" s="26" t="s">
        <v>8186</v>
      </c>
      <c r="L2000" s="27" t="s">
        <v>12005</v>
      </c>
      <c r="M2000" s="27" t="s">
        <v>12006</v>
      </c>
      <c r="N2000" s="27" t="s">
        <v>12002</v>
      </c>
      <c r="O2000" s="27" t="s">
        <v>12002</v>
      </c>
      <c r="P2000" s="27" t="s">
        <v>2580</v>
      </c>
      <c r="Q2000" s="28" t="s">
        <v>2581</v>
      </c>
    </row>
    <row r="2001" spans="1:17" x14ac:dyDescent="0.2">
      <c r="A2001" s="9" t="s">
        <v>11890</v>
      </c>
      <c r="B2001" s="9">
        <v>1</v>
      </c>
      <c r="K2001" s="29" t="s">
        <v>8183</v>
      </c>
      <c r="L2001" s="30" t="s">
        <v>12007</v>
      </c>
      <c r="M2001" s="30" t="s">
        <v>12008</v>
      </c>
      <c r="N2001" s="30" t="s">
        <v>12002</v>
      </c>
      <c r="O2001" s="30" t="s">
        <v>12002</v>
      </c>
      <c r="P2001" s="30" t="s">
        <v>2582</v>
      </c>
      <c r="Q2001" s="31" t="s">
        <v>2583</v>
      </c>
    </row>
    <row r="2002" spans="1:17" x14ac:dyDescent="0.2">
      <c r="A2002" s="9" t="s">
        <v>11892</v>
      </c>
      <c r="B2002" s="9">
        <v>1</v>
      </c>
      <c r="K2002" s="26" t="s">
        <v>8183</v>
      </c>
      <c r="L2002" s="27" t="s">
        <v>12009</v>
      </c>
      <c r="M2002" s="27" t="s">
        <v>12010</v>
      </c>
      <c r="N2002" s="27" t="s">
        <v>12002</v>
      </c>
      <c r="O2002" s="27" t="s">
        <v>12002</v>
      </c>
      <c r="P2002" s="27" t="s">
        <v>2582</v>
      </c>
      <c r="Q2002" s="28" t="s">
        <v>2583</v>
      </c>
    </row>
    <row r="2003" spans="1:17" x14ac:dyDescent="0.2">
      <c r="A2003" s="9" t="s">
        <v>11894</v>
      </c>
      <c r="B2003" s="9">
        <v>1</v>
      </c>
      <c r="K2003" s="29" t="s">
        <v>8186</v>
      </c>
      <c r="L2003" s="30" t="s">
        <v>12011</v>
      </c>
      <c r="M2003" s="30" t="s">
        <v>12012</v>
      </c>
      <c r="N2003" s="30" t="s">
        <v>12002</v>
      </c>
      <c r="O2003" s="30" t="s">
        <v>12002</v>
      </c>
      <c r="P2003" s="30" t="s">
        <v>2584</v>
      </c>
      <c r="Q2003" s="31" t="s">
        <v>2585</v>
      </c>
    </row>
    <row r="2004" spans="1:17" x14ac:dyDescent="0.2">
      <c r="A2004" s="9" t="s">
        <v>11896</v>
      </c>
      <c r="B2004" s="9">
        <v>1</v>
      </c>
      <c r="K2004" s="26" t="s">
        <v>8174</v>
      </c>
      <c r="L2004" s="27" t="s">
        <v>12013</v>
      </c>
      <c r="M2004" s="27" t="s">
        <v>12014</v>
      </c>
      <c r="N2004" s="27" t="s">
        <v>12002</v>
      </c>
      <c r="O2004" s="27" t="s">
        <v>19511</v>
      </c>
      <c r="P2004" s="27" t="s">
        <v>19511</v>
      </c>
      <c r="Q2004" s="28" t="s">
        <v>2586</v>
      </c>
    </row>
    <row r="2005" spans="1:17" x14ac:dyDescent="0.2">
      <c r="A2005" s="9" t="s">
        <v>11898</v>
      </c>
      <c r="B2005" s="9">
        <v>1</v>
      </c>
      <c r="K2005" s="29" t="s">
        <v>8183</v>
      </c>
      <c r="L2005" s="30" t="s">
        <v>12015</v>
      </c>
      <c r="M2005" s="30" t="s">
        <v>12016</v>
      </c>
      <c r="N2005" s="30" t="s">
        <v>12002</v>
      </c>
      <c r="O2005" s="30" t="s">
        <v>12017</v>
      </c>
      <c r="P2005" s="30" t="s">
        <v>19511</v>
      </c>
      <c r="Q2005" s="31" t="s">
        <v>2587</v>
      </c>
    </row>
    <row r="2006" spans="1:17" x14ac:dyDescent="0.2">
      <c r="A2006" s="9" t="s">
        <v>11902</v>
      </c>
      <c r="B2006" s="9">
        <v>1</v>
      </c>
      <c r="K2006" s="26" t="s">
        <v>8183</v>
      </c>
      <c r="L2006" s="27" t="s">
        <v>12018</v>
      </c>
      <c r="M2006" s="27" t="s">
        <v>12019</v>
      </c>
      <c r="N2006" s="27" t="s">
        <v>12020</v>
      </c>
      <c r="O2006" s="27" t="s">
        <v>19511</v>
      </c>
      <c r="P2006" s="27" t="s">
        <v>2588</v>
      </c>
      <c r="Q2006" s="28" t="s">
        <v>2589</v>
      </c>
    </row>
    <row r="2007" spans="1:17" x14ac:dyDescent="0.2">
      <c r="A2007" s="9" t="s">
        <v>11904</v>
      </c>
      <c r="B2007" s="9">
        <v>1</v>
      </c>
      <c r="K2007" s="29" t="s">
        <v>8183</v>
      </c>
      <c r="L2007" s="30" t="s">
        <v>12021</v>
      </c>
      <c r="M2007" s="30" t="s">
        <v>2590</v>
      </c>
      <c r="N2007" s="30" t="s">
        <v>12020</v>
      </c>
      <c r="O2007" s="30" t="s">
        <v>12020</v>
      </c>
      <c r="P2007" s="30" t="s">
        <v>19511</v>
      </c>
      <c r="Q2007" s="31" t="s">
        <v>2591</v>
      </c>
    </row>
    <row r="2008" spans="1:17" x14ac:dyDescent="0.2">
      <c r="A2008" s="9" t="s">
        <v>2506</v>
      </c>
      <c r="B2008" s="9">
        <v>1</v>
      </c>
      <c r="K2008" s="26" t="s">
        <v>8183</v>
      </c>
      <c r="L2008" s="27" t="s">
        <v>12022</v>
      </c>
      <c r="M2008" s="27" t="s">
        <v>12023</v>
      </c>
      <c r="N2008" s="27" t="s">
        <v>12020</v>
      </c>
      <c r="O2008" s="27" t="s">
        <v>19511</v>
      </c>
      <c r="P2008" s="27" t="s">
        <v>19511</v>
      </c>
      <c r="Q2008" s="28" t="s">
        <v>2592</v>
      </c>
    </row>
    <row r="2009" spans="1:17" x14ac:dyDescent="0.2">
      <c r="A2009" s="9" t="s">
        <v>11907</v>
      </c>
      <c r="B2009" s="9">
        <v>1</v>
      </c>
      <c r="K2009" s="29" t="s">
        <v>8171</v>
      </c>
      <c r="L2009" s="30" t="s">
        <v>12024</v>
      </c>
      <c r="M2009" s="30" t="s">
        <v>12025</v>
      </c>
      <c r="N2009" s="30" t="s">
        <v>12020</v>
      </c>
      <c r="O2009" s="30" t="s">
        <v>12026</v>
      </c>
      <c r="P2009" s="30" t="s">
        <v>2593</v>
      </c>
      <c r="Q2009" s="31" t="s">
        <v>2594</v>
      </c>
    </row>
    <row r="2010" spans="1:17" x14ac:dyDescent="0.2">
      <c r="A2010" s="9" t="s">
        <v>11909</v>
      </c>
      <c r="B2010" s="9">
        <v>1</v>
      </c>
      <c r="K2010" s="26" t="s">
        <v>8186</v>
      </c>
      <c r="L2010" s="27" t="s">
        <v>12027</v>
      </c>
      <c r="M2010" s="27" t="s">
        <v>12028</v>
      </c>
      <c r="N2010" s="27" t="s">
        <v>12020</v>
      </c>
      <c r="O2010" s="27" t="s">
        <v>12026</v>
      </c>
      <c r="P2010" s="27" t="s">
        <v>19511</v>
      </c>
      <c r="Q2010" s="28" t="s">
        <v>2595</v>
      </c>
    </row>
    <row r="2011" spans="1:17" x14ac:dyDescent="0.2">
      <c r="A2011" s="9" t="s">
        <v>11913</v>
      </c>
      <c r="B2011" s="9">
        <v>1</v>
      </c>
      <c r="K2011" s="29" t="s">
        <v>8177</v>
      </c>
      <c r="L2011" s="30" t="s">
        <v>12029</v>
      </c>
      <c r="M2011" s="30" t="s">
        <v>12030</v>
      </c>
      <c r="N2011" s="30" t="s">
        <v>12020</v>
      </c>
      <c r="O2011" s="30" t="s">
        <v>12026</v>
      </c>
      <c r="P2011" s="30" t="s">
        <v>2596</v>
      </c>
      <c r="Q2011" s="31" t="s">
        <v>2597</v>
      </c>
    </row>
    <row r="2012" spans="1:17" x14ac:dyDescent="0.2">
      <c r="A2012" s="9" t="s">
        <v>11915</v>
      </c>
      <c r="B2012" s="9">
        <v>1</v>
      </c>
      <c r="K2012" s="26" t="s">
        <v>8177</v>
      </c>
      <c r="L2012" s="27" t="s">
        <v>12031</v>
      </c>
      <c r="M2012" s="27" t="s">
        <v>12032</v>
      </c>
      <c r="N2012" s="27" t="s">
        <v>12033</v>
      </c>
      <c r="O2012" s="27" t="s">
        <v>12033</v>
      </c>
      <c r="P2012" s="27" t="s">
        <v>2598</v>
      </c>
      <c r="Q2012" s="28" t="s">
        <v>2599</v>
      </c>
    </row>
    <row r="2013" spans="1:17" x14ac:dyDescent="0.2">
      <c r="A2013" s="9" t="s">
        <v>11917</v>
      </c>
      <c r="B2013" s="9">
        <v>1</v>
      </c>
      <c r="K2013" s="29" t="s">
        <v>8216</v>
      </c>
      <c r="L2013" s="30" t="s">
        <v>12034</v>
      </c>
      <c r="M2013" s="30" t="s">
        <v>12035</v>
      </c>
      <c r="N2013" s="30" t="s">
        <v>12033</v>
      </c>
      <c r="O2013" s="30" t="s">
        <v>19511</v>
      </c>
      <c r="P2013" s="30" t="s">
        <v>2600</v>
      </c>
      <c r="Q2013" s="31" t="s">
        <v>2601</v>
      </c>
    </row>
    <row r="2014" spans="1:17" x14ac:dyDescent="0.2">
      <c r="A2014" s="9" t="s">
        <v>11919</v>
      </c>
      <c r="B2014" s="9">
        <v>1</v>
      </c>
      <c r="K2014" s="26" t="s">
        <v>8183</v>
      </c>
      <c r="L2014" s="27" t="s">
        <v>12036</v>
      </c>
      <c r="M2014" s="27" t="s">
        <v>12037</v>
      </c>
      <c r="N2014" s="27" t="s">
        <v>12033</v>
      </c>
      <c r="O2014" s="27" t="s">
        <v>19511</v>
      </c>
      <c r="P2014" s="27" t="s">
        <v>2600</v>
      </c>
      <c r="Q2014" s="28" t="s">
        <v>2601</v>
      </c>
    </row>
    <row r="2015" spans="1:17" x14ac:dyDescent="0.2">
      <c r="A2015" s="9" t="s">
        <v>11920</v>
      </c>
      <c r="B2015" s="9">
        <v>1</v>
      </c>
      <c r="K2015" s="29" t="s">
        <v>8171</v>
      </c>
      <c r="L2015" s="30" t="s">
        <v>12038</v>
      </c>
      <c r="M2015" s="30" t="s">
        <v>12039</v>
      </c>
      <c r="N2015" s="30" t="s">
        <v>12033</v>
      </c>
      <c r="O2015" s="30" t="s">
        <v>19511</v>
      </c>
      <c r="P2015" s="30" t="s">
        <v>2602</v>
      </c>
      <c r="Q2015" s="31" t="s">
        <v>2603</v>
      </c>
    </row>
    <row r="2016" spans="1:17" x14ac:dyDescent="0.2">
      <c r="A2016" s="9" t="s">
        <v>11921</v>
      </c>
      <c r="B2016" s="9">
        <v>1</v>
      </c>
      <c r="K2016" s="26" t="s">
        <v>8216</v>
      </c>
      <c r="L2016" s="27" t="s">
        <v>12040</v>
      </c>
      <c r="M2016" s="27" t="s">
        <v>12035</v>
      </c>
      <c r="N2016" s="27" t="s">
        <v>12033</v>
      </c>
      <c r="O2016" s="27" t="s">
        <v>19511</v>
      </c>
      <c r="P2016" s="27" t="s">
        <v>2600</v>
      </c>
      <c r="Q2016" s="28" t="s">
        <v>2601</v>
      </c>
    </row>
    <row r="2017" spans="1:17" x14ac:dyDescent="0.2">
      <c r="A2017" s="9" t="s">
        <v>11923</v>
      </c>
      <c r="B2017" s="9">
        <v>1</v>
      </c>
      <c r="K2017" s="29" t="s">
        <v>8171</v>
      </c>
      <c r="L2017" s="30" t="s">
        <v>12041</v>
      </c>
      <c r="M2017" s="30" t="s">
        <v>12042</v>
      </c>
      <c r="N2017" s="30" t="s">
        <v>12043</v>
      </c>
      <c r="O2017" s="30" t="s">
        <v>19511</v>
      </c>
      <c r="P2017" s="30" t="s">
        <v>2604</v>
      </c>
      <c r="Q2017" s="31" t="s">
        <v>2605</v>
      </c>
    </row>
    <row r="2018" spans="1:17" x14ac:dyDescent="0.2">
      <c r="A2018" s="9" t="s">
        <v>11925</v>
      </c>
      <c r="B2018" s="9">
        <v>1</v>
      </c>
      <c r="K2018" s="26" t="s">
        <v>8174</v>
      </c>
      <c r="L2018" s="27" t="s">
        <v>12044</v>
      </c>
      <c r="M2018" s="27" t="s">
        <v>12045</v>
      </c>
      <c r="N2018" s="27" t="s">
        <v>12043</v>
      </c>
      <c r="O2018" s="27" t="s">
        <v>12046</v>
      </c>
      <c r="P2018" s="27" t="s">
        <v>19511</v>
      </c>
      <c r="Q2018" s="28" t="s">
        <v>2606</v>
      </c>
    </row>
    <row r="2019" spans="1:17" x14ac:dyDescent="0.2">
      <c r="A2019" s="9" t="s">
        <v>11926</v>
      </c>
      <c r="B2019" s="9">
        <v>1</v>
      </c>
      <c r="K2019" s="29" t="s">
        <v>8186</v>
      </c>
      <c r="L2019" s="30" t="s">
        <v>12047</v>
      </c>
      <c r="M2019" s="30" t="s">
        <v>12048</v>
      </c>
      <c r="N2019" s="30" t="s">
        <v>12043</v>
      </c>
      <c r="O2019" s="30" t="s">
        <v>19511</v>
      </c>
      <c r="P2019" s="30" t="s">
        <v>19511</v>
      </c>
      <c r="Q2019" s="31" t="s">
        <v>2607</v>
      </c>
    </row>
    <row r="2020" spans="1:17" x14ac:dyDescent="0.2">
      <c r="A2020" s="9" t="s">
        <v>11929</v>
      </c>
      <c r="B2020" s="9">
        <v>1</v>
      </c>
      <c r="K2020" s="26" t="s">
        <v>8183</v>
      </c>
      <c r="L2020" s="27" t="s">
        <v>12049</v>
      </c>
      <c r="M2020" s="27" t="s">
        <v>2608</v>
      </c>
      <c r="N2020" s="27" t="s">
        <v>12043</v>
      </c>
      <c r="O2020" s="27" t="s">
        <v>12043</v>
      </c>
      <c r="P2020" s="27" t="s">
        <v>2609</v>
      </c>
      <c r="Q2020" s="28" t="s">
        <v>2610</v>
      </c>
    </row>
    <row r="2021" spans="1:17" x14ac:dyDescent="0.2">
      <c r="A2021" s="9" t="s">
        <v>11931</v>
      </c>
      <c r="B2021" s="9">
        <v>1</v>
      </c>
      <c r="K2021" s="29" t="s">
        <v>8183</v>
      </c>
      <c r="L2021" s="30" t="s">
        <v>12050</v>
      </c>
      <c r="M2021" s="30" t="s">
        <v>12051</v>
      </c>
      <c r="N2021" s="30" t="s">
        <v>12043</v>
      </c>
      <c r="O2021" s="30" t="s">
        <v>19511</v>
      </c>
      <c r="P2021" s="30" t="s">
        <v>2611</v>
      </c>
      <c r="Q2021" s="31" t="s">
        <v>2612</v>
      </c>
    </row>
    <row r="2022" spans="1:17" x14ac:dyDescent="0.2">
      <c r="A2022" s="9" t="s">
        <v>11933</v>
      </c>
      <c r="B2022" s="9">
        <v>1</v>
      </c>
      <c r="K2022" s="26" t="s">
        <v>8174</v>
      </c>
      <c r="L2022" s="27" t="s">
        <v>12052</v>
      </c>
      <c r="M2022" s="27" t="s">
        <v>12053</v>
      </c>
      <c r="N2022" s="27" t="s">
        <v>12043</v>
      </c>
      <c r="O2022" s="27" t="s">
        <v>19511</v>
      </c>
      <c r="P2022" s="27" t="s">
        <v>19511</v>
      </c>
      <c r="Q2022" s="28" t="s">
        <v>19511</v>
      </c>
    </row>
    <row r="2023" spans="1:17" x14ac:dyDescent="0.2">
      <c r="A2023" s="9" t="s">
        <v>11935</v>
      </c>
      <c r="B2023" s="9">
        <v>1</v>
      </c>
      <c r="K2023" s="29" t="s">
        <v>8174</v>
      </c>
      <c r="L2023" s="30" t="s">
        <v>12054</v>
      </c>
      <c r="M2023" s="30" t="s">
        <v>12055</v>
      </c>
      <c r="N2023" s="30" t="s">
        <v>12043</v>
      </c>
      <c r="O2023" s="30" t="s">
        <v>19511</v>
      </c>
      <c r="P2023" s="30" t="s">
        <v>19511</v>
      </c>
      <c r="Q2023" s="31" t="s">
        <v>19511</v>
      </c>
    </row>
    <row r="2024" spans="1:17" x14ac:dyDescent="0.2">
      <c r="A2024" s="9" t="s">
        <v>11937</v>
      </c>
      <c r="B2024" s="9">
        <v>1</v>
      </c>
      <c r="K2024" s="26" t="s">
        <v>8174</v>
      </c>
      <c r="L2024" s="27" t="s">
        <v>12056</v>
      </c>
      <c r="M2024" s="27" t="s">
        <v>12057</v>
      </c>
      <c r="N2024" s="27" t="s">
        <v>12043</v>
      </c>
      <c r="O2024" s="27" t="s">
        <v>19511</v>
      </c>
      <c r="P2024" s="27" t="s">
        <v>19511</v>
      </c>
      <c r="Q2024" s="28" t="s">
        <v>2613</v>
      </c>
    </row>
    <row r="2025" spans="1:17" x14ac:dyDescent="0.2">
      <c r="A2025" s="9" t="s">
        <v>11942</v>
      </c>
      <c r="B2025" s="9">
        <v>1</v>
      </c>
      <c r="K2025" s="29" t="s">
        <v>8174</v>
      </c>
      <c r="L2025" s="30" t="s">
        <v>12058</v>
      </c>
      <c r="M2025" s="30" t="s">
        <v>12059</v>
      </c>
      <c r="N2025" s="30" t="s">
        <v>12043</v>
      </c>
      <c r="O2025" s="30" t="s">
        <v>19511</v>
      </c>
      <c r="P2025" s="30" t="s">
        <v>19511</v>
      </c>
      <c r="Q2025" s="31" t="s">
        <v>2614</v>
      </c>
    </row>
    <row r="2026" spans="1:17" x14ac:dyDescent="0.2">
      <c r="A2026" s="9" t="s">
        <v>11944</v>
      </c>
      <c r="B2026" s="9">
        <v>1</v>
      </c>
      <c r="K2026" s="26" t="s">
        <v>8186</v>
      </c>
      <c r="L2026" s="27" t="s">
        <v>12060</v>
      </c>
      <c r="M2026" s="27" t="s">
        <v>12061</v>
      </c>
      <c r="N2026" s="27" t="s">
        <v>12043</v>
      </c>
      <c r="O2026" s="27" t="s">
        <v>19511</v>
      </c>
      <c r="P2026" s="27" t="s">
        <v>19511</v>
      </c>
      <c r="Q2026" s="28" t="s">
        <v>2615</v>
      </c>
    </row>
    <row r="2027" spans="1:17" x14ac:dyDescent="0.2">
      <c r="A2027" s="9" t="s">
        <v>11947</v>
      </c>
      <c r="B2027" s="9">
        <v>1</v>
      </c>
      <c r="K2027" s="29" t="s">
        <v>8216</v>
      </c>
      <c r="L2027" s="30" t="s">
        <v>12062</v>
      </c>
      <c r="M2027" s="30" t="s">
        <v>2616</v>
      </c>
      <c r="N2027" s="30" t="s">
        <v>12043</v>
      </c>
      <c r="O2027" s="30" t="s">
        <v>12043</v>
      </c>
      <c r="P2027" s="30" t="s">
        <v>2617</v>
      </c>
      <c r="Q2027" s="31" t="s">
        <v>2618</v>
      </c>
    </row>
    <row r="2028" spans="1:17" x14ac:dyDescent="0.2">
      <c r="A2028" s="9" t="s">
        <v>11949</v>
      </c>
      <c r="B2028" s="9">
        <v>1</v>
      </c>
      <c r="K2028" s="26" t="s">
        <v>8186</v>
      </c>
      <c r="L2028" s="27" t="s">
        <v>12063</v>
      </c>
      <c r="M2028" s="27" t="s">
        <v>12064</v>
      </c>
      <c r="N2028" s="27" t="s">
        <v>12043</v>
      </c>
      <c r="O2028" s="27" t="s">
        <v>12043</v>
      </c>
      <c r="P2028" s="27" t="s">
        <v>2619</v>
      </c>
      <c r="Q2028" s="28" t="s">
        <v>2620</v>
      </c>
    </row>
    <row r="2029" spans="1:17" x14ac:dyDescent="0.2">
      <c r="A2029" s="9" t="s">
        <v>11951</v>
      </c>
      <c r="B2029" s="9">
        <v>1</v>
      </c>
      <c r="K2029" s="29" t="s">
        <v>8186</v>
      </c>
      <c r="L2029" s="30" t="s">
        <v>12065</v>
      </c>
      <c r="M2029" s="30" t="s">
        <v>12066</v>
      </c>
      <c r="N2029" s="30" t="s">
        <v>12043</v>
      </c>
      <c r="O2029" s="30" t="s">
        <v>12043</v>
      </c>
      <c r="P2029" s="30" t="s">
        <v>2621</v>
      </c>
      <c r="Q2029" s="31" t="s">
        <v>2622</v>
      </c>
    </row>
    <row r="2030" spans="1:17" x14ac:dyDescent="0.2">
      <c r="A2030" s="9" t="s">
        <v>11953</v>
      </c>
      <c r="B2030" s="9">
        <v>1</v>
      </c>
      <c r="K2030" s="26" t="s">
        <v>8183</v>
      </c>
      <c r="L2030" s="27" t="s">
        <v>12067</v>
      </c>
      <c r="M2030" s="27" t="s">
        <v>12068</v>
      </c>
      <c r="N2030" s="27" t="s">
        <v>12043</v>
      </c>
      <c r="O2030" s="27" t="s">
        <v>12043</v>
      </c>
      <c r="P2030" s="27" t="s">
        <v>19511</v>
      </c>
      <c r="Q2030" s="28" t="s">
        <v>2623</v>
      </c>
    </row>
    <row r="2031" spans="1:17" x14ac:dyDescent="0.2">
      <c r="A2031" s="9" t="s">
        <v>11957</v>
      </c>
      <c r="B2031" s="9">
        <v>1</v>
      </c>
      <c r="K2031" s="29" t="s">
        <v>8183</v>
      </c>
      <c r="L2031" s="30" t="s">
        <v>12069</v>
      </c>
      <c r="M2031" s="30" t="s">
        <v>12070</v>
      </c>
      <c r="N2031" s="30" t="s">
        <v>12043</v>
      </c>
      <c r="O2031" s="30" t="s">
        <v>12043</v>
      </c>
      <c r="P2031" s="30" t="s">
        <v>19511</v>
      </c>
      <c r="Q2031" s="31" t="s">
        <v>2624</v>
      </c>
    </row>
    <row r="2032" spans="1:17" x14ac:dyDescent="0.2">
      <c r="A2032" s="9" t="s">
        <v>11958</v>
      </c>
      <c r="B2032" s="9">
        <v>1</v>
      </c>
      <c r="K2032" s="26" t="s">
        <v>8183</v>
      </c>
      <c r="L2032" s="27" t="s">
        <v>12071</v>
      </c>
      <c r="M2032" s="27" t="s">
        <v>2616</v>
      </c>
      <c r="N2032" s="27" t="s">
        <v>12043</v>
      </c>
      <c r="O2032" s="27" t="s">
        <v>12043</v>
      </c>
      <c r="P2032" s="27" t="s">
        <v>2617</v>
      </c>
      <c r="Q2032" s="28" t="s">
        <v>2618</v>
      </c>
    </row>
    <row r="2033" spans="1:17" x14ac:dyDescent="0.2">
      <c r="A2033" s="9" t="s">
        <v>11959</v>
      </c>
      <c r="B2033" s="9">
        <v>1</v>
      </c>
      <c r="K2033" s="29" t="s">
        <v>8220</v>
      </c>
      <c r="L2033" s="30" t="s">
        <v>12072</v>
      </c>
      <c r="M2033" s="30" t="s">
        <v>12073</v>
      </c>
      <c r="N2033" s="30" t="s">
        <v>12043</v>
      </c>
      <c r="O2033" s="30" t="s">
        <v>12043</v>
      </c>
      <c r="P2033" s="30" t="s">
        <v>19511</v>
      </c>
      <c r="Q2033" s="31" t="s">
        <v>19511</v>
      </c>
    </row>
    <row r="2034" spans="1:17" x14ac:dyDescent="0.2">
      <c r="A2034" s="9" t="s">
        <v>11961</v>
      </c>
      <c r="B2034" s="9">
        <v>1</v>
      </c>
      <c r="K2034" s="26" t="s">
        <v>8183</v>
      </c>
      <c r="L2034" s="27" t="s">
        <v>12074</v>
      </c>
      <c r="M2034" s="27" t="s">
        <v>12075</v>
      </c>
      <c r="N2034" s="27" t="s">
        <v>12043</v>
      </c>
      <c r="O2034" s="27" t="s">
        <v>12043</v>
      </c>
      <c r="P2034" s="27" t="s">
        <v>2625</v>
      </c>
      <c r="Q2034" s="28" t="s">
        <v>2626</v>
      </c>
    </row>
    <row r="2035" spans="1:17" x14ac:dyDescent="0.2">
      <c r="A2035" s="9" t="s">
        <v>11966</v>
      </c>
      <c r="B2035" s="9">
        <v>1</v>
      </c>
      <c r="K2035" s="29" t="s">
        <v>8183</v>
      </c>
      <c r="L2035" s="30" t="s">
        <v>12076</v>
      </c>
      <c r="M2035" s="30" t="s">
        <v>12077</v>
      </c>
      <c r="N2035" s="30" t="s">
        <v>12043</v>
      </c>
      <c r="O2035" s="30" t="s">
        <v>12043</v>
      </c>
      <c r="P2035" s="30" t="s">
        <v>2627</v>
      </c>
      <c r="Q2035" s="31" t="s">
        <v>2628</v>
      </c>
    </row>
    <row r="2036" spans="1:17" x14ac:dyDescent="0.2">
      <c r="A2036" s="9" t="s">
        <v>11968</v>
      </c>
      <c r="B2036" s="9">
        <v>1</v>
      </c>
      <c r="K2036" s="26" t="s">
        <v>8183</v>
      </c>
      <c r="L2036" s="27" t="s">
        <v>12078</v>
      </c>
      <c r="M2036" s="27" t="s">
        <v>12079</v>
      </c>
      <c r="N2036" s="27" t="s">
        <v>12043</v>
      </c>
      <c r="O2036" s="27" t="s">
        <v>12043</v>
      </c>
      <c r="P2036" s="27" t="s">
        <v>19511</v>
      </c>
      <c r="Q2036" s="28" t="s">
        <v>2629</v>
      </c>
    </row>
    <row r="2037" spans="1:17" x14ac:dyDescent="0.2">
      <c r="A2037" s="9" t="s">
        <v>11970</v>
      </c>
      <c r="B2037" s="9">
        <v>1</v>
      </c>
      <c r="K2037" s="29" t="s">
        <v>8183</v>
      </c>
      <c r="L2037" s="30" t="s">
        <v>12080</v>
      </c>
      <c r="M2037" s="30" t="s">
        <v>12081</v>
      </c>
      <c r="N2037" s="30" t="s">
        <v>12043</v>
      </c>
      <c r="O2037" s="30" t="s">
        <v>12043</v>
      </c>
      <c r="P2037" s="30" t="s">
        <v>2630</v>
      </c>
      <c r="Q2037" s="31" t="s">
        <v>2631</v>
      </c>
    </row>
    <row r="2038" spans="1:17" x14ac:dyDescent="0.2">
      <c r="A2038" s="9" t="s">
        <v>11972</v>
      </c>
      <c r="B2038" s="9">
        <v>1</v>
      </c>
      <c r="K2038" s="26" t="s">
        <v>8171</v>
      </c>
      <c r="L2038" s="27" t="s">
        <v>12082</v>
      </c>
      <c r="M2038" s="27" t="s">
        <v>12083</v>
      </c>
      <c r="N2038" s="27" t="s">
        <v>12043</v>
      </c>
      <c r="O2038" s="27" t="s">
        <v>12043</v>
      </c>
      <c r="P2038" s="27" t="s">
        <v>2632</v>
      </c>
      <c r="Q2038" s="28" t="s">
        <v>2633</v>
      </c>
    </row>
    <row r="2039" spans="1:17" x14ac:dyDescent="0.2">
      <c r="A2039" s="9" t="s">
        <v>11974</v>
      </c>
      <c r="B2039" s="9">
        <v>1</v>
      </c>
      <c r="K2039" s="29" t="s">
        <v>8523</v>
      </c>
      <c r="L2039" s="30" t="s">
        <v>12084</v>
      </c>
      <c r="M2039" s="30" t="s">
        <v>12085</v>
      </c>
      <c r="N2039" s="30" t="s">
        <v>12043</v>
      </c>
      <c r="O2039" s="30" t="s">
        <v>12043</v>
      </c>
      <c r="P2039" s="30" t="s">
        <v>2611</v>
      </c>
      <c r="Q2039" s="31" t="s">
        <v>2634</v>
      </c>
    </row>
    <row r="2040" spans="1:17" x14ac:dyDescent="0.2">
      <c r="A2040" s="9" t="s">
        <v>11976</v>
      </c>
      <c r="B2040" s="9">
        <v>1</v>
      </c>
      <c r="K2040" s="26" t="s">
        <v>8171</v>
      </c>
      <c r="L2040" s="27" t="s">
        <v>12086</v>
      </c>
      <c r="M2040" s="27" t="s">
        <v>19511</v>
      </c>
      <c r="N2040" s="27" t="s">
        <v>12043</v>
      </c>
      <c r="O2040" s="27" t="s">
        <v>12087</v>
      </c>
      <c r="P2040" s="27" t="s">
        <v>19511</v>
      </c>
      <c r="Q2040" s="28" t="s">
        <v>19511</v>
      </c>
    </row>
    <row r="2041" spans="1:17" x14ac:dyDescent="0.2">
      <c r="A2041" s="9" t="s">
        <v>11979</v>
      </c>
      <c r="B2041" s="9">
        <v>1</v>
      </c>
      <c r="K2041" s="29" t="s">
        <v>8177</v>
      </c>
      <c r="L2041" s="30" t="s">
        <v>12088</v>
      </c>
      <c r="M2041" s="30" t="s">
        <v>12089</v>
      </c>
      <c r="N2041" s="30" t="s">
        <v>12043</v>
      </c>
      <c r="O2041" s="30" t="s">
        <v>12043</v>
      </c>
      <c r="P2041" s="30" t="s">
        <v>2635</v>
      </c>
      <c r="Q2041" s="31" t="s">
        <v>2636</v>
      </c>
    </row>
    <row r="2042" spans="1:17" x14ac:dyDescent="0.2">
      <c r="A2042" s="9" t="s">
        <v>11982</v>
      </c>
      <c r="B2042" s="9">
        <v>1</v>
      </c>
      <c r="K2042" s="26" t="s">
        <v>8183</v>
      </c>
      <c r="L2042" s="27" t="s">
        <v>12090</v>
      </c>
      <c r="M2042" s="27" t="s">
        <v>12091</v>
      </c>
      <c r="N2042" s="27" t="s">
        <v>12043</v>
      </c>
      <c r="O2042" s="27" t="s">
        <v>12043</v>
      </c>
      <c r="P2042" s="27" t="s">
        <v>2637</v>
      </c>
      <c r="Q2042" s="28" t="s">
        <v>2638</v>
      </c>
    </row>
    <row r="2043" spans="1:17" x14ac:dyDescent="0.2">
      <c r="A2043" s="9" t="s">
        <v>11984</v>
      </c>
      <c r="B2043" s="9">
        <v>1</v>
      </c>
      <c r="K2043" s="29" t="s">
        <v>8174</v>
      </c>
      <c r="L2043" s="30" t="s">
        <v>12092</v>
      </c>
      <c r="M2043" s="30" t="s">
        <v>2639</v>
      </c>
      <c r="N2043" s="30" t="s">
        <v>12043</v>
      </c>
      <c r="O2043" s="30" t="s">
        <v>12043</v>
      </c>
      <c r="P2043" s="30" t="s">
        <v>19511</v>
      </c>
      <c r="Q2043" s="31" t="s">
        <v>2640</v>
      </c>
    </row>
    <row r="2044" spans="1:17" x14ac:dyDescent="0.2">
      <c r="A2044" s="9" t="s">
        <v>11986</v>
      </c>
      <c r="B2044" s="9">
        <v>1</v>
      </c>
      <c r="K2044" s="26" t="s">
        <v>8183</v>
      </c>
      <c r="L2044" s="27" t="s">
        <v>12093</v>
      </c>
      <c r="M2044" s="27" t="s">
        <v>2641</v>
      </c>
      <c r="N2044" s="27" t="s">
        <v>12043</v>
      </c>
      <c r="O2044" s="27" t="s">
        <v>12043</v>
      </c>
      <c r="P2044" s="27" t="s">
        <v>19511</v>
      </c>
      <c r="Q2044" s="28" t="s">
        <v>19511</v>
      </c>
    </row>
    <row r="2045" spans="1:17" x14ac:dyDescent="0.2">
      <c r="A2045" s="9" t="s">
        <v>11988</v>
      </c>
      <c r="B2045" s="9">
        <v>1</v>
      </c>
      <c r="K2045" s="29" t="s">
        <v>8177</v>
      </c>
      <c r="L2045" s="30" t="s">
        <v>12094</v>
      </c>
      <c r="M2045" s="30" t="s">
        <v>12095</v>
      </c>
      <c r="N2045" s="30" t="s">
        <v>12043</v>
      </c>
      <c r="O2045" s="30" t="s">
        <v>12043</v>
      </c>
      <c r="P2045" s="30" t="s">
        <v>2642</v>
      </c>
      <c r="Q2045" s="31" t="s">
        <v>2643</v>
      </c>
    </row>
    <row r="2046" spans="1:17" x14ac:dyDescent="0.2">
      <c r="A2046" s="9" t="s">
        <v>11991</v>
      </c>
      <c r="B2046" s="9">
        <v>1</v>
      </c>
      <c r="K2046" s="26" t="s">
        <v>8174</v>
      </c>
      <c r="L2046" s="27" t="s">
        <v>12096</v>
      </c>
      <c r="M2046" s="27" t="s">
        <v>12097</v>
      </c>
      <c r="N2046" s="27" t="s">
        <v>12043</v>
      </c>
      <c r="O2046" s="27" t="s">
        <v>19511</v>
      </c>
      <c r="P2046" s="27" t="s">
        <v>19511</v>
      </c>
      <c r="Q2046" s="28" t="s">
        <v>2644</v>
      </c>
    </row>
    <row r="2047" spans="1:17" x14ac:dyDescent="0.2">
      <c r="A2047" s="9" t="s">
        <v>11993</v>
      </c>
      <c r="B2047" s="9">
        <v>1</v>
      </c>
      <c r="K2047" s="29" t="s">
        <v>8177</v>
      </c>
      <c r="L2047" s="30" t="s">
        <v>12098</v>
      </c>
      <c r="M2047" s="30" t="s">
        <v>12099</v>
      </c>
      <c r="N2047" s="30" t="s">
        <v>12043</v>
      </c>
      <c r="O2047" s="30" t="s">
        <v>12043</v>
      </c>
      <c r="P2047" s="30" t="s">
        <v>2645</v>
      </c>
      <c r="Q2047" s="31" t="s">
        <v>2646</v>
      </c>
    </row>
    <row r="2048" spans="1:17" x14ac:dyDescent="0.2">
      <c r="A2048" s="9" t="s">
        <v>11996</v>
      </c>
      <c r="B2048" s="9">
        <v>1</v>
      </c>
      <c r="K2048" s="26" t="s">
        <v>8174</v>
      </c>
      <c r="L2048" s="27" t="s">
        <v>12100</v>
      </c>
      <c r="M2048" s="27" t="s">
        <v>12101</v>
      </c>
      <c r="N2048" s="27" t="s">
        <v>12043</v>
      </c>
      <c r="O2048" s="27" t="s">
        <v>19511</v>
      </c>
      <c r="P2048" s="27" t="s">
        <v>19511</v>
      </c>
      <c r="Q2048" s="28" t="s">
        <v>2647</v>
      </c>
    </row>
    <row r="2049" spans="1:17" x14ac:dyDescent="0.2">
      <c r="A2049" s="9" t="s">
        <v>11998</v>
      </c>
      <c r="B2049" s="9">
        <v>1</v>
      </c>
      <c r="K2049" s="29" t="s">
        <v>8174</v>
      </c>
      <c r="L2049" s="30" t="s">
        <v>12093</v>
      </c>
      <c r="M2049" s="30" t="s">
        <v>2648</v>
      </c>
      <c r="N2049" s="30" t="s">
        <v>12043</v>
      </c>
      <c r="O2049" s="30" t="s">
        <v>12043</v>
      </c>
      <c r="P2049" s="30" t="s">
        <v>2649</v>
      </c>
      <c r="Q2049" s="31" t="s">
        <v>2650</v>
      </c>
    </row>
    <row r="2050" spans="1:17" x14ac:dyDescent="0.2">
      <c r="A2050" s="9" t="s">
        <v>12000</v>
      </c>
      <c r="B2050" s="9">
        <v>1</v>
      </c>
      <c r="K2050" s="26" t="s">
        <v>8183</v>
      </c>
      <c r="L2050" s="27" t="s">
        <v>12102</v>
      </c>
      <c r="M2050" s="27" t="s">
        <v>2651</v>
      </c>
      <c r="N2050" s="27" t="s">
        <v>12043</v>
      </c>
      <c r="O2050" s="27" t="s">
        <v>12043</v>
      </c>
      <c r="P2050" s="27" t="s">
        <v>2652</v>
      </c>
      <c r="Q2050" s="28" t="s">
        <v>2653</v>
      </c>
    </row>
    <row r="2051" spans="1:17" x14ac:dyDescent="0.2">
      <c r="A2051" s="9" t="s">
        <v>12003</v>
      </c>
      <c r="B2051" s="9">
        <v>1</v>
      </c>
      <c r="K2051" s="29" t="s">
        <v>8174</v>
      </c>
      <c r="L2051" s="30" t="s">
        <v>12103</v>
      </c>
      <c r="M2051" s="30" t="s">
        <v>2654</v>
      </c>
      <c r="N2051" s="30" t="s">
        <v>12043</v>
      </c>
      <c r="O2051" s="30" t="s">
        <v>12043</v>
      </c>
      <c r="P2051" s="30" t="s">
        <v>19511</v>
      </c>
      <c r="Q2051" s="31" t="s">
        <v>2655</v>
      </c>
    </row>
    <row r="2052" spans="1:17" x14ac:dyDescent="0.2">
      <c r="A2052" s="9" t="s">
        <v>12005</v>
      </c>
      <c r="B2052" s="9">
        <v>1</v>
      </c>
      <c r="K2052" s="26" t="s">
        <v>8183</v>
      </c>
      <c r="L2052" s="27" t="s">
        <v>12104</v>
      </c>
      <c r="M2052" s="27" t="s">
        <v>2656</v>
      </c>
      <c r="N2052" s="27" t="s">
        <v>2711</v>
      </c>
      <c r="O2052" s="27" t="s">
        <v>2711</v>
      </c>
      <c r="P2052" s="27" t="s">
        <v>19511</v>
      </c>
      <c r="Q2052" s="28" t="s">
        <v>2657</v>
      </c>
    </row>
    <row r="2053" spans="1:17" x14ac:dyDescent="0.2">
      <c r="A2053" s="9" t="s">
        <v>12007</v>
      </c>
      <c r="B2053" s="9">
        <v>1</v>
      </c>
      <c r="K2053" s="29" t="s">
        <v>8183</v>
      </c>
      <c r="L2053" s="30" t="s">
        <v>12105</v>
      </c>
      <c r="M2053" s="30" t="s">
        <v>12106</v>
      </c>
      <c r="N2053" s="30" t="s">
        <v>2711</v>
      </c>
      <c r="O2053" s="30" t="s">
        <v>2711</v>
      </c>
      <c r="P2053" s="30" t="s">
        <v>2658</v>
      </c>
      <c r="Q2053" s="31" t="s">
        <v>2659</v>
      </c>
    </row>
    <row r="2054" spans="1:17" x14ac:dyDescent="0.2">
      <c r="A2054" s="9" t="s">
        <v>12009</v>
      </c>
      <c r="B2054" s="9">
        <v>1</v>
      </c>
      <c r="K2054" s="26" t="s">
        <v>8183</v>
      </c>
      <c r="L2054" s="27" t="s">
        <v>12107</v>
      </c>
      <c r="M2054" s="27" t="s">
        <v>12108</v>
      </c>
      <c r="N2054" s="27" t="s">
        <v>2711</v>
      </c>
      <c r="O2054" s="27" t="s">
        <v>19511</v>
      </c>
      <c r="P2054" s="27" t="s">
        <v>19511</v>
      </c>
      <c r="Q2054" s="28" t="s">
        <v>2660</v>
      </c>
    </row>
    <row r="2055" spans="1:17" x14ac:dyDescent="0.2">
      <c r="A2055" s="9" t="s">
        <v>12011</v>
      </c>
      <c r="B2055" s="9">
        <v>1</v>
      </c>
      <c r="K2055" s="29" t="s">
        <v>8183</v>
      </c>
      <c r="L2055" s="30" t="s">
        <v>12109</v>
      </c>
      <c r="M2055" s="30" t="s">
        <v>12110</v>
      </c>
      <c r="N2055" s="30" t="s">
        <v>2711</v>
      </c>
      <c r="O2055" s="30" t="s">
        <v>19511</v>
      </c>
      <c r="P2055" s="30" t="s">
        <v>19511</v>
      </c>
      <c r="Q2055" s="31" t="s">
        <v>2661</v>
      </c>
    </row>
    <row r="2056" spans="1:17" x14ac:dyDescent="0.2">
      <c r="A2056" s="9" t="s">
        <v>12013</v>
      </c>
      <c r="B2056" s="9">
        <v>1</v>
      </c>
      <c r="K2056" s="26" t="s">
        <v>8183</v>
      </c>
      <c r="L2056" s="27" t="s">
        <v>12111</v>
      </c>
      <c r="M2056" s="27" t="s">
        <v>2662</v>
      </c>
      <c r="N2056" s="27" t="s">
        <v>2711</v>
      </c>
      <c r="O2056" s="27" t="s">
        <v>2711</v>
      </c>
      <c r="P2056" s="27" t="s">
        <v>19511</v>
      </c>
      <c r="Q2056" s="28" t="s">
        <v>2663</v>
      </c>
    </row>
    <row r="2057" spans="1:17" x14ac:dyDescent="0.2">
      <c r="A2057" s="9" t="s">
        <v>12015</v>
      </c>
      <c r="B2057" s="9">
        <v>1</v>
      </c>
      <c r="K2057" s="29" t="s">
        <v>8174</v>
      </c>
      <c r="L2057" s="30" t="s">
        <v>12112</v>
      </c>
      <c r="M2057" s="30" t="s">
        <v>12113</v>
      </c>
      <c r="N2057" s="30" t="s">
        <v>2711</v>
      </c>
      <c r="O2057" s="30" t="s">
        <v>2711</v>
      </c>
      <c r="P2057" s="30" t="s">
        <v>19511</v>
      </c>
      <c r="Q2057" s="31" t="s">
        <v>2664</v>
      </c>
    </row>
    <row r="2058" spans="1:17" x14ac:dyDescent="0.2">
      <c r="A2058" s="9" t="s">
        <v>12018</v>
      </c>
      <c r="B2058" s="9">
        <v>1</v>
      </c>
      <c r="K2058" s="26" t="s">
        <v>8216</v>
      </c>
      <c r="L2058" s="27" t="s">
        <v>12114</v>
      </c>
      <c r="M2058" s="27" t="s">
        <v>2665</v>
      </c>
      <c r="N2058" s="27" t="s">
        <v>2711</v>
      </c>
      <c r="O2058" s="27" t="s">
        <v>2711</v>
      </c>
      <c r="P2058" s="27" t="s">
        <v>19511</v>
      </c>
      <c r="Q2058" s="28" t="s">
        <v>2666</v>
      </c>
    </row>
    <row r="2059" spans="1:17" x14ac:dyDescent="0.2">
      <c r="A2059" s="9" t="s">
        <v>12021</v>
      </c>
      <c r="B2059" s="9">
        <v>1</v>
      </c>
      <c r="K2059" s="29" t="s">
        <v>8174</v>
      </c>
      <c r="L2059" s="30" t="s">
        <v>12115</v>
      </c>
      <c r="M2059" s="30" t="s">
        <v>2667</v>
      </c>
      <c r="N2059" s="30" t="s">
        <v>2711</v>
      </c>
      <c r="O2059" s="30" t="s">
        <v>2711</v>
      </c>
      <c r="P2059" s="30" t="s">
        <v>19511</v>
      </c>
      <c r="Q2059" s="31" t="s">
        <v>2668</v>
      </c>
    </row>
    <row r="2060" spans="1:17" x14ac:dyDescent="0.2">
      <c r="A2060" s="9" t="s">
        <v>12024</v>
      </c>
      <c r="B2060" s="9">
        <v>1</v>
      </c>
      <c r="K2060" s="26" t="s">
        <v>8183</v>
      </c>
      <c r="L2060" s="27" t="s">
        <v>12116</v>
      </c>
      <c r="M2060" s="27" t="s">
        <v>2669</v>
      </c>
      <c r="N2060" s="27" t="s">
        <v>2711</v>
      </c>
      <c r="O2060" s="27" t="s">
        <v>2711</v>
      </c>
      <c r="P2060" s="27" t="s">
        <v>19511</v>
      </c>
      <c r="Q2060" s="28" t="s">
        <v>2670</v>
      </c>
    </row>
    <row r="2061" spans="1:17" x14ac:dyDescent="0.2">
      <c r="A2061" s="9" t="s">
        <v>12027</v>
      </c>
      <c r="B2061" s="9">
        <v>1</v>
      </c>
      <c r="K2061" s="29" t="s">
        <v>8174</v>
      </c>
      <c r="L2061" s="30" t="s">
        <v>12117</v>
      </c>
      <c r="M2061" s="30" t="s">
        <v>2669</v>
      </c>
      <c r="N2061" s="30" t="s">
        <v>2711</v>
      </c>
      <c r="O2061" s="30" t="s">
        <v>2711</v>
      </c>
      <c r="P2061" s="30" t="s">
        <v>19511</v>
      </c>
      <c r="Q2061" s="31" t="s">
        <v>2671</v>
      </c>
    </row>
    <row r="2062" spans="1:17" x14ac:dyDescent="0.2">
      <c r="A2062" s="9" t="s">
        <v>12031</v>
      </c>
      <c r="B2062" s="9">
        <v>1</v>
      </c>
      <c r="K2062" s="26" t="s">
        <v>8186</v>
      </c>
      <c r="L2062" s="27" t="s">
        <v>12118</v>
      </c>
      <c r="M2062" s="27" t="s">
        <v>12119</v>
      </c>
      <c r="N2062" s="27" t="s">
        <v>2711</v>
      </c>
      <c r="O2062" s="27" t="s">
        <v>2711</v>
      </c>
      <c r="P2062" s="27" t="s">
        <v>2672</v>
      </c>
      <c r="Q2062" s="28" t="s">
        <v>2673</v>
      </c>
    </row>
    <row r="2063" spans="1:17" x14ac:dyDescent="0.2">
      <c r="A2063" s="9" t="s">
        <v>12034</v>
      </c>
      <c r="B2063" s="9">
        <v>1</v>
      </c>
      <c r="K2063" s="29" t="s">
        <v>8186</v>
      </c>
      <c r="L2063" s="30" t="s">
        <v>12120</v>
      </c>
      <c r="M2063" s="30" t="s">
        <v>2674</v>
      </c>
      <c r="N2063" s="30" t="s">
        <v>2711</v>
      </c>
      <c r="O2063" s="30" t="s">
        <v>2711</v>
      </c>
      <c r="P2063" s="30" t="s">
        <v>2675</v>
      </c>
      <c r="Q2063" s="31" t="s">
        <v>2676</v>
      </c>
    </row>
    <row r="2064" spans="1:17" x14ac:dyDescent="0.2">
      <c r="A2064" s="9" t="s">
        <v>12038</v>
      </c>
      <c r="B2064" s="9">
        <v>1</v>
      </c>
      <c r="K2064" s="26" t="s">
        <v>8183</v>
      </c>
      <c r="L2064" s="27" t="s">
        <v>12121</v>
      </c>
      <c r="M2064" s="27" t="s">
        <v>12122</v>
      </c>
      <c r="N2064" s="27" t="s">
        <v>2711</v>
      </c>
      <c r="O2064" s="27" t="s">
        <v>2711</v>
      </c>
      <c r="P2064" s="27" t="s">
        <v>2677</v>
      </c>
      <c r="Q2064" s="28" t="s">
        <v>2678</v>
      </c>
    </row>
    <row r="2065" spans="1:17" x14ac:dyDescent="0.2">
      <c r="A2065" s="9" t="s">
        <v>12040</v>
      </c>
      <c r="B2065" s="9">
        <v>1</v>
      </c>
      <c r="K2065" s="29" t="s">
        <v>8282</v>
      </c>
      <c r="L2065" s="30" t="s">
        <v>12123</v>
      </c>
      <c r="M2065" s="30" t="s">
        <v>2679</v>
      </c>
      <c r="N2065" s="30" t="s">
        <v>2711</v>
      </c>
      <c r="O2065" s="30" t="s">
        <v>2711</v>
      </c>
      <c r="P2065" s="30" t="s">
        <v>19511</v>
      </c>
      <c r="Q2065" s="31" t="s">
        <v>2680</v>
      </c>
    </row>
    <row r="2066" spans="1:17" x14ac:dyDescent="0.2">
      <c r="A2066" s="9" t="s">
        <v>12041</v>
      </c>
      <c r="B2066" s="9">
        <v>1</v>
      </c>
      <c r="K2066" s="26" t="s">
        <v>8183</v>
      </c>
      <c r="L2066" s="27" t="s">
        <v>12124</v>
      </c>
      <c r="M2066" s="27" t="s">
        <v>12125</v>
      </c>
      <c r="N2066" s="27" t="s">
        <v>2711</v>
      </c>
      <c r="O2066" s="27" t="s">
        <v>2711</v>
      </c>
      <c r="P2066" s="27" t="s">
        <v>2681</v>
      </c>
      <c r="Q2066" s="28" t="s">
        <v>2682</v>
      </c>
    </row>
    <row r="2067" spans="1:17" x14ac:dyDescent="0.2">
      <c r="A2067" s="9" t="s">
        <v>12044</v>
      </c>
      <c r="B2067" s="9">
        <v>1</v>
      </c>
      <c r="K2067" s="29" t="s">
        <v>8183</v>
      </c>
      <c r="L2067" s="30" t="s">
        <v>12126</v>
      </c>
      <c r="M2067" s="30" t="s">
        <v>12125</v>
      </c>
      <c r="N2067" s="30" t="s">
        <v>2711</v>
      </c>
      <c r="O2067" s="30" t="s">
        <v>2711</v>
      </c>
      <c r="P2067" s="30" t="s">
        <v>2681</v>
      </c>
      <c r="Q2067" s="31" t="s">
        <v>2682</v>
      </c>
    </row>
    <row r="2068" spans="1:17" x14ac:dyDescent="0.2">
      <c r="A2068" s="9" t="s">
        <v>12047</v>
      </c>
      <c r="B2068" s="9">
        <v>1</v>
      </c>
      <c r="K2068" s="26" t="s">
        <v>8183</v>
      </c>
      <c r="L2068" s="27" t="s">
        <v>12127</v>
      </c>
      <c r="M2068" s="27" t="s">
        <v>12128</v>
      </c>
      <c r="N2068" s="27" t="s">
        <v>2711</v>
      </c>
      <c r="O2068" s="27" t="s">
        <v>2711</v>
      </c>
      <c r="P2068" s="27" t="s">
        <v>2683</v>
      </c>
      <c r="Q2068" s="28" t="s">
        <v>2684</v>
      </c>
    </row>
    <row r="2069" spans="1:17" x14ac:dyDescent="0.2">
      <c r="A2069" s="9" t="s">
        <v>12049</v>
      </c>
      <c r="B2069" s="9">
        <v>1</v>
      </c>
      <c r="K2069" s="29" t="s">
        <v>8183</v>
      </c>
      <c r="L2069" s="30" t="s">
        <v>12129</v>
      </c>
      <c r="M2069" s="30" t="s">
        <v>12130</v>
      </c>
      <c r="N2069" s="30" t="s">
        <v>2711</v>
      </c>
      <c r="O2069" s="30" t="s">
        <v>2711</v>
      </c>
      <c r="P2069" s="30" t="s">
        <v>19511</v>
      </c>
      <c r="Q2069" s="31" t="s">
        <v>2685</v>
      </c>
    </row>
    <row r="2070" spans="1:17" x14ac:dyDescent="0.2">
      <c r="A2070" s="9" t="s">
        <v>12052</v>
      </c>
      <c r="B2070" s="9">
        <v>1</v>
      </c>
      <c r="K2070" s="26" t="s">
        <v>8216</v>
      </c>
      <c r="L2070" s="27" t="s">
        <v>12131</v>
      </c>
      <c r="M2070" s="27" t="s">
        <v>12132</v>
      </c>
      <c r="N2070" s="27" t="s">
        <v>2711</v>
      </c>
      <c r="O2070" s="27" t="s">
        <v>2711</v>
      </c>
      <c r="P2070" s="27" t="s">
        <v>2686</v>
      </c>
      <c r="Q2070" s="28" t="s">
        <v>2687</v>
      </c>
    </row>
    <row r="2071" spans="1:17" x14ac:dyDescent="0.2">
      <c r="A2071" s="9" t="s">
        <v>12054</v>
      </c>
      <c r="B2071" s="9">
        <v>1</v>
      </c>
      <c r="K2071" s="29" t="s">
        <v>8183</v>
      </c>
      <c r="L2071" s="30" t="s">
        <v>12133</v>
      </c>
      <c r="M2071" s="30" t="s">
        <v>12134</v>
      </c>
      <c r="N2071" s="30" t="s">
        <v>2711</v>
      </c>
      <c r="O2071" s="30" t="s">
        <v>2711</v>
      </c>
      <c r="P2071" s="30" t="s">
        <v>2688</v>
      </c>
      <c r="Q2071" s="31" t="s">
        <v>2689</v>
      </c>
    </row>
    <row r="2072" spans="1:17" x14ac:dyDescent="0.2">
      <c r="A2072" s="9" t="s">
        <v>12056</v>
      </c>
      <c r="B2072" s="9">
        <v>1</v>
      </c>
      <c r="K2072" s="26" t="s">
        <v>8183</v>
      </c>
      <c r="L2072" s="27" t="s">
        <v>12135</v>
      </c>
      <c r="M2072" s="27" t="s">
        <v>12136</v>
      </c>
      <c r="N2072" s="27" t="s">
        <v>2711</v>
      </c>
      <c r="O2072" s="27" t="s">
        <v>2711</v>
      </c>
      <c r="P2072" s="27" t="s">
        <v>19511</v>
      </c>
      <c r="Q2072" s="28" t="s">
        <v>2690</v>
      </c>
    </row>
    <row r="2073" spans="1:17" x14ac:dyDescent="0.2">
      <c r="A2073" s="9" t="s">
        <v>12058</v>
      </c>
      <c r="B2073" s="9">
        <v>1</v>
      </c>
      <c r="K2073" s="29" t="s">
        <v>8183</v>
      </c>
      <c r="L2073" s="30" t="s">
        <v>12137</v>
      </c>
      <c r="M2073" s="30" t="s">
        <v>12138</v>
      </c>
      <c r="N2073" s="30" t="s">
        <v>2711</v>
      </c>
      <c r="O2073" s="30" t="s">
        <v>2711</v>
      </c>
      <c r="P2073" s="30" t="s">
        <v>2691</v>
      </c>
      <c r="Q2073" s="31" t="s">
        <v>2692</v>
      </c>
    </row>
    <row r="2074" spans="1:17" x14ac:dyDescent="0.2">
      <c r="A2074" s="9" t="s">
        <v>12060</v>
      </c>
      <c r="B2074" s="9">
        <v>1</v>
      </c>
      <c r="K2074" s="26" t="s">
        <v>8183</v>
      </c>
      <c r="L2074" s="27" t="s">
        <v>12139</v>
      </c>
      <c r="M2074" s="27" t="s">
        <v>12140</v>
      </c>
      <c r="N2074" s="27" t="s">
        <v>2711</v>
      </c>
      <c r="O2074" s="27" t="s">
        <v>2711</v>
      </c>
      <c r="P2074" s="27" t="s">
        <v>2693</v>
      </c>
      <c r="Q2074" s="28" t="s">
        <v>2694</v>
      </c>
    </row>
    <row r="2075" spans="1:17" x14ac:dyDescent="0.2">
      <c r="A2075" s="9" t="s">
        <v>12062</v>
      </c>
      <c r="B2075" s="9">
        <v>1</v>
      </c>
      <c r="K2075" s="29" t="s">
        <v>8220</v>
      </c>
      <c r="L2075" s="30" t="s">
        <v>12141</v>
      </c>
      <c r="M2075" s="30" t="s">
        <v>19511</v>
      </c>
      <c r="N2075" s="30" t="s">
        <v>2711</v>
      </c>
      <c r="O2075" s="30" t="s">
        <v>2711</v>
      </c>
      <c r="P2075" s="30" t="s">
        <v>19511</v>
      </c>
      <c r="Q2075" s="31" t="s">
        <v>2695</v>
      </c>
    </row>
    <row r="2076" spans="1:17" x14ac:dyDescent="0.2">
      <c r="A2076" s="9" t="s">
        <v>12063</v>
      </c>
      <c r="B2076" s="9">
        <v>1</v>
      </c>
      <c r="K2076" s="26" t="s">
        <v>8183</v>
      </c>
      <c r="L2076" s="27" t="s">
        <v>12142</v>
      </c>
      <c r="M2076" s="27" t="s">
        <v>12143</v>
      </c>
      <c r="N2076" s="27" t="s">
        <v>2711</v>
      </c>
      <c r="O2076" s="27" t="s">
        <v>2711</v>
      </c>
      <c r="P2076" s="27" t="s">
        <v>2696</v>
      </c>
      <c r="Q2076" s="28" t="s">
        <v>2697</v>
      </c>
    </row>
    <row r="2077" spans="1:17" x14ac:dyDescent="0.2">
      <c r="A2077" s="9" t="s">
        <v>12065</v>
      </c>
      <c r="B2077" s="9">
        <v>1</v>
      </c>
      <c r="K2077" s="29" t="s">
        <v>8216</v>
      </c>
      <c r="L2077" s="30" t="s">
        <v>12144</v>
      </c>
      <c r="M2077" s="30" t="s">
        <v>12145</v>
      </c>
      <c r="N2077" s="30" t="s">
        <v>2711</v>
      </c>
      <c r="O2077" s="30" t="s">
        <v>19511</v>
      </c>
      <c r="P2077" s="30" t="s">
        <v>2698</v>
      </c>
      <c r="Q2077" s="31" t="s">
        <v>2699</v>
      </c>
    </row>
    <row r="2078" spans="1:17" x14ac:dyDescent="0.2">
      <c r="A2078" s="9" t="s">
        <v>12067</v>
      </c>
      <c r="B2078" s="9">
        <v>1</v>
      </c>
      <c r="K2078" s="26" t="s">
        <v>8183</v>
      </c>
      <c r="L2078" s="27" t="s">
        <v>12146</v>
      </c>
      <c r="M2078" s="27" t="s">
        <v>12147</v>
      </c>
      <c r="N2078" s="27" t="s">
        <v>2711</v>
      </c>
      <c r="O2078" s="27" t="s">
        <v>2711</v>
      </c>
      <c r="P2078" s="27" t="s">
        <v>2700</v>
      </c>
      <c r="Q2078" s="28" t="s">
        <v>2701</v>
      </c>
    </row>
    <row r="2079" spans="1:17" x14ac:dyDescent="0.2">
      <c r="A2079" s="9" t="s">
        <v>12069</v>
      </c>
      <c r="B2079" s="9">
        <v>1</v>
      </c>
      <c r="K2079" s="29" t="s">
        <v>8183</v>
      </c>
      <c r="L2079" s="30" t="s">
        <v>12148</v>
      </c>
      <c r="M2079" s="30" t="s">
        <v>12149</v>
      </c>
      <c r="N2079" s="30" t="s">
        <v>2711</v>
      </c>
      <c r="O2079" s="30" t="s">
        <v>19511</v>
      </c>
      <c r="P2079" s="30" t="s">
        <v>2702</v>
      </c>
      <c r="Q2079" s="31" t="s">
        <v>2703</v>
      </c>
    </row>
    <row r="2080" spans="1:17" x14ac:dyDescent="0.2">
      <c r="A2080" s="9" t="s">
        <v>12071</v>
      </c>
      <c r="B2080" s="9">
        <v>1</v>
      </c>
      <c r="K2080" s="26" t="s">
        <v>8906</v>
      </c>
      <c r="L2080" s="27" t="s">
        <v>8977</v>
      </c>
      <c r="M2080" s="27" t="s">
        <v>12149</v>
      </c>
      <c r="N2080" s="27" t="s">
        <v>2711</v>
      </c>
      <c r="O2080" s="27" t="s">
        <v>2711</v>
      </c>
      <c r="P2080" s="27" t="s">
        <v>2704</v>
      </c>
      <c r="Q2080" s="28" t="s">
        <v>2703</v>
      </c>
    </row>
    <row r="2081" spans="1:17" x14ac:dyDescent="0.2">
      <c r="A2081" s="9" t="s">
        <v>12072</v>
      </c>
      <c r="B2081" s="9">
        <v>1</v>
      </c>
      <c r="K2081" s="29" t="s">
        <v>8174</v>
      </c>
      <c r="L2081" s="30" t="s">
        <v>12150</v>
      </c>
      <c r="M2081" s="30" t="s">
        <v>12151</v>
      </c>
      <c r="N2081" s="30" t="s">
        <v>2711</v>
      </c>
      <c r="O2081" s="30" t="s">
        <v>19511</v>
      </c>
      <c r="P2081" s="30" t="s">
        <v>19511</v>
      </c>
      <c r="Q2081" s="31" t="s">
        <v>2705</v>
      </c>
    </row>
    <row r="2082" spans="1:17" x14ac:dyDescent="0.2">
      <c r="A2082" s="9" t="s">
        <v>12074</v>
      </c>
      <c r="B2082" s="9">
        <v>1</v>
      </c>
      <c r="K2082" s="26" t="s">
        <v>8183</v>
      </c>
      <c r="L2082" s="27" t="s">
        <v>12152</v>
      </c>
      <c r="M2082" s="27" t="s">
        <v>12152</v>
      </c>
      <c r="N2082" s="27" t="s">
        <v>2711</v>
      </c>
      <c r="O2082" s="27" t="s">
        <v>19511</v>
      </c>
      <c r="P2082" s="27" t="s">
        <v>2706</v>
      </c>
      <c r="Q2082" s="28" t="s">
        <v>2707</v>
      </c>
    </row>
    <row r="2083" spans="1:17" x14ac:dyDescent="0.2">
      <c r="A2083" s="9" t="s">
        <v>12076</v>
      </c>
      <c r="B2083" s="9">
        <v>1</v>
      </c>
      <c r="K2083" s="29" t="s">
        <v>8183</v>
      </c>
      <c r="L2083" s="30" t="s">
        <v>12153</v>
      </c>
      <c r="M2083" s="30" t="s">
        <v>12154</v>
      </c>
      <c r="N2083" s="30" t="s">
        <v>2711</v>
      </c>
      <c r="O2083" s="30" t="s">
        <v>19511</v>
      </c>
      <c r="P2083" s="30" t="s">
        <v>2708</v>
      </c>
      <c r="Q2083" s="31" t="s">
        <v>2709</v>
      </c>
    </row>
    <row r="2084" spans="1:17" x14ac:dyDescent="0.2">
      <c r="A2084" s="9" t="s">
        <v>12078</v>
      </c>
      <c r="B2084" s="9">
        <v>1</v>
      </c>
      <c r="K2084" s="26" t="s">
        <v>8174</v>
      </c>
      <c r="L2084" s="27" t="s">
        <v>12155</v>
      </c>
      <c r="M2084" s="27" t="s">
        <v>12156</v>
      </c>
      <c r="N2084" s="27" t="s">
        <v>2711</v>
      </c>
      <c r="O2084" s="27" t="s">
        <v>19511</v>
      </c>
      <c r="P2084" s="27" t="s">
        <v>2710</v>
      </c>
      <c r="Q2084" s="28" t="s">
        <v>2705</v>
      </c>
    </row>
    <row r="2085" spans="1:17" x14ac:dyDescent="0.2">
      <c r="A2085" s="9" t="s">
        <v>12080</v>
      </c>
      <c r="B2085" s="9">
        <v>1</v>
      </c>
      <c r="K2085" s="29" t="s">
        <v>8174</v>
      </c>
      <c r="L2085" s="30" t="s">
        <v>12157</v>
      </c>
      <c r="M2085" s="30" t="s">
        <v>12158</v>
      </c>
      <c r="N2085" s="30" t="s">
        <v>2711</v>
      </c>
      <c r="O2085" s="30" t="s">
        <v>2711</v>
      </c>
      <c r="P2085" s="30" t="s">
        <v>2712</v>
      </c>
      <c r="Q2085" s="31" t="s">
        <v>2713</v>
      </c>
    </row>
    <row r="2086" spans="1:17" x14ac:dyDescent="0.2">
      <c r="A2086" s="9" t="s">
        <v>12082</v>
      </c>
      <c r="B2086" s="9">
        <v>1</v>
      </c>
      <c r="K2086" s="26" t="s">
        <v>8183</v>
      </c>
      <c r="L2086" s="27" t="s">
        <v>12159</v>
      </c>
      <c r="M2086" s="27" t="s">
        <v>12160</v>
      </c>
      <c r="N2086" s="27" t="s">
        <v>2711</v>
      </c>
      <c r="O2086" s="27" t="s">
        <v>19511</v>
      </c>
      <c r="P2086" s="27" t="s">
        <v>2714</v>
      </c>
      <c r="Q2086" s="28" t="s">
        <v>2715</v>
      </c>
    </row>
    <row r="2087" spans="1:17" x14ac:dyDescent="0.2">
      <c r="A2087" s="9" t="s">
        <v>12084</v>
      </c>
      <c r="B2087" s="9">
        <v>1</v>
      </c>
      <c r="K2087" s="29" t="s">
        <v>8186</v>
      </c>
      <c r="L2087" s="30" t="s">
        <v>12161</v>
      </c>
      <c r="M2087" s="30" t="s">
        <v>2716</v>
      </c>
      <c r="N2087" s="30" t="s">
        <v>2711</v>
      </c>
      <c r="O2087" s="30" t="s">
        <v>2711</v>
      </c>
      <c r="P2087" s="30" t="s">
        <v>2717</v>
      </c>
      <c r="Q2087" s="31" t="s">
        <v>2718</v>
      </c>
    </row>
    <row r="2088" spans="1:17" x14ac:dyDescent="0.2">
      <c r="A2088" s="9" t="s">
        <v>12086</v>
      </c>
      <c r="B2088" s="9">
        <v>1</v>
      </c>
      <c r="K2088" s="26" t="s">
        <v>8183</v>
      </c>
      <c r="L2088" s="27" t="s">
        <v>12162</v>
      </c>
      <c r="M2088" s="27" t="s">
        <v>12163</v>
      </c>
      <c r="N2088" s="27" t="s">
        <v>2711</v>
      </c>
      <c r="O2088" s="27" t="s">
        <v>2711</v>
      </c>
      <c r="P2088" s="27" t="s">
        <v>19511</v>
      </c>
      <c r="Q2088" s="28" t="s">
        <v>2719</v>
      </c>
    </row>
    <row r="2089" spans="1:17" x14ac:dyDescent="0.2">
      <c r="A2089" s="9" t="s">
        <v>12088</v>
      </c>
      <c r="B2089" s="9">
        <v>1</v>
      </c>
      <c r="K2089" s="29" t="s">
        <v>8216</v>
      </c>
      <c r="L2089" s="30" t="s">
        <v>12164</v>
      </c>
      <c r="M2089" s="30" t="s">
        <v>12165</v>
      </c>
      <c r="N2089" s="30" t="s">
        <v>2711</v>
      </c>
      <c r="O2089" s="30" t="s">
        <v>2711</v>
      </c>
      <c r="P2089" s="30" t="s">
        <v>2720</v>
      </c>
      <c r="Q2089" s="31" t="s">
        <v>2721</v>
      </c>
    </row>
    <row r="2090" spans="1:17" x14ac:dyDescent="0.2">
      <c r="A2090" s="9" t="s">
        <v>12090</v>
      </c>
      <c r="B2090" s="9">
        <v>1</v>
      </c>
      <c r="K2090" s="26" t="s">
        <v>8174</v>
      </c>
      <c r="L2090" s="27" t="s">
        <v>12166</v>
      </c>
      <c r="M2090" s="27" t="s">
        <v>12167</v>
      </c>
      <c r="N2090" s="27" t="s">
        <v>2711</v>
      </c>
      <c r="O2090" s="27" t="s">
        <v>2711</v>
      </c>
      <c r="P2090" s="27" t="s">
        <v>19511</v>
      </c>
      <c r="Q2090" s="28" t="s">
        <v>2722</v>
      </c>
    </row>
    <row r="2091" spans="1:17" x14ac:dyDescent="0.2">
      <c r="A2091" s="9" t="s">
        <v>12092</v>
      </c>
      <c r="B2091" s="9">
        <v>1</v>
      </c>
      <c r="K2091" s="29" t="s">
        <v>8183</v>
      </c>
      <c r="L2091" s="30" t="s">
        <v>12168</v>
      </c>
      <c r="M2091" s="30" t="s">
        <v>12169</v>
      </c>
      <c r="N2091" s="30" t="s">
        <v>2711</v>
      </c>
      <c r="O2091" s="30" t="s">
        <v>12170</v>
      </c>
      <c r="P2091" s="30" t="s">
        <v>2723</v>
      </c>
      <c r="Q2091" s="31" t="s">
        <v>2724</v>
      </c>
    </row>
    <row r="2092" spans="1:17" x14ac:dyDescent="0.2">
      <c r="A2092" s="9" t="s">
        <v>12094</v>
      </c>
      <c r="B2092" s="9">
        <v>1</v>
      </c>
      <c r="K2092" s="26" t="s">
        <v>8183</v>
      </c>
      <c r="L2092" s="27" t="s">
        <v>12171</v>
      </c>
      <c r="M2092" s="27" t="s">
        <v>12172</v>
      </c>
      <c r="N2092" s="27" t="s">
        <v>2799</v>
      </c>
      <c r="O2092" s="27" t="s">
        <v>19511</v>
      </c>
      <c r="P2092" s="27" t="s">
        <v>2725</v>
      </c>
      <c r="Q2092" s="28" t="s">
        <v>2726</v>
      </c>
    </row>
    <row r="2093" spans="1:17" x14ac:dyDescent="0.2">
      <c r="A2093" s="9" t="s">
        <v>12096</v>
      </c>
      <c r="B2093" s="9">
        <v>1</v>
      </c>
      <c r="K2093" s="29" t="s">
        <v>8183</v>
      </c>
      <c r="L2093" s="30" t="s">
        <v>12173</v>
      </c>
      <c r="M2093" s="30" t="s">
        <v>12174</v>
      </c>
      <c r="N2093" s="30" t="s">
        <v>2799</v>
      </c>
      <c r="O2093" s="30" t="s">
        <v>12175</v>
      </c>
      <c r="P2093" s="30" t="s">
        <v>19511</v>
      </c>
      <c r="Q2093" s="31" t="s">
        <v>2727</v>
      </c>
    </row>
    <row r="2094" spans="1:17" x14ac:dyDescent="0.2">
      <c r="A2094" s="9" t="s">
        <v>12098</v>
      </c>
      <c r="B2094" s="9">
        <v>1</v>
      </c>
      <c r="K2094" s="26" t="s">
        <v>8186</v>
      </c>
      <c r="L2094" s="27" t="s">
        <v>12176</v>
      </c>
      <c r="M2094" s="27" t="s">
        <v>19511</v>
      </c>
      <c r="N2094" s="27" t="s">
        <v>2799</v>
      </c>
      <c r="O2094" s="27" t="s">
        <v>2728</v>
      </c>
      <c r="P2094" s="27" t="s">
        <v>19511</v>
      </c>
      <c r="Q2094" s="28" t="s">
        <v>2729</v>
      </c>
    </row>
    <row r="2095" spans="1:17" x14ac:dyDescent="0.2">
      <c r="A2095" s="9" t="s">
        <v>12100</v>
      </c>
      <c r="B2095" s="9">
        <v>1</v>
      </c>
      <c r="K2095" s="29" t="s">
        <v>8183</v>
      </c>
      <c r="L2095" s="30" t="s">
        <v>8563</v>
      </c>
      <c r="M2095" s="30" t="s">
        <v>12177</v>
      </c>
      <c r="N2095" s="30" t="s">
        <v>2799</v>
      </c>
      <c r="O2095" s="30" t="s">
        <v>19511</v>
      </c>
      <c r="P2095" s="30" t="s">
        <v>19511</v>
      </c>
      <c r="Q2095" s="31" t="s">
        <v>2730</v>
      </c>
    </row>
    <row r="2096" spans="1:17" x14ac:dyDescent="0.2">
      <c r="A2096" s="9" t="s">
        <v>12102</v>
      </c>
      <c r="B2096" s="9">
        <v>1</v>
      </c>
      <c r="K2096" s="26" t="s">
        <v>8186</v>
      </c>
      <c r="L2096" s="27" t="s">
        <v>12178</v>
      </c>
      <c r="M2096" s="27" t="s">
        <v>12179</v>
      </c>
      <c r="N2096" s="27" t="s">
        <v>2799</v>
      </c>
      <c r="O2096" s="27" t="s">
        <v>19511</v>
      </c>
      <c r="P2096" s="27" t="s">
        <v>19511</v>
      </c>
      <c r="Q2096" s="28" t="s">
        <v>2731</v>
      </c>
    </row>
    <row r="2097" spans="1:17" x14ac:dyDescent="0.2">
      <c r="A2097" s="9" t="s">
        <v>12103</v>
      </c>
      <c r="B2097" s="9">
        <v>1</v>
      </c>
      <c r="K2097" s="29" t="s">
        <v>8171</v>
      </c>
      <c r="L2097" s="30" t="s">
        <v>12180</v>
      </c>
      <c r="M2097" s="30" t="s">
        <v>12181</v>
      </c>
      <c r="N2097" s="30" t="s">
        <v>2799</v>
      </c>
      <c r="O2097" s="30" t="s">
        <v>12182</v>
      </c>
      <c r="P2097" s="30" t="s">
        <v>2732</v>
      </c>
      <c r="Q2097" s="31" t="s">
        <v>2733</v>
      </c>
    </row>
    <row r="2098" spans="1:17" x14ac:dyDescent="0.2">
      <c r="A2098" s="9" t="s">
        <v>12104</v>
      </c>
      <c r="B2098" s="9">
        <v>1</v>
      </c>
      <c r="K2098" s="26" t="s">
        <v>8183</v>
      </c>
      <c r="L2098" s="27" t="s">
        <v>12183</v>
      </c>
      <c r="M2098" s="27" t="s">
        <v>12184</v>
      </c>
      <c r="N2098" s="27" t="s">
        <v>2799</v>
      </c>
      <c r="O2098" s="27" t="s">
        <v>19511</v>
      </c>
      <c r="P2098" s="27" t="s">
        <v>2734</v>
      </c>
      <c r="Q2098" s="28" t="s">
        <v>2735</v>
      </c>
    </row>
    <row r="2099" spans="1:17" x14ac:dyDescent="0.2">
      <c r="A2099" s="9" t="s">
        <v>12105</v>
      </c>
      <c r="B2099" s="9">
        <v>1</v>
      </c>
      <c r="K2099" s="29" t="s">
        <v>8183</v>
      </c>
      <c r="L2099" s="30" t="s">
        <v>12185</v>
      </c>
      <c r="M2099" s="30" t="s">
        <v>12186</v>
      </c>
      <c r="N2099" s="30" t="s">
        <v>2799</v>
      </c>
      <c r="O2099" s="30" t="s">
        <v>19511</v>
      </c>
      <c r="P2099" s="30" t="s">
        <v>19511</v>
      </c>
      <c r="Q2099" s="31" t="s">
        <v>2736</v>
      </c>
    </row>
    <row r="2100" spans="1:17" x14ac:dyDescent="0.2">
      <c r="A2100" s="9" t="s">
        <v>12107</v>
      </c>
      <c r="B2100" s="9">
        <v>1</v>
      </c>
      <c r="K2100" s="26" t="s">
        <v>8186</v>
      </c>
      <c r="L2100" s="27" t="s">
        <v>12187</v>
      </c>
      <c r="M2100" s="27" t="s">
        <v>12188</v>
      </c>
      <c r="N2100" s="27" t="s">
        <v>2799</v>
      </c>
      <c r="O2100" s="27" t="s">
        <v>12189</v>
      </c>
      <c r="P2100" s="27" t="s">
        <v>2737</v>
      </c>
      <c r="Q2100" s="28" t="s">
        <v>2738</v>
      </c>
    </row>
    <row r="2101" spans="1:17" x14ac:dyDescent="0.2">
      <c r="A2101" s="9" t="s">
        <v>12109</v>
      </c>
      <c r="B2101" s="9">
        <v>1</v>
      </c>
      <c r="K2101" s="29" t="s">
        <v>8174</v>
      </c>
      <c r="L2101" s="30" t="s">
        <v>12190</v>
      </c>
      <c r="M2101" s="30" t="s">
        <v>12191</v>
      </c>
      <c r="N2101" s="30" t="s">
        <v>2799</v>
      </c>
      <c r="O2101" s="30" t="s">
        <v>11194</v>
      </c>
      <c r="P2101" s="30" t="s">
        <v>19511</v>
      </c>
      <c r="Q2101" s="31" t="s">
        <v>2739</v>
      </c>
    </row>
    <row r="2102" spans="1:17" x14ac:dyDescent="0.2">
      <c r="A2102" s="9" t="s">
        <v>12111</v>
      </c>
      <c r="B2102" s="9">
        <v>1</v>
      </c>
      <c r="K2102" s="26" t="s">
        <v>8171</v>
      </c>
      <c r="L2102" s="27" t="s">
        <v>12192</v>
      </c>
      <c r="M2102" s="27" t="s">
        <v>12193</v>
      </c>
      <c r="N2102" s="27" t="s">
        <v>2799</v>
      </c>
      <c r="O2102" s="27" t="s">
        <v>12194</v>
      </c>
      <c r="P2102" s="27" t="s">
        <v>2740</v>
      </c>
      <c r="Q2102" s="28" t="s">
        <v>2741</v>
      </c>
    </row>
    <row r="2103" spans="1:17" x14ac:dyDescent="0.2">
      <c r="A2103" s="9" t="s">
        <v>12112</v>
      </c>
      <c r="B2103" s="9">
        <v>1</v>
      </c>
      <c r="K2103" s="29" t="s">
        <v>8183</v>
      </c>
      <c r="L2103" s="30" t="s">
        <v>12195</v>
      </c>
      <c r="M2103" s="30" t="s">
        <v>12196</v>
      </c>
      <c r="N2103" s="30" t="s">
        <v>2799</v>
      </c>
      <c r="O2103" s="30" t="s">
        <v>12197</v>
      </c>
      <c r="P2103" s="30" t="s">
        <v>2742</v>
      </c>
      <c r="Q2103" s="31" t="s">
        <v>2743</v>
      </c>
    </row>
    <row r="2104" spans="1:17" x14ac:dyDescent="0.2">
      <c r="A2104" s="9" t="s">
        <v>12114</v>
      </c>
      <c r="B2104" s="9">
        <v>1</v>
      </c>
      <c r="K2104" s="26" t="s">
        <v>8174</v>
      </c>
      <c r="L2104" s="27" t="s">
        <v>12198</v>
      </c>
      <c r="M2104" s="27" t="s">
        <v>12199</v>
      </c>
      <c r="N2104" s="27" t="s">
        <v>2799</v>
      </c>
      <c r="O2104" s="27" t="s">
        <v>19511</v>
      </c>
      <c r="P2104" s="27" t="s">
        <v>2744</v>
      </c>
      <c r="Q2104" s="28" t="s">
        <v>2745</v>
      </c>
    </row>
    <row r="2105" spans="1:17" x14ac:dyDescent="0.2">
      <c r="A2105" s="9" t="s">
        <v>12115</v>
      </c>
      <c r="B2105" s="9">
        <v>1</v>
      </c>
      <c r="K2105" s="29" t="s">
        <v>8183</v>
      </c>
      <c r="L2105" s="30" t="s">
        <v>12200</v>
      </c>
      <c r="M2105" s="30" t="s">
        <v>12201</v>
      </c>
      <c r="N2105" s="30" t="s">
        <v>2799</v>
      </c>
      <c r="O2105" s="30" t="s">
        <v>2799</v>
      </c>
      <c r="P2105" s="30" t="s">
        <v>2746</v>
      </c>
      <c r="Q2105" s="31" t="s">
        <v>2747</v>
      </c>
    </row>
    <row r="2106" spans="1:17" x14ac:dyDescent="0.2">
      <c r="A2106" s="9" t="s">
        <v>12116</v>
      </c>
      <c r="B2106" s="9">
        <v>1</v>
      </c>
      <c r="K2106" s="26" t="s">
        <v>8183</v>
      </c>
      <c r="L2106" s="27" t="s">
        <v>12202</v>
      </c>
      <c r="M2106" s="27" t="s">
        <v>12203</v>
      </c>
      <c r="N2106" s="27" t="s">
        <v>2799</v>
      </c>
      <c r="O2106" s="27" t="s">
        <v>2799</v>
      </c>
      <c r="P2106" s="27" t="s">
        <v>19511</v>
      </c>
      <c r="Q2106" s="28" t="s">
        <v>19511</v>
      </c>
    </row>
    <row r="2107" spans="1:17" x14ac:dyDescent="0.2">
      <c r="A2107" s="9" t="s">
        <v>12117</v>
      </c>
      <c r="B2107" s="9">
        <v>1</v>
      </c>
      <c r="K2107" s="29" t="s">
        <v>8183</v>
      </c>
      <c r="L2107" s="30" t="s">
        <v>12204</v>
      </c>
      <c r="M2107" s="30" t="s">
        <v>12205</v>
      </c>
      <c r="N2107" s="30" t="s">
        <v>2799</v>
      </c>
      <c r="O2107" s="30" t="s">
        <v>2799</v>
      </c>
      <c r="P2107" s="30" t="s">
        <v>2748</v>
      </c>
      <c r="Q2107" s="31" t="s">
        <v>2749</v>
      </c>
    </row>
    <row r="2108" spans="1:17" x14ac:dyDescent="0.2">
      <c r="A2108" s="9" t="s">
        <v>12118</v>
      </c>
      <c r="B2108" s="9">
        <v>1</v>
      </c>
      <c r="K2108" s="26" t="s">
        <v>8220</v>
      </c>
      <c r="L2108" s="27" t="s">
        <v>12206</v>
      </c>
      <c r="M2108" s="27" t="s">
        <v>19511</v>
      </c>
      <c r="N2108" s="27" t="s">
        <v>2799</v>
      </c>
      <c r="O2108" s="27" t="s">
        <v>12207</v>
      </c>
      <c r="P2108" s="27" t="s">
        <v>19511</v>
      </c>
      <c r="Q2108" s="28" t="s">
        <v>19511</v>
      </c>
    </row>
    <row r="2109" spans="1:17" x14ac:dyDescent="0.2">
      <c r="A2109" s="9" t="s">
        <v>12120</v>
      </c>
      <c r="B2109" s="9">
        <v>1</v>
      </c>
      <c r="K2109" s="29" t="s">
        <v>8220</v>
      </c>
      <c r="L2109" s="30" t="s">
        <v>12208</v>
      </c>
      <c r="M2109" s="30" t="s">
        <v>19511</v>
      </c>
      <c r="N2109" s="30" t="s">
        <v>2799</v>
      </c>
      <c r="O2109" s="30" t="s">
        <v>12209</v>
      </c>
      <c r="P2109" s="30" t="s">
        <v>19511</v>
      </c>
      <c r="Q2109" s="31" t="s">
        <v>19511</v>
      </c>
    </row>
    <row r="2110" spans="1:17" x14ac:dyDescent="0.2">
      <c r="A2110" s="9" t="s">
        <v>12121</v>
      </c>
      <c r="B2110" s="9">
        <v>1</v>
      </c>
      <c r="K2110" s="26" t="s">
        <v>8186</v>
      </c>
      <c r="L2110" s="27" t="s">
        <v>12210</v>
      </c>
      <c r="M2110" s="27" t="s">
        <v>12211</v>
      </c>
      <c r="N2110" s="27" t="s">
        <v>2799</v>
      </c>
      <c r="O2110" s="27" t="s">
        <v>12197</v>
      </c>
      <c r="P2110" s="27" t="s">
        <v>19511</v>
      </c>
      <c r="Q2110" s="28" t="s">
        <v>19511</v>
      </c>
    </row>
    <row r="2111" spans="1:17" x14ac:dyDescent="0.2">
      <c r="A2111" s="9" t="s">
        <v>12123</v>
      </c>
      <c r="B2111" s="9">
        <v>1</v>
      </c>
      <c r="K2111" s="29" t="s">
        <v>8183</v>
      </c>
      <c r="L2111" s="30" t="s">
        <v>12212</v>
      </c>
      <c r="M2111" s="30" t="s">
        <v>12213</v>
      </c>
      <c r="N2111" s="30" t="s">
        <v>2799</v>
      </c>
      <c r="O2111" s="30" t="s">
        <v>2799</v>
      </c>
      <c r="P2111" s="30" t="s">
        <v>2750</v>
      </c>
      <c r="Q2111" s="31" t="s">
        <v>2751</v>
      </c>
    </row>
    <row r="2112" spans="1:17" x14ac:dyDescent="0.2">
      <c r="A2112" s="9" t="s">
        <v>12124</v>
      </c>
      <c r="B2112" s="9">
        <v>1</v>
      </c>
      <c r="K2112" s="26" t="s">
        <v>8186</v>
      </c>
      <c r="L2112" s="27" t="s">
        <v>12214</v>
      </c>
      <c r="M2112" s="27" t="s">
        <v>12215</v>
      </c>
      <c r="N2112" s="27" t="s">
        <v>2799</v>
      </c>
      <c r="O2112" s="27" t="s">
        <v>2799</v>
      </c>
      <c r="P2112" s="27" t="s">
        <v>2752</v>
      </c>
      <c r="Q2112" s="28" t="s">
        <v>2753</v>
      </c>
    </row>
    <row r="2113" spans="1:17" x14ac:dyDescent="0.2">
      <c r="A2113" s="9" t="s">
        <v>12126</v>
      </c>
      <c r="B2113" s="9">
        <v>1</v>
      </c>
      <c r="K2113" s="29" t="s">
        <v>8186</v>
      </c>
      <c r="L2113" s="30" t="s">
        <v>12216</v>
      </c>
      <c r="M2113" s="30" t="s">
        <v>12217</v>
      </c>
      <c r="N2113" s="30" t="s">
        <v>2799</v>
      </c>
      <c r="O2113" s="30" t="s">
        <v>2799</v>
      </c>
      <c r="P2113" s="30" t="s">
        <v>19511</v>
      </c>
      <c r="Q2113" s="31" t="s">
        <v>2754</v>
      </c>
    </row>
    <row r="2114" spans="1:17" x14ac:dyDescent="0.2">
      <c r="A2114" s="9" t="s">
        <v>12127</v>
      </c>
      <c r="B2114" s="9">
        <v>1</v>
      </c>
      <c r="K2114" s="26" t="s">
        <v>8186</v>
      </c>
      <c r="L2114" s="27" t="s">
        <v>12218</v>
      </c>
      <c r="M2114" s="27" t="s">
        <v>12219</v>
      </c>
      <c r="N2114" s="27" t="s">
        <v>2799</v>
      </c>
      <c r="O2114" s="27" t="s">
        <v>2799</v>
      </c>
      <c r="P2114" s="27" t="s">
        <v>2755</v>
      </c>
      <c r="Q2114" s="28" t="s">
        <v>2756</v>
      </c>
    </row>
    <row r="2115" spans="1:17" x14ac:dyDescent="0.2">
      <c r="A2115" s="9" t="s">
        <v>12129</v>
      </c>
      <c r="B2115" s="9">
        <v>1</v>
      </c>
      <c r="K2115" s="29" t="s">
        <v>8186</v>
      </c>
      <c r="L2115" s="30" t="s">
        <v>12220</v>
      </c>
      <c r="M2115" s="30" t="s">
        <v>2757</v>
      </c>
      <c r="N2115" s="30" t="s">
        <v>2799</v>
      </c>
      <c r="O2115" s="30" t="s">
        <v>2799</v>
      </c>
      <c r="P2115" s="30" t="s">
        <v>2758</v>
      </c>
      <c r="Q2115" s="31" t="s">
        <v>2759</v>
      </c>
    </row>
    <row r="2116" spans="1:17" x14ac:dyDescent="0.2">
      <c r="A2116" s="9" t="s">
        <v>12131</v>
      </c>
      <c r="B2116" s="9">
        <v>1</v>
      </c>
      <c r="K2116" s="26" t="s">
        <v>8183</v>
      </c>
      <c r="L2116" s="27" t="s">
        <v>12221</v>
      </c>
      <c r="M2116" s="27" t="s">
        <v>12222</v>
      </c>
      <c r="N2116" s="27" t="s">
        <v>2799</v>
      </c>
      <c r="O2116" s="27" t="s">
        <v>2799</v>
      </c>
      <c r="P2116" s="27" t="s">
        <v>2760</v>
      </c>
      <c r="Q2116" s="28" t="s">
        <v>2761</v>
      </c>
    </row>
    <row r="2117" spans="1:17" x14ac:dyDescent="0.2">
      <c r="A2117" s="9" t="s">
        <v>12133</v>
      </c>
      <c r="B2117" s="9">
        <v>1</v>
      </c>
      <c r="K2117" s="29" t="s">
        <v>8186</v>
      </c>
      <c r="L2117" s="30" t="s">
        <v>12223</v>
      </c>
      <c r="M2117" s="30" t="s">
        <v>12224</v>
      </c>
      <c r="N2117" s="30" t="s">
        <v>2799</v>
      </c>
      <c r="O2117" s="30" t="s">
        <v>12225</v>
      </c>
      <c r="P2117" s="30" t="s">
        <v>19511</v>
      </c>
      <c r="Q2117" s="31" t="s">
        <v>2762</v>
      </c>
    </row>
    <row r="2118" spans="1:17" x14ac:dyDescent="0.2">
      <c r="A2118" s="9" t="s">
        <v>12135</v>
      </c>
      <c r="B2118" s="9">
        <v>1</v>
      </c>
      <c r="K2118" s="26" t="s">
        <v>8216</v>
      </c>
      <c r="L2118" s="27" t="s">
        <v>12226</v>
      </c>
      <c r="M2118" s="27" t="s">
        <v>12227</v>
      </c>
      <c r="N2118" s="27" t="s">
        <v>2799</v>
      </c>
      <c r="O2118" s="27" t="s">
        <v>2799</v>
      </c>
      <c r="P2118" s="27" t="s">
        <v>2763</v>
      </c>
      <c r="Q2118" s="28" t="s">
        <v>2764</v>
      </c>
    </row>
    <row r="2119" spans="1:17" x14ac:dyDescent="0.2">
      <c r="A2119" s="9" t="s">
        <v>12137</v>
      </c>
      <c r="B2119" s="9">
        <v>1</v>
      </c>
      <c r="K2119" s="29" t="s">
        <v>8186</v>
      </c>
      <c r="L2119" s="30" t="s">
        <v>12228</v>
      </c>
      <c r="M2119" s="30" t="s">
        <v>12229</v>
      </c>
      <c r="N2119" s="30" t="s">
        <v>2799</v>
      </c>
      <c r="O2119" s="30" t="s">
        <v>2799</v>
      </c>
      <c r="P2119" s="30" t="s">
        <v>2765</v>
      </c>
      <c r="Q2119" s="31" t="s">
        <v>2766</v>
      </c>
    </row>
    <row r="2120" spans="1:17" x14ac:dyDescent="0.2">
      <c r="A2120" s="9" t="s">
        <v>12139</v>
      </c>
      <c r="B2120" s="9">
        <v>1</v>
      </c>
      <c r="K2120" s="26" t="s">
        <v>8186</v>
      </c>
      <c r="L2120" s="27" t="s">
        <v>12230</v>
      </c>
      <c r="M2120" s="27" t="s">
        <v>12231</v>
      </c>
      <c r="N2120" s="27" t="s">
        <v>2799</v>
      </c>
      <c r="O2120" s="27" t="s">
        <v>2799</v>
      </c>
      <c r="P2120" s="27" t="s">
        <v>19511</v>
      </c>
      <c r="Q2120" s="28" t="s">
        <v>2767</v>
      </c>
    </row>
    <row r="2121" spans="1:17" x14ac:dyDescent="0.2">
      <c r="A2121" s="9" t="s">
        <v>12141</v>
      </c>
      <c r="B2121" s="9">
        <v>1</v>
      </c>
      <c r="K2121" s="29" t="s">
        <v>8186</v>
      </c>
      <c r="L2121" s="30" t="s">
        <v>12232</v>
      </c>
      <c r="M2121" s="30" t="s">
        <v>12233</v>
      </c>
      <c r="N2121" s="30" t="s">
        <v>2799</v>
      </c>
      <c r="O2121" s="30" t="s">
        <v>2799</v>
      </c>
      <c r="P2121" s="30" t="s">
        <v>19511</v>
      </c>
      <c r="Q2121" s="31" t="s">
        <v>2768</v>
      </c>
    </row>
    <row r="2122" spans="1:17" x14ac:dyDescent="0.2">
      <c r="A2122" s="9" t="s">
        <v>12142</v>
      </c>
      <c r="B2122" s="9">
        <v>1</v>
      </c>
      <c r="K2122" s="26" t="s">
        <v>8183</v>
      </c>
      <c r="L2122" s="27" t="s">
        <v>12234</v>
      </c>
      <c r="M2122" s="27" t="s">
        <v>2769</v>
      </c>
      <c r="N2122" s="27" t="s">
        <v>2799</v>
      </c>
      <c r="O2122" s="27" t="s">
        <v>2799</v>
      </c>
      <c r="P2122" s="27" t="s">
        <v>2770</v>
      </c>
      <c r="Q2122" s="28" t="s">
        <v>2771</v>
      </c>
    </row>
    <row r="2123" spans="1:17" x14ac:dyDescent="0.2">
      <c r="A2123" s="9" t="s">
        <v>12144</v>
      </c>
      <c r="B2123" s="9">
        <v>1</v>
      </c>
      <c r="K2123" s="29" t="s">
        <v>8216</v>
      </c>
      <c r="L2123" s="30" t="s">
        <v>12235</v>
      </c>
      <c r="M2123" s="30" t="s">
        <v>12236</v>
      </c>
      <c r="N2123" s="30" t="s">
        <v>2799</v>
      </c>
      <c r="O2123" s="30" t="s">
        <v>2799</v>
      </c>
      <c r="P2123" s="30" t="s">
        <v>19511</v>
      </c>
      <c r="Q2123" s="31" t="s">
        <v>2772</v>
      </c>
    </row>
    <row r="2124" spans="1:17" x14ac:dyDescent="0.2">
      <c r="A2124" s="9" t="s">
        <v>12146</v>
      </c>
      <c r="B2124" s="9">
        <v>1</v>
      </c>
      <c r="K2124" s="26" t="s">
        <v>8183</v>
      </c>
      <c r="L2124" s="27" t="s">
        <v>12237</v>
      </c>
      <c r="M2124" s="27" t="s">
        <v>12238</v>
      </c>
      <c r="N2124" s="27" t="s">
        <v>2799</v>
      </c>
      <c r="O2124" s="27" t="s">
        <v>2799</v>
      </c>
      <c r="P2124" s="27" t="s">
        <v>2746</v>
      </c>
      <c r="Q2124" s="28" t="s">
        <v>2747</v>
      </c>
    </row>
    <row r="2125" spans="1:17" x14ac:dyDescent="0.2">
      <c r="A2125" s="9" t="s">
        <v>12148</v>
      </c>
      <c r="B2125" s="9">
        <v>1</v>
      </c>
      <c r="K2125" s="29" t="s">
        <v>8177</v>
      </c>
      <c r="L2125" s="30" t="s">
        <v>12239</v>
      </c>
      <c r="M2125" s="30" t="s">
        <v>12240</v>
      </c>
      <c r="N2125" s="30" t="s">
        <v>2799</v>
      </c>
      <c r="O2125" s="30" t="s">
        <v>2799</v>
      </c>
      <c r="P2125" s="30" t="s">
        <v>19511</v>
      </c>
      <c r="Q2125" s="31" t="s">
        <v>2773</v>
      </c>
    </row>
    <row r="2126" spans="1:17" x14ac:dyDescent="0.2">
      <c r="A2126" s="9" t="s">
        <v>12150</v>
      </c>
      <c r="B2126" s="9">
        <v>1</v>
      </c>
      <c r="K2126" s="26" t="s">
        <v>8186</v>
      </c>
      <c r="L2126" s="27" t="s">
        <v>12241</v>
      </c>
      <c r="M2126" s="27" t="s">
        <v>12242</v>
      </c>
      <c r="N2126" s="27" t="s">
        <v>2799</v>
      </c>
      <c r="O2126" s="27" t="s">
        <v>2799</v>
      </c>
      <c r="P2126" s="27" t="s">
        <v>19511</v>
      </c>
      <c r="Q2126" s="28" t="s">
        <v>19511</v>
      </c>
    </row>
    <row r="2127" spans="1:17" x14ac:dyDescent="0.2">
      <c r="A2127" s="9" t="s">
        <v>12152</v>
      </c>
      <c r="B2127" s="9">
        <v>1</v>
      </c>
      <c r="K2127" s="29" t="s">
        <v>8282</v>
      </c>
      <c r="L2127" s="30" t="s">
        <v>12243</v>
      </c>
      <c r="M2127" s="30" t="s">
        <v>12244</v>
      </c>
      <c r="N2127" s="30" t="s">
        <v>2799</v>
      </c>
      <c r="O2127" s="30" t="s">
        <v>2799</v>
      </c>
      <c r="P2127" s="30" t="s">
        <v>2774</v>
      </c>
      <c r="Q2127" s="31" t="s">
        <v>2775</v>
      </c>
    </row>
    <row r="2128" spans="1:17" x14ac:dyDescent="0.2">
      <c r="A2128" s="9" t="s">
        <v>12153</v>
      </c>
      <c r="B2128" s="9">
        <v>1</v>
      </c>
      <c r="K2128" s="26" t="s">
        <v>8216</v>
      </c>
      <c r="L2128" s="27" t="s">
        <v>12245</v>
      </c>
      <c r="M2128" s="27" t="s">
        <v>12246</v>
      </c>
      <c r="N2128" s="27" t="s">
        <v>2799</v>
      </c>
      <c r="O2128" s="27" t="s">
        <v>2799</v>
      </c>
      <c r="P2128" s="27" t="s">
        <v>2776</v>
      </c>
      <c r="Q2128" s="28" t="s">
        <v>2777</v>
      </c>
    </row>
    <row r="2129" spans="1:17" x14ac:dyDescent="0.2">
      <c r="A2129" s="9" t="s">
        <v>12155</v>
      </c>
      <c r="B2129" s="9">
        <v>1</v>
      </c>
      <c r="K2129" s="29" t="s">
        <v>8216</v>
      </c>
      <c r="L2129" s="30" t="s">
        <v>12247</v>
      </c>
      <c r="M2129" s="30" t="s">
        <v>12248</v>
      </c>
      <c r="N2129" s="30" t="s">
        <v>2799</v>
      </c>
      <c r="O2129" s="30" t="s">
        <v>2799</v>
      </c>
      <c r="P2129" s="30" t="s">
        <v>2778</v>
      </c>
      <c r="Q2129" s="31" t="s">
        <v>2779</v>
      </c>
    </row>
    <row r="2130" spans="1:17" x14ac:dyDescent="0.2">
      <c r="A2130" s="9" t="s">
        <v>12157</v>
      </c>
      <c r="B2130" s="9">
        <v>1</v>
      </c>
      <c r="K2130" s="26" t="s">
        <v>8216</v>
      </c>
      <c r="L2130" s="27" t="s">
        <v>12249</v>
      </c>
      <c r="M2130" s="27" t="s">
        <v>12250</v>
      </c>
      <c r="N2130" s="27" t="s">
        <v>2799</v>
      </c>
      <c r="O2130" s="27" t="s">
        <v>2799</v>
      </c>
      <c r="P2130" s="27" t="s">
        <v>19511</v>
      </c>
      <c r="Q2130" s="28" t="s">
        <v>2780</v>
      </c>
    </row>
    <row r="2131" spans="1:17" x14ac:dyDescent="0.2">
      <c r="A2131" s="9" t="s">
        <v>12159</v>
      </c>
      <c r="B2131" s="9">
        <v>1</v>
      </c>
      <c r="K2131" s="29" t="s">
        <v>8186</v>
      </c>
      <c r="L2131" s="30" t="s">
        <v>10881</v>
      </c>
      <c r="M2131" s="30" t="s">
        <v>2781</v>
      </c>
      <c r="N2131" s="30" t="s">
        <v>2799</v>
      </c>
      <c r="O2131" s="30" t="s">
        <v>2799</v>
      </c>
      <c r="P2131" s="30" t="s">
        <v>2758</v>
      </c>
      <c r="Q2131" s="31" t="s">
        <v>2759</v>
      </c>
    </row>
    <row r="2132" spans="1:17" x14ac:dyDescent="0.2">
      <c r="A2132" s="9" t="s">
        <v>12161</v>
      </c>
      <c r="B2132" s="9">
        <v>1</v>
      </c>
      <c r="K2132" s="26" t="s">
        <v>8186</v>
      </c>
      <c r="L2132" s="27" t="s">
        <v>5832</v>
      </c>
      <c r="M2132" s="27" t="s">
        <v>12251</v>
      </c>
      <c r="N2132" s="27" t="s">
        <v>2799</v>
      </c>
      <c r="O2132" s="27" t="s">
        <v>2799</v>
      </c>
      <c r="P2132" s="27" t="s">
        <v>2782</v>
      </c>
      <c r="Q2132" s="28" t="s">
        <v>2783</v>
      </c>
    </row>
    <row r="2133" spans="1:17" x14ac:dyDescent="0.2">
      <c r="A2133" s="9" t="s">
        <v>12162</v>
      </c>
      <c r="B2133" s="9">
        <v>1</v>
      </c>
      <c r="K2133" s="29" t="s">
        <v>8186</v>
      </c>
      <c r="L2133" s="30" t="s">
        <v>12252</v>
      </c>
      <c r="M2133" s="30" t="s">
        <v>12253</v>
      </c>
      <c r="N2133" s="30" t="s">
        <v>2799</v>
      </c>
      <c r="O2133" s="30" t="s">
        <v>2799</v>
      </c>
      <c r="P2133" s="30" t="s">
        <v>19511</v>
      </c>
      <c r="Q2133" s="31" t="s">
        <v>2784</v>
      </c>
    </row>
    <row r="2134" spans="1:17" x14ac:dyDescent="0.2">
      <c r="A2134" s="9" t="s">
        <v>12164</v>
      </c>
      <c r="B2134" s="9">
        <v>1</v>
      </c>
      <c r="K2134" s="26" t="s">
        <v>8186</v>
      </c>
      <c r="L2134" s="27" t="s">
        <v>12254</v>
      </c>
      <c r="M2134" s="27" t="s">
        <v>12255</v>
      </c>
      <c r="N2134" s="27" t="s">
        <v>2799</v>
      </c>
      <c r="O2134" s="27" t="s">
        <v>2799</v>
      </c>
      <c r="P2134" s="27" t="s">
        <v>2785</v>
      </c>
      <c r="Q2134" s="28" t="s">
        <v>2786</v>
      </c>
    </row>
    <row r="2135" spans="1:17" x14ac:dyDescent="0.2">
      <c r="A2135" s="9" t="s">
        <v>12166</v>
      </c>
      <c r="B2135" s="9">
        <v>1</v>
      </c>
      <c r="K2135" s="29" t="s">
        <v>8186</v>
      </c>
      <c r="L2135" s="30" t="s">
        <v>12256</v>
      </c>
      <c r="M2135" s="30" t="s">
        <v>12257</v>
      </c>
      <c r="N2135" s="30" t="s">
        <v>2799</v>
      </c>
      <c r="O2135" s="30" t="s">
        <v>2799</v>
      </c>
      <c r="P2135" s="30" t="s">
        <v>2787</v>
      </c>
      <c r="Q2135" s="31" t="s">
        <v>2788</v>
      </c>
    </row>
    <row r="2136" spans="1:17" x14ac:dyDescent="0.2">
      <c r="A2136" s="9" t="s">
        <v>12168</v>
      </c>
      <c r="B2136" s="9">
        <v>1</v>
      </c>
      <c r="K2136" s="26" t="s">
        <v>8177</v>
      </c>
      <c r="L2136" s="27" t="s">
        <v>12258</v>
      </c>
      <c r="M2136" s="27" t="s">
        <v>12259</v>
      </c>
      <c r="N2136" s="27" t="s">
        <v>2799</v>
      </c>
      <c r="O2136" s="27" t="s">
        <v>2799</v>
      </c>
      <c r="P2136" s="27" t="s">
        <v>2776</v>
      </c>
      <c r="Q2136" s="28" t="s">
        <v>2777</v>
      </c>
    </row>
    <row r="2137" spans="1:17" x14ac:dyDescent="0.2">
      <c r="A2137" s="9" t="s">
        <v>12171</v>
      </c>
      <c r="B2137" s="9">
        <v>1</v>
      </c>
      <c r="K2137" s="29" t="s">
        <v>8177</v>
      </c>
      <c r="L2137" s="30" t="s">
        <v>12260</v>
      </c>
      <c r="M2137" s="30" t="s">
        <v>12261</v>
      </c>
      <c r="N2137" s="30" t="s">
        <v>2799</v>
      </c>
      <c r="O2137" s="30" t="s">
        <v>12262</v>
      </c>
      <c r="P2137" s="30" t="s">
        <v>2789</v>
      </c>
      <c r="Q2137" s="31" t="s">
        <v>2790</v>
      </c>
    </row>
    <row r="2138" spans="1:17" x14ac:dyDescent="0.2">
      <c r="A2138" s="9" t="s">
        <v>12173</v>
      </c>
      <c r="B2138" s="9">
        <v>1</v>
      </c>
      <c r="K2138" s="26" t="s">
        <v>8177</v>
      </c>
      <c r="L2138" s="27" t="s">
        <v>12263</v>
      </c>
      <c r="M2138" s="27" t="s">
        <v>12264</v>
      </c>
      <c r="N2138" s="27" t="s">
        <v>2799</v>
      </c>
      <c r="O2138" s="27" t="s">
        <v>2799</v>
      </c>
      <c r="P2138" s="27" t="s">
        <v>2791</v>
      </c>
      <c r="Q2138" s="28" t="s">
        <v>2792</v>
      </c>
    </row>
    <row r="2139" spans="1:17" x14ac:dyDescent="0.2">
      <c r="A2139" s="9" t="s">
        <v>12176</v>
      </c>
      <c r="B2139" s="9">
        <v>1</v>
      </c>
      <c r="K2139" s="29" t="s">
        <v>8177</v>
      </c>
      <c r="L2139" s="30" t="s">
        <v>12265</v>
      </c>
      <c r="M2139" s="30" t="s">
        <v>12266</v>
      </c>
      <c r="N2139" s="30" t="s">
        <v>2799</v>
      </c>
      <c r="O2139" s="30" t="s">
        <v>2799</v>
      </c>
      <c r="P2139" s="30" t="s">
        <v>2793</v>
      </c>
      <c r="Q2139" s="31" t="s">
        <v>2794</v>
      </c>
    </row>
    <row r="2140" spans="1:17" x14ac:dyDescent="0.2">
      <c r="A2140" s="9" t="s">
        <v>12178</v>
      </c>
      <c r="B2140" s="9">
        <v>1</v>
      </c>
      <c r="K2140" s="26" t="s">
        <v>8177</v>
      </c>
      <c r="L2140" s="27" t="s">
        <v>12267</v>
      </c>
      <c r="M2140" s="27" t="s">
        <v>12268</v>
      </c>
      <c r="N2140" s="27" t="s">
        <v>2799</v>
      </c>
      <c r="O2140" s="27" t="s">
        <v>2799</v>
      </c>
      <c r="P2140" s="27" t="s">
        <v>2795</v>
      </c>
      <c r="Q2140" s="28" t="s">
        <v>2796</v>
      </c>
    </row>
    <row r="2141" spans="1:17" x14ac:dyDescent="0.2">
      <c r="A2141" s="9" t="s">
        <v>12180</v>
      </c>
      <c r="B2141" s="9">
        <v>1</v>
      </c>
      <c r="K2141" s="29" t="s">
        <v>8177</v>
      </c>
      <c r="L2141" s="30" t="s">
        <v>12269</v>
      </c>
      <c r="M2141" s="30" t="s">
        <v>12229</v>
      </c>
      <c r="N2141" s="30" t="s">
        <v>2799</v>
      </c>
      <c r="O2141" s="30" t="s">
        <v>2799</v>
      </c>
      <c r="P2141" s="30" t="s">
        <v>2797</v>
      </c>
      <c r="Q2141" s="31" t="s">
        <v>2798</v>
      </c>
    </row>
    <row r="2142" spans="1:17" x14ac:dyDescent="0.2">
      <c r="A2142" s="9" t="s">
        <v>12183</v>
      </c>
      <c r="B2142" s="9">
        <v>1</v>
      </c>
      <c r="K2142" s="26" t="s">
        <v>8177</v>
      </c>
      <c r="L2142" s="27" t="s">
        <v>12270</v>
      </c>
      <c r="M2142" s="27" t="s">
        <v>12271</v>
      </c>
      <c r="N2142" s="27" t="s">
        <v>2799</v>
      </c>
      <c r="O2142" s="27" t="s">
        <v>2799</v>
      </c>
      <c r="P2142" s="27" t="s">
        <v>2800</v>
      </c>
      <c r="Q2142" s="28" t="s">
        <v>2801</v>
      </c>
    </row>
    <row r="2143" spans="1:17" x14ac:dyDescent="0.2">
      <c r="A2143" s="9" t="s">
        <v>12185</v>
      </c>
      <c r="B2143" s="9">
        <v>1</v>
      </c>
      <c r="K2143" s="29" t="s">
        <v>8183</v>
      </c>
      <c r="L2143" s="30" t="s">
        <v>12272</v>
      </c>
      <c r="M2143" s="30" t="s">
        <v>2802</v>
      </c>
      <c r="N2143" s="30" t="s">
        <v>2799</v>
      </c>
      <c r="O2143" s="30" t="s">
        <v>2799</v>
      </c>
      <c r="P2143" s="30" t="s">
        <v>2803</v>
      </c>
      <c r="Q2143" s="31" t="s">
        <v>2804</v>
      </c>
    </row>
    <row r="2144" spans="1:17" x14ac:dyDescent="0.2">
      <c r="A2144" s="9" t="s">
        <v>12187</v>
      </c>
      <c r="B2144" s="9">
        <v>1</v>
      </c>
      <c r="K2144" s="26" t="s">
        <v>8177</v>
      </c>
      <c r="L2144" s="27" t="s">
        <v>12273</v>
      </c>
      <c r="M2144" s="27" t="s">
        <v>12274</v>
      </c>
      <c r="N2144" s="27" t="s">
        <v>2799</v>
      </c>
      <c r="O2144" s="27" t="s">
        <v>2799</v>
      </c>
      <c r="P2144" s="27" t="s">
        <v>2805</v>
      </c>
      <c r="Q2144" s="28" t="s">
        <v>2806</v>
      </c>
    </row>
    <row r="2145" spans="1:17" x14ac:dyDescent="0.2">
      <c r="A2145" s="9" t="s">
        <v>12195</v>
      </c>
      <c r="B2145" s="9">
        <v>1</v>
      </c>
      <c r="K2145" s="29" t="s">
        <v>8177</v>
      </c>
      <c r="L2145" s="30" t="s">
        <v>12275</v>
      </c>
      <c r="M2145" s="30" t="s">
        <v>12276</v>
      </c>
      <c r="N2145" s="30" t="s">
        <v>2799</v>
      </c>
      <c r="O2145" s="30" t="s">
        <v>19511</v>
      </c>
      <c r="P2145" s="30" t="s">
        <v>19511</v>
      </c>
      <c r="Q2145" s="31" t="s">
        <v>2807</v>
      </c>
    </row>
    <row r="2146" spans="1:17" x14ac:dyDescent="0.2">
      <c r="A2146" s="9" t="s">
        <v>12198</v>
      </c>
      <c r="B2146" s="9">
        <v>1</v>
      </c>
      <c r="K2146" s="26" t="s">
        <v>8183</v>
      </c>
      <c r="L2146" s="27" t="s">
        <v>12277</v>
      </c>
      <c r="M2146" s="27" t="s">
        <v>12278</v>
      </c>
      <c r="N2146" s="27" t="s">
        <v>2799</v>
      </c>
      <c r="O2146" s="27" t="s">
        <v>12279</v>
      </c>
      <c r="P2146" s="27" t="s">
        <v>19511</v>
      </c>
      <c r="Q2146" s="28" t="s">
        <v>2808</v>
      </c>
    </row>
    <row r="2147" spans="1:17" x14ac:dyDescent="0.2">
      <c r="A2147" s="9" t="s">
        <v>12200</v>
      </c>
      <c r="B2147" s="9">
        <v>1</v>
      </c>
      <c r="K2147" s="29" t="s">
        <v>8171</v>
      </c>
      <c r="L2147" s="30" t="s">
        <v>12280</v>
      </c>
      <c r="M2147" s="30" t="s">
        <v>19511</v>
      </c>
      <c r="N2147" s="30" t="s">
        <v>2799</v>
      </c>
      <c r="O2147" s="30" t="s">
        <v>12281</v>
      </c>
      <c r="P2147" s="30" t="s">
        <v>2809</v>
      </c>
      <c r="Q2147" s="31" t="s">
        <v>2810</v>
      </c>
    </row>
    <row r="2148" spans="1:17" x14ac:dyDescent="0.2">
      <c r="A2148" s="9" t="s">
        <v>12202</v>
      </c>
      <c r="B2148" s="9">
        <v>1</v>
      </c>
      <c r="K2148" s="26" t="s">
        <v>8216</v>
      </c>
      <c r="L2148" s="27" t="s">
        <v>9483</v>
      </c>
      <c r="M2148" s="27" t="s">
        <v>12282</v>
      </c>
      <c r="N2148" s="27" t="s">
        <v>2799</v>
      </c>
      <c r="O2148" s="27" t="s">
        <v>19511</v>
      </c>
      <c r="P2148" s="27" t="s">
        <v>19511</v>
      </c>
      <c r="Q2148" s="28" t="s">
        <v>2811</v>
      </c>
    </row>
    <row r="2149" spans="1:17" x14ac:dyDescent="0.2">
      <c r="A2149" s="9" t="s">
        <v>12204</v>
      </c>
      <c r="B2149" s="9">
        <v>1</v>
      </c>
      <c r="K2149" s="29" t="s">
        <v>8174</v>
      </c>
      <c r="L2149" s="30" t="s">
        <v>12283</v>
      </c>
      <c r="M2149" s="30" t="s">
        <v>12284</v>
      </c>
      <c r="N2149" s="30" t="s">
        <v>2799</v>
      </c>
      <c r="O2149" s="30" t="s">
        <v>19511</v>
      </c>
      <c r="P2149" s="30" t="s">
        <v>19511</v>
      </c>
      <c r="Q2149" s="31" t="s">
        <v>2812</v>
      </c>
    </row>
    <row r="2150" spans="1:17" x14ac:dyDescent="0.2">
      <c r="A2150" s="9" t="s">
        <v>12206</v>
      </c>
      <c r="B2150" s="9">
        <v>1</v>
      </c>
      <c r="K2150" s="26" t="s">
        <v>8174</v>
      </c>
      <c r="L2150" s="27" t="s">
        <v>12285</v>
      </c>
      <c r="M2150" s="27" t="s">
        <v>12286</v>
      </c>
      <c r="N2150" s="27" t="s">
        <v>2799</v>
      </c>
      <c r="O2150" s="27" t="s">
        <v>19511</v>
      </c>
      <c r="P2150" s="27" t="s">
        <v>19511</v>
      </c>
      <c r="Q2150" s="28" t="s">
        <v>2813</v>
      </c>
    </row>
    <row r="2151" spans="1:17" x14ac:dyDescent="0.2">
      <c r="A2151" s="9" t="s">
        <v>12208</v>
      </c>
      <c r="B2151" s="9">
        <v>1</v>
      </c>
      <c r="K2151" s="29" t="s">
        <v>8183</v>
      </c>
      <c r="L2151" s="30" t="s">
        <v>12287</v>
      </c>
      <c r="M2151" s="30" t="s">
        <v>12288</v>
      </c>
      <c r="N2151" s="30" t="s">
        <v>2799</v>
      </c>
      <c r="O2151" s="30" t="s">
        <v>2799</v>
      </c>
      <c r="P2151" s="30" t="s">
        <v>19511</v>
      </c>
      <c r="Q2151" s="31" t="s">
        <v>2814</v>
      </c>
    </row>
    <row r="2152" spans="1:17" x14ac:dyDescent="0.2">
      <c r="A2152" s="9" t="s">
        <v>12210</v>
      </c>
      <c r="B2152" s="9">
        <v>1</v>
      </c>
      <c r="K2152" s="26" t="s">
        <v>8171</v>
      </c>
      <c r="L2152" s="27" t="s">
        <v>12289</v>
      </c>
      <c r="M2152" s="27" t="s">
        <v>12290</v>
      </c>
      <c r="N2152" s="27" t="s">
        <v>2799</v>
      </c>
      <c r="O2152" s="27" t="s">
        <v>2799</v>
      </c>
      <c r="P2152" s="27" t="s">
        <v>19511</v>
      </c>
      <c r="Q2152" s="28" t="s">
        <v>2815</v>
      </c>
    </row>
    <row r="2153" spans="1:17" x14ac:dyDescent="0.2">
      <c r="A2153" s="9" t="s">
        <v>12212</v>
      </c>
      <c r="B2153" s="9">
        <v>1</v>
      </c>
      <c r="K2153" s="29" t="s">
        <v>8183</v>
      </c>
      <c r="L2153" s="30" t="s">
        <v>12291</v>
      </c>
      <c r="M2153" s="30" t="s">
        <v>12292</v>
      </c>
      <c r="N2153" s="30" t="s">
        <v>2799</v>
      </c>
      <c r="O2153" s="30" t="s">
        <v>19511</v>
      </c>
      <c r="P2153" s="30" t="s">
        <v>19511</v>
      </c>
      <c r="Q2153" s="31" t="s">
        <v>2816</v>
      </c>
    </row>
    <row r="2154" spans="1:17" x14ac:dyDescent="0.2">
      <c r="A2154" s="9" t="s">
        <v>12214</v>
      </c>
      <c r="B2154" s="9">
        <v>1</v>
      </c>
      <c r="K2154" s="26" t="s">
        <v>8171</v>
      </c>
      <c r="L2154" s="27" t="s">
        <v>12192</v>
      </c>
      <c r="M2154" s="27" t="s">
        <v>12293</v>
      </c>
      <c r="N2154" s="27" t="s">
        <v>2799</v>
      </c>
      <c r="O2154" s="27" t="s">
        <v>12194</v>
      </c>
      <c r="P2154" s="27" t="s">
        <v>2740</v>
      </c>
      <c r="Q2154" s="28" t="s">
        <v>2741</v>
      </c>
    </row>
    <row r="2155" spans="1:17" x14ac:dyDescent="0.2">
      <c r="A2155" s="9" t="s">
        <v>12216</v>
      </c>
      <c r="B2155" s="9">
        <v>1</v>
      </c>
      <c r="K2155" s="29" t="s">
        <v>8174</v>
      </c>
      <c r="L2155" s="30" t="s">
        <v>12294</v>
      </c>
      <c r="M2155" s="30" t="s">
        <v>12295</v>
      </c>
      <c r="N2155" s="30" t="s">
        <v>2799</v>
      </c>
      <c r="O2155" s="30" t="s">
        <v>2799</v>
      </c>
      <c r="P2155" s="30" t="s">
        <v>19511</v>
      </c>
      <c r="Q2155" s="31" t="s">
        <v>2817</v>
      </c>
    </row>
    <row r="2156" spans="1:17" x14ac:dyDescent="0.2">
      <c r="A2156" s="9" t="s">
        <v>12218</v>
      </c>
      <c r="B2156" s="9">
        <v>1</v>
      </c>
      <c r="K2156" s="26" t="s">
        <v>8183</v>
      </c>
      <c r="L2156" s="27" t="s">
        <v>12296</v>
      </c>
      <c r="M2156" s="27" t="s">
        <v>2818</v>
      </c>
      <c r="N2156" s="27" t="s">
        <v>2799</v>
      </c>
      <c r="O2156" s="27" t="s">
        <v>2799</v>
      </c>
      <c r="P2156" s="27" t="s">
        <v>19511</v>
      </c>
      <c r="Q2156" s="28" t="s">
        <v>2819</v>
      </c>
    </row>
    <row r="2157" spans="1:17" x14ac:dyDescent="0.2">
      <c r="A2157" s="9" t="s">
        <v>12220</v>
      </c>
      <c r="B2157" s="9">
        <v>1</v>
      </c>
      <c r="K2157" s="29" t="s">
        <v>8216</v>
      </c>
      <c r="L2157" s="30" t="s">
        <v>12297</v>
      </c>
      <c r="M2157" s="30" t="s">
        <v>2820</v>
      </c>
      <c r="N2157" s="30" t="s">
        <v>2799</v>
      </c>
      <c r="O2157" s="30" t="s">
        <v>12298</v>
      </c>
      <c r="P2157" s="30" t="s">
        <v>19511</v>
      </c>
      <c r="Q2157" s="31" t="s">
        <v>2821</v>
      </c>
    </row>
    <row r="2158" spans="1:17" x14ac:dyDescent="0.2">
      <c r="A2158" s="9" t="s">
        <v>12221</v>
      </c>
      <c r="B2158" s="9">
        <v>1</v>
      </c>
      <c r="K2158" s="26" t="s">
        <v>8216</v>
      </c>
      <c r="L2158" s="27" t="s">
        <v>12299</v>
      </c>
      <c r="M2158" s="27" t="s">
        <v>2822</v>
      </c>
      <c r="N2158" s="27" t="s">
        <v>2799</v>
      </c>
      <c r="O2158" s="27" t="s">
        <v>2799</v>
      </c>
      <c r="P2158" s="27" t="s">
        <v>19511</v>
      </c>
      <c r="Q2158" s="28" t="s">
        <v>2823</v>
      </c>
    </row>
    <row r="2159" spans="1:17" x14ac:dyDescent="0.2">
      <c r="A2159" s="9" t="s">
        <v>12223</v>
      </c>
      <c r="B2159" s="9">
        <v>1</v>
      </c>
      <c r="K2159" s="29" t="s">
        <v>8183</v>
      </c>
      <c r="L2159" s="30" t="s">
        <v>12300</v>
      </c>
      <c r="M2159" s="30" t="s">
        <v>12301</v>
      </c>
      <c r="N2159" s="30" t="s">
        <v>2799</v>
      </c>
      <c r="O2159" s="30" t="s">
        <v>2799</v>
      </c>
      <c r="P2159" s="30" t="s">
        <v>19511</v>
      </c>
      <c r="Q2159" s="31" t="s">
        <v>2824</v>
      </c>
    </row>
    <row r="2160" spans="1:17" x14ac:dyDescent="0.2">
      <c r="A2160" s="9" t="s">
        <v>12226</v>
      </c>
      <c r="B2160" s="9">
        <v>1</v>
      </c>
      <c r="K2160" s="26" t="s">
        <v>8183</v>
      </c>
      <c r="L2160" s="27" t="s">
        <v>12302</v>
      </c>
      <c r="M2160" s="27" t="s">
        <v>2825</v>
      </c>
      <c r="N2160" s="27" t="s">
        <v>2799</v>
      </c>
      <c r="O2160" s="27" t="s">
        <v>2799</v>
      </c>
      <c r="P2160" s="27" t="s">
        <v>19511</v>
      </c>
      <c r="Q2160" s="28" t="s">
        <v>2826</v>
      </c>
    </row>
    <row r="2161" spans="1:17" x14ac:dyDescent="0.2">
      <c r="A2161" s="9" t="s">
        <v>12228</v>
      </c>
      <c r="B2161" s="9">
        <v>1</v>
      </c>
      <c r="K2161" s="29" t="s">
        <v>8183</v>
      </c>
      <c r="L2161" s="30" t="s">
        <v>12303</v>
      </c>
      <c r="M2161" s="30" t="s">
        <v>2827</v>
      </c>
      <c r="N2161" s="30" t="s">
        <v>2831</v>
      </c>
      <c r="O2161" s="30" t="s">
        <v>2831</v>
      </c>
      <c r="P2161" s="30" t="s">
        <v>2828</v>
      </c>
      <c r="Q2161" s="31" t="s">
        <v>2829</v>
      </c>
    </row>
    <row r="2162" spans="1:17" x14ac:dyDescent="0.2">
      <c r="A2162" s="9" t="s">
        <v>12230</v>
      </c>
      <c r="B2162" s="9">
        <v>1</v>
      </c>
      <c r="K2162" s="26" t="s">
        <v>8183</v>
      </c>
      <c r="L2162" s="27" t="s">
        <v>10074</v>
      </c>
      <c r="M2162" s="27" t="s">
        <v>12304</v>
      </c>
      <c r="N2162" s="27" t="s">
        <v>2831</v>
      </c>
      <c r="O2162" s="27" t="s">
        <v>19511</v>
      </c>
      <c r="P2162" s="27" t="s">
        <v>19511</v>
      </c>
      <c r="Q2162" s="28" t="s">
        <v>2830</v>
      </c>
    </row>
    <row r="2163" spans="1:17" x14ac:dyDescent="0.2">
      <c r="A2163" s="9" t="s">
        <v>12232</v>
      </c>
      <c r="B2163" s="9">
        <v>1</v>
      </c>
      <c r="K2163" s="29" t="s">
        <v>8183</v>
      </c>
      <c r="L2163" s="30" t="s">
        <v>12305</v>
      </c>
      <c r="M2163" s="30" t="s">
        <v>12306</v>
      </c>
      <c r="N2163" s="30" t="s">
        <v>2831</v>
      </c>
      <c r="O2163" s="30" t="s">
        <v>2831</v>
      </c>
      <c r="P2163" s="30" t="s">
        <v>2832</v>
      </c>
      <c r="Q2163" s="31" t="s">
        <v>2833</v>
      </c>
    </row>
    <row r="2164" spans="1:17" x14ac:dyDescent="0.2">
      <c r="A2164" s="9" t="s">
        <v>12234</v>
      </c>
      <c r="B2164" s="9">
        <v>1</v>
      </c>
      <c r="K2164" s="26" t="s">
        <v>8216</v>
      </c>
      <c r="L2164" s="27" t="s">
        <v>12307</v>
      </c>
      <c r="M2164" s="27" t="s">
        <v>12308</v>
      </c>
      <c r="N2164" s="27" t="s">
        <v>2831</v>
      </c>
      <c r="O2164" s="27" t="s">
        <v>19511</v>
      </c>
      <c r="P2164" s="27" t="s">
        <v>19511</v>
      </c>
      <c r="Q2164" s="28" t="s">
        <v>2834</v>
      </c>
    </row>
    <row r="2165" spans="1:17" x14ac:dyDescent="0.2">
      <c r="A2165" s="9" t="s">
        <v>12235</v>
      </c>
      <c r="B2165" s="9">
        <v>1</v>
      </c>
      <c r="K2165" s="29" t="s">
        <v>8177</v>
      </c>
      <c r="L2165" s="30" t="s">
        <v>12309</v>
      </c>
      <c r="M2165" s="30" t="s">
        <v>12310</v>
      </c>
      <c r="N2165" s="30" t="s">
        <v>2831</v>
      </c>
      <c r="O2165" s="30" t="s">
        <v>2831</v>
      </c>
      <c r="P2165" s="30" t="s">
        <v>2835</v>
      </c>
      <c r="Q2165" s="31" t="s">
        <v>2836</v>
      </c>
    </row>
    <row r="2166" spans="1:17" x14ac:dyDescent="0.2">
      <c r="A2166" s="9" t="s">
        <v>12237</v>
      </c>
      <c r="B2166" s="9">
        <v>1</v>
      </c>
      <c r="K2166" s="26" t="s">
        <v>8177</v>
      </c>
      <c r="L2166" s="27" t="s">
        <v>12311</v>
      </c>
      <c r="M2166" s="27" t="s">
        <v>12312</v>
      </c>
      <c r="N2166" s="27" t="s">
        <v>2831</v>
      </c>
      <c r="O2166" s="27" t="s">
        <v>2831</v>
      </c>
      <c r="P2166" s="27" t="s">
        <v>2837</v>
      </c>
      <c r="Q2166" s="28" t="s">
        <v>2838</v>
      </c>
    </row>
    <row r="2167" spans="1:17" x14ac:dyDescent="0.2">
      <c r="A2167" s="9" t="s">
        <v>12239</v>
      </c>
      <c r="B2167" s="9">
        <v>1</v>
      </c>
      <c r="K2167" s="29" t="s">
        <v>8177</v>
      </c>
      <c r="L2167" s="30" t="s">
        <v>12313</v>
      </c>
      <c r="M2167" s="30" t="s">
        <v>12314</v>
      </c>
      <c r="N2167" s="30" t="s">
        <v>2831</v>
      </c>
      <c r="O2167" s="30" t="s">
        <v>2831</v>
      </c>
      <c r="P2167" s="30" t="s">
        <v>19511</v>
      </c>
      <c r="Q2167" s="31" t="s">
        <v>2839</v>
      </c>
    </row>
    <row r="2168" spans="1:17" x14ac:dyDescent="0.2">
      <c r="A2168" s="9" t="s">
        <v>12241</v>
      </c>
      <c r="B2168" s="9">
        <v>1</v>
      </c>
      <c r="K2168" s="26" t="s">
        <v>8216</v>
      </c>
      <c r="L2168" s="27" t="s">
        <v>12315</v>
      </c>
      <c r="M2168" s="27" t="s">
        <v>12316</v>
      </c>
      <c r="N2168" s="27" t="s">
        <v>2831</v>
      </c>
      <c r="O2168" s="27" t="s">
        <v>2831</v>
      </c>
      <c r="P2168" s="27" t="s">
        <v>19511</v>
      </c>
      <c r="Q2168" s="28" t="s">
        <v>19511</v>
      </c>
    </row>
    <row r="2169" spans="1:17" x14ac:dyDescent="0.2">
      <c r="A2169" s="9" t="s">
        <v>12243</v>
      </c>
      <c r="B2169" s="9">
        <v>1</v>
      </c>
      <c r="K2169" s="29" t="s">
        <v>8216</v>
      </c>
      <c r="L2169" s="30" t="s">
        <v>12317</v>
      </c>
      <c r="M2169" s="30" t="s">
        <v>12318</v>
      </c>
      <c r="N2169" s="30" t="s">
        <v>2831</v>
      </c>
      <c r="O2169" s="30" t="s">
        <v>2831</v>
      </c>
      <c r="P2169" s="30" t="s">
        <v>19511</v>
      </c>
      <c r="Q2169" s="31" t="s">
        <v>2840</v>
      </c>
    </row>
    <row r="2170" spans="1:17" x14ac:dyDescent="0.2">
      <c r="A2170" s="9" t="s">
        <v>12245</v>
      </c>
      <c r="B2170" s="9">
        <v>1</v>
      </c>
      <c r="K2170" s="26" t="s">
        <v>8216</v>
      </c>
      <c r="L2170" s="27" t="s">
        <v>12319</v>
      </c>
      <c r="M2170" s="27" t="s">
        <v>12320</v>
      </c>
      <c r="N2170" s="27" t="s">
        <v>2831</v>
      </c>
      <c r="O2170" s="27" t="s">
        <v>2831</v>
      </c>
      <c r="P2170" s="27" t="s">
        <v>19511</v>
      </c>
      <c r="Q2170" s="28" t="s">
        <v>2841</v>
      </c>
    </row>
    <row r="2171" spans="1:17" x14ac:dyDescent="0.2">
      <c r="A2171" s="9" t="s">
        <v>12247</v>
      </c>
      <c r="B2171" s="9">
        <v>1</v>
      </c>
      <c r="K2171" s="29" t="s">
        <v>8523</v>
      </c>
      <c r="L2171" s="30" t="s">
        <v>12321</v>
      </c>
      <c r="M2171" s="30" t="s">
        <v>12322</v>
      </c>
      <c r="N2171" s="30" t="s">
        <v>2831</v>
      </c>
      <c r="O2171" s="30" t="s">
        <v>2831</v>
      </c>
      <c r="P2171" s="30" t="s">
        <v>2842</v>
      </c>
      <c r="Q2171" s="31" t="s">
        <v>2843</v>
      </c>
    </row>
    <row r="2172" spans="1:17" x14ac:dyDescent="0.2">
      <c r="A2172" s="9" t="s">
        <v>12249</v>
      </c>
      <c r="B2172" s="9">
        <v>1</v>
      </c>
      <c r="K2172" s="26" t="s">
        <v>8582</v>
      </c>
      <c r="L2172" s="27" t="s">
        <v>12323</v>
      </c>
      <c r="M2172" s="27" t="s">
        <v>12324</v>
      </c>
      <c r="N2172" s="27" t="s">
        <v>2831</v>
      </c>
      <c r="O2172" s="27" t="s">
        <v>2831</v>
      </c>
      <c r="P2172" s="27" t="s">
        <v>2844</v>
      </c>
      <c r="Q2172" s="28" t="s">
        <v>2845</v>
      </c>
    </row>
    <row r="2173" spans="1:17" x14ac:dyDescent="0.2">
      <c r="A2173" s="9" t="s">
        <v>12252</v>
      </c>
      <c r="B2173" s="9">
        <v>1</v>
      </c>
      <c r="K2173" s="29" t="s">
        <v>8183</v>
      </c>
      <c r="L2173" s="30" t="s">
        <v>12325</v>
      </c>
      <c r="M2173" s="30" t="s">
        <v>12308</v>
      </c>
      <c r="N2173" s="30" t="s">
        <v>2831</v>
      </c>
      <c r="O2173" s="30" t="s">
        <v>2831</v>
      </c>
      <c r="P2173" s="30" t="s">
        <v>2846</v>
      </c>
      <c r="Q2173" s="31" t="s">
        <v>2834</v>
      </c>
    </row>
    <row r="2174" spans="1:17" x14ac:dyDescent="0.2">
      <c r="A2174" s="9" t="s">
        <v>12256</v>
      </c>
      <c r="B2174" s="9">
        <v>1</v>
      </c>
      <c r="K2174" s="26" t="s">
        <v>8216</v>
      </c>
      <c r="L2174" s="27" t="s">
        <v>12326</v>
      </c>
      <c r="M2174" s="27" t="s">
        <v>12327</v>
      </c>
      <c r="N2174" s="27" t="s">
        <v>2831</v>
      </c>
      <c r="O2174" s="27" t="s">
        <v>2831</v>
      </c>
      <c r="P2174" s="27" t="s">
        <v>19511</v>
      </c>
      <c r="Q2174" s="28" t="s">
        <v>2847</v>
      </c>
    </row>
    <row r="2175" spans="1:17" x14ac:dyDescent="0.2">
      <c r="A2175" s="9" t="s">
        <v>12258</v>
      </c>
      <c r="B2175" s="9">
        <v>1</v>
      </c>
      <c r="K2175" s="29" t="s">
        <v>8582</v>
      </c>
      <c r="L2175" s="30" t="s">
        <v>12328</v>
      </c>
      <c r="M2175" s="30" t="s">
        <v>9611</v>
      </c>
      <c r="N2175" s="30" t="s">
        <v>2831</v>
      </c>
      <c r="O2175" s="30" t="s">
        <v>2831</v>
      </c>
      <c r="P2175" s="30" t="s">
        <v>19511</v>
      </c>
      <c r="Q2175" s="31" t="s">
        <v>19511</v>
      </c>
    </row>
    <row r="2176" spans="1:17" x14ac:dyDescent="0.2">
      <c r="A2176" s="9" t="s">
        <v>12260</v>
      </c>
      <c r="B2176" s="9">
        <v>1</v>
      </c>
      <c r="K2176" s="26" t="s">
        <v>8582</v>
      </c>
      <c r="L2176" s="27" t="s">
        <v>12329</v>
      </c>
      <c r="M2176" s="27" t="s">
        <v>12330</v>
      </c>
      <c r="N2176" s="27" t="s">
        <v>2831</v>
      </c>
      <c r="O2176" s="27" t="s">
        <v>2831</v>
      </c>
      <c r="P2176" s="27" t="s">
        <v>19511</v>
      </c>
      <c r="Q2176" s="28" t="s">
        <v>19511</v>
      </c>
    </row>
    <row r="2177" spans="1:17" x14ac:dyDescent="0.2">
      <c r="A2177" s="9" t="s">
        <v>12263</v>
      </c>
      <c r="B2177" s="9">
        <v>1</v>
      </c>
      <c r="K2177" s="29" t="s">
        <v>8582</v>
      </c>
      <c r="L2177" s="30" t="s">
        <v>12331</v>
      </c>
      <c r="M2177" s="30" t="s">
        <v>19511</v>
      </c>
      <c r="N2177" s="30" t="s">
        <v>2831</v>
      </c>
      <c r="O2177" s="30" t="s">
        <v>2831</v>
      </c>
      <c r="P2177" s="30" t="s">
        <v>2848</v>
      </c>
      <c r="Q2177" s="31" t="s">
        <v>2849</v>
      </c>
    </row>
    <row r="2178" spans="1:17" x14ac:dyDescent="0.2">
      <c r="A2178" s="9" t="s">
        <v>12265</v>
      </c>
      <c r="B2178" s="9">
        <v>1</v>
      </c>
      <c r="K2178" s="26" t="s">
        <v>8582</v>
      </c>
      <c r="L2178" s="27" t="s">
        <v>12332</v>
      </c>
      <c r="M2178" s="27" t="s">
        <v>11584</v>
      </c>
      <c r="N2178" s="27" t="s">
        <v>2831</v>
      </c>
      <c r="O2178" s="27" t="s">
        <v>2831</v>
      </c>
      <c r="P2178" s="27" t="s">
        <v>19511</v>
      </c>
      <c r="Q2178" s="28" t="s">
        <v>19511</v>
      </c>
    </row>
    <row r="2179" spans="1:17" x14ac:dyDescent="0.2">
      <c r="A2179" s="9" t="s">
        <v>12267</v>
      </c>
      <c r="B2179" s="9">
        <v>1</v>
      </c>
      <c r="K2179" s="29" t="s">
        <v>8582</v>
      </c>
      <c r="L2179" s="30" t="s">
        <v>12333</v>
      </c>
      <c r="M2179" s="30" t="s">
        <v>11584</v>
      </c>
      <c r="N2179" s="30" t="s">
        <v>2831</v>
      </c>
      <c r="O2179" s="30" t="s">
        <v>2831</v>
      </c>
      <c r="P2179" s="30" t="s">
        <v>19511</v>
      </c>
      <c r="Q2179" s="31" t="s">
        <v>19511</v>
      </c>
    </row>
    <row r="2180" spans="1:17" x14ac:dyDescent="0.2">
      <c r="A2180" s="9" t="s">
        <v>12269</v>
      </c>
      <c r="B2180" s="9">
        <v>1</v>
      </c>
      <c r="K2180" s="26" t="s">
        <v>8582</v>
      </c>
      <c r="L2180" s="27" t="s">
        <v>12334</v>
      </c>
      <c r="M2180" s="27" t="s">
        <v>19511</v>
      </c>
      <c r="N2180" s="27" t="s">
        <v>2831</v>
      </c>
      <c r="O2180" s="27" t="s">
        <v>2831</v>
      </c>
      <c r="P2180" s="27" t="s">
        <v>2850</v>
      </c>
      <c r="Q2180" s="28" t="s">
        <v>19511</v>
      </c>
    </row>
    <row r="2181" spans="1:17" x14ac:dyDescent="0.2">
      <c r="A2181" s="9" t="s">
        <v>12270</v>
      </c>
      <c r="B2181" s="9">
        <v>1</v>
      </c>
      <c r="K2181" s="29" t="s">
        <v>8582</v>
      </c>
      <c r="L2181" s="30" t="s">
        <v>12335</v>
      </c>
      <c r="M2181" s="30" t="s">
        <v>12336</v>
      </c>
      <c r="N2181" s="30" t="s">
        <v>2831</v>
      </c>
      <c r="O2181" s="30" t="s">
        <v>2831</v>
      </c>
      <c r="P2181" s="30" t="s">
        <v>2851</v>
      </c>
      <c r="Q2181" s="31" t="s">
        <v>2852</v>
      </c>
    </row>
    <row r="2182" spans="1:17" x14ac:dyDescent="0.2">
      <c r="A2182" s="9" t="s">
        <v>12272</v>
      </c>
      <c r="B2182" s="9">
        <v>1</v>
      </c>
      <c r="K2182" s="26" t="s">
        <v>8582</v>
      </c>
      <c r="L2182" s="27" t="s">
        <v>12337</v>
      </c>
      <c r="M2182" s="27" t="s">
        <v>12338</v>
      </c>
      <c r="N2182" s="27" t="s">
        <v>2831</v>
      </c>
      <c r="O2182" s="27" t="s">
        <v>2831</v>
      </c>
      <c r="P2182" s="27" t="s">
        <v>19511</v>
      </c>
      <c r="Q2182" s="28" t="s">
        <v>19511</v>
      </c>
    </row>
    <row r="2183" spans="1:17" x14ac:dyDescent="0.2">
      <c r="A2183" s="9" t="s">
        <v>12273</v>
      </c>
      <c r="B2183" s="9">
        <v>1</v>
      </c>
      <c r="K2183" s="29" t="s">
        <v>8582</v>
      </c>
      <c r="L2183" s="30" t="s">
        <v>12339</v>
      </c>
      <c r="M2183" s="30" t="s">
        <v>11584</v>
      </c>
      <c r="N2183" s="30" t="s">
        <v>2831</v>
      </c>
      <c r="O2183" s="30" t="s">
        <v>2831</v>
      </c>
      <c r="P2183" s="30" t="s">
        <v>19511</v>
      </c>
      <c r="Q2183" s="31" t="s">
        <v>19511</v>
      </c>
    </row>
    <row r="2184" spans="1:17" x14ac:dyDescent="0.2">
      <c r="A2184" s="9" t="s">
        <v>12275</v>
      </c>
      <c r="B2184" s="9">
        <v>1</v>
      </c>
      <c r="K2184" s="26" t="s">
        <v>8582</v>
      </c>
      <c r="L2184" s="27" t="s">
        <v>12340</v>
      </c>
      <c r="M2184" s="27" t="s">
        <v>11584</v>
      </c>
      <c r="N2184" s="27" t="s">
        <v>2831</v>
      </c>
      <c r="O2184" s="27" t="s">
        <v>2831</v>
      </c>
      <c r="P2184" s="27" t="s">
        <v>19511</v>
      </c>
      <c r="Q2184" s="28" t="s">
        <v>19511</v>
      </c>
    </row>
    <row r="2185" spans="1:17" x14ac:dyDescent="0.2">
      <c r="A2185" s="9" t="s">
        <v>12277</v>
      </c>
      <c r="B2185" s="9">
        <v>1</v>
      </c>
      <c r="K2185" s="29" t="s">
        <v>8582</v>
      </c>
      <c r="L2185" s="30" t="s">
        <v>12341</v>
      </c>
      <c r="M2185" s="30" t="s">
        <v>9611</v>
      </c>
      <c r="N2185" s="30" t="s">
        <v>2831</v>
      </c>
      <c r="O2185" s="30" t="s">
        <v>2831</v>
      </c>
      <c r="P2185" s="30" t="s">
        <v>2853</v>
      </c>
      <c r="Q2185" s="31" t="s">
        <v>19511</v>
      </c>
    </row>
    <row r="2186" spans="1:17" x14ac:dyDescent="0.2">
      <c r="A2186" s="9" t="s">
        <v>12280</v>
      </c>
      <c r="B2186" s="9">
        <v>1</v>
      </c>
      <c r="K2186" s="26" t="s">
        <v>8582</v>
      </c>
      <c r="L2186" s="27" t="s">
        <v>12342</v>
      </c>
      <c r="M2186" s="27" t="s">
        <v>12338</v>
      </c>
      <c r="N2186" s="27" t="s">
        <v>2831</v>
      </c>
      <c r="O2186" s="27" t="s">
        <v>2831</v>
      </c>
      <c r="P2186" s="27" t="s">
        <v>2854</v>
      </c>
      <c r="Q2186" s="28" t="s">
        <v>19511</v>
      </c>
    </row>
    <row r="2187" spans="1:17" x14ac:dyDescent="0.2">
      <c r="A2187" s="9" t="s">
        <v>12283</v>
      </c>
      <c r="B2187" s="9">
        <v>1</v>
      </c>
      <c r="K2187" s="29" t="s">
        <v>8582</v>
      </c>
      <c r="L2187" s="30" t="s">
        <v>12343</v>
      </c>
      <c r="M2187" s="30" t="s">
        <v>19511</v>
      </c>
      <c r="N2187" s="30" t="s">
        <v>2831</v>
      </c>
      <c r="O2187" s="30" t="s">
        <v>2831</v>
      </c>
      <c r="P2187" s="30" t="s">
        <v>2855</v>
      </c>
      <c r="Q2187" s="31" t="s">
        <v>19511</v>
      </c>
    </row>
    <row r="2188" spans="1:17" x14ac:dyDescent="0.2">
      <c r="A2188" s="9" t="s">
        <v>12285</v>
      </c>
      <c r="B2188" s="9">
        <v>1</v>
      </c>
      <c r="K2188" s="26" t="s">
        <v>8582</v>
      </c>
      <c r="L2188" s="27" t="s">
        <v>12344</v>
      </c>
      <c r="M2188" s="27" t="s">
        <v>12345</v>
      </c>
      <c r="N2188" s="27" t="s">
        <v>2831</v>
      </c>
      <c r="O2188" s="27" t="s">
        <v>2831</v>
      </c>
      <c r="P2188" s="27" t="s">
        <v>19511</v>
      </c>
      <c r="Q2188" s="28" t="s">
        <v>19511</v>
      </c>
    </row>
    <row r="2189" spans="1:17" x14ac:dyDescent="0.2">
      <c r="A2189" s="9" t="s">
        <v>12287</v>
      </c>
      <c r="B2189" s="9">
        <v>1</v>
      </c>
      <c r="K2189" s="29" t="s">
        <v>8582</v>
      </c>
      <c r="L2189" s="30" t="s">
        <v>12346</v>
      </c>
      <c r="M2189" s="30" t="s">
        <v>12347</v>
      </c>
      <c r="N2189" s="30" t="s">
        <v>2831</v>
      </c>
      <c r="O2189" s="30" t="s">
        <v>2831</v>
      </c>
      <c r="P2189" s="30" t="s">
        <v>19511</v>
      </c>
      <c r="Q2189" s="31" t="s">
        <v>19511</v>
      </c>
    </row>
    <row r="2190" spans="1:17" x14ac:dyDescent="0.2">
      <c r="A2190" s="9" t="s">
        <v>12289</v>
      </c>
      <c r="B2190" s="9">
        <v>1</v>
      </c>
      <c r="K2190" s="26" t="s">
        <v>8582</v>
      </c>
      <c r="L2190" s="27" t="s">
        <v>12348</v>
      </c>
      <c r="M2190" s="27" t="s">
        <v>12349</v>
      </c>
      <c r="N2190" s="27" t="s">
        <v>2831</v>
      </c>
      <c r="O2190" s="27" t="s">
        <v>2831</v>
      </c>
      <c r="P2190" s="27" t="s">
        <v>19511</v>
      </c>
      <c r="Q2190" s="28" t="s">
        <v>19511</v>
      </c>
    </row>
    <row r="2191" spans="1:17" x14ac:dyDescent="0.2">
      <c r="A2191" s="9" t="s">
        <v>12291</v>
      </c>
      <c r="B2191" s="9">
        <v>1</v>
      </c>
      <c r="K2191" s="29" t="s">
        <v>8582</v>
      </c>
      <c r="L2191" s="30" t="s">
        <v>12350</v>
      </c>
      <c r="M2191" s="30" t="s">
        <v>12351</v>
      </c>
      <c r="N2191" s="30" t="s">
        <v>2831</v>
      </c>
      <c r="O2191" s="30" t="s">
        <v>2831</v>
      </c>
      <c r="P2191" s="30" t="s">
        <v>2856</v>
      </c>
      <c r="Q2191" s="31" t="s">
        <v>19511</v>
      </c>
    </row>
    <row r="2192" spans="1:17" x14ac:dyDescent="0.2">
      <c r="A2192" s="9" t="s">
        <v>12294</v>
      </c>
      <c r="B2192" s="9">
        <v>1</v>
      </c>
      <c r="K2192" s="26" t="s">
        <v>8582</v>
      </c>
      <c r="L2192" s="27" t="s">
        <v>12352</v>
      </c>
      <c r="M2192" s="27" t="s">
        <v>12353</v>
      </c>
      <c r="N2192" s="27" t="s">
        <v>2831</v>
      </c>
      <c r="O2192" s="27" t="s">
        <v>2831</v>
      </c>
      <c r="P2192" s="27" t="s">
        <v>2857</v>
      </c>
      <c r="Q2192" s="28" t="s">
        <v>2858</v>
      </c>
    </row>
    <row r="2193" spans="1:17" x14ac:dyDescent="0.2">
      <c r="A2193" s="9" t="s">
        <v>12296</v>
      </c>
      <c r="B2193" s="9">
        <v>1</v>
      </c>
      <c r="K2193" s="29" t="s">
        <v>8582</v>
      </c>
      <c r="L2193" s="30" t="s">
        <v>12354</v>
      </c>
      <c r="M2193" s="30" t="s">
        <v>12355</v>
      </c>
      <c r="N2193" s="30" t="s">
        <v>2831</v>
      </c>
      <c r="O2193" s="30" t="s">
        <v>2831</v>
      </c>
      <c r="P2193" s="30" t="s">
        <v>19511</v>
      </c>
      <c r="Q2193" s="31" t="s">
        <v>19511</v>
      </c>
    </row>
    <row r="2194" spans="1:17" x14ac:dyDescent="0.2">
      <c r="A2194" s="9" t="s">
        <v>12297</v>
      </c>
      <c r="B2194" s="9">
        <v>1</v>
      </c>
      <c r="K2194" s="26" t="s">
        <v>8582</v>
      </c>
      <c r="L2194" s="27" t="s">
        <v>12356</v>
      </c>
      <c r="M2194" s="27" t="s">
        <v>9611</v>
      </c>
      <c r="N2194" s="27" t="s">
        <v>2831</v>
      </c>
      <c r="O2194" s="27" t="s">
        <v>2831</v>
      </c>
      <c r="P2194" s="27" t="s">
        <v>2859</v>
      </c>
      <c r="Q2194" s="28" t="s">
        <v>19511</v>
      </c>
    </row>
    <row r="2195" spans="1:17" x14ac:dyDescent="0.2">
      <c r="A2195" s="9" t="s">
        <v>12299</v>
      </c>
      <c r="B2195" s="9">
        <v>1</v>
      </c>
      <c r="K2195" s="29" t="s">
        <v>8582</v>
      </c>
      <c r="L2195" s="30" t="s">
        <v>12357</v>
      </c>
      <c r="M2195" s="30" t="s">
        <v>9611</v>
      </c>
      <c r="N2195" s="30" t="s">
        <v>2831</v>
      </c>
      <c r="O2195" s="30" t="s">
        <v>2831</v>
      </c>
      <c r="P2195" s="30" t="s">
        <v>2860</v>
      </c>
      <c r="Q2195" s="31" t="s">
        <v>19511</v>
      </c>
    </row>
    <row r="2196" spans="1:17" x14ac:dyDescent="0.2">
      <c r="A2196" s="9" t="s">
        <v>12300</v>
      </c>
      <c r="B2196" s="9">
        <v>1</v>
      </c>
      <c r="K2196" s="26" t="s">
        <v>8582</v>
      </c>
      <c r="L2196" s="27" t="s">
        <v>12358</v>
      </c>
      <c r="M2196" s="27" t="s">
        <v>11567</v>
      </c>
      <c r="N2196" s="27" t="s">
        <v>2831</v>
      </c>
      <c r="O2196" s="27" t="s">
        <v>2831</v>
      </c>
      <c r="P2196" s="27" t="s">
        <v>2861</v>
      </c>
      <c r="Q2196" s="28" t="s">
        <v>19511</v>
      </c>
    </row>
    <row r="2197" spans="1:17" x14ac:dyDescent="0.2">
      <c r="A2197" s="9" t="s">
        <v>12302</v>
      </c>
      <c r="B2197" s="9">
        <v>1</v>
      </c>
      <c r="K2197" s="29" t="s">
        <v>8582</v>
      </c>
      <c r="L2197" s="30" t="s">
        <v>12359</v>
      </c>
      <c r="M2197" s="30" t="s">
        <v>12360</v>
      </c>
      <c r="N2197" s="30" t="s">
        <v>2831</v>
      </c>
      <c r="O2197" s="30" t="s">
        <v>2831</v>
      </c>
      <c r="P2197" s="30" t="s">
        <v>2862</v>
      </c>
      <c r="Q2197" s="31" t="s">
        <v>19511</v>
      </c>
    </row>
    <row r="2198" spans="1:17" x14ac:dyDescent="0.2">
      <c r="A2198" s="9" t="s">
        <v>12303</v>
      </c>
      <c r="B2198" s="9">
        <v>1</v>
      </c>
      <c r="K2198" s="26" t="s">
        <v>8174</v>
      </c>
      <c r="L2198" s="27" t="s">
        <v>12361</v>
      </c>
      <c r="M2198" s="27" t="s">
        <v>12362</v>
      </c>
      <c r="N2198" s="27" t="s">
        <v>2831</v>
      </c>
      <c r="O2198" s="27" t="s">
        <v>2831</v>
      </c>
      <c r="P2198" s="27" t="s">
        <v>19511</v>
      </c>
      <c r="Q2198" s="28" t="s">
        <v>2863</v>
      </c>
    </row>
    <row r="2199" spans="1:17" x14ac:dyDescent="0.2">
      <c r="A2199" s="9" t="s">
        <v>12305</v>
      </c>
      <c r="B2199" s="9">
        <v>1</v>
      </c>
      <c r="K2199" s="29" t="s">
        <v>8183</v>
      </c>
      <c r="L2199" s="30" t="s">
        <v>12363</v>
      </c>
      <c r="M2199" s="30" t="s">
        <v>12364</v>
      </c>
      <c r="N2199" s="30" t="s">
        <v>2831</v>
      </c>
      <c r="O2199" s="30" t="s">
        <v>2831</v>
      </c>
      <c r="P2199" s="30" t="s">
        <v>2864</v>
      </c>
      <c r="Q2199" s="31" t="s">
        <v>2865</v>
      </c>
    </row>
    <row r="2200" spans="1:17" x14ac:dyDescent="0.2">
      <c r="A2200" s="9" t="s">
        <v>12307</v>
      </c>
      <c r="B2200" s="9">
        <v>1</v>
      </c>
      <c r="K2200" s="26" t="s">
        <v>8183</v>
      </c>
      <c r="L2200" s="27" t="s">
        <v>12365</v>
      </c>
      <c r="M2200" s="27" t="s">
        <v>12366</v>
      </c>
      <c r="N2200" s="27" t="s">
        <v>2831</v>
      </c>
      <c r="O2200" s="27" t="s">
        <v>12367</v>
      </c>
      <c r="P2200" s="27" t="s">
        <v>19511</v>
      </c>
      <c r="Q2200" s="28" t="s">
        <v>2866</v>
      </c>
    </row>
    <row r="2201" spans="1:17" x14ac:dyDescent="0.2">
      <c r="A2201" s="9" t="s">
        <v>12309</v>
      </c>
      <c r="B2201" s="9">
        <v>1</v>
      </c>
      <c r="K2201" s="29" t="s">
        <v>8216</v>
      </c>
      <c r="L2201" s="30" t="s">
        <v>12368</v>
      </c>
      <c r="M2201" s="30" t="s">
        <v>12369</v>
      </c>
      <c r="N2201" s="30" t="s">
        <v>2831</v>
      </c>
      <c r="O2201" s="30" t="s">
        <v>19511</v>
      </c>
      <c r="P2201" s="30" t="s">
        <v>2867</v>
      </c>
      <c r="Q2201" s="31" t="s">
        <v>2868</v>
      </c>
    </row>
    <row r="2202" spans="1:17" x14ac:dyDescent="0.2">
      <c r="A2202" s="9" t="s">
        <v>12311</v>
      </c>
      <c r="B2202" s="9">
        <v>1</v>
      </c>
      <c r="K2202" s="26" t="s">
        <v>8582</v>
      </c>
      <c r="L2202" s="27" t="s">
        <v>12370</v>
      </c>
      <c r="M2202" s="27" t="s">
        <v>12371</v>
      </c>
      <c r="N2202" s="27" t="s">
        <v>2831</v>
      </c>
      <c r="O2202" s="27" t="s">
        <v>19511</v>
      </c>
      <c r="P2202" s="27" t="s">
        <v>2869</v>
      </c>
      <c r="Q2202" s="28" t="s">
        <v>19511</v>
      </c>
    </row>
    <row r="2203" spans="1:17" x14ac:dyDescent="0.2">
      <c r="A2203" s="9" t="s">
        <v>12313</v>
      </c>
      <c r="B2203" s="9">
        <v>1</v>
      </c>
      <c r="K2203" s="29" t="s">
        <v>8216</v>
      </c>
      <c r="L2203" s="30" t="s">
        <v>12372</v>
      </c>
      <c r="M2203" s="30" t="s">
        <v>12373</v>
      </c>
      <c r="N2203" s="30" t="s">
        <v>2831</v>
      </c>
      <c r="O2203" s="30" t="s">
        <v>19511</v>
      </c>
      <c r="P2203" s="30" t="s">
        <v>19511</v>
      </c>
      <c r="Q2203" s="31" t="s">
        <v>2870</v>
      </c>
    </row>
    <row r="2204" spans="1:17" x14ac:dyDescent="0.2">
      <c r="A2204" s="9" t="s">
        <v>12315</v>
      </c>
      <c r="B2204" s="9">
        <v>1</v>
      </c>
      <c r="K2204" s="26" t="s">
        <v>8183</v>
      </c>
      <c r="L2204" s="27" t="s">
        <v>12374</v>
      </c>
      <c r="M2204" s="27" t="s">
        <v>12375</v>
      </c>
      <c r="N2204" s="27" t="s">
        <v>2831</v>
      </c>
      <c r="O2204" s="27" t="s">
        <v>12376</v>
      </c>
      <c r="P2204" s="27" t="s">
        <v>19511</v>
      </c>
      <c r="Q2204" s="28" t="s">
        <v>2871</v>
      </c>
    </row>
    <row r="2205" spans="1:17" x14ac:dyDescent="0.2">
      <c r="A2205" s="9" t="s">
        <v>12317</v>
      </c>
      <c r="B2205" s="9">
        <v>1</v>
      </c>
      <c r="K2205" s="29" t="s">
        <v>8174</v>
      </c>
      <c r="L2205" s="30" t="s">
        <v>12377</v>
      </c>
      <c r="M2205" s="30" t="s">
        <v>12378</v>
      </c>
      <c r="N2205" s="30" t="s">
        <v>2831</v>
      </c>
      <c r="O2205" s="30" t="s">
        <v>2872</v>
      </c>
      <c r="P2205" s="30" t="s">
        <v>19511</v>
      </c>
      <c r="Q2205" s="31" t="s">
        <v>19511</v>
      </c>
    </row>
    <row r="2206" spans="1:17" x14ac:dyDescent="0.2">
      <c r="A2206" s="9" t="s">
        <v>12319</v>
      </c>
      <c r="B2206" s="9">
        <v>1</v>
      </c>
      <c r="K2206" s="26" t="s">
        <v>8216</v>
      </c>
      <c r="L2206" s="27" t="s">
        <v>12379</v>
      </c>
      <c r="M2206" s="27" t="s">
        <v>12380</v>
      </c>
      <c r="N2206" s="27" t="s">
        <v>2831</v>
      </c>
      <c r="O2206" s="27" t="s">
        <v>19511</v>
      </c>
      <c r="P2206" s="27" t="s">
        <v>19511</v>
      </c>
      <c r="Q2206" s="28" t="s">
        <v>2873</v>
      </c>
    </row>
    <row r="2207" spans="1:17" x14ac:dyDescent="0.2">
      <c r="A2207" s="9" t="s">
        <v>12321</v>
      </c>
      <c r="B2207" s="9">
        <v>1</v>
      </c>
      <c r="K2207" s="29" t="s">
        <v>8216</v>
      </c>
      <c r="L2207" s="30" t="s">
        <v>12381</v>
      </c>
      <c r="M2207" s="30" t="s">
        <v>12382</v>
      </c>
      <c r="N2207" s="30" t="s">
        <v>2831</v>
      </c>
      <c r="O2207" s="30" t="s">
        <v>19511</v>
      </c>
      <c r="P2207" s="30" t="s">
        <v>19511</v>
      </c>
      <c r="Q2207" s="31" t="s">
        <v>2873</v>
      </c>
    </row>
    <row r="2208" spans="1:17" x14ac:dyDescent="0.2">
      <c r="A2208" s="9" t="s">
        <v>12323</v>
      </c>
      <c r="B2208" s="9">
        <v>1</v>
      </c>
      <c r="K2208" s="26" t="s">
        <v>8183</v>
      </c>
      <c r="L2208" s="27" t="s">
        <v>12383</v>
      </c>
      <c r="M2208" s="27" t="s">
        <v>12384</v>
      </c>
      <c r="N2208" s="27" t="s">
        <v>2831</v>
      </c>
      <c r="O2208" s="27" t="s">
        <v>19511</v>
      </c>
      <c r="P2208" s="27" t="s">
        <v>19511</v>
      </c>
      <c r="Q2208" s="28" t="s">
        <v>2874</v>
      </c>
    </row>
    <row r="2209" spans="1:17" x14ac:dyDescent="0.2">
      <c r="A2209" s="9" t="s">
        <v>12325</v>
      </c>
      <c r="B2209" s="9">
        <v>1</v>
      </c>
      <c r="K2209" s="29" t="s">
        <v>8183</v>
      </c>
      <c r="L2209" s="30" t="s">
        <v>12385</v>
      </c>
      <c r="M2209" s="30" t="s">
        <v>12386</v>
      </c>
      <c r="N2209" s="30" t="s">
        <v>2831</v>
      </c>
      <c r="O2209" s="30" t="s">
        <v>19511</v>
      </c>
      <c r="P2209" s="30" t="s">
        <v>19511</v>
      </c>
      <c r="Q2209" s="31" t="s">
        <v>2875</v>
      </c>
    </row>
    <row r="2210" spans="1:17" x14ac:dyDescent="0.2">
      <c r="A2210" s="9" t="s">
        <v>12326</v>
      </c>
      <c r="B2210" s="9">
        <v>1</v>
      </c>
      <c r="K2210" s="26" t="s">
        <v>8216</v>
      </c>
      <c r="L2210" s="27" t="s">
        <v>12387</v>
      </c>
      <c r="M2210" s="27" t="s">
        <v>12388</v>
      </c>
      <c r="N2210" s="27" t="s">
        <v>12389</v>
      </c>
      <c r="O2210" s="27" t="s">
        <v>12389</v>
      </c>
      <c r="P2210" s="27" t="s">
        <v>19511</v>
      </c>
      <c r="Q2210" s="28" t="s">
        <v>2876</v>
      </c>
    </row>
    <row r="2211" spans="1:17" x14ac:dyDescent="0.2">
      <c r="A2211" s="9" t="s">
        <v>12328</v>
      </c>
      <c r="B2211" s="9">
        <v>1</v>
      </c>
      <c r="K2211" s="29" t="s">
        <v>8183</v>
      </c>
      <c r="L2211" s="30" t="s">
        <v>12390</v>
      </c>
      <c r="M2211" s="30" t="s">
        <v>12391</v>
      </c>
      <c r="N2211" s="30" t="s">
        <v>12389</v>
      </c>
      <c r="O2211" s="30" t="s">
        <v>19511</v>
      </c>
      <c r="P2211" s="30" t="s">
        <v>19511</v>
      </c>
      <c r="Q2211" s="31" t="s">
        <v>2877</v>
      </c>
    </row>
    <row r="2212" spans="1:17" x14ac:dyDescent="0.2">
      <c r="A2212" s="9" t="s">
        <v>12329</v>
      </c>
      <c r="B2212" s="9">
        <v>1</v>
      </c>
      <c r="K2212" s="26" t="s">
        <v>8186</v>
      </c>
      <c r="L2212" s="27" t="s">
        <v>12392</v>
      </c>
      <c r="M2212" s="27" t="s">
        <v>12393</v>
      </c>
      <c r="N2212" s="27" t="s">
        <v>12389</v>
      </c>
      <c r="O2212" s="27" t="s">
        <v>12389</v>
      </c>
      <c r="P2212" s="27" t="s">
        <v>2878</v>
      </c>
      <c r="Q2212" s="28" t="s">
        <v>2879</v>
      </c>
    </row>
    <row r="2213" spans="1:17" x14ac:dyDescent="0.2">
      <c r="A2213" s="9" t="s">
        <v>12331</v>
      </c>
      <c r="B2213" s="9">
        <v>1</v>
      </c>
      <c r="K2213" s="29" t="s">
        <v>8183</v>
      </c>
      <c r="L2213" s="30" t="s">
        <v>12394</v>
      </c>
      <c r="M2213" s="30" t="s">
        <v>12395</v>
      </c>
      <c r="N2213" s="30" t="s">
        <v>12389</v>
      </c>
      <c r="O2213" s="30" t="s">
        <v>12389</v>
      </c>
      <c r="P2213" s="30" t="s">
        <v>2880</v>
      </c>
      <c r="Q2213" s="31" t="s">
        <v>2881</v>
      </c>
    </row>
    <row r="2214" spans="1:17" x14ac:dyDescent="0.2">
      <c r="A2214" s="9" t="s">
        <v>12332</v>
      </c>
      <c r="B2214" s="9">
        <v>1</v>
      </c>
      <c r="K2214" s="26" t="s">
        <v>8186</v>
      </c>
      <c r="L2214" s="27" t="s">
        <v>12396</v>
      </c>
      <c r="M2214" s="27" t="s">
        <v>12397</v>
      </c>
      <c r="N2214" s="27" t="s">
        <v>12389</v>
      </c>
      <c r="O2214" s="27" t="s">
        <v>12389</v>
      </c>
      <c r="P2214" s="27" t="s">
        <v>2882</v>
      </c>
      <c r="Q2214" s="28" t="s">
        <v>2883</v>
      </c>
    </row>
    <row r="2215" spans="1:17" x14ac:dyDescent="0.2">
      <c r="A2215" s="9" t="s">
        <v>12333</v>
      </c>
      <c r="B2215" s="9">
        <v>1</v>
      </c>
      <c r="K2215" s="29" t="s">
        <v>8177</v>
      </c>
      <c r="L2215" s="30" t="s">
        <v>12398</v>
      </c>
      <c r="M2215" s="30" t="s">
        <v>12399</v>
      </c>
      <c r="N2215" s="30" t="s">
        <v>12389</v>
      </c>
      <c r="O2215" s="30" t="s">
        <v>12389</v>
      </c>
      <c r="P2215" s="30" t="s">
        <v>2884</v>
      </c>
      <c r="Q2215" s="31" t="s">
        <v>2885</v>
      </c>
    </row>
    <row r="2216" spans="1:17" x14ac:dyDescent="0.2">
      <c r="A2216" s="9" t="s">
        <v>12335</v>
      </c>
      <c r="B2216" s="9">
        <v>1</v>
      </c>
      <c r="K2216" s="26" t="s">
        <v>8183</v>
      </c>
      <c r="L2216" s="27" t="s">
        <v>12400</v>
      </c>
      <c r="M2216" s="27" t="s">
        <v>2886</v>
      </c>
      <c r="N2216" s="27" t="s">
        <v>12389</v>
      </c>
      <c r="O2216" s="27" t="s">
        <v>2887</v>
      </c>
      <c r="P2216" s="27" t="s">
        <v>2888</v>
      </c>
      <c r="Q2216" s="28" t="s">
        <v>2889</v>
      </c>
    </row>
    <row r="2217" spans="1:17" x14ac:dyDescent="0.2">
      <c r="A2217" s="9" t="s">
        <v>12337</v>
      </c>
      <c r="B2217" s="9">
        <v>1</v>
      </c>
      <c r="K2217" s="29" t="s">
        <v>8183</v>
      </c>
      <c r="L2217" s="30" t="s">
        <v>12401</v>
      </c>
      <c r="M2217" s="30" t="s">
        <v>12402</v>
      </c>
      <c r="N2217" s="30" t="s">
        <v>12389</v>
      </c>
      <c r="O2217" s="30" t="s">
        <v>12389</v>
      </c>
      <c r="P2217" s="30" t="s">
        <v>19511</v>
      </c>
      <c r="Q2217" s="31" t="s">
        <v>2890</v>
      </c>
    </row>
    <row r="2218" spans="1:17" x14ac:dyDescent="0.2">
      <c r="A2218" s="9" t="s">
        <v>12339</v>
      </c>
      <c r="B2218" s="9">
        <v>1</v>
      </c>
      <c r="K2218" s="26" t="s">
        <v>8183</v>
      </c>
      <c r="L2218" s="27" t="s">
        <v>12403</v>
      </c>
      <c r="M2218" s="27" t="s">
        <v>2891</v>
      </c>
      <c r="N2218" s="27" t="s">
        <v>12389</v>
      </c>
      <c r="O2218" s="27" t="s">
        <v>12389</v>
      </c>
      <c r="P2218" s="27" t="s">
        <v>19511</v>
      </c>
      <c r="Q2218" s="28" t="s">
        <v>2892</v>
      </c>
    </row>
    <row r="2219" spans="1:17" x14ac:dyDescent="0.2">
      <c r="A2219" s="9" t="s">
        <v>12340</v>
      </c>
      <c r="B2219" s="9">
        <v>1</v>
      </c>
      <c r="K2219" s="29" t="s">
        <v>8171</v>
      </c>
      <c r="L2219" s="30" t="s">
        <v>12404</v>
      </c>
      <c r="M2219" s="30" t="s">
        <v>2893</v>
      </c>
      <c r="N2219" s="30" t="s">
        <v>12389</v>
      </c>
      <c r="O2219" s="30" t="s">
        <v>12389</v>
      </c>
      <c r="P2219" s="30" t="s">
        <v>2894</v>
      </c>
      <c r="Q2219" s="31" t="s">
        <v>2895</v>
      </c>
    </row>
    <row r="2220" spans="1:17" x14ac:dyDescent="0.2">
      <c r="A2220" s="9" t="s">
        <v>12341</v>
      </c>
      <c r="B2220" s="9">
        <v>1</v>
      </c>
      <c r="K2220" s="26" t="s">
        <v>8186</v>
      </c>
      <c r="L2220" s="27" t="s">
        <v>12405</v>
      </c>
      <c r="M2220" s="27" t="s">
        <v>12406</v>
      </c>
      <c r="N2220" s="27" t="s">
        <v>12407</v>
      </c>
      <c r="O2220" s="27" t="s">
        <v>12408</v>
      </c>
      <c r="P2220" s="27" t="s">
        <v>19511</v>
      </c>
      <c r="Q2220" s="28" t="s">
        <v>19511</v>
      </c>
    </row>
    <row r="2221" spans="1:17" x14ac:dyDescent="0.2">
      <c r="A2221" s="9" t="s">
        <v>12342</v>
      </c>
      <c r="B2221" s="9">
        <v>1</v>
      </c>
      <c r="K2221" s="29" t="s">
        <v>8174</v>
      </c>
      <c r="L2221" s="30" t="s">
        <v>12409</v>
      </c>
      <c r="M2221" s="30" t="s">
        <v>12410</v>
      </c>
      <c r="N2221" s="30" t="s">
        <v>12407</v>
      </c>
      <c r="O2221" s="30" t="s">
        <v>19511</v>
      </c>
      <c r="P2221" s="30" t="s">
        <v>2896</v>
      </c>
      <c r="Q2221" s="31" t="s">
        <v>2897</v>
      </c>
    </row>
    <row r="2222" spans="1:17" x14ac:dyDescent="0.2">
      <c r="A2222" s="9" t="s">
        <v>12344</v>
      </c>
      <c r="B2222" s="9">
        <v>1</v>
      </c>
      <c r="K2222" s="26" t="s">
        <v>8183</v>
      </c>
      <c r="L2222" s="27" t="s">
        <v>12411</v>
      </c>
      <c r="M2222" s="27" t="s">
        <v>12412</v>
      </c>
      <c r="N2222" s="27" t="s">
        <v>12407</v>
      </c>
      <c r="O2222" s="27" t="s">
        <v>19511</v>
      </c>
      <c r="P2222" s="27" t="s">
        <v>19511</v>
      </c>
      <c r="Q2222" s="28" t="s">
        <v>2898</v>
      </c>
    </row>
    <row r="2223" spans="1:17" x14ac:dyDescent="0.2">
      <c r="A2223" s="9" t="s">
        <v>12346</v>
      </c>
      <c r="B2223" s="9">
        <v>1</v>
      </c>
      <c r="K2223" s="29" t="s">
        <v>8177</v>
      </c>
      <c r="L2223" s="30" t="s">
        <v>12413</v>
      </c>
      <c r="M2223" s="30" t="s">
        <v>12414</v>
      </c>
      <c r="N2223" s="30" t="s">
        <v>12407</v>
      </c>
      <c r="O2223" s="30" t="s">
        <v>12407</v>
      </c>
      <c r="P2223" s="30" t="s">
        <v>2899</v>
      </c>
      <c r="Q2223" s="31" t="s">
        <v>2900</v>
      </c>
    </row>
    <row r="2224" spans="1:17" x14ac:dyDescent="0.2">
      <c r="A2224" s="9" t="s">
        <v>12348</v>
      </c>
      <c r="B2224" s="9">
        <v>1</v>
      </c>
      <c r="K2224" s="26" t="s">
        <v>8177</v>
      </c>
      <c r="L2224" s="27" t="s">
        <v>12415</v>
      </c>
      <c r="M2224" s="27" t="s">
        <v>12416</v>
      </c>
      <c r="N2224" s="27" t="s">
        <v>12407</v>
      </c>
      <c r="O2224" s="27" t="s">
        <v>12417</v>
      </c>
      <c r="P2224" s="27" t="s">
        <v>2901</v>
      </c>
      <c r="Q2224" s="28" t="s">
        <v>2902</v>
      </c>
    </row>
    <row r="2225" spans="1:17" x14ac:dyDescent="0.2">
      <c r="A2225" s="9" t="s">
        <v>12350</v>
      </c>
      <c r="B2225" s="9">
        <v>1</v>
      </c>
      <c r="K2225" s="29" t="s">
        <v>8285</v>
      </c>
      <c r="L2225" s="30" t="s">
        <v>12418</v>
      </c>
      <c r="M2225" s="30" t="s">
        <v>12419</v>
      </c>
      <c r="N2225" s="30" t="s">
        <v>12407</v>
      </c>
      <c r="O2225" s="30" t="s">
        <v>12407</v>
      </c>
      <c r="P2225" s="30" t="s">
        <v>19511</v>
      </c>
      <c r="Q2225" s="31" t="s">
        <v>19511</v>
      </c>
    </row>
    <row r="2226" spans="1:17" x14ac:dyDescent="0.2">
      <c r="A2226" s="9" t="s">
        <v>12352</v>
      </c>
      <c r="B2226" s="9">
        <v>1</v>
      </c>
      <c r="K2226" s="26" t="s">
        <v>8186</v>
      </c>
      <c r="L2226" s="27" t="s">
        <v>12420</v>
      </c>
      <c r="M2226" s="27" t="s">
        <v>12421</v>
      </c>
      <c r="N2226" s="27" t="s">
        <v>12407</v>
      </c>
      <c r="O2226" s="27" t="s">
        <v>12407</v>
      </c>
      <c r="P2226" s="27" t="s">
        <v>19511</v>
      </c>
      <c r="Q2226" s="28" t="s">
        <v>19511</v>
      </c>
    </row>
    <row r="2227" spans="1:17" x14ac:dyDescent="0.2">
      <c r="A2227" s="9" t="s">
        <v>12357</v>
      </c>
      <c r="B2227" s="9">
        <v>1</v>
      </c>
      <c r="K2227" s="29" t="s">
        <v>8183</v>
      </c>
      <c r="L2227" s="30" t="s">
        <v>12422</v>
      </c>
      <c r="M2227" s="30" t="s">
        <v>12423</v>
      </c>
      <c r="N2227" s="30" t="s">
        <v>12407</v>
      </c>
      <c r="O2227" s="30" t="s">
        <v>12407</v>
      </c>
      <c r="P2227" s="30" t="s">
        <v>2903</v>
      </c>
      <c r="Q2227" s="31" t="s">
        <v>2904</v>
      </c>
    </row>
    <row r="2228" spans="1:17" x14ac:dyDescent="0.2">
      <c r="A2228" s="9" t="s">
        <v>12358</v>
      </c>
      <c r="B2228" s="9">
        <v>1</v>
      </c>
      <c r="K2228" s="26" t="s">
        <v>8177</v>
      </c>
      <c r="L2228" s="27" t="s">
        <v>12424</v>
      </c>
      <c r="M2228" s="27" t="s">
        <v>12425</v>
      </c>
      <c r="N2228" s="27" t="s">
        <v>12407</v>
      </c>
      <c r="O2228" s="27" t="s">
        <v>12407</v>
      </c>
      <c r="P2228" s="27" t="s">
        <v>19511</v>
      </c>
      <c r="Q2228" s="28" t="s">
        <v>2905</v>
      </c>
    </row>
    <row r="2229" spans="1:17" x14ac:dyDescent="0.2">
      <c r="A2229" s="9" t="s">
        <v>12359</v>
      </c>
      <c r="B2229" s="9">
        <v>1</v>
      </c>
      <c r="K2229" s="29" t="s">
        <v>8220</v>
      </c>
      <c r="L2229" s="30" t="s">
        <v>12426</v>
      </c>
      <c r="M2229" s="30" t="s">
        <v>19511</v>
      </c>
      <c r="N2229" s="30" t="s">
        <v>12407</v>
      </c>
      <c r="O2229" s="30" t="s">
        <v>19511</v>
      </c>
      <c r="P2229" s="30" t="s">
        <v>19511</v>
      </c>
      <c r="Q2229" s="31" t="s">
        <v>19511</v>
      </c>
    </row>
    <row r="2230" spans="1:17" x14ac:dyDescent="0.2">
      <c r="A2230" s="9" t="s">
        <v>12361</v>
      </c>
      <c r="B2230" s="9">
        <v>1</v>
      </c>
      <c r="K2230" s="26" t="s">
        <v>8171</v>
      </c>
      <c r="L2230" s="27" t="s">
        <v>12427</v>
      </c>
      <c r="M2230" s="27" t="s">
        <v>12428</v>
      </c>
      <c r="N2230" s="27" t="s">
        <v>12407</v>
      </c>
      <c r="O2230" s="27" t="s">
        <v>12407</v>
      </c>
      <c r="P2230" s="27" t="s">
        <v>2906</v>
      </c>
      <c r="Q2230" s="28" t="s">
        <v>2907</v>
      </c>
    </row>
    <row r="2231" spans="1:17" x14ac:dyDescent="0.2">
      <c r="A2231" s="9" t="s">
        <v>12363</v>
      </c>
      <c r="B2231" s="9">
        <v>1</v>
      </c>
      <c r="K2231" s="29" t="s">
        <v>8174</v>
      </c>
      <c r="L2231" s="30" t="s">
        <v>12429</v>
      </c>
      <c r="M2231" s="30" t="s">
        <v>12430</v>
      </c>
      <c r="N2231" s="30" t="s">
        <v>12407</v>
      </c>
      <c r="O2231" s="30" t="s">
        <v>12431</v>
      </c>
      <c r="P2231" s="30" t="s">
        <v>19511</v>
      </c>
      <c r="Q2231" s="31" t="s">
        <v>2908</v>
      </c>
    </row>
    <row r="2232" spans="1:17" x14ac:dyDescent="0.2">
      <c r="A2232" s="9" t="s">
        <v>12368</v>
      </c>
      <c r="B2232" s="9">
        <v>1</v>
      </c>
      <c r="K2232" s="26" t="s">
        <v>8174</v>
      </c>
      <c r="L2232" s="27" t="s">
        <v>12432</v>
      </c>
      <c r="M2232" s="27" t="s">
        <v>12430</v>
      </c>
      <c r="N2232" s="27" t="s">
        <v>12407</v>
      </c>
      <c r="O2232" s="27" t="s">
        <v>12431</v>
      </c>
      <c r="P2232" s="27" t="s">
        <v>19511</v>
      </c>
      <c r="Q2232" s="28" t="s">
        <v>2908</v>
      </c>
    </row>
    <row r="2233" spans="1:17" x14ac:dyDescent="0.2">
      <c r="A2233" s="9" t="s">
        <v>12370</v>
      </c>
      <c r="B2233" s="9">
        <v>1</v>
      </c>
      <c r="K2233" s="29" t="s">
        <v>8177</v>
      </c>
      <c r="L2233" s="30" t="s">
        <v>12433</v>
      </c>
      <c r="M2233" s="30" t="s">
        <v>12434</v>
      </c>
      <c r="N2233" s="30" t="s">
        <v>12407</v>
      </c>
      <c r="O2233" s="30" t="s">
        <v>19511</v>
      </c>
      <c r="P2233" s="30" t="s">
        <v>2909</v>
      </c>
      <c r="Q2233" s="31" t="s">
        <v>2910</v>
      </c>
    </row>
    <row r="2234" spans="1:17" x14ac:dyDescent="0.2">
      <c r="A2234" s="9" t="s">
        <v>12372</v>
      </c>
      <c r="B2234" s="9">
        <v>1</v>
      </c>
      <c r="K2234" s="26" t="s">
        <v>8174</v>
      </c>
      <c r="L2234" s="27" t="s">
        <v>12435</v>
      </c>
      <c r="M2234" s="27" t="s">
        <v>12436</v>
      </c>
      <c r="N2234" s="27" t="s">
        <v>12407</v>
      </c>
      <c r="O2234" s="27" t="s">
        <v>12437</v>
      </c>
      <c r="P2234" s="27" t="s">
        <v>19511</v>
      </c>
      <c r="Q2234" s="28" t="s">
        <v>2911</v>
      </c>
    </row>
    <row r="2235" spans="1:17" x14ac:dyDescent="0.2">
      <c r="A2235" s="9" t="s">
        <v>12374</v>
      </c>
      <c r="B2235" s="9">
        <v>1</v>
      </c>
      <c r="K2235" s="29" t="s">
        <v>8183</v>
      </c>
      <c r="L2235" s="30" t="s">
        <v>12438</v>
      </c>
      <c r="M2235" s="30" t="s">
        <v>12439</v>
      </c>
      <c r="N2235" s="30" t="s">
        <v>12407</v>
      </c>
      <c r="O2235" s="30" t="s">
        <v>2912</v>
      </c>
      <c r="P2235" s="30" t="s">
        <v>2913</v>
      </c>
      <c r="Q2235" s="31" t="s">
        <v>2914</v>
      </c>
    </row>
    <row r="2236" spans="1:17" x14ac:dyDescent="0.2">
      <c r="A2236" s="9" t="s">
        <v>12377</v>
      </c>
      <c r="B2236" s="9">
        <v>1</v>
      </c>
      <c r="K2236" s="26" t="s">
        <v>8183</v>
      </c>
      <c r="L2236" s="27" t="s">
        <v>12440</v>
      </c>
      <c r="M2236" s="27" t="s">
        <v>12441</v>
      </c>
      <c r="N2236" s="27" t="s">
        <v>2925</v>
      </c>
      <c r="O2236" s="27" t="s">
        <v>19511</v>
      </c>
      <c r="P2236" s="27" t="s">
        <v>2915</v>
      </c>
      <c r="Q2236" s="28" t="s">
        <v>2916</v>
      </c>
    </row>
    <row r="2237" spans="1:17" x14ac:dyDescent="0.2">
      <c r="A2237" s="9" t="s">
        <v>12379</v>
      </c>
      <c r="B2237" s="9">
        <v>1</v>
      </c>
      <c r="K2237" s="29" t="s">
        <v>8186</v>
      </c>
      <c r="L2237" s="30" t="s">
        <v>12442</v>
      </c>
      <c r="M2237" s="30" t="s">
        <v>12443</v>
      </c>
      <c r="N2237" s="30" t="s">
        <v>2925</v>
      </c>
      <c r="O2237" s="30" t="s">
        <v>19511</v>
      </c>
      <c r="P2237" s="30" t="s">
        <v>2917</v>
      </c>
      <c r="Q2237" s="31" t="s">
        <v>2918</v>
      </c>
    </row>
    <row r="2238" spans="1:17" x14ac:dyDescent="0.2">
      <c r="A2238" s="9" t="s">
        <v>12381</v>
      </c>
      <c r="B2238" s="9">
        <v>1</v>
      </c>
      <c r="K2238" s="26" t="s">
        <v>8183</v>
      </c>
      <c r="L2238" s="27" t="s">
        <v>12444</v>
      </c>
      <c r="M2238" s="27" t="s">
        <v>12445</v>
      </c>
      <c r="N2238" s="27" t="s">
        <v>2925</v>
      </c>
      <c r="O2238" s="27" t="s">
        <v>19511</v>
      </c>
      <c r="P2238" s="27" t="s">
        <v>2919</v>
      </c>
      <c r="Q2238" s="28" t="s">
        <v>2920</v>
      </c>
    </row>
    <row r="2239" spans="1:17" x14ac:dyDescent="0.2">
      <c r="A2239" s="9" t="s">
        <v>12383</v>
      </c>
      <c r="B2239" s="9">
        <v>1</v>
      </c>
      <c r="K2239" s="29" t="s">
        <v>8216</v>
      </c>
      <c r="L2239" s="30" t="s">
        <v>12446</v>
      </c>
      <c r="M2239" s="30" t="s">
        <v>12447</v>
      </c>
      <c r="N2239" s="30" t="s">
        <v>2925</v>
      </c>
      <c r="O2239" s="30" t="s">
        <v>19511</v>
      </c>
      <c r="P2239" s="30" t="s">
        <v>2921</v>
      </c>
      <c r="Q2239" s="31" t="s">
        <v>2922</v>
      </c>
    </row>
    <row r="2240" spans="1:17" x14ac:dyDescent="0.2">
      <c r="A2240" s="9" t="s">
        <v>12385</v>
      </c>
      <c r="B2240" s="9">
        <v>1</v>
      </c>
      <c r="K2240" s="26" t="s">
        <v>8183</v>
      </c>
      <c r="L2240" s="27" t="s">
        <v>12448</v>
      </c>
      <c r="M2240" s="27" t="s">
        <v>12449</v>
      </c>
      <c r="N2240" s="27" t="s">
        <v>2925</v>
      </c>
      <c r="O2240" s="27" t="s">
        <v>19511</v>
      </c>
      <c r="P2240" s="27" t="s">
        <v>2923</v>
      </c>
      <c r="Q2240" s="28" t="s">
        <v>2924</v>
      </c>
    </row>
    <row r="2241" spans="1:17" x14ac:dyDescent="0.2">
      <c r="A2241" s="9" t="s">
        <v>12387</v>
      </c>
      <c r="B2241" s="9">
        <v>1</v>
      </c>
      <c r="K2241" s="29" t="s">
        <v>8183</v>
      </c>
      <c r="L2241" s="30" t="s">
        <v>12450</v>
      </c>
      <c r="M2241" s="30" t="s">
        <v>12451</v>
      </c>
      <c r="N2241" s="30" t="s">
        <v>2925</v>
      </c>
      <c r="O2241" s="30" t="s">
        <v>2925</v>
      </c>
      <c r="P2241" s="30" t="s">
        <v>2926</v>
      </c>
      <c r="Q2241" s="31" t="s">
        <v>2927</v>
      </c>
    </row>
    <row r="2242" spans="1:17" x14ac:dyDescent="0.2">
      <c r="A2242" s="9" t="s">
        <v>12390</v>
      </c>
      <c r="B2242" s="9">
        <v>1</v>
      </c>
      <c r="K2242" s="26" t="s">
        <v>8177</v>
      </c>
      <c r="L2242" s="27" t="s">
        <v>12452</v>
      </c>
      <c r="M2242" s="27" t="s">
        <v>12453</v>
      </c>
      <c r="N2242" s="27" t="s">
        <v>2925</v>
      </c>
      <c r="O2242" s="27" t="s">
        <v>2925</v>
      </c>
      <c r="P2242" s="27" t="s">
        <v>2928</v>
      </c>
      <c r="Q2242" s="28" t="s">
        <v>2929</v>
      </c>
    </row>
    <row r="2243" spans="1:17" x14ac:dyDescent="0.2">
      <c r="A2243" s="9" t="s">
        <v>12392</v>
      </c>
      <c r="B2243" s="9">
        <v>1</v>
      </c>
      <c r="K2243" s="29" t="s">
        <v>8183</v>
      </c>
      <c r="L2243" s="30" t="s">
        <v>12454</v>
      </c>
      <c r="M2243" s="30" t="s">
        <v>12455</v>
      </c>
      <c r="N2243" s="30" t="s">
        <v>2925</v>
      </c>
      <c r="O2243" s="30" t="s">
        <v>2925</v>
      </c>
      <c r="P2243" s="30" t="s">
        <v>19511</v>
      </c>
      <c r="Q2243" s="31" t="s">
        <v>2930</v>
      </c>
    </row>
    <row r="2244" spans="1:17" x14ac:dyDescent="0.2">
      <c r="A2244" s="9" t="s">
        <v>12394</v>
      </c>
      <c r="B2244" s="9">
        <v>1</v>
      </c>
      <c r="K2244" s="26" t="s">
        <v>8186</v>
      </c>
      <c r="L2244" s="27" t="s">
        <v>12456</v>
      </c>
      <c r="M2244" s="27" t="s">
        <v>12457</v>
      </c>
      <c r="N2244" s="27" t="s">
        <v>2925</v>
      </c>
      <c r="O2244" s="27" t="s">
        <v>2925</v>
      </c>
      <c r="P2244" s="27" t="s">
        <v>19511</v>
      </c>
      <c r="Q2244" s="28" t="s">
        <v>2931</v>
      </c>
    </row>
    <row r="2245" spans="1:17" x14ac:dyDescent="0.2">
      <c r="A2245" s="9" t="s">
        <v>12396</v>
      </c>
      <c r="B2245" s="9">
        <v>1</v>
      </c>
      <c r="K2245" s="29" t="s">
        <v>8183</v>
      </c>
      <c r="L2245" s="30" t="s">
        <v>12458</v>
      </c>
      <c r="M2245" s="30" t="s">
        <v>12459</v>
      </c>
      <c r="N2245" s="30" t="s">
        <v>2925</v>
      </c>
      <c r="O2245" s="30" t="s">
        <v>2925</v>
      </c>
      <c r="P2245" s="30" t="s">
        <v>2932</v>
      </c>
      <c r="Q2245" s="31" t="s">
        <v>2933</v>
      </c>
    </row>
    <row r="2246" spans="1:17" x14ac:dyDescent="0.2">
      <c r="A2246" s="9" t="s">
        <v>12398</v>
      </c>
      <c r="B2246" s="9">
        <v>1</v>
      </c>
      <c r="K2246" s="26" t="s">
        <v>8183</v>
      </c>
      <c r="L2246" s="27" t="s">
        <v>12460</v>
      </c>
      <c r="M2246" s="27" t="s">
        <v>12461</v>
      </c>
      <c r="N2246" s="27" t="s">
        <v>2925</v>
      </c>
      <c r="O2246" s="27" t="s">
        <v>2925</v>
      </c>
      <c r="P2246" s="27" t="s">
        <v>2934</v>
      </c>
      <c r="Q2246" s="28" t="s">
        <v>2935</v>
      </c>
    </row>
    <row r="2247" spans="1:17" x14ac:dyDescent="0.2">
      <c r="A2247" s="9" t="s">
        <v>12400</v>
      </c>
      <c r="B2247" s="9">
        <v>1</v>
      </c>
      <c r="K2247" s="29" t="s">
        <v>8183</v>
      </c>
      <c r="L2247" s="30" t="s">
        <v>12462</v>
      </c>
      <c r="M2247" s="30" t="s">
        <v>12447</v>
      </c>
      <c r="N2247" s="30" t="s">
        <v>2925</v>
      </c>
      <c r="O2247" s="30" t="s">
        <v>2925</v>
      </c>
      <c r="P2247" s="30" t="s">
        <v>2936</v>
      </c>
      <c r="Q2247" s="31" t="s">
        <v>2937</v>
      </c>
    </row>
    <row r="2248" spans="1:17" x14ac:dyDescent="0.2">
      <c r="A2248" s="9" t="s">
        <v>12401</v>
      </c>
      <c r="B2248" s="9">
        <v>1</v>
      </c>
      <c r="K2248" s="26" t="s">
        <v>8183</v>
      </c>
      <c r="L2248" s="27" t="s">
        <v>12463</v>
      </c>
      <c r="M2248" s="27" t="s">
        <v>12464</v>
      </c>
      <c r="N2248" s="27" t="s">
        <v>2925</v>
      </c>
      <c r="O2248" s="27" t="s">
        <v>2925</v>
      </c>
      <c r="P2248" s="27" t="s">
        <v>2938</v>
      </c>
      <c r="Q2248" s="28" t="s">
        <v>2939</v>
      </c>
    </row>
    <row r="2249" spans="1:17" x14ac:dyDescent="0.2">
      <c r="A2249" s="9" t="s">
        <v>12403</v>
      </c>
      <c r="B2249" s="9">
        <v>1</v>
      </c>
      <c r="K2249" s="29" t="s">
        <v>8183</v>
      </c>
      <c r="L2249" s="30" t="s">
        <v>12465</v>
      </c>
      <c r="M2249" s="30" t="s">
        <v>12466</v>
      </c>
      <c r="N2249" s="30" t="s">
        <v>2925</v>
      </c>
      <c r="O2249" s="30" t="s">
        <v>2925</v>
      </c>
      <c r="P2249" s="30" t="s">
        <v>19511</v>
      </c>
      <c r="Q2249" s="31" t="s">
        <v>19511</v>
      </c>
    </row>
    <row r="2250" spans="1:17" x14ac:dyDescent="0.2">
      <c r="A2250" s="9" t="s">
        <v>12404</v>
      </c>
      <c r="B2250" s="9">
        <v>1</v>
      </c>
      <c r="K2250" s="26" t="s">
        <v>8177</v>
      </c>
      <c r="L2250" s="27" t="s">
        <v>12467</v>
      </c>
      <c r="M2250" s="27" t="s">
        <v>12468</v>
      </c>
      <c r="N2250" s="27" t="s">
        <v>2925</v>
      </c>
      <c r="O2250" s="27" t="s">
        <v>2925</v>
      </c>
      <c r="P2250" s="27" t="s">
        <v>2940</v>
      </c>
      <c r="Q2250" s="28" t="s">
        <v>2941</v>
      </c>
    </row>
    <row r="2251" spans="1:17" x14ac:dyDescent="0.2">
      <c r="A2251" s="9" t="s">
        <v>12405</v>
      </c>
      <c r="B2251" s="9">
        <v>1</v>
      </c>
      <c r="K2251" s="29" t="s">
        <v>8183</v>
      </c>
      <c r="L2251" s="30" t="s">
        <v>12469</v>
      </c>
      <c r="M2251" s="30" t="s">
        <v>12470</v>
      </c>
      <c r="N2251" s="30" t="s">
        <v>2925</v>
      </c>
      <c r="O2251" s="30" t="s">
        <v>2925</v>
      </c>
      <c r="P2251" s="30" t="s">
        <v>2942</v>
      </c>
      <c r="Q2251" s="31" t="s">
        <v>2943</v>
      </c>
    </row>
    <row r="2252" spans="1:17" x14ac:dyDescent="0.2">
      <c r="A2252" s="9" t="s">
        <v>12409</v>
      </c>
      <c r="B2252" s="9">
        <v>1</v>
      </c>
      <c r="K2252" s="26" t="s">
        <v>8183</v>
      </c>
      <c r="L2252" s="27" t="s">
        <v>12471</v>
      </c>
      <c r="M2252" s="27" t="s">
        <v>12472</v>
      </c>
      <c r="N2252" s="27" t="s">
        <v>2925</v>
      </c>
      <c r="O2252" s="27" t="s">
        <v>2925</v>
      </c>
      <c r="P2252" s="27" t="s">
        <v>2944</v>
      </c>
      <c r="Q2252" s="28" t="s">
        <v>2945</v>
      </c>
    </row>
    <row r="2253" spans="1:17" x14ac:dyDescent="0.2">
      <c r="A2253" s="9" t="s">
        <v>12411</v>
      </c>
      <c r="B2253" s="9">
        <v>1</v>
      </c>
      <c r="K2253" s="29" t="s">
        <v>8186</v>
      </c>
      <c r="L2253" s="30" t="s">
        <v>12473</v>
      </c>
      <c r="M2253" s="30" t="s">
        <v>12474</v>
      </c>
      <c r="N2253" s="30" t="s">
        <v>2925</v>
      </c>
      <c r="O2253" s="30" t="s">
        <v>2925</v>
      </c>
      <c r="P2253" s="30" t="s">
        <v>2946</v>
      </c>
      <c r="Q2253" s="31" t="s">
        <v>2947</v>
      </c>
    </row>
    <row r="2254" spans="1:17" x14ac:dyDescent="0.2">
      <c r="A2254" s="9" t="s">
        <v>12413</v>
      </c>
      <c r="B2254" s="9">
        <v>1</v>
      </c>
      <c r="K2254" s="26" t="s">
        <v>8183</v>
      </c>
      <c r="L2254" s="27" t="s">
        <v>12475</v>
      </c>
      <c r="M2254" s="27" t="s">
        <v>12476</v>
      </c>
      <c r="N2254" s="27" t="s">
        <v>2925</v>
      </c>
      <c r="O2254" s="27" t="s">
        <v>2925</v>
      </c>
      <c r="P2254" s="27" t="s">
        <v>2948</v>
      </c>
      <c r="Q2254" s="28" t="s">
        <v>2949</v>
      </c>
    </row>
    <row r="2255" spans="1:17" x14ac:dyDescent="0.2">
      <c r="A2255" s="9" t="s">
        <v>12415</v>
      </c>
      <c r="B2255" s="9">
        <v>1</v>
      </c>
      <c r="K2255" s="29" t="s">
        <v>8183</v>
      </c>
      <c r="L2255" s="30" t="s">
        <v>12477</v>
      </c>
      <c r="M2255" s="30" t="s">
        <v>12478</v>
      </c>
      <c r="N2255" s="30" t="s">
        <v>2925</v>
      </c>
      <c r="O2255" s="30" t="s">
        <v>2925</v>
      </c>
      <c r="P2255" s="30" t="s">
        <v>2950</v>
      </c>
      <c r="Q2255" s="31" t="s">
        <v>2951</v>
      </c>
    </row>
    <row r="2256" spans="1:17" x14ac:dyDescent="0.2">
      <c r="A2256" s="9" t="s">
        <v>12418</v>
      </c>
      <c r="B2256" s="9">
        <v>1</v>
      </c>
      <c r="K2256" s="26" t="s">
        <v>8177</v>
      </c>
      <c r="L2256" s="27" t="s">
        <v>12479</v>
      </c>
      <c r="M2256" s="27" t="s">
        <v>12480</v>
      </c>
      <c r="N2256" s="27" t="s">
        <v>2925</v>
      </c>
      <c r="O2256" s="27" t="s">
        <v>2925</v>
      </c>
      <c r="P2256" s="27" t="s">
        <v>19511</v>
      </c>
      <c r="Q2256" s="28" t="s">
        <v>19511</v>
      </c>
    </row>
    <row r="2257" spans="1:17" x14ac:dyDescent="0.2">
      <c r="A2257" s="9" t="s">
        <v>12420</v>
      </c>
      <c r="B2257" s="9">
        <v>1</v>
      </c>
      <c r="K2257" s="29" t="s">
        <v>8177</v>
      </c>
      <c r="L2257" s="30" t="s">
        <v>12481</v>
      </c>
      <c r="M2257" s="30" t="s">
        <v>12482</v>
      </c>
      <c r="N2257" s="30" t="s">
        <v>2925</v>
      </c>
      <c r="O2257" s="30" t="s">
        <v>2925</v>
      </c>
      <c r="P2257" s="30" t="s">
        <v>2952</v>
      </c>
      <c r="Q2257" s="31" t="s">
        <v>2953</v>
      </c>
    </row>
    <row r="2258" spans="1:17" x14ac:dyDescent="0.2">
      <c r="A2258" s="9" t="s">
        <v>12422</v>
      </c>
      <c r="B2258" s="9">
        <v>1</v>
      </c>
      <c r="K2258" s="26" t="s">
        <v>8177</v>
      </c>
      <c r="L2258" s="27" t="s">
        <v>12483</v>
      </c>
      <c r="M2258" s="27" t="s">
        <v>12468</v>
      </c>
      <c r="N2258" s="27" t="s">
        <v>2925</v>
      </c>
      <c r="O2258" s="27" t="s">
        <v>2925</v>
      </c>
      <c r="P2258" s="27" t="s">
        <v>2940</v>
      </c>
      <c r="Q2258" s="28" t="s">
        <v>2941</v>
      </c>
    </row>
    <row r="2259" spans="1:17" x14ac:dyDescent="0.2">
      <c r="A2259" s="9" t="s">
        <v>12424</v>
      </c>
      <c r="B2259" s="9">
        <v>1</v>
      </c>
      <c r="K2259" s="29" t="s">
        <v>8183</v>
      </c>
      <c r="L2259" s="30" t="s">
        <v>12484</v>
      </c>
      <c r="M2259" s="30" t="s">
        <v>12485</v>
      </c>
      <c r="N2259" s="30" t="s">
        <v>2925</v>
      </c>
      <c r="O2259" s="30" t="s">
        <v>19511</v>
      </c>
      <c r="P2259" s="30" t="s">
        <v>2954</v>
      </c>
      <c r="Q2259" s="31" t="s">
        <v>2955</v>
      </c>
    </row>
    <row r="2260" spans="1:17" x14ac:dyDescent="0.2">
      <c r="A2260" s="9" t="s">
        <v>12426</v>
      </c>
      <c r="B2260" s="9">
        <v>1</v>
      </c>
      <c r="K2260" s="26" t="s">
        <v>8216</v>
      </c>
      <c r="L2260" s="27" t="s">
        <v>12486</v>
      </c>
      <c r="M2260" s="27" t="s">
        <v>12487</v>
      </c>
      <c r="N2260" s="27" t="s">
        <v>2925</v>
      </c>
      <c r="O2260" s="27" t="s">
        <v>19511</v>
      </c>
      <c r="P2260" s="27" t="s">
        <v>19511</v>
      </c>
      <c r="Q2260" s="28" t="s">
        <v>2956</v>
      </c>
    </row>
    <row r="2261" spans="1:17" x14ac:dyDescent="0.2">
      <c r="A2261" s="9" t="s">
        <v>12429</v>
      </c>
      <c r="B2261" s="9">
        <v>1</v>
      </c>
      <c r="K2261" s="29" t="s">
        <v>8183</v>
      </c>
      <c r="L2261" s="30" t="s">
        <v>12488</v>
      </c>
      <c r="M2261" s="30" t="s">
        <v>12489</v>
      </c>
      <c r="N2261" s="30" t="s">
        <v>2925</v>
      </c>
      <c r="O2261" s="30" t="s">
        <v>19511</v>
      </c>
      <c r="P2261" s="30" t="s">
        <v>19511</v>
      </c>
      <c r="Q2261" s="31" t="s">
        <v>2957</v>
      </c>
    </row>
    <row r="2262" spans="1:17" x14ac:dyDescent="0.2">
      <c r="A2262" s="9" t="s">
        <v>12432</v>
      </c>
      <c r="B2262" s="9">
        <v>1</v>
      </c>
      <c r="K2262" s="26" t="s">
        <v>8183</v>
      </c>
      <c r="L2262" s="27" t="s">
        <v>12490</v>
      </c>
      <c r="M2262" s="27" t="s">
        <v>12491</v>
      </c>
      <c r="N2262" s="27" t="s">
        <v>2925</v>
      </c>
      <c r="O2262" s="27" t="s">
        <v>19511</v>
      </c>
      <c r="P2262" s="27" t="s">
        <v>2958</v>
      </c>
      <c r="Q2262" s="28" t="s">
        <v>2959</v>
      </c>
    </row>
    <row r="2263" spans="1:17" x14ac:dyDescent="0.2">
      <c r="A2263" s="9" t="s">
        <v>12433</v>
      </c>
      <c r="B2263" s="9">
        <v>1</v>
      </c>
      <c r="K2263" s="29" t="s">
        <v>8216</v>
      </c>
      <c r="L2263" s="30" t="s">
        <v>12492</v>
      </c>
      <c r="M2263" s="30" t="s">
        <v>12493</v>
      </c>
      <c r="N2263" s="30" t="s">
        <v>2925</v>
      </c>
      <c r="O2263" s="30" t="s">
        <v>2925</v>
      </c>
      <c r="P2263" s="30" t="s">
        <v>2960</v>
      </c>
      <c r="Q2263" s="31" t="s">
        <v>2961</v>
      </c>
    </row>
    <row r="2264" spans="1:17" x14ac:dyDescent="0.2">
      <c r="A2264" s="9" t="s">
        <v>12435</v>
      </c>
      <c r="B2264" s="9">
        <v>1</v>
      </c>
      <c r="K2264" s="26" t="s">
        <v>8216</v>
      </c>
      <c r="L2264" s="27" t="s">
        <v>12494</v>
      </c>
      <c r="M2264" s="27" t="s">
        <v>12495</v>
      </c>
      <c r="N2264" s="27" t="s">
        <v>2925</v>
      </c>
      <c r="O2264" s="27" t="s">
        <v>2925</v>
      </c>
      <c r="P2264" s="27" t="s">
        <v>19511</v>
      </c>
      <c r="Q2264" s="28" t="s">
        <v>2962</v>
      </c>
    </row>
    <row r="2265" spans="1:17" x14ac:dyDescent="0.2">
      <c r="A2265" s="9" t="s">
        <v>12438</v>
      </c>
      <c r="B2265" s="9">
        <v>1</v>
      </c>
      <c r="K2265" s="29" t="s">
        <v>8183</v>
      </c>
      <c r="L2265" s="30" t="s">
        <v>12496</v>
      </c>
      <c r="M2265" s="30" t="s">
        <v>12497</v>
      </c>
      <c r="N2265" s="30" t="s">
        <v>2925</v>
      </c>
      <c r="O2265" s="30" t="s">
        <v>2925</v>
      </c>
      <c r="P2265" s="30" t="s">
        <v>19511</v>
      </c>
      <c r="Q2265" s="31" t="s">
        <v>2963</v>
      </c>
    </row>
    <row r="2266" spans="1:17" x14ac:dyDescent="0.2">
      <c r="A2266" s="9" t="s">
        <v>12440</v>
      </c>
      <c r="B2266" s="9">
        <v>1</v>
      </c>
      <c r="K2266" s="26" t="s">
        <v>8171</v>
      </c>
      <c r="L2266" s="27" t="s">
        <v>12498</v>
      </c>
      <c r="M2266" s="27" t="s">
        <v>12499</v>
      </c>
      <c r="N2266" s="27" t="s">
        <v>2925</v>
      </c>
      <c r="O2266" s="27" t="s">
        <v>12500</v>
      </c>
      <c r="P2266" s="27" t="s">
        <v>2964</v>
      </c>
      <c r="Q2266" s="28" t="s">
        <v>2965</v>
      </c>
    </row>
    <row r="2267" spans="1:17" x14ac:dyDescent="0.2">
      <c r="A2267" s="9" t="s">
        <v>12442</v>
      </c>
      <c r="B2267" s="9">
        <v>1</v>
      </c>
      <c r="K2267" s="29" t="s">
        <v>8183</v>
      </c>
      <c r="L2267" s="30" t="s">
        <v>12501</v>
      </c>
      <c r="M2267" s="30" t="s">
        <v>2966</v>
      </c>
      <c r="N2267" s="30" t="s">
        <v>2925</v>
      </c>
      <c r="O2267" s="30" t="s">
        <v>2925</v>
      </c>
      <c r="P2267" s="30" t="s">
        <v>19511</v>
      </c>
      <c r="Q2267" s="31" t="s">
        <v>2967</v>
      </c>
    </row>
    <row r="2268" spans="1:17" x14ac:dyDescent="0.2">
      <c r="A2268" s="9" t="s">
        <v>12444</v>
      </c>
      <c r="B2268" s="9">
        <v>1</v>
      </c>
      <c r="K2268" s="26" t="s">
        <v>8216</v>
      </c>
      <c r="L2268" s="27" t="s">
        <v>12502</v>
      </c>
      <c r="M2268" s="27" t="s">
        <v>2968</v>
      </c>
      <c r="N2268" s="27" t="s">
        <v>2925</v>
      </c>
      <c r="O2268" s="27" t="s">
        <v>2925</v>
      </c>
      <c r="P2268" s="27" t="s">
        <v>19511</v>
      </c>
      <c r="Q2268" s="28" t="s">
        <v>2969</v>
      </c>
    </row>
    <row r="2269" spans="1:17" x14ac:dyDescent="0.2">
      <c r="A2269" s="9" t="s">
        <v>12446</v>
      </c>
      <c r="B2269" s="9">
        <v>1</v>
      </c>
      <c r="K2269" s="29" t="s">
        <v>8216</v>
      </c>
      <c r="L2269" s="30" t="s">
        <v>12503</v>
      </c>
      <c r="M2269" s="30" t="s">
        <v>12504</v>
      </c>
      <c r="N2269" s="30" t="s">
        <v>2925</v>
      </c>
      <c r="O2269" s="30" t="s">
        <v>2925</v>
      </c>
      <c r="P2269" s="30" t="s">
        <v>19511</v>
      </c>
      <c r="Q2269" s="31" t="s">
        <v>2970</v>
      </c>
    </row>
    <row r="2270" spans="1:17" x14ac:dyDescent="0.2">
      <c r="A2270" s="9" t="s">
        <v>12448</v>
      </c>
      <c r="B2270" s="9">
        <v>1</v>
      </c>
      <c r="K2270" s="26" t="s">
        <v>8183</v>
      </c>
      <c r="L2270" s="27" t="s">
        <v>12505</v>
      </c>
      <c r="M2270" s="27" t="s">
        <v>12506</v>
      </c>
      <c r="N2270" s="27" t="s">
        <v>2925</v>
      </c>
      <c r="O2270" s="27" t="s">
        <v>2925</v>
      </c>
      <c r="P2270" s="27" t="s">
        <v>19511</v>
      </c>
      <c r="Q2270" s="28" t="s">
        <v>2971</v>
      </c>
    </row>
    <row r="2271" spans="1:17" x14ac:dyDescent="0.2">
      <c r="A2271" s="9" t="s">
        <v>12450</v>
      </c>
      <c r="B2271" s="9">
        <v>1</v>
      </c>
      <c r="K2271" s="29" t="s">
        <v>8183</v>
      </c>
      <c r="L2271" s="30" t="s">
        <v>12507</v>
      </c>
      <c r="M2271" s="30" t="s">
        <v>2972</v>
      </c>
      <c r="N2271" s="30" t="s">
        <v>2925</v>
      </c>
      <c r="O2271" s="30" t="s">
        <v>2925</v>
      </c>
      <c r="P2271" s="30" t="s">
        <v>19511</v>
      </c>
      <c r="Q2271" s="31" t="s">
        <v>2973</v>
      </c>
    </row>
    <row r="2272" spans="1:17" x14ac:dyDescent="0.2">
      <c r="A2272" s="9" t="s">
        <v>12452</v>
      </c>
      <c r="B2272" s="9">
        <v>1</v>
      </c>
      <c r="K2272" s="26" t="s">
        <v>8216</v>
      </c>
      <c r="L2272" s="27" t="s">
        <v>12508</v>
      </c>
      <c r="M2272" s="27" t="s">
        <v>2974</v>
      </c>
      <c r="N2272" s="27" t="s">
        <v>2925</v>
      </c>
      <c r="O2272" s="27" t="s">
        <v>2925</v>
      </c>
      <c r="P2272" s="27" t="s">
        <v>19511</v>
      </c>
      <c r="Q2272" s="28" t="s">
        <v>2975</v>
      </c>
    </row>
    <row r="2273" spans="1:17" x14ac:dyDescent="0.2">
      <c r="A2273" s="9" t="s">
        <v>12454</v>
      </c>
      <c r="B2273" s="9">
        <v>1</v>
      </c>
      <c r="K2273" s="29" t="s">
        <v>8183</v>
      </c>
      <c r="L2273" s="30" t="s">
        <v>12509</v>
      </c>
      <c r="M2273" s="30" t="s">
        <v>2976</v>
      </c>
      <c r="N2273" s="30" t="s">
        <v>12510</v>
      </c>
      <c r="O2273" s="30" t="s">
        <v>12510</v>
      </c>
      <c r="P2273" s="30" t="s">
        <v>19511</v>
      </c>
      <c r="Q2273" s="31" t="s">
        <v>2977</v>
      </c>
    </row>
    <row r="2274" spans="1:17" x14ac:dyDescent="0.2">
      <c r="A2274" s="9" t="s">
        <v>12456</v>
      </c>
      <c r="B2274" s="9">
        <v>1</v>
      </c>
      <c r="K2274" s="26" t="s">
        <v>8183</v>
      </c>
      <c r="L2274" s="27" t="s">
        <v>12511</v>
      </c>
      <c r="M2274" s="27" t="s">
        <v>12512</v>
      </c>
      <c r="N2274" s="27" t="s">
        <v>12510</v>
      </c>
      <c r="O2274" s="27" t="s">
        <v>12510</v>
      </c>
      <c r="P2274" s="27" t="s">
        <v>19511</v>
      </c>
      <c r="Q2274" s="28" t="s">
        <v>2978</v>
      </c>
    </row>
    <row r="2275" spans="1:17" x14ac:dyDescent="0.2">
      <c r="A2275" s="9" t="s">
        <v>12458</v>
      </c>
      <c r="B2275" s="9">
        <v>1</v>
      </c>
      <c r="K2275" s="29" t="s">
        <v>8174</v>
      </c>
      <c r="L2275" s="30" t="s">
        <v>12513</v>
      </c>
      <c r="M2275" s="30" t="s">
        <v>12514</v>
      </c>
      <c r="N2275" s="30" t="s">
        <v>12510</v>
      </c>
      <c r="O2275" s="30" t="s">
        <v>19511</v>
      </c>
      <c r="P2275" s="30" t="s">
        <v>19511</v>
      </c>
      <c r="Q2275" s="31" t="s">
        <v>2979</v>
      </c>
    </row>
    <row r="2276" spans="1:17" x14ac:dyDescent="0.2">
      <c r="A2276" s="9" t="s">
        <v>12460</v>
      </c>
      <c r="B2276" s="9">
        <v>1</v>
      </c>
      <c r="K2276" s="26" t="s">
        <v>8183</v>
      </c>
      <c r="L2276" s="27" t="s">
        <v>12515</v>
      </c>
      <c r="M2276" s="27" t="s">
        <v>12516</v>
      </c>
      <c r="N2276" s="27" t="s">
        <v>12510</v>
      </c>
      <c r="O2276" s="27" t="s">
        <v>19511</v>
      </c>
      <c r="P2276" s="27" t="s">
        <v>2980</v>
      </c>
      <c r="Q2276" s="28" t="s">
        <v>2981</v>
      </c>
    </row>
    <row r="2277" spans="1:17" x14ac:dyDescent="0.2">
      <c r="A2277" s="9" t="s">
        <v>12462</v>
      </c>
      <c r="B2277" s="9">
        <v>1</v>
      </c>
      <c r="K2277" s="29" t="s">
        <v>8183</v>
      </c>
      <c r="L2277" s="30" t="s">
        <v>12517</v>
      </c>
      <c r="M2277" s="30" t="s">
        <v>12518</v>
      </c>
      <c r="N2277" s="30" t="s">
        <v>12510</v>
      </c>
      <c r="O2277" s="30" t="s">
        <v>12519</v>
      </c>
      <c r="P2277" s="30" t="s">
        <v>19511</v>
      </c>
      <c r="Q2277" s="31" t="s">
        <v>2982</v>
      </c>
    </row>
    <row r="2278" spans="1:17" x14ac:dyDescent="0.2">
      <c r="A2278" s="9" t="s">
        <v>12463</v>
      </c>
      <c r="B2278" s="9">
        <v>1</v>
      </c>
      <c r="K2278" s="26" t="s">
        <v>8183</v>
      </c>
      <c r="L2278" s="27" t="s">
        <v>12520</v>
      </c>
      <c r="M2278" s="27" t="s">
        <v>12521</v>
      </c>
      <c r="N2278" s="27" t="s">
        <v>12510</v>
      </c>
      <c r="O2278" s="27" t="s">
        <v>19511</v>
      </c>
      <c r="P2278" s="27" t="s">
        <v>2983</v>
      </c>
      <c r="Q2278" s="28" t="s">
        <v>2984</v>
      </c>
    </row>
    <row r="2279" spans="1:17" x14ac:dyDescent="0.2">
      <c r="A2279" s="9" t="s">
        <v>12465</v>
      </c>
      <c r="B2279" s="9">
        <v>1</v>
      </c>
      <c r="K2279" s="29" t="s">
        <v>8285</v>
      </c>
      <c r="L2279" s="30" t="s">
        <v>12522</v>
      </c>
      <c r="M2279" s="30" t="s">
        <v>12523</v>
      </c>
      <c r="N2279" s="30" t="s">
        <v>12510</v>
      </c>
      <c r="O2279" s="30" t="s">
        <v>12510</v>
      </c>
      <c r="P2279" s="30" t="s">
        <v>2985</v>
      </c>
      <c r="Q2279" s="31" t="s">
        <v>2986</v>
      </c>
    </row>
    <row r="2280" spans="1:17" x14ac:dyDescent="0.2">
      <c r="A2280" s="9" t="s">
        <v>12467</v>
      </c>
      <c r="B2280" s="9">
        <v>1</v>
      </c>
      <c r="K2280" s="26" t="s">
        <v>8177</v>
      </c>
      <c r="L2280" s="27" t="s">
        <v>12524</v>
      </c>
      <c r="M2280" s="27" t="s">
        <v>12525</v>
      </c>
      <c r="N2280" s="27" t="s">
        <v>12510</v>
      </c>
      <c r="O2280" s="27" t="s">
        <v>19511</v>
      </c>
      <c r="P2280" s="27" t="s">
        <v>2987</v>
      </c>
      <c r="Q2280" s="28" t="s">
        <v>2988</v>
      </c>
    </row>
    <row r="2281" spans="1:17" x14ac:dyDescent="0.2">
      <c r="A2281" s="9" t="s">
        <v>12469</v>
      </c>
      <c r="B2281" s="9">
        <v>1</v>
      </c>
      <c r="K2281" s="29" t="s">
        <v>8171</v>
      </c>
      <c r="L2281" s="30" t="s">
        <v>12526</v>
      </c>
      <c r="M2281" s="30" t="s">
        <v>12527</v>
      </c>
      <c r="N2281" s="30" t="s">
        <v>12510</v>
      </c>
      <c r="O2281" s="30" t="s">
        <v>19511</v>
      </c>
      <c r="P2281" s="30" t="s">
        <v>19511</v>
      </c>
      <c r="Q2281" s="31" t="s">
        <v>2989</v>
      </c>
    </row>
    <row r="2282" spans="1:17" x14ac:dyDescent="0.2">
      <c r="A2282" s="9" t="s">
        <v>12471</v>
      </c>
      <c r="B2282" s="9">
        <v>1</v>
      </c>
      <c r="K2282" s="26" t="s">
        <v>8183</v>
      </c>
      <c r="L2282" s="27" t="s">
        <v>10561</v>
      </c>
      <c r="M2282" s="27" t="s">
        <v>12528</v>
      </c>
      <c r="N2282" s="27" t="s">
        <v>12510</v>
      </c>
      <c r="O2282" s="27" t="s">
        <v>19511</v>
      </c>
      <c r="P2282" s="27" t="s">
        <v>2990</v>
      </c>
      <c r="Q2282" s="28" t="s">
        <v>2991</v>
      </c>
    </row>
    <row r="2283" spans="1:17" x14ac:dyDescent="0.2">
      <c r="A2283" s="9" t="s">
        <v>12473</v>
      </c>
      <c r="B2283" s="9">
        <v>1</v>
      </c>
      <c r="K2283" s="29" t="s">
        <v>8183</v>
      </c>
      <c r="L2283" s="30" t="s">
        <v>12529</v>
      </c>
      <c r="M2283" s="30" t="s">
        <v>12530</v>
      </c>
      <c r="N2283" s="30" t="s">
        <v>12510</v>
      </c>
      <c r="O2283" s="30" t="s">
        <v>19511</v>
      </c>
      <c r="P2283" s="30" t="s">
        <v>19511</v>
      </c>
      <c r="Q2283" s="31" t="s">
        <v>19511</v>
      </c>
    </row>
    <row r="2284" spans="1:17" x14ac:dyDescent="0.2">
      <c r="A2284" s="9" t="s">
        <v>12475</v>
      </c>
      <c r="B2284" s="9">
        <v>1</v>
      </c>
      <c r="K2284" s="26" t="s">
        <v>8183</v>
      </c>
      <c r="L2284" s="27" t="s">
        <v>12531</v>
      </c>
      <c r="M2284" s="27" t="s">
        <v>12532</v>
      </c>
      <c r="N2284" s="27" t="s">
        <v>12510</v>
      </c>
      <c r="O2284" s="27" t="s">
        <v>19511</v>
      </c>
      <c r="P2284" s="27" t="s">
        <v>2992</v>
      </c>
      <c r="Q2284" s="28" t="s">
        <v>2993</v>
      </c>
    </row>
    <row r="2285" spans="1:17" x14ac:dyDescent="0.2">
      <c r="A2285" s="9" t="s">
        <v>12477</v>
      </c>
      <c r="B2285" s="9">
        <v>1</v>
      </c>
      <c r="K2285" s="29" t="s">
        <v>8177</v>
      </c>
      <c r="L2285" s="30" t="s">
        <v>12510</v>
      </c>
      <c r="M2285" s="30" t="s">
        <v>12533</v>
      </c>
      <c r="N2285" s="30" t="s">
        <v>12510</v>
      </c>
      <c r="O2285" s="30" t="s">
        <v>12510</v>
      </c>
      <c r="P2285" s="30" t="s">
        <v>2994</v>
      </c>
      <c r="Q2285" s="31" t="s">
        <v>2995</v>
      </c>
    </row>
    <row r="2286" spans="1:17" x14ac:dyDescent="0.2">
      <c r="A2286" s="9" t="s">
        <v>12479</v>
      </c>
      <c r="B2286" s="9">
        <v>1</v>
      </c>
      <c r="K2286" s="26" t="s">
        <v>8177</v>
      </c>
      <c r="L2286" s="27" t="s">
        <v>12534</v>
      </c>
      <c r="M2286" s="27" t="s">
        <v>12535</v>
      </c>
      <c r="N2286" s="27" t="s">
        <v>12510</v>
      </c>
      <c r="O2286" s="27" t="s">
        <v>12510</v>
      </c>
      <c r="P2286" s="27" t="s">
        <v>2994</v>
      </c>
      <c r="Q2286" s="28" t="s">
        <v>2996</v>
      </c>
    </row>
    <row r="2287" spans="1:17" x14ac:dyDescent="0.2">
      <c r="A2287" s="9" t="s">
        <v>12481</v>
      </c>
      <c r="B2287" s="9">
        <v>1</v>
      </c>
      <c r="K2287" s="29" t="s">
        <v>8177</v>
      </c>
      <c r="L2287" s="30" t="s">
        <v>12536</v>
      </c>
      <c r="M2287" s="30" t="s">
        <v>12537</v>
      </c>
      <c r="N2287" s="30" t="s">
        <v>12510</v>
      </c>
      <c r="O2287" s="30" t="s">
        <v>12510</v>
      </c>
      <c r="P2287" s="30" t="s">
        <v>2997</v>
      </c>
      <c r="Q2287" s="31" t="s">
        <v>2998</v>
      </c>
    </row>
    <row r="2288" spans="1:17" x14ac:dyDescent="0.2">
      <c r="A2288" s="9" t="s">
        <v>12483</v>
      </c>
      <c r="B2288" s="9">
        <v>1</v>
      </c>
      <c r="K2288" s="26" t="s">
        <v>8177</v>
      </c>
      <c r="L2288" s="27" t="s">
        <v>12538</v>
      </c>
      <c r="M2288" s="27" t="s">
        <v>12539</v>
      </c>
      <c r="N2288" s="27" t="s">
        <v>12510</v>
      </c>
      <c r="O2288" s="27" t="s">
        <v>12510</v>
      </c>
      <c r="P2288" s="27" t="s">
        <v>2999</v>
      </c>
      <c r="Q2288" s="28" t="s">
        <v>3000</v>
      </c>
    </row>
    <row r="2289" spans="1:17" x14ac:dyDescent="0.2">
      <c r="A2289" s="9" t="s">
        <v>12484</v>
      </c>
      <c r="B2289" s="9">
        <v>1</v>
      </c>
      <c r="K2289" s="29" t="s">
        <v>8177</v>
      </c>
      <c r="L2289" s="30" t="s">
        <v>12540</v>
      </c>
      <c r="M2289" s="30" t="s">
        <v>12541</v>
      </c>
      <c r="N2289" s="30" t="s">
        <v>12510</v>
      </c>
      <c r="O2289" s="30" t="s">
        <v>12510</v>
      </c>
      <c r="P2289" s="30" t="s">
        <v>19511</v>
      </c>
      <c r="Q2289" s="31" t="s">
        <v>3001</v>
      </c>
    </row>
    <row r="2290" spans="1:17" x14ac:dyDescent="0.2">
      <c r="A2290" s="9" t="s">
        <v>12488</v>
      </c>
      <c r="B2290" s="9">
        <v>1</v>
      </c>
      <c r="K2290" s="26" t="s">
        <v>8177</v>
      </c>
      <c r="L2290" s="27" t="s">
        <v>12542</v>
      </c>
      <c r="M2290" s="27" t="s">
        <v>12543</v>
      </c>
      <c r="N2290" s="27" t="s">
        <v>12510</v>
      </c>
      <c r="O2290" s="27" t="s">
        <v>12510</v>
      </c>
      <c r="P2290" s="27" t="s">
        <v>3002</v>
      </c>
      <c r="Q2290" s="28" t="s">
        <v>3003</v>
      </c>
    </row>
    <row r="2291" spans="1:17" x14ac:dyDescent="0.2">
      <c r="A2291" s="9" t="s">
        <v>12492</v>
      </c>
      <c r="B2291" s="9">
        <v>1</v>
      </c>
      <c r="K2291" s="29" t="s">
        <v>8177</v>
      </c>
      <c r="L2291" s="30" t="s">
        <v>12544</v>
      </c>
      <c r="M2291" s="30" t="s">
        <v>12545</v>
      </c>
      <c r="N2291" s="30" t="s">
        <v>12510</v>
      </c>
      <c r="O2291" s="30" t="s">
        <v>12510</v>
      </c>
      <c r="P2291" s="30" t="s">
        <v>3004</v>
      </c>
      <c r="Q2291" s="31" t="s">
        <v>3005</v>
      </c>
    </row>
    <row r="2292" spans="1:17" x14ac:dyDescent="0.2">
      <c r="A2292" s="9" t="s">
        <v>12494</v>
      </c>
      <c r="B2292" s="9">
        <v>1</v>
      </c>
      <c r="K2292" s="26" t="s">
        <v>8177</v>
      </c>
      <c r="L2292" s="27" t="s">
        <v>12546</v>
      </c>
      <c r="M2292" s="27" t="s">
        <v>12547</v>
      </c>
      <c r="N2292" s="27" t="s">
        <v>12510</v>
      </c>
      <c r="O2292" s="27" t="s">
        <v>12510</v>
      </c>
      <c r="P2292" s="27" t="s">
        <v>3006</v>
      </c>
      <c r="Q2292" s="28" t="s">
        <v>3007</v>
      </c>
    </row>
    <row r="2293" spans="1:17" x14ac:dyDescent="0.2">
      <c r="A2293" s="9" t="s">
        <v>12496</v>
      </c>
      <c r="B2293" s="9">
        <v>1</v>
      </c>
      <c r="K2293" s="29" t="s">
        <v>8177</v>
      </c>
      <c r="L2293" s="30" t="s">
        <v>12548</v>
      </c>
      <c r="M2293" s="30" t="s">
        <v>12549</v>
      </c>
      <c r="N2293" s="30" t="s">
        <v>12510</v>
      </c>
      <c r="O2293" s="30" t="s">
        <v>12510</v>
      </c>
      <c r="P2293" s="30" t="s">
        <v>3008</v>
      </c>
      <c r="Q2293" s="31" t="s">
        <v>3009</v>
      </c>
    </row>
    <row r="2294" spans="1:17" x14ac:dyDescent="0.2">
      <c r="A2294" s="9" t="s">
        <v>12498</v>
      </c>
      <c r="B2294" s="9">
        <v>1</v>
      </c>
      <c r="K2294" s="26" t="s">
        <v>8177</v>
      </c>
      <c r="L2294" s="27" t="s">
        <v>12550</v>
      </c>
      <c r="M2294" s="27" t="s">
        <v>12551</v>
      </c>
      <c r="N2294" s="27" t="s">
        <v>12510</v>
      </c>
      <c r="O2294" s="27" t="s">
        <v>12510</v>
      </c>
      <c r="P2294" s="27" t="s">
        <v>3010</v>
      </c>
      <c r="Q2294" s="28" t="s">
        <v>3011</v>
      </c>
    </row>
    <row r="2295" spans="1:17" x14ac:dyDescent="0.2">
      <c r="A2295" s="9" t="s">
        <v>12501</v>
      </c>
      <c r="B2295" s="9">
        <v>1</v>
      </c>
      <c r="K2295" s="29" t="s">
        <v>8177</v>
      </c>
      <c r="L2295" s="30" t="s">
        <v>8537</v>
      </c>
      <c r="M2295" s="30" t="s">
        <v>12552</v>
      </c>
      <c r="N2295" s="30" t="s">
        <v>12510</v>
      </c>
      <c r="O2295" s="30" t="s">
        <v>12510</v>
      </c>
      <c r="P2295" s="30" t="s">
        <v>19511</v>
      </c>
      <c r="Q2295" s="31" t="s">
        <v>19511</v>
      </c>
    </row>
    <row r="2296" spans="1:17" x14ac:dyDescent="0.2">
      <c r="A2296" s="9" t="s">
        <v>12502</v>
      </c>
      <c r="B2296" s="9">
        <v>1</v>
      </c>
      <c r="K2296" s="26" t="s">
        <v>8177</v>
      </c>
      <c r="L2296" s="27" t="s">
        <v>12553</v>
      </c>
      <c r="M2296" s="27" t="s">
        <v>12554</v>
      </c>
      <c r="N2296" s="27" t="s">
        <v>12510</v>
      </c>
      <c r="O2296" s="27" t="s">
        <v>12510</v>
      </c>
      <c r="P2296" s="27" t="s">
        <v>19511</v>
      </c>
      <c r="Q2296" s="28" t="s">
        <v>3012</v>
      </c>
    </row>
    <row r="2297" spans="1:17" x14ac:dyDescent="0.2">
      <c r="A2297" s="9" t="s">
        <v>12503</v>
      </c>
      <c r="B2297" s="9">
        <v>1</v>
      </c>
      <c r="K2297" s="29" t="s">
        <v>8285</v>
      </c>
      <c r="L2297" s="30" t="s">
        <v>12555</v>
      </c>
      <c r="M2297" s="30" t="s">
        <v>12556</v>
      </c>
      <c r="N2297" s="30" t="s">
        <v>12510</v>
      </c>
      <c r="O2297" s="30" t="s">
        <v>12510</v>
      </c>
      <c r="P2297" s="30" t="s">
        <v>19511</v>
      </c>
      <c r="Q2297" s="31" t="s">
        <v>3013</v>
      </c>
    </row>
    <row r="2298" spans="1:17" x14ac:dyDescent="0.2">
      <c r="A2298" s="9" t="s">
        <v>12505</v>
      </c>
      <c r="B2298" s="9">
        <v>1</v>
      </c>
      <c r="K2298" s="26" t="s">
        <v>8285</v>
      </c>
      <c r="L2298" s="27" t="s">
        <v>12557</v>
      </c>
      <c r="M2298" s="27" t="s">
        <v>12558</v>
      </c>
      <c r="N2298" s="27" t="s">
        <v>12510</v>
      </c>
      <c r="O2298" s="27" t="s">
        <v>12510</v>
      </c>
      <c r="P2298" s="27" t="s">
        <v>3014</v>
      </c>
      <c r="Q2298" s="28" t="s">
        <v>3015</v>
      </c>
    </row>
    <row r="2299" spans="1:17" x14ac:dyDescent="0.2">
      <c r="A2299" s="9" t="s">
        <v>12507</v>
      </c>
      <c r="B2299" s="9">
        <v>1</v>
      </c>
      <c r="K2299" s="29" t="s">
        <v>8285</v>
      </c>
      <c r="L2299" s="30" t="s">
        <v>12559</v>
      </c>
      <c r="M2299" s="30" t="s">
        <v>12560</v>
      </c>
      <c r="N2299" s="30" t="s">
        <v>12510</v>
      </c>
      <c r="O2299" s="30" t="s">
        <v>12561</v>
      </c>
      <c r="P2299" s="30" t="s">
        <v>3016</v>
      </c>
      <c r="Q2299" s="31" t="s">
        <v>3017</v>
      </c>
    </row>
    <row r="2300" spans="1:17" x14ac:dyDescent="0.2">
      <c r="A2300" s="9" t="s">
        <v>12508</v>
      </c>
      <c r="B2300" s="9">
        <v>1</v>
      </c>
      <c r="K2300" s="26" t="s">
        <v>8285</v>
      </c>
      <c r="L2300" s="27" t="s">
        <v>12562</v>
      </c>
      <c r="M2300" s="27" t="s">
        <v>12563</v>
      </c>
      <c r="N2300" s="27" t="s">
        <v>12510</v>
      </c>
      <c r="O2300" s="27" t="s">
        <v>12510</v>
      </c>
      <c r="P2300" s="27" t="s">
        <v>3008</v>
      </c>
      <c r="Q2300" s="28" t="s">
        <v>3018</v>
      </c>
    </row>
    <row r="2301" spans="1:17" x14ac:dyDescent="0.2">
      <c r="A2301" s="9" t="s">
        <v>12509</v>
      </c>
      <c r="B2301" s="9">
        <v>1</v>
      </c>
      <c r="K2301" s="29" t="s">
        <v>8285</v>
      </c>
      <c r="L2301" s="30" t="s">
        <v>12564</v>
      </c>
      <c r="M2301" s="30" t="s">
        <v>12565</v>
      </c>
      <c r="N2301" s="30" t="s">
        <v>12510</v>
      </c>
      <c r="O2301" s="30" t="s">
        <v>12510</v>
      </c>
      <c r="P2301" s="30" t="s">
        <v>3019</v>
      </c>
      <c r="Q2301" s="31" t="s">
        <v>3020</v>
      </c>
    </row>
    <row r="2302" spans="1:17" x14ac:dyDescent="0.2">
      <c r="A2302" s="9" t="s">
        <v>12511</v>
      </c>
      <c r="B2302" s="9">
        <v>1</v>
      </c>
      <c r="K2302" s="26" t="s">
        <v>8285</v>
      </c>
      <c r="L2302" s="27" t="s">
        <v>12566</v>
      </c>
      <c r="M2302" s="27" t="s">
        <v>12567</v>
      </c>
      <c r="N2302" s="27" t="s">
        <v>12510</v>
      </c>
      <c r="O2302" s="27" t="s">
        <v>12510</v>
      </c>
      <c r="P2302" s="27" t="s">
        <v>3021</v>
      </c>
      <c r="Q2302" s="28" t="s">
        <v>3022</v>
      </c>
    </row>
    <row r="2303" spans="1:17" x14ac:dyDescent="0.2">
      <c r="A2303" s="9" t="s">
        <v>12513</v>
      </c>
      <c r="B2303" s="9">
        <v>1</v>
      </c>
      <c r="K2303" s="29" t="s">
        <v>8216</v>
      </c>
      <c r="L2303" s="30" t="s">
        <v>12568</v>
      </c>
      <c r="M2303" s="30" t="s">
        <v>19511</v>
      </c>
      <c r="N2303" s="30" t="s">
        <v>12510</v>
      </c>
      <c r="O2303" s="30" t="s">
        <v>12510</v>
      </c>
      <c r="P2303" s="30" t="s">
        <v>19511</v>
      </c>
      <c r="Q2303" s="31" t="s">
        <v>19511</v>
      </c>
    </row>
    <row r="2304" spans="1:17" x14ac:dyDescent="0.2">
      <c r="A2304" s="9" t="s">
        <v>12515</v>
      </c>
      <c r="B2304" s="9">
        <v>1</v>
      </c>
      <c r="K2304" s="26" t="s">
        <v>8285</v>
      </c>
      <c r="L2304" s="27" t="s">
        <v>12569</v>
      </c>
      <c r="M2304" s="27" t="s">
        <v>12570</v>
      </c>
      <c r="N2304" s="27" t="s">
        <v>12510</v>
      </c>
      <c r="O2304" s="27" t="s">
        <v>12510</v>
      </c>
      <c r="P2304" s="27" t="s">
        <v>19511</v>
      </c>
      <c r="Q2304" s="28" t="s">
        <v>19511</v>
      </c>
    </row>
    <row r="2305" spans="1:17" x14ac:dyDescent="0.2">
      <c r="A2305" s="9" t="s">
        <v>12520</v>
      </c>
      <c r="B2305" s="9">
        <v>1</v>
      </c>
      <c r="K2305" s="29" t="s">
        <v>8186</v>
      </c>
      <c r="L2305" s="30" t="s">
        <v>12571</v>
      </c>
      <c r="M2305" s="30" t="s">
        <v>12572</v>
      </c>
      <c r="N2305" s="30" t="s">
        <v>12510</v>
      </c>
      <c r="O2305" s="30" t="s">
        <v>12510</v>
      </c>
      <c r="P2305" s="30" t="s">
        <v>3023</v>
      </c>
      <c r="Q2305" s="31" t="s">
        <v>3024</v>
      </c>
    </row>
    <row r="2306" spans="1:17" x14ac:dyDescent="0.2">
      <c r="A2306" s="9" t="s">
        <v>12522</v>
      </c>
      <c r="B2306" s="9">
        <v>1</v>
      </c>
      <c r="K2306" s="26" t="s">
        <v>8216</v>
      </c>
      <c r="L2306" s="27" t="s">
        <v>12573</v>
      </c>
      <c r="M2306" s="27" t="s">
        <v>12574</v>
      </c>
      <c r="N2306" s="27" t="s">
        <v>12510</v>
      </c>
      <c r="O2306" s="27" t="s">
        <v>12510</v>
      </c>
      <c r="P2306" s="27" t="s">
        <v>3025</v>
      </c>
      <c r="Q2306" s="28" t="s">
        <v>3026</v>
      </c>
    </row>
    <row r="2307" spans="1:17" x14ac:dyDescent="0.2">
      <c r="A2307" s="9" t="s">
        <v>12524</v>
      </c>
      <c r="B2307" s="9">
        <v>1</v>
      </c>
      <c r="K2307" s="29" t="s">
        <v>8285</v>
      </c>
      <c r="L2307" s="30" t="s">
        <v>12575</v>
      </c>
      <c r="M2307" s="30" t="s">
        <v>12576</v>
      </c>
      <c r="N2307" s="30" t="s">
        <v>12510</v>
      </c>
      <c r="O2307" s="30" t="s">
        <v>12510</v>
      </c>
      <c r="P2307" s="30" t="s">
        <v>19511</v>
      </c>
      <c r="Q2307" s="31" t="s">
        <v>3027</v>
      </c>
    </row>
    <row r="2308" spans="1:17" x14ac:dyDescent="0.2">
      <c r="A2308" s="9" t="s">
        <v>12526</v>
      </c>
      <c r="B2308" s="9">
        <v>1</v>
      </c>
      <c r="K2308" s="26" t="s">
        <v>8183</v>
      </c>
      <c r="L2308" s="27" t="s">
        <v>12577</v>
      </c>
      <c r="M2308" s="27" t="s">
        <v>12578</v>
      </c>
      <c r="N2308" s="27" t="s">
        <v>12510</v>
      </c>
      <c r="O2308" s="27" t="s">
        <v>12510</v>
      </c>
      <c r="P2308" s="27" t="s">
        <v>19511</v>
      </c>
      <c r="Q2308" s="28" t="s">
        <v>3028</v>
      </c>
    </row>
    <row r="2309" spans="1:17" x14ac:dyDescent="0.2">
      <c r="A2309" s="9" t="s">
        <v>12529</v>
      </c>
      <c r="B2309" s="9">
        <v>1</v>
      </c>
      <c r="K2309" s="29" t="s">
        <v>8285</v>
      </c>
      <c r="L2309" s="30" t="s">
        <v>12579</v>
      </c>
      <c r="M2309" s="30" t="s">
        <v>12580</v>
      </c>
      <c r="N2309" s="30" t="s">
        <v>12510</v>
      </c>
      <c r="O2309" s="30" t="s">
        <v>12510</v>
      </c>
      <c r="P2309" s="30" t="s">
        <v>19511</v>
      </c>
      <c r="Q2309" s="31" t="s">
        <v>3029</v>
      </c>
    </row>
    <row r="2310" spans="1:17" x14ac:dyDescent="0.2">
      <c r="A2310" s="9" t="s">
        <v>12531</v>
      </c>
      <c r="B2310" s="9">
        <v>1</v>
      </c>
      <c r="K2310" s="26" t="s">
        <v>8220</v>
      </c>
      <c r="L2310" s="27" t="s">
        <v>9701</v>
      </c>
      <c r="M2310" s="27" t="s">
        <v>3030</v>
      </c>
      <c r="N2310" s="27" t="s">
        <v>12510</v>
      </c>
      <c r="O2310" s="27" t="s">
        <v>12510</v>
      </c>
      <c r="P2310" s="27" t="s">
        <v>19511</v>
      </c>
      <c r="Q2310" s="28" t="s">
        <v>3031</v>
      </c>
    </row>
    <row r="2311" spans="1:17" x14ac:dyDescent="0.2">
      <c r="A2311" s="9" t="s">
        <v>12510</v>
      </c>
      <c r="B2311" s="9">
        <v>1</v>
      </c>
      <c r="K2311" s="29" t="s">
        <v>8183</v>
      </c>
      <c r="L2311" s="30" t="s">
        <v>12581</v>
      </c>
      <c r="M2311" s="30" t="s">
        <v>12582</v>
      </c>
      <c r="N2311" s="30" t="s">
        <v>12510</v>
      </c>
      <c r="O2311" s="30" t="s">
        <v>12510</v>
      </c>
      <c r="P2311" s="30" t="s">
        <v>19511</v>
      </c>
      <c r="Q2311" s="31" t="s">
        <v>3032</v>
      </c>
    </row>
    <row r="2312" spans="1:17" x14ac:dyDescent="0.2">
      <c r="A2312" s="9" t="s">
        <v>12534</v>
      </c>
      <c r="B2312" s="9">
        <v>1</v>
      </c>
      <c r="K2312" s="26" t="s">
        <v>8183</v>
      </c>
      <c r="L2312" s="27" t="s">
        <v>12583</v>
      </c>
      <c r="M2312" s="27" t="s">
        <v>12584</v>
      </c>
      <c r="N2312" s="27" t="s">
        <v>12510</v>
      </c>
      <c r="O2312" s="27" t="s">
        <v>12510</v>
      </c>
      <c r="P2312" s="27" t="s">
        <v>3033</v>
      </c>
      <c r="Q2312" s="28" t="s">
        <v>3034</v>
      </c>
    </row>
    <row r="2313" spans="1:17" x14ac:dyDescent="0.2">
      <c r="A2313" s="9" t="s">
        <v>12536</v>
      </c>
      <c r="B2313" s="9">
        <v>1</v>
      </c>
      <c r="K2313" s="29" t="s">
        <v>8285</v>
      </c>
      <c r="L2313" s="30" t="s">
        <v>12585</v>
      </c>
      <c r="M2313" s="30" t="s">
        <v>12586</v>
      </c>
      <c r="N2313" s="30" t="s">
        <v>12510</v>
      </c>
      <c r="O2313" s="30" t="s">
        <v>19511</v>
      </c>
      <c r="P2313" s="30" t="s">
        <v>19511</v>
      </c>
      <c r="Q2313" s="31" t="s">
        <v>3035</v>
      </c>
    </row>
    <row r="2314" spans="1:17" x14ac:dyDescent="0.2">
      <c r="A2314" s="9" t="s">
        <v>12538</v>
      </c>
      <c r="B2314" s="9">
        <v>1</v>
      </c>
      <c r="K2314" s="26" t="s">
        <v>8183</v>
      </c>
      <c r="L2314" s="27" t="s">
        <v>12587</v>
      </c>
      <c r="M2314" s="27" t="s">
        <v>12588</v>
      </c>
      <c r="N2314" s="27" t="s">
        <v>12510</v>
      </c>
      <c r="O2314" s="27" t="s">
        <v>12510</v>
      </c>
      <c r="P2314" s="27" t="s">
        <v>19511</v>
      </c>
      <c r="Q2314" s="28" t="s">
        <v>3036</v>
      </c>
    </row>
    <row r="2315" spans="1:17" x14ac:dyDescent="0.2">
      <c r="A2315" s="9" t="s">
        <v>12542</v>
      </c>
      <c r="B2315" s="9">
        <v>1</v>
      </c>
      <c r="K2315" s="29" t="s">
        <v>8183</v>
      </c>
      <c r="L2315" s="30" t="s">
        <v>12589</v>
      </c>
      <c r="M2315" s="30" t="s">
        <v>3037</v>
      </c>
      <c r="N2315" s="30" t="s">
        <v>12510</v>
      </c>
      <c r="O2315" s="30" t="s">
        <v>3038</v>
      </c>
      <c r="P2315" s="30" t="s">
        <v>3039</v>
      </c>
      <c r="Q2315" s="31" t="s">
        <v>3040</v>
      </c>
    </row>
    <row r="2316" spans="1:17" x14ac:dyDescent="0.2">
      <c r="A2316" s="9" t="s">
        <v>12544</v>
      </c>
      <c r="B2316" s="9">
        <v>1</v>
      </c>
      <c r="K2316" s="26" t="s">
        <v>8183</v>
      </c>
      <c r="L2316" s="27" t="s">
        <v>12590</v>
      </c>
      <c r="M2316" s="27" t="s">
        <v>12591</v>
      </c>
      <c r="N2316" s="27" t="s">
        <v>12510</v>
      </c>
      <c r="O2316" s="27" t="s">
        <v>19511</v>
      </c>
      <c r="P2316" s="27" t="s">
        <v>19511</v>
      </c>
      <c r="Q2316" s="28" t="s">
        <v>3041</v>
      </c>
    </row>
    <row r="2317" spans="1:17" x14ac:dyDescent="0.2">
      <c r="A2317" s="9" t="s">
        <v>12546</v>
      </c>
      <c r="B2317" s="9">
        <v>1</v>
      </c>
      <c r="K2317" s="29" t="s">
        <v>8183</v>
      </c>
      <c r="L2317" s="30" t="s">
        <v>12592</v>
      </c>
      <c r="M2317" s="30" t="s">
        <v>12593</v>
      </c>
      <c r="N2317" s="30" t="s">
        <v>12510</v>
      </c>
      <c r="O2317" s="30" t="s">
        <v>19511</v>
      </c>
      <c r="P2317" s="30" t="s">
        <v>19511</v>
      </c>
      <c r="Q2317" s="31" t="s">
        <v>3042</v>
      </c>
    </row>
    <row r="2318" spans="1:17" x14ac:dyDescent="0.2">
      <c r="A2318" s="9" t="s">
        <v>12548</v>
      </c>
      <c r="B2318" s="9">
        <v>1</v>
      </c>
      <c r="K2318" s="26" t="s">
        <v>8177</v>
      </c>
      <c r="L2318" s="27" t="s">
        <v>12594</v>
      </c>
      <c r="M2318" s="27" t="s">
        <v>12595</v>
      </c>
      <c r="N2318" s="27" t="s">
        <v>12510</v>
      </c>
      <c r="O2318" s="27" t="s">
        <v>12510</v>
      </c>
      <c r="P2318" s="27" t="s">
        <v>3043</v>
      </c>
      <c r="Q2318" s="28" t="s">
        <v>3044</v>
      </c>
    </row>
    <row r="2319" spans="1:17" x14ac:dyDescent="0.2">
      <c r="A2319" s="9" t="s">
        <v>12550</v>
      </c>
      <c r="B2319" s="9">
        <v>1</v>
      </c>
      <c r="K2319" s="29" t="s">
        <v>8183</v>
      </c>
      <c r="L2319" s="30" t="s">
        <v>12596</v>
      </c>
      <c r="M2319" s="30" t="s">
        <v>12597</v>
      </c>
      <c r="N2319" s="30" t="s">
        <v>12510</v>
      </c>
      <c r="O2319" s="30" t="s">
        <v>12598</v>
      </c>
      <c r="P2319" s="30" t="s">
        <v>19511</v>
      </c>
      <c r="Q2319" s="31" t="s">
        <v>3045</v>
      </c>
    </row>
    <row r="2320" spans="1:17" x14ac:dyDescent="0.2">
      <c r="A2320" s="9" t="s">
        <v>12553</v>
      </c>
      <c r="B2320" s="9">
        <v>1</v>
      </c>
      <c r="K2320" s="26" t="s">
        <v>8183</v>
      </c>
      <c r="L2320" s="27" t="s">
        <v>12599</v>
      </c>
      <c r="M2320" s="27" t="s">
        <v>12600</v>
      </c>
      <c r="N2320" s="27" t="s">
        <v>12510</v>
      </c>
      <c r="O2320" s="27" t="s">
        <v>19511</v>
      </c>
      <c r="P2320" s="27" t="s">
        <v>3046</v>
      </c>
      <c r="Q2320" s="28" t="s">
        <v>3047</v>
      </c>
    </row>
    <row r="2321" spans="1:17" x14ac:dyDescent="0.2">
      <c r="A2321" s="9" t="s">
        <v>12555</v>
      </c>
      <c r="B2321" s="9">
        <v>1</v>
      </c>
      <c r="K2321" s="29" t="s">
        <v>8183</v>
      </c>
      <c r="L2321" s="30" t="s">
        <v>12601</v>
      </c>
      <c r="M2321" s="30" t="s">
        <v>12602</v>
      </c>
      <c r="N2321" s="30" t="s">
        <v>12510</v>
      </c>
      <c r="O2321" s="30" t="s">
        <v>19511</v>
      </c>
      <c r="P2321" s="30" t="s">
        <v>3048</v>
      </c>
      <c r="Q2321" s="31" t="s">
        <v>3049</v>
      </c>
    </row>
    <row r="2322" spans="1:17" x14ac:dyDescent="0.2">
      <c r="A2322" s="9" t="s">
        <v>12557</v>
      </c>
      <c r="B2322" s="9">
        <v>1</v>
      </c>
      <c r="K2322" s="26" t="s">
        <v>8183</v>
      </c>
      <c r="L2322" s="27" t="s">
        <v>12603</v>
      </c>
      <c r="M2322" s="27" t="s">
        <v>12604</v>
      </c>
      <c r="N2322" s="27" t="s">
        <v>12510</v>
      </c>
      <c r="O2322" s="27" t="s">
        <v>19511</v>
      </c>
      <c r="P2322" s="27" t="s">
        <v>3050</v>
      </c>
      <c r="Q2322" s="28" t="s">
        <v>3051</v>
      </c>
    </row>
    <row r="2323" spans="1:17" x14ac:dyDescent="0.2">
      <c r="A2323" s="9" t="s">
        <v>12559</v>
      </c>
      <c r="B2323" s="9">
        <v>1</v>
      </c>
      <c r="K2323" s="29" t="s">
        <v>8216</v>
      </c>
      <c r="L2323" s="30" t="s">
        <v>12605</v>
      </c>
      <c r="M2323" s="30" t="s">
        <v>12606</v>
      </c>
      <c r="N2323" s="30" t="s">
        <v>12510</v>
      </c>
      <c r="O2323" s="30" t="s">
        <v>19511</v>
      </c>
      <c r="P2323" s="30" t="s">
        <v>3052</v>
      </c>
      <c r="Q2323" s="31" t="s">
        <v>3053</v>
      </c>
    </row>
    <row r="2324" spans="1:17" x14ac:dyDescent="0.2">
      <c r="A2324" s="9" t="s">
        <v>12562</v>
      </c>
      <c r="B2324" s="9">
        <v>1</v>
      </c>
      <c r="K2324" s="26" t="s">
        <v>8285</v>
      </c>
      <c r="L2324" s="27" t="s">
        <v>12607</v>
      </c>
      <c r="M2324" s="27" t="s">
        <v>12608</v>
      </c>
      <c r="N2324" s="27" t="s">
        <v>12510</v>
      </c>
      <c r="O2324" s="27" t="s">
        <v>19511</v>
      </c>
      <c r="P2324" s="27" t="s">
        <v>3054</v>
      </c>
      <c r="Q2324" s="28" t="s">
        <v>3055</v>
      </c>
    </row>
    <row r="2325" spans="1:17" x14ac:dyDescent="0.2">
      <c r="A2325" s="9" t="s">
        <v>12564</v>
      </c>
      <c r="B2325" s="9">
        <v>1</v>
      </c>
      <c r="K2325" s="29" t="s">
        <v>8174</v>
      </c>
      <c r="L2325" s="30" t="s">
        <v>12609</v>
      </c>
      <c r="M2325" s="30" t="s">
        <v>19511</v>
      </c>
      <c r="N2325" s="30" t="s">
        <v>12510</v>
      </c>
      <c r="O2325" s="30" t="s">
        <v>19511</v>
      </c>
      <c r="P2325" s="30" t="s">
        <v>19511</v>
      </c>
      <c r="Q2325" s="31" t="s">
        <v>19511</v>
      </c>
    </row>
    <row r="2326" spans="1:17" x14ac:dyDescent="0.2">
      <c r="A2326" s="9" t="s">
        <v>12566</v>
      </c>
      <c r="B2326" s="9">
        <v>1</v>
      </c>
      <c r="K2326" s="26" t="s">
        <v>8216</v>
      </c>
      <c r="L2326" s="27" t="s">
        <v>12610</v>
      </c>
      <c r="M2326" s="27" t="s">
        <v>19511</v>
      </c>
      <c r="N2326" s="27" t="s">
        <v>12510</v>
      </c>
      <c r="O2326" s="27" t="s">
        <v>19511</v>
      </c>
      <c r="P2326" s="27" t="s">
        <v>19511</v>
      </c>
      <c r="Q2326" s="28" t="s">
        <v>3056</v>
      </c>
    </row>
    <row r="2327" spans="1:17" x14ac:dyDescent="0.2">
      <c r="A2327" s="9" t="s">
        <v>12568</v>
      </c>
      <c r="B2327" s="9">
        <v>1</v>
      </c>
      <c r="K2327" s="29" t="s">
        <v>8183</v>
      </c>
      <c r="L2327" s="30" t="s">
        <v>12611</v>
      </c>
      <c r="M2327" s="30" t="s">
        <v>12612</v>
      </c>
      <c r="N2327" s="30" t="s">
        <v>12510</v>
      </c>
      <c r="O2327" s="30" t="s">
        <v>19511</v>
      </c>
      <c r="P2327" s="30" t="s">
        <v>3057</v>
      </c>
      <c r="Q2327" s="31" t="s">
        <v>3058</v>
      </c>
    </row>
    <row r="2328" spans="1:17" x14ac:dyDescent="0.2">
      <c r="A2328" s="9" t="s">
        <v>12569</v>
      </c>
      <c r="B2328" s="9">
        <v>1</v>
      </c>
      <c r="K2328" s="26" t="s">
        <v>8216</v>
      </c>
      <c r="L2328" s="27" t="s">
        <v>9242</v>
      </c>
      <c r="M2328" s="27" t="s">
        <v>12613</v>
      </c>
      <c r="N2328" s="27" t="s">
        <v>12614</v>
      </c>
      <c r="O2328" s="27" t="s">
        <v>19511</v>
      </c>
      <c r="P2328" s="27" t="s">
        <v>3059</v>
      </c>
      <c r="Q2328" s="28" t="s">
        <v>3060</v>
      </c>
    </row>
    <row r="2329" spans="1:17" x14ac:dyDescent="0.2">
      <c r="A2329" s="9" t="s">
        <v>12571</v>
      </c>
      <c r="B2329" s="9">
        <v>1</v>
      </c>
      <c r="K2329" s="29" t="s">
        <v>8183</v>
      </c>
      <c r="L2329" s="30" t="s">
        <v>12615</v>
      </c>
      <c r="M2329" s="30" t="s">
        <v>12616</v>
      </c>
      <c r="N2329" s="30" t="s">
        <v>12614</v>
      </c>
      <c r="O2329" s="30" t="s">
        <v>19511</v>
      </c>
      <c r="P2329" s="30" t="s">
        <v>3061</v>
      </c>
      <c r="Q2329" s="31" t="s">
        <v>3062</v>
      </c>
    </row>
    <row r="2330" spans="1:17" x14ac:dyDescent="0.2">
      <c r="A2330" s="9" t="s">
        <v>12573</v>
      </c>
      <c r="B2330" s="9">
        <v>1</v>
      </c>
      <c r="K2330" s="26" t="s">
        <v>8183</v>
      </c>
      <c r="L2330" s="27" t="s">
        <v>12617</v>
      </c>
      <c r="M2330" s="27" t="s">
        <v>12618</v>
      </c>
      <c r="N2330" s="27" t="s">
        <v>12614</v>
      </c>
      <c r="O2330" s="27" t="s">
        <v>19511</v>
      </c>
      <c r="P2330" s="27" t="s">
        <v>3063</v>
      </c>
      <c r="Q2330" s="28" t="s">
        <v>3064</v>
      </c>
    </row>
    <row r="2331" spans="1:17" x14ac:dyDescent="0.2">
      <c r="A2331" s="9" t="s">
        <v>12575</v>
      </c>
      <c r="B2331" s="9">
        <v>1</v>
      </c>
      <c r="K2331" s="29" t="s">
        <v>8183</v>
      </c>
      <c r="L2331" s="30" t="s">
        <v>12619</v>
      </c>
      <c r="M2331" s="30" t="s">
        <v>12620</v>
      </c>
      <c r="N2331" s="30" t="s">
        <v>12614</v>
      </c>
      <c r="O2331" s="30" t="s">
        <v>19511</v>
      </c>
      <c r="P2331" s="30" t="s">
        <v>19511</v>
      </c>
      <c r="Q2331" s="31" t="s">
        <v>3065</v>
      </c>
    </row>
    <row r="2332" spans="1:17" x14ac:dyDescent="0.2">
      <c r="A2332" s="9" t="s">
        <v>12577</v>
      </c>
      <c r="B2332" s="9">
        <v>1</v>
      </c>
      <c r="K2332" s="26" t="s">
        <v>8186</v>
      </c>
      <c r="L2332" s="27" t="s">
        <v>12621</v>
      </c>
      <c r="M2332" s="27" t="s">
        <v>12622</v>
      </c>
      <c r="N2332" s="27" t="s">
        <v>12614</v>
      </c>
      <c r="O2332" s="27" t="s">
        <v>12614</v>
      </c>
      <c r="P2332" s="27" t="s">
        <v>3066</v>
      </c>
      <c r="Q2332" s="28" t="s">
        <v>3067</v>
      </c>
    </row>
    <row r="2333" spans="1:17" x14ac:dyDescent="0.2">
      <c r="A2333" s="9" t="s">
        <v>12579</v>
      </c>
      <c r="B2333" s="9">
        <v>1</v>
      </c>
      <c r="K2333" s="29" t="s">
        <v>8216</v>
      </c>
      <c r="L2333" s="30" t="s">
        <v>12623</v>
      </c>
      <c r="M2333" s="30" t="s">
        <v>12624</v>
      </c>
      <c r="N2333" s="30" t="s">
        <v>12614</v>
      </c>
      <c r="O2333" s="30" t="s">
        <v>12614</v>
      </c>
      <c r="P2333" s="30" t="s">
        <v>3068</v>
      </c>
      <c r="Q2333" s="31" t="s">
        <v>3069</v>
      </c>
    </row>
    <row r="2334" spans="1:17" x14ac:dyDescent="0.2">
      <c r="A2334" s="9" t="s">
        <v>12581</v>
      </c>
      <c r="B2334" s="9">
        <v>1</v>
      </c>
      <c r="K2334" s="26" t="s">
        <v>8186</v>
      </c>
      <c r="L2334" s="27" t="s">
        <v>12625</v>
      </c>
      <c r="M2334" s="27" t="s">
        <v>12626</v>
      </c>
      <c r="N2334" s="27" t="s">
        <v>12614</v>
      </c>
      <c r="O2334" s="27" t="s">
        <v>12614</v>
      </c>
      <c r="P2334" s="27" t="s">
        <v>3070</v>
      </c>
      <c r="Q2334" s="28" t="s">
        <v>3071</v>
      </c>
    </row>
    <row r="2335" spans="1:17" x14ac:dyDescent="0.2">
      <c r="A2335" s="9" t="s">
        <v>12583</v>
      </c>
      <c r="B2335" s="9">
        <v>1</v>
      </c>
      <c r="K2335" s="29" t="s">
        <v>8186</v>
      </c>
      <c r="L2335" s="30" t="s">
        <v>12627</v>
      </c>
      <c r="M2335" s="30" t="s">
        <v>12628</v>
      </c>
      <c r="N2335" s="30" t="s">
        <v>12614</v>
      </c>
      <c r="O2335" s="30" t="s">
        <v>12614</v>
      </c>
      <c r="P2335" s="30" t="s">
        <v>3072</v>
      </c>
      <c r="Q2335" s="31" t="s">
        <v>3073</v>
      </c>
    </row>
    <row r="2336" spans="1:17" x14ac:dyDescent="0.2">
      <c r="A2336" s="9" t="s">
        <v>12585</v>
      </c>
      <c r="B2336" s="9">
        <v>1</v>
      </c>
      <c r="K2336" s="26" t="s">
        <v>8177</v>
      </c>
      <c r="L2336" s="27" t="s">
        <v>12629</v>
      </c>
      <c r="M2336" s="27" t="s">
        <v>12630</v>
      </c>
      <c r="N2336" s="27" t="s">
        <v>12614</v>
      </c>
      <c r="O2336" s="27" t="s">
        <v>12614</v>
      </c>
      <c r="P2336" s="27" t="s">
        <v>19511</v>
      </c>
      <c r="Q2336" s="28" t="s">
        <v>19511</v>
      </c>
    </row>
    <row r="2337" spans="1:17" x14ac:dyDescent="0.2">
      <c r="A2337" s="9" t="s">
        <v>12589</v>
      </c>
      <c r="B2337" s="9">
        <v>1</v>
      </c>
      <c r="K2337" s="29" t="s">
        <v>8177</v>
      </c>
      <c r="L2337" s="30" t="s">
        <v>12631</v>
      </c>
      <c r="M2337" s="30" t="s">
        <v>12632</v>
      </c>
      <c r="N2337" s="30" t="s">
        <v>12614</v>
      </c>
      <c r="O2337" s="30" t="s">
        <v>12614</v>
      </c>
      <c r="P2337" s="30" t="s">
        <v>19511</v>
      </c>
      <c r="Q2337" s="31" t="s">
        <v>19511</v>
      </c>
    </row>
    <row r="2338" spans="1:17" x14ac:dyDescent="0.2">
      <c r="A2338" s="9" t="s">
        <v>12590</v>
      </c>
      <c r="B2338" s="9">
        <v>1</v>
      </c>
      <c r="K2338" s="26" t="s">
        <v>8177</v>
      </c>
      <c r="L2338" s="27" t="s">
        <v>12633</v>
      </c>
      <c r="M2338" s="27" t="s">
        <v>12634</v>
      </c>
      <c r="N2338" s="27" t="s">
        <v>12614</v>
      </c>
      <c r="O2338" s="27" t="s">
        <v>12614</v>
      </c>
      <c r="P2338" s="27" t="s">
        <v>3074</v>
      </c>
      <c r="Q2338" s="28" t="s">
        <v>3075</v>
      </c>
    </row>
    <row r="2339" spans="1:17" x14ac:dyDescent="0.2">
      <c r="A2339" s="9" t="s">
        <v>12592</v>
      </c>
      <c r="B2339" s="9">
        <v>1</v>
      </c>
      <c r="K2339" s="29" t="s">
        <v>8177</v>
      </c>
      <c r="L2339" s="30" t="s">
        <v>12635</v>
      </c>
      <c r="M2339" s="30" t="s">
        <v>12636</v>
      </c>
      <c r="N2339" s="30" t="s">
        <v>12637</v>
      </c>
      <c r="O2339" s="30" t="s">
        <v>12637</v>
      </c>
      <c r="P2339" s="30" t="s">
        <v>3076</v>
      </c>
      <c r="Q2339" s="31" t="s">
        <v>3077</v>
      </c>
    </row>
    <row r="2340" spans="1:17" x14ac:dyDescent="0.2">
      <c r="A2340" s="9" t="s">
        <v>12594</v>
      </c>
      <c r="B2340" s="9">
        <v>1</v>
      </c>
      <c r="K2340" s="26" t="s">
        <v>8171</v>
      </c>
      <c r="L2340" s="27" t="s">
        <v>12638</v>
      </c>
      <c r="M2340" s="27" t="s">
        <v>12639</v>
      </c>
      <c r="N2340" s="27" t="s">
        <v>12637</v>
      </c>
      <c r="O2340" s="27" t="s">
        <v>12637</v>
      </c>
      <c r="P2340" s="27" t="s">
        <v>3078</v>
      </c>
      <c r="Q2340" s="28" t="s">
        <v>3079</v>
      </c>
    </row>
    <row r="2341" spans="1:17" x14ac:dyDescent="0.2">
      <c r="A2341" s="9" t="s">
        <v>12596</v>
      </c>
      <c r="B2341" s="9">
        <v>1</v>
      </c>
      <c r="K2341" s="29" t="s">
        <v>8183</v>
      </c>
      <c r="L2341" s="30" t="s">
        <v>12640</v>
      </c>
      <c r="M2341" s="30" t="s">
        <v>12641</v>
      </c>
      <c r="N2341" s="30" t="s">
        <v>12637</v>
      </c>
      <c r="O2341" s="30" t="s">
        <v>12637</v>
      </c>
      <c r="P2341" s="30" t="s">
        <v>3080</v>
      </c>
      <c r="Q2341" s="31" t="s">
        <v>3081</v>
      </c>
    </row>
    <row r="2342" spans="1:17" x14ac:dyDescent="0.2">
      <c r="A2342" s="9" t="s">
        <v>12599</v>
      </c>
      <c r="B2342" s="9">
        <v>1</v>
      </c>
      <c r="K2342" s="26" t="s">
        <v>8186</v>
      </c>
      <c r="L2342" s="27" t="s">
        <v>12642</v>
      </c>
      <c r="M2342" s="27" t="s">
        <v>12643</v>
      </c>
      <c r="N2342" s="27" t="s">
        <v>12637</v>
      </c>
      <c r="O2342" s="27" t="s">
        <v>12637</v>
      </c>
      <c r="P2342" s="27" t="s">
        <v>3082</v>
      </c>
      <c r="Q2342" s="28" t="s">
        <v>3083</v>
      </c>
    </row>
    <row r="2343" spans="1:17" x14ac:dyDescent="0.2">
      <c r="A2343" s="9" t="s">
        <v>12601</v>
      </c>
      <c r="B2343" s="9">
        <v>1</v>
      </c>
      <c r="K2343" s="29" t="s">
        <v>8186</v>
      </c>
      <c r="L2343" s="30" t="s">
        <v>12644</v>
      </c>
      <c r="M2343" s="30" t="s">
        <v>12645</v>
      </c>
      <c r="N2343" s="30" t="s">
        <v>12637</v>
      </c>
      <c r="O2343" s="30" t="s">
        <v>12637</v>
      </c>
      <c r="P2343" s="30" t="s">
        <v>3084</v>
      </c>
      <c r="Q2343" s="31" t="s">
        <v>3085</v>
      </c>
    </row>
    <row r="2344" spans="1:17" x14ac:dyDescent="0.2">
      <c r="A2344" s="9" t="s">
        <v>12603</v>
      </c>
      <c r="B2344" s="9">
        <v>1</v>
      </c>
      <c r="K2344" s="26" t="s">
        <v>8220</v>
      </c>
      <c r="L2344" s="27" t="s">
        <v>12646</v>
      </c>
      <c r="M2344" s="27" t="s">
        <v>12647</v>
      </c>
      <c r="N2344" s="27" t="s">
        <v>12637</v>
      </c>
      <c r="O2344" s="27" t="s">
        <v>12637</v>
      </c>
      <c r="P2344" s="27" t="s">
        <v>3086</v>
      </c>
      <c r="Q2344" s="28" t="s">
        <v>3087</v>
      </c>
    </row>
    <row r="2345" spans="1:17" x14ac:dyDescent="0.2">
      <c r="A2345" s="9" t="s">
        <v>12605</v>
      </c>
      <c r="B2345" s="9">
        <v>1</v>
      </c>
      <c r="K2345" s="29" t="s">
        <v>8183</v>
      </c>
      <c r="L2345" s="30" t="s">
        <v>12648</v>
      </c>
      <c r="M2345" s="30" t="s">
        <v>12649</v>
      </c>
      <c r="N2345" s="30" t="s">
        <v>12637</v>
      </c>
      <c r="O2345" s="30" t="s">
        <v>12637</v>
      </c>
      <c r="P2345" s="30" t="s">
        <v>19511</v>
      </c>
      <c r="Q2345" s="31" t="s">
        <v>19511</v>
      </c>
    </row>
    <row r="2346" spans="1:17" x14ac:dyDescent="0.2">
      <c r="A2346" s="9" t="s">
        <v>12607</v>
      </c>
      <c r="B2346" s="9">
        <v>1</v>
      </c>
      <c r="K2346" s="26" t="s">
        <v>8183</v>
      </c>
      <c r="L2346" s="27" t="s">
        <v>12650</v>
      </c>
      <c r="M2346" s="27" t="s">
        <v>3088</v>
      </c>
      <c r="N2346" s="27" t="s">
        <v>12637</v>
      </c>
      <c r="O2346" s="27" t="s">
        <v>12637</v>
      </c>
      <c r="P2346" s="27" t="s">
        <v>3089</v>
      </c>
      <c r="Q2346" s="28" t="s">
        <v>3090</v>
      </c>
    </row>
    <row r="2347" spans="1:17" x14ac:dyDescent="0.2">
      <c r="A2347" s="9" t="s">
        <v>12609</v>
      </c>
      <c r="B2347" s="9">
        <v>1</v>
      </c>
      <c r="K2347" s="29" t="s">
        <v>8216</v>
      </c>
      <c r="L2347" s="30" t="s">
        <v>12651</v>
      </c>
      <c r="M2347" s="30" t="s">
        <v>12652</v>
      </c>
      <c r="N2347" s="30" t="s">
        <v>12637</v>
      </c>
      <c r="O2347" s="30" t="s">
        <v>19511</v>
      </c>
      <c r="P2347" s="30" t="s">
        <v>19511</v>
      </c>
      <c r="Q2347" s="31" t="s">
        <v>3091</v>
      </c>
    </row>
    <row r="2348" spans="1:17" x14ac:dyDescent="0.2">
      <c r="A2348" s="9" t="s">
        <v>12610</v>
      </c>
      <c r="B2348" s="9">
        <v>1</v>
      </c>
      <c r="K2348" s="26" t="s">
        <v>8174</v>
      </c>
      <c r="L2348" s="27" t="s">
        <v>12653</v>
      </c>
      <c r="M2348" s="27" t="s">
        <v>12654</v>
      </c>
      <c r="N2348" s="27" t="s">
        <v>12637</v>
      </c>
      <c r="O2348" s="27" t="s">
        <v>19511</v>
      </c>
      <c r="P2348" s="27" t="s">
        <v>19511</v>
      </c>
      <c r="Q2348" s="28" t="s">
        <v>3092</v>
      </c>
    </row>
    <row r="2349" spans="1:17" x14ac:dyDescent="0.2">
      <c r="A2349" s="9" t="s">
        <v>12611</v>
      </c>
      <c r="B2349" s="9">
        <v>1</v>
      </c>
      <c r="K2349" s="29" t="s">
        <v>8183</v>
      </c>
      <c r="L2349" s="30" t="s">
        <v>12655</v>
      </c>
      <c r="M2349" s="30" t="s">
        <v>12656</v>
      </c>
      <c r="N2349" s="30" t="s">
        <v>12637</v>
      </c>
      <c r="O2349" s="30" t="s">
        <v>19511</v>
      </c>
      <c r="P2349" s="30" t="s">
        <v>3093</v>
      </c>
      <c r="Q2349" s="31" t="s">
        <v>3094</v>
      </c>
    </row>
    <row r="2350" spans="1:17" x14ac:dyDescent="0.2">
      <c r="A2350" s="9" t="s">
        <v>12615</v>
      </c>
      <c r="B2350" s="9">
        <v>1</v>
      </c>
      <c r="K2350" s="26" t="s">
        <v>8183</v>
      </c>
      <c r="L2350" s="27" t="s">
        <v>12657</v>
      </c>
      <c r="M2350" s="27" t="s">
        <v>12658</v>
      </c>
      <c r="N2350" s="27" t="s">
        <v>12637</v>
      </c>
      <c r="O2350" s="27" t="s">
        <v>19511</v>
      </c>
      <c r="P2350" s="27" t="s">
        <v>19511</v>
      </c>
      <c r="Q2350" s="28" t="s">
        <v>19511</v>
      </c>
    </row>
    <row r="2351" spans="1:17" x14ac:dyDescent="0.2">
      <c r="A2351" s="9" t="s">
        <v>12617</v>
      </c>
      <c r="B2351" s="9">
        <v>1</v>
      </c>
      <c r="K2351" s="29" t="s">
        <v>8183</v>
      </c>
      <c r="L2351" s="30" t="s">
        <v>12659</v>
      </c>
      <c r="M2351" s="30" t="s">
        <v>12660</v>
      </c>
      <c r="N2351" s="30" t="s">
        <v>12637</v>
      </c>
      <c r="O2351" s="30" t="s">
        <v>19511</v>
      </c>
      <c r="P2351" s="30" t="s">
        <v>19511</v>
      </c>
      <c r="Q2351" s="31" t="s">
        <v>3095</v>
      </c>
    </row>
    <row r="2352" spans="1:17" x14ac:dyDescent="0.2">
      <c r="A2352" s="9" t="s">
        <v>12619</v>
      </c>
      <c r="B2352" s="9">
        <v>1</v>
      </c>
      <c r="K2352" s="26" t="s">
        <v>8174</v>
      </c>
      <c r="L2352" s="27" t="s">
        <v>12661</v>
      </c>
      <c r="M2352" s="27" t="s">
        <v>12662</v>
      </c>
      <c r="N2352" s="27" t="s">
        <v>12637</v>
      </c>
      <c r="O2352" s="27" t="s">
        <v>12637</v>
      </c>
      <c r="P2352" s="27" t="s">
        <v>3096</v>
      </c>
      <c r="Q2352" s="28" t="s">
        <v>3096</v>
      </c>
    </row>
    <row r="2353" spans="1:17" x14ac:dyDescent="0.2">
      <c r="A2353" s="9" t="s">
        <v>12621</v>
      </c>
      <c r="B2353" s="9">
        <v>1</v>
      </c>
      <c r="K2353" s="29" t="s">
        <v>8177</v>
      </c>
      <c r="L2353" s="30" t="s">
        <v>11298</v>
      </c>
      <c r="M2353" s="30" t="s">
        <v>12663</v>
      </c>
      <c r="N2353" s="30" t="s">
        <v>12664</v>
      </c>
      <c r="O2353" s="30" t="s">
        <v>12664</v>
      </c>
      <c r="P2353" s="30" t="s">
        <v>3097</v>
      </c>
      <c r="Q2353" s="31" t="s">
        <v>3098</v>
      </c>
    </row>
    <row r="2354" spans="1:17" x14ac:dyDescent="0.2">
      <c r="A2354" s="9" t="s">
        <v>12623</v>
      </c>
      <c r="B2354" s="9">
        <v>1</v>
      </c>
      <c r="K2354" s="26" t="s">
        <v>8183</v>
      </c>
      <c r="L2354" s="27" t="s">
        <v>12665</v>
      </c>
      <c r="M2354" s="27" t="s">
        <v>12666</v>
      </c>
      <c r="N2354" s="27" t="s">
        <v>12664</v>
      </c>
      <c r="O2354" s="27" t="s">
        <v>19511</v>
      </c>
      <c r="P2354" s="27" t="s">
        <v>19511</v>
      </c>
      <c r="Q2354" s="28" t="s">
        <v>3099</v>
      </c>
    </row>
    <row r="2355" spans="1:17" x14ac:dyDescent="0.2">
      <c r="A2355" s="9" t="s">
        <v>12627</v>
      </c>
      <c r="B2355" s="9">
        <v>1</v>
      </c>
      <c r="K2355" s="29" t="s">
        <v>8171</v>
      </c>
      <c r="L2355" s="30" t="s">
        <v>12667</v>
      </c>
      <c r="M2355" s="30" t="s">
        <v>12668</v>
      </c>
      <c r="N2355" s="30" t="s">
        <v>12664</v>
      </c>
      <c r="O2355" s="30" t="s">
        <v>12664</v>
      </c>
      <c r="P2355" s="30" t="s">
        <v>19511</v>
      </c>
      <c r="Q2355" s="31" t="s">
        <v>3100</v>
      </c>
    </row>
    <row r="2356" spans="1:17" x14ac:dyDescent="0.2">
      <c r="A2356" s="9" t="s">
        <v>12629</v>
      </c>
      <c r="B2356" s="9">
        <v>1</v>
      </c>
      <c r="K2356" s="26" t="s">
        <v>8177</v>
      </c>
      <c r="L2356" s="27" t="s">
        <v>12669</v>
      </c>
      <c r="M2356" s="27" t="s">
        <v>12670</v>
      </c>
      <c r="N2356" s="27" t="s">
        <v>12664</v>
      </c>
      <c r="O2356" s="27" t="s">
        <v>12664</v>
      </c>
      <c r="P2356" s="27" t="s">
        <v>3101</v>
      </c>
      <c r="Q2356" s="28" t="s">
        <v>3102</v>
      </c>
    </row>
    <row r="2357" spans="1:17" x14ac:dyDescent="0.2">
      <c r="A2357" s="9" t="s">
        <v>12631</v>
      </c>
      <c r="B2357" s="9">
        <v>1</v>
      </c>
      <c r="K2357" s="29" t="s">
        <v>8216</v>
      </c>
      <c r="L2357" s="30" t="s">
        <v>12671</v>
      </c>
      <c r="M2357" s="30" t="s">
        <v>12672</v>
      </c>
      <c r="N2357" s="30" t="s">
        <v>12664</v>
      </c>
      <c r="O2357" s="30" t="s">
        <v>19511</v>
      </c>
      <c r="P2357" s="30" t="s">
        <v>19511</v>
      </c>
      <c r="Q2357" s="31" t="s">
        <v>3103</v>
      </c>
    </row>
    <row r="2358" spans="1:17" x14ac:dyDescent="0.2">
      <c r="A2358" s="9" t="s">
        <v>12633</v>
      </c>
      <c r="B2358" s="9">
        <v>1</v>
      </c>
      <c r="K2358" s="26" t="s">
        <v>8183</v>
      </c>
      <c r="L2358" s="27" t="s">
        <v>12673</v>
      </c>
      <c r="M2358" s="27" t="s">
        <v>12674</v>
      </c>
      <c r="N2358" s="27" t="s">
        <v>12675</v>
      </c>
      <c r="O2358" s="27" t="s">
        <v>19511</v>
      </c>
      <c r="P2358" s="27" t="s">
        <v>19511</v>
      </c>
      <c r="Q2358" s="28" t="s">
        <v>3104</v>
      </c>
    </row>
    <row r="2359" spans="1:17" x14ac:dyDescent="0.2">
      <c r="A2359" s="9" t="s">
        <v>12635</v>
      </c>
      <c r="B2359" s="9">
        <v>1</v>
      </c>
      <c r="K2359" s="29" t="s">
        <v>8171</v>
      </c>
      <c r="L2359" s="30" t="s">
        <v>12676</v>
      </c>
      <c r="M2359" s="30" t="s">
        <v>3105</v>
      </c>
      <c r="N2359" s="30" t="s">
        <v>12675</v>
      </c>
      <c r="O2359" s="30" t="s">
        <v>12675</v>
      </c>
      <c r="P2359" s="30" t="s">
        <v>3106</v>
      </c>
      <c r="Q2359" s="31" t="s">
        <v>3107</v>
      </c>
    </row>
    <row r="2360" spans="1:17" x14ac:dyDescent="0.2">
      <c r="A2360" s="9" t="s">
        <v>12640</v>
      </c>
      <c r="B2360" s="9">
        <v>1</v>
      </c>
      <c r="K2360" s="26" t="s">
        <v>8183</v>
      </c>
      <c r="L2360" s="27" t="s">
        <v>12677</v>
      </c>
      <c r="M2360" s="27" t="s">
        <v>12678</v>
      </c>
      <c r="N2360" s="27" t="s">
        <v>12675</v>
      </c>
      <c r="O2360" s="27" t="s">
        <v>12675</v>
      </c>
      <c r="P2360" s="27" t="s">
        <v>19511</v>
      </c>
      <c r="Q2360" s="28" t="s">
        <v>3108</v>
      </c>
    </row>
    <row r="2361" spans="1:17" x14ac:dyDescent="0.2">
      <c r="A2361" s="9" t="s">
        <v>12642</v>
      </c>
      <c r="B2361" s="9">
        <v>1</v>
      </c>
      <c r="K2361" s="29" t="s">
        <v>8186</v>
      </c>
      <c r="L2361" s="30" t="s">
        <v>12679</v>
      </c>
      <c r="M2361" s="30" t="s">
        <v>12680</v>
      </c>
      <c r="N2361" s="30" t="s">
        <v>12675</v>
      </c>
      <c r="O2361" s="30" t="s">
        <v>12675</v>
      </c>
      <c r="P2361" s="30" t="s">
        <v>3109</v>
      </c>
      <c r="Q2361" s="31" t="s">
        <v>3110</v>
      </c>
    </row>
    <row r="2362" spans="1:17" x14ac:dyDescent="0.2">
      <c r="A2362" s="9" t="s">
        <v>12644</v>
      </c>
      <c r="B2362" s="9">
        <v>1</v>
      </c>
      <c r="K2362" s="26" t="s">
        <v>8186</v>
      </c>
      <c r="L2362" s="27" t="s">
        <v>12681</v>
      </c>
      <c r="M2362" s="27" t="s">
        <v>12682</v>
      </c>
      <c r="N2362" s="27" t="s">
        <v>12675</v>
      </c>
      <c r="O2362" s="27" t="s">
        <v>12675</v>
      </c>
      <c r="P2362" s="27" t="s">
        <v>3111</v>
      </c>
      <c r="Q2362" s="28" t="s">
        <v>3112</v>
      </c>
    </row>
    <row r="2363" spans="1:17" x14ac:dyDescent="0.2">
      <c r="A2363" s="9" t="s">
        <v>12646</v>
      </c>
      <c r="B2363" s="9">
        <v>1</v>
      </c>
      <c r="K2363" s="29" t="s">
        <v>8186</v>
      </c>
      <c r="L2363" s="30" t="s">
        <v>12683</v>
      </c>
      <c r="M2363" s="30" t="s">
        <v>3113</v>
      </c>
      <c r="N2363" s="30" t="s">
        <v>12675</v>
      </c>
      <c r="O2363" s="30" t="s">
        <v>12675</v>
      </c>
      <c r="P2363" s="30" t="s">
        <v>3114</v>
      </c>
      <c r="Q2363" s="31" t="s">
        <v>3115</v>
      </c>
    </row>
    <row r="2364" spans="1:17" x14ac:dyDescent="0.2">
      <c r="A2364" s="9" t="s">
        <v>12648</v>
      </c>
      <c r="B2364" s="9">
        <v>1</v>
      </c>
      <c r="K2364" s="26" t="s">
        <v>8186</v>
      </c>
      <c r="L2364" s="27" t="s">
        <v>12684</v>
      </c>
      <c r="M2364" s="27" t="s">
        <v>12685</v>
      </c>
      <c r="N2364" s="27" t="s">
        <v>12675</v>
      </c>
      <c r="O2364" s="27" t="s">
        <v>12675</v>
      </c>
      <c r="P2364" s="27" t="s">
        <v>3116</v>
      </c>
      <c r="Q2364" s="28" t="s">
        <v>3117</v>
      </c>
    </row>
    <row r="2365" spans="1:17" x14ac:dyDescent="0.2">
      <c r="A2365" s="9" t="s">
        <v>12650</v>
      </c>
      <c r="B2365" s="9">
        <v>1</v>
      </c>
      <c r="K2365" s="29" t="s">
        <v>8171</v>
      </c>
      <c r="L2365" s="30" t="s">
        <v>12686</v>
      </c>
      <c r="M2365" s="30" t="s">
        <v>12687</v>
      </c>
      <c r="N2365" s="30" t="s">
        <v>12675</v>
      </c>
      <c r="O2365" s="30" t="s">
        <v>12675</v>
      </c>
      <c r="P2365" s="30" t="s">
        <v>3118</v>
      </c>
      <c r="Q2365" s="31" t="s">
        <v>3119</v>
      </c>
    </row>
    <row r="2366" spans="1:17" x14ac:dyDescent="0.2">
      <c r="A2366" s="9" t="s">
        <v>12651</v>
      </c>
      <c r="B2366" s="9">
        <v>1</v>
      </c>
      <c r="K2366" s="26" t="s">
        <v>8171</v>
      </c>
      <c r="L2366" s="27" t="s">
        <v>12688</v>
      </c>
      <c r="M2366" s="27" t="s">
        <v>19511</v>
      </c>
      <c r="N2366" s="27" t="s">
        <v>12675</v>
      </c>
      <c r="O2366" s="27" t="s">
        <v>19511</v>
      </c>
      <c r="P2366" s="27" t="s">
        <v>3120</v>
      </c>
      <c r="Q2366" s="28" t="s">
        <v>3121</v>
      </c>
    </row>
    <row r="2367" spans="1:17" x14ac:dyDescent="0.2">
      <c r="A2367" s="9" t="s">
        <v>12653</v>
      </c>
      <c r="B2367" s="9">
        <v>1</v>
      </c>
      <c r="K2367" s="29" t="s">
        <v>8183</v>
      </c>
      <c r="L2367" s="30" t="s">
        <v>12689</v>
      </c>
      <c r="M2367" s="30" t="s">
        <v>12690</v>
      </c>
      <c r="N2367" s="30" t="s">
        <v>12675</v>
      </c>
      <c r="O2367" s="30" t="s">
        <v>12675</v>
      </c>
      <c r="P2367" s="30" t="s">
        <v>3109</v>
      </c>
      <c r="Q2367" s="31" t="s">
        <v>3110</v>
      </c>
    </row>
    <row r="2368" spans="1:17" x14ac:dyDescent="0.2">
      <c r="A2368" s="9" t="s">
        <v>12655</v>
      </c>
      <c r="B2368" s="9">
        <v>1</v>
      </c>
      <c r="K2368" s="26" t="s">
        <v>8183</v>
      </c>
      <c r="L2368" s="27" t="s">
        <v>12691</v>
      </c>
      <c r="M2368" s="27" t="s">
        <v>12692</v>
      </c>
      <c r="N2368" s="27" t="s">
        <v>12675</v>
      </c>
      <c r="O2368" s="27" t="s">
        <v>19511</v>
      </c>
      <c r="P2368" s="27" t="s">
        <v>3122</v>
      </c>
      <c r="Q2368" s="28" t="s">
        <v>3123</v>
      </c>
    </row>
    <row r="2369" spans="1:17" x14ac:dyDescent="0.2">
      <c r="A2369" s="9" t="s">
        <v>12657</v>
      </c>
      <c r="B2369" s="9">
        <v>1</v>
      </c>
      <c r="K2369" s="29" t="s">
        <v>8186</v>
      </c>
      <c r="L2369" s="30" t="s">
        <v>12693</v>
      </c>
      <c r="M2369" s="30" t="s">
        <v>12694</v>
      </c>
      <c r="N2369" s="30" t="s">
        <v>12695</v>
      </c>
      <c r="O2369" s="30" t="s">
        <v>19511</v>
      </c>
      <c r="P2369" s="30" t="s">
        <v>19511</v>
      </c>
      <c r="Q2369" s="31" t="s">
        <v>3124</v>
      </c>
    </row>
    <row r="2370" spans="1:17" x14ac:dyDescent="0.2">
      <c r="A2370" s="9" t="s">
        <v>12659</v>
      </c>
      <c r="B2370" s="9">
        <v>1</v>
      </c>
      <c r="K2370" s="26" t="s">
        <v>8216</v>
      </c>
      <c r="L2370" s="27" t="s">
        <v>12696</v>
      </c>
      <c r="M2370" s="27" t="s">
        <v>12697</v>
      </c>
      <c r="N2370" s="27" t="s">
        <v>12695</v>
      </c>
      <c r="O2370" s="27" t="s">
        <v>19511</v>
      </c>
      <c r="P2370" s="27" t="s">
        <v>19511</v>
      </c>
      <c r="Q2370" s="28" t="s">
        <v>3125</v>
      </c>
    </row>
    <row r="2371" spans="1:17" x14ac:dyDescent="0.2">
      <c r="A2371" s="9" t="s">
        <v>12661</v>
      </c>
      <c r="B2371" s="9">
        <v>1</v>
      </c>
      <c r="K2371" s="29" t="s">
        <v>8186</v>
      </c>
      <c r="L2371" s="30" t="s">
        <v>12698</v>
      </c>
      <c r="M2371" s="30" t="s">
        <v>12699</v>
      </c>
      <c r="N2371" s="30" t="s">
        <v>12695</v>
      </c>
      <c r="O2371" s="30" t="s">
        <v>19511</v>
      </c>
      <c r="P2371" s="30" t="s">
        <v>19511</v>
      </c>
      <c r="Q2371" s="31" t="s">
        <v>3126</v>
      </c>
    </row>
    <row r="2372" spans="1:17" x14ac:dyDescent="0.2">
      <c r="A2372" s="9" t="s">
        <v>12665</v>
      </c>
      <c r="B2372" s="9">
        <v>1</v>
      </c>
      <c r="K2372" s="26" t="s">
        <v>8186</v>
      </c>
      <c r="L2372" s="27" t="s">
        <v>12700</v>
      </c>
      <c r="M2372" s="27" t="s">
        <v>12701</v>
      </c>
      <c r="N2372" s="27" t="s">
        <v>12695</v>
      </c>
      <c r="O2372" s="27" t="s">
        <v>19511</v>
      </c>
      <c r="P2372" s="27" t="s">
        <v>19511</v>
      </c>
      <c r="Q2372" s="28" t="s">
        <v>19511</v>
      </c>
    </row>
    <row r="2373" spans="1:17" x14ac:dyDescent="0.2">
      <c r="A2373" s="9" t="s">
        <v>12667</v>
      </c>
      <c r="B2373" s="9">
        <v>1</v>
      </c>
      <c r="K2373" s="29" t="s">
        <v>8183</v>
      </c>
      <c r="L2373" s="30" t="s">
        <v>12702</v>
      </c>
      <c r="M2373" s="30" t="s">
        <v>12703</v>
      </c>
      <c r="N2373" s="30" t="s">
        <v>12695</v>
      </c>
      <c r="O2373" s="30" t="s">
        <v>19511</v>
      </c>
      <c r="P2373" s="30" t="s">
        <v>3127</v>
      </c>
      <c r="Q2373" s="31" t="s">
        <v>3128</v>
      </c>
    </row>
    <row r="2374" spans="1:17" x14ac:dyDescent="0.2">
      <c r="A2374" s="9" t="s">
        <v>12669</v>
      </c>
      <c r="B2374" s="9">
        <v>1</v>
      </c>
      <c r="K2374" s="26" t="s">
        <v>8183</v>
      </c>
      <c r="L2374" s="27" t="s">
        <v>12704</v>
      </c>
      <c r="M2374" s="27" t="s">
        <v>12705</v>
      </c>
      <c r="N2374" s="27" t="s">
        <v>12695</v>
      </c>
      <c r="O2374" s="27" t="s">
        <v>19511</v>
      </c>
      <c r="P2374" s="27" t="s">
        <v>19511</v>
      </c>
      <c r="Q2374" s="28" t="s">
        <v>3129</v>
      </c>
    </row>
    <row r="2375" spans="1:17" x14ac:dyDescent="0.2">
      <c r="A2375" s="9" t="s">
        <v>12671</v>
      </c>
      <c r="B2375" s="9">
        <v>1</v>
      </c>
      <c r="K2375" s="29" t="s">
        <v>8183</v>
      </c>
      <c r="L2375" s="30" t="s">
        <v>12706</v>
      </c>
      <c r="M2375" s="30" t="s">
        <v>12697</v>
      </c>
      <c r="N2375" s="30" t="s">
        <v>12695</v>
      </c>
      <c r="O2375" s="30" t="s">
        <v>12707</v>
      </c>
      <c r="P2375" s="30" t="s">
        <v>3130</v>
      </c>
      <c r="Q2375" s="31" t="s">
        <v>3125</v>
      </c>
    </row>
    <row r="2376" spans="1:17" x14ac:dyDescent="0.2">
      <c r="A2376" s="9" t="s">
        <v>12673</v>
      </c>
      <c r="B2376" s="9">
        <v>1</v>
      </c>
      <c r="K2376" s="26" t="s">
        <v>8186</v>
      </c>
      <c r="L2376" s="27" t="s">
        <v>12708</v>
      </c>
      <c r="M2376" s="27" t="s">
        <v>12709</v>
      </c>
      <c r="N2376" s="27" t="s">
        <v>12695</v>
      </c>
      <c r="O2376" s="27" t="s">
        <v>12695</v>
      </c>
      <c r="P2376" s="27" t="s">
        <v>3131</v>
      </c>
      <c r="Q2376" s="28" t="s">
        <v>3132</v>
      </c>
    </row>
    <row r="2377" spans="1:17" x14ac:dyDescent="0.2">
      <c r="A2377" s="9" t="s">
        <v>12676</v>
      </c>
      <c r="B2377" s="9">
        <v>1</v>
      </c>
      <c r="K2377" s="29" t="s">
        <v>8216</v>
      </c>
      <c r="L2377" s="30" t="s">
        <v>9734</v>
      </c>
      <c r="M2377" s="30" t="s">
        <v>12710</v>
      </c>
      <c r="N2377" s="30" t="s">
        <v>12695</v>
      </c>
      <c r="O2377" s="30" t="s">
        <v>12695</v>
      </c>
      <c r="P2377" s="30" t="s">
        <v>19511</v>
      </c>
      <c r="Q2377" s="31" t="s">
        <v>19511</v>
      </c>
    </row>
    <row r="2378" spans="1:17" x14ac:dyDescent="0.2">
      <c r="A2378" s="9" t="s">
        <v>12677</v>
      </c>
      <c r="B2378" s="9">
        <v>1</v>
      </c>
      <c r="K2378" s="26" t="s">
        <v>8183</v>
      </c>
      <c r="L2378" s="27" t="s">
        <v>12711</v>
      </c>
      <c r="M2378" s="27" t="s">
        <v>12712</v>
      </c>
      <c r="N2378" s="27" t="s">
        <v>12695</v>
      </c>
      <c r="O2378" s="27" t="s">
        <v>12695</v>
      </c>
      <c r="P2378" s="27" t="s">
        <v>19511</v>
      </c>
      <c r="Q2378" s="28" t="s">
        <v>3133</v>
      </c>
    </row>
    <row r="2379" spans="1:17" x14ac:dyDescent="0.2">
      <c r="A2379" s="9" t="s">
        <v>12679</v>
      </c>
      <c r="B2379" s="9">
        <v>1</v>
      </c>
      <c r="K2379" s="29" t="s">
        <v>8582</v>
      </c>
      <c r="L2379" s="30" t="s">
        <v>12713</v>
      </c>
      <c r="M2379" s="30" t="s">
        <v>12714</v>
      </c>
      <c r="N2379" s="30" t="s">
        <v>12695</v>
      </c>
      <c r="O2379" s="30" t="s">
        <v>19511</v>
      </c>
      <c r="P2379" s="30" t="s">
        <v>19511</v>
      </c>
      <c r="Q2379" s="31" t="s">
        <v>19511</v>
      </c>
    </row>
    <row r="2380" spans="1:17" x14ac:dyDescent="0.2">
      <c r="A2380" s="9" t="s">
        <v>12681</v>
      </c>
      <c r="B2380" s="9">
        <v>1</v>
      </c>
      <c r="K2380" s="26" t="s">
        <v>8220</v>
      </c>
      <c r="L2380" s="27" t="s">
        <v>8250</v>
      </c>
      <c r="M2380" s="27" t="s">
        <v>19511</v>
      </c>
      <c r="N2380" s="27" t="s">
        <v>12695</v>
      </c>
      <c r="O2380" s="27" t="s">
        <v>12707</v>
      </c>
      <c r="P2380" s="27" t="s">
        <v>19511</v>
      </c>
      <c r="Q2380" s="28" t="s">
        <v>3134</v>
      </c>
    </row>
    <row r="2381" spans="1:17" x14ac:dyDescent="0.2">
      <c r="A2381" s="9" t="s">
        <v>12683</v>
      </c>
      <c r="B2381" s="9">
        <v>1</v>
      </c>
      <c r="K2381" s="29" t="s">
        <v>8582</v>
      </c>
      <c r="L2381" s="30" t="s">
        <v>12356</v>
      </c>
      <c r="M2381" s="30" t="s">
        <v>12715</v>
      </c>
      <c r="N2381" s="30" t="s">
        <v>12695</v>
      </c>
      <c r="O2381" s="30" t="s">
        <v>12707</v>
      </c>
      <c r="P2381" s="30" t="s">
        <v>19511</v>
      </c>
      <c r="Q2381" s="31" t="s">
        <v>19511</v>
      </c>
    </row>
    <row r="2382" spans="1:17" x14ac:dyDescent="0.2">
      <c r="A2382" s="9" t="s">
        <v>12684</v>
      </c>
      <c r="B2382" s="9">
        <v>1</v>
      </c>
      <c r="K2382" s="26" t="s">
        <v>8582</v>
      </c>
      <c r="L2382" s="27" t="s">
        <v>12716</v>
      </c>
      <c r="M2382" s="27" t="s">
        <v>3135</v>
      </c>
      <c r="N2382" s="27" t="s">
        <v>12695</v>
      </c>
      <c r="O2382" s="27" t="s">
        <v>12707</v>
      </c>
      <c r="P2382" s="27" t="s">
        <v>19511</v>
      </c>
      <c r="Q2382" s="28" t="s">
        <v>19511</v>
      </c>
    </row>
    <row r="2383" spans="1:17" x14ac:dyDescent="0.2">
      <c r="A2383" s="9" t="s">
        <v>12686</v>
      </c>
      <c r="B2383" s="9">
        <v>1</v>
      </c>
      <c r="K2383" s="29" t="s">
        <v>8582</v>
      </c>
      <c r="L2383" s="30" t="s">
        <v>12717</v>
      </c>
      <c r="M2383" s="30" t="s">
        <v>12718</v>
      </c>
      <c r="N2383" s="30" t="s">
        <v>12695</v>
      </c>
      <c r="O2383" s="30" t="s">
        <v>12707</v>
      </c>
      <c r="P2383" s="30" t="s">
        <v>19511</v>
      </c>
      <c r="Q2383" s="31" t="s">
        <v>19511</v>
      </c>
    </row>
    <row r="2384" spans="1:17" x14ac:dyDescent="0.2">
      <c r="A2384" s="9" t="s">
        <v>12688</v>
      </c>
      <c r="B2384" s="9">
        <v>1</v>
      </c>
      <c r="K2384" s="26" t="s">
        <v>8582</v>
      </c>
      <c r="L2384" s="27" t="s">
        <v>12719</v>
      </c>
      <c r="M2384" s="27" t="s">
        <v>3136</v>
      </c>
      <c r="N2384" s="27" t="s">
        <v>12695</v>
      </c>
      <c r="O2384" s="27" t="s">
        <v>12707</v>
      </c>
      <c r="P2384" s="27" t="s">
        <v>19511</v>
      </c>
      <c r="Q2384" s="28" t="s">
        <v>19511</v>
      </c>
    </row>
    <row r="2385" spans="1:17" x14ac:dyDescent="0.2">
      <c r="A2385" s="9" t="s">
        <v>12689</v>
      </c>
      <c r="B2385" s="9">
        <v>1</v>
      </c>
      <c r="K2385" s="29" t="s">
        <v>8582</v>
      </c>
      <c r="L2385" s="30" t="s">
        <v>12720</v>
      </c>
      <c r="M2385" s="30" t="s">
        <v>12721</v>
      </c>
      <c r="N2385" s="30" t="s">
        <v>12695</v>
      </c>
      <c r="O2385" s="30" t="s">
        <v>12707</v>
      </c>
      <c r="P2385" s="30" t="s">
        <v>3137</v>
      </c>
      <c r="Q2385" s="31" t="s">
        <v>19511</v>
      </c>
    </row>
    <row r="2386" spans="1:17" x14ac:dyDescent="0.2">
      <c r="A2386" s="9" t="s">
        <v>12691</v>
      </c>
      <c r="B2386" s="9">
        <v>1</v>
      </c>
      <c r="K2386" s="26" t="s">
        <v>8186</v>
      </c>
      <c r="L2386" s="27" t="s">
        <v>12722</v>
      </c>
      <c r="M2386" s="27" t="s">
        <v>12723</v>
      </c>
      <c r="N2386" s="27" t="s">
        <v>12695</v>
      </c>
      <c r="O2386" s="27" t="s">
        <v>12695</v>
      </c>
      <c r="P2386" s="27" t="s">
        <v>3138</v>
      </c>
      <c r="Q2386" s="28" t="s">
        <v>3139</v>
      </c>
    </row>
    <row r="2387" spans="1:17" x14ac:dyDescent="0.2">
      <c r="A2387" s="9" t="s">
        <v>12693</v>
      </c>
      <c r="B2387" s="9">
        <v>1</v>
      </c>
      <c r="K2387" s="29" t="s">
        <v>8582</v>
      </c>
      <c r="L2387" s="30" t="s">
        <v>12724</v>
      </c>
      <c r="M2387" s="30" t="s">
        <v>19511</v>
      </c>
      <c r="N2387" s="30" t="s">
        <v>12695</v>
      </c>
      <c r="O2387" s="30" t="s">
        <v>12707</v>
      </c>
      <c r="P2387" s="30" t="s">
        <v>19511</v>
      </c>
      <c r="Q2387" s="31" t="s">
        <v>19511</v>
      </c>
    </row>
    <row r="2388" spans="1:17" x14ac:dyDescent="0.2">
      <c r="A2388" s="9" t="s">
        <v>12696</v>
      </c>
      <c r="B2388" s="9">
        <v>1</v>
      </c>
      <c r="K2388" s="26" t="s">
        <v>8582</v>
      </c>
      <c r="L2388" s="27" t="s">
        <v>12725</v>
      </c>
      <c r="M2388" s="27" t="s">
        <v>3140</v>
      </c>
      <c r="N2388" s="27" t="s">
        <v>12695</v>
      </c>
      <c r="O2388" s="27" t="s">
        <v>12707</v>
      </c>
      <c r="P2388" s="27" t="s">
        <v>3141</v>
      </c>
      <c r="Q2388" s="28" t="s">
        <v>19511</v>
      </c>
    </row>
    <row r="2389" spans="1:17" x14ac:dyDescent="0.2">
      <c r="A2389" s="9" t="s">
        <v>12698</v>
      </c>
      <c r="B2389" s="9">
        <v>1</v>
      </c>
      <c r="K2389" s="29" t="s">
        <v>8582</v>
      </c>
      <c r="L2389" s="30" t="s">
        <v>12726</v>
      </c>
      <c r="M2389" s="30" t="s">
        <v>12727</v>
      </c>
      <c r="N2389" s="30" t="s">
        <v>12695</v>
      </c>
      <c r="O2389" s="30" t="s">
        <v>12707</v>
      </c>
      <c r="P2389" s="30" t="s">
        <v>19511</v>
      </c>
      <c r="Q2389" s="31" t="s">
        <v>19511</v>
      </c>
    </row>
    <row r="2390" spans="1:17" x14ac:dyDescent="0.2">
      <c r="A2390" s="9" t="s">
        <v>12700</v>
      </c>
      <c r="B2390" s="9">
        <v>1</v>
      </c>
      <c r="K2390" s="26" t="s">
        <v>8582</v>
      </c>
      <c r="L2390" s="27" t="s">
        <v>12728</v>
      </c>
      <c r="M2390" s="27" t="s">
        <v>3142</v>
      </c>
      <c r="N2390" s="27" t="s">
        <v>12695</v>
      </c>
      <c r="O2390" s="27" t="s">
        <v>12707</v>
      </c>
      <c r="P2390" s="27" t="s">
        <v>19511</v>
      </c>
      <c r="Q2390" s="28" t="s">
        <v>19511</v>
      </c>
    </row>
    <row r="2391" spans="1:17" x14ac:dyDescent="0.2">
      <c r="A2391" s="9" t="s">
        <v>12702</v>
      </c>
      <c r="B2391" s="9">
        <v>1</v>
      </c>
      <c r="K2391" s="29" t="s">
        <v>8582</v>
      </c>
      <c r="L2391" s="30" t="s">
        <v>12729</v>
      </c>
      <c r="M2391" s="30" t="s">
        <v>12730</v>
      </c>
      <c r="N2391" s="30" t="s">
        <v>12695</v>
      </c>
      <c r="O2391" s="30" t="s">
        <v>12707</v>
      </c>
      <c r="P2391" s="30" t="s">
        <v>3143</v>
      </c>
      <c r="Q2391" s="31" t="s">
        <v>3144</v>
      </c>
    </row>
    <row r="2392" spans="1:17" x14ac:dyDescent="0.2">
      <c r="A2392" s="9" t="s">
        <v>12704</v>
      </c>
      <c r="B2392" s="9">
        <v>1</v>
      </c>
      <c r="K2392" s="26" t="s">
        <v>8582</v>
      </c>
      <c r="L2392" s="27" t="s">
        <v>12731</v>
      </c>
      <c r="M2392" s="27" t="s">
        <v>12732</v>
      </c>
      <c r="N2392" s="27" t="s">
        <v>12695</v>
      </c>
      <c r="O2392" s="27" t="s">
        <v>12707</v>
      </c>
      <c r="P2392" s="27" t="s">
        <v>19511</v>
      </c>
      <c r="Q2392" s="28" t="s">
        <v>19511</v>
      </c>
    </row>
    <row r="2393" spans="1:17" x14ac:dyDescent="0.2">
      <c r="A2393" s="9" t="s">
        <v>12706</v>
      </c>
      <c r="B2393" s="9">
        <v>1</v>
      </c>
      <c r="K2393" s="29" t="s">
        <v>8177</v>
      </c>
      <c r="L2393" s="30" t="s">
        <v>12733</v>
      </c>
      <c r="M2393" s="30" t="s">
        <v>12734</v>
      </c>
      <c r="N2393" s="30" t="s">
        <v>12695</v>
      </c>
      <c r="O2393" s="30" t="s">
        <v>12695</v>
      </c>
      <c r="P2393" s="30" t="s">
        <v>3145</v>
      </c>
      <c r="Q2393" s="31" t="s">
        <v>3146</v>
      </c>
    </row>
    <row r="2394" spans="1:17" x14ac:dyDescent="0.2">
      <c r="A2394" s="9" t="s">
        <v>12708</v>
      </c>
      <c r="B2394" s="9">
        <v>1</v>
      </c>
      <c r="K2394" s="26" t="s">
        <v>8186</v>
      </c>
      <c r="L2394" s="27" t="s">
        <v>12735</v>
      </c>
      <c r="M2394" s="27" t="s">
        <v>12736</v>
      </c>
      <c r="N2394" s="27" t="s">
        <v>12695</v>
      </c>
      <c r="O2394" s="27" t="s">
        <v>12695</v>
      </c>
      <c r="P2394" s="27" t="s">
        <v>19511</v>
      </c>
      <c r="Q2394" s="28" t="s">
        <v>3147</v>
      </c>
    </row>
    <row r="2395" spans="1:17" x14ac:dyDescent="0.2">
      <c r="A2395" s="9" t="s">
        <v>12711</v>
      </c>
      <c r="B2395" s="9">
        <v>1</v>
      </c>
      <c r="K2395" s="29" t="s">
        <v>8216</v>
      </c>
      <c r="L2395" s="30" t="s">
        <v>12737</v>
      </c>
      <c r="M2395" s="30" t="s">
        <v>3148</v>
      </c>
      <c r="N2395" s="30" t="s">
        <v>12695</v>
      </c>
      <c r="O2395" s="30" t="s">
        <v>12695</v>
      </c>
      <c r="P2395" s="30" t="s">
        <v>19511</v>
      </c>
      <c r="Q2395" s="31" t="s">
        <v>3149</v>
      </c>
    </row>
    <row r="2396" spans="1:17" x14ac:dyDescent="0.2">
      <c r="A2396" s="9" t="s">
        <v>12713</v>
      </c>
      <c r="B2396" s="9">
        <v>1</v>
      </c>
      <c r="K2396" s="26" t="s">
        <v>8216</v>
      </c>
      <c r="L2396" s="27" t="s">
        <v>12738</v>
      </c>
      <c r="M2396" s="27" t="s">
        <v>12739</v>
      </c>
      <c r="N2396" s="27" t="s">
        <v>12695</v>
      </c>
      <c r="O2396" s="27" t="s">
        <v>19511</v>
      </c>
      <c r="P2396" s="27" t="s">
        <v>19511</v>
      </c>
      <c r="Q2396" s="28" t="s">
        <v>3150</v>
      </c>
    </row>
    <row r="2397" spans="1:17" x14ac:dyDescent="0.2">
      <c r="A2397" s="9" t="s">
        <v>12716</v>
      </c>
      <c r="B2397" s="9">
        <v>1</v>
      </c>
      <c r="K2397" s="29" t="s">
        <v>8285</v>
      </c>
      <c r="L2397" s="30" t="s">
        <v>12740</v>
      </c>
      <c r="M2397" s="30" t="s">
        <v>12741</v>
      </c>
      <c r="N2397" s="30" t="s">
        <v>12695</v>
      </c>
      <c r="O2397" s="30" t="s">
        <v>12695</v>
      </c>
      <c r="P2397" s="30" t="s">
        <v>3151</v>
      </c>
      <c r="Q2397" s="31" t="s">
        <v>3152</v>
      </c>
    </row>
    <row r="2398" spans="1:17" x14ac:dyDescent="0.2">
      <c r="A2398" s="9" t="s">
        <v>12717</v>
      </c>
      <c r="B2398" s="9">
        <v>1</v>
      </c>
      <c r="K2398" s="26" t="s">
        <v>8183</v>
      </c>
      <c r="L2398" s="27" t="s">
        <v>12742</v>
      </c>
      <c r="M2398" s="27" t="s">
        <v>12743</v>
      </c>
      <c r="N2398" s="27" t="s">
        <v>12695</v>
      </c>
      <c r="O2398" s="27" t="s">
        <v>19511</v>
      </c>
      <c r="P2398" s="27" t="s">
        <v>19511</v>
      </c>
      <c r="Q2398" s="28" t="s">
        <v>3124</v>
      </c>
    </row>
    <row r="2399" spans="1:17" x14ac:dyDescent="0.2">
      <c r="A2399" s="9" t="s">
        <v>12719</v>
      </c>
      <c r="B2399" s="9">
        <v>1</v>
      </c>
      <c r="K2399" s="29" t="s">
        <v>8183</v>
      </c>
      <c r="L2399" s="30" t="s">
        <v>12744</v>
      </c>
      <c r="M2399" s="30" t="s">
        <v>12745</v>
      </c>
      <c r="N2399" s="30" t="s">
        <v>12695</v>
      </c>
      <c r="O2399" s="30" t="s">
        <v>19511</v>
      </c>
      <c r="P2399" s="30" t="s">
        <v>3153</v>
      </c>
      <c r="Q2399" s="31" t="s">
        <v>3154</v>
      </c>
    </row>
    <row r="2400" spans="1:17" x14ac:dyDescent="0.2">
      <c r="A2400" s="9" t="s">
        <v>12720</v>
      </c>
      <c r="B2400" s="9">
        <v>1</v>
      </c>
      <c r="K2400" s="26" t="s">
        <v>8177</v>
      </c>
      <c r="L2400" s="27" t="s">
        <v>12746</v>
      </c>
      <c r="M2400" s="27" t="s">
        <v>12747</v>
      </c>
      <c r="N2400" s="27" t="s">
        <v>12695</v>
      </c>
      <c r="O2400" s="27" t="s">
        <v>12695</v>
      </c>
      <c r="P2400" s="27" t="s">
        <v>19511</v>
      </c>
      <c r="Q2400" s="28" t="s">
        <v>3155</v>
      </c>
    </row>
    <row r="2401" spans="1:17" x14ac:dyDescent="0.2">
      <c r="A2401" s="9" t="s">
        <v>12722</v>
      </c>
      <c r="B2401" s="9">
        <v>1</v>
      </c>
      <c r="K2401" s="29" t="s">
        <v>8174</v>
      </c>
      <c r="L2401" s="30" t="s">
        <v>12748</v>
      </c>
      <c r="M2401" s="30" t="s">
        <v>12749</v>
      </c>
      <c r="N2401" s="30" t="s">
        <v>12695</v>
      </c>
      <c r="O2401" s="30" t="s">
        <v>19511</v>
      </c>
      <c r="P2401" s="30" t="s">
        <v>19511</v>
      </c>
      <c r="Q2401" s="31" t="s">
        <v>19511</v>
      </c>
    </row>
    <row r="2402" spans="1:17" x14ac:dyDescent="0.2">
      <c r="A2402" s="9" t="s">
        <v>12724</v>
      </c>
      <c r="B2402" s="9">
        <v>1</v>
      </c>
      <c r="K2402" s="26" t="s">
        <v>8183</v>
      </c>
      <c r="L2402" s="27" t="s">
        <v>12750</v>
      </c>
      <c r="M2402" s="27" t="s">
        <v>12751</v>
      </c>
      <c r="N2402" s="27" t="s">
        <v>12695</v>
      </c>
      <c r="O2402" s="27" t="s">
        <v>19511</v>
      </c>
      <c r="P2402" s="27" t="s">
        <v>19511</v>
      </c>
      <c r="Q2402" s="28" t="s">
        <v>3156</v>
      </c>
    </row>
    <row r="2403" spans="1:17" x14ac:dyDescent="0.2">
      <c r="A2403" s="9" t="s">
        <v>12725</v>
      </c>
      <c r="B2403" s="9">
        <v>1</v>
      </c>
      <c r="K2403" s="29" t="s">
        <v>8183</v>
      </c>
      <c r="L2403" s="30" t="s">
        <v>12752</v>
      </c>
      <c r="M2403" s="30" t="s">
        <v>12753</v>
      </c>
      <c r="N2403" s="30" t="s">
        <v>12754</v>
      </c>
      <c r="O2403" s="30" t="s">
        <v>12754</v>
      </c>
      <c r="P2403" s="30" t="s">
        <v>3157</v>
      </c>
      <c r="Q2403" s="31" t="s">
        <v>3158</v>
      </c>
    </row>
    <row r="2404" spans="1:17" x14ac:dyDescent="0.2">
      <c r="A2404" s="9" t="s">
        <v>12726</v>
      </c>
      <c r="B2404" s="9">
        <v>1</v>
      </c>
      <c r="K2404" s="26" t="s">
        <v>8186</v>
      </c>
      <c r="L2404" s="27" t="s">
        <v>12755</v>
      </c>
      <c r="M2404" s="27" t="s">
        <v>12756</v>
      </c>
      <c r="N2404" s="27" t="s">
        <v>12754</v>
      </c>
      <c r="O2404" s="27" t="s">
        <v>19511</v>
      </c>
      <c r="P2404" s="27" t="s">
        <v>3159</v>
      </c>
      <c r="Q2404" s="28" t="s">
        <v>3160</v>
      </c>
    </row>
    <row r="2405" spans="1:17" x14ac:dyDescent="0.2">
      <c r="A2405" s="9" t="s">
        <v>12728</v>
      </c>
      <c r="B2405" s="9">
        <v>1</v>
      </c>
      <c r="K2405" s="29" t="s">
        <v>8186</v>
      </c>
      <c r="L2405" s="30" t="s">
        <v>12757</v>
      </c>
      <c r="M2405" s="30" t="s">
        <v>12758</v>
      </c>
      <c r="N2405" s="30" t="s">
        <v>12754</v>
      </c>
      <c r="O2405" s="30" t="s">
        <v>19511</v>
      </c>
      <c r="P2405" s="30" t="s">
        <v>3161</v>
      </c>
      <c r="Q2405" s="31" t="s">
        <v>3162</v>
      </c>
    </row>
    <row r="2406" spans="1:17" x14ac:dyDescent="0.2">
      <c r="A2406" s="9" t="s">
        <v>12729</v>
      </c>
      <c r="B2406" s="9">
        <v>1</v>
      </c>
      <c r="K2406" s="26" t="s">
        <v>8186</v>
      </c>
      <c r="L2406" s="27" t="s">
        <v>12759</v>
      </c>
      <c r="M2406" s="27" t="s">
        <v>12760</v>
      </c>
      <c r="N2406" s="27" t="s">
        <v>702</v>
      </c>
      <c r="O2406" s="27" t="s">
        <v>12761</v>
      </c>
      <c r="P2406" s="27" t="s">
        <v>3163</v>
      </c>
      <c r="Q2406" s="28" t="s">
        <v>3164</v>
      </c>
    </row>
    <row r="2407" spans="1:17" x14ac:dyDescent="0.2">
      <c r="A2407" s="9" t="s">
        <v>12731</v>
      </c>
      <c r="B2407" s="9">
        <v>1</v>
      </c>
      <c r="K2407" s="29" t="s">
        <v>8186</v>
      </c>
      <c r="L2407" s="30" t="s">
        <v>12762</v>
      </c>
      <c r="M2407" s="30" t="s">
        <v>12763</v>
      </c>
      <c r="N2407" s="30" t="s">
        <v>702</v>
      </c>
      <c r="O2407" s="30" t="s">
        <v>702</v>
      </c>
      <c r="P2407" s="30" t="s">
        <v>3131</v>
      </c>
      <c r="Q2407" s="31" t="s">
        <v>3132</v>
      </c>
    </row>
    <row r="2408" spans="1:17" x14ac:dyDescent="0.2">
      <c r="A2408" s="9" t="s">
        <v>12733</v>
      </c>
      <c r="B2408" s="9">
        <v>1</v>
      </c>
      <c r="K2408" s="26" t="s">
        <v>8171</v>
      </c>
      <c r="L2408" s="27" t="s">
        <v>12764</v>
      </c>
      <c r="M2408" s="27" t="s">
        <v>12765</v>
      </c>
      <c r="N2408" s="27" t="s">
        <v>702</v>
      </c>
      <c r="O2408" s="27" t="s">
        <v>702</v>
      </c>
      <c r="P2408" s="27" t="s">
        <v>3165</v>
      </c>
      <c r="Q2408" s="28" t="s">
        <v>3166</v>
      </c>
    </row>
    <row r="2409" spans="1:17" x14ac:dyDescent="0.2">
      <c r="A2409" s="9" t="s">
        <v>12735</v>
      </c>
      <c r="B2409" s="9">
        <v>1</v>
      </c>
      <c r="K2409" s="29" t="s">
        <v>8171</v>
      </c>
      <c r="L2409" s="30" t="s">
        <v>12766</v>
      </c>
      <c r="M2409" s="30" t="s">
        <v>12767</v>
      </c>
      <c r="N2409" s="30" t="s">
        <v>702</v>
      </c>
      <c r="O2409" s="30" t="s">
        <v>702</v>
      </c>
      <c r="P2409" s="30" t="s">
        <v>3167</v>
      </c>
      <c r="Q2409" s="31" t="s">
        <v>3168</v>
      </c>
    </row>
    <row r="2410" spans="1:17" x14ac:dyDescent="0.2">
      <c r="A2410" s="9" t="s">
        <v>12737</v>
      </c>
      <c r="B2410" s="9">
        <v>1</v>
      </c>
      <c r="K2410" s="26" t="s">
        <v>8171</v>
      </c>
      <c r="L2410" s="27" t="s">
        <v>12768</v>
      </c>
      <c r="M2410" s="27" t="s">
        <v>12769</v>
      </c>
      <c r="N2410" s="27" t="s">
        <v>702</v>
      </c>
      <c r="O2410" s="27" t="s">
        <v>702</v>
      </c>
      <c r="P2410" s="27" t="s">
        <v>3169</v>
      </c>
      <c r="Q2410" s="28" t="s">
        <v>3170</v>
      </c>
    </row>
    <row r="2411" spans="1:17" x14ac:dyDescent="0.2">
      <c r="A2411" s="9" t="s">
        <v>12738</v>
      </c>
      <c r="B2411" s="9">
        <v>1</v>
      </c>
      <c r="K2411" s="29" t="s">
        <v>8183</v>
      </c>
      <c r="L2411" s="30" t="s">
        <v>12770</v>
      </c>
      <c r="M2411" s="30" t="s">
        <v>12771</v>
      </c>
      <c r="N2411" s="30" t="s">
        <v>702</v>
      </c>
      <c r="O2411" s="30" t="s">
        <v>702</v>
      </c>
      <c r="P2411" s="30" t="s">
        <v>3171</v>
      </c>
      <c r="Q2411" s="31" t="s">
        <v>3172</v>
      </c>
    </row>
    <row r="2412" spans="1:17" x14ac:dyDescent="0.2">
      <c r="A2412" s="9" t="s">
        <v>12740</v>
      </c>
      <c r="B2412" s="9">
        <v>1</v>
      </c>
      <c r="K2412" s="26" t="s">
        <v>8183</v>
      </c>
      <c r="L2412" s="27" t="s">
        <v>12772</v>
      </c>
      <c r="M2412" s="27" t="s">
        <v>19511</v>
      </c>
      <c r="N2412" s="27" t="s">
        <v>702</v>
      </c>
      <c r="O2412" s="27" t="s">
        <v>702</v>
      </c>
      <c r="P2412" s="27" t="s">
        <v>19511</v>
      </c>
      <c r="Q2412" s="28" t="s">
        <v>3173</v>
      </c>
    </row>
    <row r="2413" spans="1:17" x14ac:dyDescent="0.2">
      <c r="A2413" s="9" t="s">
        <v>12742</v>
      </c>
      <c r="B2413" s="9">
        <v>1</v>
      </c>
      <c r="K2413" s="29" t="s">
        <v>8183</v>
      </c>
      <c r="L2413" s="30" t="s">
        <v>9928</v>
      </c>
      <c r="M2413" s="30" t="s">
        <v>12773</v>
      </c>
      <c r="N2413" s="30" t="s">
        <v>12774</v>
      </c>
      <c r="O2413" s="30" t="s">
        <v>19511</v>
      </c>
      <c r="P2413" s="30" t="s">
        <v>19511</v>
      </c>
      <c r="Q2413" s="31" t="s">
        <v>3174</v>
      </c>
    </row>
    <row r="2414" spans="1:17" x14ac:dyDescent="0.2">
      <c r="A2414" s="9" t="s">
        <v>12744</v>
      </c>
      <c r="B2414" s="9">
        <v>1</v>
      </c>
      <c r="K2414" s="26" t="s">
        <v>8174</v>
      </c>
      <c r="L2414" s="27" t="s">
        <v>12775</v>
      </c>
      <c r="M2414" s="27" t="s">
        <v>12776</v>
      </c>
      <c r="N2414" s="27" t="s">
        <v>12774</v>
      </c>
      <c r="O2414" s="27" t="s">
        <v>19511</v>
      </c>
      <c r="P2414" s="27" t="s">
        <v>3175</v>
      </c>
      <c r="Q2414" s="28" t="s">
        <v>3176</v>
      </c>
    </row>
    <row r="2415" spans="1:17" x14ac:dyDescent="0.2">
      <c r="A2415" s="9" t="s">
        <v>12746</v>
      </c>
      <c r="B2415" s="9">
        <v>1</v>
      </c>
      <c r="K2415" s="29" t="s">
        <v>8177</v>
      </c>
      <c r="L2415" s="30" t="s">
        <v>12777</v>
      </c>
      <c r="M2415" s="30" t="s">
        <v>12778</v>
      </c>
      <c r="N2415" s="30" t="s">
        <v>12774</v>
      </c>
      <c r="O2415" s="30" t="s">
        <v>12779</v>
      </c>
      <c r="P2415" s="30" t="s">
        <v>3177</v>
      </c>
      <c r="Q2415" s="31" t="s">
        <v>3178</v>
      </c>
    </row>
    <row r="2416" spans="1:17" x14ac:dyDescent="0.2">
      <c r="A2416" s="9" t="s">
        <v>12748</v>
      </c>
      <c r="B2416" s="9">
        <v>1</v>
      </c>
      <c r="K2416" s="26" t="s">
        <v>8216</v>
      </c>
      <c r="L2416" s="27" t="s">
        <v>12780</v>
      </c>
      <c r="M2416" s="27" t="s">
        <v>12781</v>
      </c>
      <c r="N2416" s="27" t="s">
        <v>12774</v>
      </c>
      <c r="O2416" s="27" t="s">
        <v>12779</v>
      </c>
      <c r="P2416" s="27" t="s">
        <v>3179</v>
      </c>
      <c r="Q2416" s="28" t="s">
        <v>3180</v>
      </c>
    </row>
    <row r="2417" spans="1:17" x14ac:dyDescent="0.2">
      <c r="A2417" s="9" t="s">
        <v>12750</v>
      </c>
      <c r="B2417" s="9">
        <v>1</v>
      </c>
      <c r="K2417" s="29" t="s">
        <v>8171</v>
      </c>
      <c r="L2417" s="30" t="s">
        <v>12782</v>
      </c>
      <c r="M2417" s="30" t="s">
        <v>12783</v>
      </c>
      <c r="N2417" s="30" t="s">
        <v>12774</v>
      </c>
      <c r="O2417" s="30" t="s">
        <v>12779</v>
      </c>
      <c r="P2417" s="30" t="s">
        <v>19511</v>
      </c>
      <c r="Q2417" s="31" t="s">
        <v>3181</v>
      </c>
    </row>
    <row r="2418" spans="1:17" x14ac:dyDescent="0.2">
      <c r="A2418" s="9" t="s">
        <v>12752</v>
      </c>
      <c r="B2418" s="9">
        <v>1</v>
      </c>
      <c r="K2418" s="26" t="s">
        <v>8171</v>
      </c>
      <c r="L2418" s="27" t="s">
        <v>12784</v>
      </c>
      <c r="M2418" s="27" t="s">
        <v>12785</v>
      </c>
      <c r="N2418" s="27" t="s">
        <v>12774</v>
      </c>
      <c r="O2418" s="27" t="s">
        <v>12779</v>
      </c>
      <c r="P2418" s="27" t="s">
        <v>3182</v>
      </c>
      <c r="Q2418" s="28" t="s">
        <v>3183</v>
      </c>
    </row>
    <row r="2419" spans="1:17" x14ac:dyDescent="0.2">
      <c r="A2419" s="9" t="s">
        <v>12755</v>
      </c>
      <c r="B2419" s="9">
        <v>1</v>
      </c>
      <c r="K2419" s="29" t="s">
        <v>8171</v>
      </c>
      <c r="L2419" s="30" t="s">
        <v>12786</v>
      </c>
      <c r="M2419" s="30" t="s">
        <v>12787</v>
      </c>
      <c r="N2419" s="30" t="s">
        <v>12774</v>
      </c>
      <c r="O2419" s="30" t="s">
        <v>12774</v>
      </c>
      <c r="P2419" s="30" t="s">
        <v>19511</v>
      </c>
      <c r="Q2419" s="31" t="s">
        <v>3184</v>
      </c>
    </row>
    <row r="2420" spans="1:17" x14ac:dyDescent="0.2">
      <c r="A2420" s="9" t="s">
        <v>12757</v>
      </c>
      <c r="B2420" s="9">
        <v>1</v>
      </c>
      <c r="K2420" s="26" t="s">
        <v>8171</v>
      </c>
      <c r="L2420" s="27" t="s">
        <v>12788</v>
      </c>
      <c r="M2420" s="27" t="s">
        <v>12789</v>
      </c>
      <c r="N2420" s="27" t="s">
        <v>12774</v>
      </c>
      <c r="O2420" s="27" t="s">
        <v>19511</v>
      </c>
      <c r="P2420" s="27" t="s">
        <v>19511</v>
      </c>
      <c r="Q2420" s="28" t="s">
        <v>3185</v>
      </c>
    </row>
    <row r="2421" spans="1:17" x14ac:dyDescent="0.2">
      <c r="A2421" s="9" t="s">
        <v>12759</v>
      </c>
      <c r="B2421" s="9">
        <v>1</v>
      </c>
      <c r="K2421" s="29" t="s">
        <v>8183</v>
      </c>
      <c r="L2421" s="30" t="s">
        <v>12790</v>
      </c>
      <c r="M2421" s="30" t="s">
        <v>12791</v>
      </c>
      <c r="N2421" s="30" t="s">
        <v>12774</v>
      </c>
      <c r="O2421" s="30" t="s">
        <v>19511</v>
      </c>
      <c r="P2421" s="30" t="s">
        <v>19511</v>
      </c>
      <c r="Q2421" s="31" t="s">
        <v>3186</v>
      </c>
    </row>
    <row r="2422" spans="1:17" x14ac:dyDescent="0.2">
      <c r="A2422" s="9" t="s">
        <v>12762</v>
      </c>
      <c r="B2422" s="9">
        <v>1</v>
      </c>
      <c r="K2422" s="26" t="s">
        <v>8183</v>
      </c>
      <c r="L2422" s="27" t="s">
        <v>12792</v>
      </c>
      <c r="M2422" s="27" t="s">
        <v>12793</v>
      </c>
      <c r="N2422" s="27" t="s">
        <v>12774</v>
      </c>
      <c r="O2422" s="27" t="s">
        <v>19511</v>
      </c>
      <c r="P2422" s="27" t="s">
        <v>19511</v>
      </c>
      <c r="Q2422" s="28" t="s">
        <v>3187</v>
      </c>
    </row>
    <row r="2423" spans="1:17" x14ac:dyDescent="0.2">
      <c r="A2423" s="9" t="s">
        <v>12764</v>
      </c>
      <c r="B2423" s="9">
        <v>1</v>
      </c>
      <c r="K2423" s="29" t="s">
        <v>8216</v>
      </c>
      <c r="L2423" s="30" t="s">
        <v>12794</v>
      </c>
      <c r="M2423" s="30" t="s">
        <v>12795</v>
      </c>
      <c r="N2423" s="30" t="s">
        <v>12774</v>
      </c>
      <c r="O2423" s="30" t="s">
        <v>19511</v>
      </c>
      <c r="P2423" s="30" t="s">
        <v>3188</v>
      </c>
      <c r="Q2423" s="31" t="s">
        <v>3189</v>
      </c>
    </row>
    <row r="2424" spans="1:17" x14ac:dyDescent="0.2">
      <c r="A2424" s="9" t="s">
        <v>12766</v>
      </c>
      <c r="B2424" s="9">
        <v>1</v>
      </c>
      <c r="K2424" s="26" t="s">
        <v>8183</v>
      </c>
      <c r="L2424" s="27" t="s">
        <v>12796</v>
      </c>
      <c r="M2424" s="27" t="s">
        <v>12797</v>
      </c>
      <c r="N2424" s="27" t="s">
        <v>3326</v>
      </c>
      <c r="O2424" s="27" t="s">
        <v>3190</v>
      </c>
      <c r="P2424" s="27" t="s">
        <v>3191</v>
      </c>
      <c r="Q2424" s="28" t="s">
        <v>3192</v>
      </c>
    </row>
    <row r="2425" spans="1:17" x14ac:dyDescent="0.2">
      <c r="A2425" s="9" t="s">
        <v>12768</v>
      </c>
      <c r="B2425" s="9">
        <v>1</v>
      </c>
      <c r="K2425" s="29" t="s">
        <v>8183</v>
      </c>
      <c r="L2425" s="30" t="s">
        <v>12798</v>
      </c>
      <c r="M2425" s="30" t="s">
        <v>12799</v>
      </c>
      <c r="N2425" s="30" t="s">
        <v>3326</v>
      </c>
      <c r="O2425" s="30" t="s">
        <v>3190</v>
      </c>
      <c r="P2425" s="30" t="s">
        <v>19511</v>
      </c>
      <c r="Q2425" s="31" t="s">
        <v>3193</v>
      </c>
    </row>
    <row r="2426" spans="1:17" x14ac:dyDescent="0.2">
      <c r="A2426" s="9" t="s">
        <v>12770</v>
      </c>
      <c r="B2426" s="9">
        <v>1</v>
      </c>
      <c r="K2426" s="26" t="s">
        <v>8183</v>
      </c>
      <c r="L2426" s="27" t="s">
        <v>12800</v>
      </c>
      <c r="M2426" s="27" t="s">
        <v>12801</v>
      </c>
      <c r="N2426" s="27" t="s">
        <v>3326</v>
      </c>
      <c r="O2426" s="27" t="s">
        <v>19511</v>
      </c>
      <c r="P2426" s="27" t="s">
        <v>3194</v>
      </c>
      <c r="Q2426" s="28" t="s">
        <v>3195</v>
      </c>
    </row>
    <row r="2427" spans="1:17" x14ac:dyDescent="0.2">
      <c r="A2427" s="9" t="s">
        <v>12772</v>
      </c>
      <c r="B2427" s="9">
        <v>1</v>
      </c>
      <c r="K2427" s="29" t="s">
        <v>8186</v>
      </c>
      <c r="L2427" s="30" t="s">
        <v>12802</v>
      </c>
      <c r="M2427" s="30" t="s">
        <v>3196</v>
      </c>
      <c r="N2427" s="30" t="s">
        <v>3326</v>
      </c>
      <c r="O2427" s="30" t="s">
        <v>19511</v>
      </c>
      <c r="P2427" s="30" t="s">
        <v>3197</v>
      </c>
      <c r="Q2427" s="31" t="s">
        <v>3198</v>
      </c>
    </row>
    <row r="2428" spans="1:17" x14ac:dyDescent="0.2">
      <c r="A2428" s="9" t="s">
        <v>12775</v>
      </c>
      <c r="B2428" s="9">
        <v>1</v>
      </c>
      <c r="K2428" s="26" t="s">
        <v>8216</v>
      </c>
      <c r="L2428" s="27" t="s">
        <v>12803</v>
      </c>
      <c r="M2428" s="27" t="s">
        <v>12804</v>
      </c>
      <c r="N2428" s="27" t="s">
        <v>3326</v>
      </c>
      <c r="O2428" s="27" t="s">
        <v>19511</v>
      </c>
      <c r="P2428" s="27" t="s">
        <v>19511</v>
      </c>
      <c r="Q2428" s="28" t="s">
        <v>3199</v>
      </c>
    </row>
    <row r="2429" spans="1:17" x14ac:dyDescent="0.2">
      <c r="A2429" s="9" t="s">
        <v>12777</v>
      </c>
      <c r="B2429" s="9">
        <v>1</v>
      </c>
      <c r="K2429" s="29" t="s">
        <v>8177</v>
      </c>
      <c r="L2429" s="30" t="s">
        <v>12805</v>
      </c>
      <c r="M2429" s="30" t="s">
        <v>3200</v>
      </c>
      <c r="N2429" s="30" t="s">
        <v>3326</v>
      </c>
      <c r="O2429" s="30" t="s">
        <v>3326</v>
      </c>
      <c r="P2429" s="30" t="s">
        <v>3201</v>
      </c>
      <c r="Q2429" s="31" t="s">
        <v>3202</v>
      </c>
    </row>
    <row r="2430" spans="1:17" x14ac:dyDescent="0.2">
      <c r="A2430" s="9" t="s">
        <v>12780</v>
      </c>
      <c r="B2430" s="9">
        <v>1</v>
      </c>
      <c r="K2430" s="26" t="s">
        <v>8177</v>
      </c>
      <c r="L2430" s="27" t="s">
        <v>12806</v>
      </c>
      <c r="M2430" s="27" t="s">
        <v>3203</v>
      </c>
      <c r="N2430" s="27" t="s">
        <v>3326</v>
      </c>
      <c r="O2430" s="27" t="s">
        <v>19511</v>
      </c>
      <c r="P2430" s="27" t="s">
        <v>3204</v>
      </c>
      <c r="Q2430" s="28" t="s">
        <v>3205</v>
      </c>
    </row>
    <row r="2431" spans="1:17" x14ac:dyDescent="0.2">
      <c r="A2431" s="9" t="s">
        <v>12782</v>
      </c>
      <c r="B2431" s="9">
        <v>1</v>
      </c>
      <c r="K2431" s="29" t="s">
        <v>8177</v>
      </c>
      <c r="L2431" s="30" t="s">
        <v>12807</v>
      </c>
      <c r="M2431" s="30" t="s">
        <v>12808</v>
      </c>
      <c r="N2431" s="30" t="s">
        <v>3326</v>
      </c>
      <c r="O2431" s="30" t="s">
        <v>3326</v>
      </c>
      <c r="P2431" s="30" t="s">
        <v>3206</v>
      </c>
      <c r="Q2431" s="31" t="s">
        <v>3207</v>
      </c>
    </row>
    <row r="2432" spans="1:17" x14ac:dyDescent="0.2">
      <c r="A2432" s="9" t="s">
        <v>12784</v>
      </c>
      <c r="B2432" s="9">
        <v>1</v>
      </c>
      <c r="K2432" s="26" t="s">
        <v>8177</v>
      </c>
      <c r="L2432" s="27" t="s">
        <v>12809</v>
      </c>
      <c r="M2432" s="27" t="s">
        <v>3208</v>
      </c>
      <c r="N2432" s="27" t="s">
        <v>3326</v>
      </c>
      <c r="O2432" s="27" t="s">
        <v>3326</v>
      </c>
      <c r="P2432" s="27" t="s">
        <v>3209</v>
      </c>
      <c r="Q2432" s="28" t="s">
        <v>3210</v>
      </c>
    </row>
    <row r="2433" spans="1:17" x14ac:dyDescent="0.2">
      <c r="A2433" s="9" t="s">
        <v>12786</v>
      </c>
      <c r="B2433" s="9">
        <v>1</v>
      </c>
      <c r="K2433" s="29" t="s">
        <v>8177</v>
      </c>
      <c r="L2433" s="30" t="s">
        <v>12810</v>
      </c>
      <c r="M2433" s="30" t="s">
        <v>12811</v>
      </c>
      <c r="N2433" s="30" t="s">
        <v>3326</v>
      </c>
      <c r="O2433" s="30" t="s">
        <v>3326</v>
      </c>
      <c r="P2433" s="30" t="s">
        <v>3211</v>
      </c>
      <c r="Q2433" s="31" t="s">
        <v>3212</v>
      </c>
    </row>
    <row r="2434" spans="1:17" x14ac:dyDescent="0.2">
      <c r="A2434" s="9" t="s">
        <v>12788</v>
      </c>
      <c r="B2434" s="9">
        <v>1</v>
      </c>
      <c r="K2434" s="26" t="s">
        <v>8177</v>
      </c>
      <c r="L2434" s="27" t="s">
        <v>12812</v>
      </c>
      <c r="M2434" s="27" t="s">
        <v>3213</v>
      </c>
      <c r="N2434" s="27" t="s">
        <v>3326</v>
      </c>
      <c r="O2434" s="27" t="s">
        <v>3326</v>
      </c>
      <c r="P2434" s="27" t="s">
        <v>3214</v>
      </c>
      <c r="Q2434" s="28" t="s">
        <v>3215</v>
      </c>
    </row>
    <row r="2435" spans="1:17" x14ac:dyDescent="0.2">
      <c r="A2435" s="9" t="s">
        <v>12792</v>
      </c>
      <c r="B2435" s="9">
        <v>1</v>
      </c>
      <c r="K2435" s="29" t="s">
        <v>8177</v>
      </c>
      <c r="L2435" s="30" t="s">
        <v>12813</v>
      </c>
      <c r="M2435" s="30" t="s">
        <v>12814</v>
      </c>
      <c r="N2435" s="30" t="s">
        <v>3326</v>
      </c>
      <c r="O2435" s="30" t="s">
        <v>3326</v>
      </c>
      <c r="P2435" s="30" t="s">
        <v>19511</v>
      </c>
      <c r="Q2435" s="31" t="s">
        <v>3216</v>
      </c>
    </row>
    <row r="2436" spans="1:17" x14ac:dyDescent="0.2">
      <c r="A2436" s="9" t="s">
        <v>12794</v>
      </c>
      <c r="B2436" s="9">
        <v>1</v>
      </c>
      <c r="K2436" s="26" t="s">
        <v>8177</v>
      </c>
      <c r="L2436" s="27" t="s">
        <v>12815</v>
      </c>
      <c r="M2436" s="27" t="s">
        <v>3217</v>
      </c>
      <c r="N2436" s="27" t="s">
        <v>3326</v>
      </c>
      <c r="O2436" s="27" t="s">
        <v>3326</v>
      </c>
      <c r="P2436" s="27" t="s">
        <v>3218</v>
      </c>
      <c r="Q2436" s="28" t="s">
        <v>3219</v>
      </c>
    </row>
    <row r="2437" spans="1:17" x14ac:dyDescent="0.2">
      <c r="A2437" s="9" t="s">
        <v>12796</v>
      </c>
      <c r="B2437" s="9">
        <v>1</v>
      </c>
      <c r="K2437" s="29" t="s">
        <v>8183</v>
      </c>
      <c r="L2437" s="30" t="s">
        <v>12816</v>
      </c>
      <c r="M2437" s="30" t="s">
        <v>3220</v>
      </c>
      <c r="N2437" s="30" t="s">
        <v>3326</v>
      </c>
      <c r="O2437" s="30" t="s">
        <v>3190</v>
      </c>
      <c r="P2437" s="30" t="s">
        <v>19511</v>
      </c>
      <c r="Q2437" s="31" t="s">
        <v>3221</v>
      </c>
    </row>
    <row r="2438" spans="1:17" x14ac:dyDescent="0.2">
      <c r="A2438" s="9" t="s">
        <v>12798</v>
      </c>
      <c r="B2438" s="9">
        <v>1</v>
      </c>
      <c r="K2438" s="26" t="s">
        <v>8216</v>
      </c>
      <c r="L2438" s="27" t="s">
        <v>12817</v>
      </c>
      <c r="M2438" s="27" t="s">
        <v>12818</v>
      </c>
      <c r="N2438" s="27" t="s">
        <v>3326</v>
      </c>
      <c r="O2438" s="27" t="s">
        <v>19511</v>
      </c>
      <c r="P2438" s="27" t="s">
        <v>3222</v>
      </c>
      <c r="Q2438" s="28" t="s">
        <v>3223</v>
      </c>
    </row>
    <row r="2439" spans="1:17" x14ac:dyDescent="0.2">
      <c r="A2439" s="9" t="s">
        <v>12800</v>
      </c>
      <c r="B2439" s="9">
        <v>1</v>
      </c>
      <c r="K2439" s="29" t="s">
        <v>8216</v>
      </c>
      <c r="L2439" s="30" t="s">
        <v>12819</v>
      </c>
      <c r="M2439" s="30" t="s">
        <v>12820</v>
      </c>
      <c r="N2439" s="30" t="s">
        <v>3326</v>
      </c>
      <c r="O2439" s="30" t="s">
        <v>3190</v>
      </c>
      <c r="P2439" s="30" t="s">
        <v>3224</v>
      </c>
      <c r="Q2439" s="31" t="s">
        <v>3225</v>
      </c>
    </row>
    <row r="2440" spans="1:17" x14ac:dyDescent="0.2">
      <c r="A2440" s="9" t="s">
        <v>12802</v>
      </c>
      <c r="B2440" s="9">
        <v>1</v>
      </c>
      <c r="K2440" s="26" t="s">
        <v>8183</v>
      </c>
      <c r="L2440" s="27" t="s">
        <v>12821</v>
      </c>
      <c r="M2440" s="27" t="s">
        <v>12822</v>
      </c>
      <c r="N2440" s="27" t="s">
        <v>3326</v>
      </c>
      <c r="O2440" s="27" t="s">
        <v>19511</v>
      </c>
      <c r="P2440" s="27" t="s">
        <v>3226</v>
      </c>
      <c r="Q2440" s="28" t="s">
        <v>3227</v>
      </c>
    </row>
    <row r="2441" spans="1:17" x14ac:dyDescent="0.2">
      <c r="A2441" s="9" t="s">
        <v>12803</v>
      </c>
      <c r="B2441" s="9">
        <v>1</v>
      </c>
      <c r="K2441" s="29" t="s">
        <v>8177</v>
      </c>
      <c r="L2441" s="30" t="s">
        <v>12823</v>
      </c>
      <c r="M2441" s="30" t="s">
        <v>12824</v>
      </c>
      <c r="N2441" s="30" t="s">
        <v>3326</v>
      </c>
      <c r="O2441" s="30" t="s">
        <v>3326</v>
      </c>
      <c r="P2441" s="30" t="s">
        <v>3228</v>
      </c>
      <c r="Q2441" s="31" t="s">
        <v>3229</v>
      </c>
    </row>
    <row r="2442" spans="1:17" x14ac:dyDescent="0.2">
      <c r="A2442" s="9" t="s">
        <v>12805</v>
      </c>
      <c r="B2442" s="9">
        <v>1</v>
      </c>
      <c r="K2442" s="26" t="s">
        <v>8216</v>
      </c>
      <c r="L2442" s="27" t="s">
        <v>12825</v>
      </c>
      <c r="M2442" s="27" t="s">
        <v>12826</v>
      </c>
      <c r="N2442" s="27" t="s">
        <v>3326</v>
      </c>
      <c r="O2442" s="27" t="s">
        <v>3326</v>
      </c>
      <c r="P2442" s="27" t="s">
        <v>19511</v>
      </c>
      <c r="Q2442" s="28" t="s">
        <v>3230</v>
      </c>
    </row>
    <row r="2443" spans="1:17" x14ac:dyDescent="0.2">
      <c r="A2443" s="9" t="s">
        <v>12806</v>
      </c>
      <c r="B2443" s="9">
        <v>1</v>
      </c>
      <c r="K2443" s="29" t="s">
        <v>8582</v>
      </c>
      <c r="L2443" s="30" t="s">
        <v>9534</v>
      </c>
      <c r="M2443" s="30" t="s">
        <v>12827</v>
      </c>
      <c r="N2443" s="30" t="s">
        <v>3326</v>
      </c>
      <c r="O2443" s="30" t="s">
        <v>3190</v>
      </c>
      <c r="P2443" s="30" t="s">
        <v>3231</v>
      </c>
      <c r="Q2443" s="31" t="s">
        <v>19511</v>
      </c>
    </row>
    <row r="2444" spans="1:17" x14ac:dyDescent="0.2">
      <c r="A2444" s="9" t="s">
        <v>12807</v>
      </c>
      <c r="B2444" s="9">
        <v>1</v>
      </c>
      <c r="K2444" s="26" t="s">
        <v>8582</v>
      </c>
      <c r="L2444" s="27" t="s">
        <v>12828</v>
      </c>
      <c r="M2444" s="27" t="s">
        <v>12829</v>
      </c>
      <c r="N2444" s="27" t="s">
        <v>3326</v>
      </c>
      <c r="O2444" s="27" t="s">
        <v>19511</v>
      </c>
      <c r="P2444" s="27" t="s">
        <v>3232</v>
      </c>
      <c r="Q2444" s="28" t="s">
        <v>19511</v>
      </c>
    </row>
    <row r="2445" spans="1:17" x14ac:dyDescent="0.2">
      <c r="A2445" s="9" t="s">
        <v>12810</v>
      </c>
      <c r="B2445" s="9">
        <v>1</v>
      </c>
      <c r="K2445" s="29" t="s">
        <v>8216</v>
      </c>
      <c r="L2445" s="30" t="s">
        <v>12830</v>
      </c>
      <c r="M2445" s="30" t="s">
        <v>12831</v>
      </c>
      <c r="N2445" s="30" t="s">
        <v>3326</v>
      </c>
      <c r="O2445" s="30" t="s">
        <v>12832</v>
      </c>
      <c r="P2445" s="30" t="s">
        <v>19511</v>
      </c>
      <c r="Q2445" s="31" t="s">
        <v>19511</v>
      </c>
    </row>
    <row r="2446" spans="1:17" x14ac:dyDescent="0.2">
      <c r="A2446" s="9" t="s">
        <v>12815</v>
      </c>
      <c r="B2446" s="9">
        <v>1</v>
      </c>
      <c r="K2446" s="26" t="s">
        <v>8183</v>
      </c>
      <c r="L2446" s="27" t="s">
        <v>12833</v>
      </c>
      <c r="M2446" s="27" t="s">
        <v>12834</v>
      </c>
      <c r="N2446" s="27" t="s">
        <v>3326</v>
      </c>
      <c r="O2446" s="27" t="s">
        <v>19511</v>
      </c>
      <c r="P2446" s="27" t="s">
        <v>3233</v>
      </c>
      <c r="Q2446" s="28" t="s">
        <v>3234</v>
      </c>
    </row>
    <row r="2447" spans="1:17" x14ac:dyDescent="0.2">
      <c r="A2447" s="9" t="s">
        <v>12816</v>
      </c>
      <c r="B2447" s="9">
        <v>1</v>
      </c>
      <c r="K2447" s="29" t="s">
        <v>8183</v>
      </c>
      <c r="L2447" s="30" t="s">
        <v>12835</v>
      </c>
      <c r="M2447" s="30" t="s">
        <v>12836</v>
      </c>
      <c r="N2447" s="30" t="s">
        <v>3326</v>
      </c>
      <c r="O2447" s="30" t="s">
        <v>19511</v>
      </c>
      <c r="P2447" s="30" t="s">
        <v>3233</v>
      </c>
      <c r="Q2447" s="31" t="s">
        <v>3234</v>
      </c>
    </row>
    <row r="2448" spans="1:17" x14ac:dyDescent="0.2">
      <c r="A2448" s="9" t="s">
        <v>12817</v>
      </c>
      <c r="B2448" s="9">
        <v>1</v>
      </c>
      <c r="K2448" s="26" t="s">
        <v>8183</v>
      </c>
      <c r="L2448" s="27" t="s">
        <v>12837</v>
      </c>
      <c r="M2448" s="27" t="s">
        <v>12838</v>
      </c>
      <c r="N2448" s="27" t="s">
        <v>3326</v>
      </c>
      <c r="O2448" s="27" t="s">
        <v>19511</v>
      </c>
      <c r="P2448" s="27" t="s">
        <v>3235</v>
      </c>
      <c r="Q2448" s="28" t="s">
        <v>3236</v>
      </c>
    </row>
    <row r="2449" spans="1:17" x14ac:dyDescent="0.2">
      <c r="A2449" s="9" t="s">
        <v>12819</v>
      </c>
      <c r="B2449" s="9">
        <v>1</v>
      </c>
      <c r="K2449" s="29" t="s">
        <v>8216</v>
      </c>
      <c r="L2449" s="30" t="s">
        <v>12839</v>
      </c>
      <c r="M2449" s="30" t="s">
        <v>12840</v>
      </c>
      <c r="N2449" s="30" t="s">
        <v>3326</v>
      </c>
      <c r="O2449" s="30" t="s">
        <v>12841</v>
      </c>
      <c r="P2449" s="30" t="s">
        <v>3237</v>
      </c>
      <c r="Q2449" s="31" t="s">
        <v>3238</v>
      </c>
    </row>
    <row r="2450" spans="1:17" x14ac:dyDescent="0.2">
      <c r="A2450" s="9" t="s">
        <v>12821</v>
      </c>
      <c r="B2450" s="9">
        <v>1</v>
      </c>
      <c r="K2450" s="26" t="s">
        <v>8216</v>
      </c>
      <c r="L2450" s="27" t="s">
        <v>12842</v>
      </c>
      <c r="M2450" s="27" t="s">
        <v>12843</v>
      </c>
      <c r="N2450" s="27" t="s">
        <v>3326</v>
      </c>
      <c r="O2450" s="27" t="s">
        <v>12844</v>
      </c>
      <c r="P2450" s="27" t="s">
        <v>3239</v>
      </c>
      <c r="Q2450" s="28" t="s">
        <v>3240</v>
      </c>
    </row>
    <row r="2451" spans="1:17" x14ac:dyDescent="0.2">
      <c r="A2451" s="9" t="s">
        <v>12823</v>
      </c>
      <c r="B2451" s="9">
        <v>1</v>
      </c>
      <c r="K2451" s="29" t="s">
        <v>8183</v>
      </c>
      <c r="L2451" s="30" t="s">
        <v>12845</v>
      </c>
      <c r="M2451" s="30" t="s">
        <v>12846</v>
      </c>
      <c r="N2451" s="30" t="s">
        <v>3326</v>
      </c>
      <c r="O2451" s="30" t="s">
        <v>19511</v>
      </c>
      <c r="P2451" s="30" t="s">
        <v>3241</v>
      </c>
      <c r="Q2451" s="31" t="s">
        <v>3242</v>
      </c>
    </row>
    <row r="2452" spans="1:17" x14ac:dyDescent="0.2">
      <c r="A2452" s="9" t="s">
        <v>12825</v>
      </c>
      <c r="B2452" s="9">
        <v>1</v>
      </c>
      <c r="K2452" s="26" t="s">
        <v>8183</v>
      </c>
      <c r="L2452" s="27" t="s">
        <v>12847</v>
      </c>
      <c r="M2452" s="27" t="s">
        <v>12848</v>
      </c>
      <c r="N2452" s="27" t="s">
        <v>3326</v>
      </c>
      <c r="O2452" s="27" t="s">
        <v>19511</v>
      </c>
      <c r="P2452" s="27" t="s">
        <v>3243</v>
      </c>
      <c r="Q2452" s="28" t="s">
        <v>3244</v>
      </c>
    </row>
    <row r="2453" spans="1:17" x14ac:dyDescent="0.2">
      <c r="A2453" s="9" t="s">
        <v>12828</v>
      </c>
      <c r="B2453" s="9">
        <v>1</v>
      </c>
      <c r="K2453" s="29" t="s">
        <v>8216</v>
      </c>
      <c r="L2453" s="30" t="s">
        <v>12849</v>
      </c>
      <c r="M2453" s="30" t="s">
        <v>12850</v>
      </c>
      <c r="N2453" s="30" t="s">
        <v>3326</v>
      </c>
      <c r="O2453" s="30" t="s">
        <v>19511</v>
      </c>
      <c r="P2453" s="30" t="s">
        <v>3245</v>
      </c>
      <c r="Q2453" s="31" t="s">
        <v>3246</v>
      </c>
    </row>
    <row r="2454" spans="1:17" x14ac:dyDescent="0.2">
      <c r="A2454" s="9" t="s">
        <v>12830</v>
      </c>
      <c r="B2454" s="9">
        <v>1</v>
      </c>
      <c r="K2454" s="26" t="s">
        <v>8183</v>
      </c>
      <c r="L2454" s="27" t="s">
        <v>12851</v>
      </c>
      <c r="M2454" s="27" t="s">
        <v>12852</v>
      </c>
      <c r="N2454" s="27" t="s">
        <v>3326</v>
      </c>
      <c r="O2454" s="27" t="s">
        <v>19511</v>
      </c>
      <c r="P2454" s="27" t="s">
        <v>19511</v>
      </c>
      <c r="Q2454" s="28" t="s">
        <v>3247</v>
      </c>
    </row>
    <row r="2455" spans="1:17" x14ac:dyDescent="0.2">
      <c r="A2455" s="9" t="s">
        <v>12833</v>
      </c>
      <c r="B2455" s="9">
        <v>1</v>
      </c>
      <c r="K2455" s="29" t="s">
        <v>8582</v>
      </c>
      <c r="L2455" s="30" t="s">
        <v>12853</v>
      </c>
      <c r="M2455" s="30" t="s">
        <v>12854</v>
      </c>
      <c r="N2455" s="30" t="s">
        <v>3326</v>
      </c>
      <c r="O2455" s="30" t="s">
        <v>3190</v>
      </c>
      <c r="P2455" s="30" t="s">
        <v>3248</v>
      </c>
      <c r="Q2455" s="31" t="s">
        <v>19511</v>
      </c>
    </row>
    <row r="2456" spans="1:17" x14ac:dyDescent="0.2">
      <c r="A2456" s="9" t="s">
        <v>12835</v>
      </c>
      <c r="B2456" s="9">
        <v>1</v>
      </c>
      <c r="K2456" s="26" t="s">
        <v>8171</v>
      </c>
      <c r="L2456" s="27" t="s">
        <v>12855</v>
      </c>
      <c r="M2456" s="27" t="s">
        <v>12856</v>
      </c>
      <c r="N2456" s="27" t="s">
        <v>3326</v>
      </c>
      <c r="O2456" s="27" t="s">
        <v>19511</v>
      </c>
      <c r="P2456" s="27" t="s">
        <v>19511</v>
      </c>
      <c r="Q2456" s="28" t="s">
        <v>3198</v>
      </c>
    </row>
    <row r="2457" spans="1:17" x14ac:dyDescent="0.2">
      <c r="A2457" s="9" t="s">
        <v>12837</v>
      </c>
      <c r="B2457" s="9">
        <v>1</v>
      </c>
      <c r="K2457" s="29" t="s">
        <v>8216</v>
      </c>
      <c r="L2457" s="30" t="s">
        <v>12857</v>
      </c>
      <c r="M2457" s="30" t="s">
        <v>12858</v>
      </c>
      <c r="N2457" s="30" t="s">
        <v>3326</v>
      </c>
      <c r="O2457" s="30" t="s">
        <v>3326</v>
      </c>
      <c r="P2457" s="30" t="s">
        <v>3249</v>
      </c>
      <c r="Q2457" s="31" t="s">
        <v>3250</v>
      </c>
    </row>
    <row r="2458" spans="1:17" x14ac:dyDescent="0.2">
      <c r="A2458" s="9" t="s">
        <v>12839</v>
      </c>
      <c r="B2458" s="9">
        <v>1</v>
      </c>
      <c r="K2458" s="26" t="s">
        <v>8177</v>
      </c>
      <c r="L2458" s="27" t="s">
        <v>12859</v>
      </c>
      <c r="M2458" s="27" t="s">
        <v>12860</v>
      </c>
      <c r="N2458" s="27" t="s">
        <v>3326</v>
      </c>
      <c r="O2458" s="27" t="s">
        <v>3326</v>
      </c>
      <c r="P2458" s="27" t="s">
        <v>3251</v>
      </c>
      <c r="Q2458" s="28" t="s">
        <v>3252</v>
      </c>
    </row>
    <row r="2459" spans="1:17" x14ac:dyDescent="0.2">
      <c r="A2459" s="9" t="s">
        <v>12842</v>
      </c>
      <c r="B2459" s="9">
        <v>1</v>
      </c>
      <c r="K2459" s="29" t="s">
        <v>8216</v>
      </c>
      <c r="L2459" s="30" t="s">
        <v>12861</v>
      </c>
      <c r="M2459" s="30" t="s">
        <v>12862</v>
      </c>
      <c r="N2459" s="30" t="s">
        <v>3326</v>
      </c>
      <c r="O2459" s="30" t="s">
        <v>3326</v>
      </c>
      <c r="P2459" s="30" t="s">
        <v>19511</v>
      </c>
      <c r="Q2459" s="31" t="s">
        <v>3253</v>
      </c>
    </row>
    <row r="2460" spans="1:17" x14ac:dyDescent="0.2">
      <c r="A2460" s="9" t="s">
        <v>12845</v>
      </c>
      <c r="B2460" s="9">
        <v>1</v>
      </c>
      <c r="K2460" s="26" t="s">
        <v>8174</v>
      </c>
      <c r="L2460" s="27" t="s">
        <v>12863</v>
      </c>
      <c r="M2460" s="27" t="s">
        <v>12864</v>
      </c>
      <c r="N2460" s="27" t="s">
        <v>3326</v>
      </c>
      <c r="O2460" s="27" t="s">
        <v>19511</v>
      </c>
      <c r="P2460" s="27" t="s">
        <v>19511</v>
      </c>
      <c r="Q2460" s="28" t="s">
        <v>3254</v>
      </c>
    </row>
    <row r="2461" spans="1:17" x14ac:dyDescent="0.2">
      <c r="A2461" s="9" t="s">
        <v>12847</v>
      </c>
      <c r="B2461" s="9">
        <v>1</v>
      </c>
      <c r="K2461" s="29" t="s">
        <v>8174</v>
      </c>
      <c r="L2461" s="30" t="s">
        <v>12865</v>
      </c>
      <c r="M2461" s="30" t="s">
        <v>12866</v>
      </c>
      <c r="N2461" s="30" t="s">
        <v>3326</v>
      </c>
      <c r="O2461" s="30" t="s">
        <v>19511</v>
      </c>
      <c r="P2461" s="30" t="s">
        <v>19511</v>
      </c>
      <c r="Q2461" s="31" t="s">
        <v>19511</v>
      </c>
    </row>
    <row r="2462" spans="1:17" x14ac:dyDescent="0.2">
      <c r="A2462" s="9" t="s">
        <v>12849</v>
      </c>
      <c r="B2462" s="9">
        <v>1</v>
      </c>
      <c r="K2462" s="26" t="s">
        <v>8216</v>
      </c>
      <c r="L2462" s="27" t="s">
        <v>12867</v>
      </c>
      <c r="M2462" s="27" t="s">
        <v>12868</v>
      </c>
      <c r="N2462" s="27" t="s">
        <v>3326</v>
      </c>
      <c r="O2462" s="27" t="s">
        <v>3326</v>
      </c>
      <c r="P2462" s="27" t="s">
        <v>3255</v>
      </c>
      <c r="Q2462" s="28" t="s">
        <v>3256</v>
      </c>
    </row>
    <row r="2463" spans="1:17" x14ac:dyDescent="0.2">
      <c r="A2463" s="9" t="s">
        <v>12851</v>
      </c>
      <c r="B2463" s="9">
        <v>1</v>
      </c>
      <c r="K2463" s="29" t="s">
        <v>8183</v>
      </c>
      <c r="L2463" s="30" t="s">
        <v>12869</v>
      </c>
      <c r="M2463" s="30" t="s">
        <v>3257</v>
      </c>
      <c r="N2463" s="30" t="s">
        <v>3326</v>
      </c>
      <c r="O2463" s="30" t="s">
        <v>3326</v>
      </c>
      <c r="P2463" s="30" t="s">
        <v>19511</v>
      </c>
      <c r="Q2463" s="31" t="s">
        <v>19511</v>
      </c>
    </row>
    <row r="2464" spans="1:17" x14ac:dyDescent="0.2">
      <c r="A2464" s="9" t="s">
        <v>12853</v>
      </c>
      <c r="B2464" s="9">
        <v>1</v>
      </c>
      <c r="K2464" s="26" t="s">
        <v>8183</v>
      </c>
      <c r="L2464" s="27" t="s">
        <v>12870</v>
      </c>
      <c r="M2464" s="27" t="s">
        <v>12871</v>
      </c>
      <c r="N2464" s="27" t="s">
        <v>3326</v>
      </c>
      <c r="O2464" s="27" t="s">
        <v>3326</v>
      </c>
      <c r="P2464" s="27" t="s">
        <v>3258</v>
      </c>
      <c r="Q2464" s="28" t="s">
        <v>3259</v>
      </c>
    </row>
    <row r="2465" spans="1:17" x14ac:dyDescent="0.2">
      <c r="A2465" s="9" t="s">
        <v>12855</v>
      </c>
      <c r="B2465" s="9">
        <v>1</v>
      </c>
      <c r="K2465" s="29" t="s">
        <v>8177</v>
      </c>
      <c r="L2465" s="30" t="s">
        <v>12872</v>
      </c>
      <c r="M2465" s="30" t="s">
        <v>12873</v>
      </c>
      <c r="N2465" s="30" t="s">
        <v>3326</v>
      </c>
      <c r="O2465" s="30" t="s">
        <v>3326</v>
      </c>
      <c r="P2465" s="30" t="s">
        <v>3260</v>
      </c>
      <c r="Q2465" s="31" t="s">
        <v>3261</v>
      </c>
    </row>
    <row r="2466" spans="1:17" x14ac:dyDescent="0.2">
      <c r="A2466" s="9" t="s">
        <v>12857</v>
      </c>
      <c r="B2466" s="9">
        <v>1</v>
      </c>
      <c r="K2466" s="26" t="s">
        <v>8216</v>
      </c>
      <c r="L2466" s="27" t="s">
        <v>12874</v>
      </c>
      <c r="M2466" s="27" t="s">
        <v>12875</v>
      </c>
      <c r="N2466" s="27" t="s">
        <v>3326</v>
      </c>
      <c r="O2466" s="27" t="s">
        <v>3190</v>
      </c>
      <c r="P2466" s="27" t="s">
        <v>3262</v>
      </c>
      <c r="Q2466" s="28" t="s">
        <v>3263</v>
      </c>
    </row>
    <row r="2467" spans="1:17" x14ac:dyDescent="0.2">
      <c r="A2467" s="9" t="s">
        <v>12859</v>
      </c>
      <c r="B2467" s="9">
        <v>1</v>
      </c>
      <c r="K2467" s="29" t="s">
        <v>8216</v>
      </c>
      <c r="L2467" s="30" t="s">
        <v>12876</v>
      </c>
      <c r="M2467" s="30" t="s">
        <v>12877</v>
      </c>
      <c r="N2467" s="30" t="s">
        <v>3326</v>
      </c>
      <c r="O2467" s="30" t="s">
        <v>3326</v>
      </c>
      <c r="P2467" s="30" t="s">
        <v>19511</v>
      </c>
      <c r="Q2467" s="31" t="s">
        <v>19511</v>
      </c>
    </row>
    <row r="2468" spans="1:17" x14ac:dyDescent="0.2">
      <c r="A2468" s="9" t="s">
        <v>12861</v>
      </c>
      <c r="B2468" s="9">
        <v>1</v>
      </c>
      <c r="K2468" s="26" t="s">
        <v>8582</v>
      </c>
      <c r="L2468" s="27" t="s">
        <v>12878</v>
      </c>
      <c r="M2468" s="27" t="s">
        <v>3220</v>
      </c>
      <c r="N2468" s="27" t="s">
        <v>3326</v>
      </c>
      <c r="O2468" s="27" t="s">
        <v>3326</v>
      </c>
      <c r="P2468" s="27" t="s">
        <v>19511</v>
      </c>
      <c r="Q2468" s="28" t="s">
        <v>19511</v>
      </c>
    </row>
    <row r="2469" spans="1:17" x14ac:dyDescent="0.2">
      <c r="A2469" s="9" t="s">
        <v>12863</v>
      </c>
      <c r="B2469" s="9">
        <v>1</v>
      </c>
      <c r="K2469" s="29" t="s">
        <v>8216</v>
      </c>
      <c r="L2469" s="30" t="s">
        <v>12879</v>
      </c>
      <c r="M2469" s="30" t="s">
        <v>12862</v>
      </c>
      <c r="N2469" s="30" t="s">
        <v>3326</v>
      </c>
      <c r="O2469" s="30" t="s">
        <v>3326</v>
      </c>
      <c r="P2469" s="30" t="s">
        <v>19511</v>
      </c>
      <c r="Q2469" s="31" t="s">
        <v>3264</v>
      </c>
    </row>
    <row r="2470" spans="1:17" x14ac:dyDescent="0.2">
      <c r="A2470" s="9" t="s">
        <v>12865</v>
      </c>
      <c r="B2470" s="9">
        <v>1</v>
      </c>
      <c r="K2470" s="26" t="s">
        <v>8417</v>
      </c>
      <c r="L2470" s="27" t="s">
        <v>12880</v>
      </c>
      <c r="M2470" s="27" t="s">
        <v>12818</v>
      </c>
      <c r="N2470" s="27" t="s">
        <v>3326</v>
      </c>
      <c r="O2470" s="27" t="s">
        <v>3326</v>
      </c>
      <c r="P2470" s="27" t="s">
        <v>3222</v>
      </c>
      <c r="Q2470" s="28" t="s">
        <v>3223</v>
      </c>
    </row>
    <row r="2471" spans="1:17" x14ac:dyDescent="0.2">
      <c r="A2471" s="9" t="s">
        <v>12867</v>
      </c>
      <c r="B2471" s="9">
        <v>1</v>
      </c>
      <c r="K2471" s="29" t="s">
        <v>8183</v>
      </c>
      <c r="L2471" s="30" t="s">
        <v>12881</v>
      </c>
      <c r="M2471" s="30" t="s">
        <v>12882</v>
      </c>
      <c r="N2471" s="30" t="s">
        <v>3326</v>
      </c>
      <c r="O2471" s="30" t="s">
        <v>3190</v>
      </c>
      <c r="P2471" s="30" t="s">
        <v>3265</v>
      </c>
      <c r="Q2471" s="31" t="s">
        <v>3266</v>
      </c>
    </row>
    <row r="2472" spans="1:17" x14ac:dyDescent="0.2">
      <c r="A2472" s="9" t="s">
        <v>12869</v>
      </c>
      <c r="B2472" s="9">
        <v>1</v>
      </c>
      <c r="K2472" s="26" t="s">
        <v>8216</v>
      </c>
      <c r="L2472" s="27" t="s">
        <v>12883</v>
      </c>
      <c r="M2472" s="27" t="s">
        <v>12884</v>
      </c>
      <c r="N2472" s="27" t="s">
        <v>3326</v>
      </c>
      <c r="O2472" s="27" t="s">
        <v>3326</v>
      </c>
      <c r="P2472" s="27" t="s">
        <v>3267</v>
      </c>
      <c r="Q2472" s="28" t="s">
        <v>3268</v>
      </c>
    </row>
    <row r="2473" spans="1:17" x14ac:dyDescent="0.2">
      <c r="A2473" s="9" t="s">
        <v>12872</v>
      </c>
      <c r="B2473" s="9">
        <v>1</v>
      </c>
      <c r="K2473" s="29" t="s">
        <v>8216</v>
      </c>
      <c r="L2473" s="30" t="s">
        <v>12885</v>
      </c>
      <c r="M2473" s="30" t="s">
        <v>12886</v>
      </c>
      <c r="N2473" s="30" t="s">
        <v>3326</v>
      </c>
      <c r="O2473" s="30" t="s">
        <v>3326</v>
      </c>
      <c r="P2473" s="30" t="s">
        <v>3269</v>
      </c>
      <c r="Q2473" s="31" t="s">
        <v>3270</v>
      </c>
    </row>
    <row r="2474" spans="1:17" x14ac:dyDescent="0.2">
      <c r="A2474" s="9" t="s">
        <v>12874</v>
      </c>
      <c r="B2474" s="9">
        <v>1</v>
      </c>
      <c r="K2474" s="26" t="s">
        <v>8216</v>
      </c>
      <c r="L2474" s="27" t="s">
        <v>12887</v>
      </c>
      <c r="M2474" s="27" t="s">
        <v>12888</v>
      </c>
      <c r="N2474" s="27" t="s">
        <v>3326</v>
      </c>
      <c r="O2474" s="27" t="s">
        <v>3326</v>
      </c>
      <c r="P2474" s="27" t="s">
        <v>19511</v>
      </c>
      <c r="Q2474" s="28" t="s">
        <v>3271</v>
      </c>
    </row>
    <row r="2475" spans="1:17" x14ac:dyDescent="0.2">
      <c r="A2475" s="9" t="s">
        <v>12876</v>
      </c>
      <c r="B2475" s="9">
        <v>1</v>
      </c>
      <c r="K2475" s="29" t="s">
        <v>8216</v>
      </c>
      <c r="L2475" s="30" t="s">
        <v>12889</v>
      </c>
      <c r="M2475" s="30" t="s">
        <v>12890</v>
      </c>
      <c r="N2475" s="30" t="s">
        <v>3326</v>
      </c>
      <c r="O2475" s="30" t="s">
        <v>3326</v>
      </c>
      <c r="P2475" s="30" t="s">
        <v>3272</v>
      </c>
      <c r="Q2475" s="31" t="s">
        <v>3273</v>
      </c>
    </row>
    <row r="2476" spans="1:17" x14ac:dyDescent="0.2">
      <c r="A2476" s="9" t="s">
        <v>12878</v>
      </c>
      <c r="B2476" s="9">
        <v>1</v>
      </c>
      <c r="K2476" s="26" t="s">
        <v>8582</v>
      </c>
      <c r="L2476" s="27" t="s">
        <v>12891</v>
      </c>
      <c r="M2476" s="27" t="s">
        <v>12892</v>
      </c>
      <c r="N2476" s="27" t="s">
        <v>3326</v>
      </c>
      <c r="O2476" s="27" t="s">
        <v>3326</v>
      </c>
      <c r="P2476" s="27" t="s">
        <v>19511</v>
      </c>
      <c r="Q2476" s="28" t="s">
        <v>3274</v>
      </c>
    </row>
    <row r="2477" spans="1:17" x14ac:dyDescent="0.2">
      <c r="A2477" s="9" t="s">
        <v>12879</v>
      </c>
      <c r="B2477" s="9">
        <v>1</v>
      </c>
      <c r="K2477" s="29" t="s">
        <v>8177</v>
      </c>
      <c r="L2477" s="30" t="s">
        <v>12893</v>
      </c>
      <c r="M2477" s="30" t="s">
        <v>19511</v>
      </c>
      <c r="N2477" s="30" t="s">
        <v>3326</v>
      </c>
      <c r="O2477" s="30" t="s">
        <v>19511</v>
      </c>
      <c r="P2477" s="30" t="s">
        <v>3275</v>
      </c>
      <c r="Q2477" s="31" t="s">
        <v>3276</v>
      </c>
    </row>
    <row r="2478" spans="1:17" x14ac:dyDescent="0.2">
      <c r="A2478" s="9" t="s">
        <v>12880</v>
      </c>
      <c r="B2478" s="9">
        <v>1</v>
      </c>
      <c r="K2478" s="26" t="s">
        <v>8216</v>
      </c>
      <c r="L2478" s="27" t="s">
        <v>12894</v>
      </c>
      <c r="M2478" s="27" t="s">
        <v>12895</v>
      </c>
      <c r="N2478" s="27" t="s">
        <v>3326</v>
      </c>
      <c r="O2478" s="27" t="s">
        <v>3190</v>
      </c>
      <c r="P2478" s="27" t="s">
        <v>3277</v>
      </c>
      <c r="Q2478" s="28" t="s">
        <v>3278</v>
      </c>
    </row>
    <row r="2479" spans="1:17" x14ac:dyDescent="0.2">
      <c r="A2479" s="9" t="s">
        <v>12881</v>
      </c>
      <c r="B2479" s="9">
        <v>1</v>
      </c>
      <c r="K2479" s="29" t="s">
        <v>8171</v>
      </c>
      <c r="L2479" s="30" t="s">
        <v>12896</v>
      </c>
      <c r="M2479" s="30" t="s">
        <v>12897</v>
      </c>
      <c r="N2479" s="30" t="s">
        <v>3326</v>
      </c>
      <c r="O2479" s="30" t="s">
        <v>3326</v>
      </c>
      <c r="P2479" s="30" t="s">
        <v>3279</v>
      </c>
      <c r="Q2479" s="31" t="s">
        <v>3280</v>
      </c>
    </row>
    <row r="2480" spans="1:17" x14ac:dyDescent="0.2">
      <c r="A2480" s="9" t="s">
        <v>12883</v>
      </c>
      <c r="B2480" s="9">
        <v>1</v>
      </c>
      <c r="K2480" s="26" t="s">
        <v>8183</v>
      </c>
      <c r="L2480" s="27" t="s">
        <v>12898</v>
      </c>
      <c r="M2480" s="27" t="s">
        <v>19511</v>
      </c>
      <c r="N2480" s="27" t="s">
        <v>3326</v>
      </c>
      <c r="O2480" s="27" t="s">
        <v>3326</v>
      </c>
      <c r="P2480" s="27" t="s">
        <v>19511</v>
      </c>
      <c r="Q2480" s="28" t="s">
        <v>3281</v>
      </c>
    </row>
    <row r="2481" spans="1:17" x14ac:dyDescent="0.2">
      <c r="A2481" s="9" t="s">
        <v>12885</v>
      </c>
      <c r="B2481" s="9">
        <v>1</v>
      </c>
      <c r="K2481" s="29" t="s">
        <v>8183</v>
      </c>
      <c r="L2481" s="30" t="s">
        <v>12899</v>
      </c>
      <c r="M2481" s="30" t="s">
        <v>12900</v>
      </c>
      <c r="N2481" s="30" t="s">
        <v>3326</v>
      </c>
      <c r="O2481" s="30" t="s">
        <v>19511</v>
      </c>
      <c r="P2481" s="30" t="s">
        <v>19511</v>
      </c>
      <c r="Q2481" s="31" t="s">
        <v>3281</v>
      </c>
    </row>
    <row r="2482" spans="1:17" x14ac:dyDescent="0.2">
      <c r="A2482" s="9" t="s">
        <v>12887</v>
      </c>
      <c r="B2482" s="9">
        <v>1</v>
      </c>
      <c r="K2482" s="26" t="s">
        <v>8582</v>
      </c>
      <c r="L2482" s="27" t="s">
        <v>12901</v>
      </c>
      <c r="M2482" s="27" t="s">
        <v>19511</v>
      </c>
      <c r="N2482" s="27" t="s">
        <v>3326</v>
      </c>
      <c r="O2482" s="27" t="s">
        <v>12902</v>
      </c>
      <c r="P2482" s="27" t="s">
        <v>19511</v>
      </c>
      <c r="Q2482" s="28" t="s">
        <v>19511</v>
      </c>
    </row>
    <row r="2483" spans="1:17" x14ac:dyDescent="0.2">
      <c r="A2483" s="9" t="s">
        <v>12889</v>
      </c>
      <c r="B2483" s="9">
        <v>1</v>
      </c>
      <c r="K2483" s="29" t="s">
        <v>8183</v>
      </c>
      <c r="L2483" s="30" t="s">
        <v>12903</v>
      </c>
      <c r="M2483" s="30" t="s">
        <v>12904</v>
      </c>
      <c r="N2483" s="30" t="s">
        <v>3326</v>
      </c>
      <c r="O2483" s="30" t="s">
        <v>19511</v>
      </c>
      <c r="P2483" s="30" t="s">
        <v>3282</v>
      </c>
      <c r="Q2483" s="31" t="s">
        <v>3283</v>
      </c>
    </row>
    <row r="2484" spans="1:17" x14ac:dyDescent="0.2">
      <c r="A2484" s="9" t="s">
        <v>12891</v>
      </c>
      <c r="B2484" s="9">
        <v>1</v>
      </c>
      <c r="K2484" s="26" t="s">
        <v>8216</v>
      </c>
      <c r="L2484" s="27" t="s">
        <v>12905</v>
      </c>
      <c r="M2484" s="27" t="s">
        <v>12906</v>
      </c>
      <c r="N2484" s="27" t="s">
        <v>3326</v>
      </c>
      <c r="O2484" s="27" t="s">
        <v>3326</v>
      </c>
      <c r="P2484" s="27" t="s">
        <v>3284</v>
      </c>
      <c r="Q2484" s="28" t="s">
        <v>3285</v>
      </c>
    </row>
    <row r="2485" spans="1:17" x14ac:dyDescent="0.2">
      <c r="A2485" s="9" t="s">
        <v>12893</v>
      </c>
      <c r="B2485" s="9">
        <v>1</v>
      </c>
      <c r="K2485" s="29" t="s">
        <v>8183</v>
      </c>
      <c r="L2485" s="30" t="s">
        <v>12907</v>
      </c>
      <c r="M2485" s="30" t="s">
        <v>12908</v>
      </c>
      <c r="N2485" s="30" t="s">
        <v>3326</v>
      </c>
      <c r="O2485" s="30" t="s">
        <v>19511</v>
      </c>
      <c r="P2485" s="30" t="s">
        <v>19511</v>
      </c>
      <c r="Q2485" s="31" t="s">
        <v>3286</v>
      </c>
    </row>
    <row r="2486" spans="1:17" x14ac:dyDescent="0.2">
      <c r="A2486" s="9" t="s">
        <v>12894</v>
      </c>
      <c r="B2486" s="9">
        <v>1</v>
      </c>
      <c r="K2486" s="26" t="s">
        <v>8183</v>
      </c>
      <c r="L2486" s="27" t="s">
        <v>12909</v>
      </c>
      <c r="M2486" s="27" t="s">
        <v>12910</v>
      </c>
      <c r="N2486" s="27" t="s">
        <v>3326</v>
      </c>
      <c r="O2486" s="27" t="s">
        <v>3326</v>
      </c>
      <c r="P2486" s="27" t="s">
        <v>19511</v>
      </c>
      <c r="Q2486" s="28" t="s">
        <v>3287</v>
      </c>
    </row>
    <row r="2487" spans="1:17" x14ac:dyDescent="0.2">
      <c r="A2487" s="9" t="s">
        <v>12896</v>
      </c>
      <c r="B2487" s="9">
        <v>1</v>
      </c>
      <c r="K2487" s="29" t="s">
        <v>11789</v>
      </c>
      <c r="L2487" s="30" t="s">
        <v>12911</v>
      </c>
      <c r="M2487" s="30" t="s">
        <v>12912</v>
      </c>
      <c r="N2487" s="30" t="s">
        <v>3326</v>
      </c>
      <c r="O2487" s="30" t="s">
        <v>3326</v>
      </c>
      <c r="P2487" s="30" t="s">
        <v>3288</v>
      </c>
      <c r="Q2487" s="31" t="s">
        <v>3289</v>
      </c>
    </row>
    <row r="2488" spans="1:17" x14ac:dyDescent="0.2">
      <c r="A2488" s="9" t="s">
        <v>12898</v>
      </c>
      <c r="B2488" s="9">
        <v>1</v>
      </c>
      <c r="K2488" s="26" t="s">
        <v>8216</v>
      </c>
      <c r="L2488" s="27" t="s">
        <v>12913</v>
      </c>
      <c r="M2488" s="27" t="s">
        <v>12914</v>
      </c>
      <c r="N2488" s="27" t="s">
        <v>3326</v>
      </c>
      <c r="O2488" s="27" t="s">
        <v>3326</v>
      </c>
      <c r="P2488" s="27" t="s">
        <v>3290</v>
      </c>
      <c r="Q2488" s="28" t="s">
        <v>3291</v>
      </c>
    </row>
    <row r="2489" spans="1:17" x14ac:dyDescent="0.2">
      <c r="A2489" s="9" t="s">
        <v>12899</v>
      </c>
      <c r="B2489" s="9">
        <v>1</v>
      </c>
      <c r="K2489" s="29" t="s">
        <v>8186</v>
      </c>
      <c r="L2489" s="30" t="s">
        <v>12915</v>
      </c>
      <c r="M2489" s="30" t="s">
        <v>12916</v>
      </c>
      <c r="N2489" s="30" t="s">
        <v>3326</v>
      </c>
      <c r="O2489" s="30" t="s">
        <v>3326</v>
      </c>
      <c r="P2489" s="30" t="s">
        <v>19511</v>
      </c>
      <c r="Q2489" s="31" t="s">
        <v>3292</v>
      </c>
    </row>
    <row r="2490" spans="1:17" x14ac:dyDescent="0.2">
      <c r="A2490" s="9" t="s">
        <v>12901</v>
      </c>
      <c r="B2490" s="9">
        <v>1</v>
      </c>
      <c r="K2490" s="26" t="s">
        <v>8216</v>
      </c>
      <c r="L2490" s="27" t="s">
        <v>12917</v>
      </c>
      <c r="M2490" s="27" t="s">
        <v>3293</v>
      </c>
      <c r="N2490" s="27" t="s">
        <v>3326</v>
      </c>
      <c r="O2490" s="27" t="s">
        <v>3190</v>
      </c>
      <c r="P2490" s="27" t="s">
        <v>3294</v>
      </c>
      <c r="Q2490" s="28" t="s">
        <v>3295</v>
      </c>
    </row>
    <row r="2491" spans="1:17" x14ac:dyDescent="0.2">
      <c r="A2491" s="9" t="s">
        <v>12903</v>
      </c>
      <c r="B2491" s="9">
        <v>1</v>
      </c>
      <c r="K2491" s="29" t="s">
        <v>8177</v>
      </c>
      <c r="L2491" s="30" t="s">
        <v>12918</v>
      </c>
      <c r="M2491" s="30" t="s">
        <v>12919</v>
      </c>
      <c r="N2491" s="30" t="s">
        <v>3326</v>
      </c>
      <c r="O2491" s="30" t="s">
        <v>3326</v>
      </c>
      <c r="P2491" s="30" t="s">
        <v>3296</v>
      </c>
      <c r="Q2491" s="31" t="s">
        <v>3297</v>
      </c>
    </row>
    <row r="2492" spans="1:17" x14ac:dyDescent="0.2">
      <c r="A2492" s="9" t="s">
        <v>12905</v>
      </c>
      <c r="B2492" s="9">
        <v>1</v>
      </c>
      <c r="K2492" s="26" t="s">
        <v>8216</v>
      </c>
      <c r="L2492" s="27" t="s">
        <v>12920</v>
      </c>
      <c r="M2492" s="27" t="s">
        <v>12921</v>
      </c>
      <c r="N2492" s="27" t="s">
        <v>3326</v>
      </c>
      <c r="O2492" s="27" t="s">
        <v>3326</v>
      </c>
      <c r="P2492" s="27" t="s">
        <v>19511</v>
      </c>
      <c r="Q2492" s="28" t="s">
        <v>19511</v>
      </c>
    </row>
    <row r="2493" spans="1:17" x14ac:dyDescent="0.2">
      <c r="A2493" s="9" t="s">
        <v>12907</v>
      </c>
      <c r="B2493" s="9">
        <v>1</v>
      </c>
      <c r="K2493" s="29" t="s">
        <v>8216</v>
      </c>
      <c r="L2493" s="30" t="s">
        <v>12922</v>
      </c>
      <c r="M2493" s="30" t="s">
        <v>12923</v>
      </c>
      <c r="N2493" s="30" t="s">
        <v>3326</v>
      </c>
      <c r="O2493" s="30" t="s">
        <v>3190</v>
      </c>
      <c r="P2493" s="30" t="s">
        <v>19511</v>
      </c>
      <c r="Q2493" s="31" t="s">
        <v>3298</v>
      </c>
    </row>
    <row r="2494" spans="1:17" x14ac:dyDescent="0.2">
      <c r="A2494" s="9" t="s">
        <v>12909</v>
      </c>
      <c r="B2494" s="9">
        <v>1</v>
      </c>
      <c r="K2494" s="26" t="s">
        <v>8216</v>
      </c>
      <c r="L2494" s="27" t="s">
        <v>12924</v>
      </c>
      <c r="M2494" s="27" t="s">
        <v>12925</v>
      </c>
      <c r="N2494" s="27" t="s">
        <v>3326</v>
      </c>
      <c r="O2494" s="27" t="s">
        <v>3326</v>
      </c>
      <c r="P2494" s="27" t="s">
        <v>3299</v>
      </c>
      <c r="Q2494" s="28" t="s">
        <v>3300</v>
      </c>
    </row>
    <row r="2495" spans="1:17" x14ac:dyDescent="0.2">
      <c r="A2495" s="9" t="s">
        <v>12911</v>
      </c>
      <c r="B2495" s="9">
        <v>1</v>
      </c>
      <c r="K2495" s="29" t="s">
        <v>8183</v>
      </c>
      <c r="L2495" s="30" t="s">
        <v>12926</v>
      </c>
      <c r="M2495" s="30" t="s">
        <v>12927</v>
      </c>
      <c r="N2495" s="30" t="s">
        <v>3326</v>
      </c>
      <c r="O2495" s="30" t="s">
        <v>3326</v>
      </c>
      <c r="P2495" s="30" t="s">
        <v>3301</v>
      </c>
      <c r="Q2495" s="31" t="s">
        <v>3302</v>
      </c>
    </row>
    <row r="2496" spans="1:17" x14ac:dyDescent="0.2">
      <c r="A2496" s="9" t="s">
        <v>12913</v>
      </c>
      <c r="B2496" s="9">
        <v>1</v>
      </c>
      <c r="K2496" s="26" t="s">
        <v>8582</v>
      </c>
      <c r="L2496" s="27" t="s">
        <v>12928</v>
      </c>
      <c r="M2496" s="27" t="s">
        <v>12929</v>
      </c>
      <c r="N2496" s="27" t="s">
        <v>3326</v>
      </c>
      <c r="O2496" s="27" t="s">
        <v>19511</v>
      </c>
      <c r="P2496" s="27" t="s">
        <v>3303</v>
      </c>
      <c r="Q2496" s="28" t="s">
        <v>3304</v>
      </c>
    </row>
    <row r="2497" spans="1:17" x14ac:dyDescent="0.2">
      <c r="A2497" s="9" t="s">
        <v>12915</v>
      </c>
      <c r="B2497" s="9">
        <v>1</v>
      </c>
      <c r="K2497" s="29" t="s">
        <v>8582</v>
      </c>
      <c r="L2497" s="30" t="s">
        <v>12930</v>
      </c>
      <c r="M2497" s="30" t="s">
        <v>12931</v>
      </c>
      <c r="N2497" s="30" t="s">
        <v>3326</v>
      </c>
      <c r="O2497" s="30" t="s">
        <v>3190</v>
      </c>
      <c r="P2497" s="30" t="s">
        <v>3305</v>
      </c>
      <c r="Q2497" s="31" t="s">
        <v>3306</v>
      </c>
    </row>
    <row r="2498" spans="1:17" x14ac:dyDescent="0.2">
      <c r="A2498" s="9" t="s">
        <v>12918</v>
      </c>
      <c r="B2498" s="9">
        <v>1</v>
      </c>
      <c r="K2498" s="26" t="s">
        <v>8582</v>
      </c>
      <c r="L2498" s="27" t="s">
        <v>12932</v>
      </c>
      <c r="M2498" s="27" t="s">
        <v>12933</v>
      </c>
      <c r="N2498" s="27" t="s">
        <v>3326</v>
      </c>
      <c r="O2498" s="27" t="s">
        <v>3190</v>
      </c>
      <c r="P2498" s="27" t="s">
        <v>19511</v>
      </c>
      <c r="Q2498" s="28" t="s">
        <v>3307</v>
      </c>
    </row>
    <row r="2499" spans="1:17" x14ac:dyDescent="0.2">
      <c r="A2499" s="9" t="s">
        <v>12920</v>
      </c>
      <c r="B2499" s="9">
        <v>1</v>
      </c>
      <c r="K2499" s="29" t="s">
        <v>8582</v>
      </c>
      <c r="L2499" s="30" t="s">
        <v>12813</v>
      </c>
      <c r="M2499" s="30" t="s">
        <v>12934</v>
      </c>
      <c r="N2499" s="30" t="s">
        <v>3326</v>
      </c>
      <c r="O2499" s="30" t="s">
        <v>3190</v>
      </c>
      <c r="P2499" s="30" t="s">
        <v>3216</v>
      </c>
      <c r="Q2499" s="31" t="s">
        <v>19511</v>
      </c>
    </row>
    <row r="2500" spans="1:17" x14ac:dyDescent="0.2">
      <c r="A2500" s="9" t="s">
        <v>12922</v>
      </c>
      <c r="B2500" s="9">
        <v>1</v>
      </c>
      <c r="K2500" s="26" t="s">
        <v>8582</v>
      </c>
      <c r="L2500" s="27" t="s">
        <v>12935</v>
      </c>
      <c r="M2500" s="27" t="s">
        <v>12936</v>
      </c>
      <c r="N2500" s="27" t="s">
        <v>3326</v>
      </c>
      <c r="O2500" s="27" t="s">
        <v>3190</v>
      </c>
      <c r="P2500" s="27" t="s">
        <v>19511</v>
      </c>
      <c r="Q2500" s="28" t="s">
        <v>19511</v>
      </c>
    </row>
    <row r="2501" spans="1:17" x14ac:dyDescent="0.2">
      <c r="A2501" s="9" t="s">
        <v>12924</v>
      </c>
      <c r="B2501" s="9">
        <v>1</v>
      </c>
      <c r="K2501" s="29" t="s">
        <v>8582</v>
      </c>
      <c r="L2501" s="30" t="s">
        <v>12937</v>
      </c>
      <c r="M2501" s="30" t="s">
        <v>12938</v>
      </c>
      <c r="N2501" s="30" t="s">
        <v>3326</v>
      </c>
      <c r="O2501" s="30" t="s">
        <v>3326</v>
      </c>
      <c r="P2501" s="30" t="s">
        <v>19511</v>
      </c>
      <c r="Q2501" s="31" t="s">
        <v>3308</v>
      </c>
    </row>
    <row r="2502" spans="1:17" x14ac:dyDescent="0.2">
      <c r="A2502" s="9" t="s">
        <v>12926</v>
      </c>
      <c r="B2502" s="9">
        <v>1</v>
      </c>
      <c r="K2502" s="26" t="s">
        <v>8582</v>
      </c>
      <c r="L2502" s="27" t="s">
        <v>11899</v>
      </c>
      <c r="M2502" s="27" t="s">
        <v>12939</v>
      </c>
      <c r="N2502" s="27" t="s">
        <v>3326</v>
      </c>
      <c r="O2502" s="27" t="s">
        <v>3326</v>
      </c>
      <c r="P2502" s="27" t="s">
        <v>3309</v>
      </c>
      <c r="Q2502" s="28" t="s">
        <v>3310</v>
      </c>
    </row>
    <row r="2503" spans="1:17" x14ac:dyDescent="0.2">
      <c r="A2503" s="9" t="s">
        <v>12928</v>
      </c>
      <c r="B2503" s="9">
        <v>1</v>
      </c>
      <c r="K2503" s="29" t="s">
        <v>8582</v>
      </c>
      <c r="L2503" s="30" t="s">
        <v>12812</v>
      </c>
      <c r="M2503" s="30" t="s">
        <v>12940</v>
      </c>
      <c r="N2503" s="30" t="s">
        <v>3326</v>
      </c>
      <c r="O2503" s="30" t="s">
        <v>3326</v>
      </c>
      <c r="P2503" s="30" t="s">
        <v>3215</v>
      </c>
      <c r="Q2503" s="31" t="s">
        <v>3311</v>
      </c>
    </row>
    <row r="2504" spans="1:17" x14ac:dyDescent="0.2">
      <c r="A2504" s="9" t="s">
        <v>12930</v>
      </c>
      <c r="B2504" s="9">
        <v>1</v>
      </c>
      <c r="K2504" s="26" t="s">
        <v>8582</v>
      </c>
      <c r="L2504" s="27" t="s">
        <v>12941</v>
      </c>
      <c r="M2504" s="27" t="s">
        <v>12942</v>
      </c>
      <c r="N2504" s="27" t="s">
        <v>3326</v>
      </c>
      <c r="O2504" s="27" t="s">
        <v>3190</v>
      </c>
      <c r="P2504" s="27" t="s">
        <v>19511</v>
      </c>
      <c r="Q2504" s="28" t="s">
        <v>19511</v>
      </c>
    </row>
    <row r="2505" spans="1:17" x14ac:dyDescent="0.2">
      <c r="A2505" s="9" t="s">
        <v>12932</v>
      </c>
      <c r="B2505" s="9">
        <v>1</v>
      </c>
      <c r="K2505" s="29" t="s">
        <v>8582</v>
      </c>
      <c r="L2505" s="30" t="s">
        <v>12943</v>
      </c>
      <c r="M2505" s="30" t="s">
        <v>12944</v>
      </c>
      <c r="N2505" s="30" t="s">
        <v>3326</v>
      </c>
      <c r="O2505" s="30" t="s">
        <v>3190</v>
      </c>
      <c r="P2505" s="30" t="s">
        <v>3312</v>
      </c>
      <c r="Q2505" s="31" t="s">
        <v>19511</v>
      </c>
    </row>
    <row r="2506" spans="1:17" x14ac:dyDescent="0.2">
      <c r="A2506" s="9" t="s">
        <v>12935</v>
      </c>
      <c r="B2506" s="9">
        <v>1</v>
      </c>
      <c r="K2506" s="26" t="s">
        <v>8582</v>
      </c>
      <c r="L2506" s="27" t="s">
        <v>9572</v>
      </c>
      <c r="M2506" s="27" t="s">
        <v>12945</v>
      </c>
      <c r="N2506" s="27" t="s">
        <v>3326</v>
      </c>
      <c r="O2506" s="27" t="s">
        <v>3326</v>
      </c>
      <c r="P2506" s="27" t="s">
        <v>3274</v>
      </c>
      <c r="Q2506" s="28" t="s">
        <v>19511</v>
      </c>
    </row>
    <row r="2507" spans="1:17" x14ac:dyDescent="0.2">
      <c r="A2507" s="9" t="s">
        <v>12937</v>
      </c>
      <c r="B2507" s="9">
        <v>1</v>
      </c>
      <c r="K2507" s="29" t="s">
        <v>8582</v>
      </c>
      <c r="L2507" s="30" t="s">
        <v>12946</v>
      </c>
      <c r="M2507" s="30" t="s">
        <v>9611</v>
      </c>
      <c r="N2507" s="30" t="s">
        <v>3326</v>
      </c>
      <c r="O2507" s="30" t="s">
        <v>3326</v>
      </c>
      <c r="P2507" s="30" t="s">
        <v>3313</v>
      </c>
      <c r="Q2507" s="31" t="s">
        <v>19511</v>
      </c>
    </row>
    <row r="2508" spans="1:17" x14ac:dyDescent="0.2">
      <c r="A2508" s="9" t="s">
        <v>12941</v>
      </c>
      <c r="B2508" s="9">
        <v>1</v>
      </c>
      <c r="K2508" s="26" t="s">
        <v>8582</v>
      </c>
      <c r="L2508" s="27" t="s">
        <v>11432</v>
      </c>
      <c r="M2508" s="27" t="s">
        <v>12947</v>
      </c>
      <c r="N2508" s="27" t="s">
        <v>3326</v>
      </c>
      <c r="O2508" s="27" t="s">
        <v>3326</v>
      </c>
      <c r="P2508" s="27" t="s">
        <v>19511</v>
      </c>
      <c r="Q2508" s="28" t="s">
        <v>19511</v>
      </c>
    </row>
    <row r="2509" spans="1:17" x14ac:dyDescent="0.2">
      <c r="A2509" s="9" t="s">
        <v>12943</v>
      </c>
      <c r="B2509" s="9">
        <v>1</v>
      </c>
      <c r="K2509" s="29" t="s">
        <v>8582</v>
      </c>
      <c r="L2509" s="30" t="s">
        <v>12948</v>
      </c>
      <c r="M2509" s="30" t="s">
        <v>12949</v>
      </c>
      <c r="N2509" s="30" t="s">
        <v>3326</v>
      </c>
      <c r="O2509" s="30" t="s">
        <v>19511</v>
      </c>
      <c r="P2509" s="30" t="s">
        <v>3314</v>
      </c>
      <c r="Q2509" s="31" t="s">
        <v>3315</v>
      </c>
    </row>
    <row r="2510" spans="1:17" x14ac:dyDescent="0.2">
      <c r="A2510" s="9" t="s">
        <v>12946</v>
      </c>
      <c r="B2510" s="9">
        <v>1</v>
      </c>
      <c r="K2510" s="26" t="s">
        <v>8582</v>
      </c>
      <c r="L2510" s="27" t="s">
        <v>12950</v>
      </c>
      <c r="M2510" s="27" t="s">
        <v>12951</v>
      </c>
      <c r="N2510" s="27" t="s">
        <v>3326</v>
      </c>
      <c r="O2510" s="27" t="s">
        <v>3190</v>
      </c>
      <c r="P2510" s="27" t="s">
        <v>19511</v>
      </c>
      <c r="Q2510" s="28" t="s">
        <v>19511</v>
      </c>
    </row>
    <row r="2511" spans="1:17" x14ac:dyDescent="0.2">
      <c r="A2511" s="9" t="s">
        <v>12948</v>
      </c>
      <c r="B2511" s="9">
        <v>1</v>
      </c>
      <c r="K2511" s="29" t="s">
        <v>8582</v>
      </c>
      <c r="L2511" s="30" t="s">
        <v>12952</v>
      </c>
      <c r="M2511" s="30" t="s">
        <v>12953</v>
      </c>
      <c r="N2511" s="30" t="s">
        <v>3326</v>
      </c>
      <c r="O2511" s="30" t="s">
        <v>3190</v>
      </c>
      <c r="P2511" s="30" t="s">
        <v>3316</v>
      </c>
      <c r="Q2511" s="31" t="s">
        <v>19511</v>
      </c>
    </row>
    <row r="2512" spans="1:17" x14ac:dyDescent="0.2">
      <c r="A2512" s="9" t="s">
        <v>12950</v>
      </c>
      <c r="B2512" s="9">
        <v>1</v>
      </c>
      <c r="K2512" s="26" t="s">
        <v>8582</v>
      </c>
      <c r="L2512" s="27" t="s">
        <v>12954</v>
      </c>
      <c r="M2512" s="27" t="s">
        <v>12955</v>
      </c>
      <c r="N2512" s="27" t="s">
        <v>3326</v>
      </c>
      <c r="O2512" s="27" t="s">
        <v>3326</v>
      </c>
      <c r="P2512" s="27" t="s">
        <v>3317</v>
      </c>
      <c r="Q2512" s="28" t="s">
        <v>19511</v>
      </c>
    </row>
    <row r="2513" spans="1:17" x14ac:dyDescent="0.2">
      <c r="A2513" s="9" t="s">
        <v>12952</v>
      </c>
      <c r="B2513" s="9">
        <v>1</v>
      </c>
      <c r="K2513" s="29" t="s">
        <v>8582</v>
      </c>
      <c r="L2513" s="30" t="s">
        <v>12956</v>
      </c>
      <c r="M2513" s="30" t="s">
        <v>12957</v>
      </c>
      <c r="N2513" s="30" t="s">
        <v>3326</v>
      </c>
      <c r="O2513" s="30" t="s">
        <v>3190</v>
      </c>
      <c r="P2513" s="30" t="s">
        <v>19511</v>
      </c>
      <c r="Q2513" s="31" t="s">
        <v>19511</v>
      </c>
    </row>
    <row r="2514" spans="1:17" x14ac:dyDescent="0.2">
      <c r="A2514" s="9" t="s">
        <v>12954</v>
      </c>
      <c r="B2514" s="9">
        <v>1</v>
      </c>
      <c r="K2514" s="26" t="s">
        <v>8582</v>
      </c>
      <c r="L2514" s="27" t="s">
        <v>12958</v>
      </c>
      <c r="M2514" s="27" t="s">
        <v>12959</v>
      </c>
      <c r="N2514" s="27" t="s">
        <v>3326</v>
      </c>
      <c r="O2514" s="27" t="s">
        <v>3326</v>
      </c>
      <c r="P2514" s="27" t="s">
        <v>3318</v>
      </c>
      <c r="Q2514" s="28" t="s">
        <v>3279</v>
      </c>
    </row>
    <row r="2515" spans="1:17" x14ac:dyDescent="0.2">
      <c r="A2515" s="9" t="s">
        <v>12956</v>
      </c>
      <c r="B2515" s="9">
        <v>1</v>
      </c>
      <c r="K2515" s="29" t="s">
        <v>8582</v>
      </c>
      <c r="L2515" s="30" t="s">
        <v>12960</v>
      </c>
      <c r="M2515" s="30" t="s">
        <v>3319</v>
      </c>
      <c r="N2515" s="30" t="s">
        <v>3326</v>
      </c>
      <c r="O2515" s="30" t="s">
        <v>3190</v>
      </c>
      <c r="P2515" s="30" t="s">
        <v>3320</v>
      </c>
      <c r="Q2515" s="31" t="s">
        <v>3279</v>
      </c>
    </row>
    <row r="2516" spans="1:17" x14ac:dyDescent="0.2">
      <c r="A2516" s="9" t="s">
        <v>12958</v>
      </c>
      <c r="B2516" s="9">
        <v>1</v>
      </c>
      <c r="K2516" s="26" t="s">
        <v>8582</v>
      </c>
      <c r="L2516" s="27" t="s">
        <v>12961</v>
      </c>
      <c r="M2516" s="27" t="s">
        <v>12962</v>
      </c>
      <c r="N2516" s="27" t="s">
        <v>3326</v>
      </c>
      <c r="O2516" s="27" t="s">
        <v>3326</v>
      </c>
      <c r="P2516" s="27" t="s">
        <v>19511</v>
      </c>
      <c r="Q2516" s="28" t="s">
        <v>3321</v>
      </c>
    </row>
    <row r="2517" spans="1:17" x14ac:dyDescent="0.2">
      <c r="A2517" s="9" t="s">
        <v>12960</v>
      </c>
      <c r="B2517" s="9">
        <v>1</v>
      </c>
      <c r="K2517" s="29" t="s">
        <v>8582</v>
      </c>
      <c r="L2517" s="30" t="s">
        <v>12963</v>
      </c>
      <c r="M2517" s="30" t="s">
        <v>12929</v>
      </c>
      <c r="N2517" s="30" t="s">
        <v>3326</v>
      </c>
      <c r="O2517" s="30" t="s">
        <v>3190</v>
      </c>
      <c r="P2517" s="30" t="s">
        <v>19511</v>
      </c>
      <c r="Q2517" s="31" t="s">
        <v>3322</v>
      </c>
    </row>
    <row r="2518" spans="1:17" x14ac:dyDescent="0.2">
      <c r="A2518" s="9" t="s">
        <v>12961</v>
      </c>
      <c r="B2518" s="9">
        <v>1</v>
      </c>
      <c r="K2518" s="26" t="s">
        <v>8582</v>
      </c>
      <c r="L2518" s="27" t="s">
        <v>12964</v>
      </c>
      <c r="M2518" s="27" t="s">
        <v>12947</v>
      </c>
      <c r="N2518" s="27" t="s">
        <v>3326</v>
      </c>
      <c r="O2518" s="27" t="s">
        <v>3326</v>
      </c>
      <c r="P2518" s="27" t="s">
        <v>19511</v>
      </c>
      <c r="Q2518" s="28" t="s">
        <v>19511</v>
      </c>
    </row>
    <row r="2519" spans="1:17" x14ac:dyDescent="0.2">
      <c r="A2519" s="9" t="s">
        <v>12963</v>
      </c>
      <c r="B2519" s="9">
        <v>1</v>
      </c>
      <c r="K2519" s="29" t="s">
        <v>8582</v>
      </c>
      <c r="L2519" s="30" t="s">
        <v>12965</v>
      </c>
      <c r="M2519" s="30" t="s">
        <v>12929</v>
      </c>
      <c r="N2519" s="30" t="s">
        <v>3326</v>
      </c>
      <c r="O2519" s="30" t="s">
        <v>3190</v>
      </c>
      <c r="P2519" s="30" t="s">
        <v>3323</v>
      </c>
      <c r="Q2519" s="31" t="s">
        <v>3324</v>
      </c>
    </row>
    <row r="2520" spans="1:17" x14ac:dyDescent="0.2">
      <c r="A2520" s="9" t="s">
        <v>12964</v>
      </c>
      <c r="B2520" s="9">
        <v>1</v>
      </c>
      <c r="K2520" s="26" t="s">
        <v>8582</v>
      </c>
      <c r="L2520" s="27" t="s">
        <v>12966</v>
      </c>
      <c r="M2520" s="27" t="s">
        <v>3325</v>
      </c>
      <c r="N2520" s="27" t="s">
        <v>3326</v>
      </c>
      <c r="O2520" s="27" t="s">
        <v>3326</v>
      </c>
      <c r="P2520" s="27" t="s">
        <v>19511</v>
      </c>
      <c r="Q2520" s="28" t="s">
        <v>3327</v>
      </c>
    </row>
    <row r="2521" spans="1:17" x14ac:dyDescent="0.2">
      <c r="A2521" s="9" t="s">
        <v>12966</v>
      </c>
      <c r="B2521" s="9">
        <v>1</v>
      </c>
      <c r="K2521" s="29" t="s">
        <v>8582</v>
      </c>
      <c r="L2521" s="30" t="s">
        <v>12967</v>
      </c>
      <c r="M2521" s="30" t="s">
        <v>12968</v>
      </c>
      <c r="N2521" s="30" t="s">
        <v>3326</v>
      </c>
      <c r="O2521" s="30" t="s">
        <v>3326</v>
      </c>
      <c r="P2521" s="30" t="s">
        <v>19511</v>
      </c>
      <c r="Q2521" s="31" t="s">
        <v>3328</v>
      </c>
    </row>
    <row r="2522" spans="1:17" x14ac:dyDescent="0.2">
      <c r="A2522" s="9" t="s">
        <v>12967</v>
      </c>
      <c r="B2522" s="9">
        <v>1</v>
      </c>
      <c r="K2522" s="26" t="s">
        <v>8582</v>
      </c>
      <c r="L2522" s="27" t="s">
        <v>12969</v>
      </c>
      <c r="M2522" s="27" t="s">
        <v>12929</v>
      </c>
      <c r="N2522" s="27" t="s">
        <v>3326</v>
      </c>
      <c r="O2522" s="27" t="s">
        <v>3326</v>
      </c>
      <c r="P2522" s="27" t="s">
        <v>3329</v>
      </c>
      <c r="Q2522" s="28" t="s">
        <v>19511</v>
      </c>
    </row>
    <row r="2523" spans="1:17" x14ac:dyDescent="0.2">
      <c r="A2523" s="9" t="s">
        <v>3190</v>
      </c>
      <c r="B2523" s="9">
        <v>1</v>
      </c>
      <c r="K2523" s="29" t="s">
        <v>8582</v>
      </c>
      <c r="L2523" s="30" t="s">
        <v>3190</v>
      </c>
      <c r="M2523" s="30" t="s">
        <v>12970</v>
      </c>
      <c r="N2523" s="30" t="s">
        <v>3326</v>
      </c>
      <c r="O2523" s="30" t="s">
        <v>3190</v>
      </c>
      <c r="P2523" s="30" t="s">
        <v>19511</v>
      </c>
      <c r="Q2523" s="31" t="s">
        <v>19511</v>
      </c>
    </row>
    <row r="2524" spans="1:17" x14ac:dyDescent="0.2">
      <c r="A2524" s="9" t="s">
        <v>12971</v>
      </c>
      <c r="B2524" s="9">
        <v>1</v>
      </c>
      <c r="K2524" s="26" t="s">
        <v>8582</v>
      </c>
      <c r="L2524" s="27" t="s">
        <v>12971</v>
      </c>
      <c r="M2524" s="27" t="s">
        <v>12972</v>
      </c>
      <c r="N2524" s="27" t="s">
        <v>3326</v>
      </c>
      <c r="O2524" s="27" t="s">
        <v>3326</v>
      </c>
      <c r="P2524" s="27" t="s">
        <v>19511</v>
      </c>
      <c r="Q2524" s="28" t="s">
        <v>19511</v>
      </c>
    </row>
    <row r="2525" spans="1:17" x14ac:dyDescent="0.2">
      <c r="A2525" s="9" t="s">
        <v>12976</v>
      </c>
      <c r="B2525" s="9">
        <v>1</v>
      </c>
      <c r="K2525" s="29" t="s">
        <v>8582</v>
      </c>
      <c r="L2525" s="30" t="s">
        <v>12973</v>
      </c>
      <c r="M2525" s="30" t="s">
        <v>12974</v>
      </c>
      <c r="N2525" s="30" t="s">
        <v>3326</v>
      </c>
      <c r="O2525" s="30" t="s">
        <v>3326</v>
      </c>
      <c r="P2525" s="30" t="s">
        <v>19511</v>
      </c>
      <c r="Q2525" s="31" t="s">
        <v>19511</v>
      </c>
    </row>
    <row r="2526" spans="1:17" x14ac:dyDescent="0.2">
      <c r="A2526" s="9" t="s">
        <v>12978</v>
      </c>
      <c r="B2526" s="9">
        <v>1</v>
      </c>
      <c r="K2526" s="26" t="s">
        <v>8582</v>
      </c>
      <c r="L2526" s="27" t="s">
        <v>12975</v>
      </c>
      <c r="M2526" s="27" t="s">
        <v>19511</v>
      </c>
      <c r="N2526" s="27" t="s">
        <v>3326</v>
      </c>
      <c r="O2526" s="27" t="s">
        <v>19511</v>
      </c>
      <c r="P2526" s="27" t="s">
        <v>3212</v>
      </c>
      <c r="Q2526" s="28" t="s">
        <v>3211</v>
      </c>
    </row>
    <row r="2527" spans="1:17" x14ac:dyDescent="0.2">
      <c r="A2527" s="9" t="s">
        <v>12981</v>
      </c>
      <c r="B2527" s="9">
        <v>1</v>
      </c>
      <c r="K2527" s="29" t="s">
        <v>8582</v>
      </c>
      <c r="L2527" s="30" t="s">
        <v>12976</v>
      </c>
      <c r="M2527" s="30" t="s">
        <v>12977</v>
      </c>
      <c r="N2527" s="30" t="s">
        <v>3326</v>
      </c>
      <c r="O2527" s="30" t="s">
        <v>3190</v>
      </c>
      <c r="P2527" s="30" t="s">
        <v>3330</v>
      </c>
      <c r="Q2527" s="31" t="s">
        <v>3331</v>
      </c>
    </row>
    <row r="2528" spans="1:17" x14ac:dyDescent="0.2">
      <c r="A2528" s="9" t="s">
        <v>12986</v>
      </c>
      <c r="B2528" s="9">
        <v>1</v>
      </c>
      <c r="K2528" s="26" t="s">
        <v>8216</v>
      </c>
      <c r="L2528" s="27" t="s">
        <v>12978</v>
      </c>
      <c r="M2528" s="27" t="s">
        <v>12979</v>
      </c>
      <c r="N2528" s="27" t="s">
        <v>3326</v>
      </c>
      <c r="O2528" s="27" t="s">
        <v>3326</v>
      </c>
      <c r="P2528" s="27" t="s">
        <v>19511</v>
      </c>
      <c r="Q2528" s="28" t="s">
        <v>19511</v>
      </c>
    </row>
    <row r="2529" spans="1:17" x14ac:dyDescent="0.2">
      <c r="A2529" s="9" t="s">
        <v>12987</v>
      </c>
      <c r="B2529" s="9">
        <v>1</v>
      </c>
      <c r="K2529" s="29" t="s">
        <v>8582</v>
      </c>
      <c r="L2529" s="30" t="s">
        <v>12980</v>
      </c>
      <c r="M2529" s="30" t="s">
        <v>12944</v>
      </c>
      <c r="N2529" s="30" t="s">
        <v>3326</v>
      </c>
      <c r="O2529" s="30" t="s">
        <v>3190</v>
      </c>
      <c r="P2529" s="30" t="s">
        <v>3219</v>
      </c>
      <c r="Q2529" s="31" t="s">
        <v>3218</v>
      </c>
    </row>
    <row r="2530" spans="1:17" x14ac:dyDescent="0.2">
      <c r="A2530" s="9" t="s">
        <v>12990</v>
      </c>
      <c r="B2530" s="9">
        <v>1</v>
      </c>
      <c r="K2530" s="26" t="s">
        <v>8582</v>
      </c>
      <c r="L2530" s="27" t="s">
        <v>12809</v>
      </c>
      <c r="M2530" s="27" t="s">
        <v>19511</v>
      </c>
      <c r="N2530" s="27" t="s">
        <v>3326</v>
      </c>
      <c r="O2530" s="27" t="s">
        <v>3326</v>
      </c>
      <c r="P2530" s="27" t="s">
        <v>3210</v>
      </c>
      <c r="Q2530" s="28" t="s">
        <v>3209</v>
      </c>
    </row>
    <row r="2531" spans="1:17" x14ac:dyDescent="0.2">
      <c r="A2531" s="9" t="s">
        <v>12993</v>
      </c>
      <c r="B2531" s="9">
        <v>1</v>
      </c>
      <c r="K2531" s="29" t="s">
        <v>8582</v>
      </c>
      <c r="L2531" s="30" t="s">
        <v>12981</v>
      </c>
      <c r="M2531" s="30" t="s">
        <v>12982</v>
      </c>
      <c r="N2531" s="30" t="s">
        <v>3326</v>
      </c>
      <c r="O2531" s="30" t="s">
        <v>12983</v>
      </c>
      <c r="P2531" s="30" t="s">
        <v>19511</v>
      </c>
      <c r="Q2531" s="31" t="s">
        <v>19511</v>
      </c>
    </row>
    <row r="2532" spans="1:17" x14ac:dyDescent="0.2">
      <c r="A2532" s="9" t="s">
        <v>12995</v>
      </c>
      <c r="B2532" s="9">
        <v>1</v>
      </c>
      <c r="K2532" s="26" t="s">
        <v>8582</v>
      </c>
      <c r="L2532" s="27" t="s">
        <v>12984</v>
      </c>
      <c r="M2532" s="27" t="s">
        <v>12985</v>
      </c>
      <c r="N2532" s="27" t="s">
        <v>3326</v>
      </c>
      <c r="O2532" s="27" t="s">
        <v>3326</v>
      </c>
      <c r="P2532" s="27" t="s">
        <v>19511</v>
      </c>
      <c r="Q2532" s="28" t="s">
        <v>19511</v>
      </c>
    </row>
    <row r="2533" spans="1:17" x14ac:dyDescent="0.2">
      <c r="A2533" s="9" t="s">
        <v>12996</v>
      </c>
      <c r="B2533" s="9">
        <v>1</v>
      </c>
      <c r="K2533" s="29" t="s">
        <v>8582</v>
      </c>
      <c r="L2533" s="30" t="s">
        <v>12986</v>
      </c>
      <c r="M2533" s="30" t="s">
        <v>12929</v>
      </c>
      <c r="N2533" s="30" t="s">
        <v>3326</v>
      </c>
      <c r="O2533" s="30" t="s">
        <v>3190</v>
      </c>
      <c r="P2533" s="30" t="s">
        <v>19511</v>
      </c>
      <c r="Q2533" s="31" t="s">
        <v>19511</v>
      </c>
    </row>
    <row r="2534" spans="1:17" x14ac:dyDescent="0.2">
      <c r="A2534" s="9" t="s">
        <v>12998</v>
      </c>
      <c r="B2534" s="9">
        <v>1</v>
      </c>
      <c r="K2534" s="26" t="s">
        <v>8582</v>
      </c>
      <c r="L2534" s="27" t="s">
        <v>10963</v>
      </c>
      <c r="M2534" s="27" t="s">
        <v>12942</v>
      </c>
      <c r="N2534" s="27" t="s">
        <v>3326</v>
      </c>
      <c r="O2534" s="27" t="s">
        <v>3190</v>
      </c>
      <c r="P2534" s="27" t="s">
        <v>3332</v>
      </c>
      <c r="Q2534" s="28" t="s">
        <v>19511</v>
      </c>
    </row>
    <row r="2535" spans="1:17" x14ac:dyDescent="0.2">
      <c r="A2535" s="9" t="s">
        <v>13000</v>
      </c>
      <c r="B2535" s="9">
        <v>1</v>
      </c>
      <c r="K2535" s="29" t="s">
        <v>8582</v>
      </c>
      <c r="L2535" s="30" t="s">
        <v>12987</v>
      </c>
      <c r="M2535" s="30" t="s">
        <v>12929</v>
      </c>
      <c r="N2535" s="30" t="s">
        <v>3326</v>
      </c>
      <c r="O2535" s="30" t="s">
        <v>3190</v>
      </c>
      <c r="P2535" s="30" t="s">
        <v>19511</v>
      </c>
      <c r="Q2535" s="31" t="s">
        <v>19511</v>
      </c>
    </row>
    <row r="2536" spans="1:17" x14ac:dyDescent="0.2">
      <c r="A2536" s="9" t="s">
        <v>13002</v>
      </c>
      <c r="B2536" s="9">
        <v>1</v>
      </c>
      <c r="K2536" s="26" t="s">
        <v>8582</v>
      </c>
      <c r="L2536" s="27" t="s">
        <v>12988</v>
      </c>
      <c r="M2536" s="27" t="s">
        <v>12989</v>
      </c>
      <c r="N2536" s="27" t="s">
        <v>3326</v>
      </c>
      <c r="O2536" s="27" t="s">
        <v>3190</v>
      </c>
      <c r="P2536" s="27" t="s">
        <v>19511</v>
      </c>
      <c r="Q2536" s="28" t="s">
        <v>19511</v>
      </c>
    </row>
    <row r="2537" spans="1:17" x14ac:dyDescent="0.2">
      <c r="A2537" s="9" t="s">
        <v>13004</v>
      </c>
      <c r="B2537" s="9">
        <v>1</v>
      </c>
      <c r="K2537" s="29" t="s">
        <v>8582</v>
      </c>
      <c r="L2537" s="30" t="s">
        <v>12990</v>
      </c>
      <c r="M2537" s="30" t="s">
        <v>19511</v>
      </c>
      <c r="N2537" s="30" t="s">
        <v>3326</v>
      </c>
      <c r="O2537" s="30" t="s">
        <v>3190</v>
      </c>
      <c r="P2537" s="30" t="s">
        <v>19511</v>
      </c>
      <c r="Q2537" s="31" t="s">
        <v>3333</v>
      </c>
    </row>
    <row r="2538" spans="1:17" x14ac:dyDescent="0.2">
      <c r="A2538" s="9" t="s">
        <v>13006</v>
      </c>
      <c r="B2538" s="9">
        <v>1</v>
      </c>
      <c r="K2538" s="26" t="s">
        <v>8582</v>
      </c>
      <c r="L2538" s="27" t="s">
        <v>12991</v>
      </c>
      <c r="M2538" s="27" t="s">
        <v>12992</v>
      </c>
      <c r="N2538" s="27" t="s">
        <v>3326</v>
      </c>
      <c r="O2538" s="27" t="s">
        <v>19511</v>
      </c>
      <c r="P2538" s="27" t="s">
        <v>3334</v>
      </c>
      <c r="Q2538" s="28" t="s">
        <v>3335</v>
      </c>
    </row>
    <row r="2539" spans="1:17" x14ac:dyDescent="0.2">
      <c r="A2539" s="9" t="s">
        <v>13008</v>
      </c>
      <c r="B2539" s="9">
        <v>1</v>
      </c>
      <c r="K2539" s="29" t="s">
        <v>8216</v>
      </c>
      <c r="L2539" s="30" t="s">
        <v>12993</v>
      </c>
      <c r="M2539" s="30" t="s">
        <v>12994</v>
      </c>
      <c r="N2539" s="30" t="s">
        <v>3326</v>
      </c>
      <c r="O2539" s="30" t="s">
        <v>3326</v>
      </c>
      <c r="P2539" s="30" t="s">
        <v>19511</v>
      </c>
      <c r="Q2539" s="31" t="s">
        <v>3336</v>
      </c>
    </row>
    <row r="2540" spans="1:17" x14ac:dyDescent="0.2">
      <c r="A2540" s="9" t="s">
        <v>13010</v>
      </c>
      <c r="B2540" s="9">
        <v>1</v>
      </c>
      <c r="K2540" s="26" t="s">
        <v>8417</v>
      </c>
      <c r="L2540" s="27" t="s">
        <v>12995</v>
      </c>
      <c r="M2540" s="27" t="s">
        <v>9898</v>
      </c>
      <c r="N2540" s="27" t="s">
        <v>3326</v>
      </c>
      <c r="O2540" s="27" t="s">
        <v>3326</v>
      </c>
      <c r="P2540" s="27" t="s">
        <v>3337</v>
      </c>
      <c r="Q2540" s="28" t="s">
        <v>3338</v>
      </c>
    </row>
    <row r="2541" spans="1:17" x14ac:dyDescent="0.2">
      <c r="A2541" s="9" t="s">
        <v>13012</v>
      </c>
      <c r="B2541" s="9">
        <v>1</v>
      </c>
      <c r="K2541" s="29" t="s">
        <v>8177</v>
      </c>
      <c r="L2541" s="30" t="s">
        <v>12996</v>
      </c>
      <c r="M2541" s="30" t="s">
        <v>12997</v>
      </c>
      <c r="N2541" s="30" t="s">
        <v>3326</v>
      </c>
      <c r="O2541" s="30" t="s">
        <v>3326</v>
      </c>
      <c r="P2541" s="30" t="s">
        <v>3275</v>
      </c>
      <c r="Q2541" s="31" t="s">
        <v>3276</v>
      </c>
    </row>
    <row r="2542" spans="1:17" x14ac:dyDescent="0.2">
      <c r="A2542" s="9" t="s">
        <v>13014</v>
      </c>
      <c r="B2542" s="9">
        <v>1</v>
      </c>
      <c r="K2542" s="26" t="s">
        <v>8177</v>
      </c>
      <c r="L2542" s="27" t="s">
        <v>12998</v>
      </c>
      <c r="M2542" s="27" t="s">
        <v>12999</v>
      </c>
      <c r="N2542" s="27" t="s">
        <v>3326</v>
      </c>
      <c r="O2542" s="27" t="s">
        <v>3326</v>
      </c>
      <c r="P2542" s="27" t="s">
        <v>19511</v>
      </c>
      <c r="Q2542" s="28" t="s">
        <v>3339</v>
      </c>
    </row>
    <row r="2543" spans="1:17" x14ac:dyDescent="0.2">
      <c r="A2543" s="9" t="s">
        <v>13016</v>
      </c>
      <c r="B2543" s="9">
        <v>1</v>
      </c>
      <c r="K2543" s="29" t="s">
        <v>8177</v>
      </c>
      <c r="L2543" s="30" t="s">
        <v>13000</v>
      </c>
      <c r="M2543" s="30" t="s">
        <v>13001</v>
      </c>
      <c r="N2543" s="30" t="s">
        <v>3326</v>
      </c>
      <c r="O2543" s="30" t="s">
        <v>3326</v>
      </c>
      <c r="P2543" s="30" t="s">
        <v>3340</v>
      </c>
      <c r="Q2543" s="31" t="s">
        <v>3341</v>
      </c>
    </row>
    <row r="2544" spans="1:17" x14ac:dyDescent="0.2">
      <c r="A2544" s="9" t="s">
        <v>13021</v>
      </c>
      <c r="B2544" s="9">
        <v>1</v>
      </c>
      <c r="K2544" s="26" t="s">
        <v>8177</v>
      </c>
      <c r="L2544" s="27" t="s">
        <v>13002</v>
      </c>
      <c r="M2544" s="27" t="s">
        <v>13003</v>
      </c>
      <c r="N2544" s="27" t="s">
        <v>3326</v>
      </c>
      <c r="O2544" s="27" t="s">
        <v>3326</v>
      </c>
      <c r="P2544" s="27" t="s">
        <v>3342</v>
      </c>
      <c r="Q2544" s="28" t="s">
        <v>3343</v>
      </c>
    </row>
    <row r="2545" spans="1:17" x14ac:dyDescent="0.2">
      <c r="A2545" s="9" t="s">
        <v>13023</v>
      </c>
      <c r="B2545" s="9">
        <v>1</v>
      </c>
      <c r="K2545" s="29" t="s">
        <v>8177</v>
      </c>
      <c r="L2545" s="30" t="s">
        <v>13004</v>
      </c>
      <c r="M2545" s="30" t="s">
        <v>13005</v>
      </c>
      <c r="N2545" s="30" t="s">
        <v>3326</v>
      </c>
      <c r="O2545" s="30" t="s">
        <v>3326</v>
      </c>
      <c r="P2545" s="30" t="s">
        <v>19511</v>
      </c>
      <c r="Q2545" s="31" t="s">
        <v>3230</v>
      </c>
    </row>
    <row r="2546" spans="1:17" x14ac:dyDescent="0.2">
      <c r="A2546" s="9" t="s">
        <v>13024</v>
      </c>
      <c r="B2546" s="9">
        <v>1</v>
      </c>
      <c r="K2546" s="26" t="s">
        <v>8177</v>
      </c>
      <c r="L2546" s="27" t="s">
        <v>13006</v>
      </c>
      <c r="M2546" s="27" t="s">
        <v>13007</v>
      </c>
      <c r="N2546" s="27" t="s">
        <v>3326</v>
      </c>
      <c r="O2546" s="27" t="s">
        <v>3326</v>
      </c>
      <c r="P2546" s="27" t="s">
        <v>19511</v>
      </c>
      <c r="Q2546" s="28" t="s">
        <v>3344</v>
      </c>
    </row>
    <row r="2547" spans="1:17" x14ac:dyDescent="0.2">
      <c r="A2547" s="9" t="s">
        <v>13026</v>
      </c>
      <c r="B2547" s="9">
        <v>1</v>
      </c>
      <c r="K2547" s="29" t="s">
        <v>8177</v>
      </c>
      <c r="L2547" s="30" t="s">
        <v>13008</v>
      </c>
      <c r="M2547" s="30" t="s">
        <v>13009</v>
      </c>
      <c r="N2547" s="30" t="s">
        <v>3326</v>
      </c>
      <c r="O2547" s="30" t="s">
        <v>3326</v>
      </c>
      <c r="P2547" s="30" t="s">
        <v>3345</v>
      </c>
      <c r="Q2547" s="31" t="s">
        <v>3346</v>
      </c>
    </row>
    <row r="2548" spans="1:17" x14ac:dyDescent="0.2">
      <c r="A2548" s="9" t="s">
        <v>13028</v>
      </c>
      <c r="B2548" s="9">
        <v>1</v>
      </c>
      <c r="K2548" s="26" t="s">
        <v>8177</v>
      </c>
      <c r="L2548" s="27" t="s">
        <v>13010</v>
      </c>
      <c r="M2548" s="27" t="s">
        <v>13011</v>
      </c>
      <c r="N2548" s="27" t="s">
        <v>3326</v>
      </c>
      <c r="O2548" s="27" t="s">
        <v>3326</v>
      </c>
      <c r="P2548" s="27" t="s">
        <v>19511</v>
      </c>
      <c r="Q2548" s="28" t="s">
        <v>3347</v>
      </c>
    </row>
    <row r="2549" spans="1:17" x14ac:dyDescent="0.2">
      <c r="A2549" s="9" t="s">
        <v>13030</v>
      </c>
      <c r="B2549" s="9">
        <v>1</v>
      </c>
      <c r="K2549" s="29" t="s">
        <v>8186</v>
      </c>
      <c r="L2549" s="30" t="s">
        <v>13012</v>
      </c>
      <c r="M2549" s="30" t="s">
        <v>13013</v>
      </c>
      <c r="N2549" s="30" t="s">
        <v>3326</v>
      </c>
      <c r="O2549" s="30" t="s">
        <v>3326</v>
      </c>
      <c r="P2549" s="30" t="s">
        <v>19511</v>
      </c>
      <c r="Q2549" s="31" t="s">
        <v>3348</v>
      </c>
    </row>
    <row r="2550" spans="1:17" x14ac:dyDescent="0.2">
      <c r="A2550" s="9" t="s">
        <v>13031</v>
      </c>
      <c r="B2550" s="9">
        <v>1</v>
      </c>
      <c r="K2550" s="26" t="s">
        <v>8216</v>
      </c>
      <c r="L2550" s="27" t="s">
        <v>13014</v>
      </c>
      <c r="M2550" s="27" t="s">
        <v>13015</v>
      </c>
      <c r="N2550" s="27" t="s">
        <v>3326</v>
      </c>
      <c r="O2550" s="27" t="s">
        <v>3326</v>
      </c>
      <c r="P2550" s="27" t="s">
        <v>19511</v>
      </c>
      <c r="Q2550" s="28" t="s">
        <v>3349</v>
      </c>
    </row>
    <row r="2551" spans="1:17" x14ac:dyDescent="0.2">
      <c r="A2551" s="9" t="s">
        <v>13034</v>
      </c>
      <c r="B2551" s="9">
        <v>1</v>
      </c>
      <c r="K2551" s="29" t="s">
        <v>8216</v>
      </c>
      <c r="L2551" s="30" t="s">
        <v>13016</v>
      </c>
      <c r="M2551" s="30" t="s">
        <v>13017</v>
      </c>
      <c r="N2551" s="30" t="s">
        <v>3326</v>
      </c>
      <c r="O2551" s="30" t="s">
        <v>3326</v>
      </c>
      <c r="P2551" s="30" t="s">
        <v>3350</v>
      </c>
      <c r="Q2551" s="31" t="s">
        <v>3351</v>
      </c>
    </row>
    <row r="2552" spans="1:17" x14ac:dyDescent="0.2">
      <c r="A2552" s="9" t="s">
        <v>13036</v>
      </c>
      <c r="B2552" s="9">
        <v>1</v>
      </c>
      <c r="K2552" s="26" t="s">
        <v>8216</v>
      </c>
      <c r="L2552" s="27" t="s">
        <v>13018</v>
      </c>
      <c r="M2552" s="27" t="s">
        <v>13019</v>
      </c>
      <c r="N2552" s="27" t="s">
        <v>3326</v>
      </c>
      <c r="O2552" s="27" t="s">
        <v>3326</v>
      </c>
      <c r="P2552" s="27" t="s">
        <v>3269</v>
      </c>
      <c r="Q2552" s="28" t="s">
        <v>3270</v>
      </c>
    </row>
    <row r="2553" spans="1:17" x14ac:dyDescent="0.2">
      <c r="A2553" s="9" t="s">
        <v>13038</v>
      </c>
      <c r="B2553" s="9">
        <v>1</v>
      </c>
      <c r="K2553" s="29" t="s">
        <v>8216</v>
      </c>
      <c r="L2553" s="30" t="s">
        <v>13018</v>
      </c>
      <c r="M2553" s="30" t="s">
        <v>13020</v>
      </c>
      <c r="N2553" s="30" t="s">
        <v>3326</v>
      </c>
      <c r="O2553" s="30" t="s">
        <v>3326</v>
      </c>
      <c r="P2553" s="30" t="s">
        <v>3269</v>
      </c>
      <c r="Q2553" s="31" t="s">
        <v>3270</v>
      </c>
    </row>
    <row r="2554" spans="1:17" x14ac:dyDescent="0.2">
      <c r="A2554" s="9" t="s">
        <v>13040</v>
      </c>
      <c r="B2554" s="9">
        <v>1</v>
      </c>
      <c r="K2554" s="26" t="s">
        <v>8216</v>
      </c>
      <c r="L2554" s="27" t="s">
        <v>13021</v>
      </c>
      <c r="M2554" s="27" t="s">
        <v>13022</v>
      </c>
      <c r="N2554" s="27" t="s">
        <v>3326</v>
      </c>
      <c r="O2554" s="27" t="s">
        <v>3326</v>
      </c>
      <c r="P2554" s="27" t="s">
        <v>19511</v>
      </c>
      <c r="Q2554" s="28" t="s">
        <v>3329</v>
      </c>
    </row>
    <row r="2555" spans="1:17" x14ac:dyDescent="0.2">
      <c r="A2555" s="9" t="s">
        <v>13041</v>
      </c>
      <c r="B2555" s="9">
        <v>1</v>
      </c>
      <c r="K2555" s="29" t="s">
        <v>8216</v>
      </c>
      <c r="L2555" s="30" t="s">
        <v>13023</v>
      </c>
      <c r="M2555" s="30" t="s">
        <v>10898</v>
      </c>
      <c r="N2555" s="30" t="s">
        <v>3326</v>
      </c>
      <c r="O2555" s="30" t="s">
        <v>3326</v>
      </c>
      <c r="P2555" s="30" t="s">
        <v>19511</v>
      </c>
      <c r="Q2555" s="31" t="s">
        <v>3352</v>
      </c>
    </row>
    <row r="2556" spans="1:17" x14ac:dyDescent="0.2">
      <c r="A2556" s="9" t="s">
        <v>13044</v>
      </c>
      <c r="B2556" s="9">
        <v>1</v>
      </c>
      <c r="K2556" s="26" t="s">
        <v>8183</v>
      </c>
      <c r="L2556" s="27" t="s">
        <v>13024</v>
      </c>
      <c r="M2556" s="27" t="s">
        <v>13025</v>
      </c>
      <c r="N2556" s="27" t="s">
        <v>3326</v>
      </c>
      <c r="O2556" s="27" t="s">
        <v>3326</v>
      </c>
      <c r="P2556" s="27" t="s">
        <v>19511</v>
      </c>
      <c r="Q2556" s="28" t="s">
        <v>3353</v>
      </c>
    </row>
    <row r="2557" spans="1:17" x14ac:dyDescent="0.2">
      <c r="A2557" s="9" t="s">
        <v>13046</v>
      </c>
      <c r="B2557" s="9">
        <v>1</v>
      </c>
      <c r="K2557" s="29" t="s">
        <v>8216</v>
      </c>
      <c r="L2557" s="30" t="s">
        <v>13026</v>
      </c>
      <c r="M2557" s="30" t="s">
        <v>13027</v>
      </c>
      <c r="N2557" s="30" t="s">
        <v>3326</v>
      </c>
      <c r="O2557" s="30" t="s">
        <v>3326</v>
      </c>
      <c r="P2557" s="30" t="s">
        <v>3354</v>
      </c>
      <c r="Q2557" s="31" t="s">
        <v>3355</v>
      </c>
    </row>
    <row r="2558" spans="1:17" x14ac:dyDescent="0.2">
      <c r="A2558" s="9" t="s">
        <v>13048</v>
      </c>
      <c r="B2558" s="9">
        <v>1</v>
      </c>
      <c r="K2558" s="26" t="s">
        <v>8216</v>
      </c>
      <c r="L2558" s="27" t="s">
        <v>13028</v>
      </c>
      <c r="M2558" s="27" t="s">
        <v>13029</v>
      </c>
      <c r="N2558" s="27" t="s">
        <v>3326</v>
      </c>
      <c r="O2558" s="27" t="s">
        <v>3326</v>
      </c>
      <c r="P2558" s="27" t="s">
        <v>19511</v>
      </c>
      <c r="Q2558" s="28" t="s">
        <v>3356</v>
      </c>
    </row>
    <row r="2559" spans="1:17" x14ac:dyDescent="0.2">
      <c r="A2559" s="9" t="s">
        <v>13050</v>
      </c>
      <c r="B2559" s="9">
        <v>1</v>
      </c>
      <c r="K2559" s="29" t="s">
        <v>8216</v>
      </c>
      <c r="L2559" s="30" t="s">
        <v>13030</v>
      </c>
      <c r="M2559" s="30" t="s">
        <v>12831</v>
      </c>
      <c r="N2559" s="30" t="s">
        <v>3326</v>
      </c>
      <c r="O2559" s="30" t="s">
        <v>3326</v>
      </c>
      <c r="P2559" s="30" t="s">
        <v>19511</v>
      </c>
      <c r="Q2559" s="31" t="s">
        <v>3329</v>
      </c>
    </row>
    <row r="2560" spans="1:17" x14ac:dyDescent="0.2">
      <c r="A2560" s="9" t="s">
        <v>13052</v>
      </c>
      <c r="B2560" s="9">
        <v>1</v>
      </c>
      <c r="K2560" s="26" t="s">
        <v>8216</v>
      </c>
      <c r="L2560" s="27" t="s">
        <v>13031</v>
      </c>
      <c r="M2560" s="27" t="s">
        <v>13032</v>
      </c>
      <c r="N2560" s="27" t="s">
        <v>3326</v>
      </c>
      <c r="O2560" s="27" t="s">
        <v>3326</v>
      </c>
      <c r="P2560" s="27" t="s">
        <v>3337</v>
      </c>
      <c r="Q2560" s="28" t="s">
        <v>3338</v>
      </c>
    </row>
    <row r="2561" spans="1:17" x14ac:dyDescent="0.2">
      <c r="A2561" s="9" t="s">
        <v>13054</v>
      </c>
      <c r="B2561" s="9">
        <v>1</v>
      </c>
      <c r="K2561" s="29" t="s">
        <v>8216</v>
      </c>
      <c r="L2561" s="30" t="s">
        <v>10928</v>
      </c>
      <c r="M2561" s="30" t="s">
        <v>13033</v>
      </c>
      <c r="N2561" s="30" t="s">
        <v>3326</v>
      </c>
      <c r="O2561" s="30" t="s">
        <v>3326</v>
      </c>
      <c r="P2561" s="30" t="s">
        <v>3357</v>
      </c>
      <c r="Q2561" s="31" t="s">
        <v>3358</v>
      </c>
    </row>
    <row r="2562" spans="1:17" x14ac:dyDescent="0.2">
      <c r="A2562" s="9" t="s">
        <v>13056</v>
      </c>
      <c r="B2562" s="9">
        <v>1</v>
      </c>
      <c r="K2562" s="26" t="s">
        <v>8216</v>
      </c>
      <c r="L2562" s="27" t="s">
        <v>13034</v>
      </c>
      <c r="M2562" s="27" t="s">
        <v>13035</v>
      </c>
      <c r="N2562" s="27" t="s">
        <v>3326</v>
      </c>
      <c r="O2562" s="27" t="s">
        <v>3326</v>
      </c>
      <c r="P2562" s="27" t="s">
        <v>3359</v>
      </c>
      <c r="Q2562" s="28" t="s">
        <v>3360</v>
      </c>
    </row>
    <row r="2563" spans="1:17" x14ac:dyDescent="0.2">
      <c r="A2563" s="9" t="s">
        <v>13060</v>
      </c>
      <c r="B2563" s="9">
        <v>1</v>
      </c>
      <c r="K2563" s="29" t="s">
        <v>8216</v>
      </c>
      <c r="L2563" s="30" t="s">
        <v>13036</v>
      </c>
      <c r="M2563" s="30" t="s">
        <v>13037</v>
      </c>
      <c r="N2563" s="30" t="s">
        <v>3326</v>
      </c>
      <c r="O2563" s="30" t="s">
        <v>3326</v>
      </c>
      <c r="P2563" s="30" t="s">
        <v>3361</v>
      </c>
      <c r="Q2563" s="31" t="s">
        <v>3362</v>
      </c>
    </row>
    <row r="2564" spans="1:17" x14ac:dyDescent="0.2">
      <c r="A2564" s="9" t="s">
        <v>13062</v>
      </c>
      <c r="B2564" s="9">
        <v>1</v>
      </c>
      <c r="K2564" s="26" t="s">
        <v>8216</v>
      </c>
      <c r="L2564" s="27" t="s">
        <v>13038</v>
      </c>
      <c r="M2564" s="27" t="s">
        <v>13039</v>
      </c>
      <c r="N2564" s="27" t="s">
        <v>3326</v>
      </c>
      <c r="O2564" s="27" t="s">
        <v>3326</v>
      </c>
      <c r="P2564" s="27" t="s">
        <v>3363</v>
      </c>
      <c r="Q2564" s="28" t="s">
        <v>3364</v>
      </c>
    </row>
    <row r="2565" spans="1:17" x14ac:dyDescent="0.2">
      <c r="A2565" s="9" t="s">
        <v>13064</v>
      </c>
      <c r="B2565" s="9">
        <v>1</v>
      </c>
      <c r="K2565" s="29" t="s">
        <v>8216</v>
      </c>
      <c r="L2565" s="30" t="s">
        <v>13040</v>
      </c>
      <c r="M2565" s="30" t="s">
        <v>12999</v>
      </c>
      <c r="N2565" s="30" t="s">
        <v>3326</v>
      </c>
      <c r="O2565" s="30" t="s">
        <v>3326</v>
      </c>
      <c r="P2565" s="30" t="s">
        <v>19511</v>
      </c>
      <c r="Q2565" s="31" t="s">
        <v>3365</v>
      </c>
    </row>
    <row r="2566" spans="1:17" x14ac:dyDescent="0.2">
      <c r="A2566" s="9" t="s">
        <v>13066</v>
      </c>
      <c r="B2566" s="9">
        <v>1</v>
      </c>
      <c r="K2566" s="26" t="s">
        <v>8216</v>
      </c>
      <c r="L2566" s="27" t="s">
        <v>13041</v>
      </c>
      <c r="M2566" s="27" t="s">
        <v>13042</v>
      </c>
      <c r="N2566" s="27" t="s">
        <v>3326</v>
      </c>
      <c r="O2566" s="27" t="s">
        <v>13043</v>
      </c>
      <c r="P2566" s="27" t="s">
        <v>19511</v>
      </c>
      <c r="Q2566" s="28" t="s">
        <v>3366</v>
      </c>
    </row>
    <row r="2567" spans="1:17" x14ac:dyDescent="0.2">
      <c r="A2567" s="9" t="s">
        <v>13068</v>
      </c>
      <c r="B2567" s="9">
        <v>1</v>
      </c>
      <c r="K2567" s="29" t="s">
        <v>8216</v>
      </c>
      <c r="L2567" s="30" t="s">
        <v>13044</v>
      </c>
      <c r="M2567" s="30" t="s">
        <v>13045</v>
      </c>
      <c r="N2567" s="30" t="s">
        <v>3326</v>
      </c>
      <c r="O2567" s="30" t="s">
        <v>3326</v>
      </c>
      <c r="P2567" s="30" t="s">
        <v>3367</v>
      </c>
      <c r="Q2567" s="31" t="s">
        <v>3368</v>
      </c>
    </row>
    <row r="2568" spans="1:17" x14ac:dyDescent="0.2">
      <c r="A2568" s="9" t="s">
        <v>13069</v>
      </c>
      <c r="B2568" s="9">
        <v>1</v>
      </c>
      <c r="K2568" s="26" t="s">
        <v>8216</v>
      </c>
      <c r="L2568" s="27" t="s">
        <v>13046</v>
      </c>
      <c r="M2568" s="27" t="s">
        <v>13047</v>
      </c>
      <c r="N2568" s="27" t="s">
        <v>3326</v>
      </c>
      <c r="O2568" s="27" t="s">
        <v>3326</v>
      </c>
      <c r="P2568" s="27" t="s">
        <v>3369</v>
      </c>
      <c r="Q2568" s="28" t="s">
        <v>3370</v>
      </c>
    </row>
    <row r="2569" spans="1:17" x14ac:dyDescent="0.2">
      <c r="A2569" s="9" t="s">
        <v>13071</v>
      </c>
      <c r="B2569" s="9">
        <v>1</v>
      </c>
      <c r="K2569" s="29" t="s">
        <v>11789</v>
      </c>
      <c r="L2569" s="30" t="s">
        <v>13048</v>
      </c>
      <c r="M2569" s="30" t="s">
        <v>12873</v>
      </c>
      <c r="N2569" s="30" t="s">
        <v>3326</v>
      </c>
      <c r="O2569" s="30" t="s">
        <v>3326</v>
      </c>
      <c r="P2569" s="30" t="s">
        <v>3260</v>
      </c>
      <c r="Q2569" s="31" t="s">
        <v>3261</v>
      </c>
    </row>
    <row r="2570" spans="1:17" x14ac:dyDescent="0.2">
      <c r="A2570" s="9" t="s">
        <v>13073</v>
      </c>
      <c r="B2570" s="9">
        <v>1</v>
      </c>
      <c r="K2570" s="26" t="s">
        <v>11789</v>
      </c>
      <c r="L2570" s="27" t="s">
        <v>12965</v>
      </c>
      <c r="M2570" s="27" t="s">
        <v>13049</v>
      </c>
      <c r="N2570" s="27" t="s">
        <v>3326</v>
      </c>
      <c r="O2570" s="27" t="s">
        <v>3326</v>
      </c>
      <c r="P2570" s="27" t="s">
        <v>3323</v>
      </c>
      <c r="Q2570" s="28" t="s">
        <v>3324</v>
      </c>
    </row>
    <row r="2571" spans="1:17" x14ac:dyDescent="0.2">
      <c r="A2571" s="9" t="s">
        <v>13075</v>
      </c>
      <c r="B2571" s="9">
        <v>1</v>
      </c>
      <c r="K2571" s="29" t="s">
        <v>8523</v>
      </c>
      <c r="L2571" s="30" t="s">
        <v>13050</v>
      </c>
      <c r="M2571" s="30" t="s">
        <v>13051</v>
      </c>
      <c r="N2571" s="30" t="s">
        <v>3326</v>
      </c>
      <c r="O2571" s="30" t="s">
        <v>13043</v>
      </c>
      <c r="P2571" s="30" t="s">
        <v>3371</v>
      </c>
      <c r="Q2571" s="31" t="s">
        <v>3372</v>
      </c>
    </row>
    <row r="2572" spans="1:17" x14ac:dyDescent="0.2">
      <c r="A2572" s="9" t="s">
        <v>13076</v>
      </c>
      <c r="B2572" s="9">
        <v>1</v>
      </c>
      <c r="K2572" s="26" t="s">
        <v>8216</v>
      </c>
      <c r="L2572" s="27" t="s">
        <v>13052</v>
      </c>
      <c r="M2572" s="27" t="s">
        <v>13053</v>
      </c>
      <c r="N2572" s="27" t="s">
        <v>3326</v>
      </c>
      <c r="O2572" s="27" t="s">
        <v>3326</v>
      </c>
      <c r="P2572" s="27" t="s">
        <v>3373</v>
      </c>
      <c r="Q2572" s="28" t="s">
        <v>3374</v>
      </c>
    </row>
    <row r="2573" spans="1:17" x14ac:dyDescent="0.2">
      <c r="A2573" s="9" t="s">
        <v>13077</v>
      </c>
      <c r="B2573" s="9">
        <v>1</v>
      </c>
      <c r="K2573" s="29" t="s">
        <v>8582</v>
      </c>
      <c r="L2573" s="30" t="s">
        <v>13054</v>
      </c>
      <c r="M2573" s="30" t="s">
        <v>13055</v>
      </c>
      <c r="N2573" s="30" t="s">
        <v>3326</v>
      </c>
      <c r="O2573" s="30" t="s">
        <v>3326</v>
      </c>
      <c r="P2573" s="30" t="s">
        <v>19511</v>
      </c>
      <c r="Q2573" s="31" t="s">
        <v>3375</v>
      </c>
    </row>
    <row r="2574" spans="1:17" x14ac:dyDescent="0.2">
      <c r="A2574" s="9" t="s">
        <v>13078</v>
      </c>
      <c r="B2574" s="9">
        <v>1</v>
      </c>
      <c r="K2574" s="26" t="s">
        <v>8183</v>
      </c>
      <c r="L2574" s="27" t="s">
        <v>13056</v>
      </c>
      <c r="M2574" s="27" t="s">
        <v>13057</v>
      </c>
      <c r="N2574" s="27" t="s">
        <v>3326</v>
      </c>
      <c r="O2574" s="27" t="s">
        <v>19511</v>
      </c>
      <c r="P2574" s="27" t="s">
        <v>19511</v>
      </c>
      <c r="Q2574" s="28" t="s">
        <v>3376</v>
      </c>
    </row>
    <row r="2575" spans="1:17" x14ac:dyDescent="0.2">
      <c r="A2575" s="9" t="s">
        <v>13080</v>
      </c>
      <c r="B2575" s="9">
        <v>1</v>
      </c>
      <c r="K2575" s="29" t="s">
        <v>8216</v>
      </c>
      <c r="L2575" s="30" t="s">
        <v>13058</v>
      </c>
      <c r="M2575" s="30" t="s">
        <v>13059</v>
      </c>
      <c r="N2575" s="30" t="s">
        <v>3326</v>
      </c>
      <c r="O2575" s="30" t="s">
        <v>3326</v>
      </c>
      <c r="P2575" s="30" t="s">
        <v>19511</v>
      </c>
      <c r="Q2575" s="31" t="s">
        <v>3377</v>
      </c>
    </row>
    <row r="2576" spans="1:17" x14ac:dyDescent="0.2">
      <c r="A2576" s="9" t="s">
        <v>13082</v>
      </c>
      <c r="B2576" s="9">
        <v>1</v>
      </c>
      <c r="K2576" s="26" t="s">
        <v>8174</v>
      </c>
      <c r="L2576" s="27" t="s">
        <v>13060</v>
      </c>
      <c r="M2576" s="27" t="s">
        <v>13061</v>
      </c>
      <c r="N2576" s="27" t="s">
        <v>3326</v>
      </c>
      <c r="O2576" s="27" t="s">
        <v>19511</v>
      </c>
      <c r="P2576" s="27" t="s">
        <v>19511</v>
      </c>
      <c r="Q2576" s="28" t="s">
        <v>3378</v>
      </c>
    </row>
    <row r="2577" spans="1:17" x14ac:dyDescent="0.2">
      <c r="A2577" s="9" t="s">
        <v>13084</v>
      </c>
      <c r="B2577" s="9">
        <v>1</v>
      </c>
      <c r="K2577" s="29" t="s">
        <v>8216</v>
      </c>
      <c r="L2577" s="30" t="s">
        <v>13062</v>
      </c>
      <c r="M2577" s="30" t="s">
        <v>13063</v>
      </c>
      <c r="N2577" s="30" t="s">
        <v>3326</v>
      </c>
      <c r="O2577" s="30" t="s">
        <v>19511</v>
      </c>
      <c r="P2577" s="30" t="s">
        <v>19511</v>
      </c>
      <c r="Q2577" s="31" t="s">
        <v>3229</v>
      </c>
    </row>
    <row r="2578" spans="1:17" x14ac:dyDescent="0.2">
      <c r="A2578" s="9" t="s">
        <v>13086</v>
      </c>
      <c r="B2578" s="9">
        <v>1</v>
      </c>
      <c r="K2578" s="26" t="s">
        <v>8174</v>
      </c>
      <c r="L2578" s="27" t="s">
        <v>13064</v>
      </c>
      <c r="M2578" s="27" t="s">
        <v>13065</v>
      </c>
      <c r="N2578" s="27" t="s">
        <v>3326</v>
      </c>
      <c r="O2578" s="27" t="s">
        <v>19511</v>
      </c>
      <c r="P2578" s="27" t="s">
        <v>19511</v>
      </c>
      <c r="Q2578" s="28" t="s">
        <v>3379</v>
      </c>
    </row>
    <row r="2579" spans="1:17" x14ac:dyDescent="0.2">
      <c r="A2579" s="9" t="s">
        <v>13088</v>
      </c>
      <c r="B2579" s="9">
        <v>1</v>
      </c>
      <c r="K2579" s="29" t="s">
        <v>8174</v>
      </c>
      <c r="L2579" s="30" t="s">
        <v>13066</v>
      </c>
      <c r="M2579" s="30" t="s">
        <v>13067</v>
      </c>
      <c r="N2579" s="30" t="s">
        <v>3326</v>
      </c>
      <c r="O2579" s="30" t="s">
        <v>19511</v>
      </c>
      <c r="P2579" s="30" t="s">
        <v>19511</v>
      </c>
      <c r="Q2579" s="31" t="s">
        <v>3380</v>
      </c>
    </row>
    <row r="2580" spans="1:17" x14ac:dyDescent="0.2">
      <c r="A2580" s="9" t="s">
        <v>13090</v>
      </c>
      <c r="B2580" s="9">
        <v>1</v>
      </c>
      <c r="K2580" s="26" t="s">
        <v>8174</v>
      </c>
      <c r="L2580" s="27" t="s">
        <v>13068</v>
      </c>
      <c r="M2580" s="27" t="s">
        <v>12167</v>
      </c>
      <c r="N2580" s="27" t="s">
        <v>3326</v>
      </c>
      <c r="O2580" s="27" t="s">
        <v>19511</v>
      </c>
      <c r="P2580" s="27" t="s">
        <v>19511</v>
      </c>
      <c r="Q2580" s="28" t="s">
        <v>3381</v>
      </c>
    </row>
    <row r="2581" spans="1:17" x14ac:dyDescent="0.2">
      <c r="A2581" s="9" t="s">
        <v>13091</v>
      </c>
      <c r="B2581" s="9">
        <v>1</v>
      </c>
      <c r="K2581" s="29" t="s">
        <v>8174</v>
      </c>
      <c r="L2581" s="30" t="s">
        <v>13069</v>
      </c>
      <c r="M2581" s="30" t="s">
        <v>13070</v>
      </c>
      <c r="N2581" s="30" t="s">
        <v>3326</v>
      </c>
      <c r="O2581" s="30" t="s">
        <v>19511</v>
      </c>
      <c r="P2581" s="30" t="s">
        <v>19511</v>
      </c>
      <c r="Q2581" s="31" t="s">
        <v>3382</v>
      </c>
    </row>
    <row r="2582" spans="1:17" x14ac:dyDescent="0.2">
      <c r="A2582" s="9" t="s">
        <v>13093</v>
      </c>
      <c r="B2582" s="9">
        <v>1</v>
      </c>
      <c r="K2582" s="26" t="s">
        <v>8216</v>
      </c>
      <c r="L2582" s="27" t="s">
        <v>13071</v>
      </c>
      <c r="M2582" s="27" t="s">
        <v>13072</v>
      </c>
      <c r="N2582" s="27" t="s">
        <v>3326</v>
      </c>
      <c r="O2582" s="27" t="s">
        <v>3326</v>
      </c>
      <c r="P2582" s="27" t="s">
        <v>19511</v>
      </c>
      <c r="Q2582" s="28" t="s">
        <v>3383</v>
      </c>
    </row>
    <row r="2583" spans="1:17" x14ac:dyDescent="0.2">
      <c r="A2583" s="9" t="s">
        <v>13094</v>
      </c>
      <c r="B2583" s="9">
        <v>1</v>
      </c>
      <c r="K2583" s="29" t="s">
        <v>8216</v>
      </c>
      <c r="L2583" s="30" t="s">
        <v>13073</v>
      </c>
      <c r="M2583" s="30" t="s">
        <v>13074</v>
      </c>
      <c r="N2583" s="30" t="s">
        <v>3326</v>
      </c>
      <c r="O2583" s="30" t="s">
        <v>19511</v>
      </c>
      <c r="P2583" s="30" t="s">
        <v>3384</v>
      </c>
      <c r="Q2583" s="31" t="s">
        <v>3385</v>
      </c>
    </row>
    <row r="2584" spans="1:17" x14ac:dyDescent="0.2">
      <c r="A2584" s="9" t="s">
        <v>13095</v>
      </c>
      <c r="B2584" s="9">
        <v>1</v>
      </c>
      <c r="K2584" s="26" t="s">
        <v>8174</v>
      </c>
      <c r="L2584" s="27" t="s">
        <v>13075</v>
      </c>
      <c r="M2584" s="27" t="s">
        <v>3386</v>
      </c>
      <c r="N2584" s="27" t="s">
        <v>3326</v>
      </c>
      <c r="O2584" s="27" t="s">
        <v>3190</v>
      </c>
      <c r="P2584" s="27" t="s">
        <v>19511</v>
      </c>
      <c r="Q2584" s="28" t="s">
        <v>3387</v>
      </c>
    </row>
    <row r="2585" spans="1:17" x14ac:dyDescent="0.2">
      <c r="A2585" s="9" t="s">
        <v>13097</v>
      </c>
      <c r="B2585" s="9">
        <v>1</v>
      </c>
      <c r="K2585" s="29" t="s">
        <v>8216</v>
      </c>
      <c r="L2585" s="30" t="s">
        <v>13076</v>
      </c>
      <c r="M2585" s="30" t="s">
        <v>3388</v>
      </c>
      <c r="N2585" s="30" t="s">
        <v>3326</v>
      </c>
      <c r="O2585" s="30" t="s">
        <v>3326</v>
      </c>
      <c r="P2585" s="30" t="s">
        <v>19511</v>
      </c>
      <c r="Q2585" s="31" t="s">
        <v>3389</v>
      </c>
    </row>
    <row r="2586" spans="1:17" x14ac:dyDescent="0.2">
      <c r="A2586" s="9" t="s">
        <v>13099</v>
      </c>
      <c r="B2586" s="9">
        <v>1</v>
      </c>
      <c r="K2586" s="26" t="s">
        <v>8174</v>
      </c>
      <c r="L2586" s="27" t="s">
        <v>13077</v>
      </c>
      <c r="M2586" s="27" t="s">
        <v>3390</v>
      </c>
      <c r="N2586" s="27" t="s">
        <v>3326</v>
      </c>
      <c r="O2586" s="27" t="s">
        <v>3326</v>
      </c>
      <c r="P2586" s="27" t="s">
        <v>19511</v>
      </c>
      <c r="Q2586" s="28" t="s">
        <v>3391</v>
      </c>
    </row>
    <row r="2587" spans="1:17" x14ac:dyDescent="0.2">
      <c r="A2587" s="9" t="s">
        <v>13101</v>
      </c>
      <c r="B2587" s="9">
        <v>1</v>
      </c>
      <c r="K2587" s="29" t="s">
        <v>8216</v>
      </c>
      <c r="L2587" s="30" t="s">
        <v>13058</v>
      </c>
      <c r="M2587" s="30" t="s">
        <v>3392</v>
      </c>
      <c r="N2587" s="30" t="s">
        <v>3326</v>
      </c>
      <c r="O2587" s="30" t="s">
        <v>3326</v>
      </c>
      <c r="P2587" s="30" t="s">
        <v>19511</v>
      </c>
      <c r="Q2587" s="31" t="s">
        <v>3393</v>
      </c>
    </row>
    <row r="2588" spans="1:17" x14ac:dyDescent="0.2">
      <c r="A2588" s="9" t="s">
        <v>13103</v>
      </c>
      <c r="B2588" s="9">
        <v>1</v>
      </c>
      <c r="K2588" s="26" t="s">
        <v>8183</v>
      </c>
      <c r="L2588" s="27" t="s">
        <v>13078</v>
      </c>
      <c r="M2588" s="27" t="s">
        <v>13079</v>
      </c>
      <c r="N2588" s="27" t="s">
        <v>3326</v>
      </c>
      <c r="O2588" s="27" t="s">
        <v>3326</v>
      </c>
      <c r="P2588" s="27" t="s">
        <v>19511</v>
      </c>
      <c r="Q2588" s="28" t="s">
        <v>3394</v>
      </c>
    </row>
    <row r="2589" spans="1:17" x14ac:dyDescent="0.2">
      <c r="A2589" s="9" t="s">
        <v>13105</v>
      </c>
      <c r="B2589" s="9">
        <v>1</v>
      </c>
      <c r="K2589" s="29" t="s">
        <v>8216</v>
      </c>
      <c r="L2589" s="30" t="s">
        <v>13080</v>
      </c>
      <c r="M2589" s="30" t="s">
        <v>13081</v>
      </c>
      <c r="N2589" s="30" t="s">
        <v>3326</v>
      </c>
      <c r="O2589" s="30" t="s">
        <v>3326</v>
      </c>
      <c r="P2589" s="30" t="s">
        <v>19511</v>
      </c>
      <c r="Q2589" s="31" t="s">
        <v>3395</v>
      </c>
    </row>
    <row r="2590" spans="1:17" x14ac:dyDescent="0.2">
      <c r="A2590" s="9" t="s">
        <v>13108</v>
      </c>
      <c r="B2590" s="9">
        <v>1</v>
      </c>
      <c r="K2590" s="26" t="s">
        <v>8174</v>
      </c>
      <c r="L2590" s="27" t="s">
        <v>13082</v>
      </c>
      <c r="M2590" s="27" t="s">
        <v>13083</v>
      </c>
      <c r="N2590" s="27" t="s">
        <v>3326</v>
      </c>
      <c r="O2590" s="27" t="s">
        <v>3326</v>
      </c>
      <c r="P2590" s="27" t="s">
        <v>19511</v>
      </c>
      <c r="Q2590" s="28" t="s">
        <v>3396</v>
      </c>
    </row>
    <row r="2591" spans="1:17" x14ac:dyDescent="0.2">
      <c r="A2591" s="9" t="s">
        <v>13110</v>
      </c>
      <c r="B2591" s="9">
        <v>1</v>
      </c>
      <c r="K2591" s="29" t="s">
        <v>8216</v>
      </c>
      <c r="L2591" s="30" t="s">
        <v>13084</v>
      </c>
      <c r="M2591" s="30" t="s">
        <v>13085</v>
      </c>
      <c r="N2591" s="30" t="s">
        <v>3326</v>
      </c>
      <c r="O2591" s="30" t="s">
        <v>3326</v>
      </c>
      <c r="P2591" s="30" t="s">
        <v>3397</v>
      </c>
      <c r="Q2591" s="31" t="s">
        <v>3398</v>
      </c>
    </row>
    <row r="2592" spans="1:17" x14ac:dyDescent="0.2">
      <c r="A2592" s="9" t="s">
        <v>13112</v>
      </c>
      <c r="B2592" s="9">
        <v>1</v>
      </c>
      <c r="K2592" s="26" t="s">
        <v>8216</v>
      </c>
      <c r="L2592" s="27" t="s">
        <v>13086</v>
      </c>
      <c r="M2592" s="27" t="s">
        <v>13087</v>
      </c>
      <c r="N2592" s="27" t="s">
        <v>3326</v>
      </c>
      <c r="O2592" s="27" t="s">
        <v>3326</v>
      </c>
      <c r="P2592" s="27" t="s">
        <v>19511</v>
      </c>
      <c r="Q2592" s="28" t="s">
        <v>3351</v>
      </c>
    </row>
    <row r="2593" spans="1:17" x14ac:dyDescent="0.2">
      <c r="A2593" s="9" t="s">
        <v>13114</v>
      </c>
      <c r="B2593" s="9">
        <v>1</v>
      </c>
      <c r="K2593" s="29" t="s">
        <v>8216</v>
      </c>
      <c r="L2593" s="30" t="s">
        <v>13088</v>
      </c>
      <c r="M2593" s="30" t="s">
        <v>13089</v>
      </c>
      <c r="N2593" s="30" t="s">
        <v>3326</v>
      </c>
      <c r="O2593" s="30" t="s">
        <v>3326</v>
      </c>
      <c r="P2593" s="30" t="s">
        <v>19511</v>
      </c>
      <c r="Q2593" s="31" t="s">
        <v>3295</v>
      </c>
    </row>
    <row r="2594" spans="1:17" x14ac:dyDescent="0.2">
      <c r="A2594" s="9" t="s">
        <v>13116</v>
      </c>
      <c r="B2594" s="9">
        <v>1</v>
      </c>
      <c r="K2594" s="26" t="s">
        <v>8183</v>
      </c>
      <c r="L2594" s="27" t="s">
        <v>13090</v>
      </c>
      <c r="M2594" s="27" t="s">
        <v>3399</v>
      </c>
      <c r="N2594" s="27" t="s">
        <v>3326</v>
      </c>
      <c r="O2594" s="27" t="s">
        <v>3190</v>
      </c>
      <c r="P2594" s="27" t="s">
        <v>19511</v>
      </c>
      <c r="Q2594" s="28" t="s">
        <v>3400</v>
      </c>
    </row>
    <row r="2595" spans="1:17" x14ac:dyDescent="0.2">
      <c r="A2595" s="9" t="s">
        <v>13118</v>
      </c>
      <c r="B2595" s="9">
        <v>1</v>
      </c>
      <c r="K2595" s="29" t="s">
        <v>8216</v>
      </c>
      <c r="L2595" s="30" t="s">
        <v>13091</v>
      </c>
      <c r="M2595" s="30" t="s">
        <v>13092</v>
      </c>
      <c r="N2595" s="30" t="s">
        <v>3326</v>
      </c>
      <c r="O2595" s="30" t="s">
        <v>3326</v>
      </c>
      <c r="P2595" s="30" t="s">
        <v>19511</v>
      </c>
      <c r="Q2595" s="31" t="s">
        <v>3401</v>
      </c>
    </row>
    <row r="2596" spans="1:17" x14ac:dyDescent="0.2">
      <c r="A2596" s="9" t="s">
        <v>13122</v>
      </c>
      <c r="B2596" s="9">
        <v>1</v>
      </c>
      <c r="K2596" s="26" t="s">
        <v>8216</v>
      </c>
      <c r="L2596" s="27" t="s">
        <v>13093</v>
      </c>
      <c r="M2596" s="27" t="s">
        <v>13045</v>
      </c>
      <c r="N2596" s="27" t="s">
        <v>3326</v>
      </c>
      <c r="O2596" s="27" t="s">
        <v>3326</v>
      </c>
      <c r="P2596" s="27" t="s">
        <v>3367</v>
      </c>
      <c r="Q2596" s="28" t="s">
        <v>3402</v>
      </c>
    </row>
    <row r="2597" spans="1:17" x14ac:dyDescent="0.2">
      <c r="A2597" s="9" t="s">
        <v>13124</v>
      </c>
      <c r="B2597" s="9">
        <v>1</v>
      </c>
      <c r="K2597" s="29" t="s">
        <v>8183</v>
      </c>
      <c r="L2597" s="30" t="s">
        <v>13094</v>
      </c>
      <c r="M2597" s="30" t="s">
        <v>3403</v>
      </c>
      <c r="N2597" s="30" t="s">
        <v>3418</v>
      </c>
      <c r="O2597" s="30" t="s">
        <v>3418</v>
      </c>
      <c r="P2597" s="30" t="s">
        <v>3404</v>
      </c>
      <c r="Q2597" s="31" t="s">
        <v>3405</v>
      </c>
    </row>
    <row r="2598" spans="1:17" x14ac:dyDescent="0.2">
      <c r="A2598" s="9" t="s">
        <v>13126</v>
      </c>
      <c r="B2598" s="9">
        <v>1</v>
      </c>
      <c r="K2598" s="26" t="s">
        <v>8183</v>
      </c>
      <c r="L2598" s="27" t="s">
        <v>13095</v>
      </c>
      <c r="M2598" s="27" t="s">
        <v>13096</v>
      </c>
      <c r="N2598" s="27" t="s">
        <v>3418</v>
      </c>
      <c r="O2598" s="27" t="s">
        <v>19511</v>
      </c>
      <c r="P2598" s="27" t="s">
        <v>19511</v>
      </c>
      <c r="Q2598" s="28" t="s">
        <v>3406</v>
      </c>
    </row>
    <row r="2599" spans="1:17" x14ac:dyDescent="0.2">
      <c r="A2599" s="9" t="s">
        <v>13128</v>
      </c>
      <c r="B2599" s="9">
        <v>1</v>
      </c>
      <c r="K2599" s="29" t="s">
        <v>8183</v>
      </c>
      <c r="L2599" s="30" t="s">
        <v>13097</v>
      </c>
      <c r="M2599" s="30" t="s">
        <v>13098</v>
      </c>
      <c r="N2599" s="30" t="s">
        <v>3418</v>
      </c>
      <c r="O2599" s="30" t="s">
        <v>19511</v>
      </c>
      <c r="P2599" s="30" t="s">
        <v>19511</v>
      </c>
      <c r="Q2599" s="31" t="s">
        <v>3407</v>
      </c>
    </row>
    <row r="2600" spans="1:17" x14ac:dyDescent="0.2">
      <c r="A2600" s="9" t="s">
        <v>13130</v>
      </c>
      <c r="B2600" s="9">
        <v>1</v>
      </c>
      <c r="K2600" s="26" t="s">
        <v>8186</v>
      </c>
      <c r="L2600" s="27" t="s">
        <v>13099</v>
      </c>
      <c r="M2600" s="27" t="s">
        <v>13100</v>
      </c>
      <c r="N2600" s="27" t="s">
        <v>3418</v>
      </c>
      <c r="O2600" s="27" t="s">
        <v>3418</v>
      </c>
      <c r="P2600" s="27" t="s">
        <v>3408</v>
      </c>
      <c r="Q2600" s="28" t="s">
        <v>3409</v>
      </c>
    </row>
    <row r="2601" spans="1:17" x14ac:dyDescent="0.2">
      <c r="A2601" s="9" t="s">
        <v>13132</v>
      </c>
      <c r="B2601" s="9">
        <v>1</v>
      </c>
      <c r="K2601" s="29" t="s">
        <v>8183</v>
      </c>
      <c r="L2601" s="30" t="s">
        <v>13101</v>
      </c>
      <c r="M2601" s="30" t="s">
        <v>13102</v>
      </c>
      <c r="N2601" s="30" t="s">
        <v>3418</v>
      </c>
      <c r="O2601" s="30" t="s">
        <v>3418</v>
      </c>
      <c r="P2601" s="30" t="s">
        <v>19511</v>
      </c>
      <c r="Q2601" s="31" t="s">
        <v>3410</v>
      </c>
    </row>
    <row r="2602" spans="1:17" x14ac:dyDescent="0.2">
      <c r="A2602" s="9" t="s">
        <v>13134</v>
      </c>
      <c r="B2602" s="9">
        <v>1</v>
      </c>
      <c r="K2602" s="26" t="s">
        <v>8186</v>
      </c>
      <c r="L2602" s="27" t="s">
        <v>13103</v>
      </c>
      <c r="M2602" s="27" t="s">
        <v>13104</v>
      </c>
      <c r="N2602" s="27" t="s">
        <v>3418</v>
      </c>
      <c r="O2602" s="27" t="s">
        <v>3418</v>
      </c>
      <c r="P2602" s="27" t="s">
        <v>3411</v>
      </c>
      <c r="Q2602" s="28" t="s">
        <v>3412</v>
      </c>
    </row>
    <row r="2603" spans="1:17" x14ac:dyDescent="0.2">
      <c r="A2603" s="9" t="s">
        <v>13136</v>
      </c>
      <c r="B2603" s="9">
        <v>1</v>
      </c>
      <c r="K2603" s="29" t="s">
        <v>8186</v>
      </c>
      <c r="L2603" s="30" t="s">
        <v>13105</v>
      </c>
      <c r="M2603" s="30" t="s">
        <v>13106</v>
      </c>
      <c r="N2603" s="30" t="s">
        <v>3418</v>
      </c>
      <c r="O2603" s="30" t="s">
        <v>3418</v>
      </c>
      <c r="P2603" s="30" t="s">
        <v>3413</v>
      </c>
      <c r="Q2603" s="31" t="s">
        <v>3414</v>
      </c>
    </row>
    <row r="2604" spans="1:17" x14ac:dyDescent="0.2">
      <c r="A2604" s="9" t="s">
        <v>13138</v>
      </c>
      <c r="B2604" s="9">
        <v>1</v>
      </c>
      <c r="K2604" s="26" t="s">
        <v>8183</v>
      </c>
      <c r="L2604" s="27" t="s">
        <v>9928</v>
      </c>
      <c r="M2604" s="27" t="s">
        <v>13107</v>
      </c>
      <c r="N2604" s="27" t="s">
        <v>3418</v>
      </c>
      <c r="O2604" s="27" t="s">
        <v>19511</v>
      </c>
      <c r="P2604" s="27" t="s">
        <v>3415</v>
      </c>
      <c r="Q2604" s="28" t="s">
        <v>3416</v>
      </c>
    </row>
    <row r="2605" spans="1:17" x14ac:dyDescent="0.2">
      <c r="A2605" s="9" t="s">
        <v>13140</v>
      </c>
      <c r="B2605" s="9">
        <v>1</v>
      </c>
      <c r="K2605" s="29" t="s">
        <v>8177</v>
      </c>
      <c r="L2605" s="30" t="s">
        <v>13108</v>
      </c>
      <c r="M2605" s="30" t="s">
        <v>13109</v>
      </c>
      <c r="N2605" s="30" t="s">
        <v>3418</v>
      </c>
      <c r="O2605" s="30" t="s">
        <v>19511</v>
      </c>
      <c r="P2605" s="30" t="s">
        <v>19511</v>
      </c>
      <c r="Q2605" s="31" t="s">
        <v>3417</v>
      </c>
    </row>
    <row r="2606" spans="1:17" x14ac:dyDescent="0.2">
      <c r="A2606" s="9" t="s">
        <v>13142</v>
      </c>
      <c r="B2606" s="9">
        <v>1</v>
      </c>
      <c r="K2606" s="26" t="s">
        <v>8183</v>
      </c>
      <c r="L2606" s="27" t="s">
        <v>13110</v>
      </c>
      <c r="M2606" s="27" t="s">
        <v>13111</v>
      </c>
      <c r="N2606" s="27" t="s">
        <v>3418</v>
      </c>
      <c r="O2606" s="27" t="s">
        <v>3418</v>
      </c>
      <c r="P2606" s="27" t="s">
        <v>3419</v>
      </c>
      <c r="Q2606" s="28" t="s">
        <v>3420</v>
      </c>
    </row>
    <row r="2607" spans="1:17" x14ac:dyDescent="0.2">
      <c r="A2607" s="9" t="s">
        <v>13144</v>
      </c>
      <c r="B2607" s="9">
        <v>1</v>
      </c>
      <c r="K2607" s="29" t="s">
        <v>8186</v>
      </c>
      <c r="L2607" s="30" t="s">
        <v>13112</v>
      </c>
      <c r="M2607" s="30" t="s">
        <v>13113</v>
      </c>
      <c r="N2607" s="30" t="s">
        <v>3418</v>
      </c>
      <c r="O2607" s="30" t="s">
        <v>19511</v>
      </c>
      <c r="P2607" s="30" t="s">
        <v>19511</v>
      </c>
      <c r="Q2607" s="31" t="s">
        <v>2372</v>
      </c>
    </row>
    <row r="2608" spans="1:17" x14ac:dyDescent="0.2">
      <c r="A2608" s="9" t="s">
        <v>13146</v>
      </c>
      <c r="B2608" s="9">
        <v>1</v>
      </c>
      <c r="K2608" s="26" t="s">
        <v>8183</v>
      </c>
      <c r="L2608" s="27" t="s">
        <v>13114</v>
      </c>
      <c r="M2608" s="27" t="s">
        <v>13115</v>
      </c>
      <c r="N2608" s="27" t="s">
        <v>3418</v>
      </c>
      <c r="O2608" s="27" t="s">
        <v>19511</v>
      </c>
      <c r="P2608" s="27" t="s">
        <v>3421</v>
      </c>
      <c r="Q2608" s="28" t="s">
        <v>3422</v>
      </c>
    </row>
    <row r="2609" spans="1:17" x14ac:dyDescent="0.2">
      <c r="A2609" s="9" t="s">
        <v>13148</v>
      </c>
      <c r="B2609" s="9">
        <v>1</v>
      </c>
      <c r="K2609" s="29" t="s">
        <v>8183</v>
      </c>
      <c r="L2609" s="30" t="s">
        <v>13116</v>
      </c>
      <c r="M2609" s="30" t="s">
        <v>13117</v>
      </c>
      <c r="N2609" s="30" t="s">
        <v>3483</v>
      </c>
      <c r="O2609" s="30" t="s">
        <v>3423</v>
      </c>
      <c r="P2609" s="30" t="s">
        <v>3424</v>
      </c>
      <c r="Q2609" s="31" t="s">
        <v>3425</v>
      </c>
    </row>
    <row r="2610" spans="1:17" x14ac:dyDescent="0.2">
      <c r="A2610" s="9" t="s">
        <v>13151</v>
      </c>
      <c r="B2610" s="9">
        <v>1</v>
      </c>
      <c r="K2610" s="26" t="s">
        <v>8183</v>
      </c>
      <c r="L2610" s="27" t="s">
        <v>13118</v>
      </c>
      <c r="M2610" s="27" t="s">
        <v>13119</v>
      </c>
      <c r="N2610" s="27" t="s">
        <v>3483</v>
      </c>
      <c r="O2610" s="27" t="s">
        <v>19511</v>
      </c>
      <c r="P2610" s="27" t="s">
        <v>19511</v>
      </c>
      <c r="Q2610" s="28" t="s">
        <v>3426</v>
      </c>
    </row>
    <row r="2611" spans="1:17" x14ac:dyDescent="0.2">
      <c r="A2611" s="9" t="s">
        <v>13154</v>
      </c>
      <c r="B2611" s="9">
        <v>1</v>
      </c>
      <c r="K2611" s="29" t="s">
        <v>8183</v>
      </c>
      <c r="L2611" s="30" t="s">
        <v>13120</v>
      </c>
      <c r="M2611" s="30" t="s">
        <v>13121</v>
      </c>
      <c r="N2611" s="30" t="s">
        <v>3483</v>
      </c>
      <c r="O2611" s="30" t="s">
        <v>3483</v>
      </c>
      <c r="P2611" s="30" t="s">
        <v>3427</v>
      </c>
      <c r="Q2611" s="31" t="s">
        <v>3428</v>
      </c>
    </row>
    <row r="2612" spans="1:17" x14ac:dyDescent="0.2">
      <c r="A2612" s="9" t="s">
        <v>13156</v>
      </c>
      <c r="B2612" s="9">
        <v>1</v>
      </c>
      <c r="K2612" s="26" t="s">
        <v>8183</v>
      </c>
      <c r="L2612" s="27" t="s">
        <v>13122</v>
      </c>
      <c r="M2612" s="27" t="s">
        <v>13123</v>
      </c>
      <c r="N2612" s="27" t="s">
        <v>3483</v>
      </c>
      <c r="O2612" s="27" t="s">
        <v>19511</v>
      </c>
      <c r="P2612" s="27" t="s">
        <v>3429</v>
      </c>
      <c r="Q2612" s="28" t="s">
        <v>3430</v>
      </c>
    </row>
    <row r="2613" spans="1:17" x14ac:dyDescent="0.2">
      <c r="A2613" s="9" t="s">
        <v>13158</v>
      </c>
      <c r="B2613" s="9">
        <v>1</v>
      </c>
      <c r="K2613" s="29" t="s">
        <v>8220</v>
      </c>
      <c r="L2613" s="30" t="s">
        <v>8250</v>
      </c>
      <c r="M2613" s="30" t="s">
        <v>19511</v>
      </c>
      <c r="N2613" s="30" t="s">
        <v>3483</v>
      </c>
      <c r="O2613" s="30" t="s">
        <v>19511</v>
      </c>
      <c r="P2613" s="30" t="s">
        <v>19511</v>
      </c>
      <c r="Q2613" s="31" t="s">
        <v>3431</v>
      </c>
    </row>
    <row r="2614" spans="1:17" x14ac:dyDescent="0.2">
      <c r="A2614" s="9" t="s">
        <v>13160</v>
      </c>
      <c r="B2614" s="9">
        <v>1</v>
      </c>
      <c r="K2614" s="26" t="s">
        <v>8171</v>
      </c>
      <c r="L2614" s="27" t="s">
        <v>13124</v>
      </c>
      <c r="M2614" s="27" t="s">
        <v>13125</v>
      </c>
      <c r="N2614" s="27" t="s">
        <v>3483</v>
      </c>
      <c r="O2614" s="27" t="s">
        <v>19511</v>
      </c>
      <c r="P2614" s="27" t="s">
        <v>19511</v>
      </c>
      <c r="Q2614" s="28" t="s">
        <v>3432</v>
      </c>
    </row>
    <row r="2615" spans="1:17" x14ac:dyDescent="0.2">
      <c r="A2615" s="9" t="s">
        <v>13161</v>
      </c>
      <c r="B2615" s="9">
        <v>1</v>
      </c>
      <c r="K2615" s="29" t="s">
        <v>8183</v>
      </c>
      <c r="L2615" s="30" t="s">
        <v>13126</v>
      </c>
      <c r="M2615" s="30" t="s">
        <v>13127</v>
      </c>
      <c r="N2615" s="30" t="s">
        <v>3483</v>
      </c>
      <c r="O2615" s="30" t="s">
        <v>19511</v>
      </c>
      <c r="P2615" s="30" t="s">
        <v>19511</v>
      </c>
      <c r="Q2615" s="31" t="s">
        <v>3433</v>
      </c>
    </row>
    <row r="2616" spans="1:17" x14ac:dyDescent="0.2">
      <c r="A2616" s="9" t="s">
        <v>13164</v>
      </c>
      <c r="B2616" s="9">
        <v>1</v>
      </c>
      <c r="K2616" s="26" t="s">
        <v>8183</v>
      </c>
      <c r="L2616" s="27" t="s">
        <v>13128</v>
      </c>
      <c r="M2616" s="27" t="s">
        <v>13129</v>
      </c>
      <c r="N2616" s="27" t="s">
        <v>3483</v>
      </c>
      <c r="O2616" s="27" t="s">
        <v>19511</v>
      </c>
      <c r="P2616" s="27" t="s">
        <v>19511</v>
      </c>
      <c r="Q2616" s="28" t="s">
        <v>3432</v>
      </c>
    </row>
    <row r="2617" spans="1:17" x14ac:dyDescent="0.2">
      <c r="A2617" s="9" t="s">
        <v>13166</v>
      </c>
      <c r="B2617" s="9">
        <v>1</v>
      </c>
      <c r="K2617" s="29" t="s">
        <v>8183</v>
      </c>
      <c r="L2617" s="30" t="s">
        <v>13130</v>
      </c>
      <c r="M2617" s="30" t="s">
        <v>13131</v>
      </c>
      <c r="N2617" s="30" t="s">
        <v>3483</v>
      </c>
      <c r="O2617" s="30" t="s">
        <v>19511</v>
      </c>
      <c r="P2617" s="30" t="s">
        <v>3434</v>
      </c>
      <c r="Q2617" s="31" t="s">
        <v>3435</v>
      </c>
    </row>
    <row r="2618" spans="1:17" x14ac:dyDescent="0.2">
      <c r="A2618" s="9" t="s">
        <v>13168</v>
      </c>
      <c r="B2618" s="9">
        <v>1</v>
      </c>
      <c r="K2618" s="26" t="s">
        <v>8183</v>
      </c>
      <c r="L2618" s="27" t="s">
        <v>13132</v>
      </c>
      <c r="M2618" s="27" t="s">
        <v>13133</v>
      </c>
      <c r="N2618" s="27" t="s">
        <v>3483</v>
      </c>
      <c r="O2618" s="27" t="s">
        <v>19511</v>
      </c>
      <c r="P2618" s="27" t="s">
        <v>3436</v>
      </c>
      <c r="Q2618" s="28" t="s">
        <v>3437</v>
      </c>
    </row>
    <row r="2619" spans="1:17" x14ac:dyDescent="0.2">
      <c r="A2619" s="9" t="s">
        <v>13170</v>
      </c>
      <c r="B2619" s="9">
        <v>1</v>
      </c>
      <c r="K2619" s="29" t="s">
        <v>8177</v>
      </c>
      <c r="L2619" s="30" t="s">
        <v>13134</v>
      </c>
      <c r="M2619" s="30" t="s">
        <v>13135</v>
      </c>
      <c r="N2619" s="30" t="s">
        <v>3483</v>
      </c>
      <c r="O2619" s="30" t="s">
        <v>3483</v>
      </c>
      <c r="P2619" s="30" t="s">
        <v>3438</v>
      </c>
      <c r="Q2619" s="31" t="s">
        <v>3439</v>
      </c>
    </row>
    <row r="2620" spans="1:17" x14ac:dyDescent="0.2">
      <c r="A2620" s="9" t="s">
        <v>13172</v>
      </c>
      <c r="B2620" s="9">
        <v>1</v>
      </c>
      <c r="K2620" s="26" t="s">
        <v>8183</v>
      </c>
      <c r="L2620" s="27" t="s">
        <v>13136</v>
      </c>
      <c r="M2620" s="27" t="s">
        <v>13137</v>
      </c>
      <c r="N2620" s="27" t="s">
        <v>3483</v>
      </c>
      <c r="O2620" s="27" t="s">
        <v>3483</v>
      </c>
      <c r="P2620" s="27" t="s">
        <v>3440</v>
      </c>
      <c r="Q2620" s="28" t="s">
        <v>3441</v>
      </c>
    </row>
    <row r="2621" spans="1:17" x14ac:dyDescent="0.2">
      <c r="A2621" s="9" t="s">
        <v>13175</v>
      </c>
      <c r="B2621" s="9">
        <v>1</v>
      </c>
      <c r="K2621" s="29" t="s">
        <v>8216</v>
      </c>
      <c r="L2621" s="30" t="s">
        <v>13138</v>
      </c>
      <c r="M2621" s="30" t="s">
        <v>13139</v>
      </c>
      <c r="N2621" s="30" t="s">
        <v>3483</v>
      </c>
      <c r="O2621" s="30" t="s">
        <v>3483</v>
      </c>
      <c r="P2621" s="30" t="s">
        <v>19511</v>
      </c>
      <c r="Q2621" s="31" t="s">
        <v>3442</v>
      </c>
    </row>
    <row r="2622" spans="1:17" x14ac:dyDescent="0.2">
      <c r="A2622" s="9" t="s">
        <v>13178</v>
      </c>
      <c r="B2622" s="9">
        <v>1</v>
      </c>
      <c r="K2622" s="26" t="s">
        <v>8183</v>
      </c>
      <c r="L2622" s="27" t="s">
        <v>13140</v>
      </c>
      <c r="M2622" s="27" t="s">
        <v>13141</v>
      </c>
      <c r="N2622" s="27" t="s">
        <v>3483</v>
      </c>
      <c r="O2622" s="27" t="s">
        <v>3483</v>
      </c>
      <c r="P2622" s="27" t="s">
        <v>3443</v>
      </c>
      <c r="Q2622" s="28" t="s">
        <v>3444</v>
      </c>
    </row>
    <row r="2623" spans="1:17" x14ac:dyDescent="0.2">
      <c r="A2623" s="9" t="s">
        <v>13180</v>
      </c>
      <c r="B2623" s="9">
        <v>1</v>
      </c>
      <c r="K2623" s="29" t="s">
        <v>8183</v>
      </c>
      <c r="L2623" s="30" t="s">
        <v>13142</v>
      </c>
      <c r="M2623" s="30" t="s">
        <v>13143</v>
      </c>
      <c r="N2623" s="30" t="s">
        <v>3483</v>
      </c>
      <c r="O2623" s="30" t="s">
        <v>3483</v>
      </c>
      <c r="P2623" s="30" t="s">
        <v>3445</v>
      </c>
      <c r="Q2623" s="31" t="s">
        <v>3446</v>
      </c>
    </row>
    <row r="2624" spans="1:17" x14ac:dyDescent="0.2">
      <c r="A2624" s="9" t="s">
        <v>13182</v>
      </c>
      <c r="B2624" s="9">
        <v>1</v>
      </c>
      <c r="K2624" s="26" t="s">
        <v>8183</v>
      </c>
      <c r="L2624" s="27" t="s">
        <v>13144</v>
      </c>
      <c r="M2624" s="27" t="s">
        <v>13145</v>
      </c>
      <c r="N2624" s="27" t="s">
        <v>3483</v>
      </c>
      <c r="O2624" s="27" t="s">
        <v>3483</v>
      </c>
      <c r="P2624" s="27" t="s">
        <v>3447</v>
      </c>
      <c r="Q2624" s="28" t="s">
        <v>3448</v>
      </c>
    </row>
    <row r="2625" spans="1:17" x14ac:dyDescent="0.2">
      <c r="A2625" s="9" t="s">
        <v>13183</v>
      </c>
      <c r="B2625" s="9">
        <v>1</v>
      </c>
      <c r="K2625" s="29" t="s">
        <v>8183</v>
      </c>
      <c r="L2625" s="30" t="s">
        <v>13146</v>
      </c>
      <c r="M2625" s="30" t="s">
        <v>13147</v>
      </c>
      <c r="N2625" s="30" t="s">
        <v>3483</v>
      </c>
      <c r="O2625" s="30" t="s">
        <v>3483</v>
      </c>
      <c r="P2625" s="30" t="s">
        <v>3449</v>
      </c>
      <c r="Q2625" s="31" t="s">
        <v>3450</v>
      </c>
    </row>
    <row r="2626" spans="1:17" x14ac:dyDescent="0.2">
      <c r="A2626" s="9" t="s">
        <v>13184</v>
      </c>
      <c r="B2626" s="9">
        <v>1</v>
      </c>
      <c r="K2626" s="26" t="s">
        <v>8186</v>
      </c>
      <c r="L2626" s="27" t="s">
        <v>13148</v>
      </c>
      <c r="M2626" s="27" t="s">
        <v>13149</v>
      </c>
      <c r="N2626" s="27" t="s">
        <v>3483</v>
      </c>
      <c r="O2626" s="27" t="s">
        <v>3483</v>
      </c>
      <c r="P2626" s="27" t="s">
        <v>3451</v>
      </c>
      <c r="Q2626" s="28" t="s">
        <v>3452</v>
      </c>
    </row>
    <row r="2627" spans="1:17" x14ac:dyDescent="0.2">
      <c r="A2627" s="9" t="s">
        <v>13185</v>
      </c>
      <c r="B2627" s="9">
        <v>1</v>
      </c>
      <c r="K2627" s="29" t="s">
        <v>8171</v>
      </c>
      <c r="L2627" s="30" t="s">
        <v>12427</v>
      </c>
      <c r="M2627" s="30" t="s">
        <v>13150</v>
      </c>
      <c r="N2627" s="30" t="s">
        <v>3483</v>
      </c>
      <c r="O2627" s="30" t="s">
        <v>3483</v>
      </c>
      <c r="P2627" s="30" t="s">
        <v>3453</v>
      </c>
      <c r="Q2627" s="31" t="s">
        <v>3454</v>
      </c>
    </row>
    <row r="2628" spans="1:17" x14ac:dyDescent="0.2">
      <c r="A2628" s="9" t="s">
        <v>13186</v>
      </c>
      <c r="B2628" s="9">
        <v>1</v>
      </c>
      <c r="K2628" s="26" t="s">
        <v>8183</v>
      </c>
      <c r="L2628" s="27" t="s">
        <v>13151</v>
      </c>
      <c r="M2628" s="27" t="s">
        <v>13152</v>
      </c>
      <c r="N2628" s="27" t="s">
        <v>3483</v>
      </c>
      <c r="O2628" s="27" t="s">
        <v>3483</v>
      </c>
      <c r="P2628" s="27" t="s">
        <v>19511</v>
      </c>
      <c r="Q2628" s="28" t="s">
        <v>3455</v>
      </c>
    </row>
    <row r="2629" spans="1:17" x14ac:dyDescent="0.2">
      <c r="A2629" s="9" t="s">
        <v>13187</v>
      </c>
      <c r="B2629" s="9">
        <v>1</v>
      </c>
      <c r="K2629" s="29" t="s">
        <v>8183</v>
      </c>
      <c r="L2629" s="30" t="s">
        <v>8289</v>
      </c>
      <c r="M2629" s="30" t="s">
        <v>13153</v>
      </c>
      <c r="N2629" s="30" t="s">
        <v>3483</v>
      </c>
      <c r="O2629" s="30" t="s">
        <v>3483</v>
      </c>
      <c r="P2629" s="30" t="s">
        <v>3456</v>
      </c>
      <c r="Q2629" s="31" t="s">
        <v>3457</v>
      </c>
    </row>
    <row r="2630" spans="1:17" x14ac:dyDescent="0.2">
      <c r="A2630" s="9" t="s">
        <v>13189</v>
      </c>
      <c r="B2630" s="9">
        <v>1</v>
      </c>
      <c r="K2630" s="26" t="s">
        <v>8183</v>
      </c>
      <c r="L2630" s="27" t="s">
        <v>13154</v>
      </c>
      <c r="M2630" s="27" t="s">
        <v>13155</v>
      </c>
      <c r="N2630" s="27" t="s">
        <v>3483</v>
      </c>
      <c r="O2630" s="27" t="s">
        <v>3483</v>
      </c>
      <c r="P2630" s="27" t="s">
        <v>19511</v>
      </c>
      <c r="Q2630" s="28" t="s">
        <v>3458</v>
      </c>
    </row>
    <row r="2631" spans="1:17" x14ac:dyDescent="0.2">
      <c r="A2631" s="9" t="s">
        <v>13192</v>
      </c>
      <c r="B2631" s="9">
        <v>1</v>
      </c>
      <c r="K2631" s="29" t="s">
        <v>8183</v>
      </c>
      <c r="L2631" s="30" t="s">
        <v>13156</v>
      </c>
      <c r="M2631" s="30" t="s">
        <v>13157</v>
      </c>
      <c r="N2631" s="30" t="s">
        <v>3483</v>
      </c>
      <c r="O2631" s="30" t="s">
        <v>3483</v>
      </c>
      <c r="P2631" s="30" t="s">
        <v>3459</v>
      </c>
      <c r="Q2631" s="31" t="s">
        <v>3460</v>
      </c>
    </row>
    <row r="2632" spans="1:17" x14ac:dyDescent="0.2">
      <c r="A2632" s="9" t="s">
        <v>13193</v>
      </c>
      <c r="B2632" s="9">
        <v>1</v>
      </c>
      <c r="K2632" s="26" t="s">
        <v>8183</v>
      </c>
      <c r="L2632" s="27" t="s">
        <v>13158</v>
      </c>
      <c r="M2632" s="27" t="s">
        <v>3461</v>
      </c>
      <c r="N2632" s="27" t="s">
        <v>3483</v>
      </c>
      <c r="O2632" s="27" t="s">
        <v>13159</v>
      </c>
      <c r="P2632" s="27" t="s">
        <v>19511</v>
      </c>
      <c r="Q2632" s="28" t="s">
        <v>3462</v>
      </c>
    </row>
    <row r="2633" spans="1:17" x14ac:dyDescent="0.2">
      <c r="A2633" s="9" t="s">
        <v>13194</v>
      </c>
      <c r="B2633" s="9">
        <v>1</v>
      </c>
      <c r="K2633" s="29" t="s">
        <v>8186</v>
      </c>
      <c r="L2633" s="30" t="s">
        <v>13160</v>
      </c>
      <c r="M2633" s="30" t="s">
        <v>19511</v>
      </c>
      <c r="N2633" s="30" t="s">
        <v>3483</v>
      </c>
      <c r="O2633" s="30" t="s">
        <v>3463</v>
      </c>
      <c r="P2633" s="30" t="s">
        <v>3464</v>
      </c>
      <c r="Q2633" s="31" t="s">
        <v>3465</v>
      </c>
    </row>
    <row r="2634" spans="1:17" x14ac:dyDescent="0.2">
      <c r="A2634" s="9" t="s">
        <v>13196</v>
      </c>
      <c r="B2634" s="9">
        <v>1</v>
      </c>
      <c r="K2634" s="26" t="s">
        <v>8183</v>
      </c>
      <c r="L2634" s="27" t="s">
        <v>13161</v>
      </c>
      <c r="M2634" s="27" t="s">
        <v>13162</v>
      </c>
      <c r="N2634" s="27" t="s">
        <v>3483</v>
      </c>
      <c r="O2634" s="27" t="s">
        <v>13163</v>
      </c>
      <c r="P2634" s="27" t="s">
        <v>3466</v>
      </c>
      <c r="Q2634" s="28" t="s">
        <v>3467</v>
      </c>
    </row>
    <row r="2635" spans="1:17" x14ac:dyDescent="0.2">
      <c r="A2635" s="9" t="s">
        <v>13198</v>
      </c>
      <c r="B2635" s="9">
        <v>1</v>
      </c>
      <c r="K2635" s="29" t="s">
        <v>8171</v>
      </c>
      <c r="L2635" s="30" t="s">
        <v>13164</v>
      </c>
      <c r="M2635" s="30" t="s">
        <v>13165</v>
      </c>
      <c r="N2635" s="30" t="s">
        <v>3483</v>
      </c>
      <c r="O2635" s="30" t="s">
        <v>3483</v>
      </c>
      <c r="P2635" s="30" t="s">
        <v>3468</v>
      </c>
      <c r="Q2635" s="31" t="s">
        <v>3469</v>
      </c>
    </row>
    <row r="2636" spans="1:17" x14ac:dyDescent="0.2">
      <c r="A2636" s="9" t="s">
        <v>13200</v>
      </c>
      <c r="B2636" s="9">
        <v>1</v>
      </c>
      <c r="K2636" s="26" t="s">
        <v>8183</v>
      </c>
      <c r="L2636" s="27" t="s">
        <v>13166</v>
      </c>
      <c r="M2636" s="27" t="s">
        <v>13167</v>
      </c>
      <c r="N2636" s="27" t="s">
        <v>3483</v>
      </c>
      <c r="O2636" s="27" t="s">
        <v>3483</v>
      </c>
      <c r="P2636" s="27" t="s">
        <v>3470</v>
      </c>
      <c r="Q2636" s="28" t="s">
        <v>3471</v>
      </c>
    </row>
    <row r="2637" spans="1:17" x14ac:dyDescent="0.2">
      <c r="A2637" s="9" t="s">
        <v>13201</v>
      </c>
      <c r="B2637" s="9">
        <v>1</v>
      </c>
      <c r="K2637" s="29" t="s">
        <v>8186</v>
      </c>
      <c r="L2637" s="30" t="s">
        <v>13168</v>
      </c>
      <c r="M2637" s="30" t="s">
        <v>13169</v>
      </c>
      <c r="N2637" s="30" t="s">
        <v>3483</v>
      </c>
      <c r="O2637" s="30" t="s">
        <v>3483</v>
      </c>
      <c r="P2637" s="30" t="s">
        <v>3472</v>
      </c>
      <c r="Q2637" s="31" t="s">
        <v>3473</v>
      </c>
    </row>
    <row r="2638" spans="1:17" x14ac:dyDescent="0.2">
      <c r="A2638" s="9" t="s">
        <v>13203</v>
      </c>
      <c r="B2638" s="9">
        <v>1</v>
      </c>
      <c r="K2638" s="26" t="s">
        <v>8285</v>
      </c>
      <c r="L2638" s="27" t="s">
        <v>13170</v>
      </c>
      <c r="M2638" s="27" t="s">
        <v>13171</v>
      </c>
      <c r="N2638" s="27" t="s">
        <v>3483</v>
      </c>
      <c r="O2638" s="27" t="s">
        <v>3483</v>
      </c>
      <c r="P2638" s="27" t="s">
        <v>3474</v>
      </c>
      <c r="Q2638" s="28" t="s">
        <v>3475</v>
      </c>
    </row>
    <row r="2639" spans="1:17" x14ac:dyDescent="0.2">
      <c r="A2639" s="9" t="s">
        <v>13205</v>
      </c>
      <c r="B2639" s="9">
        <v>1</v>
      </c>
      <c r="K2639" s="29" t="s">
        <v>8177</v>
      </c>
      <c r="L2639" s="30" t="s">
        <v>13172</v>
      </c>
      <c r="M2639" s="30" t="s">
        <v>13173</v>
      </c>
      <c r="N2639" s="30" t="s">
        <v>3483</v>
      </c>
      <c r="O2639" s="30" t="s">
        <v>3483</v>
      </c>
      <c r="P2639" s="30" t="s">
        <v>3476</v>
      </c>
      <c r="Q2639" s="31" t="s">
        <v>3477</v>
      </c>
    </row>
    <row r="2640" spans="1:17" x14ac:dyDescent="0.2">
      <c r="A2640" s="9" t="s">
        <v>13207</v>
      </c>
      <c r="B2640" s="9">
        <v>1</v>
      </c>
      <c r="K2640" s="26" t="s">
        <v>8177</v>
      </c>
      <c r="L2640" s="27" t="s">
        <v>13174</v>
      </c>
      <c r="M2640" s="27" t="s">
        <v>3478</v>
      </c>
      <c r="N2640" s="27" t="s">
        <v>3483</v>
      </c>
      <c r="O2640" s="27" t="s">
        <v>3483</v>
      </c>
      <c r="P2640" s="27" t="s">
        <v>3479</v>
      </c>
      <c r="Q2640" s="28" t="s">
        <v>3480</v>
      </c>
    </row>
    <row r="2641" spans="1:17" x14ac:dyDescent="0.2">
      <c r="A2641" s="9" t="s">
        <v>13209</v>
      </c>
      <c r="B2641" s="9">
        <v>1</v>
      </c>
      <c r="K2641" s="29" t="s">
        <v>8177</v>
      </c>
      <c r="L2641" s="30" t="s">
        <v>13175</v>
      </c>
      <c r="M2641" s="30" t="s">
        <v>13176</v>
      </c>
      <c r="N2641" s="30" t="s">
        <v>3483</v>
      </c>
      <c r="O2641" s="30" t="s">
        <v>3483</v>
      </c>
      <c r="P2641" s="30" t="s">
        <v>3481</v>
      </c>
      <c r="Q2641" s="31" t="s">
        <v>3482</v>
      </c>
    </row>
    <row r="2642" spans="1:17" x14ac:dyDescent="0.2">
      <c r="A2642" s="9" t="s">
        <v>13211</v>
      </c>
      <c r="B2642" s="9">
        <v>1</v>
      </c>
      <c r="K2642" s="26" t="s">
        <v>8183</v>
      </c>
      <c r="L2642" s="27" t="s">
        <v>10905</v>
      </c>
      <c r="M2642" s="27" t="s">
        <v>13177</v>
      </c>
      <c r="N2642" s="27" t="s">
        <v>3483</v>
      </c>
      <c r="O2642" s="27" t="s">
        <v>3483</v>
      </c>
      <c r="P2642" s="27" t="s">
        <v>19511</v>
      </c>
      <c r="Q2642" s="28" t="s">
        <v>3484</v>
      </c>
    </row>
    <row r="2643" spans="1:17" x14ac:dyDescent="0.2">
      <c r="A2643" s="9" t="s">
        <v>13213</v>
      </c>
      <c r="B2643" s="9">
        <v>1</v>
      </c>
      <c r="K2643" s="29" t="s">
        <v>8183</v>
      </c>
      <c r="L2643" s="30" t="s">
        <v>13178</v>
      </c>
      <c r="M2643" s="30" t="s">
        <v>13179</v>
      </c>
      <c r="N2643" s="30" t="s">
        <v>3483</v>
      </c>
      <c r="O2643" s="30" t="s">
        <v>553</v>
      </c>
      <c r="P2643" s="30" t="s">
        <v>3485</v>
      </c>
      <c r="Q2643" s="31" t="s">
        <v>3486</v>
      </c>
    </row>
    <row r="2644" spans="1:17" x14ac:dyDescent="0.2">
      <c r="A2644" s="9" t="s">
        <v>13215</v>
      </c>
      <c r="B2644" s="9">
        <v>1</v>
      </c>
      <c r="K2644" s="26" t="s">
        <v>8186</v>
      </c>
      <c r="L2644" s="27" t="s">
        <v>13180</v>
      </c>
      <c r="M2644" s="27" t="s">
        <v>13181</v>
      </c>
      <c r="N2644" s="27" t="s">
        <v>3483</v>
      </c>
      <c r="O2644" s="27" t="s">
        <v>19511</v>
      </c>
      <c r="P2644" s="27" t="s">
        <v>19511</v>
      </c>
      <c r="Q2644" s="28" t="s">
        <v>3487</v>
      </c>
    </row>
    <row r="2645" spans="1:17" x14ac:dyDescent="0.2">
      <c r="A2645" s="9" t="s">
        <v>13217</v>
      </c>
      <c r="B2645" s="9">
        <v>1</v>
      </c>
      <c r="K2645" s="29" t="s">
        <v>8183</v>
      </c>
      <c r="L2645" s="30" t="s">
        <v>13182</v>
      </c>
      <c r="M2645" s="30" t="s">
        <v>3488</v>
      </c>
      <c r="N2645" s="30" t="s">
        <v>3483</v>
      </c>
      <c r="O2645" s="30" t="s">
        <v>3483</v>
      </c>
      <c r="P2645" s="30" t="s">
        <v>3489</v>
      </c>
      <c r="Q2645" s="31" t="s">
        <v>3490</v>
      </c>
    </row>
    <row r="2646" spans="1:17" x14ac:dyDescent="0.2">
      <c r="A2646" s="9" t="s">
        <v>13219</v>
      </c>
      <c r="B2646" s="9">
        <v>1</v>
      </c>
      <c r="K2646" s="26" t="s">
        <v>8183</v>
      </c>
      <c r="L2646" s="27" t="s">
        <v>13183</v>
      </c>
      <c r="M2646" s="27" t="s">
        <v>3491</v>
      </c>
      <c r="N2646" s="27" t="s">
        <v>3483</v>
      </c>
      <c r="O2646" s="27" t="s">
        <v>3483</v>
      </c>
      <c r="P2646" s="27" t="s">
        <v>3492</v>
      </c>
      <c r="Q2646" s="28" t="s">
        <v>3493</v>
      </c>
    </row>
    <row r="2647" spans="1:17" x14ac:dyDescent="0.2">
      <c r="A2647" s="9" t="s">
        <v>13221</v>
      </c>
      <c r="B2647" s="9">
        <v>1</v>
      </c>
      <c r="K2647" s="29" t="s">
        <v>8216</v>
      </c>
      <c r="L2647" s="30" t="s">
        <v>13184</v>
      </c>
      <c r="M2647" s="30" t="s">
        <v>3494</v>
      </c>
      <c r="N2647" s="30" t="s">
        <v>3483</v>
      </c>
      <c r="O2647" s="30" t="s">
        <v>3483</v>
      </c>
      <c r="P2647" s="30" t="s">
        <v>3495</v>
      </c>
      <c r="Q2647" s="31" t="s">
        <v>3496</v>
      </c>
    </row>
    <row r="2648" spans="1:17" x14ac:dyDescent="0.2">
      <c r="A2648" s="9" t="s">
        <v>13224</v>
      </c>
      <c r="B2648" s="9">
        <v>1</v>
      </c>
      <c r="K2648" s="26" t="s">
        <v>8183</v>
      </c>
      <c r="L2648" s="27" t="s">
        <v>13185</v>
      </c>
      <c r="M2648" s="27" t="s">
        <v>3497</v>
      </c>
      <c r="N2648" s="27" t="s">
        <v>3483</v>
      </c>
      <c r="O2648" s="27" t="s">
        <v>13159</v>
      </c>
      <c r="P2648" s="27" t="s">
        <v>19511</v>
      </c>
      <c r="Q2648" s="28" t="s">
        <v>3498</v>
      </c>
    </row>
    <row r="2649" spans="1:17" x14ac:dyDescent="0.2">
      <c r="A2649" s="9" t="s">
        <v>13227</v>
      </c>
      <c r="B2649" s="9">
        <v>1</v>
      </c>
      <c r="K2649" s="29" t="s">
        <v>8183</v>
      </c>
      <c r="L2649" s="30" t="s">
        <v>13186</v>
      </c>
      <c r="M2649" s="30" t="s">
        <v>3499</v>
      </c>
      <c r="N2649" s="30" t="s">
        <v>3483</v>
      </c>
      <c r="O2649" s="30" t="s">
        <v>3483</v>
      </c>
      <c r="P2649" s="30" t="s">
        <v>19511</v>
      </c>
      <c r="Q2649" s="31" t="s">
        <v>3500</v>
      </c>
    </row>
    <row r="2650" spans="1:17" x14ac:dyDescent="0.2">
      <c r="A2650" s="9" t="s">
        <v>13229</v>
      </c>
      <c r="B2650" s="9">
        <v>1</v>
      </c>
      <c r="K2650" s="26" t="s">
        <v>8216</v>
      </c>
      <c r="L2650" s="27" t="s">
        <v>13187</v>
      </c>
      <c r="M2650" s="27" t="s">
        <v>13188</v>
      </c>
      <c r="N2650" s="27" t="s">
        <v>3483</v>
      </c>
      <c r="O2650" s="27" t="s">
        <v>3483</v>
      </c>
      <c r="P2650" s="27" t="s">
        <v>3501</v>
      </c>
      <c r="Q2650" s="28" t="s">
        <v>3502</v>
      </c>
    </row>
    <row r="2651" spans="1:17" x14ac:dyDescent="0.2">
      <c r="A2651" s="9" t="s">
        <v>13232</v>
      </c>
      <c r="B2651" s="9">
        <v>1</v>
      </c>
      <c r="K2651" s="29" t="s">
        <v>8177</v>
      </c>
      <c r="L2651" s="30" t="s">
        <v>13189</v>
      </c>
      <c r="M2651" s="30" t="s">
        <v>13190</v>
      </c>
      <c r="N2651" s="30" t="s">
        <v>13191</v>
      </c>
      <c r="O2651" s="30" t="s">
        <v>13191</v>
      </c>
      <c r="P2651" s="30" t="s">
        <v>3503</v>
      </c>
      <c r="Q2651" s="31" t="s">
        <v>3504</v>
      </c>
    </row>
    <row r="2652" spans="1:17" x14ac:dyDescent="0.2">
      <c r="A2652" s="9" t="s">
        <v>13234</v>
      </c>
      <c r="B2652" s="9">
        <v>1</v>
      </c>
      <c r="K2652" s="26" t="s">
        <v>8174</v>
      </c>
      <c r="L2652" s="27" t="s">
        <v>13192</v>
      </c>
      <c r="M2652" s="27" t="s">
        <v>3505</v>
      </c>
      <c r="N2652" s="27" t="s">
        <v>13191</v>
      </c>
      <c r="O2652" s="27" t="s">
        <v>13191</v>
      </c>
      <c r="P2652" s="27" t="s">
        <v>19511</v>
      </c>
      <c r="Q2652" s="28" t="s">
        <v>3506</v>
      </c>
    </row>
    <row r="2653" spans="1:17" x14ac:dyDescent="0.2">
      <c r="A2653" s="9" t="s">
        <v>13236</v>
      </c>
      <c r="B2653" s="9">
        <v>1</v>
      </c>
      <c r="K2653" s="29" t="s">
        <v>8174</v>
      </c>
      <c r="L2653" s="30" t="s">
        <v>13193</v>
      </c>
      <c r="M2653" s="30" t="s">
        <v>3507</v>
      </c>
      <c r="N2653" s="30" t="s">
        <v>13191</v>
      </c>
      <c r="O2653" s="30" t="s">
        <v>13191</v>
      </c>
      <c r="P2653" s="30" t="s">
        <v>19511</v>
      </c>
      <c r="Q2653" s="31" t="s">
        <v>3508</v>
      </c>
    </row>
    <row r="2654" spans="1:17" x14ac:dyDescent="0.2">
      <c r="A2654" s="9" t="s">
        <v>13238</v>
      </c>
      <c r="B2654" s="9">
        <v>1</v>
      </c>
      <c r="K2654" s="26" t="s">
        <v>8183</v>
      </c>
      <c r="L2654" s="27" t="s">
        <v>13194</v>
      </c>
      <c r="M2654" s="27" t="s">
        <v>13195</v>
      </c>
      <c r="N2654" s="27" t="s">
        <v>13191</v>
      </c>
      <c r="O2654" s="27" t="s">
        <v>13191</v>
      </c>
      <c r="P2654" s="27" t="s">
        <v>19511</v>
      </c>
      <c r="Q2654" s="28" t="s">
        <v>3509</v>
      </c>
    </row>
    <row r="2655" spans="1:17" x14ac:dyDescent="0.2">
      <c r="A2655" s="9" t="s">
        <v>13240</v>
      </c>
      <c r="B2655" s="9">
        <v>1</v>
      </c>
      <c r="K2655" s="29" t="s">
        <v>8171</v>
      </c>
      <c r="L2655" s="30" t="s">
        <v>13196</v>
      </c>
      <c r="M2655" s="30" t="s">
        <v>13197</v>
      </c>
      <c r="N2655" s="30" t="s">
        <v>13191</v>
      </c>
      <c r="O2655" s="30" t="s">
        <v>19511</v>
      </c>
      <c r="P2655" s="30" t="s">
        <v>3510</v>
      </c>
      <c r="Q2655" s="31" t="s">
        <v>3511</v>
      </c>
    </row>
    <row r="2656" spans="1:17" x14ac:dyDescent="0.2">
      <c r="A2656" s="9" t="s">
        <v>13244</v>
      </c>
      <c r="B2656" s="9">
        <v>1</v>
      </c>
      <c r="K2656" s="26" t="s">
        <v>8183</v>
      </c>
      <c r="L2656" s="27" t="s">
        <v>13198</v>
      </c>
      <c r="M2656" s="27" t="s">
        <v>13199</v>
      </c>
      <c r="N2656" s="27" t="s">
        <v>13191</v>
      </c>
      <c r="O2656" s="27" t="s">
        <v>19511</v>
      </c>
      <c r="P2656" s="27" t="s">
        <v>19511</v>
      </c>
      <c r="Q2656" s="28" t="s">
        <v>3512</v>
      </c>
    </row>
    <row r="2657" spans="1:17" x14ac:dyDescent="0.2">
      <c r="A2657" s="9" t="s">
        <v>13246</v>
      </c>
      <c r="B2657" s="9">
        <v>1</v>
      </c>
      <c r="K2657" s="29" t="s">
        <v>8216</v>
      </c>
      <c r="L2657" s="30" t="s">
        <v>13200</v>
      </c>
      <c r="M2657" s="30" t="s">
        <v>3513</v>
      </c>
      <c r="N2657" s="30" t="s">
        <v>13191</v>
      </c>
      <c r="O2657" s="30" t="s">
        <v>13191</v>
      </c>
      <c r="P2657" s="30" t="s">
        <v>3514</v>
      </c>
      <c r="Q2657" s="31" t="s">
        <v>3515</v>
      </c>
    </row>
    <row r="2658" spans="1:17" x14ac:dyDescent="0.2">
      <c r="A2658" s="9" t="s">
        <v>13248</v>
      </c>
      <c r="B2658" s="9">
        <v>1</v>
      </c>
      <c r="K2658" s="26" t="s">
        <v>8523</v>
      </c>
      <c r="L2658" s="27" t="s">
        <v>13201</v>
      </c>
      <c r="M2658" s="27" t="s">
        <v>13202</v>
      </c>
      <c r="N2658" s="27" t="s">
        <v>13191</v>
      </c>
      <c r="O2658" s="27" t="s">
        <v>13191</v>
      </c>
      <c r="P2658" s="27" t="s">
        <v>3516</v>
      </c>
      <c r="Q2658" s="28" t="s">
        <v>3517</v>
      </c>
    </row>
    <row r="2659" spans="1:17" x14ac:dyDescent="0.2">
      <c r="A2659" s="9" t="s">
        <v>13251</v>
      </c>
      <c r="B2659" s="9">
        <v>1</v>
      </c>
      <c r="K2659" s="29" t="s">
        <v>8186</v>
      </c>
      <c r="L2659" s="30" t="s">
        <v>13203</v>
      </c>
      <c r="M2659" s="30" t="s">
        <v>13204</v>
      </c>
      <c r="N2659" s="30" t="s">
        <v>13191</v>
      </c>
      <c r="O2659" s="30" t="s">
        <v>13191</v>
      </c>
      <c r="P2659" s="30" t="s">
        <v>19511</v>
      </c>
      <c r="Q2659" s="31" t="s">
        <v>19511</v>
      </c>
    </row>
    <row r="2660" spans="1:17" x14ac:dyDescent="0.2">
      <c r="A2660" s="9" t="s">
        <v>13254</v>
      </c>
      <c r="B2660" s="9">
        <v>1</v>
      </c>
      <c r="K2660" s="26" t="s">
        <v>8171</v>
      </c>
      <c r="L2660" s="27" t="s">
        <v>13205</v>
      </c>
      <c r="M2660" s="27" t="s">
        <v>13206</v>
      </c>
      <c r="N2660" s="27" t="s">
        <v>13191</v>
      </c>
      <c r="O2660" s="27" t="s">
        <v>13191</v>
      </c>
      <c r="P2660" s="27" t="s">
        <v>3518</v>
      </c>
      <c r="Q2660" s="28" t="s">
        <v>3519</v>
      </c>
    </row>
    <row r="2661" spans="1:17" x14ac:dyDescent="0.2">
      <c r="A2661" s="9" t="s">
        <v>13256</v>
      </c>
      <c r="B2661" s="9">
        <v>1</v>
      </c>
      <c r="K2661" s="29" t="s">
        <v>8183</v>
      </c>
      <c r="L2661" s="30" t="s">
        <v>13207</v>
      </c>
      <c r="M2661" s="30" t="s">
        <v>13208</v>
      </c>
      <c r="N2661" s="30" t="s">
        <v>13191</v>
      </c>
      <c r="O2661" s="30" t="s">
        <v>13191</v>
      </c>
      <c r="P2661" s="30" t="s">
        <v>19511</v>
      </c>
      <c r="Q2661" s="31" t="s">
        <v>3520</v>
      </c>
    </row>
    <row r="2662" spans="1:17" x14ac:dyDescent="0.2">
      <c r="A2662" s="9" t="s">
        <v>13258</v>
      </c>
      <c r="B2662" s="9">
        <v>1</v>
      </c>
      <c r="K2662" s="26" t="s">
        <v>8186</v>
      </c>
      <c r="L2662" s="27" t="s">
        <v>13209</v>
      </c>
      <c r="M2662" s="27" t="s">
        <v>13210</v>
      </c>
      <c r="N2662" s="27" t="s">
        <v>13191</v>
      </c>
      <c r="O2662" s="27" t="s">
        <v>13191</v>
      </c>
      <c r="P2662" s="27" t="s">
        <v>3521</v>
      </c>
      <c r="Q2662" s="28" t="s">
        <v>3522</v>
      </c>
    </row>
    <row r="2663" spans="1:17" x14ac:dyDescent="0.2">
      <c r="A2663" s="9" t="s">
        <v>13261</v>
      </c>
      <c r="B2663" s="9">
        <v>1</v>
      </c>
      <c r="K2663" s="29" t="s">
        <v>8183</v>
      </c>
      <c r="L2663" s="30" t="s">
        <v>13211</v>
      </c>
      <c r="M2663" s="30" t="s">
        <v>13212</v>
      </c>
      <c r="N2663" s="30" t="s">
        <v>13191</v>
      </c>
      <c r="O2663" s="30" t="s">
        <v>13191</v>
      </c>
      <c r="P2663" s="30" t="s">
        <v>3523</v>
      </c>
      <c r="Q2663" s="31" t="s">
        <v>3524</v>
      </c>
    </row>
    <row r="2664" spans="1:17" x14ac:dyDescent="0.2">
      <c r="A2664" s="9" t="s">
        <v>13263</v>
      </c>
      <c r="B2664" s="9">
        <v>1</v>
      </c>
      <c r="K2664" s="26" t="s">
        <v>8183</v>
      </c>
      <c r="L2664" s="27" t="s">
        <v>13213</v>
      </c>
      <c r="M2664" s="27" t="s">
        <v>13214</v>
      </c>
      <c r="N2664" s="27" t="s">
        <v>13191</v>
      </c>
      <c r="O2664" s="27" t="s">
        <v>19511</v>
      </c>
      <c r="P2664" s="27" t="s">
        <v>19511</v>
      </c>
      <c r="Q2664" s="28" t="s">
        <v>3525</v>
      </c>
    </row>
    <row r="2665" spans="1:17" x14ac:dyDescent="0.2">
      <c r="A2665" s="9" t="s">
        <v>13265</v>
      </c>
      <c r="B2665" s="9">
        <v>1</v>
      </c>
      <c r="K2665" s="29" t="s">
        <v>8183</v>
      </c>
      <c r="L2665" s="30" t="s">
        <v>13215</v>
      </c>
      <c r="M2665" s="30" t="s">
        <v>13216</v>
      </c>
      <c r="N2665" s="30" t="s">
        <v>13191</v>
      </c>
      <c r="O2665" s="30" t="s">
        <v>19511</v>
      </c>
      <c r="P2665" s="30" t="s">
        <v>19511</v>
      </c>
      <c r="Q2665" s="31" t="s">
        <v>3526</v>
      </c>
    </row>
    <row r="2666" spans="1:17" x14ac:dyDescent="0.2">
      <c r="A2666" s="9" t="s">
        <v>13267</v>
      </c>
      <c r="B2666" s="9">
        <v>1</v>
      </c>
      <c r="K2666" s="26" t="s">
        <v>8174</v>
      </c>
      <c r="L2666" s="27" t="s">
        <v>13217</v>
      </c>
      <c r="M2666" s="27" t="s">
        <v>13218</v>
      </c>
      <c r="N2666" s="27" t="s">
        <v>13191</v>
      </c>
      <c r="O2666" s="27" t="s">
        <v>19511</v>
      </c>
      <c r="P2666" s="27" t="s">
        <v>19511</v>
      </c>
      <c r="Q2666" s="28" t="s">
        <v>3527</v>
      </c>
    </row>
    <row r="2667" spans="1:17" x14ac:dyDescent="0.2">
      <c r="A2667" s="9" t="s">
        <v>13269</v>
      </c>
      <c r="B2667" s="9">
        <v>1</v>
      </c>
      <c r="K2667" s="29" t="s">
        <v>8216</v>
      </c>
      <c r="L2667" s="30" t="s">
        <v>13219</v>
      </c>
      <c r="M2667" s="30" t="s">
        <v>13220</v>
      </c>
      <c r="N2667" s="30" t="s">
        <v>13191</v>
      </c>
      <c r="O2667" s="30" t="s">
        <v>13191</v>
      </c>
      <c r="P2667" s="30" t="s">
        <v>19511</v>
      </c>
      <c r="Q2667" s="31" t="s">
        <v>3528</v>
      </c>
    </row>
    <row r="2668" spans="1:17" x14ac:dyDescent="0.2">
      <c r="A2668" s="9" t="s">
        <v>13271</v>
      </c>
      <c r="B2668" s="9">
        <v>1</v>
      </c>
      <c r="K2668" s="26" t="s">
        <v>8183</v>
      </c>
      <c r="L2668" s="27" t="s">
        <v>13221</v>
      </c>
      <c r="M2668" s="27" t="s">
        <v>13222</v>
      </c>
      <c r="N2668" s="27" t="s">
        <v>13191</v>
      </c>
      <c r="O2668" s="27" t="s">
        <v>13223</v>
      </c>
      <c r="P2668" s="27" t="s">
        <v>3529</v>
      </c>
      <c r="Q2668" s="28" t="s">
        <v>3530</v>
      </c>
    </row>
    <row r="2669" spans="1:17" x14ac:dyDescent="0.2">
      <c r="A2669" s="9" t="s">
        <v>13274</v>
      </c>
      <c r="B2669" s="9">
        <v>1</v>
      </c>
      <c r="K2669" s="29" t="s">
        <v>8183</v>
      </c>
      <c r="L2669" s="30" t="s">
        <v>13224</v>
      </c>
      <c r="M2669" s="30" t="s">
        <v>13225</v>
      </c>
      <c r="N2669" s="30" t="s">
        <v>13191</v>
      </c>
      <c r="O2669" s="30" t="s">
        <v>19511</v>
      </c>
      <c r="P2669" s="30" t="s">
        <v>19511</v>
      </c>
      <c r="Q2669" s="31" t="s">
        <v>3531</v>
      </c>
    </row>
    <row r="2670" spans="1:17" x14ac:dyDescent="0.2">
      <c r="A2670" s="9" t="s">
        <v>13275</v>
      </c>
      <c r="B2670" s="9">
        <v>1</v>
      </c>
      <c r="K2670" s="26" t="s">
        <v>8183</v>
      </c>
      <c r="L2670" s="27" t="s">
        <v>13226</v>
      </c>
      <c r="M2670" s="27" t="s">
        <v>3532</v>
      </c>
      <c r="N2670" s="27" t="s">
        <v>13191</v>
      </c>
      <c r="O2670" s="27" t="s">
        <v>3533</v>
      </c>
      <c r="P2670" s="27" t="s">
        <v>3534</v>
      </c>
      <c r="Q2670" s="28" t="s">
        <v>3535</v>
      </c>
    </row>
    <row r="2671" spans="1:17" x14ac:dyDescent="0.2">
      <c r="A2671" s="9" t="s">
        <v>13277</v>
      </c>
      <c r="B2671" s="9">
        <v>1</v>
      </c>
      <c r="K2671" s="29" t="s">
        <v>8183</v>
      </c>
      <c r="L2671" s="30" t="s">
        <v>13227</v>
      </c>
      <c r="M2671" s="30" t="s">
        <v>13228</v>
      </c>
      <c r="N2671" s="30" t="s">
        <v>13191</v>
      </c>
      <c r="O2671" s="30" t="s">
        <v>19511</v>
      </c>
      <c r="P2671" s="30" t="s">
        <v>3536</v>
      </c>
      <c r="Q2671" s="31" t="s">
        <v>3537</v>
      </c>
    </row>
    <row r="2672" spans="1:17" x14ac:dyDescent="0.2">
      <c r="A2672" s="9" t="s">
        <v>13278</v>
      </c>
      <c r="B2672" s="9">
        <v>1</v>
      </c>
      <c r="K2672" s="26" t="s">
        <v>8183</v>
      </c>
      <c r="L2672" s="27" t="s">
        <v>13229</v>
      </c>
      <c r="M2672" s="27" t="s">
        <v>13230</v>
      </c>
      <c r="N2672" s="27" t="s">
        <v>13231</v>
      </c>
      <c r="O2672" s="27" t="s">
        <v>19511</v>
      </c>
      <c r="P2672" s="27" t="s">
        <v>3538</v>
      </c>
      <c r="Q2672" s="28" t="s">
        <v>3539</v>
      </c>
    </row>
    <row r="2673" spans="1:17" x14ac:dyDescent="0.2">
      <c r="A2673" s="9" t="s">
        <v>13280</v>
      </c>
      <c r="B2673" s="9">
        <v>1</v>
      </c>
      <c r="K2673" s="29" t="s">
        <v>8183</v>
      </c>
      <c r="L2673" s="30" t="s">
        <v>13232</v>
      </c>
      <c r="M2673" s="30" t="s">
        <v>13233</v>
      </c>
      <c r="N2673" s="30" t="s">
        <v>13231</v>
      </c>
      <c r="O2673" s="30" t="s">
        <v>19511</v>
      </c>
      <c r="P2673" s="30" t="s">
        <v>19511</v>
      </c>
      <c r="Q2673" s="31" t="s">
        <v>3540</v>
      </c>
    </row>
    <row r="2674" spans="1:17" x14ac:dyDescent="0.2">
      <c r="A2674" s="9" t="s">
        <v>13282</v>
      </c>
      <c r="B2674" s="9">
        <v>1</v>
      </c>
      <c r="K2674" s="26" t="s">
        <v>8174</v>
      </c>
      <c r="L2674" s="27" t="s">
        <v>13234</v>
      </c>
      <c r="M2674" s="27" t="s">
        <v>13235</v>
      </c>
      <c r="N2674" s="27" t="s">
        <v>13231</v>
      </c>
      <c r="O2674" s="27" t="s">
        <v>19511</v>
      </c>
      <c r="P2674" s="27" t="s">
        <v>19511</v>
      </c>
      <c r="Q2674" s="28" t="s">
        <v>3541</v>
      </c>
    </row>
    <row r="2675" spans="1:17" x14ac:dyDescent="0.2">
      <c r="A2675" s="9" t="s">
        <v>13284</v>
      </c>
      <c r="B2675" s="9">
        <v>1</v>
      </c>
      <c r="K2675" s="29" t="s">
        <v>8171</v>
      </c>
      <c r="L2675" s="30" t="s">
        <v>13236</v>
      </c>
      <c r="M2675" s="30" t="s">
        <v>13237</v>
      </c>
      <c r="N2675" s="30" t="s">
        <v>13231</v>
      </c>
      <c r="O2675" s="30" t="s">
        <v>13231</v>
      </c>
      <c r="P2675" s="30" t="s">
        <v>3542</v>
      </c>
      <c r="Q2675" s="31" t="s">
        <v>3543</v>
      </c>
    </row>
    <row r="2676" spans="1:17" x14ac:dyDescent="0.2">
      <c r="A2676" s="9" t="s">
        <v>13286</v>
      </c>
      <c r="B2676" s="9">
        <v>1</v>
      </c>
      <c r="K2676" s="26" t="s">
        <v>8186</v>
      </c>
      <c r="L2676" s="27" t="s">
        <v>13238</v>
      </c>
      <c r="M2676" s="27" t="s">
        <v>13239</v>
      </c>
      <c r="N2676" s="27" t="s">
        <v>13231</v>
      </c>
      <c r="O2676" s="27" t="s">
        <v>13231</v>
      </c>
      <c r="P2676" s="27" t="s">
        <v>3544</v>
      </c>
      <c r="Q2676" s="28" t="s">
        <v>3545</v>
      </c>
    </row>
    <row r="2677" spans="1:17" x14ac:dyDescent="0.2">
      <c r="A2677" s="9" t="s">
        <v>13288</v>
      </c>
      <c r="B2677" s="9">
        <v>1</v>
      </c>
      <c r="K2677" s="29" t="s">
        <v>8183</v>
      </c>
      <c r="L2677" s="30" t="s">
        <v>13240</v>
      </c>
      <c r="M2677" s="30" t="s">
        <v>13241</v>
      </c>
      <c r="N2677" s="30" t="s">
        <v>13231</v>
      </c>
      <c r="O2677" s="30" t="s">
        <v>13231</v>
      </c>
      <c r="P2677" s="30" t="s">
        <v>19511</v>
      </c>
      <c r="Q2677" s="31" t="s">
        <v>3546</v>
      </c>
    </row>
    <row r="2678" spans="1:17" x14ac:dyDescent="0.2">
      <c r="A2678" s="9" t="s">
        <v>13290</v>
      </c>
      <c r="B2678" s="9">
        <v>1</v>
      </c>
      <c r="K2678" s="26" t="s">
        <v>8216</v>
      </c>
      <c r="L2678" s="27" t="s">
        <v>13242</v>
      </c>
      <c r="M2678" s="27" t="s">
        <v>13243</v>
      </c>
      <c r="N2678" s="27" t="s">
        <v>13231</v>
      </c>
      <c r="O2678" s="27" t="s">
        <v>13231</v>
      </c>
      <c r="P2678" s="27" t="s">
        <v>19511</v>
      </c>
      <c r="Q2678" s="28" t="s">
        <v>3547</v>
      </c>
    </row>
    <row r="2679" spans="1:17" x14ac:dyDescent="0.2">
      <c r="A2679" s="9" t="s">
        <v>13291</v>
      </c>
      <c r="B2679" s="9">
        <v>1</v>
      </c>
      <c r="K2679" s="29" t="s">
        <v>8186</v>
      </c>
      <c r="L2679" s="30" t="s">
        <v>13244</v>
      </c>
      <c r="M2679" s="30" t="s">
        <v>13245</v>
      </c>
      <c r="N2679" s="30" t="s">
        <v>13231</v>
      </c>
      <c r="O2679" s="30" t="s">
        <v>13231</v>
      </c>
      <c r="P2679" s="30" t="s">
        <v>3548</v>
      </c>
      <c r="Q2679" s="31" t="s">
        <v>3549</v>
      </c>
    </row>
    <row r="2680" spans="1:17" x14ac:dyDescent="0.2">
      <c r="A2680" s="9" t="s">
        <v>13293</v>
      </c>
      <c r="B2680" s="9">
        <v>1</v>
      </c>
      <c r="K2680" s="26" t="s">
        <v>8183</v>
      </c>
      <c r="L2680" s="27" t="s">
        <v>13246</v>
      </c>
      <c r="M2680" s="27" t="s">
        <v>13247</v>
      </c>
      <c r="N2680" s="27" t="s">
        <v>13231</v>
      </c>
      <c r="O2680" s="27" t="s">
        <v>19511</v>
      </c>
      <c r="P2680" s="27" t="s">
        <v>19511</v>
      </c>
      <c r="Q2680" s="28" t="s">
        <v>3550</v>
      </c>
    </row>
    <row r="2681" spans="1:17" x14ac:dyDescent="0.2">
      <c r="A2681" s="9" t="s">
        <v>13296</v>
      </c>
      <c r="B2681" s="9">
        <v>1</v>
      </c>
      <c r="K2681" s="29" t="s">
        <v>8171</v>
      </c>
      <c r="L2681" s="30" t="s">
        <v>13248</v>
      </c>
      <c r="M2681" s="30" t="s">
        <v>13249</v>
      </c>
      <c r="N2681" s="30" t="s">
        <v>13231</v>
      </c>
      <c r="O2681" s="30" t="s">
        <v>13250</v>
      </c>
      <c r="P2681" s="30" t="s">
        <v>19511</v>
      </c>
      <c r="Q2681" s="31" t="s">
        <v>3551</v>
      </c>
    </row>
    <row r="2682" spans="1:17" x14ac:dyDescent="0.2">
      <c r="A2682" s="9" t="s">
        <v>13299</v>
      </c>
      <c r="B2682" s="9">
        <v>1</v>
      </c>
      <c r="K2682" s="26" t="s">
        <v>8171</v>
      </c>
      <c r="L2682" s="27" t="s">
        <v>13251</v>
      </c>
      <c r="M2682" s="27" t="s">
        <v>13252</v>
      </c>
      <c r="N2682" s="27" t="s">
        <v>13253</v>
      </c>
      <c r="O2682" s="27" t="s">
        <v>19511</v>
      </c>
      <c r="P2682" s="27" t="s">
        <v>19511</v>
      </c>
      <c r="Q2682" s="28" t="s">
        <v>3552</v>
      </c>
    </row>
    <row r="2683" spans="1:17" x14ac:dyDescent="0.2">
      <c r="A2683" s="9" t="s">
        <v>13301</v>
      </c>
      <c r="B2683" s="9">
        <v>1</v>
      </c>
      <c r="K2683" s="29" t="s">
        <v>8183</v>
      </c>
      <c r="L2683" s="30" t="s">
        <v>13254</v>
      </c>
      <c r="M2683" s="30" t="s">
        <v>13255</v>
      </c>
      <c r="N2683" s="30" t="s">
        <v>13253</v>
      </c>
      <c r="O2683" s="30" t="s">
        <v>19511</v>
      </c>
      <c r="P2683" s="30" t="s">
        <v>3553</v>
      </c>
      <c r="Q2683" s="31" t="s">
        <v>3554</v>
      </c>
    </row>
    <row r="2684" spans="1:17" x14ac:dyDescent="0.2">
      <c r="A2684" s="9" t="s">
        <v>13303</v>
      </c>
      <c r="B2684" s="9">
        <v>1</v>
      </c>
      <c r="K2684" s="26" t="s">
        <v>8183</v>
      </c>
      <c r="L2684" s="27" t="s">
        <v>13256</v>
      </c>
      <c r="M2684" s="27" t="s">
        <v>13257</v>
      </c>
      <c r="N2684" s="27" t="s">
        <v>13253</v>
      </c>
      <c r="O2684" s="27" t="s">
        <v>19511</v>
      </c>
      <c r="P2684" s="27" t="s">
        <v>3555</v>
      </c>
      <c r="Q2684" s="28" t="s">
        <v>3556</v>
      </c>
    </row>
    <row r="2685" spans="1:17" x14ac:dyDescent="0.2">
      <c r="A2685" s="9" t="s">
        <v>13305</v>
      </c>
      <c r="B2685" s="9">
        <v>1</v>
      </c>
      <c r="K2685" s="29" t="s">
        <v>8183</v>
      </c>
      <c r="L2685" s="30" t="s">
        <v>13258</v>
      </c>
      <c r="M2685" s="30" t="s">
        <v>13259</v>
      </c>
      <c r="N2685" s="30" t="s">
        <v>13260</v>
      </c>
      <c r="O2685" s="30" t="s">
        <v>19511</v>
      </c>
      <c r="P2685" s="30" t="s">
        <v>3557</v>
      </c>
      <c r="Q2685" s="31" t="s">
        <v>3558</v>
      </c>
    </row>
    <row r="2686" spans="1:17" x14ac:dyDescent="0.2">
      <c r="A2686" s="9" t="s">
        <v>13307</v>
      </c>
      <c r="B2686" s="9">
        <v>1</v>
      </c>
      <c r="K2686" s="26" t="s">
        <v>8183</v>
      </c>
      <c r="L2686" s="27" t="s">
        <v>13261</v>
      </c>
      <c r="M2686" s="27" t="s">
        <v>13262</v>
      </c>
      <c r="N2686" s="27" t="s">
        <v>13260</v>
      </c>
      <c r="O2686" s="27" t="s">
        <v>19511</v>
      </c>
      <c r="P2686" s="27" t="s">
        <v>3559</v>
      </c>
      <c r="Q2686" s="28" t="s">
        <v>3560</v>
      </c>
    </row>
    <row r="2687" spans="1:17" x14ac:dyDescent="0.2">
      <c r="A2687" s="9" t="s">
        <v>13308</v>
      </c>
      <c r="B2687" s="9">
        <v>1</v>
      </c>
      <c r="K2687" s="29" t="s">
        <v>8183</v>
      </c>
      <c r="L2687" s="30" t="s">
        <v>13263</v>
      </c>
      <c r="M2687" s="30" t="s">
        <v>13264</v>
      </c>
      <c r="N2687" s="30" t="s">
        <v>13260</v>
      </c>
      <c r="O2687" s="30" t="s">
        <v>19511</v>
      </c>
      <c r="P2687" s="30" t="s">
        <v>3561</v>
      </c>
      <c r="Q2687" s="31" t="s">
        <v>3562</v>
      </c>
    </row>
    <row r="2688" spans="1:17" x14ac:dyDescent="0.2">
      <c r="A2688" s="9" t="s">
        <v>13309</v>
      </c>
      <c r="B2688" s="9">
        <v>1</v>
      </c>
      <c r="K2688" s="26" t="s">
        <v>8183</v>
      </c>
      <c r="L2688" s="27" t="s">
        <v>13265</v>
      </c>
      <c r="M2688" s="27" t="s">
        <v>13266</v>
      </c>
      <c r="N2688" s="27" t="s">
        <v>13260</v>
      </c>
      <c r="O2688" s="27" t="s">
        <v>13260</v>
      </c>
      <c r="P2688" s="27" t="s">
        <v>3563</v>
      </c>
      <c r="Q2688" s="28" t="s">
        <v>3564</v>
      </c>
    </row>
    <row r="2689" spans="1:17" x14ac:dyDescent="0.2">
      <c r="A2689" s="9" t="s">
        <v>13311</v>
      </c>
      <c r="B2689" s="9">
        <v>1</v>
      </c>
      <c r="K2689" s="29" t="s">
        <v>8186</v>
      </c>
      <c r="L2689" s="30" t="s">
        <v>13267</v>
      </c>
      <c r="M2689" s="30" t="s">
        <v>13268</v>
      </c>
      <c r="N2689" s="30" t="s">
        <v>13260</v>
      </c>
      <c r="O2689" s="30" t="s">
        <v>13260</v>
      </c>
      <c r="P2689" s="30" t="s">
        <v>3565</v>
      </c>
      <c r="Q2689" s="31" t="s">
        <v>3566</v>
      </c>
    </row>
    <row r="2690" spans="1:17" x14ac:dyDescent="0.2">
      <c r="A2690" s="9" t="s">
        <v>13315</v>
      </c>
      <c r="B2690" s="9">
        <v>1</v>
      </c>
      <c r="K2690" s="26" t="s">
        <v>8177</v>
      </c>
      <c r="L2690" s="27" t="s">
        <v>13269</v>
      </c>
      <c r="M2690" s="27" t="s">
        <v>13270</v>
      </c>
      <c r="N2690" s="27" t="s">
        <v>13260</v>
      </c>
      <c r="O2690" s="27" t="s">
        <v>13260</v>
      </c>
      <c r="P2690" s="27" t="s">
        <v>3567</v>
      </c>
      <c r="Q2690" s="28" t="s">
        <v>3568</v>
      </c>
    </row>
    <row r="2691" spans="1:17" x14ac:dyDescent="0.2">
      <c r="A2691" s="9" t="s">
        <v>13316</v>
      </c>
      <c r="B2691" s="9">
        <v>1</v>
      </c>
      <c r="K2691" s="29" t="s">
        <v>8183</v>
      </c>
      <c r="L2691" s="30" t="s">
        <v>13271</v>
      </c>
      <c r="M2691" s="30" t="s">
        <v>13272</v>
      </c>
      <c r="N2691" s="30" t="s">
        <v>13260</v>
      </c>
      <c r="O2691" s="30" t="s">
        <v>13273</v>
      </c>
      <c r="P2691" s="30" t="s">
        <v>19511</v>
      </c>
      <c r="Q2691" s="31" t="s">
        <v>3569</v>
      </c>
    </row>
    <row r="2692" spans="1:17" x14ac:dyDescent="0.2">
      <c r="A2692" s="9" t="s">
        <v>13317</v>
      </c>
      <c r="B2692" s="9">
        <v>1</v>
      </c>
      <c r="K2692" s="26" t="s">
        <v>8186</v>
      </c>
      <c r="L2692" s="27" t="s">
        <v>13274</v>
      </c>
      <c r="M2692" s="27" t="s">
        <v>3570</v>
      </c>
      <c r="N2692" s="27" t="s">
        <v>13260</v>
      </c>
      <c r="O2692" s="27" t="s">
        <v>13273</v>
      </c>
      <c r="P2692" s="27" t="s">
        <v>19511</v>
      </c>
      <c r="Q2692" s="28" t="s">
        <v>3571</v>
      </c>
    </row>
    <row r="2693" spans="1:17" x14ac:dyDescent="0.2">
      <c r="A2693" s="9" t="s">
        <v>13318</v>
      </c>
      <c r="B2693" s="9">
        <v>1</v>
      </c>
      <c r="K2693" s="29" t="s">
        <v>8171</v>
      </c>
      <c r="L2693" s="30" t="s">
        <v>13275</v>
      </c>
      <c r="M2693" s="30" t="s">
        <v>3572</v>
      </c>
      <c r="N2693" s="30" t="s">
        <v>13276</v>
      </c>
      <c r="O2693" s="30" t="s">
        <v>13276</v>
      </c>
      <c r="P2693" s="30" t="s">
        <v>19511</v>
      </c>
      <c r="Q2693" s="31" t="s">
        <v>3573</v>
      </c>
    </row>
    <row r="2694" spans="1:17" x14ac:dyDescent="0.2">
      <c r="A2694" s="9" t="s">
        <v>13320</v>
      </c>
      <c r="B2694" s="9">
        <v>1</v>
      </c>
      <c r="K2694" s="26" t="s">
        <v>8171</v>
      </c>
      <c r="L2694" s="27" t="s">
        <v>13277</v>
      </c>
      <c r="M2694" s="27" t="s">
        <v>3572</v>
      </c>
      <c r="N2694" s="27" t="s">
        <v>13276</v>
      </c>
      <c r="O2694" s="27" t="s">
        <v>13276</v>
      </c>
      <c r="P2694" s="27" t="s">
        <v>3574</v>
      </c>
      <c r="Q2694" s="28" t="s">
        <v>3575</v>
      </c>
    </row>
    <row r="2695" spans="1:17" x14ac:dyDescent="0.2">
      <c r="A2695" s="9" t="s">
        <v>13324</v>
      </c>
      <c r="B2695" s="9">
        <v>1</v>
      </c>
      <c r="K2695" s="29" t="s">
        <v>8186</v>
      </c>
      <c r="L2695" s="30" t="s">
        <v>13278</v>
      </c>
      <c r="M2695" s="30" t="s">
        <v>13279</v>
      </c>
      <c r="N2695" s="30" t="s">
        <v>13276</v>
      </c>
      <c r="O2695" s="30" t="s">
        <v>13276</v>
      </c>
      <c r="P2695" s="30" t="s">
        <v>3576</v>
      </c>
      <c r="Q2695" s="31" t="s">
        <v>3577</v>
      </c>
    </row>
    <row r="2696" spans="1:17" x14ac:dyDescent="0.2">
      <c r="A2696" s="9" t="s">
        <v>13326</v>
      </c>
      <c r="B2696" s="9">
        <v>1</v>
      </c>
      <c r="K2696" s="26" t="s">
        <v>8186</v>
      </c>
      <c r="L2696" s="27" t="s">
        <v>13280</v>
      </c>
      <c r="M2696" s="27" t="s">
        <v>13281</v>
      </c>
      <c r="N2696" s="27" t="s">
        <v>13276</v>
      </c>
      <c r="O2696" s="27" t="s">
        <v>13276</v>
      </c>
      <c r="P2696" s="27" t="s">
        <v>3578</v>
      </c>
      <c r="Q2696" s="28" t="s">
        <v>3579</v>
      </c>
    </row>
    <row r="2697" spans="1:17" x14ac:dyDescent="0.2">
      <c r="A2697" s="9" t="s">
        <v>13328</v>
      </c>
      <c r="B2697" s="9">
        <v>1</v>
      </c>
      <c r="K2697" s="29" t="s">
        <v>8186</v>
      </c>
      <c r="L2697" s="30" t="s">
        <v>13282</v>
      </c>
      <c r="M2697" s="30" t="s">
        <v>13283</v>
      </c>
      <c r="N2697" s="30" t="s">
        <v>13276</v>
      </c>
      <c r="O2697" s="30" t="s">
        <v>13276</v>
      </c>
      <c r="P2697" s="30" t="s">
        <v>3578</v>
      </c>
      <c r="Q2697" s="31" t="s">
        <v>3579</v>
      </c>
    </row>
    <row r="2698" spans="1:17" x14ac:dyDescent="0.2">
      <c r="A2698" s="9" t="s">
        <v>13330</v>
      </c>
      <c r="B2698" s="9">
        <v>1</v>
      </c>
      <c r="K2698" s="26" t="s">
        <v>8186</v>
      </c>
      <c r="L2698" s="27" t="s">
        <v>13284</v>
      </c>
      <c r="M2698" s="27" t="s">
        <v>13285</v>
      </c>
      <c r="N2698" s="27" t="s">
        <v>13276</v>
      </c>
      <c r="O2698" s="27" t="s">
        <v>13276</v>
      </c>
      <c r="P2698" s="27" t="s">
        <v>3580</v>
      </c>
      <c r="Q2698" s="28" t="s">
        <v>3581</v>
      </c>
    </row>
    <row r="2699" spans="1:17" x14ac:dyDescent="0.2">
      <c r="A2699" s="9" t="s">
        <v>13332</v>
      </c>
      <c r="B2699" s="9">
        <v>1</v>
      </c>
      <c r="K2699" s="29" t="s">
        <v>8183</v>
      </c>
      <c r="L2699" s="30" t="s">
        <v>13286</v>
      </c>
      <c r="M2699" s="30" t="s">
        <v>13287</v>
      </c>
      <c r="N2699" s="30" t="s">
        <v>13276</v>
      </c>
      <c r="O2699" s="30" t="s">
        <v>13276</v>
      </c>
      <c r="P2699" s="30" t="s">
        <v>19511</v>
      </c>
      <c r="Q2699" s="31" t="s">
        <v>3582</v>
      </c>
    </row>
    <row r="2700" spans="1:17" x14ac:dyDescent="0.2">
      <c r="A2700" s="9" t="s">
        <v>13334</v>
      </c>
      <c r="B2700" s="9">
        <v>1</v>
      </c>
      <c r="K2700" s="26" t="s">
        <v>8171</v>
      </c>
      <c r="L2700" s="27" t="s">
        <v>13288</v>
      </c>
      <c r="M2700" s="27" t="s">
        <v>13289</v>
      </c>
      <c r="N2700" s="27" t="s">
        <v>13276</v>
      </c>
      <c r="O2700" s="27" t="s">
        <v>13276</v>
      </c>
      <c r="P2700" s="27" t="s">
        <v>3583</v>
      </c>
      <c r="Q2700" s="28" t="s">
        <v>3584</v>
      </c>
    </row>
    <row r="2701" spans="1:17" x14ac:dyDescent="0.2">
      <c r="A2701" s="9" t="s">
        <v>13336</v>
      </c>
      <c r="B2701" s="9">
        <v>1</v>
      </c>
      <c r="K2701" s="29" t="s">
        <v>8220</v>
      </c>
      <c r="L2701" s="30" t="s">
        <v>13290</v>
      </c>
      <c r="M2701" s="30" t="s">
        <v>19511</v>
      </c>
      <c r="N2701" s="30" t="s">
        <v>13276</v>
      </c>
      <c r="O2701" s="30" t="s">
        <v>19511</v>
      </c>
      <c r="P2701" s="30" t="s">
        <v>19511</v>
      </c>
      <c r="Q2701" s="31" t="s">
        <v>19511</v>
      </c>
    </row>
    <row r="2702" spans="1:17" x14ac:dyDescent="0.2">
      <c r="A2702" s="9" t="s">
        <v>13339</v>
      </c>
      <c r="B2702" s="9">
        <v>1</v>
      </c>
      <c r="K2702" s="26" t="s">
        <v>8183</v>
      </c>
      <c r="L2702" s="27" t="s">
        <v>13291</v>
      </c>
      <c r="M2702" s="27" t="s">
        <v>13292</v>
      </c>
      <c r="N2702" s="27" t="s">
        <v>13276</v>
      </c>
      <c r="O2702" s="27" t="s">
        <v>19511</v>
      </c>
      <c r="P2702" s="27" t="s">
        <v>19511</v>
      </c>
      <c r="Q2702" s="28" t="s">
        <v>3585</v>
      </c>
    </row>
    <row r="2703" spans="1:17" x14ac:dyDescent="0.2">
      <c r="A2703" s="9" t="s">
        <v>13341</v>
      </c>
      <c r="B2703" s="9">
        <v>1</v>
      </c>
      <c r="K2703" s="29" t="s">
        <v>8183</v>
      </c>
      <c r="L2703" s="30" t="s">
        <v>13293</v>
      </c>
      <c r="M2703" s="30" t="s">
        <v>13294</v>
      </c>
      <c r="N2703" s="30" t="s">
        <v>13276</v>
      </c>
      <c r="O2703" s="30" t="s">
        <v>13295</v>
      </c>
      <c r="P2703" s="30" t="s">
        <v>3586</v>
      </c>
      <c r="Q2703" s="31" t="s">
        <v>3587</v>
      </c>
    </row>
    <row r="2704" spans="1:17" x14ac:dyDescent="0.2">
      <c r="A2704" s="9" t="s">
        <v>13343</v>
      </c>
      <c r="B2704" s="9">
        <v>1</v>
      </c>
      <c r="K2704" s="26" t="s">
        <v>8183</v>
      </c>
      <c r="L2704" s="27" t="s">
        <v>13296</v>
      </c>
      <c r="M2704" s="27" t="s">
        <v>13297</v>
      </c>
      <c r="N2704" s="27" t="s">
        <v>13298</v>
      </c>
      <c r="O2704" s="27" t="s">
        <v>19511</v>
      </c>
      <c r="P2704" s="27" t="s">
        <v>19511</v>
      </c>
      <c r="Q2704" s="28" t="s">
        <v>3588</v>
      </c>
    </row>
    <row r="2705" spans="1:17" x14ac:dyDescent="0.2">
      <c r="A2705" s="9" t="s">
        <v>13346</v>
      </c>
      <c r="B2705" s="9">
        <v>1</v>
      </c>
      <c r="K2705" s="29" t="s">
        <v>8183</v>
      </c>
      <c r="L2705" s="30" t="s">
        <v>13299</v>
      </c>
      <c r="M2705" s="30" t="s">
        <v>13300</v>
      </c>
      <c r="N2705" s="30" t="s">
        <v>13298</v>
      </c>
      <c r="O2705" s="30" t="s">
        <v>19511</v>
      </c>
      <c r="P2705" s="30" t="s">
        <v>19511</v>
      </c>
      <c r="Q2705" s="31" t="s">
        <v>3589</v>
      </c>
    </row>
    <row r="2706" spans="1:17" x14ac:dyDescent="0.2">
      <c r="A2706" s="9" t="s">
        <v>13349</v>
      </c>
      <c r="B2706" s="9">
        <v>1</v>
      </c>
      <c r="K2706" s="26" t="s">
        <v>8186</v>
      </c>
      <c r="L2706" s="27" t="s">
        <v>13301</v>
      </c>
      <c r="M2706" s="27" t="s">
        <v>13302</v>
      </c>
      <c r="N2706" s="27" t="s">
        <v>13298</v>
      </c>
      <c r="O2706" s="27" t="s">
        <v>19511</v>
      </c>
      <c r="P2706" s="27" t="s">
        <v>3590</v>
      </c>
      <c r="Q2706" s="28" t="s">
        <v>3591</v>
      </c>
    </row>
    <row r="2707" spans="1:17" x14ac:dyDescent="0.2">
      <c r="A2707" s="9" t="s">
        <v>13351</v>
      </c>
      <c r="B2707" s="9">
        <v>1</v>
      </c>
      <c r="K2707" s="29" t="s">
        <v>8186</v>
      </c>
      <c r="L2707" s="30" t="s">
        <v>13303</v>
      </c>
      <c r="M2707" s="30" t="s">
        <v>13304</v>
      </c>
      <c r="N2707" s="30" t="s">
        <v>13298</v>
      </c>
      <c r="O2707" s="30" t="s">
        <v>13298</v>
      </c>
      <c r="P2707" s="30" t="s">
        <v>3592</v>
      </c>
      <c r="Q2707" s="31" t="s">
        <v>3593</v>
      </c>
    </row>
    <row r="2708" spans="1:17" x14ac:dyDescent="0.2">
      <c r="A2708" s="9" t="s">
        <v>13353</v>
      </c>
      <c r="B2708" s="9">
        <v>1</v>
      </c>
      <c r="K2708" s="26" t="s">
        <v>8177</v>
      </c>
      <c r="L2708" s="27" t="s">
        <v>13305</v>
      </c>
      <c r="M2708" s="27" t="s">
        <v>13306</v>
      </c>
      <c r="N2708" s="27" t="s">
        <v>13298</v>
      </c>
      <c r="O2708" s="27" t="s">
        <v>13298</v>
      </c>
      <c r="P2708" s="27" t="s">
        <v>3594</v>
      </c>
      <c r="Q2708" s="28" t="s">
        <v>3595</v>
      </c>
    </row>
    <row r="2709" spans="1:17" x14ac:dyDescent="0.2">
      <c r="A2709" s="9" t="s">
        <v>13354</v>
      </c>
      <c r="B2709" s="9">
        <v>1</v>
      </c>
      <c r="K2709" s="29" t="s">
        <v>8174</v>
      </c>
      <c r="L2709" s="30" t="s">
        <v>13307</v>
      </c>
      <c r="M2709" s="30" t="s">
        <v>3596</v>
      </c>
      <c r="N2709" s="30" t="s">
        <v>13298</v>
      </c>
      <c r="O2709" s="30" t="s">
        <v>13298</v>
      </c>
      <c r="P2709" s="30" t="s">
        <v>19511</v>
      </c>
      <c r="Q2709" s="31" t="s">
        <v>3597</v>
      </c>
    </row>
    <row r="2710" spans="1:17" x14ac:dyDescent="0.2">
      <c r="A2710" s="9" t="s">
        <v>13357</v>
      </c>
      <c r="B2710" s="9">
        <v>1</v>
      </c>
      <c r="K2710" s="26" t="s">
        <v>8186</v>
      </c>
      <c r="L2710" s="27" t="s">
        <v>13308</v>
      </c>
      <c r="M2710" s="27" t="s">
        <v>3598</v>
      </c>
      <c r="N2710" s="27" t="s">
        <v>13298</v>
      </c>
      <c r="O2710" s="27" t="s">
        <v>13298</v>
      </c>
      <c r="P2710" s="27" t="s">
        <v>3599</v>
      </c>
      <c r="Q2710" s="28" t="s">
        <v>3600</v>
      </c>
    </row>
    <row r="2711" spans="1:17" x14ac:dyDescent="0.2">
      <c r="A2711" s="9" t="s">
        <v>13360</v>
      </c>
      <c r="B2711" s="9">
        <v>1</v>
      </c>
      <c r="K2711" s="29" t="s">
        <v>8183</v>
      </c>
      <c r="L2711" s="30" t="s">
        <v>13309</v>
      </c>
      <c r="M2711" s="30" t="s">
        <v>13310</v>
      </c>
      <c r="N2711" s="30" t="s">
        <v>13298</v>
      </c>
      <c r="O2711" s="30" t="s">
        <v>19511</v>
      </c>
      <c r="P2711" s="30" t="s">
        <v>3601</v>
      </c>
      <c r="Q2711" s="31" t="s">
        <v>3602</v>
      </c>
    </row>
    <row r="2712" spans="1:17" x14ac:dyDescent="0.2">
      <c r="A2712" s="9" t="s">
        <v>13363</v>
      </c>
      <c r="B2712" s="9">
        <v>1</v>
      </c>
      <c r="K2712" s="26" t="s">
        <v>8216</v>
      </c>
      <c r="L2712" s="27" t="s">
        <v>13311</v>
      </c>
      <c r="M2712" s="27" t="s">
        <v>3603</v>
      </c>
      <c r="N2712" s="27" t="s">
        <v>13312</v>
      </c>
      <c r="O2712" s="27" t="s">
        <v>13312</v>
      </c>
      <c r="P2712" s="27" t="s">
        <v>19511</v>
      </c>
      <c r="Q2712" s="28" t="s">
        <v>19511</v>
      </c>
    </row>
    <row r="2713" spans="1:17" x14ac:dyDescent="0.2">
      <c r="A2713" s="9" t="s">
        <v>13365</v>
      </c>
      <c r="B2713" s="9">
        <v>1</v>
      </c>
      <c r="K2713" s="29" t="s">
        <v>8216</v>
      </c>
      <c r="L2713" s="30" t="s">
        <v>13313</v>
      </c>
      <c r="M2713" s="30" t="s">
        <v>3604</v>
      </c>
      <c r="N2713" s="30" t="s">
        <v>13314</v>
      </c>
      <c r="O2713" s="30" t="s">
        <v>13314</v>
      </c>
      <c r="P2713" s="30" t="s">
        <v>19511</v>
      </c>
      <c r="Q2713" s="31" t="s">
        <v>2969</v>
      </c>
    </row>
    <row r="2714" spans="1:17" x14ac:dyDescent="0.2">
      <c r="A2714" s="9" t="s">
        <v>13367</v>
      </c>
      <c r="B2714" s="9">
        <v>1</v>
      </c>
      <c r="K2714" s="26" t="s">
        <v>8183</v>
      </c>
      <c r="L2714" s="27" t="s">
        <v>13315</v>
      </c>
      <c r="M2714" s="27" t="s">
        <v>3605</v>
      </c>
      <c r="N2714" s="27" t="s">
        <v>13314</v>
      </c>
      <c r="O2714" s="27" t="s">
        <v>13314</v>
      </c>
      <c r="P2714" s="27" t="s">
        <v>19511</v>
      </c>
      <c r="Q2714" s="28" t="s">
        <v>3606</v>
      </c>
    </row>
    <row r="2715" spans="1:17" x14ac:dyDescent="0.2">
      <c r="A2715" s="9" t="s">
        <v>13369</v>
      </c>
      <c r="B2715" s="9">
        <v>1</v>
      </c>
      <c r="K2715" s="29" t="s">
        <v>8183</v>
      </c>
      <c r="L2715" s="30" t="s">
        <v>13316</v>
      </c>
      <c r="M2715" s="30" t="s">
        <v>3607</v>
      </c>
      <c r="N2715" s="30" t="s">
        <v>13314</v>
      </c>
      <c r="O2715" s="30" t="s">
        <v>13314</v>
      </c>
      <c r="P2715" s="30" t="s">
        <v>19511</v>
      </c>
      <c r="Q2715" s="31" t="s">
        <v>3606</v>
      </c>
    </row>
    <row r="2716" spans="1:17" x14ac:dyDescent="0.2">
      <c r="A2716" s="9" t="s">
        <v>13372</v>
      </c>
      <c r="B2716" s="9">
        <v>1</v>
      </c>
      <c r="K2716" s="26" t="s">
        <v>8183</v>
      </c>
      <c r="L2716" s="27" t="s">
        <v>13317</v>
      </c>
      <c r="M2716" s="27" t="s">
        <v>3608</v>
      </c>
      <c r="N2716" s="27" t="s">
        <v>13314</v>
      </c>
      <c r="O2716" s="27" t="s">
        <v>13314</v>
      </c>
      <c r="P2716" s="27" t="s">
        <v>3609</v>
      </c>
      <c r="Q2716" s="28" t="s">
        <v>3610</v>
      </c>
    </row>
    <row r="2717" spans="1:17" x14ac:dyDescent="0.2">
      <c r="A2717" s="9" t="s">
        <v>13375</v>
      </c>
      <c r="B2717" s="9">
        <v>1</v>
      </c>
      <c r="K2717" s="29" t="s">
        <v>8186</v>
      </c>
      <c r="L2717" s="30" t="s">
        <v>13318</v>
      </c>
      <c r="M2717" s="30" t="s">
        <v>13319</v>
      </c>
      <c r="N2717" s="30" t="s">
        <v>13314</v>
      </c>
      <c r="O2717" s="30" t="s">
        <v>13314</v>
      </c>
      <c r="P2717" s="30" t="s">
        <v>19511</v>
      </c>
      <c r="Q2717" s="31" t="s">
        <v>3611</v>
      </c>
    </row>
    <row r="2718" spans="1:17" x14ac:dyDescent="0.2">
      <c r="A2718" s="9" t="s">
        <v>13376</v>
      </c>
      <c r="B2718" s="9">
        <v>1</v>
      </c>
      <c r="K2718" s="26" t="s">
        <v>8177</v>
      </c>
      <c r="L2718" s="27" t="s">
        <v>13320</v>
      </c>
      <c r="M2718" s="27" t="s">
        <v>13321</v>
      </c>
      <c r="N2718" s="27" t="s">
        <v>13322</v>
      </c>
      <c r="O2718" s="27" t="s">
        <v>13323</v>
      </c>
      <c r="P2718" s="27" t="s">
        <v>3612</v>
      </c>
      <c r="Q2718" s="28" t="s">
        <v>3613</v>
      </c>
    </row>
    <row r="2719" spans="1:17" x14ac:dyDescent="0.2">
      <c r="A2719" s="9" t="s">
        <v>13377</v>
      </c>
      <c r="B2719" s="9">
        <v>1</v>
      </c>
      <c r="K2719" s="29" t="s">
        <v>8177</v>
      </c>
      <c r="L2719" s="30" t="s">
        <v>13324</v>
      </c>
      <c r="M2719" s="30" t="s">
        <v>13325</v>
      </c>
      <c r="N2719" s="30" t="s">
        <v>13322</v>
      </c>
      <c r="O2719" s="30" t="s">
        <v>13322</v>
      </c>
      <c r="P2719" s="30" t="s">
        <v>19511</v>
      </c>
      <c r="Q2719" s="31" t="s">
        <v>19511</v>
      </c>
    </row>
    <row r="2720" spans="1:17" x14ac:dyDescent="0.2">
      <c r="A2720" s="9" t="s">
        <v>13380</v>
      </c>
      <c r="B2720" s="9">
        <v>1</v>
      </c>
      <c r="K2720" s="26" t="s">
        <v>8186</v>
      </c>
      <c r="L2720" s="27" t="s">
        <v>13326</v>
      </c>
      <c r="M2720" s="27" t="s">
        <v>13327</v>
      </c>
      <c r="N2720" s="27" t="s">
        <v>13322</v>
      </c>
      <c r="O2720" s="27" t="s">
        <v>13322</v>
      </c>
      <c r="P2720" s="27" t="s">
        <v>19511</v>
      </c>
      <c r="Q2720" s="28" t="s">
        <v>3614</v>
      </c>
    </row>
    <row r="2721" spans="1:17" x14ac:dyDescent="0.2">
      <c r="A2721" s="9" t="s">
        <v>13382</v>
      </c>
      <c r="B2721" s="9">
        <v>1</v>
      </c>
      <c r="K2721" s="29" t="s">
        <v>8183</v>
      </c>
      <c r="L2721" s="30" t="s">
        <v>13328</v>
      </c>
      <c r="M2721" s="30" t="s">
        <v>13329</v>
      </c>
      <c r="N2721" s="30" t="s">
        <v>13322</v>
      </c>
      <c r="O2721" s="30" t="s">
        <v>13322</v>
      </c>
      <c r="P2721" s="30" t="s">
        <v>19511</v>
      </c>
      <c r="Q2721" s="31" t="s">
        <v>19511</v>
      </c>
    </row>
    <row r="2722" spans="1:17" x14ac:dyDescent="0.2">
      <c r="A2722" s="9" t="s">
        <v>13385</v>
      </c>
      <c r="B2722" s="9">
        <v>1</v>
      </c>
      <c r="K2722" s="26" t="s">
        <v>8282</v>
      </c>
      <c r="L2722" s="27" t="s">
        <v>13330</v>
      </c>
      <c r="M2722" s="27" t="s">
        <v>13331</v>
      </c>
      <c r="N2722" s="27" t="s">
        <v>13322</v>
      </c>
      <c r="O2722" s="27" t="s">
        <v>13322</v>
      </c>
      <c r="P2722" s="27" t="s">
        <v>3615</v>
      </c>
      <c r="Q2722" s="28" t="s">
        <v>19511</v>
      </c>
    </row>
    <row r="2723" spans="1:17" x14ac:dyDescent="0.2">
      <c r="A2723" s="9" t="s">
        <v>13387</v>
      </c>
      <c r="B2723" s="9">
        <v>1</v>
      </c>
      <c r="K2723" s="29" t="s">
        <v>8171</v>
      </c>
      <c r="L2723" s="30" t="s">
        <v>13332</v>
      </c>
      <c r="M2723" s="30" t="s">
        <v>13333</v>
      </c>
      <c r="N2723" s="30" t="s">
        <v>13322</v>
      </c>
      <c r="O2723" s="30" t="s">
        <v>19511</v>
      </c>
      <c r="P2723" s="30" t="s">
        <v>3616</v>
      </c>
      <c r="Q2723" s="31" t="s">
        <v>3617</v>
      </c>
    </row>
    <row r="2724" spans="1:17" x14ac:dyDescent="0.2">
      <c r="A2724" s="9" t="s">
        <v>13389</v>
      </c>
      <c r="B2724" s="9">
        <v>1</v>
      </c>
      <c r="K2724" s="26" t="s">
        <v>8216</v>
      </c>
      <c r="L2724" s="27" t="s">
        <v>13334</v>
      </c>
      <c r="M2724" s="27" t="s">
        <v>13335</v>
      </c>
      <c r="N2724" s="27" t="s">
        <v>13322</v>
      </c>
      <c r="O2724" s="27" t="s">
        <v>19511</v>
      </c>
      <c r="P2724" s="27" t="s">
        <v>19511</v>
      </c>
      <c r="Q2724" s="28" t="s">
        <v>3618</v>
      </c>
    </row>
    <row r="2725" spans="1:17" x14ac:dyDescent="0.2">
      <c r="A2725" s="9" t="s">
        <v>13391</v>
      </c>
      <c r="B2725" s="9">
        <v>1</v>
      </c>
      <c r="K2725" s="29" t="s">
        <v>8186</v>
      </c>
      <c r="L2725" s="30" t="s">
        <v>13336</v>
      </c>
      <c r="M2725" s="30" t="s">
        <v>13337</v>
      </c>
      <c r="N2725" s="30" t="s">
        <v>13322</v>
      </c>
      <c r="O2725" s="30" t="s">
        <v>13338</v>
      </c>
      <c r="P2725" s="30" t="s">
        <v>3619</v>
      </c>
      <c r="Q2725" s="31" t="s">
        <v>3620</v>
      </c>
    </row>
    <row r="2726" spans="1:17" x14ac:dyDescent="0.2">
      <c r="A2726" s="9" t="s">
        <v>13393</v>
      </c>
      <c r="B2726" s="9">
        <v>1</v>
      </c>
      <c r="K2726" s="26" t="s">
        <v>8216</v>
      </c>
      <c r="L2726" s="27" t="s">
        <v>13339</v>
      </c>
      <c r="M2726" s="27" t="s">
        <v>13340</v>
      </c>
      <c r="N2726" s="27" t="s">
        <v>13322</v>
      </c>
      <c r="O2726" s="27" t="s">
        <v>19511</v>
      </c>
      <c r="P2726" s="27" t="s">
        <v>19511</v>
      </c>
      <c r="Q2726" s="28" t="s">
        <v>19511</v>
      </c>
    </row>
    <row r="2727" spans="1:17" x14ac:dyDescent="0.2">
      <c r="A2727" s="9" t="s">
        <v>13395</v>
      </c>
      <c r="B2727" s="9">
        <v>1</v>
      </c>
      <c r="K2727" s="29" t="s">
        <v>8186</v>
      </c>
      <c r="L2727" s="30" t="s">
        <v>13341</v>
      </c>
      <c r="M2727" s="30" t="s">
        <v>13342</v>
      </c>
      <c r="N2727" s="30" t="s">
        <v>13322</v>
      </c>
      <c r="O2727" s="30" t="s">
        <v>13322</v>
      </c>
      <c r="P2727" s="30" t="s">
        <v>3621</v>
      </c>
      <c r="Q2727" s="31" t="s">
        <v>3622</v>
      </c>
    </row>
    <row r="2728" spans="1:17" x14ac:dyDescent="0.2">
      <c r="A2728" s="9" t="s">
        <v>13397</v>
      </c>
      <c r="B2728" s="9">
        <v>1</v>
      </c>
      <c r="K2728" s="26" t="s">
        <v>8216</v>
      </c>
      <c r="L2728" s="27" t="s">
        <v>13343</v>
      </c>
      <c r="M2728" s="27" t="s">
        <v>13344</v>
      </c>
      <c r="N2728" s="27" t="s">
        <v>13322</v>
      </c>
      <c r="O2728" s="27" t="s">
        <v>13345</v>
      </c>
      <c r="P2728" s="27" t="s">
        <v>19511</v>
      </c>
      <c r="Q2728" s="28" t="s">
        <v>3623</v>
      </c>
    </row>
    <row r="2729" spans="1:17" x14ac:dyDescent="0.2">
      <c r="A2729" s="9" t="s">
        <v>13399</v>
      </c>
      <c r="B2729" s="9">
        <v>1</v>
      </c>
      <c r="K2729" s="29" t="s">
        <v>8177</v>
      </c>
      <c r="L2729" s="30" t="s">
        <v>13346</v>
      </c>
      <c r="M2729" s="30" t="s">
        <v>13347</v>
      </c>
      <c r="N2729" s="30" t="s">
        <v>13322</v>
      </c>
      <c r="O2729" s="30" t="s">
        <v>13348</v>
      </c>
      <c r="P2729" s="30" t="s">
        <v>3624</v>
      </c>
      <c r="Q2729" s="31" t="s">
        <v>3625</v>
      </c>
    </row>
    <row r="2730" spans="1:17" x14ac:dyDescent="0.2">
      <c r="A2730" s="9" t="s">
        <v>13401</v>
      </c>
      <c r="B2730" s="9">
        <v>1</v>
      </c>
      <c r="K2730" s="26" t="s">
        <v>8216</v>
      </c>
      <c r="L2730" s="27" t="s">
        <v>13349</v>
      </c>
      <c r="M2730" s="27" t="s">
        <v>13350</v>
      </c>
      <c r="N2730" s="27" t="s">
        <v>13322</v>
      </c>
      <c r="O2730" s="27" t="s">
        <v>13322</v>
      </c>
      <c r="P2730" s="27" t="s">
        <v>19511</v>
      </c>
      <c r="Q2730" s="28" t="s">
        <v>19511</v>
      </c>
    </row>
    <row r="2731" spans="1:17" x14ac:dyDescent="0.2">
      <c r="A2731" s="9" t="s">
        <v>13403</v>
      </c>
      <c r="B2731" s="9">
        <v>1</v>
      </c>
      <c r="K2731" s="29" t="s">
        <v>8216</v>
      </c>
      <c r="L2731" s="30" t="s">
        <v>13351</v>
      </c>
      <c r="M2731" s="30" t="s">
        <v>13352</v>
      </c>
      <c r="N2731" s="30" t="s">
        <v>13322</v>
      </c>
      <c r="O2731" s="30" t="s">
        <v>13322</v>
      </c>
      <c r="P2731" s="30" t="s">
        <v>19511</v>
      </c>
      <c r="Q2731" s="31" t="s">
        <v>3626</v>
      </c>
    </row>
    <row r="2732" spans="1:17" x14ac:dyDescent="0.2">
      <c r="A2732" s="9" t="s">
        <v>13405</v>
      </c>
      <c r="B2732" s="9">
        <v>1</v>
      </c>
      <c r="K2732" s="26" t="s">
        <v>8183</v>
      </c>
      <c r="L2732" s="27" t="s">
        <v>13353</v>
      </c>
      <c r="M2732" s="27" t="s">
        <v>12514</v>
      </c>
      <c r="N2732" s="27" t="s">
        <v>13322</v>
      </c>
      <c r="O2732" s="27" t="s">
        <v>19511</v>
      </c>
      <c r="P2732" s="27" t="s">
        <v>3627</v>
      </c>
      <c r="Q2732" s="28" t="s">
        <v>3628</v>
      </c>
    </row>
    <row r="2733" spans="1:17" x14ac:dyDescent="0.2">
      <c r="A2733" s="9" t="s">
        <v>13407</v>
      </c>
      <c r="B2733" s="9">
        <v>1</v>
      </c>
      <c r="K2733" s="29" t="s">
        <v>8171</v>
      </c>
      <c r="L2733" s="30" t="s">
        <v>13354</v>
      </c>
      <c r="M2733" s="30" t="s">
        <v>13355</v>
      </c>
      <c r="N2733" s="30" t="s">
        <v>13322</v>
      </c>
      <c r="O2733" s="30" t="s">
        <v>13356</v>
      </c>
      <c r="P2733" s="30" t="s">
        <v>3629</v>
      </c>
      <c r="Q2733" s="31" t="s">
        <v>3630</v>
      </c>
    </row>
    <row r="2734" spans="1:17" x14ac:dyDescent="0.2">
      <c r="A2734" s="9" t="s">
        <v>13409</v>
      </c>
      <c r="B2734" s="9">
        <v>1</v>
      </c>
      <c r="K2734" s="26" t="s">
        <v>8186</v>
      </c>
      <c r="L2734" s="27" t="s">
        <v>13357</v>
      </c>
      <c r="M2734" s="27" t="s">
        <v>13358</v>
      </c>
      <c r="N2734" s="27" t="s">
        <v>13322</v>
      </c>
      <c r="O2734" s="27" t="s">
        <v>13359</v>
      </c>
      <c r="P2734" s="27" t="s">
        <v>3631</v>
      </c>
      <c r="Q2734" s="28" t="s">
        <v>3632</v>
      </c>
    </row>
    <row r="2735" spans="1:17" x14ac:dyDescent="0.2">
      <c r="A2735" s="9" t="s">
        <v>13411</v>
      </c>
      <c r="B2735" s="9">
        <v>1</v>
      </c>
      <c r="K2735" s="29" t="s">
        <v>8186</v>
      </c>
      <c r="L2735" s="30" t="s">
        <v>13360</v>
      </c>
      <c r="M2735" s="30" t="s">
        <v>13361</v>
      </c>
      <c r="N2735" s="30" t="s">
        <v>13322</v>
      </c>
      <c r="O2735" s="30" t="s">
        <v>13362</v>
      </c>
      <c r="P2735" s="30" t="s">
        <v>19511</v>
      </c>
      <c r="Q2735" s="31" t="s">
        <v>3633</v>
      </c>
    </row>
    <row r="2736" spans="1:17" x14ac:dyDescent="0.2">
      <c r="A2736" s="9" t="s">
        <v>13413</v>
      </c>
      <c r="B2736" s="9">
        <v>1</v>
      </c>
      <c r="K2736" s="26" t="s">
        <v>8216</v>
      </c>
      <c r="L2736" s="27" t="s">
        <v>13363</v>
      </c>
      <c r="M2736" s="27" t="s">
        <v>13364</v>
      </c>
      <c r="N2736" s="27" t="s">
        <v>13322</v>
      </c>
      <c r="O2736" s="27" t="s">
        <v>19511</v>
      </c>
      <c r="P2736" s="27" t="s">
        <v>3634</v>
      </c>
      <c r="Q2736" s="28" t="s">
        <v>3635</v>
      </c>
    </row>
    <row r="2737" spans="1:17" x14ac:dyDescent="0.2">
      <c r="A2737" s="9" t="s">
        <v>13415</v>
      </c>
      <c r="B2737" s="9">
        <v>1</v>
      </c>
      <c r="K2737" s="29" t="s">
        <v>8174</v>
      </c>
      <c r="L2737" s="30" t="s">
        <v>13365</v>
      </c>
      <c r="M2737" s="30" t="s">
        <v>13366</v>
      </c>
      <c r="N2737" s="30" t="s">
        <v>13322</v>
      </c>
      <c r="O2737" s="30" t="s">
        <v>19511</v>
      </c>
      <c r="P2737" s="30" t="s">
        <v>19511</v>
      </c>
      <c r="Q2737" s="31" t="s">
        <v>3636</v>
      </c>
    </row>
    <row r="2738" spans="1:17" x14ac:dyDescent="0.2">
      <c r="A2738" s="9" t="s">
        <v>13417</v>
      </c>
      <c r="B2738" s="9">
        <v>1</v>
      </c>
      <c r="K2738" s="26" t="s">
        <v>8523</v>
      </c>
      <c r="L2738" s="27" t="s">
        <v>13367</v>
      </c>
      <c r="M2738" s="27" t="s">
        <v>13368</v>
      </c>
      <c r="N2738" s="27" t="s">
        <v>13322</v>
      </c>
      <c r="O2738" s="27" t="s">
        <v>19511</v>
      </c>
      <c r="P2738" s="27" t="s">
        <v>3637</v>
      </c>
      <c r="Q2738" s="28" t="s">
        <v>3623</v>
      </c>
    </row>
    <row r="2739" spans="1:17" x14ac:dyDescent="0.2">
      <c r="A2739" s="9" t="s">
        <v>13419</v>
      </c>
      <c r="B2739" s="9">
        <v>1</v>
      </c>
      <c r="K2739" s="29" t="s">
        <v>8186</v>
      </c>
      <c r="L2739" s="30" t="s">
        <v>13369</v>
      </c>
      <c r="M2739" s="30" t="s">
        <v>13370</v>
      </c>
      <c r="N2739" s="30" t="s">
        <v>13322</v>
      </c>
      <c r="O2739" s="30" t="s">
        <v>13371</v>
      </c>
      <c r="P2739" s="30" t="s">
        <v>3638</v>
      </c>
      <c r="Q2739" s="31" t="s">
        <v>3639</v>
      </c>
    </row>
    <row r="2740" spans="1:17" x14ac:dyDescent="0.2">
      <c r="A2740" s="9" t="s">
        <v>13421</v>
      </c>
      <c r="B2740" s="9">
        <v>1</v>
      </c>
      <c r="K2740" s="26" t="s">
        <v>8183</v>
      </c>
      <c r="L2740" s="27" t="s">
        <v>13372</v>
      </c>
      <c r="M2740" s="27" t="s">
        <v>13373</v>
      </c>
      <c r="N2740" s="27" t="s">
        <v>13322</v>
      </c>
      <c r="O2740" s="27" t="s">
        <v>13374</v>
      </c>
      <c r="P2740" s="27" t="s">
        <v>3640</v>
      </c>
      <c r="Q2740" s="28" t="s">
        <v>3641</v>
      </c>
    </row>
    <row r="2741" spans="1:17" x14ac:dyDescent="0.2">
      <c r="A2741" s="9" t="s">
        <v>13422</v>
      </c>
      <c r="B2741" s="9">
        <v>1</v>
      </c>
      <c r="K2741" s="29" t="s">
        <v>8186</v>
      </c>
      <c r="L2741" s="30" t="s">
        <v>13375</v>
      </c>
      <c r="M2741" s="30" t="s">
        <v>3642</v>
      </c>
      <c r="N2741" s="30" t="s">
        <v>13322</v>
      </c>
      <c r="O2741" s="30" t="s">
        <v>13322</v>
      </c>
      <c r="P2741" s="30" t="s">
        <v>19511</v>
      </c>
      <c r="Q2741" s="31" t="s">
        <v>3643</v>
      </c>
    </row>
    <row r="2742" spans="1:17" x14ac:dyDescent="0.2">
      <c r="A2742" s="9" t="s">
        <v>13423</v>
      </c>
      <c r="B2742" s="9">
        <v>1</v>
      </c>
      <c r="K2742" s="26" t="s">
        <v>8216</v>
      </c>
      <c r="L2742" s="27" t="s">
        <v>13376</v>
      </c>
      <c r="M2742" s="27" t="s">
        <v>3644</v>
      </c>
      <c r="N2742" s="27" t="s">
        <v>13322</v>
      </c>
      <c r="O2742" s="27" t="s">
        <v>13322</v>
      </c>
      <c r="P2742" s="27" t="s">
        <v>19511</v>
      </c>
      <c r="Q2742" s="28" t="s">
        <v>19511</v>
      </c>
    </row>
    <row r="2743" spans="1:17" x14ac:dyDescent="0.2">
      <c r="A2743" s="9" t="s">
        <v>13424</v>
      </c>
      <c r="B2743" s="9">
        <v>1</v>
      </c>
      <c r="K2743" s="29" t="s">
        <v>8171</v>
      </c>
      <c r="L2743" s="30" t="s">
        <v>13377</v>
      </c>
      <c r="M2743" s="30" t="s">
        <v>3645</v>
      </c>
      <c r="N2743" s="30" t="s">
        <v>13322</v>
      </c>
      <c r="O2743" s="30" t="s">
        <v>13378</v>
      </c>
      <c r="P2743" s="30" t="s">
        <v>19511</v>
      </c>
      <c r="Q2743" s="31" t="s">
        <v>3646</v>
      </c>
    </row>
    <row r="2744" spans="1:17" x14ac:dyDescent="0.2">
      <c r="A2744" s="9" t="s">
        <v>13425</v>
      </c>
      <c r="B2744" s="9">
        <v>1</v>
      </c>
      <c r="K2744" s="26" t="s">
        <v>8174</v>
      </c>
      <c r="L2744" s="27" t="s">
        <v>12638</v>
      </c>
      <c r="M2744" s="27" t="s">
        <v>3647</v>
      </c>
      <c r="N2744" s="27" t="s">
        <v>13322</v>
      </c>
      <c r="O2744" s="27" t="s">
        <v>13379</v>
      </c>
      <c r="P2744" s="27" t="s">
        <v>19511</v>
      </c>
      <c r="Q2744" s="28" t="s">
        <v>3648</v>
      </c>
    </row>
    <row r="2745" spans="1:17" x14ac:dyDescent="0.2">
      <c r="A2745" s="9" t="s">
        <v>13426</v>
      </c>
      <c r="B2745" s="9">
        <v>1</v>
      </c>
      <c r="K2745" s="29" t="s">
        <v>8186</v>
      </c>
      <c r="L2745" s="30" t="s">
        <v>13380</v>
      </c>
      <c r="M2745" s="30" t="s">
        <v>13381</v>
      </c>
      <c r="N2745" s="30" t="s">
        <v>13322</v>
      </c>
      <c r="O2745" s="30" t="s">
        <v>19511</v>
      </c>
      <c r="P2745" s="30" t="s">
        <v>19511</v>
      </c>
      <c r="Q2745" s="31" t="s">
        <v>3649</v>
      </c>
    </row>
    <row r="2746" spans="1:17" x14ac:dyDescent="0.2">
      <c r="A2746" s="9" t="s">
        <v>13427</v>
      </c>
      <c r="B2746" s="9">
        <v>1</v>
      </c>
      <c r="K2746" s="26" t="s">
        <v>8177</v>
      </c>
      <c r="L2746" s="27" t="s">
        <v>13382</v>
      </c>
      <c r="M2746" s="27" t="s">
        <v>13383</v>
      </c>
      <c r="N2746" s="27" t="s">
        <v>13384</v>
      </c>
      <c r="O2746" s="27" t="s">
        <v>13384</v>
      </c>
      <c r="P2746" s="27" t="s">
        <v>19511</v>
      </c>
      <c r="Q2746" s="28" t="s">
        <v>3650</v>
      </c>
    </row>
    <row r="2747" spans="1:17" x14ac:dyDescent="0.2">
      <c r="A2747" s="9" t="s">
        <v>13428</v>
      </c>
      <c r="B2747" s="9">
        <v>1</v>
      </c>
      <c r="K2747" s="29" t="s">
        <v>8186</v>
      </c>
      <c r="L2747" s="30" t="s">
        <v>13385</v>
      </c>
      <c r="M2747" s="30" t="s">
        <v>13386</v>
      </c>
      <c r="N2747" s="30" t="s">
        <v>13384</v>
      </c>
      <c r="O2747" s="30" t="s">
        <v>3651</v>
      </c>
      <c r="P2747" s="30" t="s">
        <v>3652</v>
      </c>
      <c r="Q2747" s="31" t="s">
        <v>3653</v>
      </c>
    </row>
    <row r="2748" spans="1:17" x14ac:dyDescent="0.2">
      <c r="A2748" s="9" t="s">
        <v>13429</v>
      </c>
      <c r="B2748" s="9">
        <v>1</v>
      </c>
      <c r="K2748" s="26" t="s">
        <v>8171</v>
      </c>
      <c r="L2748" s="27" t="s">
        <v>13387</v>
      </c>
      <c r="M2748" s="27" t="s">
        <v>13388</v>
      </c>
      <c r="N2748" s="27" t="s">
        <v>13384</v>
      </c>
      <c r="O2748" s="27" t="s">
        <v>3654</v>
      </c>
      <c r="P2748" s="27" t="s">
        <v>19511</v>
      </c>
      <c r="Q2748" s="28" t="s">
        <v>3655</v>
      </c>
    </row>
    <row r="2749" spans="1:17" x14ac:dyDescent="0.2">
      <c r="A2749" s="9" t="s">
        <v>13430</v>
      </c>
      <c r="B2749" s="9">
        <v>1</v>
      </c>
      <c r="K2749" s="29" t="s">
        <v>8177</v>
      </c>
      <c r="L2749" s="30" t="s">
        <v>13389</v>
      </c>
      <c r="M2749" s="30" t="s">
        <v>13390</v>
      </c>
      <c r="N2749" s="30" t="s">
        <v>13384</v>
      </c>
      <c r="O2749" s="30" t="s">
        <v>13384</v>
      </c>
      <c r="P2749" s="30" t="s">
        <v>19511</v>
      </c>
      <c r="Q2749" s="31" t="s">
        <v>3656</v>
      </c>
    </row>
    <row r="2750" spans="1:17" x14ac:dyDescent="0.2">
      <c r="A2750" s="9" t="s">
        <v>13431</v>
      </c>
      <c r="B2750" s="9">
        <v>1</v>
      </c>
      <c r="K2750" s="26" t="s">
        <v>8183</v>
      </c>
      <c r="L2750" s="27" t="s">
        <v>13391</v>
      </c>
      <c r="M2750" s="27" t="s">
        <v>13392</v>
      </c>
      <c r="N2750" s="27" t="s">
        <v>13384</v>
      </c>
      <c r="O2750" s="27" t="s">
        <v>19511</v>
      </c>
      <c r="P2750" s="27" t="s">
        <v>19511</v>
      </c>
      <c r="Q2750" s="28" t="s">
        <v>3657</v>
      </c>
    </row>
    <row r="2751" spans="1:17" x14ac:dyDescent="0.2">
      <c r="A2751" s="9" t="s">
        <v>13432</v>
      </c>
      <c r="B2751" s="9">
        <v>1</v>
      </c>
      <c r="K2751" s="29" t="s">
        <v>8177</v>
      </c>
      <c r="L2751" s="30" t="s">
        <v>13393</v>
      </c>
      <c r="M2751" s="30" t="s">
        <v>13394</v>
      </c>
      <c r="N2751" s="30" t="s">
        <v>13384</v>
      </c>
      <c r="O2751" s="30" t="s">
        <v>19511</v>
      </c>
      <c r="P2751" s="30" t="s">
        <v>3658</v>
      </c>
      <c r="Q2751" s="31" t="s">
        <v>3659</v>
      </c>
    </row>
    <row r="2752" spans="1:17" x14ac:dyDescent="0.2">
      <c r="A2752" s="9" t="s">
        <v>13433</v>
      </c>
      <c r="B2752" s="9">
        <v>1</v>
      </c>
      <c r="K2752" s="26" t="s">
        <v>8183</v>
      </c>
      <c r="L2752" s="27" t="s">
        <v>13395</v>
      </c>
      <c r="M2752" s="27" t="s">
        <v>13396</v>
      </c>
      <c r="N2752" s="27" t="s">
        <v>13384</v>
      </c>
      <c r="O2752" s="27" t="s">
        <v>19511</v>
      </c>
      <c r="P2752" s="27" t="s">
        <v>19511</v>
      </c>
      <c r="Q2752" s="28" t="s">
        <v>3660</v>
      </c>
    </row>
    <row r="2753" spans="1:17" x14ac:dyDescent="0.2">
      <c r="A2753" s="9" t="s">
        <v>13434</v>
      </c>
      <c r="B2753" s="9">
        <v>1</v>
      </c>
      <c r="K2753" s="29" t="s">
        <v>8177</v>
      </c>
      <c r="L2753" s="30" t="s">
        <v>13397</v>
      </c>
      <c r="M2753" s="30" t="s">
        <v>13398</v>
      </c>
      <c r="N2753" s="30" t="s">
        <v>13384</v>
      </c>
      <c r="O2753" s="30" t="s">
        <v>13384</v>
      </c>
      <c r="P2753" s="30" t="s">
        <v>3661</v>
      </c>
      <c r="Q2753" s="31" t="s">
        <v>3662</v>
      </c>
    </row>
    <row r="2754" spans="1:17" x14ac:dyDescent="0.2">
      <c r="A2754" s="9" t="s">
        <v>13435</v>
      </c>
      <c r="B2754" s="9">
        <v>1</v>
      </c>
      <c r="K2754" s="26" t="s">
        <v>8216</v>
      </c>
      <c r="L2754" s="27" t="s">
        <v>13399</v>
      </c>
      <c r="M2754" s="27" t="s">
        <v>13400</v>
      </c>
      <c r="N2754" s="27" t="s">
        <v>13384</v>
      </c>
      <c r="O2754" s="27" t="s">
        <v>13384</v>
      </c>
      <c r="P2754" s="27" t="s">
        <v>19511</v>
      </c>
      <c r="Q2754" s="28" t="s">
        <v>3663</v>
      </c>
    </row>
    <row r="2755" spans="1:17" x14ac:dyDescent="0.2">
      <c r="A2755" s="9" t="s">
        <v>13436</v>
      </c>
      <c r="B2755" s="9">
        <v>1</v>
      </c>
      <c r="K2755" s="29" t="s">
        <v>8417</v>
      </c>
      <c r="L2755" s="30" t="s">
        <v>13401</v>
      </c>
      <c r="M2755" s="30" t="s">
        <v>13402</v>
      </c>
      <c r="N2755" s="30" t="s">
        <v>13384</v>
      </c>
      <c r="O2755" s="30" t="s">
        <v>19511</v>
      </c>
      <c r="P2755" s="30" t="s">
        <v>3664</v>
      </c>
      <c r="Q2755" s="31" t="s">
        <v>3665</v>
      </c>
    </row>
    <row r="2756" spans="1:17" x14ac:dyDescent="0.2">
      <c r="A2756" s="9" t="s">
        <v>13438</v>
      </c>
      <c r="B2756" s="9">
        <v>1</v>
      </c>
      <c r="K2756" s="26" t="s">
        <v>8417</v>
      </c>
      <c r="L2756" s="27" t="s">
        <v>13403</v>
      </c>
      <c r="M2756" s="27" t="s">
        <v>13404</v>
      </c>
      <c r="N2756" s="27" t="s">
        <v>13384</v>
      </c>
      <c r="O2756" s="27" t="s">
        <v>19511</v>
      </c>
      <c r="P2756" s="27" t="s">
        <v>3664</v>
      </c>
      <c r="Q2756" s="28" t="s">
        <v>3665</v>
      </c>
    </row>
    <row r="2757" spans="1:17" x14ac:dyDescent="0.2">
      <c r="A2757" s="9" t="s">
        <v>13439</v>
      </c>
      <c r="B2757" s="9">
        <v>1</v>
      </c>
      <c r="K2757" s="29" t="s">
        <v>8183</v>
      </c>
      <c r="L2757" s="30" t="s">
        <v>13405</v>
      </c>
      <c r="M2757" s="30" t="s">
        <v>13406</v>
      </c>
      <c r="N2757" s="30" t="s">
        <v>13384</v>
      </c>
      <c r="O2757" s="30" t="s">
        <v>3651</v>
      </c>
      <c r="P2757" s="30" t="s">
        <v>19511</v>
      </c>
      <c r="Q2757" s="31" t="s">
        <v>3666</v>
      </c>
    </row>
    <row r="2758" spans="1:17" x14ac:dyDescent="0.2">
      <c r="A2758" s="9" t="s">
        <v>13440</v>
      </c>
      <c r="B2758" s="9">
        <v>1</v>
      </c>
      <c r="K2758" s="26" t="s">
        <v>8183</v>
      </c>
      <c r="L2758" s="27" t="s">
        <v>13407</v>
      </c>
      <c r="M2758" s="27" t="s">
        <v>13408</v>
      </c>
      <c r="N2758" s="27" t="s">
        <v>13384</v>
      </c>
      <c r="O2758" s="27" t="s">
        <v>19511</v>
      </c>
      <c r="P2758" s="27" t="s">
        <v>19511</v>
      </c>
      <c r="Q2758" s="28" t="s">
        <v>3667</v>
      </c>
    </row>
    <row r="2759" spans="1:17" x14ac:dyDescent="0.2">
      <c r="A2759" s="9" t="s">
        <v>13441</v>
      </c>
      <c r="B2759" s="9">
        <v>1</v>
      </c>
      <c r="K2759" s="29" t="s">
        <v>8216</v>
      </c>
      <c r="L2759" s="30" t="s">
        <v>13409</v>
      </c>
      <c r="M2759" s="30" t="s">
        <v>13410</v>
      </c>
      <c r="N2759" s="30" t="s">
        <v>13384</v>
      </c>
      <c r="O2759" s="30" t="s">
        <v>19511</v>
      </c>
      <c r="P2759" s="30" t="s">
        <v>3668</v>
      </c>
      <c r="Q2759" s="31" t="s">
        <v>3669</v>
      </c>
    </row>
    <row r="2760" spans="1:17" x14ac:dyDescent="0.2">
      <c r="A2760" s="9" t="s">
        <v>13442</v>
      </c>
      <c r="B2760" s="9">
        <v>1</v>
      </c>
      <c r="K2760" s="26" t="s">
        <v>8183</v>
      </c>
      <c r="L2760" s="27" t="s">
        <v>13411</v>
      </c>
      <c r="M2760" s="27" t="s">
        <v>13412</v>
      </c>
      <c r="N2760" s="27" t="s">
        <v>13384</v>
      </c>
      <c r="O2760" s="27" t="s">
        <v>19511</v>
      </c>
      <c r="P2760" s="27" t="s">
        <v>19511</v>
      </c>
      <c r="Q2760" s="28" t="s">
        <v>3670</v>
      </c>
    </row>
    <row r="2761" spans="1:17" x14ac:dyDescent="0.2">
      <c r="A2761" s="9" t="s">
        <v>13443</v>
      </c>
      <c r="B2761" s="9">
        <v>1</v>
      </c>
      <c r="K2761" s="29" t="s">
        <v>8186</v>
      </c>
      <c r="L2761" s="30" t="s">
        <v>13413</v>
      </c>
      <c r="M2761" s="30" t="s">
        <v>13414</v>
      </c>
      <c r="N2761" s="30" t="s">
        <v>13384</v>
      </c>
      <c r="O2761" s="30" t="s">
        <v>19511</v>
      </c>
      <c r="P2761" s="30" t="s">
        <v>3671</v>
      </c>
      <c r="Q2761" s="31" t="s">
        <v>3672</v>
      </c>
    </row>
    <row r="2762" spans="1:17" x14ac:dyDescent="0.2">
      <c r="A2762" s="9" t="s">
        <v>13444</v>
      </c>
      <c r="B2762" s="9">
        <v>1</v>
      </c>
      <c r="K2762" s="26" t="s">
        <v>8171</v>
      </c>
      <c r="L2762" s="27" t="s">
        <v>13415</v>
      </c>
      <c r="M2762" s="27" t="s">
        <v>13416</v>
      </c>
      <c r="N2762" s="27" t="s">
        <v>13384</v>
      </c>
      <c r="O2762" s="27" t="s">
        <v>19511</v>
      </c>
      <c r="P2762" s="27" t="s">
        <v>19511</v>
      </c>
      <c r="Q2762" s="28" t="s">
        <v>3673</v>
      </c>
    </row>
    <row r="2763" spans="1:17" x14ac:dyDescent="0.2">
      <c r="A2763" s="9" t="s">
        <v>13445</v>
      </c>
      <c r="B2763" s="9">
        <v>1</v>
      </c>
      <c r="K2763" s="29" t="s">
        <v>8183</v>
      </c>
      <c r="L2763" s="30" t="s">
        <v>13417</v>
      </c>
      <c r="M2763" s="30" t="s">
        <v>13418</v>
      </c>
      <c r="N2763" s="30" t="s">
        <v>13384</v>
      </c>
      <c r="O2763" s="30" t="s">
        <v>19511</v>
      </c>
      <c r="P2763" s="30" t="s">
        <v>3674</v>
      </c>
      <c r="Q2763" s="31" t="s">
        <v>3675</v>
      </c>
    </row>
    <row r="2764" spans="1:17" x14ac:dyDescent="0.2">
      <c r="A2764" s="9" t="s">
        <v>13446</v>
      </c>
      <c r="B2764" s="9">
        <v>1</v>
      </c>
      <c r="K2764" s="26" t="s">
        <v>8216</v>
      </c>
      <c r="L2764" s="27" t="s">
        <v>13419</v>
      </c>
      <c r="M2764" s="27" t="s">
        <v>13420</v>
      </c>
      <c r="N2764" s="27" t="s">
        <v>13384</v>
      </c>
      <c r="O2764" s="27" t="s">
        <v>19511</v>
      </c>
      <c r="P2764" s="27" t="s">
        <v>19511</v>
      </c>
      <c r="Q2764" s="28" t="s">
        <v>3676</v>
      </c>
    </row>
    <row r="2765" spans="1:17" x14ac:dyDescent="0.2">
      <c r="A2765" s="9" t="s">
        <v>13447</v>
      </c>
      <c r="B2765" s="9">
        <v>1</v>
      </c>
      <c r="K2765" s="29" t="s">
        <v>8174</v>
      </c>
      <c r="L2765" s="30" t="s">
        <v>13421</v>
      </c>
      <c r="M2765" s="30" t="s">
        <v>3677</v>
      </c>
      <c r="N2765" s="30" t="s">
        <v>13384</v>
      </c>
      <c r="O2765" s="30" t="s">
        <v>13384</v>
      </c>
      <c r="P2765" s="30" t="s">
        <v>19511</v>
      </c>
      <c r="Q2765" s="31" t="s">
        <v>3678</v>
      </c>
    </row>
    <row r="2766" spans="1:17" x14ac:dyDescent="0.2">
      <c r="A2766" s="9" t="s">
        <v>13448</v>
      </c>
      <c r="B2766" s="9">
        <v>1</v>
      </c>
      <c r="K2766" s="26" t="s">
        <v>8174</v>
      </c>
      <c r="L2766" s="27" t="s">
        <v>13422</v>
      </c>
      <c r="M2766" s="27" t="s">
        <v>3679</v>
      </c>
      <c r="N2766" s="27" t="s">
        <v>13384</v>
      </c>
      <c r="O2766" s="27" t="s">
        <v>13384</v>
      </c>
      <c r="P2766" s="27" t="s">
        <v>19511</v>
      </c>
      <c r="Q2766" s="28" t="s">
        <v>3678</v>
      </c>
    </row>
    <row r="2767" spans="1:17" x14ac:dyDescent="0.2">
      <c r="A2767" s="9" t="s">
        <v>13449</v>
      </c>
      <c r="B2767" s="9">
        <v>1</v>
      </c>
      <c r="K2767" s="29" t="s">
        <v>8174</v>
      </c>
      <c r="L2767" s="30" t="s">
        <v>13423</v>
      </c>
      <c r="M2767" s="30" t="s">
        <v>3680</v>
      </c>
      <c r="N2767" s="30" t="s">
        <v>13384</v>
      </c>
      <c r="O2767" s="30" t="s">
        <v>13384</v>
      </c>
      <c r="P2767" s="30" t="s">
        <v>19511</v>
      </c>
      <c r="Q2767" s="31" t="s">
        <v>3681</v>
      </c>
    </row>
    <row r="2768" spans="1:17" x14ac:dyDescent="0.2">
      <c r="A2768" s="9" t="s">
        <v>13450</v>
      </c>
      <c r="B2768" s="9">
        <v>1</v>
      </c>
      <c r="K2768" s="26" t="s">
        <v>8174</v>
      </c>
      <c r="L2768" s="27" t="s">
        <v>13424</v>
      </c>
      <c r="M2768" s="27" t="s">
        <v>3682</v>
      </c>
      <c r="N2768" s="27" t="s">
        <v>13384</v>
      </c>
      <c r="O2768" s="27" t="s">
        <v>13384</v>
      </c>
      <c r="P2768" s="27" t="s">
        <v>19511</v>
      </c>
      <c r="Q2768" s="28" t="s">
        <v>3683</v>
      </c>
    </row>
    <row r="2769" spans="1:17" x14ac:dyDescent="0.2">
      <c r="A2769" s="9" t="s">
        <v>13451</v>
      </c>
      <c r="B2769" s="9">
        <v>1</v>
      </c>
      <c r="K2769" s="29" t="s">
        <v>8183</v>
      </c>
      <c r="L2769" s="30" t="s">
        <v>13425</v>
      </c>
      <c r="M2769" s="30" t="s">
        <v>3684</v>
      </c>
      <c r="N2769" s="30" t="s">
        <v>13384</v>
      </c>
      <c r="O2769" s="30" t="s">
        <v>3840</v>
      </c>
      <c r="P2769" s="30" t="s">
        <v>19511</v>
      </c>
      <c r="Q2769" s="31" t="s">
        <v>3685</v>
      </c>
    </row>
    <row r="2770" spans="1:17" x14ac:dyDescent="0.2">
      <c r="A2770" s="9" t="s">
        <v>13452</v>
      </c>
      <c r="B2770" s="9">
        <v>1</v>
      </c>
      <c r="K2770" s="26" t="s">
        <v>8174</v>
      </c>
      <c r="L2770" s="27" t="s">
        <v>13426</v>
      </c>
      <c r="M2770" s="27" t="s">
        <v>3686</v>
      </c>
      <c r="N2770" s="27" t="s">
        <v>13384</v>
      </c>
      <c r="O2770" s="27" t="s">
        <v>13384</v>
      </c>
      <c r="P2770" s="27" t="s">
        <v>19511</v>
      </c>
      <c r="Q2770" s="28" t="s">
        <v>3687</v>
      </c>
    </row>
    <row r="2771" spans="1:17" x14ac:dyDescent="0.2">
      <c r="A2771" s="9" t="s">
        <v>13453</v>
      </c>
      <c r="B2771" s="9">
        <v>1</v>
      </c>
      <c r="K2771" s="29" t="s">
        <v>8174</v>
      </c>
      <c r="L2771" s="30" t="s">
        <v>13427</v>
      </c>
      <c r="M2771" s="30" t="s">
        <v>3688</v>
      </c>
      <c r="N2771" s="30" t="s">
        <v>13384</v>
      </c>
      <c r="O2771" s="30" t="s">
        <v>13384</v>
      </c>
      <c r="P2771" s="30" t="s">
        <v>19511</v>
      </c>
      <c r="Q2771" s="31" t="s">
        <v>3687</v>
      </c>
    </row>
    <row r="2772" spans="1:17" x14ac:dyDescent="0.2">
      <c r="A2772" s="9" t="s">
        <v>13455</v>
      </c>
      <c r="B2772" s="9">
        <v>1</v>
      </c>
      <c r="K2772" s="26" t="s">
        <v>8174</v>
      </c>
      <c r="L2772" s="27" t="s">
        <v>13428</v>
      </c>
      <c r="M2772" s="27" t="s">
        <v>3688</v>
      </c>
      <c r="N2772" s="27" t="s">
        <v>13384</v>
      </c>
      <c r="O2772" s="27" t="s">
        <v>13384</v>
      </c>
      <c r="P2772" s="27" t="s">
        <v>19511</v>
      </c>
      <c r="Q2772" s="28" t="s">
        <v>3687</v>
      </c>
    </row>
    <row r="2773" spans="1:17" x14ac:dyDescent="0.2">
      <c r="A2773" s="9" t="s">
        <v>13456</v>
      </c>
      <c r="B2773" s="9">
        <v>1</v>
      </c>
      <c r="K2773" s="29" t="s">
        <v>8174</v>
      </c>
      <c r="L2773" s="30" t="s">
        <v>13429</v>
      </c>
      <c r="M2773" s="30" t="s">
        <v>3689</v>
      </c>
      <c r="N2773" s="30" t="s">
        <v>13384</v>
      </c>
      <c r="O2773" s="30" t="s">
        <v>13384</v>
      </c>
      <c r="P2773" s="30" t="s">
        <v>19511</v>
      </c>
      <c r="Q2773" s="31" t="s">
        <v>3690</v>
      </c>
    </row>
    <row r="2774" spans="1:17" x14ac:dyDescent="0.2">
      <c r="A2774" s="9" t="s">
        <v>13457</v>
      </c>
      <c r="B2774" s="9">
        <v>1</v>
      </c>
      <c r="K2774" s="26" t="s">
        <v>8174</v>
      </c>
      <c r="L2774" s="27" t="s">
        <v>13430</v>
      </c>
      <c r="M2774" s="27" t="s">
        <v>3691</v>
      </c>
      <c r="N2774" s="27" t="s">
        <v>13384</v>
      </c>
      <c r="O2774" s="27" t="s">
        <v>13384</v>
      </c>
      <c r="P2774" s="27" t="s">
        <v>19511</v>
      </c>
      <c r="Q2774" s="28" t="s">
        <v>3692</v>
      </c>
    </row>
    <row r="2775" spans="1:17" x14ac:dyDescent="0.2">
      <c r="A2775" s="9" t="s">
        <v>13458</v>
      </c>
      <c r="B2775" s="9">
        <v>1</v>
      </c>
      <c r="K2775" s="29" t="s">
        <v>8174</v>
      </c>
      <c r="L2775" s="30" t="s">
        <v>13431</v>
      </c>
      <c r="M2775" s="30" t="s">
        <v>3693</v>
      </c>
      <c r="N2775" s="30" t="s">
        <v>13384</v>
      </c>
      <c r="O2775" s="30" t="s">
        <v>13384</v>
      </c>
      <c r="P2775" s="30" t="s">
        <v>19511</v>
      </c>
      <c r="Q2775" s="31" t="s">
        <v>3694</v>
      </c>
    </row>
    <row r="2776" spans="1:17" x14ac:dyDescent="0.2">
      <c r="A2776" s="9" t="s">
        <v>13459</v>
      </c>
      <c r="B2776" s="9">
        <v>1</v>
      </c>
      <c r="K2776" s="26" t="s">
        <v>8174</v>
      </c>
      <c r="L2776" s="27" t="s">
        <v>13432</v>
      </c>
      <c r="M2776" s="27" t="s">
        <v>3695</v>
      </c>
      <c r="N2776" s="27" t="s">
        <v>13384</v>
      </c>
      <c r="O2776" s="27" t="s">
        <v>13384</v>
      </c>
      <c r="P2776" s="27" t="s">
        <v>19511</v>
      </c>
      <c r="Q2776" s="28" t="s">
        <v>3696</v>
      </c>
    </row>
    <row r="2777" spans="1:17" x14ac:dyDescent="0.2">
      <c r="A2777" s="9" t="s">
        <v>13460</v>
      </c>
      <c r="B2777" s="9">
        <v>1</v>
      </c>
      <c r="K2777" s="29" t="s">
        <v>8174</v>
      </c>
      <c r="L2777" s="30" t="s">
        <v>13433</v>
      </c>
      <c r="M2777" s="30" t="s">
        <v>3697</v>
      </c>
      <c r="N2777" s="30" t="s">
        <v>13384</v>
      </c>
      <c r="O2777" s="30" t="s">
        <v>13384</v>
      </c>
      <c r="P2777" s="30" t="s">
        <v>19511</v>
      </c>
      <c r="Q2777" s="31" t="s">
        <v>3698</v>
      </c>
    </row>
    <row r="2778" spans="1:17" x14ac:dyDescent="0.2">
      <c r="A2778" s="9" t="s">
        <v>13461</v>
      </c>
      <c r="B2778" s="9">
        <v>1</v>
      </c>
      <c r="K2778" s="26" t="s">
        <v>8174</v>
      </c>
      <c r="L2778" s="27" t="s">
        <v>13434</v>
      </c>
      <c r="M2778" s="27" t="s">
        <v>3699</v>
      </c>
      <c r="N2778" s="27" t="s">
        <v>13384</v>
      </c>
      <c r="O2778" s="27" t="s">
        <v>13384</v>
      </c>
      <c r="P2778" s="27" t="s">
        <v>19511</v>
      </c>
      <c r="Q2778" s="28" t="s">
        <v>3700</v>
      </c>
    </row>
    <row r="2779" spans="1:17" x14ac:dyDescent="0.2">
      <c r="A2779" s="9" t="s">
        <v>13462</v>
      </c>
      <c r="B2779" s="9">
        <v>1</v>
      </c>
      <c r="K2779" s="29" t="s">
        <v>8174</v>
      </c>
      <c r="L2779" s="30" t="s">
        <v>13435</v>
      </c>
      <c r="M2779" s="30" t="s">
        <v>3701</v>
      </c>
      <c r="N2779" s="30" t="s">
        <v>13384</v>
      </c>
      <c r="O2779" s="30" t="s">
        <v>13384</v>
      </c>
      <c r="P2779" s="30" t="s">
        <v>19511</v>
      </c>
      <c r="Q2779" s="31" t="s">
        <v>3700</v>
      </c>
    </row>
    <row r="2780" spans="1:17" x14ac:dyDescent="0.2">
      <c r="A2780" s="9" t="s">
        <v>13463</v>
      </c>
      <c r="B2780" s="9">
        <v>1</v>
      </c>
      <c r="K2780" s="26" t="s">
        <v>8174</v>
      </c>
      <c r="L2780" s="27" t="s">
        <v>13436</v>
      </c>
      <c r="M2780" s="27" t="s">
        <v>13437</v>
      </c>
      <c r="N2780" s="27" t="s">
        <v>13384</v>
      </c>
      <c r="O2780" s="27" t="s">
        <v>13384</v>
      </c>
      <c r="P2780" s="27" t="s">
        <v>19511</v>
      </c>
      <c r="Q2780" s="28" t="s">
        <v>3702</v>
      </c>
    </row>
    <row r="2781" spans="1:17" x14ac:dyDescent="0.2">
      <c r="A2781" s="9" t="s">
        <v>13464</v>
      </c>
      <c r="B2781" s="9">
        <v>1</v>
      </c>
      <c r="K2781" s="29" t="s">
        <v>8174</v>
      </c>
      <c r="L2781" s="30" t="s">
        <v>13438</v>
      </c>
      <c r="M2781" s="30" t="s">
        <v>3703</v>
      </c>
      <c r="N2781" s="30" t="s">
        <v>13384</v>
      </c>
      <c r="O2781" s="30" t="s">
        <v>13384</v>
      </c>
      <c r="P2781" s="30" t="s">
        <v>19511</v>
      </c>
      <c r="Q2781" s="31" t="s">
        <v>3704</v>
      </c>
    </row>
    <row r="2782" spans="1:17" x14ac:dyDescent="0.2">
      <c r="A2782" s="9" t="s">
        <v>13465</v>
      </c>
      <c r="B2782" s="9">
        <v>1</v>
      </c>
      <c r="K2782" s="26" t="s">
        <v>8174</v>
      </c>
      <c r="L2782" s="27" t="s">
        <v>13439</v>
      </c>
      <c r="M2782" s="27" t="s">
        <v>3705</v>
      </c>
      <c r="N2782" s="27" t="s">
        <v>13384</v>
      </c>
      <c r="O2782" s="27" t="s">
        <v>13384</v>
      </c>
      <c r="P2782" s="27" t="s">
        <v>19511</v>
      </c>
      <c r="Q2782" s="28" t="s">
        <v>3706</v>
      </c>
    </row>
    <row r="2783" spans="1:17" x14ac:dyDescent="0.2">
      <c r="A2783" s="9" t="s">
        <v>13466</v>
      </c>
      <c r="B2783" s="9">
        <v>1</v>
      </c>
      <c r="K2783" s="29" t="s">
        <v>8174</v>
      </c>
      <c r="L2783" s="30" t="s">
        <v>13440</v>
      </c>
      <c r="M2783" s="30" t="s">
        <v>3707</v>
      </c>
      <c r="N2783" s="30" t="s">
        <v>13384</v>
      </c>
      <c r="O2783" s="30" t="s">
        <v>13384</v>
      </c>
      <c r="P2783" s="30" t="s">
        <v>19511</v>
      </c>
      <c r="Q2783" s="31" t="s">
        <v>3708</v>
      </c>
    </row>
    <row r="2784" spans="1:17" x14ac:dyDescent="0.2">
      <c r="A2784" s="9" t="s">
        <v>13467</v>
      </c>
      <c r="B2784" s="9">
        <v>1</v>
      </c>
      <c r="K2784" s="26" t="s">
        <v>8174</v>
      </c>
      <c r="L2784" s="27" t="s">
        <v>13441</v>
      </c>
      <c r="M2784" s="27" t="s">
        <v>3709</v>
      </c>
      <c r="N2784" s="27" t="s">
        <v>13384</v>
      </c>
      <c r="O2784" s="27" t="s">
        <v>13384</v>
      </c>
      <c r="P2784" s="27" t="s">
        <v>19511</v>
      </c>
      <c r="Q2784" s="28" t="s">
        <v>3690</v>
      </c>
    </row>
    <row r="2785" spans="1:17" x14ac:dyDescent="0.2">
      <c r="A2785" s="9" t="s">
        <v>13468</v>
      </c>
      <c r="B2785" s="9">
        <v>1</v>
      </c>
      <c r="K2785" s="29" t="s">
        <v>8174</v>
      </c>
      <c r="L2785" s="30" t="s">
        <v>13442</v>
      </c>
      <c r="M2785" s="30" t="s">
        <v>3710</v>
      </c>
      <c r="N2785" s="30" t="s">
        <v>13384</v>
      </c>
      <c r="O2785" s="30" t="s">
        <v>13384</v>
      </c>
      <c r="P2785" s="30" t="s">
        <v>19511</v>
      </c>
      <c r="Q2785" s="31" t="s">
        <v>3711</v>
      </c>
    </row>
    <row r="2786" spans="1:17" x14ac:dyDescent="0.2">
      <c r="A2786" s="9" t="s">
        <v>13469</v>
      </c>
      <c r="B2786" s="9">
        <v>1</v>
      </c>
      <c r="K2786" s="26" t="s">
        <v>8174</v>
      </c>
      <c r="L2786" s="27" t="s">
        <v>13443</v>
      </c>
      <c r="M2786" s="27" t="s">
        <v>3712</v>
      </c>
      <c r="N2786" s="27" t="s">
        <v>13384</v>
      </c>
      <c r="O2786" s="27" t="s">
        <v>3713</v>
      </c>
      <c r="P2786" s="27" t="s">
        <v>19511</v>
      </c>
      <c r="Q2786" s="28" t="s">
        <v>3690</v>
      </c>
    </row>
    <row r="2787" spans="1:17" x14ac:dyDescent="0.2">
      <c r="A2787" s="9" t="s">
        <v>13470</v>
      </c>
      <c r="B2787" s="9">
        <v>1</v>
      </c>
      <c r="K2787" s="29" t="s">
        <v>8174</v>
      </c>
      <c r="L2787" s="30" t="s">
        <v>13444</v>
      </c>
      <c r="M2787" s="30" t="s">
        <v>3714</v>
      </c>
      <c r="N2787" s="30" t="s">
        <v>13384</v>
      </c>
      <c r="O2787" s="30" t="s">
        <v>13384</v>
      </c>
      <c r="P2787" s="30" t="s">
        <v>19511</v>
      </c>
      <c r="Q2787" s="31" t="s">
        <v>3715</v>
      </c>
    </row>
    <row r="2788" spans="1:17" x14ac:dyDescent="0.2">
      <c r="A2788" s="9" t="s">
        <v>13471</v>
      </c>
      <c r="B2788" s="9">
        <v>1</v>
      </c>
      <c r="K2788" s="26" t="s">
        <v>8174</v>
      </c>
      <c r="L2788" s="27" t="s">
        <v>13445</v>
      </c>
      <c r="M2788" s="27" t="s">
        <v>3716</v>
      </c>
      <c r="N2788" s="27" t="s">
        <v>13384</v>
      </c>
      <c r="O2788" s="27" t="s">
        <v>13384</v>
      </c>
      <c r="P2788" s="27" t="s">
        <v>19511</v>
      </c>
      <c r="Q2788" s="28" t="s">
        <v>3690</v>
      </c>
    </row>
    <row r="2789" spans="1:17" x14ac:dyDescent="0.2">
      <c r="A2789" s="9" t="s">
        <v>13472</v>
      </c>
      <c r="B2789" s="9">
        <v>1</v>
      </c>
      <c r="K2789" s="29" t="s">
        <v>8174</v>
      </c>
      <c r="L2789" s="30" t="s">
        <v>13446</v>
      </c>
      <c r="M2789" s="30" t="s">
        <v>3717</v>
      </c>
      <c r="N2789" s="30" t="s">
        <v>13384</v>
      </c>
      <c r="O2789" s="30" t="s">
        <v>13384</v>
      </c>
      <c r="P2789" s="30" t="s">
        <v>19511</v>
      </c>
      <c r="Q2789" s="31" t="s">
        <v>3690</v>
      </c>
    </row>
    <row r="2790" spans="1:17" x14ac:dyDescent="0.2">
      <c r="A2790" s="9" t="s">
        <v>13473</v>
      </c>
      <c r="B2790" s="9">
        <v>1</v>
      </c>
      <c r="K2790" s="26" t="s">
        <v>8174</v>
      </c>
      <c r="L2790" s="27" t="s">
        <v>13447</v>
      </c>
      <c r="M2790" s="27" t="s">
        <v>3718</v>
      </c>
      <c r="N2790" s="27" t="s">
        <v>13384</v>
      </c>
      <c r="O2790" s="27" t="s">
        <v>13384</v>
      </c>
      <c r="P2790" s="27" t="s">
        <v>19511</v>
      </c>
      <c r="Q2790" s="28" t="s">
        <v>3690</v>
      </c>
    </row>
    <row r="2791" spans="1:17" x14ac:dyDescent="0.2">
      <c r="A2791" s="9" t="s">
        <v>13475</v>
      </c>
      <c r="B2791" s="9">
        <v>1</v>
      </c>
      <c r="K2791" s="29" t="s">
        <v>8174</v>
      </c>
      <c r="L2791" s="30" t="s">
        <v>13448</v>
      </c>
      <c r="M2791" s="30" t="s">
        <v>3719</v>
      </c>
      <c r="N2791" s="30" t="s">
        <v>13384</v>
      </c>
      <c r="O2791" s="30" t="s">
        <v>13384</v>
      </c>
      <c r="P2791" s="30" t="s">
        <v>19511</v>
      </c>
      <c r="Q2791" s="31" t="s">
        <v>3690</v>
      </c>
    </row>
    <row r="2792" spans="1:17" x14ac:dyDescent="0.2">
      <c r="A2792" s="9" t="s">
        <v>13476</v>
      </c>
      <c r="B2792" s="9">
        <v>1</v>
      </c>
      <c r="K2792" s="26" t="s">
        <v>8174</v>
      </c>
      <c r="L2792" s="27" t="s">
        <v>13449</v>
      </c>
      <c r="M2792" s="27" t="s">
        <v>3720</v>
      </c>
      <c r="N2792" s="27" t="s">
        <v>13384</v>
      </c>
      <c r="O2792" s="27" t="s">
        <v>13384</v>
      </c>
      <c r="P2792" s="27" t="s">
        <v>19511</v>
      </c>
      <c r="Q2792" s="28" t="s">
        <v>3690</v>
      </c>
    </row>
    <row r="2793" spans="1:17" x14ac:dyDescent="0.2">
      <c r="A2793" s="9" t="s">
        <v>13477</v>
      </c>
      <c r="B2793" s="9">
        <v>1</v>
      </c>
      <c r="K2793" s="29" t="s">
        <v>8174</v>
      </c>
      <c r="L2793" s="30" t="s">
        <v>13450</v>
      </c>
      <c r="M2793" s="30" t="s">
        <v>3721</v>
      </c>
      <c r="N2793" s="30" t="s">
        <v>13384</v>
      </c>
      <c r="O2793" s="30" t="s">
        <v>13384</v>
      </c>
      <c r="P2793" s="30" t="s">
        <v>19511</v>
      </c>
      <c r="Q2793" s="31" t="s">
        <v>3690</v>
      </c>
    </row>
    <row r="2794" spans="1:17" x14ac:dyDescent="0.2">
      <c r="A2794" s="9" t="s">
        <v>13478</v>
      </c>
      <c r="B2794" s="9">
        <v>1</v>
      </c>
      <c r="K2794" s="26" t="s">
        <v>8183</v>
      </c>
      <c r="L2794" s="27" t="s">
        <v>13451</v>
      </c>
      <c r="M2794" s="27" t="s">
        <v>3722</v>
      </c>
      <c r="N2794" s="27" t="s">
        <v>13384</v>
      </c>
      <c r="O2794" s="27" t="s">
        <v>13384</v>
      </c>
      <c r="P2794" s="27" t="s">
        <v>19511</v>
      </c>
      <c r="Q2794" s="28" t="s">
        <v>3723</v>
      </c>
    </row>
    <row r="2795" spans="1:17" x14ac:dyDescent="0.2">
      <c r="A2795" s="9" t="s">
        <v>13479</v>
      </c>
      <c r="B2795" s="9">
        <v>1</v>
      </c>
      <c r="K2795" s="29" t="s">
        <v>8174</v>
      </c>
      <c r="L2795" s="30" t="s">
        <v>13452</v>
      </c>
      <c r="M2795" s="30" t="s">
        <v>3724</v>
      </c>
      <c r="N2795" s="30" t="s">
        <v>13384</v>
      </c>
      <c r="O2795" s="30" t="s">
        <v>13384</v>
      </c>
      <c r="P2795" s="30" t="s">
        <v>19511</v>
      </c>
      <c r="Q2795" s="31" t="s">
        <v>3690</v>
      </c>
    </row>
    <row r="2796" spans="1:17" x14ac:dyDescent="0.2">
      <c r="A2796" s="9" t="s">
        <v>13480</v>
      </c>
      <c r="B2796" s="9">
        <v>1</v>
      </c>
      <c r="K2796" s="26" t="s">
        <v>8174</v>
      </c>
      <c r="L2796" s="27" t="s">
        <v>13453</v>
      </c>
      <c r="M2796" s="27" t="s">
        <v>13454</v>
      </c>
      <c r="N2796" s="27" t="s">
        <v>13384</v>
      </c>
      <c r="O2796" s="27" t="s">
        <v>13384</v>
      </c>
      <c r="P2796" s="27" t="s">
        <v>19511</v>
      </c>
      <c r="Q2796" s="28" t="s">
        <v>3725</v>
      </c>
    </row>
    <row r="2797" spans="1:17" x14ac:dyDescent="0.2">
      <c r="A2797" s="9" t="s">
        <v>13481</v>
      </c>
      <c r="B2797" s="9">
        <v>1</v>
      </c>
      <c r="K2797" s="29" t="s">
        <v>8174</v>
      </c>
      <c r="L2797" s="30" t="s">
        <v>13455</v>
      </c>
      <c r="M2797" s="30" t="s">
        <v>3726</v>
      </c>
      <c r="N2797" s="30" t="s">
        <v>13384</v>
      </c>
      <c r="O2797" s="30" t="s">
        <v>13384</v>
      </c>
      <c r="P2797" s="30" t="s">
        <v>19511</v>
      </c>
      <c r="Q2797" s="31" t="s">
        <v>3690</v>
      </c>
    </row>
    <row r="2798" spans="1:17" x14ac:dyDescent="0.2">
      <c r="A2798" s="9" t="s">
        <v>13482</v>
      </c>
      <c r="B2798" s="9">
        <v>1</v>
      </c>
      <c r="K2798" s="26" t="s">
        <v>8174</v>
      </c>
      <c r="L2798" s="27" t="s">
        <v>13456</v>
      </c>
      <c r="M2798" s="27" t="s">
        <v>3727</v>
      </c>
      <c r="N2798" s="27" t="s">
        <v>13384</v>
      </c>
      <c r="O2798" s="27" t="s">
        <v>13384</v>
      </c>
      <c r="P2798" s="27" t="s">
        <v>19511</v>
      </c>
      <c r="Q2798" s="28" t="s">
        <v>3690</v>
      </c>
    </row>
    <row r="2799" spans="1:17" x14ac:dyDescent="0.2">
      <c r="A2799" s="9" t="s">
        <v>13484</v>
      </c>
      <c r="B2799" s="9">
        <v>1</v>
      </c>
      <c r="K2799" s="29" t="s">
        <v>8174</v>
      </c>
      <c r="L2799" s="30" t="s">
        <v>13457</v>
      </c>
      <c r="M2799" s="30" t="s">
        <v>3728</v>
      </c>
      <c r="N2799" s="30" t="s">
        <v>13384</v>
      </c>
      <c r="O2799" s="30" t="s">
        <v>13384</v>
      </c>
      <c r="P2799" s="30" t="s">
        <v>19511</v>
      </c>
      <c r="Q2799" s="31" t="s">
        <v>3692</v>
      </c>
    </row>
    <row r="2800" spans="1:17" x14ac:dyDescent="0.2">
      <c r="A2800" s="9" t="s">
        <v>13485</v>
      </c>
      <c r="B2800" s="9">
        <v>1</v>
      </c>
      <c r="K2800" s="26" t="s">
        <v>8174</v>
      </c>
      <c r="L2800" s="27" t="s">
        <v>13458</v>
      </c>
      <c r="M2800" s="27" t="s">
        <v>3729</v>
      </c>
      <c r="N2800" s="27" t="s">
        <v>13384</v>
      </c>
      <c r="O2800" s="27" t="s">
        <v>3974</v>
      </c>
      <c r="P2800" s="27" t="s">
        <v>19511</v>
      </c>
      <c r="Q2800" s="28" t="s">
        <v>3730</v>
      </c>
    </row>
    <row r="2801" spans="1:17" x14ac:dyDescent="0.2">
      <c r="A2801" s="9" t="s">
        <v>13486</v>
      </c>
      <c r="B2801" s="9">
        <v>1</v>
      </c>
      <c r="K2801" s="29" t="s">
        <v>8174</v>
      </c>
      <c r="L2801" s="30" t="s">
        <v>13459</v>
      </c>
      <c r="M2801" s="30" t="s">
        <v>3731</v>
      </c>
      <c r="N2801" s="30" t="s">
        <v>13384</v>
      </c>
      <c r="O2801" s="30" t="s">
        <v>13384</v>
      </c>
      <c r="P2801" s="30" t="s">
        <v>19511</v>
      </c>
      <c r="Q2801" s="31" t="s">
        <v>19511</v>
      </c>
    </row>
    <row r="2802" spans="1:17" x14ac:dyDescent="0.2">
      <c r="A2802" s="9" t="s">
        <v>13487</v>
      </c>
      <c r="B2802" s="9">
        <v>1</v>
      </c>
      <c r="K2802" s="26" t="s">
        <v>8174</v>
      </c>
      <c r="L2802" s="27" t="s">
        <v>13460</v>
      </c>
      <c r="M2802" s="27" t="s">
        <v>3729</v>
      </c>
      <c r="N2802" s="27" t="s">
        <v>13384</v>
      </c>
      <c r="O2802" s="27" t="s">
        <v>3974</v>
      </c>
      <c r="P2802" s="27" t="s">
        <v>19511</v>
      </c>
      <c r="Q2802" s="28" t="s">
        <v>3732</v>
      </c>
    </row>
    <row r="2803" spans="1:17" x14ac:dyDescent="0.2">
      <c r="A2803" s="9" t="s">
        <v>13489</v>
      </c>
      <c r="B2803" s="9">
        <v>1</v>
      </c>
      <c r="K2803" s="29" t="s">
        <v>8174</v>
      </c>
      <c r="L2803" s="30" t="s">
        <v>13461</v>
      </c>
      <c r="M2803" s="30" t="s">
        <v>3733</v>
      </c>
      <c r="N2803" s="30" t="s">
        <v>13384</v>
      </c>
      <c r="O2803" s="30" t="s">
        <v>13384</v>
      </c>
      <c r="P2803" s="30" t="s">
        <v>19511</v>
      </c>
      <c r="Q2803" s="31" t="s">
        <v>3690</v>
      </c>
    </row>
    <row r="2804" spans="1:17" x14ac:dyDescent="0.2">
      <c r="A2804" s="9" t="s">
        <v>13491</v>
      </c>
      <c r="B2804" s="9">
        <v>1</v>
      </c>
      <c r="K2804" s="26" t="s">
        <v>8174</v>
      </c>
      <c r="L2804" s="27" t="s">
        <v>13462</v>
      </c>
      <c r="M2804" s="27" t="s">
        <v>3734</v>
      </c>
      <c r="N2804" s="27" t="s">
        <v>13384</v>
      </c>
      <c r="O2804" s="27" t="s">
        <v>13384</v>
      </c>
      <c r="P2804" s="27" t="s">
        <v>19511</v>
      </c>
      <c r="Q2804" s="28" t="s">
        <v>3692</v>
      </c>
    </row>
    <row r="2805" spans="1:17" x14ac:dyDescent="0.2">
      <c r="A2805" s="9" t="s">
        <v>13492</v>
      </c>
      <c r="B2805" s="9">
        <v>1</v>
      </c>
      <c r="K2805" s="29" t="s">
        <v>8183</v>
      </c>
      <c r="L2805" s="30" t="s">
        <v>13463</v>
      </c>
      <c r="M2805" s="30" t="s">
        <v>3735</v>
      </c>
      <c r="N2805" s="30" t="s">
        <v>13384</v>
      </c>
      <c r="O2805" s="30" t="s">
        <v>13384</v>
      </c>
      <c r="P2805" s="30" t="s">
        <v>19511</v>
      </c>
      <c r="Q2805" s="31" t="s">
        <v>3736</v>
      </c>
    </row>
    <row r="2806" spans="1:17" x14ac:dyDescent="0.2">
      <c r="A2806" s="9" t="s">
        <v>13493</v>
      </c>
      <c r="B2806" s="9">
        <v>1</v>
      </c>
      <c r="K2806" s="26" t="s">
        <v>8174</v>
      </c>
      <c r="L2806" s="27" t="s">
        <v>13464</v>
      </c>
      <c r="M2806" s="27" t="s">
        <v>3737</v>
      </c>
      <c r="N2806" s="27" t="s">
        <v>13384</v>
      </c>
      <c r="O2806" s="27" t="s">
        <v>13384</v>
      </c>
      <c r="P2806" s="27" t="s">
        <v>19511</v>
      </c>
      <c r="Q2806" s="28" t="s">
        <v>3738</v>
      </c>
    </row>
    <row r="2807" spans="1:17" x14ac:dyDescent="0.2">
      <c r="A2807" s="9" t="s">
        <v>13494</v>
      </c>
      <c r="B2807" s="9">
        <v>1</v>
      </c>
      <c r="K2807" s="29" t="s">
        <v>8174</v>
      </c>
      <c r="L2807" s="30" t="s">
        <v>13465</v>
      </c>
      <c r="M2807" s="30" t="s">
        <v>3739</v>
      </c>
      <c r="N2807" s="30" t="s">
        <v>13384</v>
      </c>
      <c r="O2807" s="30" t="s">
        <v>13384</v>
      </c>
      <c r="P2807" s="30" t="s">
        <v>19511</v>
      </c>
      <c r="Q2807" s="31" t="s">
        <v>3740</v>
      </c>
    </row>
    <row r="2808" spans="1:17" x14ac:dyDescent="0.2">
      <c r="A2808" s="9" t="s">
        <v>13496</v>
      </c>
      <c r="B2808" s="9">
        <v>1</v>
      </c>
      <c r="K2808" s="26" t="s">
        <v>8174</v>
      </c>
      <c r="L2808" s="27" t="s">
        <v>13466</v>
      </c>
      <c r="M2808" s="27" t="s">
        <v>3741</v>
      </c>
      <c r="N2808" s="27" t="s">
        <v>13384</v>
      </c>
      <c r="O2808" s="27" t="s">
        <v>13384</v>
      </c>
      <c r="P2808" s="27" t="s">
        <v>19511</v>
      </c>
      <c r="Q2808" s="28" t="s">
        <v>3690</v>
      </c>
    </row>
    <row r="2809" spans="1:17" x14ac:dyDescent="0.2">
      <c r="A2809" s="9" t="s">
        <v>13497</v>
      </c>
      <c r="B2809" s="9">
        <v>1</v>
      </c>
      <c r="K2809" s="29" t="s">
        <v>8174</v>
      </c>
      <c r="L2809" s="30" t="s">
        <v>13467</v>
      </c>
      <c r="M2809" s="30" t="s">
        <v>3742</v>
      </c>
      <c r="N2809" s="30" t="s">
        <v>13384</v>
      </c>
      <c r="O2809" s="30" t="s">
        <v>13384</v>
      </c>
      <c r="P2809" s="30" t="s">
        <v>19511</v>
      </c>
      <c r="Q2809" s="31" t="s">
        <v>3690</v>
      </c>
    </row>
    <row r="2810" spans="1:17" x14ac:dyDescent="0.2">
      <c r="A2810" s="9" t="s">
        <v>13498</v>
      </c>
      <c r="B2810" s="9">
        <v>1</v>
      </c>
      <c r="K2810" s="26" t="s">
        <v>8174</v>
      </c>
      <c r="L2810" s="27" t="s">
        <v>13468</v>
      </c>
      <c r="M2810" s="27" t="s">
        <v>3743</v>
      </c>
      <c r="N2810" s="27" t="s">
        <v>13384</v>
      </c>
      <c r="O2810" s="27" t="s">
        <v>13384</v>
      </c>
      <c r="P2810" s="27" t="s">
        <v>19511</v>
      </c>
      <c r="Q2810" s="28" t="s">
        <v>3690</v>
      </c>
    </row>
    <row r="2811" spans="1:17" x14ac:dyDescent="0.2">
      <c r="A2811" s="9" t="s">
        <v>13499</v>
      </c>
      <c r="B2811" s="9">
        <v>1</v>
      </c>
      <c r="K2811" s="29" t="s">
        <v>8174</v>
      </c>
      <c r="L2811" s="30" t="s">
        <v>13469</v>
      </c>
      <c r="M2811" s="30" t="s">
        <v>3744</v>
      </c>
      <c r="N2811" s="30" t="s">
        <v>13384</v>
      </c>
      <c r="O2811" s="30" t="s">
        <v>13384</v>
      </c>
      <c r="P2811" s="30" t="s">
        <v>19511</v>
      </c>
      <c r="Q2811" s="31" t="s">
        <v>3690</v>
      </c>
    </row>
    <row r="2812" spans="1:17" x14ac:dyDescent="0.2">
      <c r="A2812" s="9" t="s">
        <v>13500</v>
      </c>
      <c r="B2812" s="9">
        <v>1</v>
      </c>
      <c r="K2812" s="26" t="s">
        <v>8174</v>
      </c>
      <c r="L2812" s="27" t="s">
        <v>13470</v>
      </c>
      <c r="M2812" s="27" t="s">
        <v>3745</v>
      </c>
      <c r="N2812" s="27" t="s">
        <v>13384</v>
      </c>
      <c r="O2812" s="27" t="s">
        <v>13384</v>
      </c>
      <c r="P2812" s="27" t="s">
        <v>19511</v>
      </c>
      <c r="Q2812" s="28" t="s">
        <v>3746</v>
      </c>
    </row>
    <row r="2813" spans="1:17" x14ac:dyDescent="0.2">
      <c r="A2813" s="9" t="s">
        <v>13501</v>
      </c>
      <c r="B2813" s="9">
        <v>1</v>
      </c>
      <c r="K2813" s="29" t="s">
        <v>8174</v>
      </c>
      <c r="L2813" s="30" t="s">
        <v>13471</v>
      </c>
      <c r="M2813" s="30" t="s">
        <v>3747</v>
      </c>
      <c r="N2813" s="30" t="s">
        <v>13384</v>
      </c>
      <c r="O2813" s="30" t="s">
        <v>13384</v>
      </c>
      <c r="P2813" s="30" t="s">
        <v>19511</v>
      </c>
      <c r="Q2813" s="31" t="s">
        <v>3690</v>
      </c>
    </row>
    <row r="2814" spans="1:17" x14ac:dyDescent="0.2">
      <c r="A2814" s="9" t="s">
        <v>13502</v>
      </c>
      <c r="B2814" s="9">
        <v>1</v>
      </c>
      <c r="K2814" s="26" t="s">
        <v>8174</v>
      </c>
      <c r="L2814" s="27" t="s">
        <v>13472</v>
      </c>
      <c r="M2814" s="27" t="s">
        <v>3748</v>
      </c>
      <c r="N2814" s="27" t="s">
        <v>13384</v>
      </c>
      <c r="O2814" s="27" t="s">
        <v>3974</v>
      </c>
      <c r="P2814" s="27" t="s">
        <v>19511</v>
      </c>
      <c r="Q2814" s="28" t="s">
        <v>3129</v>
      </c>
    </row>
    <row r="2815" spans="1:17" x14ac:dyDescent="0.2">
      <c r="A2815" s="9" t="s">
        <v>13503</v>
      </c>
      <c r="B2815" s="9">
        <v>1</v>
      </c>
      <c r="K2815" s="29" t="s">
        <v>8174</v>
      </c>
      <c r="L2815" s="30" t="s">
        <v>13473</v>
      </c>
      <c r="M2815" s="30" t="s">
        <v>13474</v>
      </c>
      <c r="N2815" s="30" t="s">
        <v>13384</v>
      </c>
      <c r="O2815" s="30" t="s">
        <v>13384</v>
      </c>
      <c r="P2815" s="30" t="s">
        <v>19511</v>
      </c>
      <c r="Q2815" s="31" t="s">
        <v>3129</v>
      </c>
    </row>
    <row r="2816" spans="1:17" x14ac:dyDescent="0.2">
      <c r="A2816" s="9" t="s">
        <v>13504</v>
      </c>
      <c r="B2816" s="9">
        <v>1</v>
      </c>
      <c r="K2816" s="26" t="s">
        <v>8174</v>
      </c>
      <c r="L2816" s="27" t="s">
        <v>13475</v>
      </c>
      <c r="M2816" s="27" t="s">
        <v>3719</v>
      </c>
      <c r="N2816" s="27" t="s">
        <v>13384</v>
      </c>
      <c r="O2816" s="27" t="s">
        <v>13384</v>
      </c>
      <c r="P2816" s="27" t="s">
        <v>19511</v>
      </c>
      <c r="Q2816" s="28" t="s">
        <v>3690</v>
      </c>
    </row>
    <row r="2817" spans="1:17" x14ac:dyDescent="0.2">
      <c r="A2817" s="9" t="s">
        <v>13505</v>
      </c>
      <c r="B2817" s="9">
        <v>1</v>
      </c>
      <c r="K2817" s="29" t="s">
        <v>8174</v>
      </c>
      <c r="L2817" s="30" t="s">
        <v>13476</v>
      </c>
      <c r="M2817" s="30" t="s">
        <v>3749</v>
      </c>
      <c r="N2817" s="30" t="s">
        <v>13384</v>
      </c>
      <c r="O2817" s="30" t="s">
        <v>13384</v>
      </c>
      <c r="P2817" s="30" t="s">
        <v>19511</v>
      </c>
      <c r="Q2817" s="31" t="s">
        <v>3750</v>
      </c>
    </row>
    <row r="2818" spans="1:17" x14ac:dyDescent="0.2">
      <c r="A2818" s="9" t="s">
        <v>13506</v>
      </c>
      <c r="B2818" s="9">
        <v>1</v>
      </c>
      <c r="K2818" s="26" t="s">
        <v>8174</v>
      </c>
      <c r="L2818" s="27" t="s">
        <v>13477</v>
      </c>
      <c r="M2818" s="27" t="s">
        <v>3751</v>
      </c>
      <c r="N2818" s="27" t="s">
        <v>13384</v>
      </c>
      <c r="O2818" s="27" t="s">
        <v>13384</v>
      </c>
      <c r="P2818" s="27" t="s">
        <v>19511</v>
      </c>
      <c r="Q2818" s="28" t="s">
        <v>3752</v>
      </c>
    </row>
    <row r="2819" spans="1:17" x14ac:dyDescent="0.2">
      <c r="A2819" s="9" t="s">
        <v>13507</v>
      </c>
      <c r="B2819" s="9">
        <v>1</v>
      </c>
      <c r="K2819" s="29" t="s">
        <v>8174</v>
      </c>
      <c r="L2819" s="30" t="s">
        <v>13478</v>
      </c>
      <c r="M2819" s="30" t="s">
        <v>3753</v>
      </c>
      <c r="N2819" s="30" t="s">
        <v>13384</v>
      </c>
      <c r="O2819" s="30" t="s">
        <v>13384</v>
      </c>
      <c r="P2819" s="30" t="s">
        <v>19511</v>
      </c>
      <c r="Q2819" s="31" t="s">
        <v>3754</v>
      </c>
    </row>
    <row r="2820" spans="1:17" x14ac:dyDescent="0.2">
      <c r="A2820" s="9" t="s">
        <v>13508</v>
      </c>
      <c r="B2820" s="9">
        <v>1</v>
      </c>
      <c r="K2820" s="26" t="s">
        <v>8174</v>
      </c>
      <c r="L2820" s="27" t="s">
        <v>13479</v>
      </c>
      <c r="M2820" s="27" t="s">
        <v>3755</v>
      </c>
      <c r="N2820" s="27" t="s">
        <v>13384</v>
      </c>
      <c r="O2820" s="27" t="s">
        <v>13384</v>
      </c>
      <c r="P2820" s="27" t="s">
        <v>19511</v>
      </c>
      <c r="Q2820" s="28" t="s">
        <v>3756</v>
      </c>
    </row>
    <row r="2821" spans="1:17" x14ac:dyDescent="0.2">
      <c r="A2821" s="9" t="s">
        <v>13509</v>
      </c>
      <c r="B2821" s="9">
        <v>1</v>
      </c>
      <c r="K2821" s="29" t="s">
        <v>8174</v>
      </c>
      <c r="L2821" s="30" t="s">
        <v>13480</v>
      </c>
      <c r="M2821" s="30" t="s">
        <v>3757</v>
      </c>
      <c r="N2821" s="30" t="s">
        <v>13384</v>
      </c>
      <c r="O2821" s="30" t="s">
        <v>13384</v>
      </c>
      <c r="P2821" s="30" t="s">
        <v>19511</v>
      </c>
      <c r="Q2821" s="31" t="s">
        <v>3756</v>
      </c>
    </row>
    <row r="2822" spans="1:17" x14ac:dyDescent="0.2">
      <c r="A2822" s="9" t="s">
        <v>13510</v>
      </c>
      <c r="B2822" s="9">
        <v>1</v>
      </c>
      <c r="K2822" s="26" t="s">
        <v>8174</v>
      </c>
      <c r="L2822" s="27" t="s">
        <v>13481</v>
      </c>
      <c r="M2822" s="27" t="s">
        <v>3758</v>
      </c>
      <c r="N2822" s="27" t="s">
        <v>13384</v>
      </c>
      <c r="O2822" s="27" t="s">
        <v>13384</v>
      </c>
      <c r="P2822" s="27" t="s">
        <v>19511</v>
      </c>
      <c r="Q2822" s="28" t="s">
        <v>3756</v>
      </c>
    </row>
    <row r="2823" spans="1:17" x14ac:dyDescent="0.2">
      <c r="A2823" s="9" t="s">
        <v>13511</v>
      </c>
      <c r="B2823" s="9">
        <v>1</v>
      </c>
      <c r="K2823" s="29" t="s">
        <v>8183</v>
      </c>
      <c r="L2823" s="30" t="s">
        <v>13482</v>
      </c>
      <c r="M2823" s="30" t="s">
        <v>13483</v>
      </c>
      <c r="N2823" s="30" t="s">
        <v>13384</v>
      </c>
      <c r="O2823" s="30" t="s">
        <v>13384</v>
      </c>
      <c r="P2823" s="30" t="s">
        <v>19511</v>
      </c>
      <c r="Q2823" s="31" t="s">
        <v>19511</v>
      </c>
    </row>
    <row r="2824" spans="1:17" x14ac:dyDescent="0.2">
      <c r="A2824" s="9" t="s">
        <v>13513</v>
      </c>
      <c r="B2824" s="9">
        <v>1</v>
      </c>
      <c r="K2824" s="26" t="s">
        <v>8174</v>
      </c>
      <c r="L2824" s="27" t="s">
        <v>13484</v>
      </c>
      <c r="M2824" s="27" t="s">
        <v>3759</v>
      </c>
      <c r="N2824" s="27" t="s">
        <v>13384</v>
      </c>
      <c r="O2824" s="27" t="s">
        <v>13384</v>
      </c>
      <c r="P2824" s="27" t="s">
        <v>19511</v>
      </c>
      <c r="Q2824" s="28" t="s">
        <v>3760</v>
      </c>
    </row>
    <row r="2825" spans="1:17" x14ac:dyDescent="0.2">
      <c r="A2825" s="9" t="s">
        <v>13514</v>
      </c>
      <c r="B2825" s="9">
        <v>1</v>
      </c>
      <c r="K2825" s="29" t="s">
        <v>8174</v>
      </c>
      <c r="L2825" s="30" t="s">
        <v>13485</v>
      </c>
      <c r="M2825" s="30" t="s">
        <v>3761</v>
      </c>
      <c r="N2825" s="30" t="s">
        <v>13384</v>
      </c>
      <c r="O2825" s="30" t="s">
        <v>13384</v>
      </c>
      <c r="P2825" s="30" t="s">
        <v>19511</v>
      </c>
      <c r="Q2825" s="31" t="s">
        <v>3690</v>
      </c>
    </row>
    <row r="2826" spans="1:17" x14ac:dyDescent="0.2">
      <c r="A2826" s="9" t="s">
        <v>13515</v>
      </c>
      <c r="B2826" s="9">
        <v>1</v>
      </c>
      <c r="K2826" s="26" t="s">
        <v>8174</v>
      </c>
      <c r="L2826" s="27" t="s">
        <v>13486</v>
      </c>
      <c r="M2826" s="27" t="s">
        <v>3762</v>
      </c>
      <c r="N2826" s="27" t="s">
        <v>13384</v>
      </c>
      <c r="O2826" s="27" t="s">
        <v>13384</v>
      </c>
      <c r="P2826" s="27" t="s">
        <v>19511</v>
      </c>
      <c r="Q2826" s="28" t="s">
        <v>3690</v>
      </c>
    </row>
    <row r="2827" spans="1:17" x14ac:dyDescent="0.2">
      <c r="A2827" s="9" t="s">
        <v>13516</v>
      </c>
      <c r="B2827" s="9">
        <v>1</v>
      </c>
      <c r="K2827" s="29" t="s">
        <v>8174</v>
      </c>
      <c r="L2827" s="30" t="s">
        <v>13487</v>
      </c>
      <c r="M2827" s="30" t="s">
        <v>3763</v>
      </c>
      <c r="N2827" s="30" t="s">
        <v>13384</v>
      </c>
      <c r="O2827" s="30" t="s">
        <v>13488</v>
      </c>
      <c r="P2827" s="30" t="s">
        <v>19511</v>
      </c>
      <c r="Q2827" s="31" t="s">
        <v>3764</v>
      </c>
    </row>
    <row r="2828" spans="1:17" x14ac:dyDescent="0.2">
      <c r="A2828" s="9" t="s">
        <v>13517</v>
      </c>
      <c r="B2828" s="9">
        <v>1</v>
      </c>
      <c r="K2828" s="26" t="s">
        <v>8174</v>
      </c>
      <c r="L2828" s="27" t="s">
        <v>13489</v>
      </c>
      <c r="M2828" s="27" t="s">
        <v>13490</v>
      </c>
      <c r="N2828" s="27" t="s">
        <v>13384</v>
      </c>
      <c r="O2828" s="27" t="s">
        <v>13384</v>
      </c>
      <c r="P2828" s="27" t="s">
        <v>19511</v>
      </c>
      <c r="Q2828" s="28" t="s">
        <v>3690</v>
      </c>
    </row>
    <row r="2829" spans="1:17" x14ac:dyDescent="0.2">
      <c r="A2829" s="9" t="s">
        <v>13518</v>
      </c>
      <c r="B2829" s="9">
        <v>1</v>
      </c>
      <c r="K2829" s="29" t="s">
        <v>8174</v>
      </c>
      <c r="L2829" s="30" t="s">
        <v>13491</v>
      </c>
      <c r="M2829" s="30" t="s">
        <v>3719</v>
      </c>
      <c r="N2829" s="30" t="s">
        <v>13384</v>
      </c>
      <c r="O2829" s="30" t="s">
        <v>13384</v>
      </c>
      <c r="P2829" s="30" t="s">
        <v>19511</v>
      </c>
      <c r="Q2829" s="31" t="s">
        <v>3765</v>
      </c>
    </row>
    <row r="2830" spans="1:17" x14ac:dyDescent="0.2">
      <c r="A2830" s="9" t="s">
        <v>13519</v>
      </c>
      <c r="B2830" s="9">
        <v>1</v>
      </c>
      <c r="K2830" s="26" t="s">
        <v>8174</v>
      </c>
      <c r="L2830" s="27" t="s">
        <v>13492</v>
      </c>
      <c r="M2830" s="27" t="s">
        <v>3766</v>
      </c>
      <c r="N2830" s="27" t="s">
        <v>13384</v>
      </c>
      <c r="O2830" s="27" t="s">
        <v>13384</v>
      </c>
      <c r="P2830" s="27" t="s">
        <v>19511</v>
      </c>
      <c r="Q2830" s="28" t="s">
        <v>3767</v>
      </c>
    </row>
    <row r="2831" spans="1:17" x14ac:dyDescent="0.2">
      <c r="A2831" s="9" t="s">
        <v>13520</v>
      </c>
      <c r="B2831" s="9">
        <v>1</v>
      </c>
      <c r="K2831" s="29" t="s">
        <v>8174</v>
      </c>
      <c r="L2831" s="30" t="s">
        <v>13493</v>
      </c>
      <c r="M2831" s="30" t="s">
        <v>3768</v>
      </c>
      <c r="N2831" s="30" t="s">
        <v>13384</v>
      </c>
      <c r="O2831" s="30" t="s">
        <v>13384</v>
      </c>
      <c r="P2831" s="30" t="s">
        <v>19511</v>
      </c>
      <c r="Q2831" s="31" t="s">
        <v>3690</v>
      </c>
    </row>
    <row r="2832" spans="1:17" x14ac:dyDescent="0.2">
      <c r="A2832" s="9" t="s">
        <v>13521</v>
      </c>
      <c r="B2832" s="9">
        <v>1</v>
      </c>
      <c r="K2832" s="26" t="s">
        <v>8174</v>
      </c>
      <c r="L2832" s="27" t="s">
        <v>13494</v>
      </c>
      <c r="M2832" s="27" t="s">
        <v>13495</v>
      </c>
      <c r="N2832" s="27" t="s">
        <v>13384</v>
      </c>
      <c r="O2832" s="27" t="s">
        <v>13384</v>
      </c>
      <c r="P2832" s="27" t="s">
        <v>19511</v>
      </c>
      <c r="Q2832" s="28" t="s">
        <v>3769</v>
      </c>
    </row>
    <row r="2833" spans="1:17" x14ac:dyDescent="0.2">
      <c r="A2833" s="9" t="s">
        <v>13522</v>
      </c>
      <c r="B2833" s="9">
        <v>1</v>
      </c>
      <c r="K2833" s="29" t="s">
        <v>8174</v>
      </c>
      <c r="L2833" s="30" t="s">
        <v>13496</v>
      </c>
      <c r="M2833" s="30" t="s">
        <v>3770</v>
      </c>
      <c r="N2833" s="30" t="s">
        <v>13384</v>
      </c>
      <c r="O2833" s="30" t="s">
        <v>13384</v>
      </c>
      <c r="P2833" s="30" t="s">
        <v>19511</v>
      </c>
      <c r="Q2833" s="31" t="s">
        <v>3690</v>
      </c>
    </row>
    <row r="2834" spans="1:17" x14ac:dyDescent="0.2">
      <c r="A2834" s="9" t="s">
        <v>13523</v>
      </c>
      <c r="B2834" s="9">
        <v>1</v>
      </c>
      <c r="K2834" s="26" t="s">
        <v>8174</v>
      </c>
      <c r="L2834" s="27" t="s">
        <v>13497</v>
      </c>
      <c r="M2834" s="27" t="s">
        <v>3771</v>
      </c>
      <c r="N2834" s="27" t="s">
        <v>13384</v>
      </c>
      <c r="O2834" s="27" t="s">
        <v>13384</v>
      </c>
      <c r="P2834" s="27" t="s">
        <v>19511</v>
      </c>
      <c r="Q2834" s="28" t="s">
        <v>3772</v>
      </c>
    </row>
    <row r="2835" spans="1:17" x14ac:dyDescent="0.2">
      <c r="A2835" s="9" t="s">
        <v>13524</v>
      </c>
      <c r="B2835" s="9">
        <v>1</v>
      </c>
      <c r="K2835" s="29" t="s">
        <v>8174</v>
      </c>
      <c r="L2835" s="30" t="s">
        <v>13498</v>
      </c>
      <c r="M2835" s="30" t="s">
        <v>3773</v>
      </c>
      <c r="N2835" s="30" t="s">
        <v>13384</v>
      </c>
      <c r="O2835" s="30" t="s">
        <v>13384</v>
      </c>
      <c r="P2835" s="30" t="s">
        <v>19511</v>
      </c>
      <c r="Q2835" s="31" t="s">
        <v>3774</v>
      </c>
    </row>
    <row r="2836" spans="1:17" x14ac:dyDescent="0.2">
      <c r="A2836" s="9" t="s">
        <v>13526</v>
      </c>
      <c r="B2836" s="9">
        <v>1</v>
      </c>
      <c r="K2836" s="26" t="s">
        <v>8174</v>
      </c>
      <c r="L2836" s="27" t="s">
        <v>13499</v>
      </c>
      <c r="M2836" s="27" t="s">
        <v>3775</v>
      </c>
      <c r="N2836" s="27" t="s">
        <v>13384</v>
      </c>
      <c r="O2836" s="27" t="s">
        <v>13384</v>
      </c>
      <c r="P2836" s="27" t="s">
        <v>19511</v>
      </c>
      <c r="Q2836" s="28" t="s">
        <v>3776</v>
      </c>
    </row>
    <row r="2837" spans="1:17" x14ac:dyDescent="0.2">
      <c r="A2837" s="9" t="s">
        <v>13527</v>
      </c>
      <c r="B2837" s="9">
        <v>1</v>
      </c>
      <c r="K2837" s="29" t="s">
        <v>8174</v>
      </c>
      <c r="L2837" s="30" t="s">
        <v>13500</v>
      </c>
      <c r="M2837" s="30" t="s">
        <v>3777</v>
      </c>
      <c r="N2837" s="30" t="s">
        <v>13384</v>
      </c>
      <c r="O2837" s="30" t="s">
        <v>13384</v>
      </c>
      <c r="P2837" s="30" t="s">
        <v>19511</v>
      </c>
      <c r="Q2837" s="31" t="s">
        <v>3776</v>
      </c>
    </row>
    <row r="2838" spans="1:17" x14ac:dyDescent="0.2">
      <c r="A2838" s="9" t="s">
        <v>13528</v>
      </c>
      <c r="B2838" s="9">
        <v>1</v>
      </c>
      <c r="K2838" s="26" t="s">
        <v>8174</v>
      </c>
      <c r="L2838" s="27" t="s">
        <v>13501</v>
      </c>
      <c r="M2838" s="27" t="s">
        <v>3778</v>
      </c>
      <c r="N2838" s="27" t="s">
        <v>13384</v>
      </c>
      <c r="O2838" s="27" t="s">
        <v>13384</v>
      </c>
      <c r="P2838" s="27" t="s">
        <v>19511</v>
      </c>
      <c r="Q2838" s="28" t="s">
        <v>3690</v>
      </c>
    </row>
    <row r="2839" spans="1:17" x14ac:dyDescent="0.2">
      <c r="A2839" s="9" t="s">
        <v>13529</v>
      </c>
      <c r="B2839" s="9">
        <v>1</v>
      </c>
      <c r="K2839" s="29" t="s">
        <v>8174</v>
      </c>
      <c r="L2839" s="30" t="s">
        <v>13502</v>
      </c>
      <c r="M2839" s="30" t="s">
        <v>3779</v>
      </c>
      <c r="N2839" s="30" t="s">
        <v>13384</v>
      </c>
      <c r="O2839" s="30" t="s">
        <v>13384</v>
      </c>
      <c r="P2839" s="30" t="s">
        <v>19511</v>
      </c>
      <c r="Q2839" s="31" t="s">
        <v>3690</v>
      </c>
    </row>
    <row r="2840" spans="1:17" x14ac:dyDescent="0.2">
      <c r="A2840" s="9" t="s">
        <v>13530</v>
      </c>
      <c r="B2840" s="9">
        <v>1</v>
      </c>
      <c r="K2840" s="26" t="s">
        <v>8174</v>
      </c>
      <c r="L2840" s="27" t="s">
        <v>13503</v>
      </c>
      <c r="M2840" s="27" t="s">
        <v>3780</v>
      </c>
      <c r="N2840" s="27" t="s">
        <v>13384</v>
      </c>
      <c r="O2840" s="27" t="s">
        <v>13384</v>
      </c>
      <c r="P2840" s="27" t="s">
        <v>19511</v>
      </c>
      <c r="Q2840" s="28" t="s">
        <v>3781</v>
      </c>
    </row>
    <row r="2841" spans="1:17" x14ac:dyDescent="0.2">
      <c r="A2841" s="9" t="s">
        <v>13532</v>
      </c>
      <c r="B2841" s="9">
        <v>1</v>
      </c>
      <c r="K2841" s="29" t="s">
        <v>8174</v>
      </c>
      <c r="L2841" s="30" t="s">
        <v>13504</v>
      </c>
      <c r="M2841" s="30" t="s">
        <v>3782</v>
      </c>
      <c r="N2841" s="30" t="s">
        <v>13384</v>
      </c>
      <c r="O2841" s="30" t="s">
        <v>13384</v>
      </c>
      <c r="P2841" s="30" t="s">
        <v>19511</v>
      </c>
      <c r="Q2841" s="31" t="s">
        <v>3783</v>
      </c>
    </row>
    <row r="2842" spans="1:17" x14ac:dyDescent="0.2">
      <c r="A2842" s="9" t="s">
        <v>13534</v>
      </c>
      <c r="B2842" s="9">
        <v>1</v>
      </c>
      <c r="K2842" s="26" t="s">
        <v>8174</v>
      </c>
      <c r="L2842" s="27" t="s">
        <v>13505</v>
      </c>
      <c r="M2842" s="27" t="s">
        <v>3784</v>
      </c>
      <c r="N2842" s="27" t="s">
        <v>13384</v>
      </c>
      <c r="O2842" s="27" t="s">
        <v>13384</v>
      </c>
      <c r="P2842" s="27" t="s">
        <v>19511</v>
      </c>
      <c r="Q2842" s="28" t="s">
        <v>3690</v>
      </c>
    </row>
    <row r="2843" spans="1:17" x14ac:dyDescent="0.2">
      <c r="A2843" s="9" t="s">
        <v>13538</v>
      </c>
      <c r="B2843" s="9">
        <v>1</v>
      </c>
      <c r="K2843" s="29" t="s">
        <v>8174</v>
      </c>
      <c r="L2843" s="30" t="s">
        <v>13506</v>
      </c>
      <c r="M2843" s="30" t="s">
        <v>3785</v>
      </c>
      <c r="N2843" s="30" t="s">
        <v>13384</v>
      </c>
      <c r="O2843" s="30" t="s">
        <v>13384</v>
      </c>
      <c r="P2843" s="30" t="s">
        <v>19511</v>
      </c>
      <c r="Q2843" s="31" t="s">
        <v>3786</v>
      </c>
    </row>
    <row r="2844" spans="1:17" x14ac:dyDescent="0.2">
      <c r="A2844" s="9" t="s">
        <v>13540</v>
      </c>
      <c r="B2844" s="9">
        <v>1</v>
      </c>
      <c r="K2844" s="26" t="s">
        <v>8174</v>
      </c>
      <c r="L2844" s="27" t="s">
        <v>13507</v>
      </c>
      <c r="M2844" s="27" t="s">
        <v>3787</v>
      </c>
      <c r="N2844" s="27" t="s">
        <v>13384</v>
      </c>
      <c r="O2844" s="27" t="s">
        <v>13384</v>
      </c>
      <c r="P2844" s="27" t="s">
        <v>19511</v>
      </c>
      <c r="Q2844" s="28" t="s">
        <v>3786</v>
      </c>
    </row>
    <row r="2845" spans="1:17" x14ac:dyDescent="0.2">
      <c r="A2845" s="9" t="s">
        <v>13542</v>
      </c>
      <c r="B2845" s="9">
        <v>1</v>
      </c>
      <c r="K2845" s="29" t="s">
        <v>8174</v>
      </c>
      <c r="L2845" s="30" t="s">
        <v>13508</v>
      </c>
      <c r="M2845" s="30" t="s">
        <v>3788</v>
      </c>
      <c r="N2845" s="30" t="s">
        <v>13384</v>
      </c>
      <c r="O2845" s="30" t="s">
        <v>13384</v>
      </c>
      <c r="P2845" s="30" t="s">
        <v>19511</v>
      </c>
      <c r="Q2845" s="31" t="s">
        <v>3690</v>
      </c>
    </row>
    <row r="2846" spans="1:17" x14ac:dyDescent="0.2">
      <c r="A2846" s="9" t="s">
        <v>13544</v>
      </c>
      <c r="B2846" s="9">
        <v>1</v>
      </c>
      <c r="K2846" s="26" t="s">
        <v>8174</v>
      </c>
      <c r="L2846" s="27" t="s">
        <v>13509</v>
      </c>
      <c r="M2846" s="27" t="s">
        <v>3789</v>
      </c>
      <c r="N2846" s="27" t="s">
        <v>13384</v>
      </c>
      <c r="O2846" s="27" t="s">
        <v>13384</v>
      </c>
      <c r="P2846" s="27" t="s">
        <v>19511</v>
      </c>
      <c r="Q2846" s="28" t="s">
        <v>3790</v>
      </c>
    </row>
    <row r="2847" spans="1:17" x14ac:dyDescent="0.2">
      <c r="A2847" s="9" t="s">
        <v>13546</v>
      </c>
      <c r="B2847" s="9">
        <v>1</v>
      </c>
      <c r="K2847" s="29" t="s">
        <v>8174</v>
      </c>
      <c r="L2847" s="30" t="s">
        <v>13510</v>
      </c>
      <c r="M2847" s="30" t="s">
        <v>3791</v>
      </c>
      <c r="N2847" s="30" t="s">
        <v>13384</v>
      </c>
      <c r="O2847" s="30" t="s">
        <v>13384</v>
      </c>
      <c r="P2847" s="30" t="s">
        <v>19511</v>
      </c>
      <c r="Q2847" s="31" t="s">
        <v>3792</v>
      </c>
    </row>
    <row r="2848" spans="1:17" x14ac:dyDescent="0.2">
      <c r="A2848" s="9" t="s">
        <v>13548</v>
      </c>
      <c r="B2848" s="9">
        <v>1</v>
      </c>
      <c r="K2848" s="26" t="s">
        <v>8174</v>
      </c>
      <c r="L2848" s="27" t="s">
        <v>13511</v>
      </c>
      <c r="M2848" s="27" t="s">
        <v>13512</v>
      </c>
      <c r="N2848" s="27" t="s">
        <v>13384</v>
      </c>
      <c r="O2848" s="27" t="s">
        <v>13384</v>
      </c>
      <c r="P2848" s="27" t="s">
        <v>19511</v>
      </c>
      <c r="Q2848" s="28" t="s">
        <v>3793</v>
      </c>
    </row>
    <row r="2849" spans="1:17" x14ac:dyDescent="0.2">
      <c r="A2849" s="9" t="s">
        <v>13550</v>
      </c>
      <c r="B2849" s="9">
        <v>1</v>
      </c>
      <c r="K2849" s="29" t="s">
        <v>8174</v>
      </c>
      <c r="L2849" s="30" t="s">
        <v>13513</v>
      </c>
      <c r="M2849" s="30" t="s">
        <v>3794</v>
      </c>
      <c r="N2849" s="30" t="s">
        <v>13384</v>
      </c>
      <c r="O2849" s="30" t="s">
        <v>13384</v>
      </c>
      <c r="P2849" s="30" t="s">
        <v>19511</v>
      </c>
      <c r="Q2849" s="31" t="s">
        <v>3795</v>
      </c>
    </row>
    <row r="2850" spans="1:17" x14ac:dyDescent="0.2">
      <c r="A2850" s="9" t="s">
        <v>13552</v>
      </c>
      <c r="B2850" s="9">
        <v>1</v>
      </c>
      <c r="K2850" s="26" t="s">
        <v>8174</v>
      </c>
      <c r="L2850" s="27" t="s">
        <v>13514</v>
      </c>
      <c r="M2850" s="27" t="s">
        <v>3796</v>
      </c>
      <c r="N2850" s="27" t="s">
        <v>13384</v>
      </c>
      <c r="O2850" s="27" t="s">
        <v>13384</v>
      </c>
      <c r="P2850" s="27" t="s">
        <v>19511</v>
      </c>
      <c r="Q2850" s="28" t="s">
        <v>3797</v>
      </c>
    </row>
    <row r="2851" spans="1:17" x14ac:dyDescent="0.2">
      <c r="A2851" s="9" t="s">
        <v>13554</v>
      </c>
      <c r="B2851" s="9">
        <v>1</v>
      </c>
      <c r="K2851" s="29" t="s">
        <v>8174</v>
      </c>
      <c r="L2851" s="30" t="s">
        <v>13515</v>
      </c>
      <c r="M2851" s="30" t="s">
        <v>3798</v>
      </c>
      <c r="N2851" s="30" t="s">
        <v>13384</v>
      </c>
      <c r="O2851" s="30" t="s">
        <v>13384</v>
      </c>
      <c r="P2851" s="30" t="s">
        <v>19511</v>
      </c>
      <c r="Q2851" s="31" t="s">
        <v>3690</v>
      </c>
    </row>
    <row r="2852" spans="1:17" x14ac:dyDescent="0.2">
      <c r="A2852" s="9" t="s">
        <v>13555</v>
      </c>
      <c r="B2852" s="9">
        <v>1</v>
      </c>
      <c r="K2852" s="26" t="s">
        <v>8174</v>
      </c>
      <c r="L2852" s="27" t="s">
        <v>13516</v>
      </c>
      <c r="M2852" s="27" t="s">
        <v>3799</v>
      </c>
      <c r="N2852" s="27" t="s">
        <v>13384</v>
      </c>
      <c r="O2852" s="27" t="s">
        <v>13384</v>
      </c>
      <c r="P2852" s="27" t="s">
        <v>19511</v>
      </c>
      <c r="Q2852" s="28" t="s">
        <v>3800</v>
      </c>
    </row>
    <row r="2853" spans="1:17" x14ac:dyDescent="0.2">
      <c r="A2853" s="9" t="s">
        <v>13557</v>
      </c>
      <c r="B2853" s="9">
        <v>1</v>
      </c>
      <c r="K2853" s="29" t="s">
        <v>8174</v>
      </c>
      <c r="L2853" s="30" t="s">
        <v>13517</v>
      </c>
      <c r="M2853" s="30" t="s">
        <v>3784</v>
      </c>
      <c r="N2853" s="30" t="s">
        <v>13384</v>
      </c>
      <c r="O2853" s="30" t="s">
        <v>13384</v>
      </c>
      <c r="P2853" s="30" t="s">
        <v>19511</v>
      </c>
      <c r="Q2853" s="31" t="s">
        <v>3725</v>
      </c>
    </row>
    <row r="2854" spans="1:17" x14ac:dyDescent="0.2">
      <c r="A2854" s="9" t="s">
        <v>13558</v>
      </c>
      <c r="B2854" s="9">
        <v>1</v>
      </c>
      <c r="K2854" s="26" t="s">
        <v>8174</v>
      </c>
      <c r="L2854" s="27" t="s">
        <v>13518</v>
      </c>
      <c r="M2854" s="27" t="s">
        <v>3801</v>
      </c>
      <c r="N2854" s="27" t="s">
        <v>13384</v>
      </c>
      <c r="O2854" s="27" t="s">
        <v>13384</v>
      </c>
      <c r="P2854" s="27" t="s">
        <v>19511</v>
      </c>
      <c r="Q2854" s="28" t="s">
        <v>3690</v>
      </c>
    </row>
    <row r="2855" spans="1:17" x14ac:dyDescent="0.2">
      <c r="A2855" s="9" t="s">
        <v>13560</v>
      </c>
      <c r="B2855" s="9">
        <v>1</v>
      </c>
      <c r="K2855" s="29" t="s">
        <v>8174</v>
      </c>
      <c r="L2855" s="30" t="s">
        <v>13519</v>
      </c>
      <c r="M2855" s="30" t="s">
        <v>3802</v>
      </c>
      <c r="N2855" s="30" t="s">
        <v>13384</v>
      </c>
      <c r="O2855" s="30" t="s">
        <v>13384</v>
      </c>
      <c r="P2855" s="30" t="s">
        <v>19511</v>
      </c>
      <c r="Q2855" s="31" t="s">
        <v>3803</v>
      </c>
    </row>
    <row r="2856" spans="1:17" x14ac:dyDescent="0.2">
      <c r="A2856" s="9" t="s">
        <v>13562</v>
      </c>
      <c r="B2856" s="9">
        <v>1</v>
      </c>
      <c r="K2856" s="26" t="s">
        <v>8174</v>
      </c>
      <c r="L2856" s="27" t="s">
        <v>13520</v>
      </c>
      <c r="M2856" s="27" t="s">
        <v>3804</v>
      </c>
      <c r="N2856" s="27" t="s">
        <v>13384</v>
      </c>
      <c r="O2856" s="27" t="s">
        <v>13384</v>
      </c>
      <c r="P2856" s="27" t="s">
        <v>19511</v>
      </c>
      <c r="Q2856" s="28" t="s">
        <v>3690</v>
      </c>
    </row>
    <row r="2857" spans="1:17" x14ac:dyDescent="0.2">
      <c r="A2857" s="9" t="s">
        <v>13564</v>
      </c>
      <c r="B2857" s="9">
        <v>1</v>
      </c>
      <c r="K2857" s="29" t="s">
        <v>8174</v>
      </c>
      <c r="L2857" s="30" t="s">
        <v>13521</v>
      </c>
      <c r="M2857" s="30" t="s">
        <v>3784</v>
      </c>
      <c r="N2857" s="30" t="s">
        <v>13384</v>
      </c>
      <c r="O2857" s="30" t="s">
        <v>13384</v>
      </c>
      <c r="P2857" s="30" t="s">
        <v>19511</v>
      </c>
      <c r="Q2857" s="31" t="s">
        <v>3690</v>
      </c>
    </row>
    <row r="2858" spans="1:17" x14ac:dyDescent="0.2">
      <c r="A2858" s="9" t="s">
        <v>13565</v>
      </c>
      <c r="B2858" s="9">
        <v>1</v>
      </c>
      <c r="K2858" s="26" t="s">
        <v>8174</v>
      </c>
      <c r="L2858" s="27" t="s">
        <v>13522</v>
      </c>
      <c r="M2858" s="27" t="s">
        <v>3784</v>
      </c>
      <c r="N2858" s="27" t="s">
        <v>13384</v>
      </c>
      <c r="O2858" s="27" t="s">
        <v>13384</v>
      </c>
      <c r="P2858" s="27" t="s">
        <v>19511</v>
      </c>
      <c r="Q2858" s="28" t="s">
        <v>3725</v>
      </c>
    </row>
    <row r="2859" spans="1:17" x14ac:dyDescent="0.2">
      <c r="A2859" s="9" t="s">
        <v>13566</v>
      </c>
      <c r="B2859" s="9">
        <v>1</v>
      </c>
      <c r="K2859" s="29" t="s">
        <v>8174</v>
      </c>
      <c r="L2859" s="30" t="s">
        <v>13523</v>
      </c>
      <c r="M2859" s="30" t="s">
        <v>3805</v>
      </c>
      <c r="N2859" s="30" t="s">
        <v>13384</v>
      </c>
      <c r="O2859" s="30" t="s">
        <v>13384</v>
      </c>
      <c r="P2859" s="30" t="s">
        <v>19511</v>
      </c>
      <c r="Q2859" s="31" t="s">
        <v>3690</v>
      </c>
    </row>
    <row r="2860" spans="1:17" x14ac:dyDescent="0.2">
      <c r="A2860" s="9" t="s">
        <v>13567</v>
      </c>
      <c r="B2860" s="9">
        <v>1</v>
      </c>
      <c r="K2860" s="26" t="s">
        <v>8174</v>
      </c>
      <c r="L2860" s="27" t="s">
        <v>13524</v>
      </c>
      <c r="M2860" s="27" t="s">
        <v>13525</v>
      </c>
      <c r="N2860" s="27" t="s">
        <v>13384</v>
      </c>
      <c r="O2860" s="27" t="s">
        <v>13384</v>
      </c>
      <c r="P2860" s="27" t="s">
        <v>19511</v>
      </c>
      <c r="Q2860" s="28" t="s">
        <v>3690</v>
      </c>
    </row>
    <row r="2861" spans="1:17" x14ac:dyDescent="0.2">
      <c r="A2861" s="9" t="s">
        <v>13569</v>
      </c>
      <c r="B2861" s="9">
        <v>1</v>
      </c>
      <c r="K2861" s="29" t="s">
        <v>8174</v>
      </c>
      <c r="L2861" s="30" t="s">
        <v>13526</v>
      </c>
      <c r="M2861" s="30" t="s">
        <v>3806</v>
      </c>
      <c r="N2861" s="30" t="s">
        <v>13384</v>
      </c>
      <c r="O2861" s="30" t="s">
        <v>13384</v>
      </c>
      <c r="P2861" s="30" t="s">
        <v>19511</v>
      </c>
      <c r="Q2861" s="31" t="s">
        <v>3690</v>
      </c>
    </row>
    <row r="2862" spans="1:17" x14ac:dyDescent="0.2">
      <c r="A2862" s="9" t="s">
        <v>13571</v>
      </c>
      <c r="B2862" s="9">
        <v>1</v>
      </c>
      <c r="K2862" s="26" t="s">
        <v>8174</v>
      </c>
      <c r="L2862" s="27" t="s">
        <v>13527</v>
      </c>
      <c r="M2862" s="27" t="s">
        <v>3807</v>
      </c>
      <c r="N2862" s="27" t="s">
        <v>13384</v>
      </c>
      <c r="O2862" s="27" t="s">
        <v>13384</v>
      </c>
      <c r="P2862" s="27" t="s">
        <v>19511</v>
      </c>
      <c r="Q2862" s="28" t="s">
        <v>3690</v>
      </c>
    </row>
    <row r="2863" spans="1:17" x14ac:dyDescent="0.2">
      <c r="A2863" s="9" t="s">
        <v>13573</v>
      </c>
      <c r="B2863" s="9">
        <v>1</v>
      </c>
      <c r="K2863" s="29" t="s">
        <v>8183</v>
      </c>
      <c r="L2863" s="30" t="s">
        <v>13528</v>
      </c>
      <c r="M2863" s="30" t="s">
        <v>3808</v>
      </c>
      <c r="N2863" s="30" t="s">
        <v>13384</v>
      </c>
      <c r="O2863" s="30" t="s">
        <v>13384</v>
      </c>
      <c r="P2863" s="30" t="s">
        <v>19511</v>
      </c>
      <c r="Q2863" s="31" t="s">
        <v>3809</v>
      </c>
    </row>
    <row r="2864" spans="1:17" x14ac:dyDescent="0.2">
      <c r="A2864" s="9" t="s">
        <v>13575</v>
      </c>
      <c r="B2864" s="9">
        <v>1</v>
      </c>
      <c r="K2864" s="26" t="s">
        <v>8174</v>
      </c>
      <c r="L2864" s="27" t="s">
        <v>13529</v>
      </c>
      <c r="M2864" s="27" t="s">
        <v>3810</v>
      </c>
      <c r="N2864" s="27" t="s">
        <v>13384</v>
      </c>
      <c r="O2864" s="27" t="s">
        <v>13384</v>
      </c>
      <c r="P2864" s="27" t="s">
        <v>19511</v>
      </c>
      <c r="Q2864" s="28" t="s">
        <v>3811</v>
      </c>
    </row>
    <row r="2865" spans="1:17" x14ac:dyDescent="0.2">
      <c r="A2865" s="9" t="s">
        <v>13578</v>
      </c>
      <c r="B2865" s="9">
        <v>1</v>
      </c>
      <c r="K2865" s="29" t="s">
        <v>8183</v>
      </c>
      <c r="L2865" s="30" t="s">
        <v>13530</v>
      </c>
      <c r="M2865" s="30" t="s">
        <v>13531</v>
      </c>
      <c r="N2865" s="30" t="s">
        <v>13384</v>
      </c>
      <c r="O2865" s="30" t="s">
        <v>13384</v>
      </c>
      <c r="P2865" s="30" t="s">
        <v>19511</v>
      </c>
      <c r="Q2865" s="31" t="s">
        <v>3812</v>
      </c>
    </row>
    <row r="2866" spans="1:17" x14ac:dyDescent="0.2">
      <c r="A2866" s="9" t="s">
        <v>13580</v>
      </c>
      <c r="B2866" s="9">
        <v>1</v>
      </c>
      <c r="K2866" s="26" t="s">
        <v>8177</v>
      </c>
      <c r="L2866" s="27" t="s">
        <v>13532</v>
      </c>
      <c r="M2866" s="27" t="s">
        <v>13533</v>
      </c>
      <c r="N2866" s="27" t="s">
        <v>13384</v>
      </c>
      <c r="O2866" s="27" t="s">
        <v>13384</v>
      </c>
      <c r="P2866" s="27" t="s">
        <v>3813</v>
      </c>
      <c r="Q2866" s="28" t="s">
        <v>3656</v>
      </c>
    </row>
    <row r="2867" spans="1:17" x14ac:dyDescent="0.2">
      <c r="A2867" s="9" t="s">
        <v>13583</v>
      </c>
      <c r="B2867" s="9">
        <v>1</v>
      </c>
      <c r="K2867" s="29" t="s">
        <v>8183</v>
      </c>
      <c r="L2867" s="30" t="s">
        <v>13534</v>
      </c>
      <c r="M2867" s="30" t="s">
        <v>13535</v>
      </c>
      <c r="N2867" s="30" t="s">
        <v>13384</v>
      </c>
      <c r="O2867" s="30" t="s">
        <v>13384</v>
      </c>
      <c r="P2867" s="30" t="s">
        <v>19511</v>
      </c>
      <c r="Q2867" s="31" t="s">
        <v>3814</v>
      </c>
    </row>
    <row r="2868" spans="1:17" x14ac:dyDescent="0.2">
      <c r="A2868" s="9" t="s">
        <v>13585</v>
      </c>
      <c r="B2868" s="9">
        <v>1</v>
      </c>
      <c r="K2868" s="26" t="s">
        <v>8177</v>
      </c>
      <c r="L2868" s="27" t="s">
        <v>13536</v>
      </c>
      <c r="M2868" s="27" t="s">
        <v>13537</v>
      </c>
      <c r="N2868" s="27" t="s">
        <v>13384</v>
      </c>
      <c r="O2868" s="27" t="s">
        <v>13384</v>
      </c>
      <c r="P2868" s="27" t="s">
        <v>3815</v>
      </c>
      <c r="Q2868" s="28" t="s">
        <v>3816</v>
      </c>
    </row>
    <row r="2869" spans="1:17" x14ac:dyDescent="0.2">
      <c r="A2869" s="9" t="s">
        <v>13587</v>
      </c>
      <c r="B2869" s="9">
        <v>1</v>
      </c>
      <c r="K2869" s="29" t="s">
        <v>8174</v>
      </c>
      <c r="L2869" s="30" t="s">
        <v>13538</v>
      </c>
      <c r="M2869" s="30" t="s">
        <v>13539</v>
      </c>
      <c r="N2869" s="30" t="s">
        <v>13384</v>
      </c>
      <c r="O2869" s="30" t="s">
        <v>13384</v>
      </c>
      <c r="P2869" s="30" t="s">
        <v>19511</v>
      </c>
      <c r="Q2869" s="31" t="s">
        <v>3817</v>
      </c>
    </row>
    <row r="2870" spans="1:17" x14ac:dyDescent="0.2">
      <c r="A2870" s="9" t="s">
        <v>13589</v>
      </c>
      <c r="B2870" s="9">
        <v>1</v>
      </c>
      <c r="K2870" s="26" t="s">
        <v>8174</v>
      </c>
      <c r="L2870" s="27" t="s">
        <v>13540</v>
      </c>
      <c r="M2870" s="27" t="s">
        <v>13541</v>
      </c>
      <c r="N2870" s="27" t="s">
        <v>13384</v>
      </c>
      <c r="O2870" s="27" t="s">
        <v>13384</v>
      </c>
      <c r="P2870" s="27" t="s">
        <v>19511</v>
      </c>
      <c r="Q2870" s="28" t="s">
        <v>3690</v>
      </c>
    </row>
    <row r="2871" spans="1:17" x14ac:dyDescent="0.2">
      <c r="A2871" s="9" t="s">
        <v>13591</v>
      </c>
      <c r="B2871" s="9">
        <v>1</v>
      </c>
      <c r="K2871" s="29" t="s">
        <v>8174</v>
      </c>
      <c r="L2871" s="30" t="s">
        <v>13542</v>
      </c>
      <c r="M2871" s="30" t="s">
        <v>13543</v>
      </c>
      <c r="N2871" s="30" t="s">
        <v>13384</v>
      </c>
      <c r="O2871" s="30" t="s">
        <v>13384</v>
      </c>
      <c r="P2871" s="30" t="s">
        <v>19511</v>
      </c>
      <c r="Q2871" s="31" t="s">
        <v>19511</v>
      </c>
    </row>
    <row r="2872" spans="1:17" x14ac:dyDescent="0.2">
      <c r="A2872" s="9" t="s">
        <v>13593</v>
      </c>
      <c r="B2872" s="9">
        <v>1</v>
      </c>
      <c r="K2872" s="26" t="s">
        <v>8174</v>
      </c>
      <c r="L2872" s="27" t="s">
        <v>13544</v>
      </c>
      <c r="M2872" s="27" t="s">
        <v>13545</v>
      </c>
      <c r="N2872" s="27" t="s">
        <v>13384</v>
      </c>
      <c r="O2872" s="27" t="s">
        <v>13384</v>
      </c>
      <c r="P2872" s="27" t="s">
        <v>19511</v>
      </c>
      <c r="Q2872" s="28" t="s">
        <v>3818</v>
      </c>
    </row>
    <row r="2873" spans="1:17" x14ac:dyDescent="0.2">
      <c r="A2873" s="9" t="s">
        <v>13595</v>
      </c>
      <c r="B2873" s="9">
        <v>1</v>
      </c>
      <c r="K2873" s="29" t="s">
        <v>8174</v>
      </c>
      <c r="L2873" s="30" t="s">
        <v>13546</v>
      </c>
      <c r="M2873" s="30" t="s">
        <v>13547</v>
      </c>
      <c r="N2873" s="30" t="s">
        <v>13384</v>
      </c>
      <c r="O2873" s="30" t="s">
        <v>13384</v>
      </c>
      <c r="P2873" s="30" t="s">
        <v>19511</v>
      </c>
      <c r="Q2873" s="31" t="s">
        <v>3690</v>
      </c>
    </row>
    <row r="2874" spans="1:17" x14ac:dyDescent="0.2">
      <c r="A2874" s="9" t="s">
        <v>13597</v>
      </c>
      <c r="B2874" s="9">
        <v>1</v>
      </c>
      <c r="K2874" s="26" t="s">
        <v>8174</v>
      </c>
      <c r="L2874" s="27" t="s">
        <v>13548</v>
      </c>
      <c r="M2874" s="27" t="s">
        <v>13549</v>
      </c>
      <c r="N2874" s="27" t="s">
        <v>13384</v>
      </c>
      <c r="O2874" s="27" t="s">
        <v>13384</v>
      </c>
      <c r="P2874" s="27" t="s">
        <v>19511</v>
      </c>
      <c r="Q2874" s="28" t="s">
        <v>3690</v>
      </c>
    </row>
    <row r="2875" spans="1:17" x14ac:dyDescent="0.2">
      <c r="A2875" s="9" t="s">
        <v>13598</v>
      </c>
      <c r="B2875" s="9">
        <v>1</v>
      </c>
      <c r="K2875" s="29" t="s">
        <v>8174</v>
      </c>
      <c r="L2875" s="30" t="s">
        <v>13550</v>
      </c>
      <c r="M2875" s="30" t="s">
        <v>13551</v>
      </c>
      <c r="N2875" s="30" t="s">
        <v>13384</v>
      </c>
      <c r="O2875" s="30" t="s">
        <v>13384</v>
      </c>
      <c r="P2875" s="30" t="s">
        <v>19511</v>
      </c>
      <c r="Q2875" s="31" t="s">
        <v>3819</v>
      </c>
    </row>
    <row r="2876" spans="1:17" x14ac:dyDescent="0.2">
      <c r="A2876" s="9" t="s">
        <v>13600</v>
      </c>
      <c r="B2876" s="9">
        <v>1</v>
      </c>
      <c r="K2876" s="26" t="s">
        <v>8174</v>
      </c>
      <c r="L2876" s="27" t="s">
        <v>13552</v>
      </c>
      <c r="M2876" s="27" t="s">
        <v>13553</v>
      </c>
      <c r="N2876" s="27" t="s">
        <v>13384</v>
      </c>
      <c r="O2876" s="27" t="s">
        <v>13384</v>
      </c>
      <c r="P2876" s="27" t="s">
        <v>19511</v>
      </c>
      <c r="Q2876" s="28" t="s">
        <v>3690</v>
      </c>
    </row>
    <row r="2877" spans="1:17" x14ac:dyDescent="0.2">
      <c r="A2877" s="9" t="s">
        <v>13602</v>
      </c>
      <c r="B2877" s="9">
        <v>1</v>
      </c>
      <c r="K2877" s="29" t="s">
        <v>8174</v>
      </c>
      <c r="L2877" s="30" t="s">
        <v>13554</v>
      </c>
      <c r="M2877" s="30" t="s">
        <v>3820</v>
      </c>
      <c r="N2877" s="30" t="s">
        <v>13384</v>
      </c>
      <c r="O2877" s="30" t="s">
        <v>13384</v>
      </c>
      <c r="P2877" s="30" t="s">
        <v>19511</v>
      </c>
      <c r="Q2877" s="31" t="s">
        <v>19511</v>
      </c>
    </row>
    <row r="2878" spans="1:17" x14ac:dyDescent="0.2">
      <c r="A2878" s="9" t="s">
        <v>13604</v>
      </c>
      <c r="B2878" s="9">
        <v>1</v>
      </c>
      <c r="K2878" s="26" t="s">
        <v>8174</v>
      </c>
      <c r="L2878" s="27" t="s">
        <v>13555</v>
      </c>
      <c r="M2878" s="27" t="s">
        <v>13556</v>
      </c>
      <c r="N2878" s="27" t="s">
        <v>13384</v>
      </c>
      <c r="O2878" s="27" t="s">
        <v>13384</v>
      </c>
      <c r="P2878" s="27" t="s">
        <v>19511</v>
      </c>
      <c r="Q2878" s="28" t="s">
        <v>3690</v>
      </c>
    </row>
    <row r="2879" spans="1:17" x14ac:dyDescent="0.2">
      <c r="A2879" s="9" t="s">
        <v>13606</v>
      </c>
      <c r="B2879" s="9">
        <v>1</v>
      </c>
      <c r="K2879" s="29" t="s">
        <v>8174</v>
      </c>
      <c r="L2879" s="30" t="s">
        <v>13557</v>
      </c>
      <c r="M2879" s="30" t="s">
        <v>13553</v>
      </c>
      <c r="N2879" s="30" t="s">
        <v>13384</v>
      </c>
      <c r="O2879" s="30" t="s">
        <v>13384</v>
      </c>
      <c r="P2879" s="30" t="s">
        <v>19511</v>
      </c>
      <c r="Q2879" s="31" t="s">
        <v>3690</v>
      </c>
    </row>
    <row r="2880" spans="1:17" x14ac:dyDescent="0.2">
      <c r="A2880" s="9" t="s">
        <v>13608</v>
      </c>
      <c r="B2880" s="9">
        <v>1</v>
      </c>
      <c r="K2880" s="26" t="s">
        <v>8174</v>
      </c>
      <c r="L2880" s="27" t="s">
        <v>13558</v>
      </c>
      <c r="M2880" s="27" t="s">
        <v>13559</v>
      </c>
      <c r="N2880" s="27" t="s">
        <v>13384</v>
      </c>
      <c r="O2880" s="27" t="s">
        <v>13384</v>
      </c>
      <c r="P2880" s="27" t="s">
        <v>19511</v>
      </c>
      <c r="Q2880" s="28" t="s">
        <v>3821</v>
      </c>
    </row>
    <row r="2881" spans="1:17" x14ac:dyDescent="0.2">
      <c r="A2881" s="9" t="s">
        <v>13610</v>
      </c>
      <c r="B2881" s="9">
        <v>1</v>
      </c>
      <c r="K2881" s="29" t="s">
        <v>8174</v>
      </c>
      <c r="L2881" s="30" t="s">
        <v>13560</v>
      </c>
      <c r="M2881" s="30" t="s">
        <v>13561</v>
      </c>
      <c r="N2881" s="30" t="s">
        <v>13384</v>
      </c>
      <c r="O2881" s="30" t="s">
        <v>13384</v>
      </c>
      <c r="P2881" s="30" t="s">
        <v>19511</v>
      </c>
      <c r="Q2881" s="31" t="s">
        <v>3822</v>
      </c>
    </row>
    <row r="2882" spans="1:17" x14ac:dyDescent="0.2">
      <c r="A2882" s="9" t="s">
        <v>13614</v>
      </c>
      <c r="B2882" s="9">
        <v>1</v>
      </c>
      <c r="K2882" s="26" t="s">
        <v>8174</v>
      </c>
      <c r="L2882" s="27" t="s">
        <v>13562</v>
      </c>
      <c r="M2882" s="27" t="s">
        <v>13563</v>
      </c>
      <c r="N2882" s="27" t="s">
        <v>13384</v>
      </c>
      <c r="O2882" s="27" t="s">
        <v>13384</v>
      </c>
      <c r="P2882" s="27" t="s">
        <v>19511</v>
      </c>
      <c r="Q2882" s="28" t="s">
        <v>3690</v>
      </c>
    </row>
    <row r="2883" spans="1:17" x14ac:dyDescent="0.2">
      <c r="A2883" s="9" t="s">
        <v>13617</v>
      </c>
      <c r="B2883" s="9">
        <v>1</v>
      </c>
      <c r="K2883" s="29" t="s">
        <v>8174</v>
      </c>
      <c r="L2883" s="30" t="s">
        <v>13564</v>
      </c>
      <c r="M2883" s="30" t="s">
        <v>3761</v>
      </c>
      <c r="N2883" s="30" t="s">
        <v>13384</v>
      </c>
      <c r="O2883" s="30" t="s">
        <v>13384</v>
      </c>
      <c r="P2883" s="30" t="s">
        <v>19511</v>
      </c>
      <c r="Q2883" s="31" t="s">
        <v>3690</v>
      </c>
    </row>
    <row r="2884" spans="1:17" x14ac:dyDescent="0.2">
      <c r="A2884" s="9" t="s">
        <v>13619</v>
      </c>
      <c r="B2884" s="9">
        <v>1</v>
      </c>
      <c r="K2884" s="26" t="s">
        <v>8183</v>
      </c>
      <c r="L2884" s="27" t="s">
        <v>13565</v>
      </c>
      <c r="M2884" s="27" t="s">
        <v>3823</v>
      </c>
      <c r="N2884" s="27" t="s">
        <v>13384</v>
      </c>
      <c r="O2884" s="27" t="s">
        <v>13384</v>
      </c>
      <c r="P2884" s="27" t="s">
        <v>19511</v>
      </c>
      <c r="Q2884" s="28" t="s">
        <v>3824</v>
      </c>
    </row>
    <row r="2885" spans="1:17" x14ac:dyDescent="0.2">
      <c r="A2885" s="9" t="s">
        <v>13621</v>
      </c>
      <c r="B2885" s="9">
        <v>1</v>
      </c>
      <c r="K2885" s="29" t="s">
        <v>8183</v>
      </c>
      <c r="L2885" s="30" t="s">
        <v>13566</v>
      </c>
      <c r="M2885" s="30" t="s">
        <v>3825</v>
      </c>
      <c r="N2885" s="30" t="s">
        <v>13384</v>
      </c>
      <c r="O2885" s="30" t="s">
        <v>13384</v>
      </c>
      <c r="P2885" s="30" t="s">
        <v>19511</v>
      </c>
      <c r="Q2885" s="31" t="s">
        <v>3826</v>
      </c>
    </row>
    <row r="2886" spans="1:17" x14ac:dyDescent="0.2">
      <c r="A2886" s="9" t="s">
        <v>13623</v>
      </c>
      <c r="B2886" s="9">
        <v>1</v>
      </c>
      <c r="K2886" s="26" t="s">
        <v>8177</v>
      </c>
      <c r="L2886" s="27" t="s">
        <v>13567</v>
      </c>
      <c r="M2886" s="27" t="s">
        <v>13568</v>
      </c>
      <c r="N2886" s="27" t="s">
        <v>13384</v>
      </c>
      <c r="O2886" s="27" t="s">
        <v>19511</v>
      </c>
      <c r="P2886" s="27" t="s">
        <v>3827</v>
      </c>
      <c r="Q2886" s="28" t="s">
        <v>3828</v>
      </c>
    </row>
    <row r="2887" spans="1:17" x14ac:dyDescent="0.2">
      <c r="A2887" s="9" t="s">
        <v>13625</v>
      </c>
      <c r="B2887" s="9">
        <v>1</v>
      </c>
      <c r="K2887" s="29" t="s">
        <v>8216</v>
      </c>
      <c r="L2887" s="30" t="s">
        <v>13569</v>
      </c>
      <c r="M2887" s="30" t="s">
        <v>13570</v>
      </c>
      <c r="N2887" s="30" t="s">
        <v>13384</v>
      </c>
      <c r="O2887" s="30" t="s">
        <v>19511</v>
      </c>
      <c r="P2887" s="30" t="s">
        <v>19511</v>
      </c>
      <c r="Q2887" s="31" t="s">
        <v>3829</v>
      </c>
    </row>
    <row r="2888" spans="1:17" x14ac:dyDescent="0.2">
      <c r="A2888" s="9" t="s">
        <v>13627</v>
      </c>
      <c r="B2888" s="9">
        <v>1</v>
      </c>
      <c r="K2888" s="26" t="s">
        <v>8216</v>
      </c>
      <c r="L2888" s="27" t="s">
        <v>13571</v>
      </c>
      <c r="M2888" s="27" t="s">
        <v>13572</v>
      </c>
      <c r="N2888" s="27" t="s">
        <v>13384</v>
      </c>
      <c r="O2888" s="27" t="s">
        <v>19511</v>
      </c>
      <c r="P2888" s="27" t="s">
        <v>19511</v>
      </c>
      <c r="Q2888" s="28" t="s">
        <v>3829</v>
      </c>
    </row>
    <row r="2889" spans="1:17" x14ac:dyDescent="0.2">
      <c r="A2889" s="9" t="s">
        <v>13630</v>
      </c>
      <c r="B2889" s="9">
        <v>1</v>
      </c>
      <c r="K2889" s="29" t="s">
        <v>8282</v>
      </c>
      <c r="L2889" s="30" t="s">
        <v>13573</v>
      </c>
      <c r="M2889" s="30" t="s">
        <v>13574</v>
      </c>
      <c r="N2889" s="30" t="s">
        <v>13384</v>
      </c>
      <c r="O2889" s="30" t="s">
        <v>13384</v>
      </c>
      <c r="P2889" s="30" t="s">
        <v>3830</v>
      </c>
      <c r="Q2889" s="31" t="s">
        <v>3831</v>
      </c>
    </row>
    <row r="2890" spans="1:17" x14ac:dyDescent="0.2">
      <c r="A2890" s="9" t="s">
        <v>13632</v>
      </c>
      <c r="B2890" s="9">
        <v>1</v>
      </c>
      <c r="K2890" s="26" t="s">
        <v>8183</v>
      </c>
      <c r="L2890" s="27" t="s">
        <v>13575</v>
      </c>
      <c r="M2890" s="27" t="s">
        <v>13576</v>
      </c>
      <c r="N2890" s="27" t="s">
        <v>13384</v>
      </c>
      <c r="O2890" s="27" t="s">
        <v>19511</v>
      </c>
      <c r="P2890" s="27" t="s">
        <v>19511</v>
      </c>
      <c r="Q2890" s="28" t="s">
        <v>3832</v>
      </c>
    </row>
    <row r="2891" spans="1:17" x14ac:dyDescent="0.2">
      <c r="A2891" s="9" t="s">
        <v>13634</v>
      </c>
      <c r="B2891" s="9">
        <v>1</v>
      </c>
      <c r="K2891" s="29" t="s">
        <v>8523</v>
      </c>
      <c r="L2891" s="30" t="s">
        <v>12029</v>
      </c>
      <c r="M2891" s="30" t="s">
        <v>13577</v>
      </c>
      <c r="N2891" s="30" t="s">
        <v>13384</v>
      </c>
      <c r="O2891" s="30" t="s">
        <v>13384</v>
      </c>
      <c r="P2891" s="30" t="s">
        <v>3833</v>
      </c>
      <c r="Q2891" s="31" t="s">
        <v>3834</v>
      </c>
    </row>
    <row r="2892" spans="1:17" x14ac:dyDescent="0.2">
      <c r="A2892" s="9" t="s">
        <v>13637</v>
      </c>
      <c r="B2892" s="9">
        <v>1</v>
      </c>
      <c r="K2892" s="26" t="s">
        <v>8216</v>
      </c>
      <c r="L2892" s="27" t="s">
        <v>13578</v>
      </c>
      <c r="M2892" s="27" t="s">
        <v>13579</v>
      </c>
      <c r="N2892" s="27" t="s">
        <v>13384</v>
      </c>
      <c r="O2892" s="27" t="s">
        <v>13384</v>
      </c>
      <c r="P2892" s="27" t="s">
        <v>19511</v>
      </c>
      <c r="Q2892" s="28" t="s">
        <v>3835</v>
      </c>
    </row>
    <row r="2893" spans="1:17" x14ac:dyDescent="0.2">
      <c r="A2893" s="9" t="s">
        <v>13639</v>
      </c>
      <c r="B2893" s="9">
        <v>1</v>
      </c>
      <c r="K2893" s="29" t="s">
        <v>8186</v>
      </c>
      <c r="L2893" s="30" t="s">
        <v>13580</v>
      </c>
      <c r="M2893" s="30" t="s">
        <v>13581</v>
      </c>
      <c r="N2893" s="30" t="s">
        <v>13384</v>
      </c>
      <c r="O2893" s="30" t="s">
        <v>13582</v>
      </c>
      <c r="P2893" s="30" t="s">
        <v>3836</v>
      </c>
      <c r="Q2893" s="31" t="s">
        <v>3837</v>
      </c>
    </row>
    <row r="2894" spans="1:17" x14ac:dyDescent="0.2">
      <c r="A2894" s="9" t="s">
        <v>13641</v>
      </c>
      <c r="B2894" s="9">
        <v>1</v>
      </c>
      <c r="K2894" s="26" t="s">
        <v>8183</v>
      </c>
      <c r="L2894" s="27" t="s">
        <v>13583</v>
      </c>
      <c r="M2894" s="27" t="s">
        <v>13584</v>
      </c>
      <c r="N2894" s="27" t="s">
        <v>13384</v>
      </c>
      <c r="O2894" s="27" t="s">
        <v>19511</v>
      </c>
      <c r="P2894" s="27" t="s">
        <v>19511</v>
      </c>
      <c r="Q2894" s="28" t="s">
        <v>3838</v>
      </c>
    </row>
    <row r="2895" spans="1:17" x14ac:dyDescent="0.2">
      <c r="A2895" s="9" t="s">
        <v>13643</v>
      </c>
      <c r="B2895" s="9">
        <v>1</v>
      </c>
      <c r="K2895" s="29" t="s">
        <v>8183</v>
      </c>
      <c r="L2895" s="30" t="s">
        <v>13585</v>
      </c>
      <c r="M2895" s="30" t="s">
        <v>13586</v>
      </c>
      <c r="N2895" s="30" t="s">
        <v>13384</v>
      </c>
      <c r="O2895" s="30" t="s">
        <v>19511</v>
      </c>
      <c r="P2895" s="30" t="s">
        <v>19511</v>
      </c>
      <c r="Q2895" s="31" t="s">
        <v>3839</v>
      </c>
    </row>
    <row r="2896" spans="1:17" x14ac:dyDescent="0.2">
      <c r="A2896" s="9" t="s">
        <v>13645</v>
      </c>
      <c r="B2896" s="9">
        <v>1</v>
      </c>
      <c r="K2896" s="26" t="s">
        <v>8183</v>
      </c>
      <c r="L2896" s="27" t="s">
        <v>13587</v>
      </c>
      <c r="M2896" s="27" t="s">
        <v>13588</v>
      </c>
      <c r="N2896" s="27" t="s">
        <v>13384</v>
      </c>
      <c r="O2896" s="27" t="s">
        <v>3840</v>
      </c>
      <c r="P2896" s="27" t="s">
        <v>19511</v>
      </c>
      <c r="Q2896" s="28" t="s">
        <v>3841</v>
      </c>
    </row>
    <row r="2897" spans="1:17" x14ac:dyDescent="0.2">
      <c r="A2897" s="9" t="s">
        <v>13648</v>
      </c>
      <c r="B2897" s="9">
        <v>1</v>
      </c>
      <c r="K2897" s="29" t="s">
        <v>8183</v>
      </c>
      <c r="L2897" s="30" t="s">
        <v>13589</v>
      </c>
      <c r="M2897" s="30" t="s">
        <v>13590</v>
      </c>
      <c r="N2897" s="30" t="s">
        <v>13384</v>
      </c>
      <c r="O2897" s="30" t="s">
        <v>19511</v>
      </c>
      <c r="P2897" s="30" t="s">
        <v>19511</v>
      </c>
      <c r="Q2897" s="31" t="s">
        <v>3842</v>
      </c>
    </row>
    <row r="2898" spans="1:17" x14ac:dyDescent="0.2">
      <c r="A2898" s="9" t="s">
        <v>13650</v>
      </c>
      <c r="B2898" s="9">
        <v>1</v>
      </c>
      <c r="K2898" s="26" t="s">
        <v>8171</v>
      </c>
      <c r="L2898" s="27" t="s">
        <v>13591</v>
      </c>
      <c r="M2898" s="27" t="s">
        <v>13592</v>
      </c>
      <c r="N2898" s="27" t="s">
        <v>13384</v>
      </c>
      <c r="O2898" s="27" t="s">
        <v>19511</v>
      </c>
      <c r="P2898" s="27" t="s">
        <v>19511</v>
      </c>
      <c r="Q2898" s="28" t="s">
        <v>3843</v>
      </c>
    </row>
    <row r="2899" spans="1:17" x14ac:dyDescent="0.2">
      <c r="A2899" s="9" t="s">
        <v>13653</v>
      </c>
      <c r="B2899" s="9">
        <v>1</v>
      </c>
      <c r="K2899" s="29" t="s">
        <v>8216</v>
      </c>
      <c r="L2899" s="30" t="s">
        <v>13593</v>
      </c>
      <c r="M2899" s="30" t="s">
        <v>13594</v>
      </c>
      <c r="N2899" s="30" t="s">
        <v>13384</v>
      </c>
      <c r="O2899" s="30" t="s">
        <v>19511</v>
      </c>
      <c r="P2899" s="30" t="s">
        <v>19511</v>
      </c>
      <c r="Q2899" s="31" t="s">
        <v>3844</v>
      </c>
    </row>
    <row r="2900" spans="1:17" x14ac:dyDescent="0.2">
      <c r="A2900" s="9" t="s">
        <v>13655</v>
      </c>
      <c r="B2900" s="9">
        <v>1</v>
      </c>
      <c r="K2900" s="26" t="s">
        <v>8216</v>
      </c>
      <c r="L2900" s="27" t="s">
        <v>13595</v>
      </c>
      <c r="M2900" s="27" t="s">
        <v>13596</v>
      </c>
      <c r="N2900" s="27" t="s">
        <v>13384</v>
      </c>
      <c r="O2900" s="27" t="s">
        <v>19511</v>
      </c>
      <c r="P2900" s="27" t="s">
        <v>19511</v>
      </c>
      <c r="Q2900" s="28" t="s">
        <v>3844</v>
      </c>
    </row>
    <row r="2901" spans="1:17" x14ac:dyDescent="0.2">
      <c r="A2901" s="9" t="s">
        <v>13656</v>
      </c>
      <c r="B2901" s="9">
        <v>1</v>
      </c>
      <c r="K2901" s="29" t="s">
        <v>8183</v>
      </c>
      <c r="L2901" s="30" t="s">
        <v>13597</v>
      </c>
      <c r="M2901" s="30" t="s">
        <v>3845</v>
      </c>
      <c r="N2901" s="30" t="s">
        <v>13384</v>
      </c>
      <c r="O2901" s="30" t="s">
        <v>19511</v>
      </c>
      <c r="P2901" s="30" t="s">
        <v>3846</v>
      </c>
      <c r="Q2901" s="31" t="s">
        <v>3847</v>
      </c>
    </row>
    <row r="2902" spans="1:17" x14ac:dyDescent="0.2">
      <c r="A2902" s="9" t="s">
        <v>13658</v>
      </c>
      <c r="B2902" s="9">
        <v>1</v>
      </c>
      <c r="K2902" s="26" t="s">
        <v>8183</v>
      </c>
      <c r="L2902" s="27" t="s">
        <v>13598</v>
      </c>
      <c r="M2902" s="27" t="s">
        <v>13599</v>
      </c>
      <c r="N2902" s="27" t="s">
        <v>13384</v>
      </c>
      <c r="O2902" s="27" t="s">
        <v>19511</v>
      </c>
      <c r="P2902" s="27" t="s">
        <v>19511</v>
      </c>
      <c r="Q2902" s="28" t="s">
        <v>3848</v>
      </c>
    </row>
    <row r="2903" spans="1:17" x14ac:dyDescent="0.2">
      <c r="A2903" s="9" t="s">
        <v>13660</v>
      </c>
      <c r="B2903" s="9">
        <v>1</v>
      </c>
      <c r="K2903" s="29" t="s">
        <v>8183</v>
      </c>
      <c r="L2903" s="30" t="s">
        <v>13600</v>
      </c>
      <c r="M2903" s="30" t="s">
        <v>13601</v>
      </c>
      <c r="N2903" s="30" t="s">
        <v>13384</v>
      </c>
      <c r="O2903" s="30" t="s">
        <v>19511</v>
      </c>
      <c r="P2903" s="30" t="s">
        <v>19511</v>
      </c>
      <c r="Q2903" s="31" t="s">
        <v>19511</v>
      </c>
    </row>
    <row r="2904" spans="1:17" x14ac:dyDescent="0.2">
      <c r="A2904" s="9" t="s">
        <v>13662</v>
      </c>
      <c r="B2904" s="9">
        <v>1</v>
      </c>
      <c r="K2904" s="26" t="s">
        <v>8417</v>
      </c>
      <c r="L2904" s="27" t="s">
        <v>13602</v>
      </c>
      <c r="M2904" s="27" t="s">
        <v>13603</v>
      </c>
      <c r="N2904" s="27" t="s">
        <v>13384</v>
      </c>
      <c r="O2904" s="27" t="s">
        <v>19511</v>
      </c>
      <c r="P2904" s="27" t="s">
        <v>19511</v>
      </c>
      <c r="Q2904" s="28" t="s">
        <v>3849</v>
      </c>
    </row>
    <row r="2905" spans="1:17" x14ac:dyDescent="0.2">
      <c r="A2905" s="9" t="s">
        <v>13664</v>
      </c>
      <c r="B2905" s="9">
        <v>1</v>
      </c>
      <c r="K2905" s="29" t="s">
        <v>8183</v>
      </c>
      <c r="L2905" s="30" t="s">
        <v>13604</v>
      </c>
      <c r="M2905" s="30" t="s">
        <v>13605</v>
      </c>
      <c r="N2905" s="30" t="s">
        <v>13384</v>
      </c>
      <c r="O2905" s="30" t="s">
        <v>19511</v>
      </c>
      <c r="P2905" s="30" t="s">
        <v>19511</v>
      </c>
      <c r="Q2905" s="31" t="s">
        <v>3850</v>
      </c>
    </row>
    <row r="2906" spans="1:17" x14ac:dyDescent="0.2">
      <c r="A2906" s="9" t="s">
        <v>13666</v>
      </c>
      <c r="B2906" s="9">
        <v>1</v>
      </c>
      <c r="K2906" s="26" t="s">
        <v>8177</v>
      </c>
      <c r="L2906" s="27" t="s">
        <v>13606</v>
      </c>
      <c r="M2906" s="27" t="s">
        <v>13607</v>
      </c>
      <c r="N2906" s="27" t="s">
        <v>13384</v>
      </c>
      <c r="O2906" s="27" t="s">
        <v>19511</v>
      </c>
      <c r="P2906" s="27" t="s">
        <v>3851</v>
      </c>
      <c r="Q2906" s="28" t="s">
        <v>3852</v>
      </c>
    </row>
    <row r="2907" spans="1:17" x14ac:dyDescent="0.2">
      <c r="A2907" s="9" t="s">
        <v>13668</v>
      </c>
      <c r="B2907" s="9">
        <v>1</v>
      </c>
      <c r="K2907" s="29" t="s">
        <v>8177</v>
      </c>
      <c r="L2907" s="30" t="s">
        <v>13608</v>
      </c>
      <c r="M2907" s="30" t="s">
        <v>13609</v>
      </c>
      <c r="N2907" s="30" t="s">
        <v>13384</v>
      </c>
      <c r="O2907" s="30" t="s">
        <v>19511</v>
      </c>
      <c r="P2907" s="30" t="s">
        <v>3851</v>
      </c>
      <c r="Q2907" s="31" t="s">
        <v>3852</v>
      </c>
    </row>
    <row r="2908" spans="1:17" x14ac:dyDescent="0.2">
      <c r="A2908" s="9" t="s">
        <v>13669</v>
      </c>
      <c r="B2908" s="9">
        <v>1</v>
      </c>
      <c r="K2908" s="26" t="s">
        <v>8177</v>
      </c>
      <c r="L2908" s="27" t="s">
        <v>13610</v>
      </c>
      <c r="M2908" s="27" t="s">
        <v>13611</v>
      </c>
      <c r="N2908" s="27" t="s">
        <v>13384</v>
      </c>
      <c r="O2908" s="27" t="s">
        <v>19511</v>
      </c>
      <c r="P2908" s="27" t="s">
        <v>3851</v>
      </c>
      <c r="Q2908" s="28" t="s">
        <v>3852</v>
      </c>
    </row>
    <row r="2909" spans="1:17" x14ac:dyDescent="0.2">
      <c r="A2909" s="9" t="s">
        <v>13671</v>
      </c>
      <c r="B2909" s="9">
        <v>1</v>
      </c>
      <c r="K2909" s="29" t="s">
        <v>8183</v>
      </c>
      <c r="L2909" s="30" t="s">
        <v>11087</v>
      </c>
      <c r="M2909" s="30" t="s">
        <v>13612</v>
      </c>
      <c r="N2909" s="30" t="s">
        <v>13384</v>
      </c>
      <c r="O2909" s="30" t="s">
        <v>13613</v>
      </c>
      <c r="P2909" s="30" t="s">
        <v>3853</v>
      </c>
      <c r="Q2909" s="31" t="s">
        <v>3854</v>
      </c>
    </row>
    <row r="2910" spans="1:17" x14ac:dyDescent="0.2">
      <c r="A2910" s="9" t="s">
        <v>13673</v>
      </c>
      <c r="B2910" s="9">
        <v>1</v>
      </c>
      <c r="K2910" s="26" t="s">
        <v>8417</v>
      </c>
      <c r="L2910" s="27" t="s">
        <v>13614</v>
      </c>
      <c r="M2910" s="27" t="s">
        <v>13615</v>
      </c>
      <c r="N2910" s="27" t="s">
        <v>13384</v>
      </c>
      <c r="O2910" s="27" t="s">
        <v>19511</v>
      </c>
      <c r="P2910" s="27" t="s">
        <v>19511</v>
      </c>
      <c r="Q2910" s="28" t="s">
        <v>3855</v>
      </c>
    </row>
    <row r="2911" spans="1:17" x14ac:dyDescent="0.2">
      <c r="A2911" s="9" t="s">
        <v>13675</v>
      </c>
      <c r="B2911" s="9">
        <v>1</v>
      </c>
      <c r="K2911" s="29" t="s">
        <v>8183</v>
      </c>
      <c r="L2911" s="30" t="s">
        <v>12870</v>
      </c>
      <c r="M2911" s="30" t="s">
        <v>13616</v>
      </c>
      <c r="N2911" s="30" t="s">
        <v>13384</v>
      </c>
      <c r="O2911" s="30" t="s">
        <v>19511</v>
      </c>
      <c r="P2911" s="30" t="s">
        <v>19511</v>
      </c>
      <c r="Q2911" s="31" t="s">
        <v>3856</v>
      </c>
    </row>
    <row r="2912" spans="1:17" x14ac:dyDescent="0.2">
      <c r="A2912" s="9" t="s">
        <v>13679</v>
      </c>
      <c r="B2912" s="9">
        <v>1</v>
      </c>
      <c r="K2912" s="26" t="s">
        <v>8177</v>
      </c>
      <c r="L2912" s="27" t="s">
        <v>13617</v>
      </c>
      <c r="M2912" s="27" t="s">
        <v>13618</v>
      </c>
      <c r="N2912" s="27" t="s">
        <v>13384</v>
      </c>
      <c r="O2912" s="27" t="s">
        <v>13384</v>
      </c>
      <c r="P2912" s="27" t="s">
        <v>3857</v>
      </c>
      <c r="Q2912" s="28" t="s">
        <v>3858</v>
      </c>
    </row>
    <row r="2913" spans="1:17" x14ac:dyDescent="0.2">
      <c r="A2913" s="9" t="s">
        <v>13681</v>
      </c>
      <c r="B2913" s="9">
        <v>1</v>
      </c>
      <c r="K2913" s="29" t="s">
        <v>8183</v>
      </c>
      <c r="L2913" s="30" t="s">
        <v>13619</v>
      </c>
      <c r="M2913" s="30" t="s">
        <v>13620</v>
      </c>
      <c r="N2913" s="30" t="s">
        <v>13384</v>
      </c>
      <c r="O2913" s="30" t="s">
        <v>19511</v>
      </c>
      <c r="P2913" s="30" t="s">
        <v>19511</v>
      </c>
      <c r="Q2913" s="31" t="s">
        <v>3859</v>
      </c>
    </row>
    <row r="2914" spans="1:17" x14ac:dyDescent="0.2">
      <c r="A2914" s="9" t="s">
        <v>13683</v>
      </c>
      <c r="B2914" s="9">
        <v>1</v>
      </c>
      <c r="K2914" s="26" t="s">
        <v>8183</v>
      </c>
      <c r="L2914" s="27" t="s">
        <v>13621</v>
      </c>
      <c r="M2914" s="27" t="s">
        <v>13622</v>
      </c>
      <c r="N2914" s="27" t="s">
        <v>13384</v>
      </c>
      <c r="O2914" s="27" t="s">
        <v>13384</v>
      </c>
      <c r="P2914" s="27" t="s">
        <v>3860</v>
      </c>
      <c r="Q2914" s="28" t="s">
        <v>3861</v>
      </c>
    </row>
    <row r="2915" spans="1:17" x14ac:dyDescent="0.2">
      <c r="A2915" s="9" t="s">
        <v>13687</v>
      </c>
      <c r="B2915" s="9">
        <v>1</v>
      </c>
      <c r="K2915" s="29" t="s">
        <v>8183</v>
      </c>
      <c r="L2915" s="30" t="s">
        <v>13623</v>
      </c>
      <c r="M2915" s="30" t="s">
        <v>13624</v>
      </c>
      <c r="N2915" s="30" t="s">
        <v>13384</v>
      </c>
      <c r="O2915" s="30" t="s">
        <v>19511</v>
      </c>
      <c r="P2915" s="30" t="s">
        <v>19511</v>
      </c>
      <c r="Q2915" s="31" t="s">
        <v>3862</v>
      </c>
    </row>
    <row r="2916" spans="1:17" x14ac:dyDescent="0.2">
      <c r="A2916" s="9" t="s">
        <v>13689</v>
      </c>
      <c r="B2916" s="9">
        <v>1</v>
      </c>
      <c r="K2916" s="26" t="s">
        <v>8183</v>
      </c>
      <c r="L2916" s="27" t="s">
        <v>13625</v>
      </c>
      <c r="M2916" s="27" t="s">
        <v>13626</v>
      </c>
      <c r="N2916" s="27" t="s">
        <v>13384</v>
      </c>
      <c r="O2916" s="27" t="s">
        <v>13384</v>
      </c>
      <c r="P2916" s="27" t="s">
        <v>19511</v>
      </c>
      <c r="Q2916" s="28" t="s">
        <v>19511</v>
      </c>
    </row>
    <row r="2917" spans="1:17" x14ac:dyDescent="0.2">
      <c r="A2917" s="9" t="s">
        <v>13691</v>
      </c>
      <c r="B2917" s="9">
        <v>1</v>
      </c>
      <c r="K2917" s="29" t="s">
        <v>8171</v>
      </c>
      <c r="L2917" s="30" t="s">
        <v>13627</v>
      </c>
      <c r="M2917" s="30" t="s">
        <v>13628</v>
      </c>
      <c r="N2917" s="30" t="s">
        <v>13384</v>
      </c>
      <c r="O2917" s="30" t="s">
        <v>13629</v>
      </c>
      <c r="P2917" s="30" t="s">
        <v>3863</v>
      </c>
      <c r="Q2917" s="31" t="s">
        <v>3864</v>
      </c>
    </row>
    <row r="2918" spans="1:17" x14ac:dyDescent="0.2">
      <c r="A2918" s="9" t="s">
        <v>13692</v>
      </c>
      <c r="B2918" s="9">
        <v>1</v>
      </c>
      <c r="K2918" s="26" t="s">
        <v>8183</v>
      </c>
      <c r="L2918" s="27" t="s">
        <v>13630</v>
      </c>
      <c r="M2918" s="27" t="s">
        <v>13631</v>
      </c>
      <c r="N2918" s="27" t="s">
        <v>13384</v>
      </c>
      <c r="O2918" s="27" t="s">
        <v>13384</v>
      </c>
      <c r="P2918" s="27" t="s">
        <v>3865</v>
      </c>
      <c r="Q2918" s="28" t="s">
        <v>3866</v>
      </c>
    </row>
    <row r="2919" spans="1:17" x14ac:dyDescent="0.2">
      <c r="A2919" s="9" t="s">
        <v>13694</v>
      </c>
      <c r="B2919" s="9">
        <v>1</v>
      </c>
      <c r="K2919" s="29" t="s">
        <v>8171</v>
      </c>
      <c r="L2919" s="30" t="s">
        <v>13632</v>
      </c>
      <c r="M2919" s="30" t="s">
        <v>13633</v>
      </c>
      <c r="N2919" s="30" t="s">
        <v>13384</v>
      </c>
      <c r="O2919" s="30" t="s">
        <v>13384</v>
      </c>
      <c r="P2919" s="30" t="s">
        <v>19511</v>
      </c>
      <c r="Q2919" s="31" t="s">
        <v>3867</v>
      </c>
    </row>
    <row r="2920" spans="1:17" x14ac:dyDescent="0.2">
      <c r="A2920" s="9" t="s">
        <v>13698</v>
      </c>
      <c r="B2920" s="9">
        <v>1</v>
      </c>
      <c r="K2920" s="26" t="s">
        <v>8183</v>
      </c>
      <c r="L2920" s="27" t="s">
        <v>13634</v>
      </c>
      <c r="M2920" s="27" t="s">
        <v>13635</v>
      </c>
      <c r="N2920" s="27" t="s">
        <v>13384</v>
      </c>
      <c r="O2920" s="27" t="s">
        <v>13384</v>
      </c>
      <c r="P2920" s="27" t="s">
        <v>19511</v>
      </c>
      <c r="Q2920" s="28" t="s">
        <v>3868</v>
      </c>
    </row>
    <row r="2921" spans="1:17" x14ac:dyDescent="0.2">
      <c r="A2921" s="9" t="s">
        <v>13700</v>
      </c>
      <c r="B2921" s="9">
        <v>1</v>
      </c>
      <c r="K2921" s="29" t="s">
        <v>8220</v>
      </c>
      <c r="L2921" s="30" t="s">
        <v>8250</v>
      </c>
      <c r="M2921" s="30" t="s">
        <v>13636</v>
      </c>
      <c r="N2921" s="30" t="s">
        <v>13384</v>
      </c>
      <c r="O2921" s="30" t="s">
        <v>13384</v>
      </c>
      <c r="P2921" s="30" t="s">
        <v>19511</v>
      </c>
      <c r="Q2921" s="31" t="s">
        <v>19511</v>
      </c>
    </row>
    <row r="2922" spans="1:17" x14ac:dyDescent="0.2">
      <c r="A2922" s="9" t="s">
        <v>13702</v>
      </c>
      <c r="B2922" s="9">
        <v>1</v>
      </c>
      <c r="K2922" s="26" t="s">
        <v>8183</v>
      </c>
      <c r="L2922" s="27" t="s">
        <v>13637</v>
      </c>
      <c r="M2922" s="27" t="s">
        <v>13638</v>
      </c>
      <c r="N2922" s="27" t="s">
        <v>13384</v>
      </c>
      <c r="O2922" s="27" t="s">
        <v>3869</v>
      </c>
      <c r="P2922" s="27" t="s">
        <v>19511</v>
      </c>
      <c r="Q2922" s="28" t="s">
        <v>3870</v>
      </c>
    </row>
    <row r="2923" spans="1:17" x14ac:dyDescent="0.2">
      <c r="A2923" s="9" t="s">
        <v>13704</v>
      </c>
      <c r="B2923" s="9">
        <v>1</v>
      </c>
      <c r="K2923" s="29" t="s">
        <v>8183</v>
      </c>
      <c r="L2923" s="30" t="s">
        <v>13639</v>
      </c>
      <c r="M2923" s="30" t="s">
        <v>13640</v>
      </c>
      <c r="N2923" s="30" t="s">
        <v>13384</v>
      </c>
      <c r="O2923" s="30" t="s">
        <v>13384</v>
      </c>
      <c r="P2923" s="30" t="s">
        <v>19511</v>
      </c>
      <c r="Q2923" s="31" t="s">
        <v>3871</v>
      </c>
    </row>
    <row r="2924" spans="1:17" x14ac:dyDescent="0.2">
      <c r="A2924" s="9" t="s">
        <v>13706</v>
      </c>
      <c r="B2924" s="9">
        <v>1</v>
      </c>
      <c r="K2924" s="26" t="s">
        <v>8186</v>
      </c>
      <c r="L2924" s="27" t="s">
        <v>13641</v>
      </c>
      <c r="M2924" s="27" t="s">
        <v>13642</v>
      </c>
      <c r="N2924" s="27" t="s">
        <v>13384</v>
      </c>
      <c r="O2924" s="27" t="s">
        <v>3840</v>
      </c>
      <c r="P2924" s="27" t="s">
        <v>3872</v>
      </c>
      <c r="Q2924" s="28" t="s">
        <v>3873</v>
      </c>
    </row>
    <row r="2925" spans="1:17" x14ac:dyDescent="0.2">
      <c r="A2925" s="9" t="s">
        <v>13708</v>
      </c>
      <c r="B2925" s="9">
        <v>1</v>
      </c>
      <c r="K2925" s="29" t="s">
        <v>8174</v>
      </c>
      <c r="L2925" s="30" t="s">
        <v>13643</v>
      </c>
      <c r="M2925" s="30" t="s">
        <v>13644</v>
      </c>
      <c r="N2925" s="30" t="s">
        <v>13384</v>
      </c>
      <c r="O2925" s="30" t="s">
        <v>3974</v>
      </c>
      <c r="P2925" s="30" t="s">
        <v>3874</v>
      </c>
      <c r="Q2925" s="31" t="s">
        <v>3875</v>
      </c>
    </row>
    <row r="2926" spans="1:17" x14ac:dyDescent="0.2">
      <c r="A2926" s="9" t="s">
        <v>13710</v>
      </c>
      <c r="B2926" s="9">
        <v>1</v>
      </c>
      <c r="K2926" s="26" t="s">
        <v>8171</v>
      </c>
      <c r="L2926" s="27" t="s">
        <v>13645</v>
      </c>
      <c r="M2926" s="27" t="s">
        <v>13646</v>
      </c>
      <c r="N2926" s="27" t="s">
        <v>13384</v>
      </c>
      <c r="O2926" s="27" t="s">
        <v>13647</v>
      </c>
      <c r="P2926" s="27" t="s">
        <v>3876</v>
      </c>
      <c r="Q2926" s="28" t="s">
        <v>3877</v>
      </c>
    </row>
    <row r="2927" spans="1:17" x14ac:dyDescent="0.2">
      <c r="A2927" s="9" t="s">
        <v>13712</v>
      </c>
      <c r="B2927" s="9">
        <v>1</v>
      </c>
      <c r="K2927" s="29" t="s">
        <v>8183</v>
      </c>
      <c r="L2927" s="30" t="s">
        <v>13648</v>
      </c>
      <c r="M2927" s="30" t="s">
        <v>19511</v>
      </c>
      <c r="N2927" s="30" t="s">
        <v>13384</v>
      </c>
      <c r="O2927" s="30" t="s">
        <v>13649</v>
      </c>
      <c r="P2927" s="30" t="s">
        <v>3878</v>
      </c>
      <c r="Q2927" s="31" t="s">
        <v>3879</v>
      </c>
    </row>
    <row r="2928" spans="1:17" x14ac:dyDescent="0.2">
      <c r="A2928" s="9" t="s">
        <v>13714</v>
      </c>
      <c r="B2928" s="9">
        <v>1</v>
      </c>
      <c r="K2928" s="26" t="s">
        <v>8186</v>
      </c>
      <c r="L2928" s="27" t="s">
        <v>13650</v>
      </c>
      <c r="M2928" s="27" t="s">
        <v>13651</v>
      </c>
      <c r="N2928" s="27" t="s">
        <v>13384</v>
      </c>
      <c r="O2928" s="27" t="s">
        <v>13652</v>
      </c>
      <c r="P2928" s="27" t="s">
        <v>3880</v>
      </c>
      <c r="Q2928" s="28" t="s">
        <v>3881</v>
      </c>
    </row>
    <row r="2929" spans="1:17" x14ac:dyDescent="0.2">
      <c r="A2929" s="9" t="s">
        <v>13719</v>
      </c>
      <c r="B2929" s="9">
        <v>1</v>
      </c>
      <c r="K2929" s="29" t="s">
        <v>8183</v>
      </c>
      <c r="L2929" s="30" t="s">
        <v>13653</v>
      </c>
      <c r="M2929" s="30" t="s">
        <v>13654</v>
      </c>
      <c r="N2929" s="30" t="s">
        <v>13384</v>
      </c>
      <c r="O2929" s="30" t="s">
        <v>3840</v>
      </c>
      <c r="P2929" s="30" t="s">
        <v>3882</v>
      </c>
      <c r="Q2929" s="31" t="s">
        <v>3883</v>
      </c>
    </row>
    <row r="2930" spans="1:17" x14ac:dyDescent="0.2">
      <c r="A2930" s="9" t="s">
        <v>13722</v>
      </c>
      <c r="B2930" s="9">
        <v>1</v>
      </c>
      <c r="K2930" s="26" t="s">
        <v>8523</v>
      </c>
      <c r="L2930" s="27" t="s">
        <v>13655</v>
      </c>
      <c r="M2930" s="27" t="s">
        <v>13570</v>
      </c>
      <c r="N2930" s="27" t="s">
        <v>13384</v>
      </c>
      <c r="O2930" s="27" t="s">
        <v>13384</v>
      </c>
      <c r="P2930" s="27" t="s">
        <v>3884</v>
      </c>
      <c r="Q2930" s="28" t="s">
        <v>3829</v>
      </c>
    </row>
    <row r="2931" spans="1:17" x14ac:dyDescent="0.2">
      <c r="A2931" s="9" t="s">
        <v>13724</v>
      </c>
      <c r="B2931" s="9">
        <v>1</v>
      </c>
      <c r="K2931" s="29" t="s">
        <v>8417</v>
      </c>
      <c r="L2931" s="30" t="s">
        <v>13656</v>
      </c>
      <c r="M2931" s="30" t="s">
        <v>13657</v>
      </c>
      <c r="N2931" s="30" t="s">
        <v>13384</v>
      </c>
      <c r="O2931" s="30" t="s">
        <v>13384</v>
      </c>
      <c r="P2931" s="30" t="s">
        <v>3885</v>
      </c>
      <c r="Q2931" s="31" t="s">
        <v>3886</v>
      </c>
    </row>
    <row r="2932" spans="1:17" x14ac:dyDescent="0.2">
      <c r="A2932" s="9" t="s">
        <v>13727</v>
      </c>
      <c r="B2932" s="9">
        <v>1</v>
      </c>
      <c r="K2932" s="26" t="s">
        <v>8183</v>
      </c>
      <c r="L2932" s="27" t="s">
        <v>13658</v>
      </c>
      <c r="M2932" s="27" t="s">
        <v>13659</v>
      </c>
      <c r="N2932" s="27" t="s">
        <v>13384</v>
      </c>
      <c r="O2932" s="27" t="s">
        <v>13384</v>
      </c>
      <c r="P2932" s="27" t="s">
        <v>3887</v>
      </c>
      <c r="Q2932" s="28" t="s">
        <v>3888</v>
      </c>
    </row>
    <row r="2933" spans="1:17" x14ac:dyDescent="0.2">
      <c r="A2933" s="9" t="s">
        <v>13730</v>
      </c>
      <c r="B2933" s="9">
        <v>1</v>
      </c>
      <c r="K2933" s="29" t="s">
        <v>8186</v>
      </c>
      <c r="L2933" s="30" t="s">
        <v>13660</v>
      </c>
      <c r="M2933" s="30" t="s">
        <v>13661</v>
      </c>
      <c r="N2933" s="30" t="s">
        <v>13384</v>
      </c>
      <c r="O2933" s="30" t="s">
        <v>13384</v>
      </c>
      <c r="P2933" s="30" t="s">
        <v>3889</v>
      </c>
      <c r="Q2933" s="31" t="s">
        <v>3890</v>
      </c>
    </row>
    <row r="2934" spans="1:17" x14ac:dyDescent="0.2">
      <c r="A2934" s="9" t="s">
        <v>13731</v>
      </c>
      <c r="B2934" s="9">
        <v>1</v>
      </c>
      <c r="K2934" s="26" t="s">
        <v>8183</v>
      </c>
      <c r="L2934" s="27" t="s">
        <v>13662</v>
      </c>
      <c r="M2934" s="27" t="s">
        <v>13663</v>
      </c>
      <c r="N2934" s="27" t="s">
        <v>13384</v>
      </c>
      <c r="O2934" s="27" t="s">
        <v>13384</v>
      </c>
      <c r="P2934" s="27" t="s">
        <v>3891</v>
      </c>
      <c r="Q2934" s="28" t="s">
        <v>3892</v>
      </c>
    </row>
    <row r="2935" spans="1:17" x14ac:dyDescent="0.2">
      <c r="A2935" s="9" t="s">
        <v>13735</v>
      </c>
      <c r="B2935" s="9">
        <v>1</v>
      </c>
      <c r="K2935" s="29" t="s">
        <v>8183</v>
      </c>
      <c r="L2935" s="30" t="s">
        <v>13664</v>
      </c>
      <c r="M2935" s="30" t="s">
        <v>13665</v>
      </c>
      <c r="N2935" s="30" t="s">
        <v>13384</v>
      </c>
      <c r="O2935" s="30" t="s">
        <v>13384</v>
      </c>
      <c r="P2935" s="30" t="s">
        <v>19511</v>
      </c>
      <c r="Q2935" s="31" t="s">
        <v>3893</v>
      </c>
    </row>
    <row r="2936" spans="1:17" x14ac:dyDescent="0.2">
      <c r="A2936" s="9" t="s">
        <v>13737</v>
      </c>
      <c r="B2936" s="9">
        <v>1</v>
      </c>
      <c r="K2936" s="26" t="s">
        <v>8177</v>
      </c>
      <c r="L2936" s="27" t="s">
        <v>13666</v>
      </c>
      <c r="M2936" s="27" t="s">
        <v>13667</v>
      </c>
      <c r="N2936" s="27" t="s">
        <v>13384</v>
      </c>
      <c r="O2936" s="27" t="s">
        <v>13384</v>
      </c>
      <c r="P2936" s="27" t="s">
        <v>3894</v>
      </c>
      <c r="Q2936" s="28" t="s">
        <v>3895</v>
      </c>
    </row>
    <row r="2937" spans="1:17" x14ac:dyDescent="0.2">
      <c r="A2937" s="9" t="s">
        <v>13739</v>
      </c>
      <c r="B2937" s="9">
        <v>1</v>
      </c>
      <c r="K2937" s="29" t="s">
        <v>8285</v>
      </c>
      <c r="L2937" s="30" t="s">
        <v>13668</v>
      </c>
      <c r="M2937" s="30" t="s">
        <v>13574</v>
      </c>
      <c r="N2937" s="30" t="s">
        <v>13384</v>
      </c>
      <c r="O2937" s="30" t="s">
        <v>13384</v>
      </c>
      <c r="P2937" s="30" t="s">
        <v>19511</v>
      </c>
      <c r="Q2937" s="31" t="s">
        <v>3831</v>
      </c>
    </row>
    <row r="2938" spans="1:17" x14ac:dyDescent="0.2">
      <c r="A2938" s="9" t="s">
        <v>13741</v>
      </c>
      <c r="B2938" s="9">
        <v>1</v>
      </c>
      <c r="K2938" s="26" t="s">
        <v>8177</v>
      </c>
      <c r="L2938" s="27" t="s">
        <v>13669</v>
      </c>
      <c r="M2938" s="27" t="s">
        <v>13670</v>
      </c>
      <c r="N2938" s="27" t="s">
        <v>13384</v>
      </c>
      <c r="O2938" s="27" t="s">
        <v>13384</v>
      </c>
      <c r="P2938" s="27" t="s">
        <v>3896</v>
      </c>
      <c r="Q2938" s="28" t="s">
        <v>3897</v>
      </c>
    </row>
    <row r="2939" spans="1:17" x14ac:dyDescent="0.2">
      <c r="A2939" s="9" t="s">
        <v>13743</v>
      </c>
      <c r="B2939" s="9">
        <v>1</v>
      </c>
      <c r="K2939" s="29" t="s">
        <v>8177</v>
      </c>
      <c r="L2939" s="30" t="s">
        <v>13671</v>
      </c>
      <c r="M2939" s="30" t="s">
        <v>13672</v>
      </c>
      <c r="N2939" s="30" t="s">
        <v>13384</v>
      </c>
      <c r="O2939" s="30" t="s">
        <v>13384</v>
      </c>
      <c r="P2939" s="30" t="s">
        <v>3898</v>
      </c>
      <c r="Q2939" s="31" t="s">
        <v>3899</v>
      </c>
    </row>
    <row r="2940" spans="1:17" x14ac:dyDescent="0.2">
      <c r="A2940" s="9" t="s">
        <v>13745</v>
      </c>
      <c r="B2940" s="9">
        <v>1</v>
      </c>
      <c r="K2940" s="26" t="s">
        <v>8177</v>
      </c>
      <c r="L2940" s="27" t="s">
        <v>13673</v>
      </c>
      <c r="M2940" s="27" t="s">
        <v>13674</v>
      </c>
      <c r="N2940" s="27" t="s">
        <v>13384</v>
      </c>
      <c r="O2940" s="27" t="s">
        <v>13384</v>
      </c>
      <c r="P2940" s="27" t="s">
        <v>3900</v>
      </c>
      <c r="Q2940" s="28" t="s">
        <v>3901</v>
      </c>
    </row>
    <row r="2941" spans="1:17" x14ac:dyDescent="0.2">
      <c r="A2941" s="9" t="s">
        <v>13747</v>
      </c>
      <c r="B2941" s="9">
        <v>1</v>
      </c>
      <c r="K2941" s="29" t="s">
        <v>8177</v>
      </c>
      <c r="L2941" s="30" t="s">
        <v>13675</v>
      </c>
      <c r="M2941" s="30" t="s">
        <v>13676</v>
      </c>
      <c r="N2941" s="30" t="s">
        <v>13384</v>
      </c>
      <c r="O2941" s="30" t="s">
        <v>13384</v>
      </c>
      <c r="P2941" s="30" t="s">
        <v>3902</v>
      </c>
      <c r="Q2941" s="31" t="s">
        <v>3903</v>
      </c>
    </row>
    <row r="2942" spans="1:17" x14ac:dyDescent="0.2">
      <c r="A2942" s="9" t="s">
        <v>13748</v>
      </c>
      <c r="B2942" s="9">
        <v>1</v>
      </c>
      <c r="K2942" s="26" t="s">
        <v>8177</v>
      </c>
      <c r="L2942" s="27" t="s">
        <v>13677</v>
      </c>
      <c r="M2942" s="27" t="s">
        <v>13678</v>
      </c>
      <c r="N2942" s="27" t="s">
        <v>13384</v>
      </c>
      <c r="O2942" s="27" t="s">
        <v>13384</v>
      </c>
      <c r="P2942" s="27" t="s">
        <v>3904</v>
      </c>
      <c r="Q2942" s="28" t="s">
        <v>3905</v>
      </c>
    </row>
    <row r="2943" spans="1:17" x14ac:dyDescent="0.2">
      <c r="A2943" s="9" t="s">
        <v>13750</v>
      </c>
      <c r="B2943" s="9">
        <v>1</v>
      </c>
      <c r="K2943" s="29" t="s">
        <v>8177</v>
      </c>
      <c r="L2943" s="30" t="s">
        <v>13679</v>
      </c>
      <c r="M2943" s="30" t="s">
        <v>13420</v>
      </c>
      <c r="N2943" s="30" t="s">
        <v>13384</v>
      </c>
      <c r="O2943" s="30" t="s">
        <v>13384</v>
      </c>
      <c r="P2943" s="30" t="s">
        <v>3906</v>
      </c>
      <c r="Q2943" s="31" t="s">
        <v>3907</v>
      </c>
    </row>
    <row r="2944" spans="1:17" x14ac:dyDescent="0.2">
      <c r="A2944" s="9" t="s">
        <v>13753</v>
      </c>
      <c r="B2944" s="9">
        <v>1</v>
      </c>
      <c r="K2944" s="26" t="s">
        <v>8177</v>
      </c>
      <c r="L2944" s="27" t="s">
        <v>12354</v>
      </c>
      <c r="M2944" s="27" t="s">
        <v>13680</v>
      </c>
      <c r="N2944" s="27" t="s">
        <v>13384</v>
      </c>
      <c r="O2944" s="27" t="s">
        <v>13384</v>
      </c>
      <c r="P2944" s="27" t="s">
        <v>3908</v>
      </c>
      <c r="Q2944" s="28" t="s">
        <v>3909</v>
      </c>
    </row>
    <row r="2945" spans="1:17" x14ac:dyDescent="0.2">
      <c r="A2945" s="9" t="s">
        <v>13755</v>
      </c>
      <c r="B2945" s="9">
        <v>1</v>
      </c>
      <c r="K2945" s="29" t="s">
        <v>8177</v>
      </c>
      <c r="L2945" s="30" t="s">
        <v>13681</v>
      </c>
      <c r="M2945" s="30" t="s">
        <v>13682</v>
      </c>
      <c r="N2945" s="30" t="s">
        <v>13384</v>
      </c>
      <c r="O2945" s="30" t="s">
        <v>13384</v>
      </c>
      <c r="P2945" s="30" t="s">
        <v>3664</v>
      </c>
      <c r="Q2945" s="31" t="s">
        <v>3665</v>
      </c>
    </row>
    <row r="2946" spans="1:17" x14ac:dyDescent="0.2">
      <c r="A2946" s="9" t="s">
        <v>13384</v>
      </c>
      <c r="B2946" s="9">
        <v>1</v>
      </c>
      <c r="K2946" s="26" t="s">
        <v>8177</v>
      </c>
      <c r="L2946" s="27" t="s">
        <v>13683</v>
      </c>
      <c r="M2946" s="27" t="s">
        <v>13684</v>
      </c>
      <c r="N2946" s="27" t="s">
        <v>13384</v>
      </c>
      <c r="O2946" s="27" t="s">
        <v>13384</v>
      </c>
      <c r="P2946" s="27" t="s">
        <v>3910</v>
      </c>
      <c r="Q2946" s="28" t="s">
        <v>3911</v>
      </c>
    </row>
    <row r="2947" spans="1:17" x14ac:dyDescent="0.2">
      <c r="A2947" s="9" t="s">
        <v>13763</v>
      </c>
      <c r="B2947" s="9">
        <v>1</v>
      </c>
      <c r="K2947" s="29" t="s">
        <v>8177</v>
      </c>
      <c r="L2947" s="30" t="s">
        <v>13685</v>
      </c>
      <c r="M2947" s="30" t="s">
        <v>13686</v>
      </c>
      <c r="N2947" s="30" t="s">
        <v>13384</v>
      </c>
      <c r="O2947" s="30" t="s">
        <v>13384</v>
      </c>
      <c r="P2947" s="30" t="s">
        <v>19511</v>
      </c>
      <c r="Q2947" s="31" t="s">
        <v>3912</v>
      </c>
    </row>
    <row r="2948" spans="1:17" x14ac:dyDescent="0.2">
      <c r="A2948" s="9" t="s">
        <v>13765</v>
      </c>
      <c r="B2948" s="9">
        <v>1</v>
      </c>
      <c r="K2948" s="26" t="s">
        <v>8177</v>
      </c>
      <c r="L2948" s="27" t="s">
        <v>13687</v>
      </c>
      <c r="M2948" s="27" t="s">
        <v>13688</v>
      </c>
      <c r="N2948" s="27" t="s">
        <v>13384</v>
      </c>
      <c r="O2948" s="27" t="s">
        <v>13384</v>
      </c>
      <c r="P2948" s="27" t="s">
        <v>3913</v>
      </c>
      <c r="Q2948" s="28" t="s">
        <v>3914</v>
      </c>
    </row>
    <row r="2949" spans="1:17" x14ac:dyDescent="0.2">
      <c r="A2949" s="9" t="s">
        <v>13770</v>
      </c>
      <c r="B2949" s="9">
        <v>1</v>
      </c>
      <c r="K2949" s="29" t="s">
        <v>8177</v>
      </c>
      <c r="L2949" s="30" t="s">
        <v>13689</v>
      </c>
      <c r="M2949" s="30" t="s">
        <v>13690</v>
      </c>
      <c r="N2949" s="30" t="s">
        <v>13384</v>
      </c>
      <c r="O2949" s="30" t="s">
        <v>13384</v>
      </c>
      <c r="P2949" s="30" t="s">
        <v>3915</v>
      </c>
      <c r="Q2949" s="31" t="s">
        <v>3916</v>
      </c>
    </row>
    <row r="2950" spans="1:17" x14ac:dyDescent="0.2">
      <c r="A2950" s="9" t="s">
        <v>13774</v>
      </c>
      <c r="B2950" s="9">
        <v>1</v>
      </c>
      <c r="K2950" s="26" t="s">
        <v>8177</v>
      </c>
      <c r="L2950" s="27" t="s">
        <v>13691</v>
      </c>
      <c r="M2950" s="27" t="s">
        <v>3761</v>
      </c>
      <c r="N2950" s="27" t="s">
        <v>13384</v>
      </c>
      <c r="O2950" s="27" t="s">
        <v>13384</v>
      </c>
      <c r="P2950" s="27" t="s">
        <v>3917</v>
      </c>
      <c r="Q2950" s="28" t="s">
        <v>3918</v>
      </c>
    </row>
    <row r="2951" spans="1:17" x14ac:dyDescent="0.2">
      <c r="A2951" s="9" t="s">
        <v>13776</v>
      </c>
      <c r="B2951" s="9">
        <v>1</v>
      </c>
      <c r="K2951" s="29" t="s">
        <v>8177</v>
      </c>
      <c r="L2951" s="30" t="s">
        <v>13692</v>
      </c>
      <c r="M2951" s="30" t="s">
        <v>13693</v>
      </c>
      <c r="N2951" s="30" t="s">
        <v>13384</v>
      </c>
      <c r="O2951" s="30" t="s">
        <v>13384</v>
      </c>
      <c r="P2951" s="30" t="s">
        <v>3919</v>
      </c>
      <c r="Q2951" s="31" t="s">
        <v>3920</v>
      </c>
    </row>
    <row r="2952" spans="1:17" x14ac:dyDescent="0.2">
      <c r="A2952" s="9" t="s">
        <v>13781</v>
      </c>
      <c r="B2952" s="9">
        <v>1</v>
      </c>
      <c r="K2952" s="26" t="s">
        <v>8177</v>
      </c>
      <c r="L2952" s="27" t="s">
        <v>13694</v>
      </c>
      <c r="M2952" s="27" t="s">
        <v>13695</v>
      </c>
      <c r="N2952" s="27" t="s">
        <v>13384</v>
      </c>
      <c r="O2952" s="27" t="s">
        <v>13384</v>
      </c>
      <c r="P2952" s="27" t="s">
        <v>3921</v>
      </c>
      <c r="Q2952" s="28" t="s">
        <v>3922</v>
      </c>
    </row>
    <row r="2953" spans="1:17" x14ac:dyDescent="0.2">
      <c r="A2953" s="9" t="s">
        <v>13784</v>
      </c>
      <c r="B2953" s="9">
        <v>1</v>
      </c>
      <c r="K2953" s="29" t="s">
        <v>8177</v>
      </c>
      <c r="L2953" s="30" t="s">
        <v>8942</v>
      </c>
      <c r="M2953" s="30" t="s">
        <v>3923</v>
      </c>
      <c r="N2953" s="30" t="s">
        <v>13384</v>
      </c>
      <c r="O2953" s="30" t="s">
        <v>13384</v>
      </c>
      <c r="P2953" s="30" t="s">
        <v>3924</v>
      </c>
      <c r="Q2953" s="31" t="s">
        <v>3925</v>
      </c>
    </row>
    <row r="2954" spans="1:17" x14ac:dyDescent="0.2">
      <c r="A2954" s="9" t="s">
        <v>13787</v>
      </c>
      <c r="B2954" s="9">
        <v>1</v>
      </c>
      <c r="K2954" s="26" t="s">
        <v>8177</v>
      </c>
      <c r="L2954" s="27" t="s">
        <v>13696</v>
      </c>
      <c r="M2954" s="27" t="s">
        <v>13697</v>
      </c>
      <c r="N2954" s="27" t="s">
        <v>13384</v>
      </c>
      <c r="O2954" s="27" t="s">
        <v>13384</v>
      </c>
      <c r="P2954" s="27" t="s">
        <v>3926</v>
      </c>
      <c r="Q2954" s="28" t="s">
        <v>3927</v>
      </c>
    </row>
    <row r="2955" spans="1:17" x14ac:dyDescent="0.2">
      <c r="A2955" s="9" t="s">
        <v>13788</v>
      </c>
      <c r="B2955" s="9">
        <v>1</v>
      </c>
      <c r="K2955" s="29" t="s">
        <v>8177</v>
      </c>
      <c r="L2955" s="30" t="s">
        <v>13698</v>
      </c>
      <c r="M2955" s="30" t="s">
        <v>13699</v>
      </c>
      <c r="N2955" s="30" t="s">
        <v>13384</v>
      </c>
      <c r="O2955" s="30" t="s">
        <v>13384</v>
      </c>
      <c r="P2955" s="30" t="s">
        <v>19511</v>
      </c>
      <c r="Q2955" s="31" t="s">
        <v>3928</v>
      </c>
    </row>
    <row r="2956" spans="1:17" x14ac:dyDescent="0.2">
      <c r="A2956" s="9" t="s">
        <v>13794</v>
      </c>
      <c r="B2956" s="9">
        <v>1</v>
      </c>
      <c r="K2956" s="26" t="s">
        <v>8177</v>
      </c>
      <c r="L2956" s="27" t="s">
        <v>13700</v>
      </c>
      <c r="M2956" s="27" t="s">
        <v>13701</v>
      </c>
      <c r="N2956" s="27" t="s">
        <v>13384</v>
      </c>
      <c r="O2956" s="27" t="s">
        <v>13384</v>
      </c>
      <c r="P2956" s="27" t="s">
        <v>3929</v>
      </c>
      <c r="Q2956" s="28" t="s">
        <v>3930</v>
      </c>
    </row>
    <row r="2957" spans="1:17" x14ac:dyDescent="0.2">
      <c r="A2957" s="9" t="s">
        <v>13797</v>
      </c>
      <c r="B2957" s="9">
        <v>1</v>
      </c>
      <c r="K2957" s="29" t="s">
        <v>8177</v>
      </c>
      <c r="L2957" s="30" t="s">
        <v>13702</v>
      </c>
      <c r="M2957" s="30" t="s">
        <v>13703</v>
      </c>
      <c r="N2957" s="30" t="s">
        <v>13384</v>
      </c>
      <c r="O2957" s="30" t="s">
        <v>13384</v>
      </c>
      <c r="P2957" s="30" t="s">
        <v>3931</v>
      </c>
      <c r="Q2957" s="31" t="s">
        <v>3932</v>
      </c>
    </row>
    <row r="2958" spans="1:17" x14ac:dyDescent="0.2">
      <c r="A2958" s="9" t="s">
        <v>13799</v>
      </c>
      <c r="B2958" s="9">
        <v>1</v>
      </c>
      <c r="K2958" s="26" t="s">
        <v>8177</v>
      </c>
      <c r="L2958" s="27" t="s">
        <v>13704</v>
      </c>
      <c r="M2958" s="27" t="s">
        <v>13705</v>
      </c>
      <c r="N2958" s="27" t="s">
        <v>13384</v>
      </c>
      <c r="O2958" s="27" t="s">
        <v>13384</v>
      </c>
      <c r="P2958" s="27" t="s">
        <v>3933</v>
      </c>
      <c r="Q2958" s="28" t="s">
        <v>3934</v>
      </c>
    </row>
    <row r="2959" spans="1:17" x14ac:dyDescent="0.2">
      <c r="A2959" s="9" t="s">
        <v>13801</v>
      </c>
      <c r="B2959" s="9">
        <v>1</v>
      </c>
      <c r="K2959" s="29" t="s">
        <v>8177</v>
      </c>
      <c r="L2959" s="30" t="s">
        <v>13706</v>
      </c>
      <c r="M2959" s="30" t="s">
        <v>13707</v>
      </c>
      <c r="N2959" s="30" t="s">
        <v>13384</v>
      </c>
      <c r="O2959" s="30" t="s">
        <v>13384</v>
      </c>
      <c r="P2959" s="30" t="s">
        <v>3935</v>
      </c>
      <c r="Q2959" s="31" t="s">
        <v>3936</v>
      </c>
    </row>
    <row r="2960" spans="1:17" x14ac:dyDescent="0.2">
      <c r="A2960" s="9" t="s">
        <v>13805</v>
      </c>
      <c r="B2960" s="9">
        <v>1</v>
      </c>
      <c r="K2960" s="26" t="s">
        <v>8177</v>
      </c>
      <c r="L2960" s="27" t="s">
        <v>13708</v>
      </c>
      <c r="M2960" s="27" t="s">
        <v>13709</v>
      </c>
      <c r="N2960" s="27" t="s">
        <v>13384</v>
      </c>
      <c r="O2960" s="27" t="s">
        <v>13384</v>
      </c>
      <c r="P2960" s="27" t="s">
        <v>3937</v>
      </c>
      <c r="Q2960" s="28" t="s">
        <v>3938</v>
      </c>
    </row>
    <row r="2961" spans="1:17" x14ac:dyDescent="0.2">
      <c r="A2961" s="9" t="s">
        <v>13807</v>
      </c>
      <c r="B2961" s="9">
        <v>1</v>
      </c>
      <c r="K2961" s="29" t="s">
        <v>8177</v>
      </c>
      <c r="L2961" s="30" t="s">
        <v>13710</v>
      </c>
      <c r="M2961" s="30" t="s">
        <v>13711</v>
      </c>
      <c r="N2961" s="30" t="s">
        <v>13384</v>
      </c>
      <c r="O2961" s="30" t="s">
        <v>13384</v>
      </c>
      <c r="P2961" s="30" t="s">
        <v>3851</v>
      </c>
      <c r="Q2961" s="31" t="s">
        <v>3852</v>
      </c>
    </row>
    <row r="2962" spans="1:17" x14ac:dyDescent="0.2">
      <c r="A2962" s="9" t="s">
        <v>13809</v>
      </c>
      <c r="B2962" s="9">
        <v>1</v>
      </c>
      <c r="K2962" s="26" t="s">
        <v>8177</v>
      </c>
      <c r="L2962" s="27" t="s">
        <v>13712</v>
      </c>
      <c r="M2962" s="27" t="s">
        <v>13713</v>
      </c>
      <c r="N2962" s="27" t="s">
        <v>13384</v>
      </c>
      <c r="O2962" s="27" t="s">
        <v>13384</v>
      </c>
      <c r="P2962" s="27" t="s">
        <v>3939</v>
      </c>
      <c r="Q2962" s="28" t="s">
        <v>3940</v>
      </c>
    </row>
    <row r="2963" spans="1:17" x14ac:dyDescent="0.2">
      <c r="A2963" s="9" t="s">
        <v>13811</v>
      </c>
      <c r="B2963" s="9">
        <v>1</v>
      </c>
      <c r="K2963" s="29" t="s">
        <v>8177</v>
      </c>
      <c r="L2963" s="30" t="s">
        <v>13714</v>
      </c>
      <c r="M2963" s="30" t="s">
        <v>13715</v>
      </c>
      <c r="N2963" s="30" t="s">
        <v>13384</v>
      </c>
      <c r="O2963" s="30" t="s">
        <v>13384</v>
      </c>
      <c r="P2963" s="30" t="s">
        <v>3941</v>
      </c>
      <c r="Q2963" s="31" t="s">
        <v>3942</v>
      </c>
    </row>
    <row r="2964" spans="1:17" x14ac:dyDescent="0.2">
      <c r="A2964" s="9" t="s">
        <v>13813</v>
      </c>
      <c r="B2964" s="9">
        <v>1</v>
      </c>
      <c r="K2964" s="26" t="s">
        <v>8177</v>
      </c>
      <c r="L2964" s="27" t="s">
        <v>13716</v>
      </c>
      <c r="M2964" s="27" t="s">
        <v>13717</v>
      </c>
      <c r="N2964" s="27" t="s">
        <v>13384</v>
      </c>
      <c r="O2964" s="27" t="s">
        <v>13384</v>
      </c>
      <c r="P2964" s="27" t="s">
        <v>3943</v>
      </c>
      <c r="Q2964" s="28" t="s">
        <v>3944</v>
      </c>
    </row>
    <row r="2965" spans="1:17" x14ac:dyDescent="0.2">
      <c r="A2965" s="9" t="s">
        <v>13814</v>
      </c>
      <c r="B2965" s="9">
        <v>1</v>
      </c>
      <c r="K2965" s="29" t="s">
        <v>8177</v>
      </c>
      <c r="L2965" s="30" t="s">
        <v>8861</v>
      </c>
      <c r="M2965" s="30" t="s">
        <v>13718</v>
      </c>
      <c r="N2965" s="30" t="s">
        <v>13384</v>
      </c>
      <c r="O2965" s="30" t="s">
        <v>13384</v>
      </c>
      <c r="P2965" s="30" t="s">
        <v>3945</v>
      </c>
      <c r="Q2965" s="31" t="s">
        <v>3946</v>
      </c>
    </row>
    <row r="2966" spans="1:17" x14ac:dyDescent="0.2">
      <c r="A2966" s="9" t="s">
        <v>13816</v>
      </c>
      <c r="B2966" s="9">
        <v>1</v>
      </c>
      <c r="K2966" s="26" t="s">
        <v>8177</v>
      </c>
      <c r="L2966" s="27" t="s">
        <v>13719</v>
      </c>
      <c r="M2966" s="27" t="s">
        <v>13720</v>
      </c>
      <c r="N2966" s="27" t="s">
        <v>13384</v>
      </c>
      <c r="O2966" s="27" t="s">
        <v>13384</v>
      </c>
      <c r="P2966" s="27" t="s">
        <v>3947</v>
      </c>
      <c r="Q2966" s="28" t="s">
        <v>3948</v>
      </c>
    </row>
    <row r="2967" spans="1:17" x14ac:dyDescent="0.2">
      <c r="A2967" s="9" t="s">
        <v>13818</v>
      </c>
      <c r="B2967" s="9">
        <v>1</v>
      </c>
      <c r="K2967" s="29" t="s">
        <v>8177</v>
      </c>
      <c r="L2967" s="30" t="s">
        <v>8946</v>
      </c>
      <c r="M2967" s="30" t="s">
        <v>13721</v>
      </c>
      <c r="N2967" s="30" t="s">
        <v>13384</v>
      </c>
      <c r="O2967" s="30" t="s">
        <v>13384</v>
      </c>
      <c r="P2967" s="30" t="s">
        <v>3949</v>
      </c>
      <c r="Q2967" s="31" t="s">
        <v>3950</v>
      </c>
    </row>
    <row r="2968" spans="1:17" x14ac:dyDescent="0.2">
      <c r="A2968" s="9" t="s">
        <v>13820</v>
      </c>
      <c r="B2968" s="9">
        <v>1</v>
      </c>
      <c r="K2968" s="26" t="s">
        <v>8177</v>
      </c>
      <c r="L2968" s="27" t="s">
        <v>13722</v>
      </c>
      <c r="M2968" s="27" t="s">
        <v>13723</v>
      </c>
      <c r="N2968" s="27" t="s">
        <v>13384</v>
      </c>
      <c r="O2968" s="27" t="s">
        <v>13384</v>
      </c>
      <c r="P2968" s="27" t="s">
        <v>3951</v>
      </c>
      <c r="Q2968" s="28" t="s">
        <v>3952</v>
      </c>
    </row>
    <row r="2969" spans="1:17" x14ac:dyDescent="0.2">
      <c r="A2969" s="9" t="s">
        <v>13822</v>
      </c>
      <c r="B2969" s="9">
        <v>1</v>
      </c>
      <c r="K2969" s="29" t="s">
        <v>8177</v>
      </c>
      <c r="L2969" s="30" t="s">
        <v>13724</v>
      </c>
      <c r="M2969" s="30" t="s">
        <v>13725</v>
      </c>
      <c r="N2969" s="30" t="s">
        <v>13384</v>
      </c>
      <c r="O2969" s="30" t="s">
        <v>13384</v>
      </c>
      <c r="P2969" s="30" t="s">
        <v>3953</v>
      </c>
      <c r="Q2969" s="31" t="s">
        <v>3954</v>
      </c>
    </row>
    <row r="2970" spans="1:17" x14ac:dyDescent="0.2">
      <c r="A2970" s="9" t="s">
        <v>13824</v>
      </c>
      <c r="B2970" s="9">
        <v>1</v>
      </c>
      <c r="K2970" s="26" t="s">
        <v>8177</v>
      </c>
      <c r="L2970" s="27" t="s">
        <v>9527</v>
      </c>
      <c r="M2970" s="27" t="s">
        <v>13726</v>
      </c>
      <c r="N2970" s="27" t="s">
        <v>13384</v>
      </c>
      <c r="O2970" s="27" t="s">
        <v>13384</v>
      </c>
      <c r="P2970" s="27" t="s">
        <v>3955</v>
      </c>
      <c r="Q2970" s="28" t="s">
        <v>3956</v>
      </c>
    </row>
    <row r="2971" spans="1:17" x14ac:dyDescent="0.2">
      <c r="A2971" s="9" t="s">
        <v>13825</v>
      </c>
      <c r="B2971" s="9">
        <v>1</v>
      </c>
      <c r="K2971" s="29" t="s">
        <v>8523</v>
      </c>
      <c r="L2971" s="30" t="s">
        <v>13727</v>
      </c>
      <c r="M2971" s="30" t="s">
        <v>13728</v>
      </c>
      <c r="N2971" s="30" t="s">
        <v>13384</v>
      </c>
      <c r="O2971" s="30" t="s">
        <v>13384</v>
      </c>
      <c r="P2971" s="30" t="s">
        <v>19511</v>
      </c>
      <c r="Q2971" s="31" t="s">
        <v>19511</v>
      </c>
    </row>
    <row r="2972" spans="1:17" x14ac:dyDescent="0.2">
      <c r="A2972" s="9" t="s">
        <v>13827</v>
      </c>
      <c r="B2972" s="9">
        <v>1</v>
      </c>
      <c r="K2972" s="26" t="s">
        <v>8523</v>
      </c>
      <c r="L2972" s="27" t="s">
        <v>10591</v>
      </c>
      <c r="M2972" s="27" t="s">
        <v>13729</v>
      </c>
      <c r="N2972" s="27" t="s">
        <v>13384</v>
      </c>
      <c r="O2972" s="27" t="s">
        <v>13384</v>
      </c>
      <c r="P2972" s="27" t="s">
        <v>3957</v>
      </c>
      <c r="Q2972" s="28" t="s">
        <v>3958</v>
      </c>
    </row>
    <row r="2973" spans="1:17" x14ac:dyDescent="0.2">
      <c r="A2973" s="9" t="s">
        <v>13829</v>
      </c>
      <c r="B2973" s="9">
        <v>1</v>
      </c>
      <c r="K2973" s="29" t="s">
        <v>8523</v>
      </c>
      <c r="L2973" s="30" t="s">
        <v>13730</v>
      </c>
      <c r="M2973" s="30" t="s">
        <v>19511</v>
      </c>
      <c r="N2973" s="30" t="s">
        <v>13384</v>
      </c>
      <c r="O2973" s="30" t="s">
        <v>13384</v>
      </c>
      <c r="P2973" s="30" t="s">
        <v>3959</v>
      </c>
      <c r="Q2973" s="31" t="s">
        <v>3960</v>
      </c>
    </row>
    <row r="2974" spans="1:17" x14ac:dyDescent="0.2">
      <c r="A2974" s="9" t="s">
        <v>13831</v>
      </c>
      <c r="B2974" s="9">
        <v>1</v>
      </c>
      <c r="K2974" s="26" t="s">
        <v>8523</v>
      </c>
      <c r="L2974" s="27" t="s">
        <v>13731</v>
      </c>
      <c r="M2974" s="27" t="s">
        <v>13732</v>
      </c>
      <c r="N2974" s="27" t="s">
        <v>13384</v>
      </c>
      <c r="O2974" s="27" t="s">
        <v>13384</v>
      </c>
      <c r="P2974" s="27" t="s">
        <v>3961</v>
      </c>
      <c r="Q2974" s="28" t="s">
        <v>3962</v>
      </c>
    </row>
    <row r="2975" spans="1:17" x14ac:dyDescent="0.2">
      <c r="A2975" s="9" t="s">
        <v>13833</v>
      </c>
      <c r="B2975" s="9">
        <v>1</v>
      </c>
      <c r="K2975" s="29" t="s">
        <v>8523</v>
      </c>
      <c r="L2975" s="30" t="s">
        <v>13733</v>
      </c>
      <c r="M2975" s="30" t="s">
        <v>13734</v>
      </c>
      <c r="N2975" s="30" t="s">
        <v>13384</v>
      </c>
      <c r="O2975" s="30" t="s">
        <v>13384</v>
      </c>
      <c r="P2975" s="30" t="s">
        <v>19511</v>
      </c>
      <c r="Q2975" s="31" t="s">
        <v>3963</v>
      </c>
    </row>
    <row r="2976" spans="1:17" x14ac:dyDescent="0.2">
      <c r="A2976" s="9" t="s">
        <v>13835</v>
      </c>
      <c r="B2976" s="9">
        <v>1</v>
      </c>
      <c r="K2976" s="26" t="s">
        <v>8523</v>
      </c>
      <c r="L2976" s="27" t="s">
        <v>13735</v>
      </c>
      <c r="M2976" s="27" t="s">
        <v>13736</v>
      </c>
      <c r="N2976" s="27" t="s">
        <v>13384</v>
      </c>
      <c r="O2976" s="27" t="s">
        <v>13384</v>
      </c>
      <c r="P2976" s="27" t="s">
        <v>19511</v>
      </c>
      <c r="Q2976" s="28" t="s">
        <v>3963</v>
      </c>
    </row>
    <row r="2977" spans="1:17" x14ac:dyDescent="0.2">
      <c r="A2977" s="9" t="s">
        <v>13838</v>
      </c>
      <c r="B2977" s="9">
        <v>1</v>
      </c>
      <c r="K2977" s="29" t="s">
        <v>8523</v>
      </c>
      <c r="L2977" s="30" t="s">
        <v>13737</v>
      </c>
      <c r="M2977" s="30" t="s">
        <v>13738</v>
      </c>
      <c r="N2977" s="30" t="s">
        <v>13384</v>
      </c>
      <c r="O2977" s="30" t="s">
        <v>13384</v>
      </c>
      <c r="P2977" s="30" t="s">
        <v>19511</v>
      </c>
      <c r="Q2977" s="31" t="s">
        <v>3964</v>
      </c>
    </row>
    <row r="2978" spans="1:17" x14ac:dyDescent="0.2">
      <c r="A2978" s="9" t="s">
        <v>13840</v>
      </c>
      <c r="B2978" s="9">
        <v>1</v>
      </c>
      <c r="K2978" s="26" t="s">
        <v>8216</v>
      </c>
      <c r="L2978" s="27" t="s">
        <v>13739</v>
      </c>
      <c r="M2978" s="27" t="s">
        <v>13740</v>
      </c>
      <c r="N2978" s="27" t="s">
        <v>13384</v>
      </c>
      <c r="O2978" s="27" t="s">
        <v>13384</v>
      </c>
      <c r="P2978" s="27" t="s">
        <v>3965</v>
      </c>
      <c r="Q2978" s="28" t="s">
        <v>3966</v>
      </c>
    </row>
    <row r="2979" spans="1:17" x14ac:dyDescent="0.2">
      <c r="A2979" s="9" t="s">
        <v>13842</v>
      </c>
      <c r="B2979" s="9">
        <v>1</v>
      </c>
      <c r="K2979" s="29" t="s">
        <v>8216</v>
      </c>
      <c r="L2979" s="30" t="s">
        <v>13741</v>
      </c>
      <c r="M2979" s="30" t="s">
        <v>13742</v>
      </c>
      <c r="N2979" s="30" t="s">
        <v>13384</v>
      </c>
      <c r="O2979" s="30" t="s">
        <v>13384</v>
      </c>
      <c r="P2979" s="30" t="s">
        <v>3967</v>
      </c>
      <c r="Q2979" s="31" t="s">
        <v>3968</v>
      </c>
    </row>
    <row r="2980" spans="1:17" x14ac:dyDescent="0.2">
      <c r="A2980" s="9" t="s">
        <v>13844</v>
      </c>
      <c r="B2980" s="9">
        <v>1</v>
      </c>
      <c r="K2980" s="26" t="s">
        <v>8523</v>
      </c>
      <c r="L2980" s="27" t="s">
        <v>13743</v>
      </c>
      <c r="M2980" s="27" t="s">
        <v>13744</v>
      </c>
      <c r="N2980" s="27" t="s">
        <v>13384</v>
      </c>
      <c r="O2980" s="27" t="s">
        <v>13384</v>
      </c>
      <c r="P2980" s="27" t="s">
        <v>3969</v>
      </c>
      <c r="Q2980" s="28" t="s">
        <v>3970</v>
      </c>
    </row>
    <row r="2981" spans="1:17" x14ac:dyDescent="0.2">
      <c r="A2981" s="9" t="s">
        <v>13846</v>
      </c>
      <c r="B2981" s="9">
        <v>1</v>
      </c>
      <c r="K2981" s="29" t="s">
        <v>8523</v>
      </c>
      <c r="L2981" s="30" t="s">
        <v>13745</v>
      </c>
      <c r="M2981" s="30" t="s">
        <v>13746</v>
      </c>
      <c r="N2981" s="30" t="s">
        <v>13384</v>
      </c>
      <c r="O2981" s="30" t="s">
        <v>13384</v>
      </c>
      <c r="P2981" s="30" t="s">
        <v>3971</v>
      </c>
      <c r="Q2981" s="31" t="s">
        <v>3972</v>
      </c>
    </row>
    <row r="2982" spans="1:17" x14ac:dyDescent="0.2">
      <c r="A2982" s="9" t="s">
        <v>13848</v>
      </c>
      <c r="B2982" s="9">
        <v>1</v>
      </c>
      <c r="K2982" s="26" t="s">
        <v>8523</v>
      </c>
      <c r="L2982" s="27" t="s">
        <v>13747</v>
      </c>
      <c r="M2982" s="27" t="s">
        <v>3973</v>
      </c>
      <c r="N2982" s="27" t="s">
        <v>13384</v>
      </c>
      <c r="O2982" s="27" t="s">
        <v>3974</v>
      </c>
      <c r="P2982" s="27" t="s">
        <v>3975</v>
      </c>
      <c r="Q2982" s="28" t="s">
        <v>3976</v>
      </c>
    </row>
    <row r="2983" spans="1:17" x14ac:dyDescent="0.2">
      <c r="A2983" s="9" t="s">
        <v>13850</v>
      </c>
      <c r="B2983" s="9">
        <v>1</v>
      </c>
      <c r="K2983" s="29" t="s">
        <v>11789</v>
      </c>
      <c r="L2983" s="30" t="s">
        <v>13748</v>
      </c>
      <c r="M2983" s="30" t="s">
        <v>13749</v>
      </c>
      <c r="N2983" s="30" t="s">
        <v>13384</v>
      </c>
      <c r="O2983" s="30" t="s">
        <v>13384</v>
      </c>
      <c r="P2983" s="30" t="s">
        <v>3977</v>
      </c>
      <c r="Q2983" s="31" t="s">
        <v>3978</v>
      </c>
    </row>
    <row r="2984" spans="1:17" x14ac:dyDescent="0.2">
      <c r="A2984" s="9" t="s">
        <v>13851</v>
      </c>
      <c r="B2984" s="9">
        <v>1</v>
      </c>
      <c r="K2984" s="26" t="s">
        <v>8523</v>
      </c>
      <c r="L2984" s="27" t="s">
        <v>13750</v>
      </c>
      <c r="M2984" s="27" t="s">
        <v>13751</v>
      </c>
      <c r="N2984" s="27" t="s">
        <v>13384</v>
      </c>
      <c r="O2984" s="27" t="s">
        <v>13384</v>
      </c>
      <c r="P2984" s="27" t="s">
        <v>19511</v>
      </c>
      <c r="Q2984" s="28" t="s">
        <v>19511</v>
      </c>
    </row>
    <row r="2985" spans="1:17" x14ac:dyDescent="0.2">
      <c r="A2985" s="9" t="s">
        <v>13853</v>
      </c>
      <c r="B2985" s="9">
        <v>1</v>
      </c>
      <c r="K2985" s="29" t="s">
        <v>8523</v>
      </c>
      <c r="L2985" s="30" t="s">
        <v>10620</v>
      </c>
      <c r="M2985" s="30" t="s">
        <v>13752</v>
      </c>
      <c r="N2985" s="30" t="s">
        <v>13384</v>
      </c>
      <c r="O2985" s="30" t="s">
        <v>13384</v>
      </c>
      <c r="P2985" s="30" t="s">
        <v>3979</v>
      </c>
      <c r="Q2985" s="31" t="s">
        <v>3980</v>
      </c>
    </row>
    <row r="2986" spans="1:17" x14ac:dyDescent="0.2">
      <c r="A2986" s="9" t="s">
        <v>13854</v>
      </c>
      <c r="B2986" s="9">
        <v>1</v>
      </c>
      <c r="K2986" s="26" t="s">
        <v>8186</v>
      </c>
      <c r="L2986" s="27" t="s">
        <v>13753</v>
      </c>
      <c r="M2986" s="27" t="s">
        <v>13754</v>
      </c>
      <c r="N2986" s="27" t="s">
        <v>13384</v>
      </c>
      <c r="O2986" s="27" t="s">
        <v>3840</v>
      </c>
      <c r="P2986" s="27" t="s">
        <v>19511</v>
      </c>
      <c r="Q2986" s="28" t="s">
        <v>3981</v>
      </c>
    </row>
    <row r="2987" spans="1:17" x14ac:dyDescent="0.2">
      <c r="A2987" s="9" t="s">
        <v>13856</v>
      </c>
      <c r="B2987" s="9">
        <v>1</v>
      </c>
      <c r="K2987" s="29" t="s">
        <v>8186</v>
      </c>
      <c r="L2987" s="30" t="s">
        <v>13755</v>
      </c>
      <c r="M2987" s="30" t="s">
        <v>13756</v>
      </c>
      <c r="N2987" s="30" t="s">
        <v>13384</v>
      </c>
      <c r="O2987" s="30" t="s">
        <v>13384</v>
      </c>
      <c r="P2987" s="30" t="s">
        <v>3982</v>
      </c>
      <c r="Q2987" s="31" t="s">
        <v>3983</v>
      </c>
    </row>
    <row r="2988" spans="1:17" x14ac:dyDescent="0.2">
      <c r="A2988" s="9" t="s">
        <v>13858</v>
      </c>
      <c r="B2988" s="9">
        <v>1</v>
      </c>
      <c r="K2988" s="26" t="s">
        <v>8177</v>
      </c>
      <c r="L2988" s="27" t="s">
        <v>13757</v>
      </c>
      <c r="M2988" s="27" t="s">
        <v>13758</v>
      </c>
      <c r="N2988" s="27" t="s">
        <v>13384</v>
      </c>
      <c r="O2988" s="27" t="s">
        <v>13384</v>
      </c>
      <c r="P2988" s="27" t="s">
        <v>3984</v>
      </c>
      <c r="Q2988" s="28" t="s">
        <v>3985</v>
      </c>
    </row>
    <row r="2989" spans="1:17" x14ac:dyDescent="0.2">
      <c r="A2989" s="9" t="s">
        <v>13859</v>
      </c>
      <c r="B2989" s="9">
        <v>1</v>
      </c>
      <c r="K2989" s="29" t="s">
        <v>8177</v>
      </c>
      <c r="L2989" s="30" t="s">
        <v>13384</v>
      </c>
      <c r="M2989" s="30" t="s">
        <v>13759</v>
      </c>
      <c r="N2989" s="30" t="s">
        <v>13384</v>
      </c>
      <c r="O2989" s="30" t="s">
        <v>13384</v>
      </c>
      <c r="P2989" s="30" t="s">
        <v>3986</v>
      </c>
      <c r="Q2989" s="31" t="s">
        <v>3987</v>
      </c>
    </row>
    <row r="2990" spans="1:17" x14ac:dyDescent="0.2">
      <c r="A2990" s="9" t="s">
        <v>13860</v>
      </c>
      <c r="B2990" s="9">
        <v>1</v>
      </c>
      <c r="K2990" s="26" t="s">
        <v>8177</v>
      </c>
      <c r="L2990" s="27" t="s">
        <v>9572</v>
      </c>
      <c r="M2990" s="27" t="s">
        <v>13760</v>
      </c>
      <c r="N2990" s="27" t="s">
        <v>13384</v>
      </c>
      <c r="O2990" s="27" t="s">
        <v>13384</v>
      </c>
      <c r="P2990" s="27" t="s">
        <v>3988</v>
      </c>
      <c r="Q2990" s="28" t="s">
        <v>3989</v>
      </c>
    </row>
    <row r="2991" spans="1:17" x14ac:dyDescent="0.2">
      <c r="A2991" s="9" t="s">
        <v>13862</v>
      </c>
      <c r="B2991" s="9">
        <v>1</v>
      </c>
      <c r="K2991" s="29" t="s">
        <v>8177</v>
      </c>
      <c r="L2991" s="30" t="s">
        <v>13761</v>
      </c>
      <c r="M2991" s="30" t="s">
        <v>13762</v>
      </c>
      <c r="N2991" s="30" t="s">
        <v>13384</v>
      </c>
      <c r="O2991" s="30" t="s">
        <v>13384</v>
      </c>
      <c r="P2991" s="30" t="s">
        <v>3990</v>
      </c>
      <c r="Q2991" s="31" t="s">
        <v>3991</v>
      </c>
    </row>
    <row r="2992" spans="1:17" x14ac:dyDescent="0.2">
      <c r="A2992" s="9" t="s">
        <v>13864</v>
      </c>
      <c r="B2992" s="9">
        <v>1</v>
      </c>
      <c r="K2992" s="26" t="s">
        <v>8177</v>
      </c>
      <c r="L2992" s="27" t="s">
        <v>13763</v>
      </c>
      <c r="M2992" s="27" t="s">
        <v>13764</v>
      </c>
      <c r="N2992" s="27" t="s">
        <v>13384</v>
      </c>
      <c r="O2992" s="27" t="s">
        <v>13384</v>
      </c>
      <c r="P2992" s="27" t="s">
        <v>3992</v>
      </c>
      <c r="Q2992" s="28" t="s">
        <v>3993</v>
      </c>
    </row>
    <row r="2993" spans="1:17" x14ac:dyDescent="0.2">
      <c r="A2993" s="9" t="s">
        <v>13865</v>
      </c>
      <c r="B2993" s="9">
        <v>1</v>
      </c>
      <c r="K2993" s="29" t="s">
        <v>8177</v>
      </c>
      <c r="L2993" s="30" t="s">
        <v>13765</v>
      </c>
      <c r="M2993" s="30" t="s">
        <v>13766</v>
      </c>
      <c r="N2993" s="30" t="s">
        <v>13384</v>
      </c>
      <c r="O2993" s="30" t="s">
        <v>3974</v>
      </c>
      <c r="P2993" s="30" t="s">
        <v>3994</v>
      </c>
      <c r="Q2993" s="31" t="s">
        <v>3995</v>
      </c>
    </row>
    <row r="2994" spans="1:17" x14ac:dyDescent="0.2">
      <c r="A2994" s="9" t="s">
        <v>13867</v>
      </c>
      <c r="B2994" s="9">
        <v>1</v>
      </c>
      <c r="K2994" s="26" t="s">
        <v>8177</v>
      </c>
      <c r="L2994" s="27" t="s">
        <v>9305</v>
      </c>
      <c r="M2994" s="27" t="s">
        <v>13767</v>
      </c>
      <c r="N2994" s="27" t="s">
        <v>13384</v>
      </c>
      <c r="O2994" s="27" t="s">
        <v>13384</v>
      </c>
      <c r="P2994" s="27" t="s">
        <v>3996</v>
      </c>
      <c r="Q2994" s="28" t="s">
        <v>3997</v>
      </c>
    </row>
    <row r="2995" spans="1:17" x14ac:dyDescent="0.2">
      <c r="A2995" s="9" t="s">
        <v>13869</v>
      </c>
      <c r="B2995" s="9">
        <v>1</v>
      </c>
      <c r="K2995" s="29" t="s">
        <v>8177</v>
      </c>
      <c r="L2995" s="30" t="s">
        <v>12334</v>
      </c>
      <c r="M2995" s="30" t="s">
        <v>13768</v>
      </c>
      <c r="N2995" s="30" t="s">
        <v>13384</v>
      </c>
      <c r="O2995" s="30" t="s">
        <v>13384</v>
      </c>
      <c r="P2995" s="30" t="s">
        <v>3998</v>
      </c>
      <c r="Q2995" s="31" t="s">
        <v>3999</v>
      </c>
    </row>
    <row r="2996" spans="1:17" x14ac:dyDescent="0.2">
      <c r="A2996" s="9" t="s">
        <v>13870</v>
      </c>
      <c r="B2996" s="9">
        <v>1</v>
      </c>
      <c r="K2996" s="26" t="s">
        <v>8177</v>
      </c>
      <c r="L2996" s="27" t="s">
        <v>9481</v>
      </c>
      <c r="M2996" s="27" t="s">
        <v>13769</v>
      </c>
      <c r="N2996" s="27" t="s">
        <v>13384</v>
      </c>
      <c r="O2996" s="27" t="s">
        <v>13384</v>
      </c>
      <c r="P2996" s="27" t="s">
        <v>4000</v>
      </c>
      <c r="Q2996" s="28" t="s">
        <v>4001</v>
      </c>
    </row>
    <row r="2997" spans="1:17" x14ac:dyDescent="0.2">
      <c r="A2997" s="9" t="s">
        <v>13872</v>
      </c>
      <c r="B2997" s="9">
        <v>1</v>
      </c>
      <c r="K2997" s="29" t="s">
        <v>8177</v>
      </c>
      <c r="L2997" s="30" t="s">
        <v>13770</v>
      </c>
      <c r="M2997" s="30" t="s">
        <v>13771</v>
      </c>
      <c r="N2997" s="30" t="s">
        <v>13384</v>
      </c>
      <c r="O2997" s="30" t="s">
        <v>13384</v>
      </c>
      <c r="P2997" s="30" t="s">
        <v>4002</v>
      </c>
      <c r="Q2997" s="31" t="s">
        <v>4003</v>
      </c>
    </row>
    <row r="2998" spans="1:17" x14ac:dyDescent="0.2">
      <c r="A2998" s="9" t="s">
        <v>13874</v>
      </c>
      <c r="B2998" s="9">
        <v>1</v>
      </c>
      <c r="K2998" s="26" t="s">
        <v>8177</v>
      </c>
      <c r="L2998" s="27" t="s">
        <v>13772</v>
      </c>
      <c r="M2998" s="27" t="s">
        <v>13773</v>
      </c>
      <c r="N2998" s="27" t="s">
        <v>13384</v>
      </c>
      <c r="O2998" s="27" t="s">
        <v>13384</v>
      </c>
      <c r="P2998" s="27" t="s">
        <v>4004</v>
      </c>
      <c r="Q2998" s="28" t="s">
        <v>4005</v>
      </c>
    </row>
    <row r="2999" spans="1:17" x14ac:dyDescent="0.2">
      <c r="A2999" s="9" t="s">
        <v>13876</v>
      </c>
      <c r="B2999" s="9">
        <v>1</v>
      </c>
      <c r="K2999" s="29" t="s">
        <v>8177</v>
      </c>
      <c r="L2999" s="30" t="s">
        <v>13774</v>
      </c>
      <c r="M2999" s="30" t="s">
        <v>13775</v>
      </c>
      <c r="N2999" s="30" t="s">
        <v>13384</v>
      </c>
      <c r="O2999" s="30" t="s">
        <v>13384</v>
      </c>
      <c r="P2999" s="30" t="s">
        <v>4006</v>
      </c>
      <c r="Q2999" s="31" t="s">
        <v>4007</v>
      </c>
    </row>
    <row r="3000" spans="1:17" x14ac:dyDescent="0.2">
      <c r="A3000" s="9" t="s">
        <v>13878</v>
      </c>
      <c r="B3000" s="9">
        <v>1</v>
      </c>
      <c r="K3000" s="26" t="s">
        <v>8177</v>
      </c>
      <c r="L3000" s="27" t="s">
        <v>9592</v>
      </c>
      <c r="M3000" s="27" t="s">
        <v>13622</v>
      </c>
      <c r="N3000" s="27" t="s">
        <v>13384</v>
      </c>
      <c r="O3000" s="27" t="s">
        <v>13384</v>
      </c>
      <c r="P3000" s="27" t="s">
        <v>4008</v>
      </c>
      <c r="Q3000" s="28" t="s">
        <v>4009</v>
      </c>
    </row>
    <row r="3001" spans="1:17" x14ac:dyDescent="0.2">
      <c r="A3001" s="9" t="s">
        <v>13880</v>
      </c>
      <c r="B3001" s="9">
        <v>1</v>
      </c>
      <c r="K3001" s="29" t="s">
        <v>8177</v>
      </c>
      <c r="L3001" s="30" t="s">
        <v>13776</v>
      </c>
      <c r="M3001" s="30" t="s">
        <v>13777</v>
      </c>
      <c r="N3001" s="30" t="s">
        <v>13384</v>
      </c>
      <c r="O3001" s="30" t="s">
        <v>13384</v>
      </c>
      <c r="P3001" s="30" t="s">
        <v>4010</v>
      </c>
      <c r="Q3001" s="31" t="s">
        <v>4011</v>
      </c>
    </row>
    <row r="3002" spans="1:17" x14ac:dyDescent="0.2">
      <c r="A3002" s="9" t="s">
        <v>13881</v>
      </c>
      <c r="B3002" s="9">
        <v>1</v>
      </c>
      <c r="K3002" s="26" t="s">
        <v>8177</v>
      </c>
      <c r="L3002" s="27" t="s">
        <v>9548</v>
      </c>
      <c r="M3002" s="27" t="s">
        <v>13778</v>
      </c>
      <c r="N3002" s="27" t="s">
        <v>13384</v>
      </c>
      <c r="O3002" s="27" t="s">
        <v>13384</v>
      </c>
      <c r="P3002" s="27" t="s">
        <v>4012</v>
      </c>
      <c r="Q3002" s="28" t="s">
        <v>4013</v>
      </c>
    </row>
    <row r="3003" spans="1:17" x14ac:dyDescent="0.2">
      <c r="A3003" s="9" t="s">
        <v>13882</v>
      </c>
      <c r="B3003" s="9">
        <v>1</v>
      </c>
      <c r="K3003" s="29" t="s">
        <v>8177</v>
      </c>
      <c r="L3003" s="30" t="s">
        <v>11227</v>
      </c>
      <c r="M3003" s="30" t="s">
        <v>4014</v>
      </c>
      <c r="N3003" s="30" t="s">
        <v>13384</v>
      </c>
      <c r="O3003" s="30" t="s">
        <v>13384</v>
      </c>
      <c r="P3003" s="30" t="s">
        <v>4015</v>
      </c>
      <c r="Q3003" s="31" t="s">
        <v>4016</v>
      </c>
    </row>
    <row r="3004" spans="1:17" x14ac:dyDescent="0.2">
      <c r="A3004" s="9" t="s">
        <v>13884</v>
      </c>
      <c r="B3004" s="9">
        <v>1</v>
      </c>
      <c r="K3004" s="26" t="s">
        <v>8177</v>
      </c>
      <c r="L3004" s="27" t="s">
        <v>9596</v>
      </c>
      <c r="M3004" s="27" t="s">
        <v>13779</v>
      </c>
      <c r="N3004" s="27" t="s">
        <v>13384</v>
      </c>
      <c r="O3004" s="27" t="s">
        <v>13384</v>
      </c>
      <c r="P3004" s="27" t="s">
        <v>4017</v>
      </c>
      <c r="Q3004" s="28" t="s">
        <v>4018</v>
      </c>
    </row>
    <row r="3005" spans="1:17" x14ac:dyDescent="0.2">
      <c r="A3005" s="9" t="s">
        <v>13886</v>
      </c>
      <c r="B3005" s="9">
        <v>1</v>
      </c>
      <c r="K3005" s="29" t="s">
        <v>8177</v>
      </c>
      <c r="L3005" s="30" t="s">
        <v>8902</v>
      </c>
      <c r="M3005" s="30" t="s">
        <v>13780</v>
      </c>
      <c r="N3005" s="30" t="s">
        <v>13384</v>
      </c>
      <c r="O3005" s="30" t="s">
        <v>13384</v>
      </c>
      <c r="P3005" s="30" t="s">
        <v>4019</v>
      </c>
      <c r="Q3005" s="31" t="s">
        <v>4020</v>
      </c>
    </row>
    <row r="3006" spans="1:17" x14ac:dyDescent="0.2">
      <c r="A3006" s="9" t="s">
        <v>13888</v>
      </c>
      <c r="B3006" s="9">
        <v>1</v>
      </c>
      <c r="K3006" s="26" t="s">
        <v>8177</v>
      </c>
      <c r="L3006" s="27" t="s">
        <v>13781</v>
      </c>
      <c r="M3006" s="27" t="s">
        <v>13782</v>
      </c>
      <c r="N3006" s="27" t="s">
        <v>13384</v>
      </c>
      <c r="O3006" s="27" t="s">
        <v>13384</v>
      </c>
      <c r="P3006" s="27" t="s">
        <v>4021</v>
      </c>
      <c r="Q3006" s="28" t="s">
        <v>4022</v>
      </c>
    </row>
    <row r="3007" spans="1:17" x14ac:dyDescent="0.2">
      <c r="A3007" s="9" t="s">
        <v>13890</v>
      </c>
      <c r="B3007" s="9">
        <v>1</v>
      </c>
      <c r="K3007" s="29" t="s">
        <v>8177</v>
      </c>
      <c r="L3007" s="30" t="s">
        <v>9544</v>
      </c>
      <c r="M3007" s="30" t="s">
        <v>13783</v>
      </c>
      <c r="N3007" s="30" t="s">
        <v>13384</v>
      </c>
      <c r="O3007" s="30" t="s">
        <v>13384</v>
      </c>
      <c r="P3007" s="30" t="s">
        <v>4023</v>
      </c>
      <c r="Q3007" s="31" t="s">
        <v>4024</v>
      </c>
    </row>
    <row r="3008" spans="1:17" x14ac:dyDescent="0.2">
      <c r="A3008" s="9" t="s">
        <v>13891</v>
      </c>
      <c r="B3008" s="9">
        <v>1</v>
      </c>
      <c r="K3008" s="26" t="s">
        <v>8177</v>
      </c>
      <c r="L3008" s="27" t="s">
        <v>13784</v>
      </c>
      <c r="M3008" s="27" t="s">
        <v>13785</v>
      </c>
      <c r="N3008" s="27" t="s">
        <v>13384</v>
      </c>
      <c r="O3008" s="27" t="s">
        <v>13384</v>
      </c>
      <c r="P3008" s="27" t="s">
        <v>4025</v>
      </c>
      <c r="Q3008" s="28" t="s">
        <v>4026</v>
      </c>
    </row>
    <row r="3009" spans="1:17" x14ac:dyDescent="0.2">
      <c r="A3009" s="9" t="s">
        <v>13892</v>
      </c>
      <c r="B3009" s="9">
        <v>1</v>
      </c>
      <c r="K3009" s="29" t="s">
        <v>8177</v>
      </c>
      <c r="L3009" s="30" t="s">
        <v>9905</v>
      </c>
      <c r="M3009" s="30" t="s">
        <v>13786</v>
      </c>
      <c r="N3009" s="30" t="s">
        <v>13384</v>
      </c>
      <c r="O3009" s="30" t="s">
        <v>13384</v>
      </c>
      <c r="P3009" s="30" t="s">
        <v>4027</v>
      </c>
      <c r="Q3009" s="31" t="s">
        <v>4028</v>
      </c>
    </row>
    <row r="3010" spans="1:17" x14ac:dyDescent="0.2">
      <c r="A3010" s="9" t="s">
        <v>13897</v>
      </c>
      <c r="B3010" s="9">
        <v>1</v>
      </c>
      <c r="K3010" s="26" t="s">
        <v>8177</v>
      </c>
      <c r="L3010" s="27" t="s">
        <v>13787</v>
      </c>
      <c r="M3010" s="27" t="s">
        <v>13678</v>
      </c>
      <c r="N3010" s="27" t="s">
        <v>13384</v>
      </c>
      <c r="O3010" s="27" t="s">
        <v>13384</v>
      </c>
      <c r="P3010" s="27" t="s">
        <v>4029</v>
      </c>
      <c r="Q3010" s="28" t="s">
        <v>4030</v>
      </c>
    </row>
    <row r="3011" spans="1:17" x14ac:dyDescent="0.2">
      <c r="A3011" s="9" t="s">
        <v>13899</v>
      </c>
      <c r="B3011" s="9">
        <v>1</v>
      </c>
      <c r="K3011" s="29" t="s">
        <v>8177</v>
      </c>
      <c r="L3011" s="30" t="s">
        <v>13788</v>
      </c>
      <c r="M3011" s="30" t="s">
        <v>13789</v>
      </c>
      <c r="N3011" s="30" t="s">
        <v>13384</v>
      </c>
      <c r="O3011" s="30" t="s">
        <v>13384</v>
      </c>
      <c r="P3011" s="30" t="s">
        <v>4031</v>
      </c>
      <c r="Q3011" s="31" t="s">
        <v>4032</v>
      </c>
    </row>
    <row r="3012" spans="1:17" x14ac:dyDescent="0.2">
      <c r="A3012" s="9" t="s">
        <v>13901</v>
      </c>
      <c r="B3012" s="9">
        <v>1</v>
      </c>
      <c r="K3012" s="26" t="s">
        <v>8177</v>
      </c>
      <c r="L3012" s="27" t="s">
        <v>13790</v>
      </c>
      <c r="M3012" s="27" t="s">
        <v>4033</v>
      </c>
      <c r="N3012" s="27" t="s">
        <v>13384</v>
      </c>
      <c r="O3012" s="27" t="s">
        <v>13488</v>
      </c>
      <c r="P3012" s="27" t="s">
        <v>4034</v>
      </c>
      <c r="Q3012" s="28" t="s">
        <v>4035</v>
      </c>
    </row>
    <row r="3013" spans="1:17" x14ac:dyDescent="0.2">
      <c r="A3013" s="9" t="s">
        <v>13902</v>
      </c>
      <c r="B3013" s="9">
        <v>1</v>
      </c>
      <c r="K3013" s="29" t="s">
        <v>8177</v>
      </c>
      <c r="L3013" s="30" t="s">
        <v>13791</v>
      </c>
      <c r="M3013" s="30" t="s">
        <v>13792</v>
      </c>
      <c r="N3013" s="30" t="s">
        <v>13384</v>
      </c>
      <c r="O3013" s="30" t="s">
        <v>13384</v>
      </c>
      <c r="P3013" s="30" t="s">
        <v>4036</v>
      </c>
      <c r="Q3013" s="31" t="s">
        <v>4037</v>
      </c>
    </row>
    <row r="3014" spans="1:17" x14ac:dyDescent="0.2">
      <c r="A3014" s="9" t="s">
        <v>13903</v>
      </c>
      <c r="B3014" s="9">
        <v>1</v>
      </c>
      <c r="K3014" s="26" t="s">
        <v>8177</v>
      </c>
      <c r="L3014" s="27" t="s">
        <v>9558</v>
      </c>
      <c r="M3014" s="27" t="s">
        <v>13793</v>
      </c>
      <c r="N3014" s="27" t="s">
        <v>13384</v>
      </c>
      <c r="O3014" s="27" t="s">
        <v>13384</v>
      </c>
      <c r="P3014" s="27" t="s">
        <v>4038</v>
      </c>
      <c r="Q3014" s="28" t="s">
        <v>4039</v>
      </c>
    </row>
    <row r="3015" spans="1:17" x14ac:dyDescent="0.2">
      <c r="A3015" s="9" t="s">
        <v>13905</v>
      </c>
      <c r="B3015" s="9">
        <v>1</v>
      </c>
      <c r="K3015" s="29" t="s">
        <v>8177</v>
      </c>
      <c r="L3015" s="30" t="s">
        <v>13794</v>
      </c>
      <c r="M3015" s="30" t="s">
        <v>13795</v>
      </c>
      <c r="N3015" s="30" t="s">
        <v>13384</v>
      </c>
      <c r="O3015" s="30" t="s">
        <v>13384</v>
      </c>
      <c r="P3015" s="30" t="s">
        <v>4040</v>
      </c>
      <c r="Q3015" s="31" t="s">
        <v>4041</v>
      </c>
    </row>
    <row r="3016" spans="1:17" x14ac:dyDescent="0.2">
      <c r="A3016" s="9" t="s">
        <v>13906</v>
      </c>
      <c r="B3016" s="9">
        <v>1</v>
      </c>
      <c r="K3016" s="26" t="s">
        <v>8177</v>
      </c>
      <c r="L3016" s="27" t="s">
        <v>10386</v>
      </c>
      <c r="M3016" s="27" t="s">
        <v>13796</v>
      </c>
      <c r="N3016" s="27" t="s">
        <v>13384</v>
      </c>
      <c r="O3016" s="27" t="s">
        <v>13384</v>
      </c>
      <c r="P3016" s="27" t="s">
        <v>4042</v>
      </c>
      <c r="Q3016" s="28" t="s">
        <v>4043</v>
      </c>
    </row>
    <row r="3017" spans="1:17" x14ac:dyDescent="0.2">
      <c r="A3017" s="9" t="s">
        <v>13908</v>
      </c>
      <c r="B3017" s="9">
        <v>1</v>
      </c>
      <c r="K3017" s="29" t="s">
        <v>8177</v>
      </c>
      <c r="L3017" s="30" t="s">
        <v>13797</v>
      </c>
      <c r="M3017" s="30" t="s">
        <v>13798</v>
      </c>
      <c r="N3017" s="30" t="s">
        <v>13384</v>
      </c>
      <c r="O3017" s="30" t="s">
        <v>13384</v>
      </c>
      <c r="P3017" s="30" t="s">
        <v>4044</v>
      </c>
      <c r="Q3017" s="31" t="s">
        <v>4045</v>
      </c>
    </row>
    <row r="3018" spans="1:17" x14ac:dyDescent="0.2">
      <c r="A3018" s="9" t="s">
        <v>13909</v>
      </c>
      <c r="B3018" s="9">
        <v>1</v>
      </c>
      <c r="K3018" s="26" t="s">
        <v>8177</v>
      </c>
      <c r="L3018" s="27" t="s">
        <v>13799</v>
      </c>
      <c r="M3018" s="27" t="s">
        <v>13800</v>
      </c>
      <c r="N3018" s="27" t="s">
        <v>13384</v>
      </c>
      <c r="O3018" s="27" t="s">
        <v>13384</v>
      </c>
      <c r="P3018" s="27" t="s">
        <v>4046</v>
      </c>
      <c r="Q3018" s="28" t="s">
        <v>4047</v>
      </c>
    </row>
    <row r="3019" spans="1:17" x14ac:dyDescent="0.2">
      <c r="A3019" s="9" t="s">
        <v>13911</v>
      </c>
      <c r="B3019" s="9">
        <v>1</v>
      </c>
      <c r="K3019" s="29" t="s">
        <v>8177</v>
      </c>
      <c r="L3019" s="30" t="s">
        <v>13801</v>
      </c>
      <c r="M3019" s="30" t="s">
        <v>13802</v>
      </c>
      <c r="N3019" s="30" t="s">
        <v>13384</v>
      </c>
      <c r="O3019" s="30" t="s">
        <v>13384</v>
      </c>
      <c r="P3019" s="30" t="s">
        <v>4048</v>
      </c>
      <c r="Q3019" s="31" t="s">
        <v>4049</v>
      </c>
    </row>
    <row r="3020" spans="1:17" x14ac:dyDescent="0.2">
      <c r="A3020" s="9" t="s">
        <v>13913</v>
      </c>
      <c r="B3020" s="9">
        <v>1</v>
      </c>
      <c r="K3020" s="26" t="s">
        <v>8177</v>
      </c>
      <c r="L3020" s="27" t="s">
        <v>13803</v>
      </c>
      <c r="M3020" s="27" t="s">
        <v>13804</v>
      </c>
      <c r="N3020" s="27" t="s">
        <v>13384</v>
      </c>
      <c r="O3020" s="27" t="s">
        <v>13384</v>
      </c>
      <c r="P3020" s="27" t="s">
        <v>4050</v>
      </c>
      <c r="Q3020" s="28" t="s">
        <v>4051</v>
      </c>
    </row>
    <row r="3021" spans="1:17" x14ac:dyDescent="0.2">
      <c r="A3021" s="9" t="s">
        <v>13915</v>
      </c>
      <c r="B3021" s="9">
        <v>1</v>
      </c>
      <c r="K3021" s="29" t="s">
        <v>8177</v>
      </c>
      <c r="L3021" s="30" t="s">
        <v>13805</v>
      </c>
      <c r="M3021" s="30" t="s">
        <v>13806</v>
      </c>
      <c r="N3021" s="30" t="s">
        <v>13384</v>
      </c>
      <c r="O3021" s="30" t="s">
        <v>13384</v>
      </c>
      <c r="P3021" s="30" t="s">
        <v>4052</v>
      </c>
      <c r="Q3021" s="31" t="s">
        <v>4053</v>
      </c>
    </row>
    <row r="3022" spans="1:17" x14ac:dyDescent="0.2">
      <c r="A3022" s="9" t="s">
        <v>13917</v>
      </c>
      <c r="B3022" s="9">
        <v>1</v>
      </c>
      <c r="K3022" s="26" t="s">
        <v>8171</v>
      </c>
      <c r="L3022" s="27" t="s">
        <v>13807</v>
      </c>
      <c r="M3022" s="27" t="s">
        <v>13808</v>
      </c>
      <c r="N3022" s="27" t="s">
        <v>13384</v>
      </c>
      <c r="O3022" s="27" t="s">
        <v>13384</v>
      </c>
      <c r="P3022" s="27" t="s">
        <v>19511</v>
      </c>
      <c r="Q3022" s="28" t="s">
        <v>4054</v>
      </c>
    </row>
    <row r="3023" spans="1:17" x14ac:dyDescent="0.2">
      <c r="A3023" s="9" t="s">
        <v>13919</v>
      </c>
      <c r="B3023" s="9">
        <v>1</v>
      </c>
      <c r="K3023" s="29" t="s">
        <v>8171</v>
      </c>
      <c r="L3023" s="30" t="s">
        <v>13809</v>
      </c>
      <c r="M3023" s="30" t="s">
        <v>13810</v>
      </c>
      <c r="N3023" s="30" t="s">
        <v>13384</v>
      </c>
      <c r="O3023" s="30" t="s">
        <v>13384</v>
      </c>
      <c r="P3023" s="30" t="s">
        <v>4055</v>
      </c>
      <c r="Q3023" s="31" t="s">
        <v>4056</v>
      </c>
    </row>
    <row r="3024" spans="1:17" x14ac:dyDescent="0.2">
      <c r="A3024" s="9" t="s">
        <v>13921</v>
      </c>
      <c r="B3024" s="9">
        <v>1</v>
      </c>
      <c r="K3024" s="26" t="s">
        <v>8171</v>
      </c>
      <c r="L3024" s="27" t="s">
        <v>13811</v>
      </c>
      <c r="M3024" s="27" t="s">
        <v>13812</v>
      </c>
      <c r="N3024" s="27" t="s">
        <v>13384</v>
      </c>
      <c r="O3024" s="27" t="s">
        <v>13384</v>
      </c>
      <c r="P3024" s="27" t="s">
        <v>4057</v>
      </c>
      <c r="Q3024" s="28" t="s">
        <v>4058</v>
      </c>
    </row>
    <row r="3025" spans="1:17" x14ac:dyDescent="0.2">
      <c r="A3025" s="9" t="s">
        <v>13922</v>
      </c>
      <c r="B3025" s="9">
        <v>1</v>
      </c>
      <c r="K3025" s="29" t="s">
        <v>8177</v>
      </c>
      <c r="L3025" s="30" t="s">
        <v>13813</v>
      </c>
      <c r="M3025" s="30" t="s">
        <v>13674</v>
      </c>
      <c r="N3025" s="30" t="s">
        <v>13384</v>
      </c>
      <c r="O3025" s="30" t="s">
        <v>13384</v>
      </c>
      <c r="P3025" s="30" t="s">
        <v>3900</v>
      </c>
      <c r="Q3025" s="31" t="s">
        <v>3901</v>
      </c>
    </row>
    <row r="3026" spans="1:17" x14ac:dyDescent="0.2">
      <c r="A3026" s="9" t="s">
        <v>13923</v>
      </c>
      <c r="B3026" s="9">
        <v>1</v>
      </c>
      <c r="K3026" s="26" t="s">
        <v>8186</v>
      </c>
      <c r="L3026" s="27" t="s">
        <v>13814</v>
      </c>
      <c r="M3026" s="27" t="s">
        <v>13815</v>
      </c>
      <c r="N3026" s="27" t="s">
        <v>13384</v>
      </c>
      <c r="O3026" s="27" t="s">
        <v>13384</v>
      </c>
      <c r="P3026" s="27" t="s">
        <v>4059</v>
      </c>
      <c r="Q3026" s="28" t="s">
        <v>4060</v>
      </c>
    </row>
    <row r="3027" spans="1:17" x14ac:dyDescent="0.2">
      <c r="A3027" s="9" t="s">
        <v>13925</v>
      </c>
      <c r="B3027" s="9">
        <v>1</v>
      </c>
      <c r="K3027" s="29" t="s">
        <v>8582</v>
      </c>
      <c r="L3027" s="30" t="s">
        <v>13816</v>
      </c>
      <c r="M3027" s="30" t="s">
        <v>13817</v>
      </c>
      <c r="N3027" s="30" t="s">
        <v>13384</v>
      </c>
      <c r="O3027" s="30" t="s">
        <v>13384</v>
      </c>
      <c r="P3027" s="30" t="s">
        <v>19511</v>
      </c>
      <c r="Q3027" s="31" t="s">
        <v>4061</v>
      </c>
    </row>
    <row r="3028" spans="1:17" x14ac:dyDescent="0.2">
      <c r="A3028" s="9" t="s">
        <v>13927</v>
      </c>
      <c r="B3028" s="9">
        <v>1</v>
      </c>
      <c r="K3028" s="26" t="s">
        <v>8582</v>
      </c>
      <c r="L3028" s="27" t="s">
        <v>13818</v>
      </c>
      <c r="M3028" s="27" t="s">
        <v>13819</v>
      </c>
      <c r="N3028" s="27" t="s">
        <v>13384</v>
      </c>
      <c r="O3028" s="27" t="s">
        <v>13384</v>
      </c>
      <c r="P3028" s="27" t="s">
        <v>19511</v>
      </c>
      <c r="Q3028" s="28" t="s">
        <v>19511</v>
      </c>
    </row>
    <row r="3029" spans="1:17" x14ac:dyDescent="0.2">
      <c r="A3029" s="9" t="s">
        <v>13928</v>
      </c>
      <c r="B3029" s="9">
        <v>1</v>
      </c>
      <c r="K3029" s="29" t="s">
        <v>8582</v>
      </c>
      <c r="L3029" s="30" t="s">
        <v>13820</v>
      </c>
      <c r="M3029" s="30" t="s">
        <v>13821</v>
      </c>
      <c r="N3029" s="30" t="s">
        <v>13384</v>
      </c>
      <c r="O3029" s="30" t="s">
        <v>13384</v>
      </c>
      <c r="P3029" s="30" t="s">
        <v>19511</v>
      </c>
      <c r="Q3029" s="31" t="s">
        <v>19511</v>
      </c>
    </row>
    <row r="3030" spans="1:17" x14ac:dyDescent="0.2">
      <c r="A3030" s="9" t="s">
        <v>13929</v>
      </c>
      <c r="B3030" s="9">
        <v>1</v>
      </c>
      <c r="K3030" s="26" t="s">
        <v>8582</v>
      </c>
      <c r="L3030" s="27" t="s">
        <v>13822</v>
      </c>
      <c r="M3030" s="27" t="s">
        <v>13823</v>
      </c>
      <c r="N3030" s="27" t="s">
        <v>13384</v>
      </c>
      <c r="O3030" s="27" t="s">
        <v>13384</v>
      </c>
      <c r="P3030" s="27" t="s">
        <v>19511</v>
      </c>
      <c r="Q3030" s="28" t="s">
        <v>19511</v>
      </c>
    </row>
    <row r="3031" spans="1:17" x14ac:dyDescent="0.2">
      <c r="A3031" s="9" t="s">
        <v>13930</v>
      </c>
      <c r="B3031" s="9">
        <v>1</v>
      </c>
      <c r="K3031" s="29" t="s">
        <v>8582</v>
      </c>
      <c r="L3031" s="30" t="s">
        <v>13824</v>
      </c>
      <c r="M3031" s="30" t="s">
        <v>13819</v>
      </c>
      <c r="N3031" s="30" t="s">
        <v>13384</v>
      </c>
      <c r="O3031" s="30" t="s">
        <v>13384</v>
      </c>
      <c r="P3031" s="30" t="s">
        <v>4030</v>
      </c>
      <c r="Q3031" s="31" t="s">
        <v>4029</v>
      </c>
    </row>
    <row r="3032" spans="1:17" x14ac:dyDescent="0.2">
      <c r="A3032" s="9" t="s">
        <v>13932</v>
      </c>
      <c r="B3032" s="9">
        <v>1</v>
      </c>
      <c r="K3032" s="26" t="s">
        <v>8582</v>
      </c>
      <c r="L3032" s="27" t="s">
        <v>13825</v>
      </c>
      <c r="M3032" s="27" t="s">
        <v>13826</v>
      </c>
      <c r="N3032" s="27" t="s">
        <v>13384</v>
      </c>
      <c r="O3032" s="27" t="s">
        <v>13384</v>
      </c>
      <c r="P3032" s="27" t="s">
        <v>19511</v>
      </c>
      <c r="Q3032" s="28" t="s">
        <v>19511</v>
      </c>
    </row>
    <row r="3033" spans="1:17" x14ac:dyDescent="0.2">
      <c r="A3033" s="9" t="s">
        <v>13933</v>
      </c>
      <c r="B3033" s="9">
        <v>1</v>
      </c>
      <c r="K3033" s="29" t="s">
        <v>8582</v>
      </c>
      <c r="L3033" s="30" t="s">
        <v>13827</v>
      </c>
      <c r="M3033" s="30" t="s">
        <v>13828</v>
      </c>
      <c r="N3033" s="30" t="s">
        <v>13384</v>
      </c>
      <c r="O3033" s="30" t="s">
        <v>13384</v>
      </c>
      <c r="P3033" s="30" t="s">
        <v>19511</v>
      </c>
      <c r="Q3033" s="31" t="s">
        <v>4062</v>
      </c>
    </row>
    <row r="3034" spans="1:17" x14ac:dyDescent="0.2">
      <c r="A3034" s="9" t="s">
        <v>13935</v>
      </c>
      <c r="B3034" s="9">
        <v>1</v>
      </c>
      <c r="K3034" s="26" t="s">
        <v>8177</v>
      </c>
      <c r="L3034" s="27" t="s">
        <v>13829</v>
      </c>
      <c r="M3034" s="27" t="s">
        <v>13830</v>
      </c>
      <c r="N3034" s="27" t="s">
        <v>13384</v>
      </c>
      <c r="O3034" s="27" t="s">
        <v>13384</v>
      </c>
      <c r="P3034" s="27" t="s">
        <v>4063</v>
      </c>
      <c r="Q3034" s="28" t="s">
        <v>4064</v>
      </c>
    </row>
    <row r="3035" spans="1:17" x14ac:dyDescent="0.2">
      <c r="A3035" s="9" t="s">
        <v>13937</v>
      </c>
      <c r="B3035" s="9">
        <v>1</v>
      </c>
      <c r="K3035" s="29" t="s">
        <v>8183</v>
      </c>
      <c r="L3035" s="30" t="s">
        <v>13831</v>
      </c>
      <c r="M3035" s="30" t="s">
        <v>13832</v>
      </c>
      <c r="N3035" s="30" t="s">
        <v>13384</v>
      </c>
      <c r="O3035" s="30" t="s">
        <v>13384</v>
      </c>
      <c r="P3035" s="30" t="s">
        <v>4065</v>
      </c>
      <c r="Q3035" s="31" t="s">
        <v>4066</v>
      </c>
    </row>
    <row r="3036" spans="1:17" x14ac:dyDescent="0.2">
      <c r="A3036" s="9" t="s">
        <v>13938</v>
      </c>
      <c r="B3036" s="9">
        <v>1</v>
      </c>
      <c r="K3036" s="26" t="s">
        <v>8171</v>
      </c>
      <c r="L3036" s="27" t="s">
        <v>13833</v>
      </c>
      <c r="M3036" s="27" t="s">
        <v>13834</v>
      </c>
      <c r="N3036" s="27" t="s">
        <v>13384</v>
      </c>
      <c r="O3036" s="27" t="s">
        <v>13384</v>
      </c>
      <c r="P3036" s="27" t="s">
        <v>4067</v>
      </c>
      <c r="Q3036" s="28" t="s">
        <v>4068</v>
      </c>
    </row>
    <row r="3037" spans="1:17" x14ac:dyDescent="0.2">
      <c r="A3037" s="9" t="s">
        <v>13940</v>
      </c>
      <c r="B3037" s="9">
        <v>1</v>
      </c>
      <c r="K3037" s="29" t="s">
        <v>8183</v>
      </c>
      <c r="L3037" s="30" t="s">
        <v>13835</v>
      </c>
      <c r="M3037" s="30" t="s">
        <v>13836</v>
      </c>
      <c r="N3037" s="30" t="s">
        <v>13384</v>
      </c>
      <c r="O3037" s="30" t="s">
        <v>19511</v>
      </c>
      <c r="P3037" s="30" t="s">
        <v>4069</v>
      </c>
      <c r="Q3037" s="31" t="s">
        <v>4070</v>
      </c>
    </row>
    <row r="3038" spans="1:17" x14ac:dyDescent="0.2">
      <c r="A3038" s="9" t="s">
        <v>13942</v>
      </c>
      <c r="B3038" s="9">
        <v>1</v>
      </c>
      <c r="K3038" s="26" t="s">
        <v>8183</v>
      </c>
      <c r="L3038" s="27" t="s">
        <v>11114</v>
      </c>
      <c r="M3038" s="27" t="s">
        <v>13837</v>
      </c>
      <c r="N3038" s="27" t="s">
        <v>13384</v>
      </c>
      <c r="O3038" s="27" t="s">
        <v>13384</v>
      </c>
      <c r="P3038" s="27" t="s">
        <v>4071</v>
      </c>
      <c r="Q3038" s="28" t="s">
        <v>4072</v>
      </c>
    </row>
    <row r="3039" spans="1:17" x14ac:dyDescent="0.2">
      <c r="A3039" s="9" t="s">
        <v>13944</v>
      </c>
      <c r="B3039" s="9">
        <v>1</v>
      </c>
      <c r="K3039" s="29" t="s">
        <v>8183</v>
      </c>
      <c r="L3039" s="30" t="s">
        <v>13838</v>
      </c>
      <c r="M3039" s="30" t="s">
        <v>13839</v>
      </c>
      <c r="N3039" s="30" t="s">
        <v>13384</v>
      </c>
      <c r="O3039" s="30" t="s">
        <v>13384</v>
      </c>
      <c r="P3039" s="30" t="s">
        <v>4073</v>
      </c>
      <c r="Q3039" s="31" t="s">
        <v>4074</v>
      </c>
    </row>
    <row r="3040" spans="1:17" x14ac:dyDescent="0.2">
      <c r="A3040" s="9" t="s">
        <v>13945</v>
      </c>
      <c r="B3040" s="9">
        <v>1</v>
      </c>
      <c r="K3040" s="26" t="s">
        <v>8186</v>
      </c>
      <c r="L3040" s="27" t="s">
        <v>13840</v>
      </c>
      <c r="M3040" s="27" t="s">
        <v>13841</v>
      </c>
      <c r="N3040" s="27" t="s">
        <v>13384</v>
      </c>
      <c r="O3040" s="27" t="s">
        <v>13384</v>
      </c>
      <c r="P3040" s="27" t="s">
        <v>4075</v>
      </c>
      <c r="Q3040" s="28" t="s">
        <v>4076</v>
      </c>
    </row>
    <row r="3041" spans="1:17" x14ac:dyDescent="0.2">
      <c r="A3041" s="9" t="s">
        <v>13946</v>
      </c>
      <c r="B3041" s="9">
        <v>1</v>
      </c>
      <c r="K3041" s="29" t="s">
        <v>8582</v>
      </c>
      <c r="L3041" s="30" t="s">
        <v>13842</v>
      </c>
      <c r="M3041" s="30" t="s">
        <v>13843</v>
      </c>
      <c r="N3041" s="30" t="s">
        <v>13384</v>
      </c>
      <c r="O3041" s="30" t="s">
        <v>13384</v>
      </c>
      <c r="P3041" s="30" t="s">
        <v>19511</v>
      </c>
      <c r="Q3041" s="31" t="s">
        <v>19511</v>
      </c>
    </row>
    <row r="3042" spans="1:17" x14ac:dyDescent="0.2">
      <c r="A3042" s="9" t="s">
        <v>13947</v>
      </c>
      <c r="B3042" s="9">
        <v>1</v>
      </c>
      <c r="K3042" s="26" t="s">
        <v>8582</v>
      </c>
      <c r="L3042" s="27" t="s">
        <v>13844</v>
      </c>
      <c r="M3042" s="27" t="s">
        <v>13845</v>
      </c>
      <c r="N3042" s="27" t="s">
        <v>13384</v>
      </c>
      <c r="O3042" s="27" t="s">
        <v>13384</v>
      </c>
      <c r="P3042" s="27" t="s">
        <v>19511</v>
      </c>
      <c r="Q3042" s="28" t="s">
        <v>19511</v>
      </c>
    </row>
    <row r="3043" spans="1:17" x14ac:dyDescent="0.2">
      <c r="A3043" s="9" t="s">
        <v>13949</v>
      </c>
      <c r="B3043" s="9">
        <v>1</v>
      </c>
      <c r="K3043" s="29" t="s">
        <v>8582</v>
      </c>
      <c r="L3043" s="30" t="s">
        <v>13846</v>
      </c>
      <c r="M3043" s="30" t="s">
        <v>13847</v>
      </c>
      <c r="N3043" s="30" t="s">
        <v>13384</v>
      </c>
      <c r="O3043" s="30" t="s">
        <v>13384</v>
      </c>
      <c r="P3043" s="30" t="s">
        <v>19511</v>
      </c>
      <c r="Q3043" s="31" t="s">
        <v>19511</v>
      </c>
    </row>
    <row r="3044" spans="1:17" x14ac:dyDescent="0.2">
      <c r="A3044" s="9" t="s">
        <v>13950</v>
      </c>
      <c r="B3044" s="9">
        <v>1</v>
      </c>
      <c r="K3044" s="26" t="s">
        <v>8582</v>
      </c>
      <c r="L3044" s="27" t="s">
        <v>13848</v>
      </c>
      <c r="M3044" s="27" t="s">
        <v>13849</v>
      </c>
      <c r="N3044" s="27" t="s">
        <v>13384</v>
      </c>
      <c r="O3044" s="27" t="s">
        <v>13384</v>
      </c>
      <c r="P3044" s="27" t="s">
        <v>4077</v>
      </c>
      <c r="Q3044" s="28" t="s">
        <v>19511</v>
      </c>
    </row>
    <row r="3045" spans="1:17" x14ac:dyDescent="0.2">
      <c r="A3045" s="9" t="s">
        <v>13951</v>
      </c>
      <c r="B3045" s="9">
        <v>1</v>
      </c>
      <c r="K3045" s="29" t="s">
        <v>8582</v>
      </c>
      <c r="L3045" s="30" t="s">
        <v>13850</v>
      </c>
      <c r="M3045" s="30" t="s">
        <v>13845</v>
      </c>
      <c r="N3045" s="30" t="s">
        <v>13384</v>
      </c>
      <c r="O3045" s="30" t="s">
        <v>13384</v>
      </c>
      <c r="P3045" s="30" t="s">
        <v>4078</v>
      </c>
      <c r="Q3045" s="31" t="s">
        <v>19511</v>
      </c>
    </row>
    <row r="3046" spans="1:17" x14ac:dyDescent="0.2">
      <c r="A3046" s="9" t="s">
        <v>13953</v>
      </c>
      <c r="B3046" s="9">
        <v>1</v>
      </c>
      <c r="K3046" s="26" t="s">
        <v>8582</v>
      </c>
      <c r="L3046" s="27" t="s">
        <v>13851</v>
      </c>
      <c r="M3046" s="27" t="s">
        <v>13852</v>
      </c>
      <c r="N3046" s="27" t="s">
        <v>13384</v>
      </c>
      <c r="O3046" s="27" t="s">
        <v>13384</v>
      </c>
      <c r="P3046" s="27" t="s">
        <v>19511</v>
      </c>
      <c r="Q3046" s="28" t="s">
        <v>19511</v>
      </c>
    </row>
    <row r="3047" spans="1:17" x14ac:dyDescent="0.2">
      <c r="A3047" s="9" t="s">
        <v>13955</v>
      </c>
      <c r="B3047" s="9">
        <v>1</v>
      </c>
      <c r="K3047" s="29" t="s">
        <v>8582</v>
      </c>
      <c r="L3047" s="30" t="s">
        <v>13853</v>
      </c>
      <c r="M3047" s="30" t="s">
        <v>13843</v>
      </c>
      <c r="N3047" s="30" t="s">
        <v>13384</v>
      </c>
      <c r="O3047" s="30" t="s">
        <v>13384</v>
      </c>
      <c r="P3047" s="30" t="s">
        <v>19511</v>
      </c>
      <c r="Q3047" s="31" t="s">
        <v>19511</v>
      </c>
    </row>
    <row r="3048" spans="1:17" x14ac:dyDescent="0.2">
      <c r="A3048" s="9" t="s">
        <v>13956</v>
      </c>
      <c r="B3048" s="9">
        <v>1</v>
      </c>
      <c r="K3048" s="26" t="s">
        <v>8582</v>
      </c>
      <c r="L3048" s="27" t="s">
        <v>13854</v>
      </c>
      <c r="M3048" s="27" t="s">
        <v>13855</v>
      </c>
      <c r="N3048" s="27" t="s">
        <v>13384</v>
      </c>
      <c r="O3048" s="27" t="s">
        <v>13384</v>
      </c>
      <c r="P3048" s="27" t="s">
        <v>19511</v>
      </c>
      <c r="Q3048" s="28" t="s">
        <v>19511</v>
      </c>
    </row>
    <row r="3049" spans="1:17" x14ac:dyDescent="0.2">
      <c r="A3049" s="9" t="s">
        <v>13958</v>
      </c>
      <c r="B3049" s="9">
        <v>1</v>
      </c>
      <c r="K3049" s="29" t="s">
        <v>8582</v>
      </c>
      <c r="L3049" s="30" t="s">
        <v>13856</v>
      </c>
      <c r="M3049" s="30" t="s">
        <v>13857</v>
      </c>
      <c r="N3049" s="30" t="s">
        <v>13384</v>
      </c>
      <c r="O3049" s="30" t="s">
        <v>13384</v>
      </c>
      <c r="P3049" s="30" t="s">
        <v>19511</v>
      </c>
      <c r="Q3049" s="31" t="s">
        <v>19511</v>
      </c>
    </row>
    <row r="3050" spans="1:17" x14ac:dyDescent="0.2">
      <c r="A3050" s="9" t="s">
        <v>13959</v>
      </c>
      <c r="B3050" s="9">
        <v>1</v>
      </c>
      <c r="K3050" s="26" t="s">
        <v>8582</v>
      </c>
      <c r="L3050" s="27" t="s">
        <v>13858</v>
      </c>
      <c r="M3050" s="27" t="s">
        <v>13821</v>
      </c>
      <c r="N3050" s="27" t="s">
        <v>13384</v>
      </c>
      <c r="O3050" s="27" t="s">
        <v>13384</v>
      </c>
      <c r="P3050" s="27" t="s">
        <v>19511</v>
      </c>
      <c r="Q3050" s="28" t="s">
        <v>19511</v>
      </c>
    </row>
    <row r="3051" spans="1:17" x14ac:dyDescent="0.2">
      <c r="A3051" s="9" t="s">
        <v>13960</v>
      </c>
      <c r="B3051" s="9">
        <v>1</v>
      </c>
      <c r="K3051" s="29" t="s">
        <v>8582</v>
      </c>
      <c r="L3051" s="30" t="s">
        <v>13859</v>
      </c>
      <c r="M3051" s="30" t="s">
        <v>13845</v>
      </c>
      <c r="N3051" s="30" t="s">
        <v>13384</v>
      </c>
      <c r="O3051" s="30" t="s">
        <v>13384</v>
      </c>
      <c r="P3051" s="30" t="s">
        <v>19511</v>
      </c>
      <c r="Q3051" s="31" t="s">
        <v>19511</v>
      </c>
    </row>
    <row r="3052" spans="1:17" x14ac:dyDescent="0.2">
      <c r="A3052" s="9" t="s">
        <v>13962</v>
      </c>
      <c r="B3052" s="9">
        <v>1</v>
      </c>
      <c r="K3052" s="26" t="s">
        <v>8582</v>
      </c>
      <c r="L3052" s="27" t="s">
        <v>13860</v>
      </c>
      <c r="M3052" s="27" t="s">
        <v>13861</v>
      </c>
      <c r="N3052" s="27" t="s">
        <v>13384</v>
      </c>
      <c r="O3052" s="27" t="s">
        <v>13384</v>
      </c>
      <c r="P3052" s="27" t="s">
        <v>19511</v>
      </c>
      <c r="Q3052" s="28" t="s">
        <v>19511</v>
      </c>
    </row>
    <row r="3053" spans="1:17" x14ac:dyDescent="0.2">
      <c r="A3053" s="9" t="s">
        <v>13964</v>
      </c>
      <c r="B3053" s="9">
        <v>1</v>
      </c>
      <c r="K3053" s="29" t="s">
        <v>8582</v>
      </c>
      <c r="L3053" s="30" t="s">
        <v>13862</v>
      </c>
      <c r="M3053" s="30" t="s">
        <v>13863</v>
      </c>
      <c r="N3053" s="30" t="s">
        <v>13384</v>
      </c>
      <c r="O3053" s="30" t="s">
        <v>13384</v>
      </c>
      <c r="P3053" s="30" t="s">
        <v>19511</v>
      </c>
      <c r="Q3053" s="31" t="s">
        <v>19511</v>
      </c>
    </row>
    <row r="3054" spans="1:17" x14ac:dyDescent="0.2">
      <c r="A3054" s="9" t="s">
        <v>13965</v>
      </c>
      <c r="B3054" s="9">
        <v>1</v>
      </c>
      <c r="K3054" s="26" t="s">
        <v>8582</v>
      </c>
      <c r="L3054" s="27" t="s">
        <v>13864</v>
      </c>
      <c r="M3054" s="27" t="s">
        <v>13843</v>
      </c>
      <c r="N3054" s="27" t="s">
        <v>13384</v>
      </c>
      <c r="O3054" s="27" t="s">
        <v>13384</v>
      </c>
      <c r="P3054" s="27" t="s">
        <v>19511</v>
      </c>
      <c r="Q3054" s="28" t="s">
        <v>19511</v>
      </c>
    </row>
    <row r="3055" spans="1:17" x14ac:dyDescent="0.2">
      <c r="A3055" s="9" t="s">
        <v>13966</v>
      </c>
      <c r="B3055" s="9">
        <v>1</v>
      </c>
      <c r="K3055" s="29" t="s">
        <v>8582</v>
      </c>
      <c r="L3055" s="30" t="s">
        <v>13865</v>
      </c>
      <c r="M3055" s="30" t="s">
        <v>13866</v>
      </c>
      <c r="N3055" s="30" t="s">
        <v>13384</v>
      </c>
      <c r="O3055" s="30" t="s">
        <v>13384</v>
      </c>
      <c r="P3055" s="30" t="s">
        <v>19511</v>
      </c>
      <c r="Q3055" s="31" t="s">
        <v>19511</v>
      </c>
    </row>
    <row r="3056" spans="1:17" x14ac:dyDescent="0.2">
      <c r="A3056" s="9" t="s">
        <v>13968</v>
      </c>
      <c r="B3056" s="9">
        <v>1</v>
      </c>
      <c r="K3056" s="26" t="s">
        <v>8582</v>
      </c>
      <c r="L3056" s="27" t="s">
        <v>13867</v>
      </c>
      <c r="M3056" s="27" t="s">
        <v>13868</v>
      </c>
      <c r="N3056" s="27" t="s">
        <v>13384</v>
      </c>
      <c r="O3056" s="27" t="s">
        <v>13384</v>
      </c>
      <c r="P3056" s="27" t="s">
        <v>19511</v>
      </c>
      <c r="Q3056" s="28" t="s">
        <v>19511</v>
      </c>
    </row>
    <row r="3057" spans="1:17" x14ac:dyDescent="0.2">
      <c r="A3057" s="9" t="s">
        <v>13969</v>
      </c>
      <c r="B3057" s="9">
        <v>1</v>
      </c>
      <c r="K3057" s="29" t="s">
        <v>8582</v>
      </c>
      <c r="L3057" s="30" t="s">
        <v>13869</v>
      </c>
      <c r="M3057" s="30" t="s">
        <v>13845</v>
      </c>
      <c r="N3057" s="30" t="s">
        <v>13384</v>
      </c>
      <c r="O3057" s="30" t="s">
        <v>13384</v>
      </c>
      <c r="P3057" s="30" t="s">
        <v>19511</v>
      </c>
      <c r="Q3057" s="31" t="s">
        <v>19511</v>
      </c>
    </row>
    <row r="3058" spans="1:17" x14ac:dyDescent="0.2">
      <c r="A3058" s="9" t="s">
        <v>13970</v>
      </c>
      <c r="B3058" s="9">
        <v>1</v>
      </c>
      <c r="K3058" s="26" t="s">
        <v>8582</v>
      </c>
      <c r="L3058" s="27" t="s">
        <v>13870</v>
      </c>
      <c r="M3058" s="27" t="s">
        <v>13871</v>
      </c>
      <c r="N3058" s="27" t="s">
        <v>13384</v>
      </c>
      <c r="O3058" s="27" t="s">
        <v>13384</v>
      </c>
      <c r="P3058" s="27" t="s">
        <v>4079</v>
      </c>
      <c r="Q3058" s="28" t="s">
        <v>19511</v>
      </c>
    </row>
    <row r="3059" spans="1:17" x14ac:dyDescent="0.2">
      <c r="A3059" s="9" t="s">
        <v>13971</v>
      </c>
      <c r="B3059" s="9">
        <v>1</v>
      </c>
      <c r="K3059" s="29" t="s">
        <v>8582</v>
      </c>
      <c r="L3059" s="30" t="s">
        <v>13872</v>
      </c>
      <c r="M3059" s="30" t="s">
        <v>13873</v>
      </c>
      <c r="N3059" s="30" t="s">
        <v>13384</v>
      </c>
      <c r="O3059" s="30" t="s">
        <v>13384</v>
      </c>
      <c r="P3059" s="30" t="s">
        <v>19511</v>
      </c>
      <c r="Q3059" s="31" t="s">
        <v>19511</v>
      </c>
    </row>
    <row r="3060" spans="1:17" x14ac:dyDescent="0.2">
      <c r="A3060" s="9" t="s">
        <v>13973</v>
      </c>
      <c r="B3060" s="9">
        <v>1</v>
      </c>
      <c r="K3060" s="26" t="s">
        <v>8582</v>
      </c>
      <c r="L3060" s="27" t="s">
        <v>13874</v>
      </c>
      <c r="M3060" s="27" t="s">
        <v>13875</v>
      </c>
      <c r="N3060" s="27" t="s">
        <v>13384</v>
      </c>
      <c r="O3060" s="27" t="s">
        <v>13384</v>
      </c>
      <c r="P3060" s="27" t="s">
        <v>4080</v>
      </c>
      <c r="Q3060" s="28" t="s">
        <v>4081</v>
      </c>
    </row>
    <row r="3061" spans="1:17" x14ac:dyDescent="0.2">
      <c r="A3061" s="9" t="s">
        <v>13974</v>
      </c>
      <c r="B3061" s="9">
        <v>1</v>
      </c>
      <c r="K3061" s="29" t="s">
        <v>8582</v>
      </c>
      <c r="L3061" s="30" t="s">
        <v>13876</v>
      </c>
      <c r="M3061" s="30" t="s">
        <v>13877</v>
      </c>
      <c r="N3061" s="30" t="s">
        <v>13384</v>
      </c>
      <c r="O3061" s="30" t="s">
        <v>13384</v>
      </c>
      <c r="P3061" s="30" t="s">
        <v>19511</v>
      </c>
      <c r="Q3061" s="31" t="s">
        <v>19511</v>
      </c>
    </row>
    <row r="3062" spans="1:17" x14ac:dyDescent="0.2">
      <c r="A3062" s="9" t="s">
        <v>13976</v>
      </c>
      <c r="B3062" s="9">
        <v>1</v>
      </c>
      <c r="K3062" s="26" t="s">
        <v>8582</v>
      </c>
      <c r="L3062" s="27" t="s">
        <v>13878</v>
      </c>
      <c r="M3062" s="27" t="s">
        <v>13879</v>
      </c>
      <c r="N3062" s="27" t="s">
        <v>13384</v>
      </c>
      <c r="O3062" s="27" t="s">
        <v>13384</v>
      </c>
      <c r="P3062" s="27" t="s">
        <v>19511</v>
      </c>
      <c r="Q3062" s="28" t="s">
        <v>19511</v>
      </c>
    </row>
    <row r="3063" spans="1:17" x14ac:dyDescent="0.2">
      <c r="A3063" s="9" t="s">
        <v>13978</v>
      </c>
      <c r="B3063" s="9">
        <v>1</v>
      </c>
      <c r="K3063" s="29" t="s">
        <v>8582</v>
      </c>
      <c r="L3063" s="30" t="s">
        <v>13880</v>
      </c>
      <c r="M3063" s="30" t="s">
        <v>13845</v>
      </c>
      <c r="N3063" s="30" t="s">
        <v>13384</v>
      </c>
      <c r="O3063" s="30" t="s">
        <v>13384</v>
      </c>
      <c r="P3063" s="30" t="s">
        <v>19511</v>
      </c>
      <c r="Q3063" s="31" t="s">
        <v>19511</v>
      </c>
    </row>
    <row r="3064" spans="1:17" x14ac:dyDescent="0.2">
      <c r="A3064" s="9" t="s">
        <v>13979</v>
      </c>
      <c r="B3064" s="9">
        <v>1</v>
      </c>
      <c r="K3064" s="26" t="s">
        <v>8582</v>
      </c>
      <c r="L3064" s="27" t="s">
        <v>13881</v>
      </c>
      <c r="M3064" s="27" t="s">
        <v>13843</v>
      </c>
      <c r="N3064" s="27" t="s">
        <v>13384</v>
      </c>
      <c r="O3064" s="27" t="s">
        <v>13384</v>
      </c>
      <c r="P3064" s="27" t="s">
        <v>19511</v>
      </c>
      <c r="Q3064" s="28" t="s">
        <v>19511</v>
      </c>
    </row>
    <row r="3065" spans="1:17" x14ac:dyDescent="0.2">
      <c r="A3065" s="9" t="s">
        <v>13981</v>
      </c>
      <c r="B3065" s="9">
        <v>1</v>
      </c>
      <c r="K3065" s="29" t="s">
        <v>8582</v>
      </c>
      <c r="L3065" s="30" t="s">
        <v>13882</v>
      </c>
      <c r="M3065" s="30" t="s">
        <v>13883</v>
      </c>
      <c r="N3065" s="30" t="s">
        <v>13384</v>
      </c>
      <c r="O3065" s="30" t="s">
        <v>13384</v>
      </c>
      <c r="P3065" s="30" t="s">
        <v>19511</v>
      </c>
      <c r="Q3065" s="31" t="s">
        <v>19511</v>
      </c>
    </row>
    <row r="3066" spans="1:17" x14ac:dyDescent="0.2">
      <c r="A3066" s="9" t="s">
        <v>13982</v>
      </c>
      <c r="B3066" s="9">
        <v>1</v>
      </c>
      <c r="K3066" s="26" t="s">
        <v>8582</v>
      </c>
      <c r="L3066" s="27" t="s">
        <v>13884</v>
      </c>
      <c r="M3066" s="27" t="s">
        <v>13885</v>
      </c>
      <c r="N3066" s="27" t="s">
        <v>13384</v>
      </c>
      <c r="O3066" s="27" t="s">
        <v>13384</v>
      </c>
      <c r="P3066" s="27" t="s">
        <v>19511</v>
      </c>
      <c r="Q3066" s="28" t="s">
        <v>19511</v>
      </c>
    </row>
    <row r="3067" spans="1:17" x14ac:dyDescent="0.2">
      <c r="A3067" s="9" t="s">
        <v>13984</v>
      </c>
      <c r="B3067" s="9">
        <v>1</v>
      </c>
      <c r="K3067" s="29" t="s">
        <v>8582</v>
      </c>
      <c r="L3067" s="30" t="s">
        <v>13886</v>
      </c>
      <c r="M3067" s="30" t="s">
        <v>13887</v>
      </c>
      <c r="N3067" s="30" t="s">
        <v>13384</v>
      </c>
      <c r="O3067" s="30" t="s">
        <v>13384</v>
      </c>
      <c r="P3067" s="30" t="s">
        <v>4082</v>
      </c>
      <c r="Q3067" s="31" t="s">
        <v>19511</v>
      </c>
    </row>
    <row r="3068" spans="1:17" x14ac:dyDescent="0.2">
      <c r="A3068" s="9" t="s">
        <v>13986</v>
      </c>
      <c r="B3068" s="9">
        <v>1</v>
      </c>
      <c r="K3068" s="26" t="s">
        <v>8582</v>
      </c>
      <c r="L3068" s="27" t="s">
        <v>13888</v>
      </c>
      <c r="M3068" s="27" t="s">
        <v>13889</v>
      </c>
      <c r="N3068" s="27" t="s">
        <v>13384</v>
      </c>
      <c r="O3068" s="27" t="s">
        <v>13384</v>
      </c>
      <c r="P3068" s="27" t="s">
        <v>19511</v>
      </c>
      <c r="Q3068" s="28" t="s">
        <v>19511</v>
      </c>
    </row>
    <row r="3069" spans="1:17" x14ac:dyDescent="0.2">
      <c r="A3069" s="9" t="s">
        <v>13988</v>
      </c>
      <c r="B3069" s="9">
        <v>1</v>
      </c>
      <c r="K3069" s="29" t="s">
        <v>8582</v>
      </c>
      <c r="L3069" s="30" t="s">
        <v>13890</v>
      </c>
      <c r="M3069" s="30" t="s">
        <v>19511</v>
      </c>
      <c r="N3069" s="30" t="s">
        <v>13384</v>
      </c>
      <c r="O3069" s="30" t="s">
        <v>13384</v>
      </c>
      <c r="P3069" s="30" t="s">
        <v>19511</v>
      </c>
      <c r="Q3069" s="31" t="s">
        <v>19511</v>
      </c>
    </row>
    <row r="3070" spans="1:17" x14ac:dyDescent="0.2">
      <c r="A3070" s="9" t="s">
        <v>13989</v>
      </c>
      <c r="B3070" s="9">
        <v>1</v>
      </c>
      <c r="K3070" s="26" t="s">
        <v>8582</v>
      </c>
      <c r="L3070" s="27" t="s">
        <v>13891</v>
      </c>
      <c r="M3070" s="27" t="s">
        <v>19511</v>
      </c>
      <c r="N3070" s="27" t="s">
        <v>13384</v>
      </c>
      <c r="O3070" s="27" t="s">
        <v>13384</v>
      </c>
      <c r="P3070" s="27" t="s">
        <v>4083</v>
      </c>
      <c r="Q3070" s="28" t="s">
        <v>19511</v>
      </c>
    </row>
    <row r="3071" spans="1:17" x14ac:dyDescent="0.2">
      <c r="A3071" s="9" t="s">
        <v>13991</v>
      </c>
      <c r="B3071" s="9">
        <v>1</v>
      </c>
      <c r="K3071" s="29" t="s">
        <v>8582</v>
      </c>
      <c r="L3071" s="30" t="s">
        <v>13892</v>
      </c>
      <c r="M3071" s="30" t="s">
        <v>13893</v>
      </c>
      <c r="N3071" s="30" t="s">
        <v>13384</v>
      </c>
      <c r="O3071" s="30" t="s">
        <v>13384</v>
      </c>
      <c r="P3071" s="30" t="s">
        <v>19511</v>
      </c>
      <c r="Q3071" s="31" t="s">
        <v>19511</v>
      </c>
    </row>
    <row r="3072" spans="1:17" x14ac:dyDescent="0.2">
      <c r="A3072" s="9" t="s">
        <v>13992</v>
      </c>
      <c r="B3072" s="9">
        <v>1</v>
      </c>
      <c r="K3072" s="26" t="s">
        <v>8171</v>
      </c>
      <c r="L3072" s="27" t="s">
        <v>13894</v>
      </c>
      <c r="M3072" s="27" t="s">
        <v>13895</v>
      </c>
      <c r="N3072" s="27" t="s">
        <v>13384</v>
      </c>
      <c r="O3072" s="27" t="s">
        <v>13896</v>
      </c>
      <c r="P3072" s="27" t="s">
        <v>19511</v>
      </c>
      <c r="Q3072" s="28" t="s">
        <v>4084</v>
      </c>
    </row>
    <row r="3073" spans="1:17" x14ac:dyDescent="0.2">
      <c r="A3073" s="9" t="s">
        <v>13993</v>
      </c>
      <c r="B3073" s="9">
        <v>1</v>
      </c>
      <c r="K3073" s="29" t="s">
        <v>8582</v>
      </c>
      <c r="L3073" s="30" t="s">
        <v>13897</v>
      </c>
      <c r="M3073" s="30" t="s">
        <v>13898</v>
      </c>
      <c r="N3073" s="30" t="s">
        <v>13384</v>
      </c>
      <c r="O3073" s="30" t="s">
        <v>13384</v>
      </c>
      <c r="P3073" s="30" t="s">
        <v>4085</v>
      </c>
      <c r="Q3073" s="31" t="s">
        <v>4086</v>
      </c>
    </row>
    <row r="3074" spans="1:17" x14ac:dyDescent="0.2">
      <c r="A3074" s="9" t="s">
        <v>13994</v>
      </c>
      <c r="B3074" s="9">
        <v>1</v>
      </c>
      <c r="K3074" s="26" t="s">
        <v>8582</v>
      </c>
      <c r="L3074" s="27" t="s">
        <v>13899</v>
      </c>
      <c r="M3074" s="27" t="s">
        <v>13900</v>
      </c>
      <c r="N3074" s="27" t="s">
        <v>13384</v>
      </c>
      <c r="O3074" s="27" t="s">
        <v>13384</v>
      </c>
      <c r="P3074" s="27" t="s">
        <v>19511</v>
      </c>
      <c r="Q3074" s="28" t="s">
        <v>19511</v>
      </c>
    </row>
    <row r="3075" spans="1:17" x14ac:dyDescent="0.2">
      <c r="A3075" s="9" t="s">
        <v>13996</v>
      </c>
      <c r="B3075" s="9">
        <v>1</v>
      </c>
      <c r="K3075" s="29" t="s">
        <v>8582</v>
      </c>
      <c r="L3075" s="30" t="s">
        <v>13901</v>
      </c>
      <c r="M3075" s="30" t="s">
        <v>13900</v>
      </c>
      <c r="N3075" s="30" t="s">
        <v>13384</v>
      </c>
      <c r="O3075" s="30" t="s">
        <v>13384</v>
      </c>
      <c r="P3075" s="30" t="s">
        <v>19511</v>
      </c>
      <c r="Q3075" s="31" t="s">
        <v>19511</v>
      </c>
    </row>
    <row r="3076" spans="1:17" x14ac:dyDescent="0.2">
      <c r="A3076" s="9" t="s">
        <v>13998</v>
      </c>
      <c r="B3076" s="9">
        <v>1</v>
      </c>
      <c r="K3076" s="26" t="s">
        <v>8582</v>
      </c>
      <c r="L3076" s="27" t="s">
        <v>13902</v>
      </c>
      <c r="M3076" s="27" t="s">
        <v>13900</v>
      </c>
      <c r="N3076" s="27" t="s">
        <v>13384</v>
      </c>
      <c r="O3076" s="27" t="s">
        <v>13384</v>
      </c>
      <c r="P3076" s="27" t="s">
        <v>19511</v>
      </c>
      <c r="Q3076" s="28" t="s">
        <v>19511</v>
      </c>
    </row>
    <row r="3077" spans="1:17" x14ac:dyDescent="0.2">
      <c r="A3077" s="9" t="s">
        <v>13999</v>
      </c>
      <c r="B3077" s="9">
        <v>1</v>
      </c>
      <c r="K3077" s="29" t="s">
        <v>8582</v>
      </c>
      <c r="L3077" s="30" t="s">
        <v>13903</v>
      </c>
      <c r="M3077" s="30" t="s">
        <v>13904</v>
      </c>
      <c r="N3077" s="30" t="s">
        <v>13384</v>
      </c>
      <c r="O3077" s="30" t="s">
        <v>13384</v>
      </c>
      <c r="P3077" s="30" t="s">
        <v>19511</v>
      </c>
      <c r="Q3077" s="31" t="s">
        <v>19511</v>
      </c>
    </row>
    <row r="3078" spans="1:17" x14ac:dyDescent="0.2">
      <c r="A3078" s="9" t="s">
        <v>14001</v>
      </c>
      <c r="B3078" s="9">
        <v>1</v>
      </c>
      <c r="K3078" s="26" t="s">
        <v>8582</v>
      </c>
      <c r="L3078" s="27" t="s">
        <v>13905</v>
      </c>
      <c r="M3078" s="27" t="s">
        <v>4087</v>
      </c>
      <c r="N3078" s="27" t="s">
        <v>13384</v>
      </c>
      <c r="O3078" s="27" t="s">
        <v>13384</v>
      </c>
      <c r="P3078" s="27" t="s">
        <v>4034</v>
      </c>
      <c r="Q3078" s="28" t="s">
        <v>4035</v>
      </c>
    </row>
    <row r="3079" spans="1:17" x14ac:dyDescent="0.2">
      <c r="A3079" s="9" t="s">
        <v>14002</v>
      </c>
      <c r="B3079" s="9">
        <v>1</v>
      </c>
      <c r="K3079" s="29" t="s">
        <v>8582</v>
      </c>
      <c r="L3079" s="30" t="s">
        <v>13906</v>
      </c>
      <c r="M3079" s="30" t="s">
        <v>13907</v>
      </c>
      <c r="N3079" s="30" t="s">
        <v>13384</v>
      </c>
      <c r="O3079" s="30" t="s">
        <v>13384</v>
      </c>
      <c r="P3079" s="30" t="s">
        <v>19511</v>
      </c>
      <c r="Q3079" s="31" t="s">
        <v>19511</v>
      </c>
    </row>
    <row r="3080" spans="1:17" x14ac:dyDescent="0.2">
      <c r="A3080" s="9" t="s">
        <v>14003</v>
      </c>
      <c r="B3080" s="9">
        <v>1</v>
      </c>
      <c r="K3080" s="26" t="s">
        <v>8582</v>
      </c>
      <c r="L3080" s="27" t="s">
        <v>13908</v>
      </c>
      <c r="M3080" s="27" t="s">
        <v>13845</v>
      </c>
      <c r="N3080" s="27" t="s">
        <v>13384</v>
      </c>
      <c r="O3080" s="27" t="s">
        <v>13384</v>
      </c>
      <c r="P3080" s="27" t="s">
        <v>19511</v>
      </c>
      <c r="Q3080" s="28" t="s">
        <v>19511</v>
      </c>
    </row>
    <row r="3081" spans="1:17" x14ac:dyDescent="0.2">
      <c r="A3081" s="9" t="s">
        <v>14005</v>
      </c>
      <c r="B3081" s="9">
        <v>1</v>
      </c>
      <c r="K3081" s="29" t="s">
        <v>8582</v>
      </c>
      <c r="L3081" s="30" t="s">
        <v>13909</v>
      </c>
      <c r="M3081" s="30" t="s">
        <v>13910</v>
      </c>
      <c r="N3081" s="30" t="s">
        <v>13384</v>
      </c>
      <c r="O3081" s="30" t="s">
        <v>13384</v>
      </c>
      <c r="P3081" s="30" t="s">
        <v>19511</v>
      </c>
      <c r="Q3081" s="31" t="s">
        <v>19511</v>
      </c>
    </row>
    <row r="3082" spans="1:17" x14ac:dyDescent="0.2">
      <c r="A3082" s="9" t="s">
        <v>14006</v>
      </c>
      <c r="B3082" s="9">
        <v>1</v>
      </c>
      <c r="K3082" s="26" t="s">
        <v>8582</v>
      </c>
      <c r="L3082" s="27" t="s">
        <v>13911</v>
      </c>
      <c r="M3082" s="27" t="s">
        <v>13912</v>
      </c>
      <c r="N3082" s="27" t="s">
        <v>13384</v>
      </c>
      <c r="O3082" s="27" t="s">
        <v>13384</v>
      </c>
      <c r="P3082" s="27" t="s">
        <v>19511</v>
      </c>
      <c r="Q3082" s="28" t="s">
        <v>19511</v>
      </c>
    </row>
    <row r="3083" spans="1:17" x14ac:dyDescent="0.2">
      <c r="A3083" s="9" t="s">
        <v>14008</v>
      </c>
      <c r="B3083" s="9">
        <v>1</v>
      </c>
      <c r="K3083" s="29" t="s">
        <v>8582</v>
      </c>
      <c r="L3083" s="30" t="s">
        <v>13913</v>
      </c>
      <c r="M3083" s="30" t="s">
        <v>13914</v>
      </c>
      <c r="N3083" s="30" t="s">
        <v>13384</v>
      </c>
      <c r="O3083" s="30" t="s">
        <v>13384</v>
      </c>
      <c r="P3083" s="30" t="s">
        <v>19511</v>
      </c>
      <c r="Q3083" s="31" t="s">
        <v>19511</v>
      </c>
    </row>
    <row r="3084" spans="1:17" x14ac:dyDescent="0.2">
      <c r="A3084" s="9" t="s">
        <v>14009</v>
      </c>
      <c r="B3084" s="9">
        <v>1</v>
      </c>
      <c r="K3084" s="26" t="s">
        <v>8582</v>
      </c>
      <c r="L3084" s="27" t="s">
        <v>13915</v>
      </c>
      <c r="M3084" s="27" t="s">
        <v>13916</v>
      </c>
      <c r="N3084" s="27" t="s">
        <v>13384</v>
      </c>
      <c r="O3084" s="27" t="s">
        <v>13384</v>
      </c>
      <c r="P3084" s="27" t="s">
        <v>4088</v>
      </c>
      <c r="Q3084" s="28" t="s">
        <v>4089</v>
      </c>
    </row>
    <row r="3085" spans="1:17" x14ac:dyDescent="0.2">
      <c r="A3085" s="9" t="s">
        <v>14011</v>
      </c>
      <c r="B3085" s="9">
        <v>1</v>
      </c>
      <c r="K3085" s="29" t="s">
        <v>8582</v>
      </c>
      <c r="L3085" s="30" t="s">
        <v>13917</v>
      </c>
      <c r="M3085" s="30" t="s">
        <v>13918</v>
      </c>
      <c r="N3085" s="30" t="s">
        <v>13384</v>
      </c>
      <c r="O3085" s="30" t="s">
        <v>13488</v>
      </c>
      <c r="P3085" s="30" t="s">
        <v>19511</v>
      </c>
      <c r="Q3085" s="31" t="s">
        <v>19511</v>
      </c>
    </row>
    <row r="3086" spans="1:17" x14ac:dyDescent="0.2">
      <c r="A3086" s="9" t="s">
        <v>14012</v>
      </c>
      <c r="B3086" s="9">
        <v>1</v>
      </c>
      <c r="K3086" s="26" t="s">
        <v>8582</v>
      </c>
      <c r="L3086" s="27" t="s">
        <v>13919</v>
      </c>
      <c r="M3086" s="27" t="s">
        <v>13920</v>
      </c>
      <c r="N3086" s="27" t="s">
        <v>13384</v>
      </c>
      <c r="O3086" s="27" t="s">
        <v>13384</v>
      </c>
      <c r="P3086" s="27" t="s">
        <v>19511</v>
      </c>
      <c r="Q3086" s="28" t="s">
        <v>19511</v>
      </c>
    </row>
    <row r="3087" spans="1:17" x14ac:dyDescent="0.2">
      <c r="A3087" s="9" t="s">
        <v>14014</v>
      </c>
      <c r="B3087" s="9">
        <v>1</v>
      </c>
      <c r="K3087" s="29" t="s">
        <v>8582</v>
      </c>
      <c r="L3087" s="30" t="s">
        <v>13921</v>
      </c>
      <c r="M3087" s="30" t="s">
        <v>13845</v>
      </c>
      <c r="N3087" s="30" t="s">
        <v>13384</v>
      </c>
      <c r="O3087" s="30" t="s">
        <v>13384</v>
      </c>
      <c r="P3087" s="30" t="s">
        <v>19511</v>
      </c>
      <c r="Q3087" s="31" t="s">
        <v>19511</v>
      </c>
    </row>
    <row r="3088" spans="1:17" x14ac:dyDescent="0.2">
      <c r="A3088" s="9" t="s">
        <v>14016</v>
      </c>
      <c r="B3088" s="9">
        <v>1</v>
      </c>
      <c r="K3088" s="26" t="s">
        <v>8582</v>
      </c>
      <c r="L3088" s="27" t="s">
        <v>13922</v>
      </c>
      <c r="M3088" s="27" t="s">
        <v>13821</v>
      </c>
      <c r="N3088" s="27" t="s">
        <v>13384</v>
      </c>
      <c r="O3088" s="27" t="s">
        <v>3974</v>
      </c>
      <c r="P3088" s="27" t="s">
        <v>4090</v>
      </c>
      <c r="Q3088" s="28" t="s">
        <v>19511</v>
      </c>
    </row>
    <row r="3089" spans="1:17" x14ac:dyDescent="0.2">
      <c r="A3089" s="9" t="s">
        <v>14017</v>
      </c>
      <c r="B3089" s="9">
        <v>1</v>
      </c>
      <c r="K3089" s="29" t="s">
        <v>8582</v>
      </c>
      <c r="L3089" s="30" t="s">
        <v>13923</v>
      </c>
      <c r="M3089" s="30" t="s">
        <v>13924</v>
      </c>
      <c r="N3089" s="30" t="s">
        <v>13384</v>
      </c>
      <c r="O3089" s="30" t="s">
        <v>13384</v>
      </c>
      <c r="P3089" s="30" t="s">
        <v>3954</v>
      </c>
      <c r="Q3089" s="31" t="s">
        <v>3953</v>
      </c>
    </row>
    <row r="3090" spans="1:17" x14ac:dyDescent="0.2">
      <c r="A3090" s="9" t="s">
        <v>14019</v>
      </c>
      <c r="B3090" s="9">
        <v>1</v>
      </c>
      <c r="K3090" s="26" t="s">
        <v>8582</v>
      </c>
      <c r="L3090" s="27" t="s">
        <v>13925</v>
      </c>
      <c r="M3090" s="27" t="s">
        <v>13926</v>
      </c>
      <c r="N3090" s="27" t="s">
        <v>13384</v>
      </c>
      <c r="O3090" s="27" t="s">
        <v>13384</v>
      </c>
      <c r="P3090" s="27" t="s">
        <v>4091</v>
      </c>
      <c r="Q3090" s="28" t="s">
        <v>4092</v>
      </c>
    </row>
    <row r="3091" spans="1:17" x14ac:dyDescent="0.2">
      <c r="A3091" s="9" t="s">
        <v>14020</v>
      </c>
      <c r="B3091" s="9">
        <v>1</v>
      </c>
      <c r="K3091" s="29" t="s">
        <v>8582</v>
      </c>
      <c r="L3091" s="30" t="s">
        <v>13927</v>
      </c>
      <c r="M3091" s="30" t="s">
        <v>13843</v>
      </c>
      <c r="N3091" s="30" t="s">
        <v>13384</v>
      </c>
      <c r="O3091" s="30" t="s">
        <v>13384</v>
      </c>
      <c r="P3091" s="30" t="s">
        <v>19511</v>
      </c>
      <c r="Q3091" s="31" t="s">
        <v>19511</v>
      </c>
    </row>
    <row r="3092" spans="1:17" x14ac:dyDescent="0.2">
      <c r="A3092" s="9" t="s">
        <v>14022</v>
      </c>
      <c r="B3092" s="9">
        <v>1</v>
      </c>
      <c r="K3092" s="26" t="s">
        <v>8582</v>
      </c>
      <c r="L3092" s="27" t="s">
        <v>13928</v>
      </c>
      <c r="M3092" s="27" t="s">
        <v>13843</v>
      </c>
      <c r="N3092" s="27" t="s">
        <v>13384</v>
      </c>
      <c r="O3092" s="27" t="s">
        <v>13384</v>
      </c>
      <c r="P3092" s="27" t="s">
        <v>19511</v>
      </c>
      <c r="Q3092" s="28" t="s">
        <v>19511</v>
      </c>
    </row>
    <row r="3093" spans="1:17" x14ac:dyDescent="0.2">
      <c r="A3093" s="9" t="s">
        <v>14023</v>
      </c>
      <c r="B3093" s="9">
        <v>1</v>
      </c>
      <c r="K3093" s="29" t="s">
        <v>8582</v>
      </c>
      <c r="L3093" s="30" t="s">
        <v>13929</v>
      </c>
      <c r="M3093" s="30" t="s">
        <v>13845</v>
      </c>
      <c r="N3093" s="30" t="s">
        <v>13384</v>
      </c>
      <c r="O3093" s="30" t="s">
        <v>13384</v>
      </c>
      <c r="P3093" s="30" t="s">
        <v>4093</v>
      </c>
      <c r="Q3093" s="31" t="s">
        <v>4094</v>
      </c>
    </row>
    <row r="3094" spans="1:17" x14ac:dyDescent="0.2">
      <c r="A3094" s="9" t="s">
        <v>14025</v>
      </c>
      <c r="B3094" s="9">
        <v>1</v>
      </c>
      <c r="K3094" s="26" t="s">
        <v>8582</v>
      </c>
      <c r="L3094" s="27" t="s">
        <v>13930</v>
      </c>
      <c r="M3094" s="27" t="s">
        <v>13931</v>
      </c>
      <c r="N3094" s="27" t="s">
        <v>13384</v>
      </c>
      <c r="O3094" s="27" t="s">
        <v>13384</v>
      </c>
      <c r="P3094" s="27" t="s">
        <v>4095</v>
      </c>
      <c r="Q3094" s="28" t="s">
        <v>19511</v>
      </c>
    </row>
    <row r="3095" spans="1:17" x14ac:dyDescent="0.2">
      <c r="A3095" s="9" t="s">
        <v>14026</v>
      </c>
      <c r="B3095" s="9">
        <v>1</v>
      </c>
      <c r="K3095" s="29" t="s">
        <v>8582</v>
      </c>
      <c r="L3095" s="30" t="s">
        <v>13932</v>
      </c>
      <c r="M3095" s="30" t="s">
        <v>13845</v>
      </c>
      <c r="N3095" s="30" t="s">
        <v>13384</v>
      </c>
      <c r="O3095" s="30" t="s">
        <v>13384</v>
      </c>
      <c r="P3095" s="30" t="s">
        <v>19511</v>
      </c>
      <c r="Q3095" s="31" t="s">
        <v>19511</v>
      </c>
    </row>
    <row r="3096" spans="1:17" x14ac:dyDescent="0.2">
      <c r="A3096" s="9" t="s">
        <v>14027</v>
      </c>
      <c r="B3096" s="9">
        <v>1</v>
      </c>
      <c r="K3096" s="26" t="s">
        <v>8582</v>
      </c>
      <c r="L3096" s="27" t="s">
        <v>13933</v>
      </c>
      <c r="M3096" s="27" t="s">
        <v>13934</v>
      </c>
      <c r="N3096" s="27" t="s">
        <v>13384</v>
      </c>
      <c r="O3096" s="27" t="s">
        <v>13384</v>
      </c>
      <c r="P3096" s="27" t="s">
        <v>4096</v>
      </c>
      <c r="Q3096" s="28" t="s">
        <v>3915</v>
      </c>
    </row>
    <row r="3097" spans="1:17" x14ac:dyDescent="0.2">
      <c r="A3097" s="9" t="s">
        <v>14029</v>
      </c>
      <c r="B3097" s="9">
        <v>1</v>
      </c>
      <c r="K3097" s="29" t="s">
        <v>8582</v>
      </c>
      <c r="L3097" s="30" t="s">
        <v>13935</v>
      </c>
      <c r="M3097" s="30" t="s">
        <v>13936</v>
      </c>
      <c r="N3097" s="30" t="s">
        <v>13384</v>
      </c>
      <c r="O3097" s="30" t="s">
        <v>13384</v>
      </c>
      <c r="P3097" s="30" t="s">
        <v>19511</v>
      </c>
      <c r="Q3097" s="31" t="s">
        <v>19511</v>
      </c>
    </row>
    <row r="3098" spans="1:17" x14ac:dyDescent="0.2">
      <c r="A3098" s="9" t="s">
        <v>14030</v>
      </c>
      <c r="B3098" s="9">
        <v>1</v>
      </c>
      <c r="K3098" s="26" t="s">
        <v>8582</v>
      </c>
      <c r="L3098" s="27" t="s">
        <v>13937</v>
      </c>
      <c r="M3098" s="27" t="s">
        <v>19511</v>
      </c>
      <c r="N3098" s="27" t="s">
        <v>13384</v>
      </c>
      <c r="O3098" s="27" t="s">
        <v>13384</v>
      </c>
      <c r="P3098" s="27" t="s">
        <v>19511</v>
      </c>
      <c r="Q3098" s="28" t="s">
        <v>19511</v>
      </c>
    </row>
    <row r="3099" spans="1:17" x14ac:dyDescent="0.2">
      <c r="A3099" s="9" t="s">
        <v>14031</v>
      </c>
      <c r="B3099" s="9">
        <v>1</v>
      </c>
      <c r="K3099" s="29" t="s">
        <v>8582</v>
      </c>
      <c r="L3099" s="30" t="s">
        <v>13938</v>
      </c>
      <c r="M3099" s="30" t="s">
        <v>13939</v>
      </c>
      <c r="N3099" s="30" t="s">
        <v>13384</v>
      </c>
      <c r="O3099" s="30" t="s">
        <v>13384</v>
      </c>
      <c r="P3099" s="30" t="s">
        <v>3956</v>
      </c>
      <c r="Q3099" s="31" t="s">
        <v>3955</v>
      </c>
    </row>
    <row r="3100" spans="1:17" x14ac:dyDescent="0.2">
      <c r="A3100" s="9" t="s">
        <v>14033</v>
      </c>
      <c r="B3100" s="9">
        <v>1</v>
      </c>
      <c r="K3100" s="26" t="s">
        <v>8582</v>
      </c>
      <c r="L3100" s="27" t="s">
        <v>13940</v>
      </c>
      <c r="M3100" s="27" t="s">
        <v>13941</v>
      </c>
      <c r="N3100" s="27" t="s">
        <v>13384</v>
      </c>
      <c r="O3100" s="27" t="s">
        <v>13384</v>
      </c>
      <c r="P3100" s="27" t="s">
        <v>19511</v>
      </c>
      <c r="Q3100" s="28" t="s">
        <v>19511</v>
      </c>
    </row>
    <row r="3101" spans="1:17" x14ac:dyDescent="0.2">
      <c r="A3101" s="9" t="s">
        <v>14035</v>
      </c>
      <c r="B3101" s="9">
        <v>1</v>
      </c>
      <c r="K3101" s="29" t="s">
        <v>8171</v>
      </c>
      <c r="L3101" s="30" t="s">
        <v>13942</v>
      </c>
      <c r="M3101" s="30" t="s">
        <v>13943</v>
      </c>
      <c r="N3101" s="30" t="s">
        <v>13384</v>
      </c>
      <c r="O3101" s="30" t="s">
        <v>13384</v>
      </c>
      <c r="P3101" s="30" t="s">
        <v>19511</v>
      </c>
      <c r="Q3101" s="31" t="s">
        <v>19511</v>
      </c>
    </row>
    <row r="3102" spans="1:17" x14ac:dyDescent="0.2">
      <c r="A3102" s="9" t="s">
        <v>14036</v>
      </c>
      <c r="B3102" s="9">
        <v>1</v>
      </c>
      <c r="K3102" s="26" t="s">
        <v>8582</v>
      </c>
      <c r="L3102" s="27" t="s">
        <v>13944</v>
      </c>
      <c r="M3102" s="27" t="s">
        <v>13821</v>
      </c>
      <c r="N3102" s="27" t="s">
        <v>13384</v>
      </c>
      <c r="O3102" s="27" t="s">
        <v>13384</v>
      </c>
      <c r="P3102" s="27" t="s">
        <v>4090</v>
      </c>
      <c r="Q3102" s="28" t="s">
        <v>19511</v>
      </c>
    </row>
    <row r="3103" spans="1:17" x14ac:dyDescent="0.2">
      <c r="A3103" s="9" t="s">
        <v>14037</v>
      </c>
      <c r="B3103" s="9">
        <v>1</v>
      </c>
      <c r="K3103" s="29" t="s">
        <v>8582</v>
      </c>
      <c r="L3103" s="30" t="s">
        <v>13945</v>
      </c>
      <c r="M3103" s="30" t="s">
        <v>13900</v>
      </c>
      <c r="N3103" s="30" t="s">
        <v>13384</v>
      </c>
      <c r="O3103" s="30" t="s">
        <v>13384</v>
      </c>
      <c r="P3103" s="30" t="s">
        <v>19511</v>
      </c>
      <c r="Q3103" s="31" t="s">
        <v>19511</v>
      </c>
    </row>
    <row r="3104" spans="1:17" x14ac:dyDescent="0.2">
      <c r="A3104" s="9" t="s">
        <v>14041</v>
      </c>
      <c r="B3104" s="9">
        <v>1</v>
      </c>
      <c r="K3104" s="26" t="s">
        <v>8582</v>
      </c>
      <c r="L3104" s="27" t="s">
        <v>13946</v>
      </c>
      <c r="M3104" s="27" t="s">
        <v>13821</v>
      </c>
      <c r="N3104" s="27" t="s">
        <v>13384</v>
      </c>
      <c r="O3104" s="27" t="s">
        <v>13384</v>
      </c>
      <c r="P3104" s="27" t="s">
        <v>19511</v>
      </c>
      <c r="Q3104" s="28" t="s">
        <v>19511</v>
      </c>
    </row>
    <row r="3105" spans="1:17" x14ac:dyDescent="0.2">
      <c r="A3105" s="9" t="s">
        <v>14043</v>
      </c>
      <c r="B3105" s="9">
        <v>1</v>
      </c>
      <c r="K3105" s="29" t="s">
        <v>8582</v>
      </c>
      <c r="L3105" s="30" t="s">
        <v>13947</v>
      </c>
      <c r="M3105" s="30" t="s">
        <v>13948</v>
      </c>
      <c r="N3105" s="30" t="s">
        <v>13384</v>
      </c>
      <c r="O3105" s="30" t="s">
        <v>13384</v>
      </c>
      <c r="P3105" s="30" t="s">
        <v>4097</v>
      </c>
      <c r="Q3105" s="31" t="s">
        <v>19511</v>
      </c>
    </row>
    <row r="3106" spans="1:17" x14ac:dyDescent="0.2">
      <c r="A3106" s="9" t="s">
        <v>14044</v>
      </c>
      <c r="B3106" s="9">
        <v>1</v>
      </c>
      <c r="K3106" s="26" t="s">
        <v>8582</v>
      </c>
      <c r="L3106" s="27" t="s">
        <v>13949</v>
      </c>
      <c r="M3106" s="27" t="s">
        <v>13900</v>
      </c>
      <c r="N3106" s="27" t="s">
        <v>13384</v>
      </c>
      <c r="O3106" s="27" t="s">
        <v>13384</v>
      </c>
      <c r="P3106" s="27" t="s">
        <v>19511</v>
      </c>
      <c r="Q3106" s="28" t="s">
        <v>19511</v>
      </c>
    </row>
    <row r="3107" spans="1:17" x14ac:dyDescent="0.2">
      <c r="A3107" s="9" t="s">
        <v>14046</v>
      </c>
      <c r="B3107" s="9">
        <v>1</v>
      </c>
      <c r="K3107" s="29" t="s">
        <v>8582</v>
      </c>
      <c r="L3107" s="30" t="s">
        <v>13950</v>
      </c>
      <c r="M3107" s="30" t="s">
        <v>13845</v>
      </c>
      <c r="N3107" s="30" t="s">
        <v>13384</v>
      </c>
      <c r="O3107" s="30" t="s">
        <v>13384</v>
      </c>
      <c r="P3107" s="30" t="s">
        <v>4017</v>
      </c>
      <c r="Q3107" s="31" t="s">
        <v>4018</v>
      </c>
    </row>
    <row r="3108" spans="1:17" x14ac:dyDescent="0.2">
      <c r="A3108" s="9" t="s">
        <v>14048</v>
      </c>
      <c r="B3108" s="9">
        <v>1</v>
      </c>
      <c r="K3108" s="26" t="s">
        <v>8582</v>
      </c>
      <c r="L3108" s="27" t="s">
        <v>13951</v>
      </c>
      <c r="M3108" s="27" t="s">
        <v>13952</v>
      </c>
      <c r="N3108" s="27" t="s">
        <v>13384</v>
      </c>
      <c r="O3108" s="27" t="s">
        <v>13384</v>
      </c>
      <c r="P3108" s="27" t="s">
        <v>19511</v>
      </c>
      <c r="Q3108" s="28" t="s">
        <v>4098</v>
      </c>
    </row>
    <row r="3109" spans="1:17" x14ac:dyDescent="0.2">
      <c r="A3109" s="9" t="s">
        <v>14049</v>
      </c>
      <c r="B3109" s="9">
        <v>1</v>
      </c>
      <c r="K3109" s="29" t="s">
        <v>8582</v>
      </c>
      <c r="L3109" s="30" t="s">
        <v>13953</v>
      </c>
      <c r="M3109" s="30" t="s">
        <v>13954</v>
      </c>
      <c r="N3109" s="30" t="s">
        <v>13384</v>
      </c>
      <c r="O3109" s="30" t="s">
        <v>13384</v>
      </c>
      <c r="P3109" s="30" t="s">
        <v>4037</v>
      </c>
      <c r="Q3109" s="31" t="s">
        <v>4036</v>
      </c>
    </row>
    <row r="3110" spans="1:17" x14ac:dyDescent="0.2">
      <c r="A3110" s="9" t="s">
        <v>14050</v>
      </c>
      <c r="B3110" s="9">
        <v>1</v>
      </c>
      <c r="K3110" s="26" t="s">
        <v>8582</v>
      </c>
      <c r="L3110" s="27" t="s">
        <v>13955</v>
      </c>
      <c r="M3110" s="27" t="s">
        <v>13845</v>
      </c>
      <c r="N3110" s="27" t="s">
        <v>13384</v>
      </c>
      <c r="O3110" s="27" t="s">
        <v>13384</v>
      </c>
      <c r="P3110" s="27" t="s">
        <v>19511</v>
      </c>
      <c r="Q3110" s="28" t="s">
        <v>19511</v>
      </c>
    </row>
    <row r="3111" spans="1:17" x14ac:dyDescent="0.2">
      <c r="A3111" s="9" t="s">
        <v>14053</v>
      </c>
      <c r="B3111" s="9">
        <v>1</v>
      </c>
      <c r="K3111" s="29" t="s">
        <v>8582</v>
      </c>
      <c r="L3111" s="30" t="s">
        <v>13956</v>
      </c>
      <c r="M3111" s="30" t="s">
        <v>13957</v>
      </c>
      <c r="N3111" s="30" t="s">
        <v>13384</v>
      </c>
      <c r="O3111" s="30" t="s">
        <v>13384</v>
      </c>
      <c r="P3111" s="30" t="s">
        <v>19511</v>
      </c>
      <c r="Q3111" s="31" t="s">
        <v>19511</v>
      </c>
    </row>
    <row r="3112" spans="1:17" x14ac:dyDescent="0.2">
      <c r="A3112" s="9" t="s">
        <v>14055</v>
      </c>
      <c r="B3112" s="9">
        <v>1</v>
      </c>
      <c r="K3112" s="26" t="s">
        <v>8582</v>
      </c>
      <c r="L3112" s="27" t="s">
        <v>13958</v>
      </c>
      <c r="M3112" s="27" t="s">
        <v>13845</v>
      </c>
      <c r="N3112" s="27" t="s">
        <v>13384</v>
      </c>
      <c r="O3112" s="27" t="s">
        <v>13384</v>
      </c>
      <c r="P3112" s="27" t="s">
        <v>19511</v>
      </c>
      <c r="Q3112" s="28" t="s">
        <v>3920</v>
      </c>
    </row>
    <row r="3113" spans="1:17" x14ac:dyDescent="0.2">
      <c r="A3113" s="9" t="s">
        <v>14057</v>
      </c>
      <c r="B3113" s="9">
        <v>1</v>
      </c>
      <c r="K3113" s="29" t="s">
        <v>8582</v>
      </c>
      <c r="L3113" s="30" t="s">
        <v>13959</v>
      </c>
      <c r="M3113" s="30" t="s">
        <v>13900</v>
      </c>
      <c r="N3113" s="30" t="s">
        <v>13384</v>
      </c>
      <c r="O3113" s="30" t="s">
        <v>13384</v>
      </c>
      <c r="P3113" s="30" t="s">
        <v>19511</v>
      </c>
      <c r="Q3113" s="31" t="s">
        <v>19511</v>
      </c>
    </row>
    <row r="3114" spans="1:17" x14ac:dyDescent="0.2">
      <c r="A3114" s="9" t="s">
        <v>14059</v>
      </c>
      <c r="B3114" s="9">
        <v>1</v>
      </c>
      <c r="K3114" s="26" t="s">
        <v>8582</v>
      </c>
      <c r="L3114" s="27" t="s">
        <v>13960</v>
      </c>
      <c r="M3114" s="27" t="s">
        <v>13961</v>
      </c>
      <c r="N3114" s="27" t="s">
        <v>13384</v>
      </c>
      <c r="O3114" s="27" t="s">
        <v>13384</v>
      </c>
      <c r="P3114" s="27" t="s">
        <v>19511</v>
      </c>
      <c r="Q3114" s="28" t="s">
        <v>19511</v>
      </c>
    </row>
    <row r="3115" spans="1:17" x14ac:dyDescent="0.2">
      <c r="A3115" s="9" t="s">
        <v>14063</v>
      </c>
      <c r="B3115" s="9">
        <v>1</v>
      </c>
      <c r="K3115" s="29" t="s">
        <v>8582</v>
      </c>
      <c r="L3115" s="30" t="s">
        <v>13962</v>
      </c>
      <c r="M3115" s="30" t="s">
        <v>13963</v>
      </c>
      <c r="N3115" s="30" t="s">
        <v>13384</v>
      </c>
      <c r="O3115" s="30" t="s">
        <v>13384</v>
      </c>
      <c r="P3115" s="30" t="s">
        <v>19511</v>
      </c>
      <c r="Q3115" s="31" t="s">
        <v>19511</v>
      </c>
    </row>
    <row r="3116" spans="1:17" x14ac:dyDescent="0.2">
      <c r="A3116" s="9" t="s">
        <v>14065</v>
      </c>
      <c r="B3116" s="9">
        <v>1</v>
      </c>
      <c r="K3116" s="26" t="s">
        <v>8582</v>
      </c>
      <c r="L3116" s="27" t="s">
        <v>13964</v>
      </c>
      <c r="M3116" s="27" t="s">
        <v>13900</v>
      </c>
      <c r="N3116" s="27" t="s">
        <v>13384</v>
      </c>
      <c r="O3116" s="27" t="s">
        <v>13384</v>
      </c>
      <c r="P3116" s="27" t="s">
        <v>19511</v>
      </c>
      <c r="Q3116" s="28" t="s">
        <v>4099</v>
      </c>
    </row>
    <row r="3117" spans="1:17" x14ac:dyDescent="0.2">
      <c r="A3117" s="9" t="s">
        <v>14067</v>
      </c>
      <c r="B3117" s="9">
        <v>1</v>
      </c>
      <c r="K3117" s="29" t="s">
        <v>8582</v>
      </c>
      <c r="L3117" s="30" t="s">
        <v>13965</v>
      </c>
      <c r="M3117" s="30" t="s">
        <v>13845</v>
      </c>
      <c r="N3117" s="30" t="s">
        <v>13384</v>
      </c>
      <c r="O3117" s="30" t="s">
        <v>13384</v>
      </c>
      <c r="P3117" s="30" t="s">
        <v>19511</v>
      </c>
      <c r="Q3117" s="31" t="s">
        <v>4100</v>
      </c>
    </row>
    <row r="3118" spans="1:17" x14ac:dyDescent="0.2">
      <c r="A3118" s="9" t="s">
        <v>14069</v>
      </c>
      <c r="B3118" s="9">
        <v>1</v>
      </c>
      <c r="K3118" s="26" t="s">
        <v>8582</v>
      </c>
      <c r="L3118" s="27" t="s">
        <v>13966</v>
      </c>
      <c r="M3118" s="27" t="s">
        <v>13967</v>
      </c>
      <c r="N3118" s="27" t="s">
        <v>13384</v>
      </c>
      <c r="O3118" s="27" t="s">
        <v>13384</v>
      </c>
      <c r="P3118" s="27" t="s">
        <v>19511</v>
      </c>
      <c r="Q3118" s="28" t="s">
        <v>19511</v>
      </c>
    </row>
    <row r="3119" spans="1:17" x14ac:dyDescent="0.2">
      <c r="A3119" s="9" t="s">
        <v>14070</v>
      </c>
      <c r="B3119" s="9">
        <v>1</v>
      </c>
      <c r="K3119" s="29" t="s">
        <v>8582</v>
      </c>
      <c r="L3119" s="30" t="s">
        <v>13968</v>
      </c>
      <c r="M3119" s="30" t="s">
        <v>13843</v>
      </c>
      <c r="N3119" s="30" t="s">
        <v>13384</v>
      </c>
      <c r="O3119" s="30" t="s">
        <v>13384</v>
      </c>
      <c r="P3119" s="30" t="s">
        <v>19511</v>
      </c>
      <c r="Q3119" s="31" t="s">
        <v>19511</v>
      </c>
    </row>
    <row r="3120" spans="1:17" x14ac:dyDescent="0.2">
      <c r="A3120" s="9" t="s">
        <v>14073</v>
      </c>
      <c r="B3120" s="9">
        <v>1</v>
      </c>
      <c r="K3120" s="26" t="s">
        <v>8582</v>
      </c>
      <c r="L3120" s="27" t="s">
        <v>13969</v>
      </c>
      <c r="M3120" s="27" t="s">
        <v>13900</v>
      </c>
      <c r="N3120" s="27" t="s">
        <v>13384</v>
      </c>
      <c r="O3120" s="27" t="s">
        <v>13384</v>
      </c>
      <c r="P3120" s="27" t="s">
        <v>3886</v>
      </c>
      <c r="Q3120" s="28" t="s">
        <v>3885</v>
      </c>
    </row>
    <row r="3121" spans="1:17" x14ac:dyDescent="0.2">
      <c r="A3121" s="9" t="s">
        <v>14074</v>
      </c>
      <c r="B3121" s="9">
        <v>1</v>
      </c>
      <c r="K3121" s="29" t="s">
        <v>8582</v>
      </c>
      <c r="L3121" s="30" t="s">
        <v>13970</v>
      </c>
      <c r="M3121" s="30" t="s">
        <v>13845</v>
      </c>
      <c r="N3121" s="30" t="s">
        <v>13384</v>
      </c>
      <c r="O3121" s="30" t="s">
        <v>13384</v>
      </c>
      <c r="P3121" s="30" t="s">
        <v>19511</v>
      </c>
      <c r="Q3121" s="31" t="s">
        <v>19511</v>
      </c>
    </row>
    <row r="3122" spans="1:17" x14ac:dyDescent="0.2">
      <c r="A3122" s="9" t="s">
        <v>14075</v>
      </c>
      <c r="B3122" s="9">
        <v>1</v>
      </c>
      <c r="K3122" s="26" t="s">
        <v>8582</v>
      </c>
      <c r="L3122" s="27" t="s">
        <v>13971</v>
      </c>
      <c r="M3122" s="27" t="s">
        <v>13972</v>
      </c>
      <c r="N3122" s="27" t="s">
        <v>13384</v>
      </c>
      <c r="O3122" s="27" t="s">
        <v>13384</v>
      </c>
      <c r="P3122" s="27" t="s">
        <v>19511</v>
      </c>
      <c r="Q3122" s="28" t="s">
        <v>19511</v>
      </c>
    </row>
    <row r="3123" spans="1:17" x14ac:dyDescent="0.2">
      <c r="A3123" s="9" t="s">
        <v>14077</v>
      </c>
      <c r="B3123" s="9">
        <v>1</v>
      </c>
      <c r="K3123" s="29" t="s">
        <v>8582</v>
      </c>
      <c r="L3123" s="30" t="s">
        <v>13973</v>
      </c>
      <c r="M3123" s="30" t="s">
        <v>13845</v>
      </c>
      <c r="N3123" s="30" t="s">
        <v>13384</v>
      </c>
      <c r="O3123" s="30" t="s">
        <v>13384</v>
      </c>
      <c r="P3123" s="30" t="s">
        <v>19511</v>
      </c>
      <c r="Q3123" s="31" t="s">
        <v>19511</v>
      </c>
    </row>
    <row r="3124" spans="1:17" x14ac:dyDescent="0.2">
      <c r="A3124" s="9" t="s">
        <v>14079</v>
      </c>
      <c r="B3124" s="9">
        <v>1</v>
      </c>
      <c r="K3124" s="26" t="s">
        <v>8582</v>
      </c>
      <c r="L3124" s="27" t="s">
        <v>13974</v>
      </c>
      <c r="M3124" s="27" t="s">
        <v>13975</v>
      </c>
      <c r="N3124" s="27" t="s">
        <v>13384</v>
      </c>
      <c r="O3124" s="27" t="s">
        <v>13384</v>
      </c>
      <c r="P3124" s="27" t="s">
        <v>19511</v>
      </c>
      <c r="Q3124" s="28" t="s">
        <v>19511</v>
      </c>
    </row>
    <row r="3125" spans="1:17" x14ac:dyDescent="0.2">
      <c r="A3125" s="9" t="s">
        <v>14081</v>
      </c>
      <c r="B3125" s="9">
        <v>1</v>
      </c>
      <c r="K3125" s="29" t="s">
        <v>8582</v>
      </c>
      <c r="L3125" s="30" t="s">
        <v>13976</v>
      </c>
      <c r="M3125" s="30" t="s">
        <v>13977</v>
      </c>
      <c r="N3125" s="30" t="s">
        <v>13384</v>
      </c>
      <c r="O3125" s="30" t="s">
        <v>13384</v>
      </c>
      <c r="P3125" s="30" t="s">
        <v>19511</v>
      </c>
      <c r="Q3125" s="31" t="s">
        <v>19511</v>
      </c>
    </row>
    <row r="3126" spans="1:17" x14ac:dyDescent="0.2">
      <c r="A3126" s="9" t="s">
        <v>14083</v>
      </c>
      <c r="B3126" s="9">
        <v>1</v>
      </c>
      <c r="K3126" s="26" t="s">
        <v>8582</v>
      </c>
      <c r="L3126" s="27" t="s">
        <v>13978</v>
      </c>
      <c r="M3126" s="27" t="s">
        <v>13845</v>
      </c>
      <c r="N3126" s="27" t="s">
        <v>13384</v>
      </c>
      <c r="O3126" s="27" t="s">
        <v>13384</v>
      </c>
      <c r="P3126" s="27" t="s">
        <v>19511</v>
      </c>
      <c r="Q3126" s="28" t="s">
        <v>4101</v>
      </c>
    </row>
    <row r="3127" spans="1:17" x14ac:dyDescent="0.2">
      <c r="A3127" s="9" t="s">
        <v>14085</v>
      </c>
      <c r="B3127" s="9">
        <v>1</v>
      </c>
      <c r="K3127" s="29" t="s">
        <v>8582</v>
      </c>
      <c r="L3127" s="30" t="s">
        <v>13979</v>
      </c>
      <c r="M3127" s="30" t="s">
        <v>13980</v>
      </c>
      <c r="N3127" s="30" t="s">
        <v>13384</v>
      </c>
      <c r="O3127" s="30" t="s">
        <v>13384</v>
      </c>
      <c r="P3127" s="30" t="s">
        <v>19511</v>
      </c>
      <c r="Q3127" s="31" t="s">
        <v>19511</v>
      </c>
    </row>
    <row r="3128" spans="1:17" x14ac:dyDescent="0.2">
      <c r="A3128" s="9" t="s">
        <v>14087</v>
      </c>
      <c r="B3128" s="9">
        <v>1</v>
      </c>
      <c r="K3128" s="26" t="s">
        <v>8582</v>
      </c>
      <c r="L3128" s="27" t="s">
        <v>13981</v>
      </c>
      <c r="M3128" s="27" t="s">
        <v>13845</v>
      </c>
      <c r="N3128" s="27" t="s">
        <v>13384</v>
      </c>
      <c r="O3128" s="27" t="s">
        <v>13384</v>
      </c>
      <c r="P3128" s="27" t="s">
        <v>19511</v>
      </c>
      <c r="Q3128" s="28" t="s">
        <v>19511</v>
      </c>
    </row>
    <row r="3129" spans="1:17" x14ac:dyDescent="0.2">
      <c r="A3129" s="9" t="s">
        <v>14089</v>
      </c>
      <c r="B3129" s="9">
        <v>1</v>
      </c>
      <c r="K3129" s="29" t="s">
        <v>8582</v>
      </c>
      <c r="L3129" s="30" t="s">
        <v>13982</v>
      </c>
      <c r="M3129" s="30" t="s">
        <v>13983</v>
      </c>
      <c r="N3129" s="30" t="s">
        <v>13384</v>
      </c>
      <c r="O3129" s="30" t="s">
        <v>13384</v>
      </c>
      <c r="P3129" s="30" t="s">
        <v>4005</v>
      </c>
      <c r="Q3129" s="31" t="s">
        <v>4004</v>
      </c>
    </row>
    <row r="3130" spans="1:17" x14ac:dyDescent="0.2">
      <c r="A3130" s="9" t="s">
        <v>14092</v>
      </c>
      <c r="B3130" s="9">
        <v>1</v>
      </c>
      <c r="K3130" s="26" t="s">
        <v>8582</v>
      </c>
      <c r="L3130" s="27" t="s">
        <v>13984</v>
      </c>
      <c r="M3130" s="27" t="s">
        <v>13985</v>
      </c>
      <c r="N3130" s="27" t="s">
        <v>13384</v>
      </c>
      <c r="O3130" s="27" t="s">
        <v>13384</v>
      </c>
      <c r="P3130" s="27" t="s">
        <v>19511</v>
      </c>
      <c r="Q3130" s="28" t="s">
        <v>19511</v>
      </c>
    </row>
    <row r="3131" spans="1:17" x14ac:dyDescent="0.2">
      <c r="A3131" s="9" t="s">
        <v>14093</v>
      </c>
      <c r="B3131" s="9">
        <v>1</v>
      </c>
      <c r="K3131" s="29" t="s">
        <v>8582</v>
      </c>
      <c r="L3131" s="30" t="s">
        <v>13986</v>
      </c>
      <c r="M3131" s="30" t="s">
        <v>13987</v>
      </c>
      <c r="N3131" s="30" t="s">
        <v>13384</v>
      </c>
      <c r="O3131" s="30" t="s">
        <v>13384</v>
      </c>
      <c r="P3131" s="30" t="s">
        <v>19511</v>
      </c>
      <c r="Q3131" s="31" t="s">
        <v>19511</v>
      </c>
    </row>
    <row r="3132" spans="1:17" x14ac:dyDescent="0.2">
      <c r="A3132" s="9" t="s">
        <v>14095</v>
      </c>
      <c r="B3132" s="9">
        <v>1</v>
      </c>
      <c r="K3132" s="26" t="s">
        <v>8582</v>
      </c>
      <c r="L3132" s="27" t="s">
        <v>13988</v>
      </c>
      <c r="M3132" s="27" t="s">
        <v>13845</v>
      </c>
      <c r="N3132" s="27" t="s">
        <v>13384</v>
      </c>
      <c r="O3132" s="27" t="s">
        <v>13384</v>
      </c>
      <c r="P3132" s="27" t="s">
        <v>4102</v>
      </c>
      <c r="Q3132" s="28" t="s">
        <v>4103</v>
      </c>
    </row>
    <row r="3133" spans="1:17" x14ac:dyDescent="0.2">
      <c r="A3133" s="9" t="s">
        <v>14098</v>
      </c>
      <c r="B3133" s="9">
        <v>1</v>
      </c>
      <c r="K3133" s="29" t="s">
        <v>8582</v>
      </c>
      <c r="L3133" s="30" t="s">
        <v>13989</v>
      </c>
      <c r="M3133" s="30" t="s">
        <v>13990</v>
      </c>
      <c r="N3133" s="30" t="s">
        <v>13384</v>
      </c>
      <c r="O3133" s="30" t="s">
        <v>13384</v>
      </c>
      <c r="P3133" s="30" t="s">
        <v>19511</v>
      </c>
      <c r="Q3133" s="31" t="s">
        <v>19511</v>
      </c>
    </row>
    <row r="3134" spans="1:17" x14ac:dyDescent="0.2">
      <c r="A3134" s="9" t="s">
        <v>14100</v>
      </c>
      <c r="B3134" s="9">
        <v>1</v>
      </c>
      <c r="K3134" s="26" t="s">
        <v>8582</v>
      </c>
      <c r="L3134" s="27" t="s">
        <v>13991</v>
      </c>
      <c r="M3134" s="27" t="s">
        <v>13849</v>
      </c>
      <c r="N3134" s="27" t="s">
        <v>13384</v>
      </c>
      <c r="O3134" s="27" t="s">
        <v>13384</v>
      </c>
      <c r="P3134" s="27" t="s">
        <v>19511</v>
      </c>
      <c r="Q3134" s="28" t="s">
        <v>19511</v>
      </c>
    </row>
    <row r="3135" spans="1:17" x14ac:dyDescent="0.2">
      <c r="A3135" s="9" t="s">
        <v>14102</v>
      </c>
      <c r="B3135" s="9">
        <v>1</v>
      </c>
      <c r="K3135" s="29" t="s">
        <v>8582</v>
      </c>
      <c r="L3135" s="30" t="s">
        <v>13992</v>
      </c>
      <c r="M3135" s="30" t="s">
        <v>13845</v>
      </c>
      <c r="N3135" s="30" t="s">
        <v>13384</v>
      </c>
      <c r="O3135" s="30" t="s">
        <v>13384</v>
      </c>
      <c r="P3135" s="30" t="s">
        <v>19511</v>
      </c>
      <c r="Q3135" s="31" t="s">
        <v>19511</v>
      </c>
    </row>
    <row r="3136" spans="1:17" x14ac:dyDescent="0.2">
      <c r="A3136" s="9" t="s">
        <v>14108</v>
      </c>
      <c r="B3136" s="9">
        <v>1</v>
      </c>
      <c r="K3136" s="26" t="s">
        <v>8582</v>
      </c>
      <c r="L3136" s="27" t="s">
        <v>13993</v>
      </c>
      <c r="M3136" s="27" t="s">
        <v>13900</v>
      </c>
      <c r="N3136" s="27" t="s">
        <v>13384</v>
      </c>
      <c r="O3136" s="27" t="s">
        <v>13384</v>
      </c>
      <c r="P3136" s="27" t="s">
        <v>19511</v>
      </c>
      <c r="Q3136" s="28" t="s">
        <v>4104</v>
      </c>
    </row>
    <row r="3137" spans="1:17" x14ac:dyDescent="0.2">
      <c r="A3137" s="9" t="s">
        <v>14110</v>
      </c>
      <c r="B3137" s="9">
        <v>1</v>
      </c>
      <c r="K3137" s="29" t="s">
        <v>8582</v>
      </c>
      <c r="L3137" s="30" t="s">
        <v>13994</v>
      </c>
      <c r="M3137" s="30" t="s">
        <v>13995</v>
      </c>
      <c r="N3137" s="30" t="s">
        <v>13384</v>
      </c>
      <c r="O3137" s="30" t="s">
        <v>13384</v>
      </c>
      <c r="P3137" s="30" t="s">
        <v>3978</v>
      </c>
      <c r="Q3137" s="31" t="s">
        <v>3977</v>
      </c>
    </row>
    <row r="3138" spans="1:17" x14ac:dyDescent="0.2">
      <c r="A3138" s="9" t="s">
        <v>14112</v>
      </c>
      <c r="B3138" s="9">
        <v>1</v>
      </c>
      <c r="K3138" s="26" t="s">
        <v>8582</v>
      </c>
      <c r="L3138" s="27" t="s">
        <v>13996</v>
      </c>
      <c r="M3138" s="27" t="s">
        <v>13997</v>
      </c>
      <c r="N3138" s="27" t="s">
        <v>13384</v>
      </c>
      <c r="O3138" s="27" t="s">
        <v>13384</v>
      </c>
      <c r="P3138" s="27" t="s">
        <v>3972</v>
      </c>
      <c r="Q3138" s="28" t="s">
        <v>4105</v>
      </c>
    </row>
    <row r="3139" spans="1:17" x14ac:dyDescent="0.2">
      <c r="A3139" s="9" t="s">
        <v>14113</v>
      </c>
      <c r="B3139" s="9">
        <v>1</v>
      </c>
      <c r="K3139" s="29" t="s">
        <v>8582</v>
      </c>
      <c r="L3139" s="30" t="s">
        <v>13998</v>
      </c>
      <c r="M3139" s="30" t="s">
        <v>13900</v>
      </c>
      <c r="N3139" s="30" t="s">
        <v>13384</v>
      </c>
      <c r="O3139" s="30" t="s">
        <v>13384</v>
      </c>
      <c r="P3139" s="30" t="s">
        <v>19511</v>
      </c>
      <c r="Q3139" s="31" t="s">
        <v>19511</v>
      </c>
    </row>
    <row r="3140" spans="1:17" x14ac:dyDescent="0.2">
      <c r="A3140" s="9" t="s">
        <v>14116</v>
      </c>
      <c r="B3140" s="9">
        <v>1</v>
      </c>
      <c r="K3140" s="26" t="s">
        <v>8582</v>
      </c>
      <c r="L3140" s="27" t="s">
        <v>13999</v>
      </c>
      <c r="M3140" s="27" t="s">
        <v>14000</v>
      </c>
      <c r="N3140" s="27" t="s">
        <v>13384</v>
      </c>
      <c r="O3140" s="27" t="s">
        <v>13384</v>
      </c>
      <c r="P3140" s="27" t="s">
        <v>4106</v>
      </c>
      <c r="Q3140" s="28" t="s">
        <v>4107</v>
      </c>
    </row>
    <row r="3141" spans="1:17" x14ac:dyDescent="0.2">
      <c r="A3141" s="9" t="s">
        <v>14118</v>
      </c>
      <c r="B3141" s="9">
        <v>1</v>
      </c>
      <c r="K3141" s="29" t="s">
        <v>8582</v>
      </c>
      <c r="L3141" s="30" t="s">
        <v>14001</v>
      </c>
      <c r="M3141" s="30" t="s">
        <v>13900</v>
      </c>
      <c r="N3141" s="30" t="s">
        <v>13384</v>
      </c>
      <c r="O3141" s="30" t="s">
        <v>13384</v>
      </c>
      <c r="P3141" s="30" t="s">
        <v>19511</v>
      </c>
      <c r="Q3141" s="31" t="s">
        <v>19511</v>
      </c>
    </row>
    <row r="3142" spans="1:17" x14ac:dyDescent="0.2">
      <c r="A3142" s="9" t="s">
        <v>14120</v>
      </c>
      <c r="B3142" s="9">
        <v>1</v>
      </c>
      <c r="K3142" s="26" t="s">
        <v>8582</v>
      </c>
      <c r="L3142" s="27" t="s">
        <v>14002</v>
      </c>
      <c r="M3142" s="27" t="s">
        <v>13843</v>
      </c>
      <c r="N3142" s="27" t="s">
        <v>13384</v>
      </c>
      <c r="O3142" s="27" t="s">
        <v>13384</v>
      </c>
      <c r="P3142" s="27" t="s">
        <v>19511</v>
      </c>
      <c r="Q3142" s="28" t="s">
        <v>19511</v>
      </c>
    </row>
    <row r="3143" spans="1:17" x14ac:dyDescent="0.2">
      <c r="A3143" s="9" t="s">
        <v>14122</v>
      </c>
      <c r="B3143" s="9">
        <v>1</v>
      </c>
      <c r="K3143" s="29" t="s">
        <v>8582</v>
      </c>
      <c r="L3143" s="30" t="s">
        <v>14003</v>
      </c>
      <c r="M3143" s="30" t="s">
        <v>14004</v>
      </c>
      <c r="N3143" s="30" t="s">
        <v>13384</v>
      </c>
      <c r="O3143" s="30" t="s">
        <v>13384</v>
      </c>
      <c r="P3143" s="30" t="s">
        <v>19511</v>
      </c>
      <c r="Q3143" s="31" t="s">
        <v>19511</v>
      </c>
    </row>
    <row r="3144" spans="1:17" x14ac:dyDescent="0.2">
      <c r="A3144" s="9" t="s">
        <v>14124</v>
      </c>
      <c r="B3144" s="9">
        <v>1</v>
      </c>
      <c r="K3144" s="26" t="s">
        <v>8582</v>
      </c>
      <c r="L3144" s="27" t="s">
        <v>14005</v>
      </c>
      <c r="M3144" s="27" t="s">
        <v>13900</v>
      </c>
      <c r="N3144" s="27" t="s">
        <v>13384</v>
      </c>
      <c r="O3144" s="27" t="s">
        <v>13384</v>
      </c>
      <c r="P3144" s="27" t="s">
        <v>19511</v>
      </c>
      <c r="Q3144" s="28" t="s">
        <v>19511</v>
      </c>
    </row>
    <row r="3145" spans="1:17" x14ac:dyDescent="0.2">
      <c r="A3145" s="9" t="s">
        <v>14126</v>
      </c>
      <c r="B3145" s="9">
        <v>1</v>
      </c>
      <c r="K3145" s="29" t="s">
        <v>8582</v>
      </c>
      <c r="L3145" s="30" t="s">
        <v>14006</v>
      </c>
      <c r="M3145" s="30" t="s">
        <v>14007</v>
      </c>
      <c r="N3145" s="30" t="s">
        <v>13384</v>
      </c>
      <c r="O3145" s="30" t="s">
        <v>13384</v>
      </c>
      <c r="P3145" s="30" t="s">
        <v>19511</v>
      </c>
      <c r="Q3145" s="31" t="s">
        <v>19511</v>
      </c>
    </row>
    <row r="3146" spans="1:17" x14ac:dyDescent="0.2">
      <c r="A3146" s="9" t="s">
        <v>14128</v>
      </c>
      <c r="B3146" s="9">
        <v>1</v>
      </c>
      <c r="K3146" s="26" t="s">
        <v>8582</v>
      </c>
      <c r="L3146" s="27" t="s">
        <v>14008</v>
      </c>
      <c r="M3146" s="27" t="s">
        <v>13821</v>
      </c>
      <c r="N3146" s="27" t="s">
        <v>13384</v>
      </c>
      <c r="O3146" s="27" t="s">
        <v>13384</v>
      </c>
      <c r="P3146" s="27" t="s">
        <v>19511</v>
      </c>
      <c r="Q3146" s="28" t="s">
        <v>19511</v>
      </c>
    </row>
    <row r="3147" spans="1:17" x14ac:dyDescent="0.2">
      <c r="A3147" s="9" t="s">
        <v>14130</v>
      </c>
      <c r="B3147" s="9">
        <v>1</v>
      </c>
      <c r="K3147" s="29" t="s">
        <v>8582</v>
      </c>
      <c r="L3147" s="30" t="s">
        <v>14009</v>
      </c>
      <c r="M3147" s="30" t="s">
        <v>14010</v>
      </c>
      <c r="N3147" s="30" t="s">
        <v>13384</v>
      </c>
      <c r="O3147" s="30" t="s">
        <v>13384</v>
      </c>
      <c r="P3147" s="30" t="s">
        <v>19511</v>
      </c>
      <c r="Q3147" s="31" t="s">
        <v>19511</v>
      </c>
    </row>
    <row r="3148" spans="1:17" x14ac:dyDescent="0.2">
      <c r="A3148" s="9" t="s">
        <v>14132</v>
      </c>
      <c r="B3148" s="9">
        <v>1</v>
      </c>
      <c r="K3148" s="26" t="s">
        <v>8582</v>
      </c>
      <c r="L3148" s="27" t="s">
        <v>14011</v>
      </c>
      <c r="M3148" s="27" t="s">
        <v>13845</v>
      </c>
      <c r="N3148" s="27" t="s">
        <v>13384</v>
      </c>
      <c r="O3148" s="27" t="s">
        <v>13384</v>
      </c>
      <c r="P3148" s="27" t="s">
        <v>19511</v>
      </c>
      <c r="Q3148" s="28" t="s">
        <v>19511</v>
      </c>
    </row>
    <row r="3149" spans="1:17" x14ac:dyDescent="0.2">
      <c r="A3149" s="9" t="s">
        <v>14135</v>
      </c>
      <c r="B3149" s="9">
        <v>1</v>
      </c>
      <c r="K3149" s="29" t="s">
        <v>8582</v>
      </c>
      <c r="L3149" s="30" t="s">
        <v>14012</v>
      </c>
      <c r="M3149" s="30" t="s">
        <v>14013</v>
      </c>
      <c r="N3149" s="30" t="s">
        <v>13384</v>
      </c>
      <c r="O3149" s="30" t="s">
        <v>13384</v>
      </c>
      <c r="P3149" s="30" t="s">
        <v>19511</v>
      </c>
      <c r="Q3149" s="31" t="s">
        <v>19511</v>
      </c>
    </row>
    <row r="3150" spans="1:17" x14ac:dyDescent="0.2">
      <c r="A3150" s="9" t="s">
        <v>14137</v>
      </c>
      <c r="B3150" s="9">
        <v>1</v>
      </c>
      <c r="K3150" s="26" t="s">
        <v>8582</v>
      </c>
      <c r="L3150" s="27" t="s">
        <v>14014</v>
      </c>
      <c r="M3150" s="27" t="s">
        <v>14015</v>
      </c>
      <c r="N3150" s="27" t="s">
        <v>13384</v>
      </c>
      <c r="O3150" s="27" t="s">
        <v>13384</v>
      </c>
      <c r="P3150" s="27" t="s">
        <v>19511</v>
      </c>
      <c r="Q3150" s="28" t="s">
        <v>19511</v>
      </c>
    </row>
    <row r="3151" spans="1:17" x14ac:dyDescent="0.2">
      <c r="A3151" s="9" t="s">
        <v>14139</v>
      </c>
      <c r="B3151" s="9">
        <v>1</v>
      </c>
      <c r="K3151" s="29" t="s">
        <v>8582</v>
      </c>
      <c r="L3151" s="30" t="s">
        <v>14016</v>
      </c>
      <c r="M3151" s="30" t="s">
        <v>13900</v>
      </c>
      <c r="N3151" s="30" t="s">
        <v>13384</v>
      </c>
      <c r="O3151" s="30" t="s">
        <v>13384</v>
      </c>
      <c r="P3151" s="30" t="s">
        <v>19511</v>
      </c>
      <c r="Q3151" s="31" t="s">
        <v>19511</v>
      </c>
    </row>
    <row r="3152" spans="1:17" x14ac:dyDescent="0.2">
      <c r="A3152" s="9" t="s">
        <v>14141</v>
      </c>
      <c r="B3152" s="9">
        <v>1</v>
      </c>
      <c r="K3152" s="26" t="s">
        <v>8582</v>
      </c>
      <c r="L3152" s="27" t="s">
        <v>14017</v>
      </c>
      <c r="M3152" s="27" t="s">
        <v>14018</v>
      </c>
      <c r="N3152" s="27" t="s">
        <v>13384</v>
      </c>
      <c r="O3152" s="27" t="s">
        <v>13384</v>
      </c>
      <c r="P3152" s="27" t="s">
        <v>19511</v>
      </c>
      <c r="Q3152" s="28" t="s">
        <v>4108</v>
      </c>
    </row>
    <row r="3153" spans="1:17" x14ac:dyDescent="0.2">
      <c r="A3153" s="9" t="s">
        <v>14143</v>
      </c>
      <c r="B3153" s="9">
        <v>1</v>
      </c>
      <c r="K3153" s="29" t="s">
        <v>8582</v>
      </c>
      <c r="L3153" s="30" t="s">
        <v>14019</v>
      </c>
      <c r="M3153" s="30" t="s">
        <v>13900</v>
      </c>
      <c r="N3153" s="30" t="s">
        <v>13384</v>
      </c>
      <c r="O3153" s="30" t="s">
        <v>13384</v>
      </c>
      <c r="P3153" s="30" t="s">
        <v>19511</v>
      </c>
      <c r="Q3153" s="31" t="s">
        <v>19511</v>
      </c>
    </row>
    <row r="3154" spans="1:17" x14ac:dyDescent="0.2">
      <c r="A3154" s="9" t="s">
        <v>14145</v>
      </c>
      <c r="B3154" s="9">
        <v>1</v>
      </c>
      <c r="K3154" s="26" t="s">
        <v>8582</v>
      </c>
      <c r="L3154" s="27" t="s">
        <v>14020</v>
      </c>
      <c r="M3154" s="27" t="s">
        <v>14021</v>
      </c>
      <c r="N3154" s="27" t="s">
        <v>13384</v>
      </c>
      <c r="O3154" s="27" t="s">
        <v>13384</v>
      </c>
      <c r="P3154" s="27" t="s">
        <v>19511</v>
      </c>
      <c r="Q3154" s="28" t="s">
        <v>19511</v>
      </c>
    </row>
    <row r="3155" spans="1:17" x14ac:dyDescent="0.2">
      <c r="A3155" s="9" t="s">
        <v>14147</v>
      </c>
      <c r="B3155" s="9">
        <v>1</v>
      </c>
      <c r="K3155" s="29" t="s">
        <v>8582</v>
      </c>
      <c r="L3155" s="30" t="s">
        <v>14022</v>
      </c>
      <c r="M3155" s="30" t="s">
        <v>13845</v>
      </c>
      <c r="N3155" s="30" t="s">
        <v>13384</v>
      </c>
      <c r="O3155" s="30" t="s">
        <v>13384</v>
      </c>
      <c r="P3155" s="30" t="s">
        <v>19511</v>
      </c>
      <c r="Q3155" s="31" t="s">
        <v>19511</v>
      </c>
    </row>
    <row r="3156" spans="1:17" x14ac:dyDescent="0.2">
      <c r="A3156" s="9" t="s">
        <v>14150</v>
      </c>
      <c r="B3156" s="9">
        <v>1</v>
      </c>
      <c r="K3156" s="26" t="s">
        <v>8582</v>
      </c>
      <c r="L3156" s="27" t="s">
        <v>14023</v>
      </c>
      <c r="M3156" s="27" t="s">
        <v>14024</v>
      </c>
      <c r="N3156" s="27" t="s">
        <v>13384</v>
      </c>
      <c r="O3156" s="27" t="s">
        <v>13384</v>
      </c>
      <c r="P3156" s="27" t="s">
        <v>4109</v>
      </c>
      <c r="Q3156" s="28" t="s">
        <v>4110</v>
      </c>
    </row>
    <row r="3157" spans="1:17" x14ac:dyDescent="0.2">
      <c r="A3157" s="9" t="s">
        <v>14151</v>
      </c>
      <c r="B3157" s="9">
        <v>1</v>
      </c>
      <c r="K3157" s="29" t="s">
        <v>8582</v>
      </c>
      <c r="L3157" s="30" t="s">
        <v>14025</v>
      </c>
      <c r="M3157" s="30" t="s">
        <v>13900</v>
      </c>
      <c r="N3157" s="30" t="s">
        <v>13384</v>
      </c>
      <c r="O3157" s="30" t="s">
        <v>13384</v>
      </c>
      <c r="P3157" s="30" t="s">
        <v>19511</v>
      </c>
      <c r="Q3157" s="31" t="s">
        <v>4111</v>
      </c>
    </row>
    <row r="3158" spans="1:17" x14ac:dyDescent="0.2">
      <c r="A3158" s="9" t="s">
        <v>14153</v>
      </c>
      <c r="B3158" s="9">
        <v>1</v>
      </c>
      <c r="K3158" s="26" t="s">
        <v>8582</v>
      </c>
      <c r="L3158" s="27" t="s">
        <v>14026</v>
      </c>
      <c r="M3158" s="27" t="s">
        <v>13845</v>
      </c>
      <c r="N3158" s="27" t="s">
        <v>13384</v>
      </c>
      <c r="O3158" s="27" t="s">
        <v>13384</v>
      </c>
      <c r="P3158" s="27" t="s">
        <v>19511</v>
      </c>
      <c r="Q3158" s="28" t="s">
        <v>19511</v>
      </c>
    </row>
    <row r="3159" spans="1:17" x14ac:dyDescent="0.2">
      <c r="A3159" s="9" t="s">
        <v>14155</v>
      </c>
      <c r="B3159" s="9">
        <v>1</v>
      </c>
      <c r="K3159" s="29" t="s">
        <v>8582</v>
      </c>
      <c r="L3159" s="30" t="s">
        <v>14027</v>
      </c>
      <c r="M3159" s="30" t="s">
        <v>14028</v>
      </c>
      <c r="N3159" s="30" t="s">
        <v>13384</v>
      </c>
      <c r="O3159" s="30" t="s">
        <v>13384</v>
      </c>
      <c r="P3159" s="30" t="s">
        <v>19511</v>
      </c>
      <c r="Q3159" s="31" t="s">
        <v>19511</v>
      </c>
    </row>
    <row r="3160" spans="1:17" x14ac:dyDescent="0.2">
      <c r="A3160" s="9" t="s">
        <v>14157</v>
      </c>
      <c r="B3160" s="9">
        <v>1</v>
      </c>
      <c r="K3160" s="26" t="s">
        <v>8582</v>
      </c>
      <c r="L3160" s="27" t="s">
        <v>14029</v>
      </c>
      <c r="M3160" s="27" t="s">
        <v>13845</v>
      </c>
      <c r="N3160" s="27" t="s">
        <v>13384</v>
      </c>
      <c r="O3160" s="27" t="s">
        <v>13384</v>
      </c>
      <c r="P3160" s="27" t="s">
        <v>19511</v>
      </c>
      <c r="Q3160" s="28" t="s">
        <v>19511</v>
      </c>
    </row>
    <row r="3161" spans="1:17" x14ac:dyDescent="0.2">
      <c r="A3161" s="9" t="s">
        <v>14159</v>
      </c>
      <c r="B3161" s="9">
        <v>1</v>
      </c>
      <c r="K3161" s="29" t="s">
        <v>8582</v>
      </c>
      <c r="L3161" s="30" t="s">
        <v>14030</v>
      </c>
      <c r="M3161" s="30" t="s">
        <v>13845</v>
      </c>
      <c r="N3161" s="30" t="s">
        <v>13384</v>
      </c>
      <c r="O3161" s="30" t="s">
        <v>13384</v>
      </c>
      <c r="P3161" s="30" t="s">
        <v>19511</v>
      </c>
      <c r="Q3161" s="31" t="s">
        <v>19511</v>
      </c>
    </row>
    <row r="3162" spans="1:17" x14ac:dyDescent="0.2">
      <c r="A3162" s="9" t="s">
        <v>14161</v>
      </c>
      <c r="B3162" s="9">
        <v>1</v>
      </c>
      <c r="K3162" s="26" t="s">
        <v>8582</v>
      </c>
      <c r="L3162" s="27" t="s">
        <v>14031</v>
      </c>
      <c r="M3162" s="27" t="s">
        <v>14032</v>
      </c>
      <c r="N3162" s="27" t="s">
        <v>13384</v>
      </c>
      <c r="O3162" s="27" t="s">
        <v>13384</v>
      </c>
      <c r="P3162" s="27" t="s">
        <v>19511</v>
      </c>
      <c r="Q3162" s="28" t="s">
        <v>19511</v>
      </c>
    </row>
    <row r="3163" spans="1:17" x14ac:dyDescent="0.2">
      <c r="A3163" s="9" t="s">
        <v>14163</v>
      </c>
      <c r="B3163" s="9">
        <v>1</v>
      </c>
      <c r="K3163" s="29" t="s">
        <v>8582</v>
      </c>
      <c r="L3163" s="30" t="s">
        <v>14033</v>
      </c>
      <c r="M3163" s="30" t="s">
        <v>14034</v>
      </c>
      <c r="N3163" s="30" t="s">
        <v>13384</v>
      </c>
      <c r="O3163" s="30" t="s">
        <v>13384</v>
      </c>
      <c r="P3163" s="30" t="s">
        <v>19511</v>
      </c>
      <c r="Q3163" s="31" t="s">
        <v>19511</v>
      </c>
    </row>
    <row r="3164" spans="1:17" x14ac:dyDescent="0.2">
      <c r="A3164" s="9" t="s">
        <v>14165</v>
      </c>
      <c r="B3164" s="9">
        <v>1</v>
      </c>
      <c r="K3164" s="26" t="s">
        <v>8582</v>
      </c>
      <c r="L3164" s="27" t="s">
        <v>14035</v>
      </c>
      <c r="M3164" s="27" t="s">
        <v>13843</v>
      </c>
      <c r="N3164" s="27" t="s">
        <v>13384</v>
      </c>
      <c r="O3164" s="27" t="s">
        <v>13384</v>
      </c>
      <c r="P3164" s="27" t="s">
        <v>19511</v>
      </c>
      <c r="Q3164" s="28" t="s">
        <v>19511</v>
      </c>
    </row>
    <row r="3165" spans="1:17" x14ac:dyDescent="0.2">
      <c r="A3165" s="9" t="s">
        <v>14167</v>
      </c>
      <c r="B3165" s="9">
        <v>1</v>
      </c>
      <c r="K3165" s="29" t="s">
        <v>8582</v>
      </c>
      <c r="L3165" s="30" t="s">
        <v>14036</v>
      </c>
      <c r="M3165" s="30" t="s">
        <v>13845</v>
      </c>
      <c r="N3165" s="30" t="s">
        <v>13384</v>
      </c>
      <c r="O3165" s="30" t="s">
        <v>13384</v>
      </c>
      <c r="P3165" s="30" t="s">
        <v>19511</v>
      </c>
      <c r="Q3165" s="31" t="s">
        <v>19511</v>
      </c>
    </row>
    <row r="3166" spans="1:17" x14ac:dyDescent="0.2">
      <c r="A3166" s="9" t="s">
        <v>14169</v>
      </c>
      <c r="B3166" s="9">
        <v>1</v>
      </c>
      <c r="K3166" s="26" t="s">
        <v>8216</v>
      </c>
      <c r="L3166" s="27" t="s">
        <v>14037</v>
      </c>
      <c r="M3166" s="27" t="s">
        <v>14038</v>
      </c>
      <c r="N3166" s="27" t="s">
        <v>14039</v>
      </c>
      <c r="O3166" s="27" t="s">
        <v>14039</v>
      </c>
      <c r="P3166" s="27" t="s">
        <v>4112</v>
      </c>
      <c r="Q3166" s="28" t="s">
        <v>4113</v>
      </c>
    </row>
    <row r="3167" spans="1:17" x14ac:dyDescent="0.2">
      <c r="A3167" s="9" t="s">
        <v>14173</v>
      </c>
      <c r="B3167" s="9">
        <v>1</v>
      </c>
      <c r="K3167" s="29" t="s">
        <v>8171</v>
      </c>
      <c r="L3167" s="30" t="s">
        <v>9825</v>
      </c>
      <c r="M3167" s="30" t="s">
        <v>14040</v>
      </c>
      <c r="N3167" s="30" t="s">
        <v>14039</v>
      </c>
      <c r="O3167" s="30" t="s">
        <v>14039</v>
      </c>
      <c r="P3167" s="30" t="s">
        <v>19511</v>
      </c>
      <c r="Q3167" s="31" t="s">
        <v>4114</v>
      </c>
    </row>
    <row r="3168" spans="1:17" x14ac:dyDescent="0.2">
      <c r="A3168" s="9" t="s">
        <v>14175</v>
      </c>
      <c r="B3168" s="9">
        <v>1</v>
      </c>
      <c r="K3168" s="26" t="s">
        <v>8186</v>
      </c>
      <c r="L3168" s="27" t="s">
        <v>14041</v>
      </c>
      <c r="M3168" s="27" t="s">
        <v>14042</v>
      </c>
      <c r="N3168" s="27" t="s">
        <v>14039</v>
      </c>
      <c r="O3168" s="27" t="s">
        <v>14039</v>
      </c>
      <c r="P3168" s="27" t="s">
        <v>19511</v>
      </c>
      <c r="Q3168" s="28" t="s">
        <v>4115</v>
      </c>
    </row>
    <row r="3169" spans="1:17" x14ac:dyDescent="0.2">
      <c r="A3169" s="9" t="s">
        <v>14177</v>
      </c>
      <c r="B3169" s="9">
        <v>1</v>
      </c>
      <c r="K3169" s="29" t="s">
        <v>8186</v>
      </c>
      <c r="L3169" s="30" t="s">
        <v>14043</v>
      </c>
      <c r="M3169" s="30" t="s">
        <v>4116</v>
      </c>
      <c r="N3169" s="30" t="s">
        <v>14039</v>
      </c>
      <c r="O3169" s="30" t="s">
        <v>14039</v>
      </c>
      <c r="P3169" s="30" t="s">
        <v>4117</v>
      </c>
      <c r="Q3169" s="31" t="s">
        <v>4118</v>
      </c>
    </row>
    <row r="3170" spans="1:17" x14ac:dyDescent="0.2">
      <c r="A3170" s="9" t="s">
        <v>14179</v>
      </c>
      <c r="B3170" s="9">
        <v>1</v>
      </c>
      <c r="K3170" s="26" t="s">
        <v>8220</v>
      </c>
      <c r="L3170" s="27" t="s">
        <v>8250</v>
      </c>
      <c r="M3170" s="27" t="s">
        <v>19511</v>
      </c>
      <c r="N3170" s="27" t="s">
        <v>14039</v>
      </c>
      <c r="O3170" s="27" t="s">
        <v>19511</v>
      </c>
      <c r="P3170" s="27" t="s">
        <v>19511</v>
      </c>
      <c r="Q3170" s="28" t="s">
        <v>19511</v>
      </c>
    </row>
    <row r="3171" spans="1:17" x14ac:dyDescent="0.2">
      <c r="A3171" s="9" t="s">
        <v>14181</v>
      </c>
      <c r="B3171" s="9">
        <v>1</v>
      </c>
      <c r="K3171" s="29" t="s">
        <v>8183</v>
      </c>
      <c r="L3171" s="30" t="s">
        <v>14044</v>
      </c>
      <c r="M3171" s="30" t="s">
        <v>14045</v>
      </c>
      <c r="N3171" s="30" t="s">
        <v>14039</v>
      </c>
      <c r="O3171" s="30" t="s">
        <v>19511</v>
      </c>
      <c r="P3171" s="30" t="s">
        <v>4119</v>
      </c>
      <c r="Q3171" s="31" t="s">
        <v>4120</v>
      </c>
    </row>
    <row r="3172" spans="1:17" x14ac:dyDescent="0.2">
      <c r="A3172" s="9" t="s">
        <v>14183</v>
      </c>
      <c r="B3172" s="9">
        <v>1</v>
      </c>
      <c r="K3172" s="26" t="s">
        <v>8183</v>
      </c>
      <c r="L3172" s="27" t="s">
        <v>14046</v>
      </c>
      <c r="M3172" s="27" t="s">
        <v>14047</v>
      </c>
      <c r="N3172" s="27" t="s">
        <v>14039</v>
      </c>
      <c r="O3172" s="27" t="s">
        <v>19511</v>
      </c>
      <c r="P3172" s="27" t="s">
        <v>4121</v>
      </c>
      <c r="Q3172" s="28" t="s">
        <v>4122</v>
      </c>
    </row>
    <row r="3173" spans="1:17" x14ac:dyDescent="0.2">
      <c r="A3173" s="9" t="s">
        <v>14185</v>
      </c>
      <c r="B3173" s="9">
        <v>1</v>
      </c>
      <c r="K3173" s="29" t="s">
        <v>8174</v>
      </c>
      <c r="L3173" s="30" t="s">
        <v>14048</v>
      </c>
      <c r="M3173" s="30" t="s">
        <v>4123</v>
      </c>
      <c r="N3173" s="30" t="s">
        <v>14039</v>
      </c>
      <c r="O3173" s="30" t="s">
        <v>14039</v>
      </c>
      <c r="P3173" s="30" t="s">
        <v>19511</v>
      </c>
      <c r="Q3173" s="31" t="s">
        <v>4124</v>
      </c>
    </row>
    <row r="3174" spans="1:17" x14ac:dyDescent="0.2">
      <c r="A3174" s="9" t="s">
        <v>14187</v>
      </c>
      <c r="B3174" s="9">
        <v>1</v>
      </c>
      <c r="K3174" s="26" t="s">
        <v>8186</v>
      </c>
      <c r="L3174" s="27" t="s">
        <v>14049</v>
      </c>
      <c r="M3174" s="27" t="s">
        <v>4125</v>
      </c>
      <c r="N3174" s="27" t="s">
        <v>14039</v>
      </c>
      <c r="O3174" s="27" t="s">
        <v>14039</v>
      </c>
      <c r="P3174" s="27" t="s">
        <v>4126</v>
      </c>
      <c r="Q3174" s="28" t="s">
        <v>4127</v>
      </c>
    </row>
    <row r="3175" spans="1:17" x14ac:dyDescent="0.2">
      <c r="A3175" s="9" t="s">
        <v>14189</v>
      </c>
      <c r="B3175" s="9">
        <v>1</v>
      </c>
      <c r="K3175" s="29" t="s">
        <v>8216</v>
      </c>
      <c r="L3175" s="30" t="s">
        <v>14050</v>
      </c>
      <c r="M3175" s="30" t="s">
        <v>14051</v>
      </c>
      <c r="N3175" s="30" t="s">
        <v>14039</v>
      </c>
      <c r="O3175" s="30" t="s">
        <v>14052</v>
      </c>
      <c r="P3175" s="30" t="s">
        <v>4128</v>
      </c>
      <c r="Q3175" s="31" t="s">
        <v>4129</v>
      </c>
    </row>
    <row r="3176" spans="1:17" x14ac:dyDescent="0.2">
      <c r="A3176" s="9" t="s">
        <v>14191</v>
      </c>
      <c r="B3176" s="9">
        <v>1</v>
      </c>
      <c r="K3176" s="26" t="s">
        <v>8174</v>
      </c>
      <c r="L3176" s="27" t="s">
        <v>14053</v>
      </c>
      <c r="M3176" s="27" t="s">
        <v>14054</v>
      </c>
      <c r="N3176" s="27" t="s">
        <v>14039</v>
      </c>
      <c r="O3176" s="27" t="s">
        <v>19511</v>
      </c>
      <c r="P3176" s="27" t="s">
        <v>19511</v>
      </c>
      <c r="Q3176" s="28" t="s">
        <v>4130</v>
      </c>
    </row>
    <row r="3177" spans="1:17" x14ac:dyDescent="0.2">
      <c r="A3177" s="9" t="s">
        <v>14193</v>
      </c>
      <c r="B3177" s="9">
        <v>1</v>
      </c>
      <c r="K3177" s="29" t="s">
        <v>8171</v>
      </c>
      <c r="L3177" s="30" t="s">
        <v>14055</v>
      </c>
      <c r="M3177" s="30" t="s">
        <v>14056</v>
      </c>
      <c r="N3177" s="30" t="s">
        <v>14039</v>
      </c>
      <c r="O3177" s="30" t="s">
        <v>19511</v>
      </c>
      <c r="P3177" s="30" t="s">
        <v>19511</v>
      </c>
      <c r="Q3177" s="31" t="s">
        <v>4131</v>
      </c>
    </row>
    <row r="3178" spans="1:17" x14ac:dyDescent="0.2">
      <c r="A3178" s="9" t="s">
        <v>14195</v>
      </c>
      <c r="B3178" s="9">
        <v>1</v>
      </c>
      <c r="K3178" s="26" t="s">
        <v>8183</v>
      </c>
      <c r="L3178" s="27" t="s">
        <v>14057</v>
      </c>
      <c r="M3178" s="27" t="s">
        <v>14058</v>
      </c>
      <c r="N3178" s="27" t="s">
        <v>14039</v>
      </c>
      <c r="O3178" s="27" t="s">
        <v>19511</v>
      </c>
      <c r="P3178" s="27" t="s">
        <v>19511</v>
      </c>
      <c r="Q3178" s="28" t="s">
        <v>4132</v>
      </c>
    </row>
    <row r="3179" spans="1:17" x14ac:dyDescent="0.2">
      <c r="A3179" s="9" t="s">
        <v>14196</v>
      </c>
      <c r="B3179" s="9">
        <v>1</v>
      </c>
      <c r="K3179" s="29" t="s">
        <v>8183</v>
      </c>
      <c r="L3179" s="30" t="s">
        <v>14059</v>
      </c>
      <c r="M3179" s="30" t="s">
        <v>14060</v>
      </c>
      <c r="N3179" s="30" t="s">
        <v>14061</v>
      </c>
      <c r="O3179" s="30" t="s">
        <v>14062</v>
      </c>
      <c r="P3179" s="30" t="s">
        <v>19511</v>
      </c>
      <c r="Q3179" s="31" t="s">
        <v>4133</v>
      </c>
    </row>
    <row r="3180" spans="1:17" x14ac:dyDescent="0.2">
      <c r="A3180" s="9" t="s">
        <v>14198</v>
      </c>
      <c r="B3180" s="9">
        <v>1</v>
      </c>
      <c r="K3180" s="26" t="s">
        <v>8171</v>
      </c>
      <c r="L3180" s="27" t="s">
        <v>14063</v>
      </c>
      <c r="M3180" s="27" t="s">
        <v>14064</v>
      </c>
      <c r="N3180" s="27" t="s">
        <v>14061</v>
      </c>
      <c r="O3180" s="27" t="s">
        <v>19511</v>
      </c>
      <c r="P3180" s="27" t="s">
        <v>4134</v>
      </c>
      <c r="Q3180" s="28" t="s">
        <v>4135</v>
      </c>
    </row>
    <row r="3181" spans="1:17" x14ac:dyDescent="0.2">
      <c r="A3181" s="9" t="s">
        <v>14200</v>
      </c>
      <c r="B3181" s="9">
        <v>1</v>
      </c>
      <c r="K3181" s="29" t="s">
        <v>8183</v>
      </c>
      <c r="L3181" s="30" t="s">
        <v>14065</v>
      </c>
      <c r="M3181" s="30" t="s">
        <v>14066</v>
      </c>
      <c r="N3181" s="30" t="s">
        <v>14061</v>
      </c>
      <c r="O3181" s="30" t="s">
        <v>19511</v>
      </c>
      <c r="P3181" s="30" t="s">
        <v>19511</v>
      </c>
      <c r="Q3181" s="31" t="s">
        <v>4136</v>
      </c>
    </row>
    <row r="3182" spans="1:17" x14ac:dyDescent="0.2">
      <c r="A3182" s="9" t="s">
        <v>14203</v>
      </c>
      <c r="B3182" s="9">
        <v>1</v>
      </c>
      <c r="K3182" s="26" t="s">
        <v>8183</v>
      </c>
      <c r="L3182" s="27" t="s">
        <v>14067</v>
      </c>
      <c r="M3182" s="27" t="s">
        <v>14068</v>
      </c>
      <c r="N3182" s="27" t="s">
        <v>14061</v>
      </c>
      <c r="O3182" s="27" t="s">
        <v>14061</v>
      </c>
      <c r="P3182" s="27" t="s">
        <v>19511</v>
      </c>
      <c r="Q3182" s="28" t="s">
        <v>19511</v>
      </c>
    </row>
    <row r="3183" spans="1:17" x14ac:dyDescent="0.2">
      <c r="A3183" s="9" t="s">
        <v>14206</v>
      </c>
      <c r="B3183" s="9">
        <v>1</v>
      </c>
      <c r="K3183" s="29" t="s">
        <v>8174</v>
      </c>
      <c r="L3183" s="30" t="s">
        <v>14069</v>
      </c>
      <c r="M3183" s="30" t="s">
        <v>4137</v>
      </c>
      <c r="N3183" s="30" t="s">
        <v>14061</v>
      </c>
      <c r="O3183" s="30" t="s">
        <v>14061</v>
      </c>
      <c r="P3183" s="30" t="s">
        <v>19511</v>
      </c>
      <c r="Q3183" s="31" t="s">
        <v>4136</v>
      </c>
    </row>
    <row r="3184" spans="1:17" x14ac:dyDescent="0.2">
      <c r="A3184" s="9" t="s">
        <v>14208</v>
      </c>
      <c r="B3184" s="9">
        <v>1</v>
      </c>
      <c r="K3184" s="26" t="s">
        <v>8186</v>
      </c>
      <c r="L3184" s="27" t="s">
        <v>14070</v>
      </c>
      <c r="M3184" s="27" t="s">
        <v>4138</v>
      </c>
      <c r="N3184" s="27" t="s">
        <v>14061</v>
      </c>
      <c r="O3184" s="27" t="s">
        <v>14071</v>
      </c>
      <c r="P3184" s="27" t="s">
        <v>4139</v>
      </c>
      <c r="Q3184" s="28" t="s">
        <v>4140</v>
      </c>
    </row>
    <row r="3185" spans="1:17" x14ac:dyDescent="0.2">
      <c r="A3185" s="9" t="s">
        <v>14209</v>
      </c>
      <c r="B3185" s="9">
        <v>1</v>
      </c>
      <c r="K3185" s="29" t="s">
        <v>8220</v>
      </c>
      <c r="L3185" s="30" t="s">
        <v>8250</v>
      </c>
      <c r="M3185" s="30" t="s">
        <v>19511</v>
      </c>
      <c r="N3185" s="30" t="s">
        <v>14061</v>
      </c>
      <c r="O3185" s="30" t="s">
        <v>14072</v>
      </c>
      <c r="P3185" s="30" t="s">
        <v>19511</v>
      </c>
      <c r="Q3185" s="31" t="s">
        <v>19511</v>
      </c>
    </row>
    <row r="3186" spans="1:17" x14ac:dyDescent="0.2">
      <c r="A3186" s="9" t="s">
        <v>14212</v>
      </c>
      <c r="B3186" s="9">
        <v>1</v>
      </c>
      <c r="K3186" s="26" t="s">
        <v>8183</v>
      </c>
      <c r="L3186" s="27" t="s">
        <v>14073</v>
      </c>
      <c r="M3186" s="27" t="s">
        <v>2641</v>
      </c>
      <c r="N3186" s="27" t="s">
        <v>14061</v>
      </c>
      <c r="O3186" s="27" t="s">
        <v>19511</v>
      </c>
      <c r="P3186" s="27" t="s">
        <v>4141</v>
      </c>
      <c r="Q3186" s="28" t="s">
        <v>4142</v>
      </c>
    </row>
    <row r="3187" spans="1:17" x14ac:dyDescent="0.2">
      <c r="A3187" s="9" t="s">
        <v>14214</v>
      </c>
      <c r="B3187" s="9">
        <v>1</v>
      </c>
      <c r="K3187" s="29" t="s">
        <v>8285</v>
      </c>
      <c r="L3187" s="30" t="s">
        <v>14074</v>
      </c>
      <c r="M3187" s="30" t="s">
        <v>6840</v>
      </c>
      <c r="N3187" s="30" t="s">
        <v>14061</v>
      </c>
      <c r="O3187" s="30" t="s">
        <v>14061</v>
      </c>
      <c r="P3187" s="30" t="s">
        <v>4143</v>
      </c>
      <c r="Q3187" s="31" t="s">
        <v>4144</v>
      </c>
    </row>
    <row r="3188" spans="1:17" x14ac:dyDescent="0.2">
      <c r="A3188" s="9" t="s">
        <v>14215</v>
      </c>
      <c r="B3188" s="9">
        <v>1</v>
      </c>
      <c r="K3188" s="26" t="s">
        <v>8183</v>
      </c>
      <c r="L3188" s="27" t="s">
        <v>14075</v>
      </c>
      <c r="M3188" s="27" t="s">
        <v>14076</v>
      </c>
      <c r="N3188" s="27" t="s">
        <v>14061</v>
      </c>
      <c r="O3188" s="27" t="s">
        <v>19511</v>
      </c>
      <c r="P3188" s="27" t="s">
        <v>4145</v>
      </c>
      <c r="Q3188" s="28" t="s">
        <v>4146</v>
      </c>
    </row>
    <row r="3189" spans="1:17" x14ac:dyDescent="0.2">
      <c r="A3189" s="9" t="s">
        <v>14216</v>
      </c>
      <c r="B3189" s="9">
        <v>1</v>
      </c>
      <c r="K3189" s="29" t="s">
        <v>8183</v>
      </c>
      <c r="L3189" s="30" t="s">
        <v>14077</v>
      </c>
      <c r="M3189" s="30" t="s">
        <v>14078</v>
      </c>
      <c r="N3189" s="30" t="s">
        <v>14061</v>
      </c>
      <c r="O3189" s="30" t="s">
        <v>19511</v>
      </c>
      <c r="P3189" s="30" t="s">
        <v>4147</v>
      </c>
      <c r="Q3189" s="31" t="s">
        <v>4148</v>
      </c>
    </row>
    <row r="3190" spans="1:17" x14ac:dyDescent="0.2">
      <c r="A3190" s="9" t="s">
        <v>14218</v>
      </c>
      <c r="B3190" s="9">
        <v>1</v>
      </c>
      <c r="K3190" s="26" t="s">
        <v>8183</v>
      </c>
      <c r="L3190" s="27" t="s">
        <v>14079</v>
      </c>
      <c r="M3190" s="27" t="s">
        <v>14080</v>
      </c>
      <c r="N3190" s="27" t="s">
        <v>14061</v>
      </c>
      <c r="O3190" s="27" t="s">
        <v>19511</v>
      </c>
      <c r="P3190" s="27" t="s">
        <v>4149</v>
      </c>
      <c r="Q3190" s="28" t="s">
        <v>4150</v>
      </c>
    </row>
    <row r="3191" spans="1:17" x14ac:dyDescent="0.2">
      <c r="A3191" s="9" t="s">
        <v>14219</v>
      </c>
      <c r="B3191" s="9">
        <v>1</v>
      </c>
      <c r="K3191" s="29" t="s">
        <v>8186</v>
      </c>
      <c r="L3191" s="30" t="s">
        <v>14081</v>
      </c>
      <c r="M3191" s="30" t="s">
        <v>14082</v>
      </c>
      <c r="N3191" s="30" t="s">
        <v>14061</v>
      </c>
      <c r="O3191" s="30" t="s">
        <v>19511</v>
      </c>
      <c r="P3191" s="30" t="s">
        <v>19511</v>
      </c>
      <c r="Q3191" s="31" t="s">
        <v>4151</v>
      </c>
    </row>
    <row r="3192" spans="1:17" x14ac:dyDescent="0.2">
      <c r="A3192" s="9" t="s">
        <v>14222</v>
      </c>
      <c r="B3192" s="9">
        <v>1</v>
      </c>
      <c r="K3192" s="26" t="s">
        <v>8216</v>
      </c>
      <c r="L3192" s="27" t="s">
        <v>14083</v>
      </c>
      <c r="M3192" s="27" t="s">
        <v>14084</v>
      </c>
      <c r="N3192" s="27" t="s">
        <v>14061</v>
      </c>
      <c r="O3192" s="27" t="s">
        <v>19511</v>
      </c>
      <c r="P3192" s="27" t="s">
        <v>4152</v>
      </c>
      <c r="Q3192" s="28" t="s">
        <v>4153</v>
      </c>
    </row>
    <row r="3193" spans="1:17" x14ac:dyDescent="0.2">
      <c r="A3193" s="9" t="s">
        <v>14224</v>
      </c>
      <c r="B3193" s="9">
        <v>1</v>
      </c>
      <c r="K3193" s="29" t="s">
        <v>8186</v>
      </c>
      <c r="L3193" s="30" t="s">
        <v>14085</v>
      </c>
      <c r="M3193" s="30" t="s">
        <v>14086</v>
      </c>
      <c r="N3193" s="30" t="s">
        <v>14061</v>
      </c>
      <c r="O3193" s="30" t="s">
        <v>14061</v>
      </c>
      <c r="P3193" s="30" t="s">
        <v>4154</v>
      </c>
      <c r="Q3193" s="31" t="s">
        <v>4155</v>
      </c>
    </row>
    <row r="3194" spans="1:17" x14ac:dyDescent="0.2">
      <c r="A3194" s="9" t="s">
        <v>14226</v>
      </c>
      <c r="B3194" s="9">
        <v>1</v>
      </c>
      <c r="K3194" s="26" t="s">
        <v>8186</v>
      </c>
      <c r="L3194" s="27" t="s">
        <v>14087</v>
      </c>
      <c r="M3194" s="27" t="s">
        <v>14088</v>
      </c>
      <c r="N3194" s="27" t="s">
        <v>14061</v>
      </c>
      <c r="O3194" s="27" t="s">
        <v>14061</v>
      </c>
      <c r="P3194" s="27" t="s">
        <v>4156</v>
      </c>
      <c r="Q3194" s="28" t="s">
        <v>4157</v>
      </c>
    </row>
    <row r="3195" spans="1:17" x14ac:dyDescent="0.2">
      <c r="A3195" s="9" t="s">
        <v>14228</v>
      </c>
      <c r="B3195" s="9">
        <v>1</v>
      </c>
      <c r="K3195" s="29" t="s">
        <v>8186</v>
      </c>
      <c r="L3195" s="30" t="s">
        <v>14089</v>
      </c>
      <c r="M3195" s="30" t="s">
        <v>14090</v>
      </c>
      <c r="N3195" s="30" t="s">
        <v>14061</v>
      </c>
      <c r="O3195" s="30" t="s">
        <v>14091</v>
      </c>
      <c r="P3195" s="30" t="s">
        <v>4158</v>
      </c>
      <c r="Q3195" s="31" t="s">
        <v>4159</v>
      </c>
    </row>
    <row r="3196" spans="1:17" x14ac:dyDescent="0.2">
      <c r="A3196" s="9" t="s">
        <v>14230</v>
      </c>
      <c r="B3196" s="9">
        <v>1</v>
      </c>
      <c r="K3196" s="26" t="s">
        <v>8282</v>
      </c>
      <c r="L3196" s="27" t="s">
        <v>14092</v>
      </c>
      <c r="M3196" s="27" t="s">
        <v>3604</v>
      </c>
      <c r="N3196" s="27" t="s">
        <v>14061</v>
      </c>
      <c r="O3196" s="27" t="s">
        <v>14061</v>
      </c>
      <c r="P3196" s="27" t="s">
        <v>4160</v>
      </c>
      <c r="Q3196" s="28" t="s">
        <v>19511</v>
      </c>
    </row>
    <row r="3197" spans="1:17" x14ac:dyDescent="0.2">
      <c r="A3197" s="9" t="s">
        <v>14232</v>
      </c>
      <c r="B3197" s="9">
        <v>1</v>
      </c>
      <c r="K3197" s="29" t="s">
        <v>8186</v>
      </c>
      <c r="L3197" s="30" t="s">
        <v>14093</v>
      </c>
      <c r="M3197" s="30" t="s">
        <v>14094</v>
      </c>
      <c r="N3197" s="30" t="s">
        <v>14061</v>
      </c>
      <c r="O3197" s="30" t="s">
        <v>14061</v>
      </c>
      <c r="P3197" s="30" t="s">
        <v>19511</v>
      </c>
      <c r="Q3197" s="31" t="s">
        <v>4161</v>
      </c>
    </row>
    <row r="3198" spans="1:17" x14ac:dyDescent="0.2">
      <c r="A3198" s="9" t="s">
        <v>14234</v>
      </c>
      <c r="B3198" s="9">
        <v>1</v>
      </c>
      <c r="K3198" s="26" t="s">
        <v>8186</v>
      </c>
      <c r="L3198" s="27" t="s">
        <v>14095</v>
      </c>
      <c r="M3198" s="27" t="s">
        <v>14096</v>
      </c>
      <c r="N3198" s="27" t="s">
        <v>14061</v>
      </c>
      <c r="O3198" s="27" t="s">
        <v>14061</v>
      </c>
      <c r="P3198" s="27" t="s">
        <v>4162</v>
      </c>
      <c r="Q3198" s="28" t="s">
        <v>4163</v>
      </c>
    </row>
    <row r="3199" spans="1:17" x14ac:dyDescent="0.2">
      <c r="A3199" s="9" t="s">
        <v>14236</v>
      </c>
      <c r="B3199" s="9">
        <v>1</v>
      </c>
      <c r="K3199" s="29" t="s">
        <v>8186</v>
      </c>
      <c r="L3199" s="30" t="s">
        <v>9305</v>
      </c>
      <c r="M3199" s="30" t="s">
        <v>14097</v>
      </c>
      <c r="N3199" s="30" t="s">
        <v>14061</v>
      </c>
      <c r="O3199" s="30" t="s">
        <v>14061</v>
      </c>
      <c r="P3199" s="30" t="s">
        <v>4164</v>
      </c>
      <c r="Q3199" s="31" t="s">
        <v>4165</v>
      </c>
    </row>
    <row r="3200" spans="1:17" x14ac:dyDescent="0.2">
      <c r="A3200" s="9" t="s">
        <v>14238</v>
      </c>
      <c r="B3200" s="9">
        <v>1</v>
      </c>
      <c r="K3200" s="26" t="s">
        <v>8186</v>
      </c>
      <c r="L3200" s="27" t="s">
        <v>14098</v>
      </c>
      <c r="M3200" s="27" t="s">
        <v>14099</v>
      </c>
      <c r="N3200" s="27" t="s">
        <v>14061</v>
      </c>
      <c r="O3200" s="27" t="s">
        <v>14061</v>
      </c>
      <c r="P3200" s="27" t="s">
        <v>19511</v>
      </c>
      <c r="Q3200" s="28" t="s">
        <v>4166</v>
      </c>
    </row>
    <row r="3201" spans="1:17" x14ac:dyDescent="0.2">
      <c r="A3201" s="9" t="s">
        <v>14239</v>
      </c>
      <c r="B3201" s="9">
        <v>1</v>
      </c>
      <c r="K3201" s="29" t="s">
        <v>8183</v>
      </c>
      <c r="L3201" s="30" t="s">
        <v>14100</v>
      </c>
      <c r="M3201" s="30" t="s">
        <v>14101</v>
      </c>
      <c r="N3201" s="30" t="s">
        <v>14061</v>
      </c>
      <c r="O3201" s="30" t="s">
        <v>14061</v>
      </c>
      <c r="P3201" s="30" t="s">
        <v>19511</v>
      </c>
      <c r="Q3201" s="31" t="s">
        <v>4167</v>
      </c>
    </row>
    <row r="3202" spans="1:17" x14ac:dyDescent="0.2">
      <c r="A3202" s="9" t="s">
        <v>14241</v>
      </c>
      <c r="B3202" s="9">
        <v>1</v>
      </c>
      <c r="K3202" s="26" t="s">
        <v>8183</v>
      </c>
      <c r="L3202" s="27" t="s">
        <v>14102</v>
      </c>
      <c r="M3202" s="27" t="s">
        <v>14103</v>
      </c>
      <c r="N3202" s="27" t="s">
        <v>14061</v>
      </c>
      <c r="O3202" s="27" t="s">
        <v>14061</v>
      </c>
      <c r="P3202" s="27" t="s">
        <v>4168</v>
      </c>
      <c r="Q3202" s="28" t="s">
        <v>4169</v>
      </c>
    </row>
    <row r="3203" spans="1:17" x14ac:dyDescent="0.2">
      <c r="A3203" s="9" t="s">
        <v>14243</v>
      </c>
      <c r="B3203" s="9">
        <v>1</v>
      </c>
      <c r="K3203" s="29" t="s">
        <v>8183</v>
      </c>
      <c r="L3203" s="30" t="s">
        <v>14104</v>
      </c>
      <c r="M3203" s="30" t="s">
        <v>14105</v>
      </c>
      <c r="N3203" s="30" t="s">
        <v>14061</v>
      </c>
      <c r="O3203" s="30" t="s">
        <v>14061</v>
      </c>
      <c r="P3203" s="30" t="s">
        <v>4170</v>
      </c>
      <c r="Q3203" s="31" t="s">
        <v>4171</v>
      </c>
    </row>
    <row r="3204" spans="1:17" x14ac:dyDescent="0.2">
      <c r="A3204" s="9" t="s">
        <v>14245</v>
      </c>
      <c r="B3204" s="9">
        <v>1</v>
      </c>
      <c r="K3204" s="26" t="s">
        <v>8582</v>
      </c>
      <c r="L3204" s="27" t="s">
        <v>14106</v>
      </c>
      <c r="M3204" s="27" t="s">
        <v>14107</v>
      </c>
      <c r="N3204" s="27" t="s">
        <v>4229</v>
      </c>
      <c r="O3204" s="27" t="s">
        <v>4172</v>
      </c>
      <c r="P3204" s="27" t="s">
        <v>4173</v>
      </c>
      <c r="Q3204" s="28" t="s">
        <v>4174</v>
      </c>
    </row>
    <row r="3205" spans="1:17" x14ac:dyDescent="0.2">
      <c r="A3205" s="9" t="s">
        <v>14246</v>
      </c>
      <c r="B3205" s="9">
        <v>1</v>
      </c>
      <c r="K3205" s="29" t="s">
        <v>8582</v>
      </c>
      <c r="L3205" s="30" t="s">
        <v>14108</v>
      </c>
      <c r="M3205" s="30" t="s">
        <v>14109</v>
      </c>
      <c r="N3205" s="30" t="s">
        <v>4229</v>
      </c>
      <c r="O3205" s="30" t="s">
        <v>4229</v>
      </c>
      <c r="P3205" s="30" t="s">
        <v>19511</v>
      </c>
      <c r="Q3205" s="31" t="s">
        <v>19511</v>
      </c>
    </row>
    <row r="3206" spans="1:17" x14ac:dyDescent="0.2">
      <c r="A3206" s="9" t="s">
        <v>14247</v>
      </c>
      <c r="B3206" s="9">
        <v>1</v>
      </c>
      <c r="K3206" s="26" t="s">
        <v>8582</v>
      </c>
      <c r="L3206" s="27" t="s">
        <v>14110</v>
      </c>
      <c r="M3206" s="27" t="s">
        <v>14111</v>
      </c>
      <c r="N3206" s="27" t="s">
        <v>4229</v>
      </c>
      <c r="O3206" s="27" t="s">
        <v>4229</v>
      </c>
      <c r="P3206" s="27" t="s">
        <v>19511</v>
      </c>
      <c r="Q3206" s="28" t="s">
        <v>19511</v>
      </c>
    </row>
    <row r="3207" spans="1:17" x14ac:dyDescent="0.2">
      <c r="A3207" s="9" t="s">
        <v>14250</v>
      </c>
      <c r="B3207" s="9">
        <v>1</v>
      </c>
      <c r="K3207" s="29" t="s">
        <v>8582</v>
      </c>
      <c r="L3207" s="30" t="s">
        <v>9258</v>
      </c>
      <c r="M3207" s="30" t="s">
        <v>19511</v>
      </c>
      <c r="N3207" s="30" t="s">
        <v>4229</v>
      </c>
      <c r="O3207" s="30" t="s">
        <v>19511</v>
      </c>
      <c r="P3207" s="30" t="s">
        <v>19511</v>
      </c>
      <c r="Q3207" s="31" t="s">
        <v>4175</v>
      </c>
    </row>
    <row r="3208" spans="1:17" x14ac:dyDescent="0.2">
      <c r="A3208" s="9" t="s">
        <v>14252</v>
      </c>
      <c r="B3208" s="9">
        <v>1</v>
      </c>
      <c r="K3208" s="26" t="s">
        <v>8582</v>
      </c>
      <c r="L3208" s="27" t="s">
        <v>14112</v>
      </c>
      <c r="M3208" s="27" t="s">
        <v>19511</v>
      </c>
      <c r="N3208" s="27" t="s">
        <v>4229</v>
      </c>
      <c r="O3208" s="27" t="s">
        <v>19511</v>
      </c>
      <c r="P3208" s="27" t="s">
        <v>19511</v>
      </c>
      <c r="Q3208" s="28" t="s">
        <v>19511</v>
      </c>
    </row>
    <row r="3209" spans="1:17" x14ac:dyDescent="0.2">
      <c r="A3209" s="9" t="s">
        <v>14254</v>
      </c>
      <c r="B3209" s="9">
        <v>1</v>
      </c>
      <c r="K3209" s="29" t="s">
        <v>8582</v>
      </c>
      <c r="L3209" s="30" t="s">
        <v>14113</v>
      </c>
      <c r="M3209" s="30" t="s">
        <v>14114</v>
      </c>
      <c r="N3209" s="30" t="s">
        <v>4229</v>
      </c>
      <c r="O3209" s="30" t="s">
        <v>14115</v>
      </c>
      <c r="P3209" s="30" t="s">
        <v>4176</v>
      </c>
      <c r="Q3209" s="31" t="s">
        <v>4177</v>
      </c>
    </row>
    <row r="3210" spans="1:17" x14ac:dyDescent="0.2">
      <c r="A3210" s="9" t="s">
        <v>14256</v>
      </c>
      <c r="B3210" s="9">
        <v>1</v>
      </c>
      <c r="K3210" s="26" t="s">
        <v>8216</v>
      </c>
      <c r="L3210" s="27" t="s">
        <v>14116</v>
      </c>
      <c r="M3210" s="27" t="s">
        <v>14117</v>
      </c>
      <c r="N3210" s="27" t="s">
        <v>4229</v>
      </c>
      <c r="O3210" s="27" t="s">
        <v>4229</v>
      </c>
      <c r="P3210" s="27" t="s">
        <v>19511</v>
      </c>
      <c r="Q3210" s="28" t="s">
        <v>19511</v>
      </c>
    </row>
    <row r="3211" spans="1:17" x14ac:dyDescent="0.2">
      <c r="A3211" s="9" t="s">
        <v>14258</v>
      </c>
      <c r="B3211" s="9">
        <v>1</v>
      </c>
      <c r="K3211" s="29" t="s">
        <v>8183</v>
      </c>
      <c r="L3211" s="30" t="s">
        <v>14118</v>
      </c>
      <c r="M3211" s="30" t="s">
        <v>14119</v>
      </c>
      <c r="N3211" s="30" t="s">
        <v>4229</v>
      </c>
      <c r="O3211" s="30" t="s">
        <v>4229</v>
      </c>
      <c r="P3211" s="30" t="s">
        <v>4178</v>
      </c>
      <c r="Q3211" s="31" t="s">
        <v>4179</v>
      </c>
    </row>
    <row r="3212" spans="1:17" x14ac:dyDescent="0.2">
      <c r="A3212" s="9" t="s">
        <v>14260</v>
      </c>
      <c r="B3212" s="9">
        <v>1</v>
      </c>
      <c r="K3212" s="26" t="s">
        <v>8171</v>
      </c>
      <c r="L3212" s="27" t="s">
        <v>14120</v>
      </c>
      <c r="M3212" s="27" t="s">
        <v>14121</v>
      </c>
      <c r="N3212" s="27" t="s">
        <v>4229</v>
      </c>
      <c r="O3212" s="27" t="s">
        <v>4229</v>
      </c>
      <c r="P3212" s="27" t="s">
        <v>19511</v>
      </c>
      <c r="Q3212" s="28" t="s">
        <v>4180</v>
      </c>
    </row>
    <row r="3213" spans="1:17" x14ac:dyDescent="0.2">
      <c r="A3213" s="9" t="s">
        <v>14261</v>
      </c>
      <c r="B3213" s="9">
        <v>1</v>
      </c>
      <c r="K3213" s="29" t="s">
        <v>8216</v>
      </c>
      <c r="L3213" s="30" t="s">
        <v>14122</v>
      </c>
      <c r="M3213" s="30" t="s">
        <v>14123</v>
      </c>
      <c r="N3213" s="30" t="s">
        <v>4229</v>
      </c>
      <c r="O3213" s="30" t="s">
        <v>4229</v>
      </c>
      <c r="P3213" s="30" t="s">
        <v>4181</v>
      </c>
      <c r="Q3213" s="31" t="s">
        <v>4182</v>
      </c>
    </row>
    <row r="3214" spans="1:17" x14ac:dyDescent="0.2">
      <c r="A3214" s="9" t="s">
        <v>14264</v>
      </c>
      <c r="B3214" s="9">
        <v>1</v>
      </c>
      <c r="K3214" s="26" t="s">
        <v>8177</v>
      </c>
      <c r="L3214" s="27" t="s">
        <v>14124</v>
      </c>
      <c r="M3214" s="27" t="s">
        <v>14125</v>
      </c>
      <c r="N3214" s="27" t="s">
        <v>4229</v>
      </c>
      <c r="O3214" s="27" t="s">
        <v>19511</v>
      </c>
      <c r="P3214" s="27" t="s">
        <v>4183</v>
      </c>
      <c r="Q3214" s="28" t="s">
        <v>4184</v>
      </c>
    </row>
    <row r="3215" spans="1:17" x14ac:dyDescent="0.2">
      <c r="A3215" s="9" t="s">
        <v>14265</v>
      </c>
      <c r="B3215" s="9">
        <v>1</v>
      </c>
      <c r="K3215" s="29" t="s">
        <v>8216</v>
      </c>
      <c r="L3215" s="30" t="s">
        <v>14126</v>
      </c>
      <c r="M3215" s="30" t="s">
        <v>14127</v>
      </c>
      <c r="N3215" s="30" t="s">
        <v>4229</v>
      </c>
      <c r="O3215" s="30" t="s">
        <v>4229</v>
      </c>
      <c r="P3215" s="30" t="s">
        <v>19511</v>
      </c>
      <c r="Q3215" s="31" t="s">
        <v>4185</v>
      </c>
    </row>
    <row r="3216" spans="1:17" x14ac:dyDescent="0.2">
      <c r="A3216" s="9" t="s">
        <v>14267</v>
      </c>
      <c r="B3216" s="9">
        <v>1</v>
      </c>
      <c r="K3216" s="26" t="s">
        <v>8177</v>
      </c>
      <c r="L3216" s="27" t="s">
        <v>14128</v>
      </c>
      <c r="M3216" s="27" t="s">
        <v>14129</v>
      </c>
      <c r="N3216" s="27" t="s">
        <v>4229</v>
      </c>
      <c r="O3216" s="27" t="s">
        <v>4229</v>
      </c>
      <c r="P3216" s="27" t="s">
        <v>19511</v>
      </c>
      <c r="Q3216" s="28" t="s">
        <v>4186</v>
      </c>
    </row>
    <row r="3217" spans="1:17" x14ac:dyDescent="0.2">
      <c r="A3217" s="9" t="s">
        <v>14269</v>
      </c>
      <c r="B3217" s="9">
        <v>1</v>
      </c>
      <c r="K3217" s="29" t="s">
        <v>8177</v>
      </c>
      <c r="L3217" s="30" t="s">
        <v>14130</v>
      </c>
      <c r="M3217" s="30" t="s">
        <v>14131</v>
      </c>
      <c r="N3217" s="30" t="s">
        <v>4229</v>
      </c>
      <c r="O3217" s="30" t="s">
        <v>4229</v>
      </c>
      <c r="P3217" s="30" t="s">
        <v>4187</v>
      </c>
      <c r="Q3217" s="31" t="s">
        <v>4188</v>
      </c>
    </row>
    <row r="3218" spans="1:17" x14ac:dyDescent="0.2">
      <c r="A3218" s="9" t="s">
        <v>14273</v>
      </c>
      <c r="B3218" s="9">
        <v>1</v>
      </c>
      <c r="K3218" s="26" t="s">
        <v>8177</v>
      </c>
      <c r="L3218" s="27" t="s">
        <v>14132</v>
      </c>
      <c r="M3218" s="27" t="s">
        <v>14133</v>
      </c>
      <c r="N3218" s="27" t="s">
        <v>4229</v>
      </c>
      <c r="O3218" s="27" t="s">
        <v>4229</v>
      </c>
      <c r="P3218" s="27" t="s">
        <v>4181</v>
      </c>
      <c r="Q3218" s="28" t="s">
        <v>4182</v>
      </c>
    </row>
    <row r="3219" spans="1:17" x14ac:dyDescent="0.2">
      <c r="A3219" s="9" t="s">
        <v>14275</v>
      </c>
      <c r="B3219" s="9">
        <v>1</v>
      </c>
      <c r="K3219" s="29" t="s">
        <v>8177</v>
      </c>
      <c r="L3219" s="30" t="s">
        <v>14106</v>
      </c>
      <c r="M3219" s="30" t="s">
        <v>14134</v>
      </c>
      <c r="N3219" s="30" t="s">
        <v>4229</v>
      </c>
      <c r="O3219" s="30" t="s">
        <v>4229</v>
      </c>
      <c r="P3219" s="30" t="s">
        <v>4174</v>
      </c>
      <c r="Q3219" s="31" t="s">
        <v>4173</v>
      </c>
    </row>
    <row r="3220" spans="1:17" x14ac:dyDescent="0.2">
      <c r="A3220" s="9" t="s">
        <v>14278</v>
      </c>
      <c r="B3220" s="9">
        <v>1</v>
      </c>
      <c r="K3220" s="26" t="s">
        <v>8177</v>
      </c>
      <c r="L3220" s="27" t="s">
        <v>14135</v>
      </c>
      <c r="M3220" s="27" t="s">
        <v>14136</v>
      </c>
      <c r="N3220" s="27" t="s">
        <v>4229</v>
      </c>
      <c r="O3220" s="27" t="s">
        <v>4229</v>
      </c>
      <c r="P3220" s="27" t="s">
        <v>4189</v>
      </c>
      <c r="Q3220" s="28" t="s">
        <v>4190</v>
      </c>
    </row>
    <row r="3221" spans="1:17" x14ac:dyDescent="0.2">
      <c r="A3221" s="9" t="s">
        <v>14282</v>
      </c>
      <c r="B3221" s="9">
        <v>1</v>
      </c>
      <c r="K3221" s="29" t="s">
        <v>8177</v>
      </c>
      <c r="L3221" s="30" t="s">
        <v>14137</v>
      </c>
      <c r="M3221" s="30" t="s">
        <v>14138</v>
      </c>
      <c r="N3221" s="30" t="s">
        <v>4229</v>
      </c>
      <c r="O3221" s="30" t="s">
        <v>4229</v>
      </c>
      <c r="P3221" s="30" t="s">
        <v>4191</v>
      </c>
      <c r="Q3221" s="31" t="s">
        <v>4192</v>
      </c>
    </row>
    <row r="3222" spans="1:17" x14ac:dyDescent="0.2">
      <c r="A3222" s="9" t="s">
        <v>14284</v>
      </c>
      <c r="B3222" s="9">
        <v>1</v>
      </c>
      <c r="K3222" s="26" t="s">
        <v>8177</v>
      </c>
      <c r="L3222" s="27" t="s">
        <v>14139</v>
      </c>
      <c r="M3222" s="27" t="s">
        <v>14140</v>
      </c>
      <c r="N3222" s="27" t="s">
        <v>4229</v>
      </c>
      <c r="O3222" s="27" t="s">
        <v>4229</v>
      </c>
      <c r="P3222" s="27" t="s">
        <v>4193</v>
      </c>
      <c r="Q3222" s="28" t="s">
        <v>4194</v>
      </c>
    </row>
    <row r="3223" spans="1:17" x14ac:dyDescent="0.2">
      <c r="A3223" s="9" t="s">
        <v>14286</v>
      </c>
      <c r="B3223" s="9">
        <v>1</v>
      </c>
      <c r="K3223" s="29" t="s">
        <v>8177</v>
      </c>
      <c r="L3223" s="30" t="s">
        <v>14141</v>
      </c>
      <c r="M3223" s="30" t="s">
        <v>14142</v>
      </c>
      <c r="N3223" s="30" t="s">
        <v>4229</v>
      </c>
      <c r="O3223" s="30" t="s">
        <v>4229</v>
      </c>
      <c r="P3223" s="30" t="s">
        <v>4195</v>
      </c>
      <c r="Q3223" s="31" t="s">
        <v>4196</v>
      </c>
    </row>
    <row r="3224" spans="1:17" x14ac:dyDescent="0.2">
      <c r="A3224" s="9" t="s">
        <v>14289</v>
      </c>
      <c r="B3224" s="9">
        <v>1</v>
      </c>
      <c r="K3224" s="26" t="s">
        <v>8177</v>
      </c>
      <c r="L3224" s="27" t="s">
        <v>14143</v>
      </c>
      <c r="M3224" s="27" t="s">
        <v>14144</v>
      </c>
      <c r="N3224" s="27" t="s">
        <v>4229</v>
      </c>
      <c r="O3224" s="27" t="s">
        <v>4229</v>
      </c>
      <c r="P3224" s="27" t="s">
        <v>4197</v>
      </c>
      <c r="Q3224" s="28" t="s">
        <v>4198</v>
      </c>
    </row>
    <row r="3225" spans="1:17" x14ac:dyDescent="0.2">
      <c r="A3225" s="9" t="s">
        <v>14292</v>
      </c>
      <c r="B3225" s="9">
        <v>1</v>
      </c>
      <c r="K3225" s="29" t="s">
        <v>8186</v>
      </c>
      <c r="L3225" s="30" t="s">
        <v>14145</v>
      </c>
      <c r="M3225" s="30" t="s">
        <v>14146</v>
      </c>
      <c r="N3225" s="30" t="s">
        <v>4229</v>
      </c>
      <c r="O3225" s="30" t="s">
        <v>4229</v>
      </c>
      <c r="P3225" s="30" t="s">
        <v>4199</v>
      </c>
      <c r="Q3225" s="31" t="s">
        <v>4200</v>
      </c>
    </row>
    <row r="3226" spans="1:17" x14ac:dyDescent="0.2">
      <c r="A3226" s="9" t="s">
        <v>14294</v>
      </c>
      <c r="B3226" s="9">
        <v>1</v>
      </c>
      <c r="K3226" s="26" t="s">
        <v>8186</v>
      </c>
      <c r="L3226" s="27" t="s">
        <v>14147</v>
      </c>
      <c r="M3226" s="27" t="s">
        <v>14148</v>
      </c>
      <c r="N3226" s="27" t="s">
        <v>4229</v>
      </c>
      <c r="O3226" s="27" t="s">
        <v>14149</v>
      </c>
      <c r="P3226" s="27" t="s">
        <v>19511</v>
      </c>
      <c r="Q3226" s="28" t="s">
        <v>4201</v>
      </c>
    </row>
    <row r="3227" spans="1:17" x14ac:dyDescent="0.2">
      <c r="A3227" s="9" t="s">
        <v>14296</v>
      </c>
      <c r="B3227" s="9">
        <v>1</v>
      </c>
      <c r="K3227" s="29" t="s">
        <v>8216</v>
      </c>
      <c r="L3227" s="30" t="s">
        <v>14150</v>
      </c>
      <c r="M3227" s="30" t="s">
        <v>4202</v>
      </c>
      <c r="N3227" s="30" t="s">
        <v>4229</v>
      </c>
      <c r="O3227" s="30" t="s">
        <v>4229</v>
      </c>
      <c r="P3227" s="30" t="s">
        <v>19511</v>
      </c>
      <c r="Q3227" s="31" t="s">
        <v>4203</v>
      </c>
    </row>
    <row r="3228" spans="1:17" x14ac:dyDescent="0.2">
      <c r="A3228" s="9" t="s">
        <v>14297</v>
      </c>
      <c r="B3228" s="9">
        <v>1</v>
      </c>
      <c r="K3228" s="26" t="s">
        <v>8216</v>
      </c>
      <c r="L3228" s="27" t="s">
        <v>14151</v>
      </c>
      <c r="M3228" s="27" t="s">
        <v>14152</v>
      </c>
      <c r="N3228" s="27" t="s">
        <v>4229</v>
      </c>
      <c r="O3228" s="27" t="s">
        <v>4229</v>
      </c>
      <c r="P3228" s="27" t="s">
        <v>4204</v>
      </c>
      <c r="Q3228" s="28" t="s">
        <v>4205</v>
      </c>
    </row>
    <row r="3229" spans="1:17" x14ac:dyDescent="0.2">
      <c r="A3229" s="9" t="s">
        <v>14299</v>
      </c>
      <c r="B3229" s="9">
        <v>1</v>
      </c>
      <c r="K3229" s="29" t="s">
        <v>8216</v>
      </c>
      <c r="L3229" s="30" t="s">
        <v>14153</v>
      </c>
      <c r="M3229" s="30" t="s">
        <v>14154</v>
      </c>
      <c r="N3229" s="30" t="s">
        <v>4229</v>
      </c>
      <c r="O3229" s="30" t="s">
        <v>4229</v>
      </c>
      <c r="P3229" s="30" t="s">
        <v>4206</v>
      </c>
      <c r="Q3229" s="31" t="s">
        <v>4207</v>
      </c>
    </row>
    <row r="3230" spans="1:17" x14ac:dyDescent="0.2">
      <c r="A3230" s="9" t="s">
        <v>14301</v>
      </c>
      <c r="B3230" s="9">
        <v>1</v>
      </c>
      <c r="K3230" s="26" t="s">
        <v>8216</v>
      </c>
      <c r="L3230" s="27" t="s">
        <v>14155</v>
      </c>
      <c r="M3230" s="27" t="s">
        <v>14156</v>
      </c>
      <c r="N3230" s="27" t="s">
        <v>4229</v>
      </c>
      <c r="O3230" s="27" t="s">
        <v>4229</v>
      </c>
      <c r="P3230" s="27" t="s">
        <v>19511</v>
      </c>
      <c r="Q3230" s="28" t="s">
        <v>4208</v>
      </c>
    </row>
    <row r="3231" spans="1:17" x14ac:dyDescent="0.2">
      <c r="A3231" s="9" t="s">
        <v>14303</v>
      </c>
      <c r="B3231" s="9">
        <v>1</v>
      </c>
      <c r="K3231" s="29" t="s">
        <v>8523</v>
      </c>
      <c r="L3231" s="30" t="s">
        <v>14157</v>
      </c>
      <c r="M3231" s="30" t="s">
        <v>14158</v>
      </c>
      <c r="N3231" s="30" t="s">
        <v>4229</v>
      </c>
      <c r="O3231" s="30" t="s">
        <v>4229</v>
      </c>
      <c r="P3231" s="30" t="s">
        <v>19511</v>
      </c>
      <c r="Q3231" s="31" t="s">
        <v>4203</v>
      </c>
    </row>
    <row r="3232" spans="1:17" x14ac:dyDescent="0.2">
      <c r="A3232" s="9" t="s">
        <v>14306</v>
      </c>
      <c r="B3232" s="9">
        <v>1</v>
      </c>
      <c r="K3232" s="26" t="s">
        <v>8216</v>
      </c>
      <c r="L3232" s="27" t="s">
        <v>14159</v>
      </c>
      <c r="M3232" s="27" t="s">
        <v>14160</v>
      </c>
      <c r="N3232" s="27" t="s">
        <v>4229</v>
      </c>
      <c r="O3232" s="27" t="s">
        <v>4229</v>
      </c>
      <c r="P3232" s="27" t="s">
        <v>4183</v>
      </c>
      <c r="Q3232" s="28" t="s">
        <v>4184</v>
      </c>
    </row>
    <row r="3233" spans="1:17" x14ac:dyDescent="0.2">
      <c r="A3233" s="9" t="s">
        <v>14309</v>
      </c>
      <c r="B3233" s="9">
        <v>1</v>
      </c>
      <c r="K3233" s="29" t="s">
        <v>8216</v>
      </c>
      <c r="L3233" s="30" t="s">
        <v>14161</v>
      </c>
      <c r="M3233" s="30" t="s">
        <v>14162</v>
      </c>
      <c r="N3233" s="30" t="s">
        <v>4229</v>
      </c>
      <c r="O3233" s="30" t="s">
        <v>4229</v>
      </c>
      <c r="P3233" s="30" t="s">
        <v>4209</v>
      </c>
      <c r="Q3233" s="31" t="s">
        <v>4203</v>
      </c>
    </row>
    <row r="3234" spans="1:17" x14ac:dyDescent="0.2">
      <c r="A3234" s="9" t="s">
        <v>14310</v>
      </c>
      <c r="B3234" s="9">
        <v>1</v>
      </c>
      <c r="K3234" s="26" t="s">
        <v>8523</v>
      </c>
      <c r="L3234" s="27" t="s">
        <v>14163</v>
      </c>
      <c r="M3234" s="27" t="s">
        <v>14164</v>
      </c>
      <c r="N3234" s="27" t="s">
        <v>4229</v>
      </c>
      <c r="O3234" s="27" t="s">
        <v>4229</v>
      </c>
      <c r="P3234" s="27" t="s">
        <v>4210</v>
      </c>
      <c r="Q3234" s="28" t="s">
        <v>4211</v>
      </c>
    </row>
    <row r="3235" spans="1:17" x14ac:dyDescent="0.2">
      <c r="A3235" s="9" t="s">
        <v>14313</v>
      </c>
      <c r="B3235" s="9">
        <v>1</v>
      </c>
      <c r="K3235" s="29" t="s">
        <v>8183</v>
      </c>
      <c r="L3235" s="30" t="s">
        <v>14165</v>
      </c>
      <c r="M3235" s="30" t="s">
        <v>14166</v>
      </c>
      <c r="N3235" s="30" t="s">
        <v>4229</v>
      </c>
      <c r="O3235" s="30" t="s">
        <v>5832</v>
      </c>
      <c r="P3235" s="30" t="s">
        <v>4212</v>
      </c>
      <c r="Q3235" s="31" t="s">
        <v>4213</v>
      </c>
    </row>
    <row r="3236" spans="1:17" x14ac:dyDescent="0.2">
      <c r="A3236" s="9" t="s">
        <v>14315</v>
      </c>
      <c r="B3236" s="9">
        <v>1</v>
      </c>
      <c r="K3236" s="26" t="s">
        <v>8216</v>
      </c>
      <c r="L3236" s="27" t="s">
        <v>14167</v>
      </c>
      <c r="M3236" s="27" t="s">
        <v>14168</v>
      </c>
      <c r="N3236" s="27" t="s">
        <v>4229</v>
      </c>
      <c r="O3236" s="27" t="s">
        <v>4229</v>
      </c>
      <c r="P3236" s="27" t="s">
        <v>4214</v>
      </c>
      <c r="Q3236" s="28" t="s">
        <v>4215</v>
      </c>
    </row>
    <row r="3237" spans="1:17" x14ac:dyDescent="0.2">
      <c r="A3237" s="9" t="s">
        <v>14319</v>
      </c>
      <c r="B3237" s="9">
        <v>1</v>
      </c>
      <c r="K3237" s="29" t="s">
        <v>8183</v>
      </c>
      <c r="L3237" s="30" t="s">
        <v>14169</v>
      </c>
      <c r="M3237" s="30" t="s">
        <v>14170</v>
      </c>
      <c r="N3237" s="30" t="s">
        <v>4229</v>
      </c>
      <c r="O3237" s="30" t="s">
        <v>4229</v>
      </c>
      <c r="P3237" s="30" t="s">
        <v>19511</v>
      </c>
      <c r="Q3237" s="31" t="s">
        <v>4216</v>
      </c>
    </row>
    <row r="3238" spans="1:17" x14ac:dyDescent="0.2">
      <c r="A3238" s="9" t="s">
        <v>14321</v>
      </c>
      <c r="B3238" s="9">
        <v>1</v>
      </c>
      <c r="K3238" s="26" t="s">
        <v>8183</v>
      </c>
      <c r="L3238" s="27" t="s">
        <v>14171</v>
      </c>
      <c r="M3238" s="27" t="s">
        <v>14172</v>
      </c>
      <c r="N3238" s="27" t="s">
        <v>4229</v>
      </c>
      <c r="O3238" s="27" t="s">
        <v>4229</v>
      </c>
      <c r="P3238" s="27" t="s">
        <v>4217</v>
      </c>
      <c r="Q3238" s="28" t="s">
        <v>4218</v>
      </c>
    </row>
    <row r="3239" spans="1:17" x14ac:dyDescent="0.2">
      <c r="A3239" s="9" t="s">
        <v>14323</v>
      </c>
      <c r="B3239" s="9">
        <v>1</v>
      </c>
      <c r="K3239" s="29" t="s">
        <v>8216</v>
      </c>
      <c r="L3239" s="30" t="s">
        <v>14173</v>
      </c>
      <c r="M3239" s="30" t="s">
        <v>14174</v>
      </c>
      <c r="N3239" s="30" t="s">
        <v>4229</v>
      </c>
      <c r="O3239" s="30" t="s">
        <v>4229</v>
      </c>
      <c r="P3239" s="30" t="s">
        <v>4191</v>
      </c>
      <c r="Q3239" s="31" t="s">
        <v>4192</v>
      </c>
    </row>
    <row r="3240" spans="1:17" x14ac:dyDescent="0.2">
      <c r="A3240" s="9" t="s">
        <v>14326</v>
      </c>
      <c r="B3240" s="9">
        <v>1</v>
      </c>
      <c r="K3240" s="26" t="s">
        <v>8183</v>
      </c>
      <c r="L3240" s="27" t="s">
        <v>14175</v>
      </c>
      <c r="M3240" s="27" t="s">
        <v>14176</v>
      </c>
      <c r="N3240" s="27" t="s">
        <v>4229</v>
      </c>
      <c r="O3240" s="27" t="s">
        <v>4229</v>
      </c>
      <c r="P3240" s="27" t="s">
        <v>19511</v>
      </c>
      <c r="Q3240" s="28" t="s">
        <v>4219</v>
      </c>
    </row>
    <row r="3241" spans="1:17" x14ac:dyDescent="0.2">
      <c r="A3241" s="9" t="s">
        <v>14329</v>
      </c>
      <c r="B3241" s="9">
        <v>1</v>
      </c>
      <c r="K3241" s="29" t="s">
        <v>8183</v>
      </c>
      <c r="L3241" s="30" t="s">
        <v>14177</v>
      </c>
      <c r="M3241" s="30" t="s">
        <v>14178</v>
      </c>
      <c r="N3241" s="30" t="s">
        <v>4229</v>
      </c>
      <c r="O3241" s="30" t="s">
        <v>4229</v>
      </c>
      <c r="P3241" s="30" t="s">
        <v>4220</v>
      </c>
      <c r="Q3241" s="31" t="s">
        <v>4221</v>
      </c>
    </row>
    <row r="3242" spans="1:17" x14ac:dyDescent="0.2">
      <c r="A3242" s="9" t="s">
        <v>14331</v>
      </c>
      <c r="B3242" s="9">
        <v>1</v>
      </c>
      <c r="K3242" s="26" t="s">
        <v>8171</v>
      </c>
      <c r="L3242" s="27" t="s">
        <v>14179</v>
      </c>
      <c r="M3242" s="27" t="s">
        <v>14180</v>
      </c>
      <c r="N3242" s="27" t="s">
        <v>4229</v>
      </c>
      <c r="O3242" s="27" t="s">
        <v>4229</v>
      </c>
      <c r="P3242" s="27" t="s">
        <v>4222</v>
      </c>
      <c r="Q3242" s="28" t="s">
        <v>4223</v>
      </c>
    </row>
    <row r="3243" spans="1:17" x14ac:dyDescent="0.2">
      <c r="A3243" s="9" t="s">
        <v>14333</v>
      </c>
      <c r="B3243" s="9">
        <v>1</v>
      </c>
      <c r="K3243" s="29" t="s">
        <v>8171</v>
      </c>
      <c r="L3243" s="30" t="s">
        <v>14181</v>
      </c>
      <c r="M3243" s="30" t="s">
        <v>14182</v>
      </c>
      <c r="N3243" s="30" t="s">
        <v>4229</v>
      </c>
      <c r="O3243" s="30" t="s">
        <v>4229</v>
      </c>
      <c r="P3243" s="30" t="s">
        <v>4224</v>
      </c>
      <c r="Q3243" s="31" t="s">
        <v>4225</v>
      </c>
    </row>
    <row r="3244" spans="1:17" x14ac:dyDescent="0.2">
      <c r="A3244" s="9" t="s">
        <v>14335</v>
      </c>
      <c r="B3244" s="9">
        <v>1</v>
      </c>
      <c r="K3244" s="26" t="s">
        <v>8177</v>
      </c>
      <c r="L3244" s="27" t="s">
        <v>14183</v>
      </c>
      <c r="M3244" s="27" t="s">
        <v>14184</v>
      </c>
      <c r="N3244" s="27" t="s">
        <v>4229</v>
      </c>
      <c r="O3244" s="27" t="s">
        <v>4229</v>
      </c>
      <c r="P3244" s="27" t="s">
        <v>4226</v>
      </c>
      <c r="Q3244" s="28" t="s">
        <v>4227</v>
      </c>
    </row>
    <row r="3245" spans="1:17" x14ac:dyDescent="0.2">
      <c r="A3245" s="9" t="s">
        <v>14337</v>
      </c>
      <c r="B3245" s="9">
        <v>1</v>
      </c>
      <c r="K3245" s="29" t="s">
        <v>8216</v>
      </c>
      <c r="L3245" s="30" t="s">
        <v>14185</v>
      </c>
      <c r="M3245" s="30" t="s">
        <v>14186</v>
      </c>
      <c r="N3245" s="30" t="s">
        <v>4229</v>
      </c>
      <c r="O3245" s="30" t="s">
        <v>19511</v>
      </c>
      <c r="P3245" s="30" t="s">
        <v>19511</v>
      </c>
      <c r="Q3245" s="31" t="s">
        <v>4228</v>
      </c>
    </row>
    <row r="3246" spans="1:17" x14ac:dyDescent="0.2">
      <c r="A3246" s="9" t="s">
        <v>14339</v>
      </c>
      <c r="B3246" s="9">
        <v>1</v>
      </c>
      <c r="K3246" s="26" t="s">
        <v>8216</v>
      </c>
      <c r="L3246" s="27" t="s">
        <v>14187</v>
      </c>
      <c r="M3246" s="27" t="s">
        <v>14188</v>
      </c>
      <c r="N3246" s="27" t="s">
        <v>4229</v>
      </c>
      <c r="O3246" s="27" t="s">
        <v>4229</v>
      </c>
      <c r="P3246" s="27" t="s">
        <v>19511</v>
      </c>
      <c r="Q3246" s="28" t="s">
        <v>4230</v>
      </c>
    </row>
    <row r="3247" spans="1:17" x14ac:dyDescent="0.2">
      <c r="A3247" s="9" t="s">
        <v>14342</v>
      </c>
      <c r="B3247" s="9">
        <v>1</v>
      </c>
      <c r="K3247" s="29" t="s">
        <v>8177</v>
      </c>
      <c r="L3247" s="30" t="s">
        <v>14189</v>
      </c>
      <c r="M3247" s="30" t="s">
        <v>14190</v>
      </c>
      <c r="N3247" s="30" t="s">
        <v>4229</v>
      </c>
      <c r="O3247" s="30" t="s">
        <v>19511</v>
      </c>
      <c r="P3247" s="30" t="s">
        <v>19511</v>
      </c>
      <c r="Q3247" s="31" t="s">
        <v>4231</v>
      </c>
    </row>
    <row r="3248" spans="1:17" x14ac:dyDescent="0.2">
      <c r="A3248" s="9" t="s">
        <v>14346</v>
      </c>
      <c r="B3248" s="9">
        <v>1</v>
      </c>
      <c r="K3248" s="26" t="s">
        <v>8216</v>
      </c>
      <c r="L3248" s="27" t="s">
        <v>14191</v>
      </c>
      <c r="M3248" s="27" t="s">
        <v>14192</v>
      </c>
      <c r="N3248" s="27" t="s">
        <v>4229</v>
      </c>
      <c r="O3248" s="27" t="s">
        <v>19511</v>
      </c>
      <c r="P3248" s="27" t="s">
        <v>19511</v>
      </c>
      <c r="Q3248" s="28" t="s">
        <v>4232</v>
      </c>
    </row>
    <row r="3249" spans="1:17" x14ac:dyDescent="0.2">
      <c r="A3249" s="9" t="s">
        <v>14348</v>
      </c>
      <c r="B3249" s="9">
        <v>1</v>
      </c>
      <c r="K3249" s="29" t="s">
        <v>8216</v>
      </c>
      <c r="L3249" s="30" t="s">
        <v>14193</v>
      </c>
      <c r="M3249" s="30" t="s">
        <v>14194</v>
      </c>
      <c r="N3249" s="30" t="s">
        <v>4229</v>
      </c>
      <c r="O3249" s="30" t="s">
        <v>19511</v>
      </c>
      <c r="P3249" s="30" t="s">
        <v>4233</v>
      </c>
      <c r="Q3249" s="31" t="s">
        <v>4234</v>
      </c>
    </row>
    <row r="3250" spans="1:17" x14ac:dyDescent="0.2">
      <c r="A3250" s="9" t="s">
        <v>14350</v>
      </c>
      <c r="B3250" s="9">
        <v>1</v>
      </c>
      <c r="K3250" s="26" t="s">
        <v>8216</v>
      </c>
      <c r="L3250" s="27" t="s">
        <v>14195</v>
      </c>
      <c r="M3250" s="27" t="s">
        <v>14190</v>
      </c>
      <c r="N3250" s="27" t="s">
        <v>4229</v>
      </c>
      <c r="O3250" s="27" t="s">
        <v>19511</v>
      </c>
      <c r="P3250" s="27" t="s">
        <v>19511</v>
      </c>
      <c r="Q3250" s="28" t="s">
        <v>4207</v>
      </c>
    </row>
    <row r="3251" spans="1:17" x14ac:dyDescent="0.2">
      <c r="A3251" s="9" t="s">
        <v>14352</v>
      </c>
      <c r="B3251" s="9">
        <v>1</v>
      </c>
      <c r="K3251" s="29" t="s">
        <v>8216</v>
      </c>
      <c r="L3251" s="30" t="s">
        <v>14196</v>
      </c>
      <c r="M3251" s="30" t="s">
        <v>14197</v>
      </c>
      <c r="N3251" s="30" t="s">
        <v>4229</v>
      </c>
      <c r="O3251" s="30" t="s">
        <v>19511</v>
      </c>
      <c r="P3251" s="30" t="s">
        <v>4235</v>
      </c>
      <c r="Q3251" s="31" t="s">
        <v>4236</v>
      </c>
    </row>
    <row r="3252" spans="1:17" x14ac:dyDescent="0.2">
      <c r="A3252" s="9" t="s">
        <v>14354</v>
      </c>
      <c r="B3252" s="9">
        <v>1</v>
      </c>
      <c r="K3252" s="26" t="s">
        <v>8523</v>
      </c>
      <c r="L3252" s="27" t="s">
        <v>14198</v>
      </c>
      <c r="M3252" s="27" t="s">
        <v>14199</v>
      </c>
      <c r="N3252" s="27" t="s">
        <v>4229</v>
      </c>
      <c r="O3252" s="27" t="s">
        <v>19511</v>
      </c>
      <c r="P3252" s="27" t="s">
        <v>19511</v>
      </c>
      <c r="Q3252" s="28" t="s">
        <v>4237</v>
      </c>
    </row>
    <row r="3253" spans="1:17" x14ac:dyDescent="0.2">
      <c r="A3253" s="9" t="s">
        <v>14356</v>
      </c>
      <c r="B3253" s="9">
        <v>1</v>
      </c>
      <c r="K3253" s="29" t="s">
        <v>8183</v>
      </c>
      <c r="L3253" s="30" t="s">
        <v>14200</v>
      </c>
      <c r="M3253" s="30" t="s">
        <v>14201</v>
      </c>
      <c r="N3253" s="30" t="s">
        <v>4229</v>
      </c>
      <c r="O3253" s="30" t="s">
        <v>14202</v>
      </c>
      <c r="P3253" s="30" t="s">
        <v>4238</v>
      </c>
      <c r="Q3253" s="31" t="s">
        <v>4239</v>
      </c>
    </row>
    <row r="3254" spans="1:17" x14ac:dyDescent="0.2">
      <c r="A3254" s="9" t="s">
        <v>14358</v>
      </c>
      <c r="B3254" s="9">
        <v>1</v>
      </c>
      <c r="K3254" s="26" t="s">
        <v>8183</v>
      </c>
      <c r="L3254" s="27" t="s">
        <v>14203</v>
      </c>
      <c r="M3254" s="27" t="s">
        <v>14204</v>
      </c>
      <c r="N3254" s="27" t="s">
        <v>4229</v>
      </c>
      <c r="O3254" s="27" t="s">
        <v>14205</v>
      </c>
      <c r="P3254" s="27" t="s">
        <v>4240</v>
      </c>
      <c r="Q3254" s="28" t="s">
        <v>4241</v>
      </c>
    </row>
    <row r="3255" spans="1:17" x14ac:dyDescent="0.2">
      <c r="A3255" s="9" t="s">
        <v>14360</v>
      </c>
      <c r="B3255" s="9">
        <v>1</v>
      </c>
      <c r="K3255" s="29" t="s">
        <v>8186</v>
      </c>
      <c r="L3255" s="30" t="s">
        <v>14206</v>
      </c>
      <c r="M3255" s="30" t="s">
        <v>14207</v>
      </c>
      <c r="N3255" s="30" t="s">
        <v>4229</v>
      </c>
      <c r="O3255" s="30" t="s">
        <v>19511</v>
      </c>
      <c r="P3255" s="30" t="s">
        <v>19511</v>
      </c>
      <c r="Q3255" s="31" t="s">
        <v>4242</v>
      </c>
    </row>
    <row r="3256" spans="1:17" x14ac:dyDescent="0.2">
      <c r="A3256" s="9" t="s">
        <v>14362</v>
      </c>
      <c r="B3256" s="9">
        <v>1</v>
      </c>
      <c r="K3256" s="26" t="s">
        <v>8183</v>
      </c>
      <c r="L3256" s="27" t="s">
        <v>14208</v>
      </c>
      <c r="M3256" s="27" t="s">
        <v>4243</v>
      </c>
      <c r="N3256" s="27" t="s">
        <v>4229</v>
      </c>
      <c r="O3256" s="27" t="s">
        <v>5832</v>
      </c>
      <c r="P3256" s="27" t="s">
        <v>4244</v>
      </c>
      <c r="Q3256" s="28" t="s">
        <v>4245</v>
      </c>
    </row>
    <row r="3257" spans="1:17" x14ac:dyDescent="0.2">
      <c r="A3257" s="9" t="s">
        <v>14363</v>
      </c>
      <c r="B3257" s="9">
        <v>1</v>
      </c>
      <c r="K3257" s="29" t="s">
        <v>8183</v>
      </c>
      <c r="L3257" s="30" t="s">
        <v>14209</v>
      </c>
      <c r="M3257" s="30" t="s">
        <v>14210</v>
      </c>
      <c r="N3257" s="30" t="s">
        <v>4229</v>
      </c>
      <c r="O3257" s="30" t="s">
        <v>6095</v>
      </c>
      <c r="P3257" s="30" t="s">
        <v>4246</v>
      </c>
      <c r="Q3257" s="31" t="s">
        <v>4247</v>
      </c>
    </row>
    <row r="3258" spans="1:17" x14ac:dyDescent="0.2">
      <c r="A3258" s="9" t="s">
        <v>14365</v>
      </c>
      <c r="B3258" s="9">
        <v>1</v>
      </c>
      <c r="K3258" s="26" t="s">
        <v>8186</v>
      </c>
      <c r="L3258" s="27" t="s">
        <v>11955</v>
      </c>
      <c r="M3258" s="27" t="s">
        <v>14211</v>
      </c>
      <c r="N3258" s="27" t="s">
        <v>4229</v>
      </c>
      <c r="O3258" s="27" t="s">
        <v>19511</v>
      </c>
      <c r="P3258" s="27" t="s">
        <v>2542</v>
      </c>
      <c r="Q3258" s="28" t="s">
        <v>2543</v>
      </c>
    </row>
    <row r="3259" spans="1:17" x14ac:dyDescent="0.2">
      <c r="A3259" s="9" t="s">
        <v>14367</v>
      </c>
      <c r="B3259" s="9">
        <v>1</v>
      </c>
      <c r="K3259" s="29" t="s">
        <v>8183</v>
      </c>
      <c r="L3259" s="30" t="s">
        <v>14212</v>
      </c>
      <c r="M3259" s="30" t="s">
        <v>14213</v>
      </c>
      <c r="N3259" s="30" t="s">
        <v>4229</v>
      </c>
      <c r="O3259" s="30" t="s">
        <v>19511</v>
      </c>
      <c r="P3259" s="30" t="s">
        <v>4248</v>
      </c>
      <c r="Q3259" s="31" t="s">
        <v>3383</v>
      </c>
    </row>
    <row r="3260" spans="1:17" x14ac:dyDescent="0.2">
      <c r="A3260" s="9" t="s">
        <v>14369</v>
      </c>
      <c r="B3260" s="9">
        <v>1</v>
      </c>
      <c r="K3260" s="26" t="s">
        <v>8183</v>
      </c>
      <c r="L3260" s="27" t="s">
        <v>14214</v>
      </c>
      <c r="M3260" s="27" t="s">
        <v>4249</v>
      </c>
      <c r="N3260" s="27" t="s">
        <v>4229</v>
      </c>
      <c r="O3260" s="27" t="s">
        <v>19511</v>
      </c>
      <c r="P3260" s="27" t="s">
        <v>4250</v>
      </c>
      <c r="Q3260" s="28" t="s">
        <v>4251</v>
      </c>
    </row>
    <row r="3261" spans="1:17" x14ac:dyDescent="0.2">
      <c r="A3261" s="9" t="s">
        <v>14371</v>
      </c>
      <c r="B3261" s="9">
        <v>1</v>
      </c>
      <c r="K3261" s="29" t="s">
        <v>8183</v>
      </c>
      <c r="L3261" s="30" t="s">
        <v>14215</v>
      </c>
      <c r="M3261" s="30" t="s">
        <v>4252</v>
      </c>
      <c r="N3261" s="30" t="s">
        <v>4229</v>
      </c>
      <c r="O3261" s="30" t="s">
        <v>4229</v>
      </c>
      <c r="P3261" s="30" t="s">
        <v>4253</v>
      </c>
      <c r="Q3261" s="31" t="s">
        <v>4254</v>
      </c>
    </row>
    <row r="3262" spans="1:17" x14ac:dyDescent="0.2">
      <c r="A3262" s="9" t="s">
        <v>14375</v>
      </c>
      <c r="B3262" s="9">
        <v>1</v>
      </c>
      <c r="K3262" s="26" t="s">
        <v>8183</v>
      </c>
      <c r="L3262" s="27" t="s">
        <v>14216</v>
      </c>
      <c r="M3262" s="27" t="s">
        <v>14217</v>
      </c>
      <c r="N3262" s="27" t="s">
        <v>4229</v>
      </c>
      <c r="O3262" s="27" t="s">
        <v>2261</v>
      </c>
      <c r="P3262" s="27" t="s">
        <v>19511</v>
      </c>
      <c r="Q3262" s="28" t="s">
        <v>4255</v>
      </c>
    </row>
    <row r="3263" spans="1:17" x14ac:dyDescent="0.2">
      <c r="A3263" s="9" t="s">
        <v>14377</v>
      </c>
      <c r="B3263" s="9">
        <v>1</v>
      </c>
      <c r="K3263" s="29" t="s">
        <v>8183</v>
      </c>
      <c r="L3263" s="30" t="s">
        <v>14218</v>
      </c>
      <c r="M3263" s="30" t="s">
        <v>14213</v>
      </c>
      <c r="N3263" s="30" t="s">
        <v>4229</v>
      </c>
      <c r="O3263" s="30" t="s">
        <v>19511</v>
      </c>
      <c r="P3263" s="30" t="s">
        <v>4256</v>
      </c>
      <c r="Q3263" s="31" t="s">
        <v>4257</v>
      </c>
    </row>
    <row r="3264" spans="1:17" x14ac:dyDescent="0.2">
      <c r="A3264" s="9" t="s">
        <v>14379</v>
      </c>
      <c r="B3264" s="9">
        <v>1</v>
      </c>
      <c r="K3264" s="26" t="s">
        <v>8216</v>
      </c>
      <c r="L3264" s="27" t="s">
        <v>14219</v>
      </c>
      <c r="M3264" s="27" t="s">
        <v>14220</v>
      </c>
      <c r="N3264" s="27" t="s">
        <v>4229</v>
      </c>
      <c r="O3264" s="27" t="s">
        <v>19511</v>
      </c>
      <c r="P3264" s="27" t="s">
        <v>19511</v>
      </c>
      <c r="Q3264" s="28" t="s">
        <v>4258</v>
      </c>
    </row>
    <row r="3265" spans="1:17" x14ac:dyDescent="0.2">
      <c r="A3265" s="9" t="s">
        <v>14380</v>
      </c>
      <c r="B3265" s="9">
        <v>1</v>
      </c>
      <c r="K3265" s="29" t="s">
        <v>8183</v>
      </c>
      <c r="L3265" s="30" t="s">
        <v>12790</v>
      </c>
      <c r="M3265" s="30" t="s">
        <v>14221</v>
      </c>
      <c r="N3265" s="30" t="s">
        <v>4229</v>
      </c>
      <c r="O3265" s="30" t="s">
        <v>19511</v>
      </c>
      <c r="P3265" s="30" t="s">
        <v>19511</v>
      </c>
      <c r="Q3265" s="31" t="s">
        <v>4259</v>
      </c>
    </row>
    <row r="3266" spans="1:17" x14ac:dyDescent="0.2">
      <c r="A3266" s="9" t="s">
        <v>14382</v>
      </c>
      <c r="B3266" s="9">
        <v>1</v>
      </c>
      <c r="K3266" s="26" t="s">
        <v>8216</v>
      </c>
      <c r="L3266" s="27" t="s">
        <v>14222</v>
      </c>
      <c r="M3266" s="27" t="s">
        <v>14223</v>
      </c>
      <c r="N3266" s="27" t="s">
        <v>4229</v>
      </c>
      <c r="O3266" s="27" t="s">
        <v>19511</v>
      </c>
      <c r="P3266" s="27" t="s">
        <v>19511</v>
      </c>
      <c r="Q3266" s="28" t="s">
        <v>4260</v>
      </c>
    </row>
    <row r="3267" spans="1:17" x14ac:dyDescent="0.2">
      <c r="A3267" s="9" t="s">
        <v>14385</v>
      </c>
      <c r="B3267" s="9">
        <v>1</v>
      </c>
      <c r="K3267" s="29" t="s">
        <v>8171</v>
      </c>
      <c r="L3267" s="30" t="s">
        <v>14224</v>
      </c>
      <c r="M3267" s="30" t="s">
        <v>14225</v>
      </c>
      <c r="N3267" s="30" t="s">
        <v>4229</v>
      </c>
      <c r="O3267" s="30" t="s">
        <v>19511</v>
      </c>
      <c r="P3267" s="30" t="s">
        <v>4261</v>
      </c>
      <c r="Q3267" s="31" t="s">
        <v>4262</v>
      </c>
    </row>
    <row r="3268" spans="1:17" x14ac:dyDescent="0.2">
      <c r="A3268" s="9" t="s">
        <v>14386</v>
      </c>
      <c r="B3268" s="9">
        <v>1</v>
      </c>
      <c r="K3268" s="26" t="s">
        <v>8171</v>
      </c>
      <c r="L3268" s="27" t="s">
        <v>14226</v>
      </c>
      <c r="M3268" s="27" t="s">
        <v>14227</v>
      </c>
      <c r="N3268" s="27" t="s">
        <v>4229</v>
      </c>
      <c r="O3268" s="27" t="s">
        <v>19511</v>
      </c>
      <c r="P3268" s="27" t="s">
        <v>4263</v>
      </c>
      <c r="Q3268" s="28" t="s">
        <v>4264</v>
      </c>
    </row>
    <row r="3269" spans="1:17" x14ac:dyDescent="0.2">
      <c r="A3269" s="9" t="s">
        <v>14387</v>
      </c>
      <c r="B3269" s="9">
        <v>1</v>
      </c>
      <c r="K3269" s="29" t="s">
        <v>8216</v>
      </c>
      <c r="L3269" s="30" t="s">
        <v>14228</v>
      </c>
      <c r="M3269" s="30" t="s">
        <v>14229</v>
      </c>
      <c r="N3269" s="30" t="s">
        <v>4229</v>
      </c>
      <c r="O3269" s="30" t="s">
        <v>19511</v>
      </c>
      <c r="P3269" s="30" t="s">
        <v>4265</v>
      </c>
      <c r="Q3269" s="31" t="s">
        <v>4266</v>
      </c>
    </row>
    <row r="3270" spans="1:17" x14ac:dyDescent="0.2">
      <c r="A3270" s="9" t="s">
        <v>14389</v>
      </c>
      <c r="B3270" s="9">
        <v>1</v>
      </c>
      <c r="K3270" s="26" t="s">
        <v>8216</v>
      </c>
      <c r="L3270" s="27" t="s">
        <v>14230</v>
      </c>
      <c r="M3270" s="27" t="s">
        <v>14231</v>
      </c>
      <c r="N3270" s="27" t="s">
        <v>4229</v>
      </c>
      <c r="O3270" s="27" t="s">
        <v>19511</v>
      </c>
      <c r="P3270" s="27" t="s">
        <v>3272</v>
      </c>
      <c r="Q3270" s="28" t="s">
        <v>4267</v>
      </c>
    </row>
    <row r="3271" spans="1:17" x14ac:dyDescent="0.2">
      <c r="A3271" s="9" t="s">
        <v>14392</v>
      </c>
      <c r="B3271" s="9">
        <v>1</v>
      </c>
      <c r="K3271" s="29" t="s">
        <v>11789</v>
      </c>
      <c r="L3271" s="30" t="s">
        <v>14232</v>
      </c>
      <c r="M3271" s="30" t="s">
        <v>14233</v>
      </c>
      <c r="N3271" s="30" t="s">
        <v>4229</v>
      </c>
      <c r="O3271" s="30" t="s">
        <v>4229</v>
      </c>
      <c r="P3271" s="30" t="s">
        <v>4268</v>
      </c>
      <c r="Q3271" s="31" t="s">
        <v>4269</v>
      </c>
    </row>
    <row r="3272" spans="1:17" x14ac:dyDescent="0.2">
      <c r="A3272" s="9" t="s">
        <v>14394</v>
      </c>
      <c r="B3272" s="9">
        <v>1</v>
      </c>
      <c r="K3272" s="26" t="s">
        <v>8183</v>
      </c>
      <c r="L3272" s="27" t="s">
        <v>14234</v>
      </c>
      <c r="M3272" s="27" t="s">
        <v>14235</v>
      </c>
      <c r="N3272" s="27" t="s">
        <v>4229</v>
      </c>
      <c r="O3272" s="27" t="s">
        <v>4229</v>
      </c>
      <c r="P3272" s="27" t="s">
        <v>19511</v>
      </c>
      <c r="Q3272" s="28" t="s">
        <v>4270</v>
      </c>
    </row>
    <row r="3273" spans="1:17" x14ac:dyDescent="0.2">
      <c r="A3273" s="9" t="s">
        <v>14396</v>
      </c>
      <c r="B3273" s="9">
        <v>1</v>
      </c>
      <c r="K3273" s="29" t="s">
        <v>8183</v>
      </c>
      <c r="L3273" s="30" t="s">
        <v>14236</v>
      </c>
      <c r="M3273" s="30" t="s">
        <v>14237</v>
      </c>
      <c r="N3273" s="30" t="s">
        <v>4229</v>
      </c>
      <c r="O3273" s="30" t="s">
        <v>4229</v>
      </c>
      <c r="P3273" s="30" t="s">
        <v>19511</v>
      </c>
      <c r="Q3273" s="31" t="s">
        <v>4271</v>
      </c>
    </row>
    <row r="3274" spans="1:17" x14ac:dyDescent="0.2">
      <c r="A3274" s="9" t="s">
        <v>14397</v>
      </c>
      <c r="B3274" s="9">
        <v>1</v>
      </c>
      <c r="K3274" s="26" t="s">
        <v>8216</v>
      </c>
      <c r="L3274" s="27" t="s">
        <v>14238</v>
      </c>
      <c r="M3274" s="27" t="s">
        <v>4272</v>
      </c>
      <c r="N3274" s="27" t="s">
        <v>4229</v>
      </c>
      <c r="O3274" s="27" t="s">
        <v>4229</v>
      </c>
      <c r="P3274" s="27" t="s">
        <v>19511</v>
      </c>
      <c r="Q3274" s="28" t="s">
        <v>3383</v>
      </c>
    </row>
    <row r="3275" spans="1:17" x14ac:dyDescent="0.2">
      <c r="A3275" s="9" t="s">
        <v>14400</v>
      </c>
      <c r="B3275" s="9">
        <v>1</v>
      </c>
      <c r="K3275" s="29" t="s">
        <v>8174</v>
      </c>
      <c r="L3275" s="30" t="s">
        <v>14239</v>
      </c>
      <c r="M3275" s="30" t="s">
        <v>14240</v>
      </c>
      <c r="N3275" s="30" t="s">
        <v>4229</v>
      </c>
      <c r="O3275" s="30" t="s">
        <v>19511</v>
      </c>
      <c r="P3275" s="30" t="s">
        <v>19511</v>
      </c>
      <c r="Q3275" s="31" t="s">
        <v>4273</v>
      </c>
    </row>
    <row r="3276" spans="1:17" x14ac:dyDescent="0.2">
      <c r="A3276" s="9" t="s">
        <v>14402</v>
      </c>
      <c r="B3276" s="9">
        <v>1</v>
      </c>
      <c r="K3276" s="26" t="s">
        <v>8183</v>
      </c>
      <c r="L3276" s="27" t="s">
        <v>14241</v>
      </c>
      <c r="M3276" s="27" t="s">
        <v>14242</v>
      </c>
      <c r="N3276" s="27" t="s">
        <v>4229</v>
      </c>
      <c r="O3276" s="27" t="s">
        <v>4229</v>
      </c>
      <c r="P3276" s="27" t="s">
        <v>4274</v>
      </c>
      <c r="Q3276" s="28" t="s">
        <v>4275</v>
      </c>
    </row>
    <row r="3277" spans="1:17" x14ac:dyDescent="0.2">
      <c r="A3277" s="9" t="s">
        <v>14404</v>
      </c>
      <c r="B3277" s="9">
        <v>1</v>
      </c>
      <c r="K3277" s="29" t="s">
        <v>8183</v>
      </c>
      <c r="L3277" s="30" t="s">
        <v>14243</v>
      </c>
      <c r="M3277" s="30" t="s">
        <v>14244</v>
      </c>
      <c r="N3277" s="30" t="s">
        <v>4229</v>
      </c>
      <c r="O3277" s="30" t="s">
        <v>4229</v>
      </c>
      <c r="P3277" s="30" t="s">
        <v>19511</v>
      </c>
      <c r="Q3277" s="31" t="s">
        <v>4276</v>
      </c>
    </row>
    <row r="3278" spans="1:17" x14ac:dyDescent="0.2">
      <c r="A3278" s="9" t="s">
        <v>14407</v>
      </c>
      <c r="B3278" s="9">
        <v>1</v>
      </c>
      <c r="K3278" s="26" t="s">
        <v>8183</v>
      </c>
      <c r="L3278" s="27" t="s">
        <v>14245</v>
      </c>
      <c r="M3278" s="27" t="s">
        <v>4277</v>
      </c>
      <c r="N3278" s="27" t="s">
        <v>4229</v>
      </c>
      <c r="O3278" s="27" t="s">
        <v>4229</v>
      </c>
      <c r="P3278" s="27" t="s">
        <v>4278</v>
      </c>
      <c r="Q3278" s="28" t="s">
        <v>4279</v>
      </c>
    </row>
    <row r="3279" spans="1:17" x14ac:dyDescent="0.2">
      <c r="A3279" s="9" t="s">
        <v>14409</v>
      </c>
      <c r="B3279" s="9">
        <v>1</v>
      </c>
      <c r="K3279" s="29" t="s">
        <v>8183</v>
      </c>
      <c r="L3279" s="30" t="s">
        <v>14246</v>
      </c>
      <c r="M3279" s="30" t="s">
        <v>4280</v>
      </c>
      <c r="N3279" s="30" t="s">
        <v>4229</v>
      </c>
      <c r="O3279" s="30" t="s">
        <v>4229</v>
      </c>
      <c r="P3279" s="30" t="s">
        <v>19511</v>
      </c>
      <c r="Q3279" s="31" t="s">
        <v>4281</v>
      </c>
    </row>
    <row r="3280" spans="1:17" x14ac:dyDescent="0.2">
      <c r="A3280" s="9" t="s">
        <v>14411</v>
      </c>
      <c r="B3280" s="9">
        <v>1</v>
      </c>
      <c r="K3280" s="26" t="s">
        <v>8186</v>
      </c>
      <c r="L3280" s="27" t="s">
        <v>14247</v>
      </c>
      <c r="M3280" s="27" t="s">
        <v>14248</v>
      </c>
      <c r="N3280" s="27" t="s">
        <v>4229</v>
      </c>
      <c r="O3280" s="27" t="s">
        <v>4229</v>
      </c>
      <c r="P3280" s="27" t="s">
        <v>19511</v>
      </c>
      <c r="Q3280" s="28" t="s">
        <v>4282</v>
      </c>
    </row>
    <row r="3281" spans="1:17" x14ac:dyDescent="0.2">
      <c r="A3281" s="9" t="s">
        <v>14413</v>
      </c>
      <c r="B3281" s="9">
        <v>1</v>
      </c>
      <c r="K3281" s="29" t="s">
        <v>8183</v>
      </c>
      <c r="L3281" s="30" t="s">
        <v>8189</v>
      </c>
      <c r="M3281" s="30" t="s">
        <v>14249</v>
      </c>
      <c r="N3281" s="30" t="s">
        <v>4229</v>
      </c>
      <c r="O3281" s="30" t="s">
        <v>19511</v>
      </c>
      <c r="P3281" s="30" t="s">
        <v>4283</v>
      </c>
      <c r="Q3281" s="31" t="s">
        <v>4284</v>
      </c>
    </row>
    <row r="3282" spans="1:17" x14ac:dyDescent="0.2">
      <c r="A3282" s="9" t="s">
        <v>14414</v>
      </c>
      <c r="B3282" s="9">
        <v>1</v>
      </c>
      <c r="K3282" s="26" t="s">
        <v>8183</v>
      </c>
      <c r="L3282" s="27" t="s">
        <v>11114</v>
      </c>
      <c r="M3282" s="27" t="s">
        <v>4285</v>
      </c>
      <c r="N3282" s="27" t="s">
        <v>4229</v>
      </c>
      <c r="O3282" s="27" t="s">
        <v>4229</v>
      </c>
      <c r="P3282" s="27" t="s">
        <v>19511</v>
      </c>
      <c r="Q3282" s="28" t="s">
        <v>4286</v>
      </c>
    </row>
    <row r="3283" spans="1:17" x14ac:dyDescent="0.2">
      <c r="A3283" s="9" t="s">
        <v>14415</v>
      </c>
      <c r="B3283" s="9">
        <v>1</v>
      </c>
      <c r="K3283" s="29" t="s">
        <v>8216</v>
      </c>
      <c r="L3283" s="30" t="s">
        <v>14250</v>
      </c>
      <c r="M3283" s="30" t="s">
        <v>14251</v>
      </c>
      <c r="N3283" s="30" t="s">
        <v>4229</v>
      </c>
      <c r="O3283" s="30" t="s">
        <v>4229</v>
      </c>
      <c r="P3283" s="30" t="s">
        <v>19511</v>
      </c>
      <c r="Q3283" s="31" t="s">
        <v>4287</v>
      </c>
    </row>
    <row r="3284" spans="1:17" x14ac:dyDescent="0.2">
      <c r="A3284" s="9" t="s">
        <v>14418</v>
      </c>
      <c r="B3284" s="9">
        <v>1</v>
      </c>
      <c r="K3284" s="26" t="s">
        <v>8183</v>
      </c>
      <c r="L3284" s="27" t="s">
        <v>14252</v>
      </c>
      <c r="M3284" s="27" t="s">
        <v>14253</v>
      </c>
      <c r="N3284" s="27" t="s">
        <v>4229</v>
      </c>
      <c r="O3284" s="27" t="s">
        <v>4229</v>
      </c>
      <c r="P3284" s="27" t="s">
        <v>4288</v>
      </c>
      <c r="Q3284" s="28" t="s">
        <v>4289</v>
      </c>
    </row>
    <row r="3285" spans="1:17" x14ac:dyDescent="0.2">
      <c r="A3285" s="9" t="s">
        <v>14420</v>
      </c>
      <c r="B3285" s="9">
        <v>1</v>
      </c>
      <c r="K3285" s="29" t="s">
        <v>8183</v>
      </c>
      <c r="L3285" s="30" t="s">
        <v>14254</v>
      </c>
      <c r="M3285" s="30" t="s">
        <v>14255</v>
      </c>
      <c r="N3285" s="30" t="s">
        <v>4229</v>
      </c>
      <c r="O3285" s="30" t="s">
        <v>19511</v>
      </c>
      <c r="P3285" s="30" t="s">
        <v>19511</v>
      </c>
      <c r="Q3285" s="31" t="s">
        <v>4276</v>
      </c>
    </row>
    <row r="3286" spans="1:17" x14ac:dyDescent="0.2">
      <c r="A3286" s="9" t="s">
        <v>14424</v>
      </c>
      <c r="B3286" s="9">
        <v>1</v>
      </c>
      <c r="K3286" s="26" t="s">
        <v>8183</v>
      </c>
      <c r="L3286" s="27" t="s">
        <v>14256</v>
      </c>
      <c r="M3286" s="27" t="s">
        <v>14257</v>
      </c>
      <c r="N3286" s="27" t="s">
        <v>4229</v>
      </c>
      <c r="O3286" s="27" t="s">
        <v>19511</v>
      </c>
      <c r="P3286" s="27" t="s">
        <v>4290</v>
      </c>
      <c r="Q3286" s="28" t="s">
        <v>4291</v>
      </c>
    </row>
    <row r="3287" spans="1:17" x14ac:dyDescent="0.2">
      <c r="A3287" s="9" t="s">
        <v>14426</v>
      </c>
      <c r="B3287" s="9">
        <v>1</v>
      </c>
      <c r="K3287" s="29" t="s">
        <v>8177</v>
      </c>
      <c r="L3287" s="30" t="s">
        <v>14258</v>
      </c>
      <c r="M3287" s="30" t="s">
        <v>14259</v>
      </c>
      <c r="N3287" s="30" t="s">
        <v>4229</v>
      </c>
      <c r="O3287" s="30" t="s">
        <v>19511</v>
      </c>
      <c r="P3287" s="30" t="s">
        <v>4292</v>
      </c>
      <c r="Q3287" s="31" t="s">
        <v>4293</v>
      </c>
    </row>
    <row r="3288" spans="1:17" x14ac:dyDescent="0.2">
      <c r="A3288" s="9" t="s">
        <v>14429</v>
      </c>
      <c r="B3288" s="9">
        <v>1</v>
      </c>
      <c r="K3288" s="26" t="s">
        <v>8183</v>
      </c>
      <c r="L3288" s="27" t="s">
        <v>14260</v>
      </c>
      <c r="M3288" s="27" t="s">
        <v>4294</v>
      </c>
      <c r="N3288" s="27" t="s">
        <v>4229</v>
      </c>
      <c r="O3288" s="27" t="s">
        <v>4229</v>
      </c>
      <c r="P3288" s="27" t="s">
        <v>19511</v>
      </c>
      <c r="Q3288" s="28" t="s">
        <v>4295</v>
      </c>
    </row>
    <row r="3289" spans="1:17" x14ac:dyDescent="0.2">
      <c r="A3289" s="9" t="s">
        <v>14431</v>
      </c>
      <c r="B3289" s="9">
        <v>1</v>
      </c>
      <c r="K3289" s="29" t="s">
        <v>8177</v>
      </c>
      <c r="L3289" s="30" t="s">
        <v>14261</v>
      </c>
      <c r="M3289" s="30" t="s">
        <v>14262</v>
      </c>
      <c r="N3289" s="30" t="s">
        <v>14263</v>
      </c>
      <c r="O3289" s="30" t="s">
        <v>14263</v>
      </c>
      <c r="P3289" s="30" t="s">
        <v>4296</v>
      </c>
      <c r="Q3289" s="31" t="s">
        <v>4297</v>
      </c>
    </row>
    <row r="3290" spans="1:17" x14ac:dyDescent="0.2">
      <c r="A3290" s="9" t="s">
        <v>14434</v>
      </c>
      <c r="B3290" s="9">
        <v>1</v>
      </c>
      <c r="K3290" s="26" t="s">
        <v>8220</v>
      </c>
      <c r="L3290" s="27" t="s">
        <v>8250</v>
      </c>
      <c r="M3290" s="27" t="s">
        <v>19511</v>
      </c>
      <c r="N3290" s="27" t="s">
        <v>14263</v>
      </c>
      <c r="O3290" s="27" t="s">
        <v>19511</v>
      </c>
      <c r="P3290" s="27" t="s">
        <v>19511</v>
      </c>
      <c r="Q3290" s="28" t="s">
        <v>19511</v>
      </c>
    </row>
    <row r="3291" spans="1:17" x14ac:dyDescent="0.2">
      <c r="A3291" s="9" t="s">
        <v>14437</v>
      </c>
      <c r="B3291" s="9">
        <v>1</v>
      </c>
      <c r="K3291" s="29" t="s">
        <v>8183</v>
      </c>
      <c r="L3291" s="30" t="s">
        <v>14264</v>
      </c>
      <c r="M3291" s="30" t="s">
        <v>4298</v>
      </c>
      <c r="N3291" s="30" t="s">
        <v>14263</v>
      </c>
      <c r="O3291" s="30" t="s">
        <v>14263</v>
      </c>
      <c r="P3291" s="30" t="s">
        <v>4299</v>
      </c>
      <c r="Q3291" s="31" t="s">
        <v>4300</v>
      </c>
    </row>
    <row r="3292" spans="1:17" x14ac:dyDescent="0.2">
      <c r="A3292" s="9" t="s">
        <v>14439</v>
      </c>
      <c r="B3292" s="9">
        <v>1</v>
      </c>
      <c r="K3292" s="26" t="s">
        <v>8183</v>
      </c>
      <c r="L3292" s="27" t="s">
        <v>14265</v>
      </c>
      <c r="M3292" s="27" t="s">
        <v>14266</v>
      </c>
      <c r="N3292" s="27" t="s">
        <v>14263</v>
      </c>
      <c r="O3292" s="27" t="s">
        <v>14263</v>
      </c>
      <c r="P3292" s="27" t="s">
        <v>4301</v>
      </c>
      <c r="Q3292" s="28" t="s">
        <v>4302</v>
      </c>
    </row>
    <row r="3293" spans="1:17" x14ac:dyDescent="0.2">
      <c r="A3293" s="9" t="s">
        <v>14441</v>
      </c>
      <c r="B3293" s="9">
        <v>1</v>
      </c>
      <c r="K3293" s="29" t="s">
        <v>8186</v>
      </c>
      <c r="L3293" s="30" t="s">
        <v>14267</v>
      </c>
      <c r="M3293" s="30" t="s">
        <v>14268</v>
      </c>
      <c r="N3293" s="30" t="s">
        <v>14263</v>
      </c>
      <c r="O3293" s="30" t="s">
        <v>19511</v>
      </c>
      <c r="P3293" s="30" t="s">
        <v>4303</v>
      </c>
      <c r="Q3293" s="31" t="s">
        <v>19511</v>
      </c>
    </row>
    <row r="3294" spans="1:17" x14ac:dyDescent="0.2">
      <c r="A3294" s="9" t="s">
        <v>14443</v>
      </c>
      <c r="B3294" s="9">
        <v>1</v>
      </c>
      <c r="K3294" s="26" t="s">
        <v>8171</v>
      </c>
      <c r="L3294" s="27" t="s">
        <v>14269</v>
      </c>
      <c r="M3294" s="27" t="s">
        <v>14270</v>
      </c>
      <c r="N3294" s="27" t="s">
        <v>14263</v>
      </c>
      <c r="O3294" s="27" t="s">
        <v>14263</v>
      </c>
      <c r="P3294" s="27" t="s">
        <v>4304</v>
      </c>
      <c r="Q3294" s="28" t="s">
        <v>4305</v>
      </c>
    </row>
    <row r="3295" spans="1:17" x14ac:dyDescent="0.2">
      <c r="A3295" s="9" t="s">
        <v>14446</v>
      </c>
      <c r="B3295" s="9">
        <v>1</v>
      </c>
      <c r="K3295" s="29" t="s">
        <v>8177</v>
      </c>
      <c r="L3295" s="30" t="s">
        <v>14271</v>
      </c>
      <c r="M3295" s="30" t="s">
        <v>14272</v>
      </c>
      <c r="N3295" s="30" t="s">
        <v>14263</v>
      </c>
      <c r="O3295" s="30" t="s">
        <v>14263</v>
      </c>
      <c r="P3295" s="30" t="s">
        <v>4306</v>
      </c>
      <c r="Q3295" s="31" t="s">
        <v>4307</v>
      </c>
    </row>
    <row r="3296" spans="1:17" x14ac:dyDescent="0.2">
      <c r="A3296" s="9" t="s">
        <v>14448</v>
      </c>
      <c r="B3296" s="9">
        <v>1</v>
      </c>
      <c r="K3296" s="26" t="s">
        <v>8186</v>
      </c>
      <c r="L3296" s="27" t="s">
        <v>14273</v>
      </c>
      <c r="M3296" s="27" t="s">
        <v>14274</v>
      </c>
      <c r="N3296" s="27" t="s">
        <v>14263</v>
      </c>
      <c r="O3296" s="27" t="s">
        <v>14263</v>
      </c>
      <c r="P3296" s="27" t="s">
        <v>19511</v>
      </c>
      <c r="Q3296" s="28" t="s">
        <v>19511</v>
      </c>
    </row>
    <row r="3297" spans="1:17" x14ac:dyDescent="0.2">
      <c r="A3297" s="9" t="s">
        <v>14450</v>
      </c>
      <c r="B3297" s="9">
        <v>1</v>
      </c>
      <c r="K3297" s="29" t="s">
        <v>8417</v>
      </c>
      <c r="L3297" s="30" t="s">
        <v>14275</v>
      </c>
      <c r="M3297" s="30" t="s">
        <v>14276</v>
      </c>
      <c r="N3297" s="30" t="s">
        <v>14263</v>
      </c>
      <c r="O3297" s="30" t="s">
        <v>14277</v>
      </c>
      <c r="P3297" s="30" t="s">
        <v>4308</v>
      </c>
      <c r="Q3297" s="31" t="s">
        <v>4309</v>
      </c>
    </row>
    <row r="3298" spans="1:17" x14ac:dyDescent="0.2">
      <c r="A3298" s="9" t="s">
        <v>14452</v>
      </c>
      <c r="B3298" s="9">
        <v>1</v>
      </c>
      <c r="K3298" s="26" t="s">
        <v>8177</v>
      </c>
      <c r="L3298" s="27" t="s">
        <v>14278</v>
      </c>
      <c r="M3298" s="27" t="s">
        <v>14279</v>
      </c>
      <c r="N3298" s="27" t="s">
        <v>14280</v>
      </c>
      <c r="O3298" s="27" t="s">
        <v>14281</v>
      </c>
      <c r="P3298" s="27" t="s">
        <v>4310</v>
      </c>
      <c r="Q3298" s="28" t="s">
        <v>4311</v>
      </c>
    </row>
    <row r="3299" spans="1:17" x14ac:dyDescent="0.2">
      <c r="A3299" s="9" t="s">
        <v>14454</v>
      </c>
      <c r="B3299" s="9">
        <v>1</v>
      </c>
      <c r="K3299" s="29" t="s">
        <v>8183</v>
      </c>
      <c r="L3299" s="30" t="s">
        <v>14282</v>
      </c>
      <c r="M3299" s="30" t="s">
        <v>14283</v>
      </c>
      <c r="N3299" s="30" t="s">
        <v>14280</v>
      </c>
      <c r="O3299" s="30" t="s">
        <v>19511</v>
      </c>
      <c r="P3299" s="30" t="s">
        <v>4312</v>
      </c>
      <c r="Q3299" s="31" t="s">
        <v>4313</v>
      </c>
    </row>
    <row r="3300" spans="1:17" x14ac:dyDescent="0.2">
      <c r="A3300" s="9" t="s">
        <v>14456</v>
      </c>
      <c r="B3300" s="9">
        <v>1</v>
      </c>
      <c r="K3300" s="26" t="s">
        <v>8183</v>
      </c>
      <c r="L3300" s="27" t="s">
        <v>14284</v>
      </c>
      <c r="M3300" s="27" t="s">
        <v>4314</v>
      </c>
      <c r="N3300" s="27" t="s">
        <v>14280</v>
      </c>
      <c r="O3300" s="27" t="s">
        <v>14285</v>
      </c>
      <c r="P3300" s="27" t="s">
        <v>4315</v>
      </c>
      <c r="Q3300" s="28" t="s">
        <v>4316</v>
      </c>
    </row>
    <row r="3301" spans="1:17" x14ac:dyDescent="0.2">
      <c r="A3301" s="9" t="s">
        <v>14458</v>
      </c>
      <c r="B3301" s="9">
        <v>1</v>
      </c>
      <c r="K3301" s="29" t="s">
        <v>8183</v>
      </c>
      <c r="L3301" s="30" t="s">
        <v>14286</v>
      </c>
      <c r="M3301" s="30" t="s">
        <v>14287</v>
      </c>
      <c r="N3301" s="30" t="s">
        <v>14280</v>
      </c>
      <c r="O3301" s="30" t="s">
        <v>14288</v>
      </c>
      <c r="P3301" s="30" t="s">
        <v>4317</v>
      </c>
      <c r="Q3301" s="31" t="s">
        <v>4318</v>
      </c>
    </row>
    <row r="3302" spans="1:17" x14ac:dyDescent="0.2">
      <c r="A3302" s="9" t="s">
        <v>14461</v>
      </c>
      <c r="B3302" s="9">
        <v>1</v>
      </c>
      <c r="K3302" s="26" t="s">
        <v>8183</v>
      </c>
      <c r="L3302" s="27" t="s">
        <v>14289</v>
      </c>
      <c r="M3302" s="27" t="s">
        <v>14290</v>
      </c>
      <c r="N3302" s="27" t="s">
        <v>14280</v>
      </c>
      <c r="O3302" s="27" t="s">
        <v>14291</v>
      </c>
      <c r="P3302" s="27" t="s">
        <v>4319</v>
      </c>
      <c r="Q3302" s="28" t="s">
        <v>4320</v>
      </c>
    </row>
    <row r="3303" spans="1:17" x14ac:dyDescent="0.2">
      <c r="A3303" s="9" t="s">
        <v>14463</v>
      </c>
      <c r="B3303" s="9">
        <v>1</v>
      </c>
      <c r="K3303" s="29" t="s">
        <v>8186</v>
      </c>
      <c r="L3303" s="30" t="s">
        <v>14292</v>
      </c>
      <c r="M3303" s="30" t="s">
        <v>14293</v>
      </c>
      <c r="N3303" s="30" t="s">
        <v>14280</v>
      </c>
      <c r="O3303" s="30" t="s">
        <v>10108</v>
      </c>
      <c r="P3303" s="30" t="s">
        <v>4321</v>
      </c>
      <c r="Q3303" s="31" t="s">
        <v>4322</v>
      </c>
    </row>
    <row r="3304" spans="1:17" x14ac:dyDescent="0.2">
      <c r="A3304" s="9" t="s">
        <v>14465</v>
      </c>
      <c r="B3304" s="9">
        <v>1</v>
      </c>
      <c r="K3304" s="26" t="s">
        <v>8186</v>
      </c>
      <c r="L3304" s="27" t="s">
        <v>14294</v>
      </c>
      <c r="M3304" s="27" t="s">
        <v>14295</v>
      </c>
      <c r="N3304" s="27" t="s">
        <v>14280</v>
      </c>
      <c r="O3304" s="27" t="s">
        <v>19511</v>
      </c>
      <c r="P3304" s="27" t="s">
        <v>19511</v>
      </c>
      <c r="Q3304" s="28" t="s">
        <v>4323</v>
      </c>
    </row>
    <row r="3305" spans="1:17" x14ac:dyDescent="0.2">
      <c r="A3305" s="9" t="s">
        <v>14468</v>
      </c>
      <c r="B3305" s="9">
        <v>1</v>
      </c>
      <c r="K3305" s="29" t="s">
        <v>8183</v>
      </c>
      <c r="L3305" s="30" t="s">
        <v>14296</v>
      </c>
      <c r="M3305" s="30" t="s">
        <v>4324</v>
      </c>
      <c r="N3305" s="30" t="s">
        <v>14280</v>
      </c>
      <c r="O3305" s="30" t="s">
        <v>4325</v>
      </c>
      <c r="P3305" s="30" t="s">
        <v>4326</v>
      </c>
      <c r="Q3305" s="31" t="s">
        <v>4327</v>
      </c>
    </row>
    <row r="3306" spans="1:17" x14ac:dyDescent="0.2">
      <c r="A3306" s="9" t="s">
        <v>14471</v>
      </c>
      <c r="B3306" s="9">
        <v>1</v>
      </c>
      <c r="K3306" s="26" t="s">
        <v>8183</v>
      </c>
      <c r="L3306" s="27" t="s">
        <v>14297</v>
      </c>
      <c r="M3306" s="27" t="s">
        <v>14298</v>
      </c>
      <c r="N3306" s="27" t="s">
        <v>14280</v>
      </c>
      <c r="O3306" s="27" t="s">
        <v>10108</v>
      </c>
      <c r="P3306" s="27" t="s">
        <v>4328</v>
      </c>
      <c r="Q3306" s="28" t="s">
        <v>4329</v>
      </c>
    </row>
    <row r="3307" spans="1:17" x14ac:dyDescent="0.2">
      <c r="A3307" s="9" t="s">
        <v>14473</v>
      </c>
      <c r="B3307" s="9">
        <v>1</v>
      </c>
      <c r="K3307" s="29" t="s">
        <v>8183</v>
      </c>
      <c r="L3307" s="30" t="s">
        <v>14299</v>
      </c>
      <c r="M3307" s="30" t="s">
        <v>14300</v>
      </c>
      <c r="N3307" s="30" t="s">
        <v>14280</v>
      </c>
      <c r="O3307" s="30" t="s">
        <v>10108</v>
      </c>
      <c r="P3307" s="30" t="s">
        <v>4330</v>
      </c>
      <c r="Q3307" s="31" t="s">
        <v>4331</v>
      </c>
    </row>
    <row r="3308" spans="1:17" x14ac:dyDescent="0.2">
      <c r="A3308" s="9" t="s">
        <v>14475</v>
      </c>
      <c r="B3308" s="9">
        <v>1</v>
      </c>
      <c r="K3308" s="26" t="s">
        <v>8171</v>
      </c>
      <c r="L3308" s="27" t="s">
        <v>14301</v>
      </c>
      <c r="M3308" s="27" t="s">
        <v>14302</v>
      </c>
      <c r="N3308" s="27" t="s">
        <v>14280</v>
      </c>
      <c r="O3308" s="27" t="s">
        <v>10108</v>
      </c>
      <c r="P3308" s="27" t="s">
        <v>4332</v>
      </c>
      <c r="Q3308" s="28" t="s">
        <v>4333</v>
      </c>
    </row>
    <row r="3309" spans="1:17" x14ac:dyDescent="0.2">
      <c r="A3309" s="9" t="s">
        <v>14477</v>
      </c>
      <c r="B3309" s="9">
        <v>1</v>
      </c>
      <c r="K3309" s="29" t="s">
        <v>8186</v>
      </c>
      <c r="L3309" s="30" t="s">
        <v>14303</v>
      </c>
      <c r="M3309" s="30" t="s">
        <v>14304</v>
      </c>
      <c r="N3309" s="30" t="s">
        <v>14280</v>
      </c>
      <c r="O3309" s="30" t="s">
        <v>14305</v>
      </c>
      <c r="P3309" s="30" t="s">
        <v>19511</v>
      </c>
      <c r="Q3309" s="31" t="s">
        <v>4334</v>
      </c>
    </row>
    <row r="3310" spans="1:17" x14ac:dyDescent="0.2">
      <c r="A3310" s="9" t="s">
        <v>14479</v>
      </c>
      <c r="B3310" s="9">
        <v>1</v>
      </c>
      <c r="K3310" s="26" t="s">
        <v>8183</v>
      </c>
      <c r="L3310" s="27" t="s">
        <v>14306</v>
      </c>
      <c r="M3310" s="27" t="s">
        <v>14307</v>
      </c>
      <c r="N3310" s="27" t="s">
        <v>14280</v>
      </c>
      <c r="O3310" s="27" t="s">
        <v>14308</v>
      </c>
      <c r="P3310" s="27" t="s">
        <v>19511</v>
      </c>
      <c r="Q3310" s="28" t="s">
        <v>4335</v>
      </c>
    </row>
    <row r="3311" spans="1:17" x14ac:dyDescent="0.2">
      <c r="A3311" s="9" t="s">
        <v>14481</v>
      </c>
      <c r="B3311" s="9">
        <v>1</v>
      </c>
      <c r="K3311" s="29" t="s">
        <v>8183</v>
      </c>
      <c r="L3311" s="30" t="s">
        <v>14309</v>
      </c>
      <c r="M3311" s="30" t="s">
        <v>14186</v>
      </c>
      <c r="N3311" s="30" t="s">
        <v>14280</v>
      </c>
      <c r="O3311" s="30" t="s">
        <v>19511</v>
      </c>
      <c r="P3311" s="30" t="s">
        <v>19511</v>
      </c>
      <c r="Q3311" s="31" t="s">
        <v>4336</v>
      </c>
    </row>
    <row r="3312" spans="1:17" x14ac:dyDescent="0.2">
      <c r="A3312" s="9" t="s">
        <v>14483</v>
      </c>
      <c r="B3312" s="9">
        <v>1</v>
      </c>
      <c r="K3312" s="26" t="s">
        <v>8183</v>
      </c>
      <c r="L3312" s="27" t="s">
        <v>14310</v>
      </c>
      <c r="M3312" s="27" t="s">
        <v>14311</v>
      </c>
      <c r="N3312" s="27" t="s">
        <v>14280</v>
      </c>
      <c r="O3312" s="27" t="s">
        <v>14312</v>
      </c>
      <c r="P3312" s="27" t="s">
        <v>4337</v>
      </c>
      <c r="Q3312" s="28" t="s">
        <v>4338</v>
      </c>
    </row>
    <row r="3313" spans="1:17" x14ac:dyDescent="0.2">
      <c r="A3313" s="9" t="s">
        <v>14484</v>
      </c>
      <c r="B3313" s="9">
        <v>1</v>
      </c>
      <c r="K3313" s="29" t="s">
        <v>8174</v>
      </c>
      <c r="L3313" s="30" t="s">
        <v>14313</v>
      </c>
      <c r="M3313" s="30" t="s">
        <v>14314</v>
      </c>
      <c r="N3313" s="30" t="s">
        <v>14280</v>
      </c>
      <c r="O3313" s="30" t="s">
        <v>14280</v>
      </c>
      <c r="P3313" s="30" t="s">
        <v>19511</v>
      </c>
      <c r="Q3313" s="31" t="s">
        <v>4339</v>
      </c>
    </row>
    <row r="3314" spans="1:17" x14ac:dyDescent="0.2">
      <c r="A3314" s="9" t="s">
        <v>14486</v>
      </c>
      <c r="B3314" s="9">
        <v>1</v>
      </c>
      <c r="K3314" s="26" t="s">
        <v>8174</v>
      </c>
      <c r="L3314" s="27" t="s">
        <v>14315</v>
      </c>
      <c r="M3314" s="27" t="s">
        <v>4340</v>
      </c>
      <c r="N3314" s="27" t="s">
        <v>14280</v>
      </c>
      <c r="O3314" s="27" t="s">
        <v>14316</v>
      </c>
      <c r="P3314" s="27" t="s">
        <v>4341</v>
      </c>
      <c r="Q3314" s="28" t="s">
        <v>4342</v>
      </c>
    </row>
    <row r="3315" spans="1:17" x14ac:dyDescent="0.2">
      <c r="A3315" s="9" t="s">
        <v>14488</v>
      </c>
      <c r="B3315" s="9">
        <v>1</v>
      </c>
      <c r="K3315" s="29" t="s">
        <v>8220</v>
      </c>
      <c r="L3315" s="30" t="s">
        <v>9701</v>
      </c>
      <c r="M3315" s="30" t="s">
        <v>19511</v>
      </c>
      <c r="N3315" s="30" t="s">
        <v>14317</v>
      </c>
      <c r="O3315" s="30" t="s">
        <v>14318</v>
      </c>
      <c r="P3315" s="30" t="s">
        <v>19511</v>
      </c>
      <c r="Q3315" s="31" t="s">
        <v>4343</v>
      </c>
    </row>
    <row r="3316" spans="1:17" x14ac:dyDescent="0.2">
      <c r="A3316" s="9" t="s">
        <v>14490</v>
      </c>
      <c r="B3316" s="9">
        <v>1</v>
      </c>
      <c r="K3316" s="26" t="s">
        <v>8186</v>
      </c>
      <c r="L3316" s="27" t="s">
        <v>14319</v>
      </c>
      <c r="M3316" s="27" t="s">
        <v>14320</v>
      </c>
      <c r="N3316" s="27" t="s">
        <v>14317</v>
      </c>
      <c r="O3316" s="27" t="s">
        <v>19511</v>
      </c>
      <c r="P3316" s="27" t="s">
        <v>4344</v>
      </c>
      <c r="Q3316" s="28" t="s">
        <v>4345</v>
      </c>
    </row>
    <row r="3317" spans="1:17" x14ac:dyDescent="0.2">
      <c r="A3317" s="9" t="s">
        <v>14492</v>
      </c>
      <c r="B3317" s="9">
        <v>1</v>
      </c>
      <c r="K3317" s="29" t="s">
        <v>8186</v>
      </c>
      <c r="L3317" s="30" t="s">
        <v>14321</v>
      </c>
      <c r="M3317" s="30" t="s">
        <v>14322</v>
      </c>
      <c r="N3317" s="30" t="s">
        <v>14317</v>
      </c>
      <c r="O3317" s="30" t="s">
        <v>19511</v>
      </c>
      <c r="P3317" s="30" t="s">
        <v>19511</v>
      </c>
      <c r="Q3317" s="31" t="s">
        <v>4346</v>
      </c>
    </row>
    <row r="3318" spans="1:17" x14ac:dyDescent="0.2">
      <c r="A3318" s="9" t="s">
        <v>14494</v>
      </c>
      <c r="B3318" s="9">
        <v>1</v>
      </c>
      <c r="K3318" s="26" t="s">
        <v>8183</v>
      </c>
      <c r="L3318" s="27" t="s">
        <v>14323</v>
      </c>
      <c r="M3318" s="27" t="s">
        <v>14324</v>
      </c>
      <c r="N3318" s="27" t="s">
        <v>14317</v>
      </c>
      <c r="O3318" s="27" t="s">
        <v>14325</v>
      </c>
      <c r="P3318" s="27" t="s">
        <v>4347</v>
      </c>
      <c r="Q3318" s="28" t="s">
        <v>4348</v>
      </c>
    </row>
    <row r="3319" spans="1:17" x14ac:dyDescent="0.2">
      <c r="A3319" s="9" t="s">
        <v>14496</v>
      </c>
      <c r="B3319" s="9">
        <v>1</v>
      </c>
      <c r="K3319" s="29" t="s">
        <v>8183</v>
      </c>
      <c r="L3319" s="30" t="s">
        <v>14326</v>
      </c>
      <c r="M3319" s="30" t="s">
        <v>14327</v>
      </c>
      <c r="N3319" s="30" t="s">
        <v>14317</v>
      </c>
      <c r="O3319" s="30" t="s">
        <v>14328</v>
      </c>
      <c r="P3319" s="30" t="s">
        <v>19511</v>
      </c>
      <c r="Q3319" s="31" t="s">
        <v>4349</v>
      </c>
    </row>
    <row r="3320" spans="1:17" x14ac:dyDescent="0.2">
      <c r="A3320" s="9" t="s">
        <v>14498</v>
      </c>
      <c r="B3320" s="9">
        <v>1</v>
      </c>
      <c r="K3320" s="26" t="s">
        <v>8177</v>
      </c>
      <c r="L3320" s="27" t="s">
        <v>14329</v>
      </c>
      <c r="M3320" s="27" t="s">
        <v>14330</v>
      </c>
      <c r="N3320" s="27" t="s">
        <v>14317</v>
      </c>
      <c r="O3320" s="27" t="s">
        <v>14317</v>
      </c>
      <c r="P3320" s="27" t="s">
        <v>4350</v>
      </c>
      <c r="Q3320" s="28" t="s">
        <v>4351</v>
      </c>
    </row>
    <row r="3321" spans="1:17" x14ac:dyDescent="0.2">
      <c r="A3321" s="9" t="s">
        <v>14499</v>
      </c>
      <c r="B3321" s="9">
        <v>1</v>
      </c>
      <c r="K3321" s="29" t="s">
        <v>8171</v>
      </c>
      <c r="L3321" s="30" t="s">
        <v>14331</v>
      </c>
      <c r="M3321" s="30" t="s">
        <v>14332</v>
      </c>
      <c r="N3321" s="30" t="s">
        <v>14317</v>
      </c>
      <c r="O3321" s="30" t="s">
        <v>14317</v>
      </c>
      <c r="P3321" s="30" t="s">
        <v>4352</v>
      </c>
      <c r="Q3321" s="31" t="s">
        <v>4353</v>
      </c>
    </row>
    <row r="3322" spans="1:17" x14ac:dyDescent="0.2">
      <c r="A3322" s="9" t="s">
        <v>14502</v>
      </c>
      <c r="B3322" s="9">
        <v>1</v>
      </c>
      <c r="K3322" s="26" t="s">
        <v>8186</v>
      </c>
      <c r="L3322" s="27" t="s">
        <v>14333</v>
      </c>
      <c r="M3322" s="27" t="s">
        <v>14334</v>
      </c>
      <c r="N3322" s="27" t="s">
        <v>14317</v>
      </c>
      <c r="O3322" s="27" t="s">
        <v>14317</v>
      </c>
      <c r="P3322" s="27" t="s">
        <v>4354</v>
      </c>
      <c r="Q3322" s="28" t="s">
        <v>4355</v>
      </c>
    </row>
    <row r="3323" spans="1:17" x14ac:dyDescent="0.2">
      <c r="A3323" s="9" t="s">
        <v>14504</v>
      </c>
      <c r="B3323" s="9">
        <v>1</v>
      </c>
      <c r="K3323" s="29" t="s">
        <v>8186</v>
      </c>
      <c r="L3323" s="30" t="s">
        <v>14335</v>
      </c>
      <c r="M3323" s="30" t="s">
        <v>14336</v>
      </c>
      <c r="N3323" s="30" t="s">
        <v>14317</v>
      </c>
      <c r="O3323" s="30" t="s">
        <v>14317</v>
      </c>
      <c r="P3323" s="30" t="s">
        <v>4356</v>
      </c>
      <c r="Q3323" s="31" t="s">
        <v>4357</v>
      </c>
    </row>
    <row r="3324" spans="1:17" x14ac:dyDescent="0.2">
      <c r="A3324" s="9" t="s">
        <v>14506</v>
      </c>
      <c r="B3324" s="9">
        <v>1</v>
      </c>
      <c r="K3324" s="26" t="s">
        <v>8186</v>
      </c>
      <c r="L3324" s="27" t="s">
        <v>14337</v>
      </c>
      <c r="M3324" s="27" t="s">
        <v>14338</v>
      </c>
      <c r="N3324" s="27" t="s">
        <v>14317</v>
      </c>
      <c r="O3324" s="27" t="s">
        <v>14317</v>
      </c>
      <c r="P3324" s="27" t="s">
        <v>4358</v>
      </c>
      <c r="Q3324" s="28" t="s">
        <v>4359</v>
      </c>
    </row>
    <row r="3325" spans="1:17" x14ac:dyDescent="0.2">
      <c r="A3325" s="9" t="s">
        <v>14508</v>
      </c>
      <c r="B3325" s="9">
        <v>1</v>
      </c>
      <c r="K3325" s="29" t="s">
        <v>8177</v>
      </c>
      <c r="L3325" s="30" t="s">
        <v>14339</v>
      </c>
      <c r="M3325" s="30" t="s">
        <v>14340</v>
      </c>
      <c r="N3325" s="30" t="s">
        <v>14341</v>
      </c>
      <c r="O3325" s="30" t="s">
        <v>14341</v>
      </c>
      <c r="P3325" s="30" t="s">
        <v>4360</v>
      </c>
      <c r="Q3325" s="31" t="s">
        <v>4361</v>
      </c>
    </row>
    <row r="3326" spans="1:17" x14ac:dyDescent="0.2">
      <c r="A3326" s="9" t="s">
        <v>14510</v>
      </c>
      <c r="B3326" s="9">
        <v>1</v>
      </c>
      <c r="K3326" s="26" t="s">
        <v>8171</v>
      </c>
      <c r="L3326" s="27" t="s">
        <v>14342</v>
      </c>
      <c r="M3326" s="27" t="s">
        <v>14343</v>
      </c>
      <c r="N3326" s="27" t="s">
        <v>14341</v>
      </c>
      <c r="O3326" s="27" t="s">
        <v>14341</v>
      </c>
      <c r="P3326" s="27" t="s">
        <v>4362</v>
      </c>
      <c r="Q3326" s="28" t="s">
        <v>4363</v>
      </c>
    </row>
    <row r="3327" spans="1:17" x14ac:dyDescent="0.2">
      <c r="A3327" s="9" t="s">
        <v>14512</v>
      </c>
      <c r="B3327" s="9">
        <v>1</v>
      </c>
      <c r="K3327" s="29" t="s">
        <v>8171</v>
      </c>
      <c r="L3327" s="30" t="s">
        <v>14344</v>
      </c>
      <c r="M3327" s="30" t="s">
        <v>14345</v>
      </c>
      <c r="N3327" s="30" t="s">
        <v>14341</v>
      </c>
      <c r="O3327" s="30" t="s">
        <v>14341</v>
      </c>
      <c r="P3327" s="30" t="s">
        <v>4364</v>
      </c>
      <c r="Q3327" s="31" t="s">
        <v>4365</v>
      </c>
    </row>
    <row r="3328" spans="1:17" x14ac:dyDescent="0.2">
      <c r="A3328" s="9" t="s">
        <v>14513</v>
      </c>
      <c r="B3328" s="9">
        <v>1</v>
      </c>
      <c r="K3328" s="26" t="s">
        <v>8171</v>
      </c>
      <c r="L3328" s="27" t="s">
        <v>14346</v>
      </c>
      <c r="M3328" s="27" t="s">
        <v>14347</v>
      </c>
      <c r="N3328" s="27" t="s">
        <v>14341</v>
      </c>
      <c r="O3328" s="27" t="s">
        <v>19511</v>
      </c>
      <c r="P3328" s="27" t="s">
        <v>4366</v>
      </c>
      <c r="Q3328" s="28" t="s">
        <v>4367</v>
      </c>
    </row>
    <row r="3329" spans="1:17" x14ac:dyDescent="0.2">
      <c r="A3329" s="9" t="s">
        <v>14515</v>
      </c>
      <c r="B3329" s="9">
        <v>1</v>
      </c>
      <c r="K3329" s="29" t="s">
        <v>8220</v>
      </c>
      <c r="L3329" s="30" t="s">
        <v>8250</v>
      </c>
      <c r="M3329" s="30" t="s">
        <v>19511</v>
      </c>
      <c r="N3329" s="30" t="s">
        <v>14341</v>
      </c>
      <c r="O3329" s="30" t="s">
        <v>19511</v>
      </c>
      <c r="P3329" s="30" t="s">
        <v>19511</v>
      </c>
      <c r="Q3329" s="31" t="s">
        <v>19511</v>
      </c>
    </row>
    <row r="3330" spans="1:17" x14ac:dyDescent="0.2">
      <c r="A3330" s="9" t="s">
        <v>14517</v>
      </c>
      <c r="B3330" s="9">
        <v>1</v>
      </c>
      <c r="K3330" s="26" t="s">
        <v>8186</v>
      </c>
      <c r="L3330" s="27" t="s">
        <v>14348</v>
      </c>
      <c r="M3330" s="27" t="s">
        <v>14349</v>
      </c>
      <c r="N3330" s="27" t="s">
        <v>14341</v>
      </c>
      <c r="O3330" s="27" t="s">
        <v>14341</v>
      </c>
      <c r="P3330" s="27" t="s">
        <v>4368</v>
      </c>
      <c r="Q3330" s="28" t="s">
        <v>4369</v>
      </c>
    </row>
    <row r="3331" spans="1:17" x14ac:dyDescent="0.2">
      <c r="A3331" s="9" t="s">
        <v>14519</v>
      </c>
      <c r="B3331" s="9">
        <v>1</v>
      </c>
      <c r="K3331" s="29" t="s">
        <v>8183</v>
      </c>
      <c r="L3331" s="30" t="s">
        <v>14350</v>
      </c>
      <c r="M3331" s="30" t="s">
        <v>14351</v>
      </c>
      <c r="N3331" s="30" t="s">
        <v>14341</v>
      </c>
      <c r="O3331" s="30" t="s">
        <v>14341</v>
      </c>
      <c r="P3331" s="30" t="s">
        <v>19511</v>
      </c>
      <c r="Q3331" s="31" t="s">
        <v>4370</v>
      </c>
    </row>
    <row r="3332" spans="1:17" x14ac:dyDescent="0.2">
      <c r="A3332" s="9" t="s">
        <v>14521</v>
      </c>
      <c r="B3332" s="9">
        <v>1</v>
      </c>
      <c r="K3332" s="26" t="s">
        <v>8186</v>
      </c>
      <c r="L3332" s="27" t="s">
        <v>14352</v>
      </c>
      <c r="M3332" s="27" t="s">
        <v>4371</v>
      </c>
      <c r="N3332" s="27" t="s">
        <v>14353</v>
      </c>
      <c r="O3332" s="27" t="s">
        <v>10004</v>
      </c>
      <c r="P3332" s="27" t="s">
        <v>19511</v>
      </c>
      <c r="Q3332" s="28" t="s">
        <v>4372</v>
      </c>
    </row>
    <row r="3333" spans="1:17" x14ac:dyDescent="0.2">
      <c r="A3333" s="9" t="s">
        <v>14523</v>
      </c>
      <c r="B3333" s="9">
        <v>1</v>
      </c>
      <c r="K3333" s="29" t="s">
        <v>8183</v>
      </c>
      <c r="L3333" s="30" t="s">
        <v>14354</v>
      </c>
      <c r="M3333" s="30" t="s">
        <v>14355</v>
      </c>
      <c r="N3333" s="30" t="s">
        <v>14353</v>
      </c>
      <c r="O3333" s="30" t="s">
        <v>14353</v>
      </c>
      <c r="P3333" s="30" t="s">
        <v>19511</v>
      </c>
      <c r="Q3333" s="31" t="s">
        <v>4373</v>
      </c>
    </row>
    <row r="3334" spans="1:17" x14ac:dyDescent="0.2">
      <c r="A3334" s="9" t="s">
        <v>14525</v>
      </c>
      <c r="B3334" s="9">
        <v>1</v>
      </c>
      <c r="K3334" s="26" t="s">
        <v>8186</v>
      </c>
      <c r="L3334" s="27" t="s">
        <v>14356</v>
      </c>
      <c r="M3334" s="27" t="s">
        <v>14357</v>
      </c>
      <c r="N3334" s="27" t="s">
        <v>14353</v>
      </c>
      <c r="O3334" s="27" t="s">
        <v>14353</v>
      </c>
      <c r="P3334" s="27" t="s">
        <v>4374</v>
      </c>
      <c r="Q3334" s="28" t="s">
        <v>4375</v>
      </c>
    </row>
    <row r="3335" spans="1:17" x14ac:dyDescent="0.2">
      <c r="A3335" s="9" t="s">
        <v>14527</v>
      </c>
      <c r="B3335" s="9">
        <v>1</v>
      </c>
      <c r="K3335" s="29" t="s">
        <v>8183</v>
      </c>
      <c r="L3335" s="30" t="s">
        <v>14358</v>
      </c>
      <c r="M3335" s="30" t="s">
        <v>14359</v>
      </c>
      <c r="N3335" s="30" t="s">
        <v>14353</v>
      </c>
      <c r="O3335" s="30" t="s">
        <v>19511</v>
      </c>
      <c r="P3335" s="30" t="s">
        <v>4376</v>
      </c>
      <c r="Q3335" s="31" t="s">
        <v>4377</v>
      </c>
    </row>
    <row r="3336" spans="1:17" x14ac:dyDescent="0.2">
      <c r="A3336" s="9" t="s">
        <v>14530</v>
      </c>
      <c r="B3336" s="9">
        <v>1</v>
      </c>
      <c r="K3336" s="26" t="s">
        <v>8174</v>
      </c>
      <c r="L3336" s="27" t="s">
        <v>14360</v>
      </c>
      <c r="M3336" s="27" t="s">
        <v>14361</v>
      </c>
      <c r="N3336" s="27" t="s">
        <v>14353</v>
      </c>
      <c r="O3336" s="27" t="s">
        <v>14353</v>
      </c>
      <c r="P3336" s="27" t="s">
        <v>19511</v>
      </c>
      <c r="Q3336" s="28" t="s">
        <v>19511</v>
      </c>
    </row>
    <row r="3337" spans="1:17" x14ac:dyDescent="0.2">
      <c r="A3337" s="9" t="s">
        <v>14535</v>
      </c>
      <c r="B3337" s="9">
        <v>1</v>
      </c>
      <c r="K3337" s="29" t="s">
        <v>8171</v>
      </c>
      <c r="L3337" s="30" t="s">
        <v>14362</v>
      </c>
      <c r="M3337" s="30" t="s">
        <v>19511</v>
      </c>
      <c r="N3337" s="30" t="s">
        <v>14353</v>
      </c>
      <c r="O3337" s="30" t="s">
        <v>6095</v>
      </c>
      <c r="P3337" s="30" t="s">
        <v>4378</v>
      </c>
      <c r="Q3337" s="31" t="s">
        <v>4379</v>
      </c>
    </row>
    <row r="3338" spans="1:17" x14ac:dyDescent="0.2">
      <c r="A3338" s="9" t="s">
        <v>14538</v>
      </c>
      <c r="B3338" s="9">
        <v>1</v>
      </c>
      <c r="K3338" s="26" t="s">
        <v>8216</v>
      </c>
      <c r="L3338" s="27" t="s">
        <v>14363</v>
      </c>
      <c r="M3338" s="27" t="s">
        <v>14364</v>
      </c>
      <c r="N3338" s="27" t="s">
        <v>14353</v>
      </c>
      <c r="O3338" s="27" t="s">
        <v>19511</v>
      </c>
      <c r="P3338" s="27" t="s">
        <v>4380</v>
      </c>
      <c r="Q3338" s="28" t="s">
        <v>4381</v>
      </c>
    </row>
    <row r="3339" spans="1:17" x14ac:dyDescent="0.2">
      <c r="A3339" s="9" t="s">
        <v>14541</v>
      </c>
      <c r="B3339" s="9">
        <v>1</v>
      </c>
      <c r="K3339" s="29" t="s">
        <v>8183</v>
      </c>
      <c r="L3339" s="30" t="s">
        <v>14365</v>
      </c>
      <c r="M3339" s="30" t="s">
        <v>14366</v>
      </c>
      <c r="N3339" s="30" t="s">
        <v>14353</v>
      </c>
      <c r="O3339" s="30" t="s">
        <v>19511</v>
      </c>
      <c r="P3339" s="30" t="s">
        <v>4382</v>
      </c>
      <c r="Q3339" s="31" t="s">
        <v>4383</v>
      </c>
    </row>
    <row r="3340" spans="1:17" x14ac:dyDescent="0.2">
      <c r="A3340" s="9" t="s">
        <v>14543</v>
      </c>
      <c r="B3340" s="9">
        <v>1</v>
      </c>
      <c r="K3340" s="26" t="s">
        <v>8186</v>
      </c>
      <c r="L3340" s="27" t="s">
        <v>14367</v>
      </c>
      <c r="M3340" s="27" t="s">
        <v>14368</v>
      </c>
      <c r="N3340" s="27" t="s">
        <v>14353</v>
      </c>
      <c r="O3340" s="27" t="s">
        <v>14353</v>
      </c>
      <c r="P3340" s="27" t="s">
        <v>4384</v>
      </c>
      <c r="Q3340" s="28" t="s">
        <v>19511</v>
      </c>
    </row>
    <row r="3341" spans="1:17" x14ac:dyDescent="0.2">
      <c r="A3341" s="9" t="s">
        <v>14545</v>
      </c>
      <c r="B3341" s="9">
        <v>1</v>
      </c>
      <c r="K3341" s="29" t="s">
        <v>8183</v>
      </c>
      <c r="L3341" s="30" t="s">
        <v>14369</v>
      </c>
      <c r="M3341" s="30" t="s">
        <v>14370</v>
      </c>
      <c r="N3341" s="30" t="s">
        <v>14353</v>
      </c>
      <c r="O3341" s="30" t="s">
        <v>14353</v>
      </c>
      <c r="P3341" s="30" t="s">
        <v>4385</v>
      </c>
      <c r="Q3341" s="31" t="s">
        <v>4386</v>
      </c>
    </row>
    <row r="3342" spans="1:17" x14ac:dyDescent="0.2">
      <c r="A3342" s="9" t="s">
        <v>14548</v>
      </c>
      <c r="B3342" s="9">
        <v>1</v>
      </c>
      <c r="K3342" s="26" t="s">
        <v>8177</v>
      </c>
      <c r="L3342" s="27" t="s">
        <v>14371</v>
      </c>
      <c r="M3342" s="27" t="s">
        <v>14372</v>
      </c>
      <c r="N3342" s="27" t="s">
        <v>14373</v>
      </c>
      <c r="O3342" s="27" t="s">
        <v>14374</v>
      </c>
      <c r="P3342" s="27" t="s">
        <v>19511</v>
      </c>
      <c r="Q3342" s="28" t="s">
        <v>19511</v>
      </c>
    </row>
    <row r="3343" spans="1:17" x14ac:dyDescent="0.2">
      <c r="A3343" s="9" t="s">
        <v>14550</v>
      </c>
      <c r="B3343" s="9">
        <v>1</v>
      </c>
      <c r="K3343" s="29" t="s">
        <v>8177</v>
      </c>
      <c r="L3343" s="30" t="s">
        <v>14375</v>
      </c>
      <c r="M3343" s="30" t="s">
        <v>14376</v>
      </c>
      <c r="N3343" s="30" t="s">
        <v>14373</v>
      </c>
      <c r="O3343" s="30" t="s">
        <v>14374</v>
      </c>
      <c r="P3343" s="30" t="s">
        <v>19511</v>
      </c>
      <c r="Q3343" s="31" t="s">
        <v>4387</v>
      </c>
    </row>
    <row r="3344" spans="1:17" x14ac:dyDescent="0.2">
      <c r="A3344" s="9" t="s">
        <v>14553</v>
      </c>
      <c r="B3344" s="9">
        <v>1</v>
      </c>
      <c r="K3344" s="26" t="s">
        <v>8183</v>
      </c>
      <c r="L3344" s="27" t="s">
        <v>14377</v>
      </c>
      <c r="M3344" s="27" t="s">
        <v>14378</v>
      </c>
      <c r="N3344" s="27" t="s">
        <v>14373</v>
      </c>
      <c r="O3344" s="27" t="s">
        <v>14373</v>
      </c>
      <c r="P3344" s="27" t="s">
        <v>19511</v>
      </c>
      <c r="Q3344" s="28" t="s">
        <v>4388</v>
      </c>
    </row>
    <row r="3345" spans="1:17" x14ac:dyDescent="0.2">
      <c r="A3345" s="9" t="s">
        <v>14555</v>
      </c>
      <c r="B3345" s="9">
        <v>1</v>
      </c>
      <c r="K3345" s="29" t="s">
        <v>8174</v>
      </c>
      <c r="L3345" s="30" t="s">
        <v>14379</v>
      </c>
      <c r="M3345" s="30" t="s">
        <v>14378</v>
      </c>
      <c r="N3345" s="30" t="s">
        <v>14373</v>
      </c>
      <c r="O3345" s="30" t="s">
        <v>14373</v>
      </c>
      <c r="P3345" s="30" t="s">
        <v>19511</v>
      </c>
      <c r="Q3345" s="31" t="s">
        <v>4389</v>
      </c>
    </row>
    <row r="3346" spans="1:17" x14ac:dyDescent="0.2">
      <c r="A3346" s="9" t="s">
        <v>14557</v>
      </c>
      <c r="B3346" s="9">
        <v>1</v>
      </c>
      <c r="K3346" s="26" t="s">
        <v>8186</v>
      </c>
      <c r="L3346" s="27" t="s">
        <v>14380</v>
      </c>
      <c r="M3346" s="27" t="s">
        <v>19511</v>
      </c>
      <c r="N3346" s="27" t="s">
        <v>14381</v>
      </c>
      <c r="O3346" s="27" t="s">
        <v>14381</v>
      </c>
      <c r="P3346" s="27" t="s">
        <v>4390</v>
      </c>
      <c r="Q3346" s="28" t="s">
        <v>4391</v>
      </c>
    </row>
    <row r="3347" spans="1:17" x14ac:dyDescent="0.2">
      <c r="A3347" s="9" t="s">
        <v>14559</v>
      </c>
      <c r="B3347" s="9">
        <v>1</v>
      </c>
      <c r="K3347" s="29" t="s">
        <v>8183</v>
      </c>
      <c r="L3347" s="30" t="s">
        <v>14382</v>
      </c>
      <c r="M3347" s="30" t="s">
        <v>14383</v>
      </c>
      <c r="N3347" s="30" t="s">
        <v>14381</v>
      </c>
      <c r="O3347" s="30" t="s">
        <v>14384</v>
      </c>
      <c r="P3347" s="30" t="s">
        <v>4392</v>
      </c>
      <c r="Q3347" s="31" t="s">
        <v>4393</v>
      </c>
    </row>
    <row r="3348" spans="1:17" x14ac:dyDescent="0.2">
      <c r="A3348" s="9" t="s">
        <v>14562</v>
      </c>
      <c r="B3348" s="9">
        <v>1</v>
      </c>
      <c r="K3348" s="26" t="s">
        <v>8174</v>
      </c>
      <c r="L3348" s="27" t="s">
        <v>14385</v>
      </c>
      <c r="M3348" s="27" t="s">
        <v>4394</v>
      </c>
      <c r="N3348" s="27" t="s">
        <v>14381</v>
      </c>
      <c r="O3348" s="27" t="s">
        <v>14381</v>
      </c>
      <c r="P3348" s="27" t="s">
        <v>19511</v>
      </c>
      <c r="Q3348" s="28" t="s">
        <v>4395</v>
      </c>
    </row>
    <row r="3349" spans="1:17" x14ac:dyDescent="0.2">
      <c r="A3349" s="9" t="s">
        <v>14564</v>
      </c>
      <c r="B3349" s="9">
        <v>1</v>
      </c>
      <c r="K3349" s="29" t="s">
        <v>8183</v>
      </c>
      <c r="L3349" s="30" t="s">
        <v>14386</v>
      </c>
      <c r="M3349" s="30" t="s">
        <v>4394</v>
      </c>
      <c r="N3349" s="30" t="s">
        <v>14381</v>
      </c>
      <c r="O3349" s="30" t="s">
        <v>14381</v>
      </c>
      <c r="P3349" s="30" t="s">
        <v>19511</v>
      </c>
      <c r="Q3349" s="31" t="s">
        <v>4396</v>
      </c>
    </row>
    <row r="3350" spans="1:17" x14ac:dyDescent="0.2">
      <c r="A3350" s="9" t="s">
        <v>14566</v>
      </c>
      <c r="B3350" s="9">
        <v>1</v>
      </c>
      <c r="K3350" s="26" t="s">
        <v>8186</v>
      </c>
      <c r="L3350" s="27" t="s">
        <v>14387</v>
      </c>
      <c r="M3350" s="27" t="s">
        <v>14388</v>
      </c>
      <c r="N3350" s="27" t="s">
        <v>14381</v>
      </c>
      <c r="O3350" s="27" t="s">
        <v>19511</v>
      </c>
      <c r="P3350" s="27" t="s">
        <v>4397</v>
      </c>
      <c r="Q3350" s="28" t="s">
        <v>4398</v>
      </c>
    </row>
    <row r="3351" spans="1:17" x14ac:dyDescent="0.2">
      <c r="A3351" s="9" t="s">
        <v>14568</v>
      </c>
      <c r="B3351" s="9">
        <v>1</v>
      </c>
      <c r="K3351" s="29" t="s">
        <v>8177</v>
      </c>
      <c r="L3351" s="30" t="s">
        <v>14389</v>
      </c>
      <c r="M3351" s="30" t="s">
        <v>14390</v>
      </c>
      <c r="N3351" s="30" t="s">
        <v>14381</v>
      </c>
      <c r="O3351" s="30" t="s">
        <v>14381</v>
      </c>
      <c r="P3351" s="30" t="s">
        <v>4399</v>
      </c>
      <c r="Q3351" s="31" t="s">
        <v>4400</v>
      </c>
    </row>
    <row r="3352" spans="1:17" x14ac:dyDescent="0.2">
      <c r="A3352" s="9" t="s">
        <v>14569</v>
      </c>
      <c r="B3352" s="9">
        <v>1</v>
      </c>
      <c r="K3352" s="26" t="s">
        <v>8186</v>
      </c>
      <c r="L3352" s="27" t="s">
        <v>14391</v>
      </c>
      <c r="M3352" s="27" t="s">
        <v>14383</v>
      </c>
      <c r="N3352" s="27" t="s">
        <v>14381</v>
      </c>
      <c r="O3352" s="27" t="s">
        <v>14381</v>
      </c>
      <c r="P3352" s="27" t="s">
        <v>4401</v>
      </c>
      <c r="Q3352" s="28" t="s">
        <v>4402</v>
      </c>
    </row>
    <row r="3353" spans="1:17" x14ac:dyDescent="0.2">
      <c r="A3353" s="9" t="s">
        <v>14572</v>
      </c>
      <c r="B3353" s="9">
        <v>1</v>
      </c>
      <c r="K3353" s="29" t="s">
        <v>8183</v>
      </c>
      <c r="L3353" s="30" t="s">
        <v>14392</v>
      </c>
      <c r="M3353" s="30" t="s">
        <v>14393</v>
      </c>
      <c r="N3353" s="30" t="s">
        <v>14381</v>
      </c>
      <c r="O3353" s="30" t="s">
        <v>14381</v>
      </c>
      <c r="P3353" s="30" t="s">
        <v>4403</v>
      </c>
      <c r="Q3353" s="31" t="s">
        <v>4404</v>
      </c>
    </row>
    <row r="3354" spans="1:17" x14ac:dyDescent="0.2">
      <c r="A3354" s="9" t="s">
        <v>14573</v>
      </c>
      <c r="B3354" s="9">
        <v>1</v>
      </c>
      <c r="K3354" s="26" t="s">
        <v>8220</v>
      </c>
      <c r="L3354" s="27" t="s">
        <v>8250</v>
      </c>
      <c r="M3354" s="27" t="s">
        <v>19511</v>
      </c>
      <c r="N3354" s="27" t="s">
        <v>14381</v>
      </c>
      <c r="O3354" s="27" t="s">
        <v>19511</v>
      </c>
      <c r="P3354" s="27" t="s">
        <v>19511</v>
      </c>
      <c r="Q3354" s="28" t="s">
        <v>19511</v>
      </c>
    </row>
    <row r="3355" spans="1:17" x14ac:dyDescent="0.2">
      <c r="A3355" s="9" t="s">
        <v>14575</v>
      </c>
      <c r="B3355" s="9">
        <v>1</v>
      </c>
      <c r="K3355" s="29" t="s">
        <v>8216</v>
      </c>
      <c r="L3355" s="30" t="s">
        <v>14394</v>
      </c>
      <c r="M3355" s="30" t="s">
        <v>14395</v>
      </c>
      <c r="N3355" s="30" t="s">
        <v>14381</v>
      </c>
      <c r="O3355" s="30" t="s">
        <v>14381</v>
      </c>
      <c r="P3355" s="30" t="s">
        <v>19511</v>
      </c>
      <c r="Q3355" s="31" t="s">
        <v>4405</v>
      </c>
    </row>
    <row r="3356" spans="1:17" x14ac:dyDescent="0.2">
      <c r="A3356" s="9" t="s">
        <v>14577</v>
      </c>
      <c r="B3356" s="9">
        <v>1</v>
      </c>
      <c r="K3356" s="26" t="s">
        <v>8183</v>
      </c>
      <c r="L3356" s="27" t="s">
        <v>14396</v>
      </c>
      <c r="M3356" s="27" t="s">
        <v>19511</v>
      </c>
      <c r="N3356" s="27" t="s">
        <v>14381</v>
      </c>
      <c r="O3356" s="27" t="s">
        <v>19511</v>
      </c>
      <c r="P3356" s="27" t="s">
        <v>19511</v>
      </c>
      <c r="Q3356" s="28" t="s">
        <v>19511</v>
      </c>
    </row>
    <row r="3357" spans="1:17" x14ac:dyDescent="0.2">
      <c r="A3357" s="9" t="s">
        <v>14578</v>
      </c>
      <c r="B3357" s="9">
        <v>1</v>
      </c>
      <c r="K3357" s="29" t="s">
        <v>8183</v>
      </c>
      <c r="L3357" s="30" t="s">
        <v>14397</v>
      </c>
      <c r="M3357" s="30" t="s">
        <v>14398</v>
      </c>
      <c r="N3357" s="30" t="s">
        <v>14399</v>
      </c>
      <c r="O3357" s="30" t="s">
        <v>14399</v>
      </c>
      <c r="P3357" s="30" t="s">
        <v>19511</v>
      </c>
      <c r="Q3357" s="31" t="s">
        <v>4406</v>
      </c>
    </row>
    <row r="3358" spans="1:17" x14ac:dyDescent="0.2">
      <c r="A3358" s="9" t="s">
        <v>14580</v>
      </c>
      <c r="B3358" s="9">
        <v>1</v>
      </c>
      <c r="K3358" s="26" t="s">
        <v>8183</v>
      </c>
      <c r="L3358" s="27" t="s">
        <v>14400</v>
      </c>
      <c r="M3358" s="27" t="s">
        <v>14401</v>
      </c>
      <c r="N3358" s="27" t="s">
        <v>14399</v>
      </c>
      <c r="O3358" s="27" t="s">
        <v>14399</v>
      </c>
      <c r="P3358" s="27" t="s">
        <v>19511</v>
      </c>
      <c r="Q3358" s="28" t="s">
        <v>19511</v>
      </c>
    </row>
    <row r="3359" spans="1:17" x14ac:dyDescent="0.2">
      <c r="A3359" s="9" t="s">
        <v>14582</v>
      </c>
      <c r="B3359" s="9">
        <v>1</v>
      </c>
      <c r="K3359" s="29" t="s">
        <v>8183</v>
      </c>
      <c r="L3359" s="30" t="s">
        <v>14402</v>
      </c>
      <c r="M3359" s="30" t="s">
        <v>14403</v>
      </c>
      <c r="N3359" s="30" t="s">
        <v>14399</v>
      </c>
      <c r="O3359" s="30" t="s">
        <v>14399</v>
      </c>
      <c r="P3359" s="30" t="s">
        <v>19511</v>
      </c>
      <c r="Q3359" s="31" t="s">
        <v>4407</v>
      </c>
    </row>
    <row r="3360" spans="1:17" x14ac:dyDescent="0.2">
      <c r="A3360" s="9" t="s">
        <v>14584</v>
      </c>
      <c r="B3360" s="9">
        <v>1</v>
      </c>
      <c r="K3360" s="26" t="s">
        <v>8186</v>
      </c>
      <c r="L3360" s="27" t="s">
        <v>14404</v>
      </c>
      <c r="M3360" s="27" t="s">
        <v>14405</v>
      </c>
      <c r="N3360" s="27" t="s">
        <v>14399</v>
      </c>
      <c r="O3360" s="27" t="s">
        <v>14406</v>
      </c>
      <c r="P3360" s="27" t="s">
        <v>4408</v>
      </c>
      <c r="Q3360" s="28" t="s">
        <v>4409</v>
      </c>
    </row>
    <row r="3361" spans="1:17" x14ac:dyDescent="0.2">
      <c r="A3361" s="9" t="s">
        <v>14586</v>
      </c>
      <c r="B3361" s="9">
        <v>1</v>
      </c>
      <c r="K3361" s="29" t="s">
        <v>8183</v>
      </c>
      <c r="L3361" s="30" t="s">
        <v>14407</v>
      </c>
      <c r="M3361" s="30" t="s">
        <v>14408</v>
      </c>
      <c r="N3361" s="30" t="s">
        <v>14399</v>
      </c>
      <c r="O3361" s="30" t="s">
        <v>14399</v>
      </c>
      <c r="P3361" s="30" t="s">
        <v>19511</v>
      </c>
      <c r="Q3361" s="31" t="s">
        <v>4410</v>
      </c>
    </row>
    <row r="3362" spans="1:17" x14ac:dyDescent="0.2">
      <c r="A3362" s="9" t="s">
        <v>14588</v>
      </c>
      <c r="B3362" s="9">
        <v>1</v>
      </c>
      <c r="K3362" s="26" t="s">
        <v>8171</v>
      </c>
      <c r="L3362" s="27" t="s">
        <v>14409</v>
      </c>
      <c r="M3362" s="27" t="s">
        <v>14410</v>
      </c>
      <c r="N3362" s="27" t="s">
        <v>14399</v>
      </c>
      <c r="O3362" s="27" t="s">
        <v>14399</v>
      </c>
      <c r="P3362" s="27" t="s">
        <v>4411</v>
      </c>
      <c r="Q3362" s="28" t="s">
        <v>4412</v>
      </c>
    </row>
    <row r="3363" spans="1:17" x14ac:dyDescent="0.2">
      <c r="A3363" s="9" t="s">
        <v>14590</v>
      </c>
      <c r="B3363" s="9">
        <v>1</v>
      </c>
      <c r="K3363" s="29" t="s">
        <v>8171</v>
      </c>
      <c r="L3363" s="30" t="s">
        <v>14411</v>
      </c>
      <c r="M3363" s="30" t="s">
        <v>14412</v>
      </c>
      <c r="N3363" s="30" t="s">
        <v>14399</v>
      </c>
      <c r="O3363" s="30" t="s">
        <v>14399</v>
      </c>
      <c r="P3363" s="30" t="s">
        <v>4413</v>
      </c>
      <c r="Q3363" s="31" t="s">
        <v>4414</v>
      </c>
    </row>
    <row r="3364" spans="1:17" x14ac:dyDescent="0.2">
      <c r="A3364" s="9" t="s">
        <v>14592</v>
      </c>
      <c r="B3364" s="9">
        <v>1</v>
      </c>
      <c r="K3364" s="26" t="s">
        <v>8171</v>
      </c>
      <c r="L3364" s="27" t="s">
        <v>14413</v>
      </c>
      <c r="M3364" s="27" t="s">
        <v>14412</v>
      </c>
      <c r="N3364" s="27" t="s">
        <v>14399</v>
      </c>
      <c r="O3364" s="27" t="s">
        <v>14399</v>
      </c>
      <c r="P3364" s="27" t="s">
        <v>4415</v>
      </c>
      <c r="Q3364" s="28" t="s">
        <v>4416</v>
      </c>
    </row>
    <row r="3365" spans="1:17" x14ac:dyDescent="0.2">
      <c r="A3365" s="9" t="s">
        <v>14595</v>
      </c>
      <c r="B3365" s="9">
        <v>1</v>
      </c>
      <c r="K3365" s="29" t="s">
        <v>8220</v>
      </c>
      <c r="L3365" s="30" t="s">
        <v>14414</v>
      </c>
      <c r="M3365" s="30" t="s">
        <v>19511</v>
      </c>
      <c r="N3365" s="30" t="s">
        <v>14399</v>
      </c>
      <c r="O3365" s="30" t="s">
        <v>14399</v>
      </c>
      <c r="P3365" s="30" t="s">
        <v>4417</v>
      </c>
      <c r="Q3365" s="31" t="s">
        <v>4418</v>
      </c>
    </row>
    <row r="3366" spans="1:17" x14ac:dyDescent="0.2">
      <c r="A3366" s="9" t="s">
        <v>14597</v>
      </c>
      <c r="B3366" s="9">
        <v>1</v>
      </c>
      <c r="K3366" s="26" t="s">
        <v>8183</v>
      </c>
      <c r="L3366" s="27" t="s">
        <v>14415</v>
      </c>
      <c r="M3366" s="27" t="s">
        <v>14416</v>
      </c>
      <c r="N3366" s="27" t="s">
        <v>14399</v>
      </c>
      <c r="O3366" s="27" t="s">
        <v>14417</v>
      </c>
      <c r="P3366" s="27" t="s">
        <v>4419</v>
      </c>
      <c r="Q3366" s="28" t="s">
        <v>4420</v>
      </c>
    </row>
    <row r="3367" spans="1:17" x14ac:dyDescent="0.2">
      <c r="A3367" s="9" t="s">
        <v>14599</v>
      </c>
      <c r="B3367" s="9">
        <v>1</v>
      </c>
      <c r="K3367" s="29" t="s">
        <v>8171</v>
      </c>
      <c r="L3367" s="30" t="s">
        <v>14418</v>
      </c>
      <c r="M3367" s="30" t="s">
        <v>14419</v>
      </c>
      <c r="N3367" s="30" t="s">
        <v>14399</v>
      </c>
      <c r="O3367" s="30" t="s">
        <v>14399</v>
      </c>
      <c r="P3367" s="30" t="s">
        <v>4421</v>
      </c>
      <c r="Q3367" s="31" t="s">
        <v>4422</v>
      </c>
    </row>
    <row r="3368" spans="1:17" x14ac:dyDescent="0.2">
      <c r="A3368" s="9" t="s">
        <v>14601</v>
      </c>
      <c r="B3368" s="9">
        <v>1</v>
      </c>
      <c r="K3368" s="26" t="s">
        <v>8285</v>
      </c>
      <c r="L3368" s="27" t="s">
        <v>14420</v>
      </c>
      <c r="M3368" s="27" t="s">
        <v>14421</v>
      </c>
      <c r="N3368" s="27" t="s">
        <v>14399</v>
      </c>
      <c r="O3368" s="27" t="s">
        <v>14399</v>
      </c>
      <c r="P3368" s="27" t="s">
        <v>19511</v>
      </c>
      <c r="Q3368" s="28" t="s">
        <v>4423</v>
      </c>
    </row>
    <row r="3369" spans="1:17" x14ac:dyDescent="0.2">
      <c r="A3369" s="9" t="s">
        <v>14603</v>
      </c>
      <c r="B3369" s="9">
        <v>1</v>
      </c>
      <c r="K3369" s="29" t="s">
        <v>8186</v>
      </c>
      <c r="L3369" s="30" t="s">
        <v>14422</v>
      </c>
      <c r="M3369" s="30" t="s">
        <v>14423</v>
      </c>
      <c r="N3369" s="30" t="s">
        <v>14399</v>
      </c>
      <c r="O3369" s="30" t="s">
        <v>14399</v>
      </c>
      <c r="P3369" s="30" t="s">
        <v>19511</v>
      </c>
      <c r="Q3369" s="31" t="s">
        <v>19511</v>
      </c>
    </row>
    <row r="3370" spans="1:17" x14ac:dyDescent="0.2">
      <c r="A3370" s="9" t="s">
        <v>14604</v>
      </c>
      <c r="B3370" s="9">
        <v>1</v>
      </c>
      <c r="K3370" s="26" t="s">
        <v>8174</v>
      </c>
      <c r="L3370" s="27" t="s">
        <v>14424</v>
      </c>
      <c r="M3370" s="27" t="s">
        <v>14425</v>
      </c>
      <c r="N3370" s="27" t="s">
        <v>14399</v>
      </c>
      <c r="O3370" s="27" t="s">
        <v>14399</v>
      </c>
      <c r="P3370" s="27" t="s">
        <v>19511</v>
      </c>
      <c r="Q3370" s="28" t="s">
        <v>4424</v>
      </c>
    </row>
    <row r="3371" spans="1:17" x14ac:dyDescent="0.2">
      <c r="A3371" s="9" t="s">
        <v>14606</v>
      </c>
      <c r="B3371" s="9">
        <v>1</v>
      </c>
      <c r="K3371" s="29" t="s">
        <v>8183</v>
      </c>
      <c r="L3371" s="30" t="s">
        <v>14426</v>
      </c>
      <c r="M3371" s="30" t="s">
        <v>14427</v>
      </c>
      <c r="N3371" s="30" t="s">
        <v>14399</v>
      </c>
      <c r="O3371" s="30" t="s">
        <v>14428</v>
      </c>
      <c r="P3371" s="30" t="s">
        <v>19511</v>
      </c>
      <c r="Q3371" s="31" t="s">
        <v>4425</v>
      </c>
    </row>
    <row r="3372" spans="1:17" x14ac:dyDescent="0.2">
      <c r="A3372" s="9" t="s">
        <v>14608</v>
      </c>
      <c r="B3372" s="9">
        <v>1</v>
      </c>
      <c r="K3372" s="26" t="s">
        <v>8285</v>
      </c>
      <c r="L3372" s="27" t="s">
        <v>14429</v>
      </c>
      <c r="M3372" s="27" t="s">
        <v>14430</v>
      </c>
      <c r="N3372" s="27" t="s">
        <v>14399</v>
      </c>
      <c r="O3372" s="27" t="s">
        <v>14399</v>
      </c>
      <c r="P3372" s="27" t="s">
        <v>19511</v>
      </c>
      <c r="Q3372" s="28" t="s">
        <v>19511</v>
      </c>
    </row>
    <row r="3373" spans="1:17" x14ac:dyDescent="0.2">
      <c r="A3373" s="9" t="s">
        <v>14610</v>
      </c>
      <c r="B3373" s="9">
        <v>1</v>
      </c>
      <c r="K3373" s="29" t="s">
        <v>8183</v>
      </c>
      <c r="L3373" s="30" t="s">
        <v>14431</v>
      </c>
      <c r="M3373" s="30" t="s">
        <v>14432</v>
      </c>
      <c r="N3373" s="30" t="s">
        <v>14399</v>
      </c>
      <c r="O3373" s="30" t="s">
        <v>14433</v>
      </c>
      <c r="P3373" s="30" t="s">
        <v>4426</v>
      </c>
      <c r="Q3373" s="31" t="s">
        <v>4427</v>
      </c>
    </row>
    <row r="3374" spans="1:17" x14ac:dyDescent="0.2">
      <c r="A3374" s="9" t="s">
        <v>14612</v>
      </c>
      <c r="B3374" s="9">
        <v>1</v>
      </c>
      <c r="K3374" s="26" t="s">
        <v>8183</v>
      </c>
      <c r="L3374" s="27" t="s">
        <v>14434</v>
      </c>
      <c r="M3374" s="27" t="s">
        <v>14435</v>
      </c>
      <c r="N3374" s="27" t="s">
        <v>14399</v>
      </c>
      <c r="O3374" s="27" t="s">
        <v>14436</v>
      </c>
      <c r="P3374" s="27" t="s">
        <v>19511</v>
      </c>
      <c r="Q3374" s="28" t="s">
        <v>4428</v>
      </c>
    </row>
    <row r="3375" spans="1:17" x14ac:dyDescent="0.2">
      <c r="A3375" s="9" t="s">
        <v>14614</v>
      </c>
      <c r="B3375" s="9">
        <v>1</v>
      </c>
      <c r="K3375" s="29" t="s">
        <v>8183</v>
      </c>
      <c r="L3375" s="30" t="s">
        <v>14437</v>
      </c>
      <c r="M3375" s="30" t="s">
        <v>14438</v>
      </c>
      <c r="N3375" s="30" t="s">
        <v>14399</v>
      </c>
      <c r="O3375" s="30" t="s">
        <v>19511</v>
      </c>
      <c r="P3375" s="30" t="s">
        <v>19511</v>
      </c>
      <c r="Q3375" s="31" t="s">
        <v>4429</v>
      </c>
    </row>
    <row r="3376" spans="1:17" x14ac:dyDescent="0.2">
      <c r="A3376" s="9" t="s">
        <v>14616</v>
      </c>
      <c r="B3376" s="9">
        <v>1</v>
      </c>
      <c r="K3376" s="26" t="s">
        <v>8216</v>
      </c>
      <c r="L3376" s="27" t="s">
        <v>14439</v>
      </c>
      <c r="M3376" s="27" t="s">
        <v>14440</v>
      </c>
      <c r="N3376" s="27" t="s">
        <v>14399</v>
      </c>
      <c r="O3376" s="27" t="s">
        <v>19511</v>
      </c>
      <c r="P3376" s="27" t="s">
        <v>19511</v>
      </c>
      <c r="Q3376" s="28" t="s">
        <v>4430</v>
      </c>
    </row>
    <row r="3377" spans="1:17" x14ac:dyDescent="0.2">
      <c r="A3377" s="9" t="s">
        <v>14618</v>
      </c>
      <c r="B3377" s="9">
        <v>1</v>
      </c>
      <c r="K3377" s="29" t="s">
        <v>8183</v>
      </c>
      <c r="L3377" s="30" t="s">
        <v>14441</v>
      </c>
      <c r="M3377" s="30" t="s">
        <v>14442</v>
      </c>
      <c r="N3377" s="30" t="s">
        <v>14399</v>
      </c>
      <c r="O3377" s="30" t="s">
        <v>4431</v>
      </c>
      <c r="P3377" s="30" t="s">
        <v>19511</v>
      </c>
      <c r="Q3377" s="31" t="s">
        <v>4432</v>
      </c>
    </row>
    <row r="3378" spans="1:17" x14ac:dyDescent="0.2">
      <c r="A3378" s="9" t="s">
        <v>14620</v>
      </c>
      <c r="B3378" s="9">
        <v>1</v>
      </c>
      <c r="K3378" s="26" t="s">
        <v>8186</v>
      </c>
      <c r="L3378" s="27" t="s">
        <v>14443</v>
      </c>
      <c r="M3378" s="27" t="s">
        <v>14444</v>
      </c>
      <c r="N3378" s="27" t="s">
        <v>14399</v>
      </c>
      <c r="O3378" s="27" t="s">
        <v>14445</v>
      </c>
      <c r="P3378" s="27" t="s">
        <v>19511</v>
      </c>
      <c r="Q3378" s="28" t="s">
        <v>19511</v>
      </c>
    </row>
    <row r="3379" spans="1:17" x14ac:dyDescent="0.2">
      <c r="A3379" s="9" t="s">
        <v>14622</v>
      </c>
      <c r="B3379" s="9">
        <v>1</v>
      </c>
      <c r="K3379" s="29" t="s">
        <v>8183</v>
      </c>
      <c r="L3379" s="30" t="s">
        <v>14446</v>
      </c>
      <c r="M3379" s="30" t="s">
        <v>14447</v>
      </c>
      <c r="N3379" s="30" t="s">
        <v>14399</v>
      </c>
      <c r="O3379" s="30" t="s">
        <v>14399</v>
      </c>
      <c r="P3379" s="30" t="s">
        <v>19511</v>
      </c>
      <c r="Q3379" s="31" t="s">
        <v>19511</v>
      </c>
    </row>
    <row r="3380" spans="1:17" x14ac:dyDescent="0.2">
      <c r="A3380" s="9" t="s">
        <v>14624</v>
      </c>
      <c r="B3380" s="9">
        <v>1</v>
      </c>
      <c r="K3380" s="26" t="s">
        <v>8186</v>
      </c>
      <c r="L3380" s="27" t="s">
        <v>14448</v>
      </c>
      <c r="M3380" s="27" t="s">
        <v>14449</v>
      </c>
      <c r="N3380" s="27" t="s">
        <v>14399</v>
      </c>
      <c r="O3380" s="27" t="s">
        <v>14399</v>
      </c>
      <c r="P3380" s="27" t="s">
        <v>4433</v>
      </c>
      <c r="Q3380" s="28" t="s">
        <v>4434</v>
      </c>
    </row>
    <row r="3381" spans="1:17" x14ac:dyDescent="0.2">
      <c r="A3381" s="9" t="s">
        <v>14626</v>
      </c>
      <c r="B3381" s="9">
        <v>1</v>
      </c>
      <c r="K3381" s="29" t="s">
        <v>8186</v>
      </c>
      <c r="L3381" s="30" t="s">
        <v>14450</v>
      </c>
      <c r="M3381" s="30" t="s">
        <v>14451</v>
      </c>
      <c r="N3381" s="30" t="s">
        <v>14399</v>
      </c>
      <c r="O3381" s="30" t="s">
        <v>14399</v>
      </c>
      <c r="P3381" s="30" t="s">
        <v>4435</v>
      </c>
      <c r="Q3381" s="31" t="s">
        <v>4436</v>
      </c>
    </row>
    <row r="3382" spans="1:17" x14ac:dyDescent="0.2">
      <c r="A3382" s="9" t="s">
        <v>14628</v>
      </c>
      <c r="B3382" s="9">
        <v>1</v>
      </c>
      <c r="K3382" s="26" t="s">
        <v>8186</v>
      </c>
      <c r="L3382" s="27" t="s">
        <v>14452</v>
      </c>
      <c r="M3382" s="27" t="s">
        <v>14453</v>
      </c>
      <c r="N3382" s="27" t="s">
        <v>14399</v>
      </c>
      <c r="O3382" s="27" t="s">
        <v>14399</v>
      </c>
      <c r="P3382" s="27" t="s">
        <v>4437</v>
      </c>
      <c r="Q3382" s="28" t="s">
        <v>4438</v>
      </c>
    </row>
    <row r="3383" spans="1:17" x14ac:dyDescent="0.2">
      <c r="A3383" s="9" t="s">
        <v>14630</v>
      </c>
      <c r="B3383" s="9">
        <v>1</v>
      </c>
      <c r="K3383" s="29" t="s">
        <v>8186</v>
      </c>
      <c r="L3383" s="30" t="s">
        <v>14454</v>
      </c>
      <c r="M3383" s="30" t="s">
        <v>14455</v>
      </c>
      <c r="N3383" s="30" t="s">
        <v>14399</v>
      </c>
      <c r="O3383" s="30" t="s">
        <v>14399</v>
      </c>
      <c r="P3383" s="30" t="s">
        <v>4439</v>
      </c>
      <c r="Q3383" s="31" t="s">
        <v>4440</v>
      </c>
    </row>
    <row r="3384" spans="1:17" x14ac:dyDescent="0.2">
      <c r="A3384" s="9" t="s">
        <v>14633</v>
      </c>
      <c r="B3384" s="9">
        <v>1</v>
      </c>
      <c r="K3384" s="26" t="s">
        <v>8171</v>
      </c>
      <c r="L3384" s="27" t="s">
        <v>14456</v>
      </c>
      <c r="M3384" s="27" t="s">
        <v>14457</v>
      </c>
      <c r="N3384" s="27" t="s">
        <v>14399</v>
      </c>
      <c r="O3384" s="27" t="s">
        <v>14399</v>
      </c>
      <c r="P3384" s="27" t="s">
        <v>19511</v>
      </c>
      <c r="Q3384" s="28" t="s">
        <v>19511</v>
      </c>
    </row>
    <row r="3385" spans="1:17" x14ac:dyDescent="0.2">
      <c r="A3385" s="9" t="s">
        <v>14635</v>
      </c>
      <c r="B3385" s="9">
        <v>1</v>
      </c>
      <c r="K3385" s="29" t="s">
        <v>8183</v>
      </c>
      <c r="L3385" s="30" t="s">
        <v>14458</v>
      </c>
      <c r="M3385" s="30" t="s">
        <v>14459</v>
      </c>
      <c r="N3385" s="30" t="s">
        <v>14399</v>
      </c>
      <c r="O3385" s="30" t="s">
        <v>14460</v>
      </c>
      <c r="P3385" s="30" t="s">
        <v>4441</v>
      </c>
      <c r="Q3385" s="31" t="s">
        <v>4442</v>
      </c>
    </row>
    <row r="3386" spans="1:17" x14ac:dyDescent="0.2">
      <c r="A3386" s="9" t="s">
        <v>14637</v>
      </c>
      <c r="B3386" s="9">
        <v>1</v>
      </c>
      <c r="K3386" s="26" t="s">
        <v>8183</v>
      </c>
      <c r="L3386" s="27" t="s">
        <v>14461</v>
      </c>
      <c r="M3386" s="27" t="s">
        <v>14462</v>
      </c>
      <c r="N3386" s="27" t="s">
        <v>14399</v>
      </c>
      <c r="O3386" s="27" t="s">
        <v>14399</v>
      </c>
      <c r="P3386" s="27" t="s">
        <v>4443</v>
      </c>
      <c r="Q3386" s="28" t="s">
        <v>4444</v>
      </c>
    </row>
    <row r="3387" spans="1:17" x14ac:dyDescent="0.2">
      <c r="A3387" s="9" t="s">
        <v>14642</v>
      </c>
      <c r="B3387" s="9">
        <v>1</v>
      </c>
      <c r="K3387" s="29" t="s">
        <v>8183</v>
      </c>
      <c r="L3387" s="30" t="s">
        <v>14463</v>
      </c>
      <c r="M3387" s="30" t="s">
        <v>14464</v>
      </c>
      <c r="N3387" s="30" t="s">
        <v>14399</v>
      </c>
      <c r="O3387" s="30" t="s">
        <v>14399</v>
      </c>
      <c r="P3387" s="30" t="s">
        <v>4445</v>
      </c>
      <c r="Q3387" s="31" t="s">
        <v>4446</v>
      </c>
    </row>
    <row r="3388" spans="1:17" x14ac:dyDescent="0.2">
      <c r="A3388" s="9" t="s">
        <v>14644</v>
      </c>
      <c r="B3388" s="9">
        <v>1</v>
      </c>
      <c r="K3388" s="26" t="s">
        <v>8177</v>
      </c>
      <c r="L3388" s="27" t="s">
        <v>14465</v>
      </c>
      <c r="M3388" s="27" t="s">
        <v>14466</v>
      </c>
      <c r="N3388" s="27" t="s">
        <v>14399</v>
      </c>
      <c r="O3388" s="27" t="s">
        <v>14399</v>
      </c>
      <c r="P3388" s="27" t="s">
        <v>4447</v>
      </c>
      <c r="Q3388" s="28" t="s">
        <v>4448</v>
      </c>
    </row>
    <row r="3389" spans="1:17" x14ac:dyDescent="0.2">
      <c r="A3389" s="9" t="s">
        <v>14646</v>
      </c>
      <c r="B3389" s="9">
        <v>1</v>
      </c>
      <c r="K3389" s="29" t="s">
        <v>8177</v>
      </c>
      <c r="L3389" s="30" t="s">
        <v>13757</v>
      </c>
      <c r="M3389" s="30" t="s">
        <v>14467</v>
      </c>
      <c r="N3389" s="30" t="s">
        <v>14399</v>
      </c>
      <c r="O3389" s="30" t="s">
        <v>14399</v>
      </c>
      <c r="P3389" s="30" t="s">
        <v>19511</v>
      </c>
      <c r="Q3389" s="31" t="s">
        <v>19511</v>
      </c>
    </row>
    <row r="3390" spans="1:17" x14ac:dyDescent="0.2">
      <c r="A3390" s="9" t="s">
        <v>14648</v>
      </c>
      <c r="B3390" s="9">
        <v>1</v>
      </c>
      <c r="K3390" s="26" t="s">
        <v>8177</v>
      </c>
      <c r="L3390" s="27" t="s">
        <v>14468</v>
      </c>
      <c r="M3390" s="27" t="s">
        <v>14469</v>
      </c>
      <c r="N3390" s="27" t="s">
        <v>14399</v>
      </c>
      <c r="O3390" s="27" t="s">
        <v>14399</v>
      </c>
      <c r="P3390" s="27" t="s">
        <v>4449</v>
      </c>
      <c r="Q3390" s="28" t="s">
        <v>4450</v>
      </c>
    </row>
    <row r="3391" spans="1:17" x14ac:dyDescent="0.2">
      <c r="A3391" s="9" t="s">
        <v>14650</v>
      </c>
      <c r="B3391" s="9">
        <v>1</v>
      </c>
      <c r="K3391" s="29" t="s">
        <v>8177</v>
      </c>
      <c r="L3391" s="30" t="s">
        <v>13685</v>
      </c>
      <c r="M3391" s="30" t="s">
        <v>14470</v>
      </c>
      <c r="N3391" s="30" t="s">
        <v>14399</v>
      </c>
      <c r="O3391" s="30" t="s">
        <v>14399</v>
      </c>
      <c r="P3391" s="30" t="s">
        <v>19511</v>
      </c>
      <c r="Q3391" s="31" t="s">
        <v>19511</v>
      </c>
    </row>
    <row r="3392" spans="1:17" x14ac:dyDescent="0.2">
      <c r="A3392" s="9" t="s">
        <v>14652</v>
      </c>
      <c r="B3392" s="9">
        <v>1</v>
      </c>
      <c r="K3392" s="26" t="s">
        <v>8183</v>
      </c>
      <c r="L3392" s="27" t="s">
        <v>14471</v>
      </c>
      <c r="M3392" s="27" t="s">
        <v>14472</v>
      </c>
      <c r="N3392" s="27" t="s">
        <v>14399</v>
      </c>
      <c r="O3392" s="27" t="s">
        <v>14399</v>
      </c>
      <c r="P3392" s="27" t="s">
        <v>19511</v>
      </c>
      <c r="Q3392" s="28" t="s">
        <v>4451</v>
      </c>
    </row>
    <row r="3393" spans="1:17" x14ac:dyDescent="0.2">
      <c r="A3393" s="9" t="s">
        <v>14654</v>
      </c>
      <c r="B3393" s="9">
        <v>1</v>
      </c>
      <c r="K3393" s="29" t="s">
        <v>8186</v>
      </c>
      <c r="L3393" s="30" t="s">
        <v>14473</v>
      </c>
      <c r="M3393" s="30" t="s">
        <v>14474</v>
      </c>
      <c r="N3393" s="30" t="s">
        <v>14399</v>
      </c>
      <c r="O3393" s="30" t="s">
        <v>14399</v>
      </c>
      <c r="P3393" s="30" t="s">
        <v>4452</v>
      </c>
      <c r="Q3393" s="31" t="s">
        <v>4453</v>
      </c>
    </row>
    <row r="3394" spans="1:17" x14ac:dyDescent="0.2">
      <c r="A3394" s="9" t="s">
        <v>14656</v>
      </c>
      <c r="B3394" s="9">
        <v>1</v>
      </c>
      <c r="K3394" s="26" t="s">
        <v>8186</v>
      </c>
      <c r="L3394" s="27" t="s">
        <v>14475</v>
      </c>
      <c r="M3394" s="27" t="s">
        <v>14476</v>
      </c>
      <c r="N3394" s="27" t="s">
        <v>14399</v>
      </c>
      <c r="O3394" s="27" t="s">
        <v>14399</v>
      </c>
      <c r="P3394" s="27" t="s">
        <v>19511</v>
      </c>
      <c r="Q3394" s="28" t="s">
        <v>19511</v>
      </c>
    </row>
    <row r="3395" spans="1:17" x14ac:dyDescent="0.2">
      <c r="A3395" s="9" t="s">
        <v>14658</v>
      </c>
      <c r="B3395" s="9">
        <v>1</v>
      </c>
      <c r="K3395" s="29" t="s">
        <v>8216</v>
      </c>
      <c r="L3395" s="30" t="s">
        <v>14477</v>
      </c>
      <c r="M3395" s="30" t="s">
        <v>14478</v>
      </c>
      <c r="N3395" s="30" t="s">
        <v>14399</v>
      </c>
      <c r="O3395" s="30" t="s">
        <v>14399</v>
      </c>
      <c r="P3395" s="30" t="s">
        <v>19511</v>
      </c>
      <c r="Q3395" s="31" t="s">
        <v>19511</v>
      </c>
    </row>
    <row r="3396" spans="1:17" x14ac:dyDescent="0.2">
      <c r="A3396" s="9" t="s">
        <v>14660</v>
      </c>
      <c r="B3396" s="9">
        <v>1</v>
      </c>
      <c r="K3396" s="26" t="s">
        <v>8216</v>
      </c>
      <c r="L3396" s="27" t="s">
        <v>14479</v>
      </c>
      <c r="M3396" s="27" t="s">
        <v>14480</v>
      </c>
      <c r="N3396" s="27" t="s">
        <v>14399</v>
      </c>
      <c r="O3396" s="27" t="s">
        <v>14399</v>
      </c>
      <c r="P3396" s="27" t="s">
        <v>19511</v>
      </c>
      <c r="Q3396" s="28" t="s">
        <v>4454</v>
      </c>
    </row>
    <row r="3397" spans="1:17" x14ac:dyDescent="0.2">
      <c r="A3397" s="9" t="s">
        <v>14662</v>
      </c>
      <c r="B3397" s="9">
        <v>1</v>
      </c>
      <c r="K3397" s="29" t="s">
        <v>8285</v>
      </c>
      <c r="L3397" s="30" t="s">
        <v>14481</v>
      </c>
      <c r="M3397" s="30" t="s">
        <v>14482</v>
      </c>
      <c r="N3397" s="30" t="s">
        <v>14399</v>
      </c>
      <c r="O3397" s="30" t="s">
        <v>14399</v>
      </c>
      <c r="P3397" s="30" t="s">
        <v>4455</v>
      </c>
      <c r="Q3397" s="31" t="s">
        <v>4456</v>
      </c>
    </row>
    <row r="3398" spans="1:17" x14ac:dyDescent="0.2">
      <c r="A3398" s="9" t="s">
        <v>14664</v>
      </c>
      <c r="B3398" s="9">
        <v>1</v>
      </c>
      <c r="K3398" s="26" t="s">
        <v>8285</v>
      </c>
      <c r="L3398" s="27" t="s">
        <v>14483</v>
      </c>
      <c r="M3398" s="27" t="s">
        <v>19511</v>
      </c>
      <c r="N3398" s="27" t="s">
        <v>14399</v>
      </c>
      <c r="O3398" s="27" t="s">
        <v>14399</v>
      </c>
      <c r="P3398" s="27" t="s">
        <v>19511</v>
      </c>
      <c r="Q3398" s="28" t="s">
        <v>19511</v>
      </c>
    </row>
    <row r="3399" spans="1:17" x14ac:dyDescent="0.2">
      <c r="A3399" s="9" t="s">
        <v>14666</v>
      </c>
      <c r="B3399" s="9">
        <v>1</v>
      </c>
      <c r="K3399" s="29" t="s">
        <v>8183</v>
      </c>
      <c r="L3399" s="30" t="s">
        <v>14484</v>
      </c>
      <c r="M3399" s="30" t="s">
        <v>14485</v>
      </c>
      <c r="N3399" s="30" t="s">
        <v>14399</v>
      </c>
      <c r="O3399" s="30" t="s">
        <v>19511</v>
      </c>
      <c r="P3399" s="30" t="s">
        <v>4457</v>
      </c>
      <c r="Q3399" s="31" t="s">
        <v>4458</v>
      </c>
    </row>
    <row r="3400" spans="1:17" x14ac:dyDescent="0.2">
      <c r="A3400" s="9" t="s">
        <v>14667</v>
      </c>
      <c r="B3400" s="9">
        <v>1</v>
      </c>
      <c r="K3400" s="26" t="s">
        <v>8216</v>
      </c>
      <c r="L3400" s="27" t="s">
        <v>14486</v>
      </c>
      <c r="M3400" s="27" t="s">
        <v>14487</v>
      </c>
      <c r="N3400" s="27" t="s">
        <v>14399</v>
      </c>
      <c r="O3400" s="27" t="s">
        <v>14399</v>
      </c>
      <c r="P3400" s="27" t="s">
        <v>4459</v>
      </c>
      <c r="Q3400" s="28" t="s">
        <v>4460</v>
      </c>
    </row>
    <row r="3401" spans="1:17" x14ac:dyDescent="0.2">
      <c r="A3401" s="9" t="s">
        <v>14669</v>
      </c>
      <c r="B3401" s="9">
        <v>1</v>
      </c>
      <c r="K3401" s="29" t="s">
        <v>8216</v>
      </c>
      <c r="L3401" s="30" t="s">
        <v>14488</v>
      </c>
      <c r="M3401" s="30" t="s">
        <v>14489</v>
      </c>
      <c r="N3401" s="30" t="s">
        <v>14399</v>
      </c>
      <c r="O3401" s="30" t="s">
        <v>19511</v>
      </c>
      <c r="P3401" s="30" t="s">
        <v>4461</v>
      </c>
      <c r="Q3401" s="31" t="s">
        <v>4462</v>
      </c>
    </row>
    <row r="3402" spans="1:17" x14ac:dyDescent="0.2">
      <c r="A3402" s="9" t="s">
        <v>14672</v>
      </c>
      <c r="B3402" s="9">
        <v>1</v>
      </c>
      <c r="K3402" s="26" t="s">
        <v>8183</v>
      </c>
      <c r="L3402" s="27" t="s">
        <v>14490</v>
      </c>
      <c r="M3402" s="27" t="s">
        <v>14491</v>
      </c>
      <c r="N3402" s="27" t="s">
        <v>14399</v>
      </c>
      <c r="O3402" s="27" t="s">
        <v>19511</v>
      </c>
      <c r="P3402" s="27" t="s">
        <v>19511</v>
      </c>
      <c r="Q3402" s="28" t="s">
        <v>4463</v>
      </c>
    </row>
    <row r="3403" spans="1:17" x14ac:dyDescent="0.2">
      <c r="A3403" s="9" t="s">
        <v>14674</v>
      </c>
      <c r="B3403" s="9">
        <v>1</v>
      </c>
      <c r="K3403" s="29" t="s">
        <v>8216</v>
      </c>
      <c r="L3403" s="30" t="s">
        <v>14492</v>
      </c>
      <c r="M3403" s="30" t="s">
        <v>14493</v>
      </c>
      <c r="N3403" s="30" t="s">
        <v>14399</v>
      </c>
      <c r="O3403" s="30" t="s">
        <v>19511</v>
      </c>
      <c r="P3403" s="30" t="s">
        <v>4464</v>
      </c>
      <c r="Q3403" s="31" t="s">
        <v>4465</v>
      </c>
    </row>
    <row r="3404" spans="1:17" x14ac:dyDescent="0.2">
      <c r="A3404" s="9" t="s">
        <v>14676</v>
      </c>
      <c r="B3404" s="9">
        <v>1</v>
      </c>
      <c r="K3404" s="26" t="s">
        <v>8171</v>
      </c>
      <c r="L3404" s="27" t="s">
        <v>14494</v>
      </c>
      <c r="M3404" s="27" t="s">
        <v>4466</v>
      </c>
      <c r="N3404" s="27" t="s">
        <v>14399</v>
      </c>
      <c r="O3404" s="27" t="s">
        <v>14495</v>
      </c>
      <c r="P3404" s="27" t="s">
        <v>4467</v>
      </c>
      <c r="Q3404" s="28" t="s">
        <v>4468</v>
      </c>
    </row>
    <row r="3405" spans="1:17" x14ac:dyDescent="0.2">
      <c r="A3405" s="9" t="s">
        <v>14678</v>
      </c>
      <c r="B3405" s="9">
        <v>1</v>
      </c>
      <c r="K3405" s="29" t="s">
        <v>8183</v>
      </c>
      <c r="L3405" s="30" t="s">
        <v>14496</v>
      </c>
      <c r="M3405" s="30" t="s">
        <v>14497</v>
      </c>
      <c r="N3405" s="30" t="s">
        <v>14399</v>
      </c>
      <c r="O3405" s="30" t="s">
        <v>14399</v>
      </c>
      <c r="P3405" s="30" t="s">
        <v>19511</v>
      </c>
      <c r="Q3405" s="31" t="s">
        <v>4469</v>
      </c>
    </row>
    <row r="3406" spans="1:17" x14ac:dyDescent="0.2">
      <c r="A3406" s="9" t="s">
        <v>14679</v>
      </c>
      <c r="B3406" s="9">
        <v>1</v>
      </c>
      <c r="K3406" s="26" t="s">
        <v>8216</v>
      </c>
      <c r="L3406" s="27" t="s">
        <v>14498</v>
      </c>
      <c r="M3406" s="27" t="s">
        <v>4470</v>
      </c>
      <c r="N3406" s="27" t="s">
        <v>14399</v>
      </c>
      <c r="O3406" s="27" t="s">
        <v>19511</v>
      </c>
      <c r="P3406" s="27" t="s">
        <v>19511</v>
      </c>
      <c r="Q3406" s="28" t="s">
        <v>4471</v>
      </c>
    </row>
    <row r="3407" spans="1:17" x14ac:dyDescent="0.2">
      <c r="A3407" s="9" t="s">
        <v>14682</v>
      </c>
      <c r="B3407" s="9">
        <v>1</v>
      </c>
      <c r="K3407" s="29" t="s">
        <v>8171</v>
      </c>
      <c r="L3407" s="30" t="s">
        <v>14499</v>
      </c>
      <c r="M3407" s="30" t="s">
        <v>14500</v>
      </c>
      <c r="N3407" s="30" t="s">
        <v>14399</v>
      </c>
      <c r="O3407" s="30" t="s">
        <v>14501</v>
      </c>
      <c r="P3407" s="30" t="s">
        <v>19511</v>
      </c>
      <c r="Q3407" s="31" t="s">
        <v>4472</v>
      </c>
    </row>
    <row r="3408" spans="1:17" x14ac:dyDescent="0.2">
      <c r="A3408" s="9" t="s">
        <v>14685</v>
      </c>
      <c r="B3408" s="9">
        <v>1</v>
      </c>
      <c r="K3408" s="26" t="s">
        <v>8216</v>
      </c>
      <c r="L3408" s="27" t="s">
        <v>14502</v>
      </c>
      <c r="M3408" s="27" t="s">
        <v>14503</v>
      </c>
      <c r="N3408" s="27" t="s">
        <v>14399</v>
      </c>
      <c r="O3408" s="27" t="s">
        <v>14399</v>
      </c>
      <c r="P3408" s="27" t="s">
        <v>19511</v>
      </c>
      <c r="Q3408" s="28" t="s">
        <v>4473</v>
      </c>
    </row>
    <row r="3409" spans="1:17" x14ac:dyDescent="0.2">
      <c r="A3409" s="9" t="s">
        <v>14687</v>
      </c>
      <c r="B3409" s="9">
        <v>1</v>
      </c>
      <c r="K3409" s="29" t="s">
        <v>8186</v>
      </c>
      <c r="L3409" s="30" t="s">
        <v>14504</v>
      </c>
      <c r="M3409" s="30" t="s">
        <v>4474</v>
      </c>
      <c r="N3409" s="30" t="s">
        <v>14505</v>
      </c>
      <c r="O3409" s="30" t="s">
        <v>14505</v>
      </c>
      <c r="P3409" s="30" t="s">
        <v>4475</v>
      </c>
      <c r="Q3409" s="31" t="s">
        <v>4476</v>
      </c>
    </row>
    <row r="3410" spans="1:17" x14ac:dyDescent="0.2">
      <c r="A3410" s="9" t="s">
        <v>14689</v>
      </c>
      <c r="B3410" s="9">
        <v>1</v>
      </c>
      <c r="K3410" s="26" t="s">
        <v>8186</v>
      </c>
      <c r="L3410" s="27" t="s">
        <v>14506</v>
      </c>
      <c r="M3410" s="27" t="s">
        <v>14507</v>
      </c>
      <c r="N3410" s="27" t="s">
        <v>14505</v>
      </c>
      <c r="O3410" s="27" t="s">
        <v>14505</v>
      </c>
      <c r="P3410" s="27" t="s">
        <v>19511</v>
      </c>
      <c r="Q3410" s="28" t="s">
        <v>4477</v>
      </c>
    </row>
    <row r="3411" spans="1:17" x14ac:dyDescent="0.2">
      <c r="A3411" s="9" t="s">
        <v>14691</v>
      </c>
      <c r="B3411" s="9">
        <v>1</v>
      </c>
      <c r="K3411" s="29" t="s">
        <v>8282</v>
      </c>
      <c r="L3411" s="30" t="s">
        <v>14508</v>
      </c>
      <c r="M3411" s="30" t="s">
        <v>14509</v>
      </c>
      <c r="N3411" s="30" t="s">
        <v>14505</v>
      </c>
      <c r="O3411" s="30" t="s">
        <v>19511</v>
      </c>
      <c r="P3411" s="30" t="s">
        <v>19511</v>
      </c>
      <c r="Q3411" s="31" t="s">
        <v>4478</v>
      </c>
    </row>
    <row r="3412" spans="1:17" x14ac:dyDescent="0.2">
      <c r="A3412" s="9" t="s">
        <v>14693</v>
      </c>
      <c r="B3412" s="9">
        <v>1</v>
      </c>
      <c r="K3412" s="26" t="s">
        <v>8174</v>
      </c>
      <c r="L3412" s="27" t="s">
        <v>14510</v>
      </c>
      <c r="M3412" s="27" t="s">
        <v>14511</v>
      </c>
      <c r="N3412" s="27" t="s">
        <v>14505</v>
      </c>
      <c r="O3412" s="27" t="s">
        <v>19511</v>
      </c>
      <c r="P3412" s="27" t="s">
        <v>19511</v>
      </c>
      <c r="Q3412" s="28" t="s">
        <v>4479</v>
      </c>
    </row>
    <row r="3413" spans="1:17" x14ac:dyDescent="0.2">
      <c r="A3413" s="9" t="s">
        <v>14695</v>
      </c>
      <c r="B3413" s="9">
        <v>1</v>
      </c>
      <c r="K3413" s="29" t="s">
        <v>8183</v>
      </c>
      <c r="L3413" s="30" t="s">
        <v>14512</v>
      </c>
      <c r="M3413" s="30" t="s">
        <v>4474</v>
      </c>
      <c r="N3413" s="30" t="s">
        <v>14505</v>
      </c>
      <c r="O3413" s="30" t="s">
        <v>14505</v>
      </c>
      <c r="P3413" s="30" t="s">
        <v>4475</v>
      </c>
      <c r="Q3413" s="31" t="s">
        <v>4476</v>
      </c>
    </row>
    <row r="3414" spans="1:17" x14ac:dyDescent="0.2">
      <c r="A3414" s="9" t="s">
        <v>14697</v>
      </c>
      <c r="B3414" s="9">
        <v>1</v>
      </c>
      <c r="K3414" s="26" t="s">
        <v>8183</v>
      </c>
      <c r="L3414" s="27" t="s">
        <v>14513</v>
      </c>
      <c r="M3414" s="27" t="s">
        <v>14514</v>
      </c>
      <c r="N3414" s="27" t="s">
        <v>14505</v>
      </c>
      <c r="O3414" s="27" t="s">
        <v>14505</v>
      </c>
      <c r="P3414" s="27" t="s">
        <v>4480</v>
      </c>
      <c r="Q3414" s="28" t="s">
        <v>4481</v>
      </c>
    </row>
    <row r="3415" spans="1:17" x14ac:dyDescent="0.2">
      <c r="A3415" s="9" t="s">
        <v>14698</v>
      </c>
      <c r="B3415" s="9">
        <v>1</v>
      </c>
      <c r="K3415" s="29" t="s">
        <v>8171</v>
      </c>
      <c r="L3415" s="30" t="s">
        <v>14515</v>
      </c>
      <c r="M3415" s="30" t="s">
        <v>14516</v>
      </c>
      <c r="N3415" s="30" t="s">
        <v>4494</v>
      </c>
      <c r="O3415" s="30" t="s">
        <v>4494</v>
      </c>
      <c r="P3415" s="30" t="s">
        <v>4482</v>
      </c>
      <c r="Q3415" s="31" t="s">
        <v>4483</v>
      </c>
    </row>
    <row r="3416" spans="1:17" x14ac:dyDescent="0.2">
      <c r="A3416" s="9" t="s">
        <v>14701</v>
      </c>
      <c r="B3416" s="9">
        <v>1</v>
      </c>
      <c r="K3416" s="26" t="s">
        <v>8186</v>
      </c>
      <c r="L3416" s="27" t="s">
        <v>14517</v>
      </c>
      <c r="M3416" s="27" t="s">
        <v>14518</v>
      </c>
      <c r="N3416" s="27" t="s">
        <v>4494</v>
      </c>
      <c r="O3416" s="27" t="s">
        <v>4494</v>
      </c>
      <c r="P3416" s="27" t="s">
        <v>4484</v>
      </c>
      <c r="Q3416" s="28" t="s">
        <v>4485</v>
      </c>
    </row>
    <row r="3417" spans="1:17" x14ac:dyDescent="0.2">
      <c r="A3417" s="9" t="s">
        <v>14703</v>
      </c>
      <c r="B3417" s="9">
        <v>1</v>
      </c>
      <c r="K3417" s="29" t="s">
        <v>8186</v>
      </c>
      <c r="L3417" s="30" t="s">
        <v>14519</v>
      </c>
      <c r="M3417" s="30" t="s">
        <v>4486</v>
      </c>
      <c r="N3417" s="30" t="s">
        <v>4494</v>
      </c>
      <c r="O3417" s="30" t="s">
        <v>14520</v>
      </c>
      <c r="P3417" s="30" t="s">
        <v>4487</v>
      </c>
      <c r="Q3417" s="31" t="s">
        <v>4488</v>
      </c>
    </row>
    <row r="3418" spans="1:17" x14ac:dyDescent="0.2">
      <c r="A3418" s="9" t="s">
        <v>14705</v>
      </c>
      <c r="B3418" s="9">
        <v>1</v>
      </c>
      <c r="K3418" s="26" t="s">
        <v>8216</v>
      </c>
      <c r="L3418" s="27" t="s">
        <v>14521</v>
      </c>
      <c r="M3418" s="27" t="s">
        <v>14522</v>
      </c>
      <c r="N3418" s="27" t="s">
        <v>4494</v>
      </c>
      <c r="O3418" s="27" t="s">
        <v>19511</v>
      </c>
      <c r="P3418" s="27" t="s">
        <v>4489</v>
      </c>
      <c r="Q3418" s="28" t="s">
        <v>19511</v>
      </c>
    </row>
    <row r="3419" spans="1:17" x14ac:dyDescent="0.2">
      <c r="A3419" s="9" t="s">
        <v>14707</v>
      </c>
      <c r="B3419" s="9">
        <v>1</v>
      </c>
      <c r="K3419" s="29" t="s">
        <v>8216</v>
      </c>
      <c r="L3419" s="30" t="s">
        <v>14523</v>
      </c>
      <c r="M3419" s="30" t="s">
        <v>14524</v>
      </c>
      <c r="N3419" s="30" t="s">
        <v>4494</v>
      </c>
      <c r="O3419" s="30" t="s">
        <v>19511</v>
      </c>
      <c r="P3419" s="30" t="s">
        <v>4490</v>
      </c>
      <c r="Q3419" s="31" t="s">
        <v>4491</v>
      </c>
    </row>
    <row r="3420" spans="1:17" x14ac:dyDescent="0.2">
      <c r="A3420" s="9" t="s">
        <v>14709</v>
      </c>
      <c r="B3420" s="9">
        <v>1</v>
      </c>
      <c r="K3420" s="26" t="s">
        <v>8183</v>
      </c>
      <c r="L3420" s="27" t="s">
        <v>14525</v>
      </c>
      <c r="M3420" s="27" t="s">
        <v>14526</v>
      </c>
      <c r="N3420" s="27" t="s">
        <v>4494</v>
      </c>
      <c r="O3420" s="27" t="s">
        <v>19511</v>
      </c>
      <c r="P3420" s="27" t="s">
        <v>4492</v>
      </c>
      <c r="Q3420" s="28" t="s">
        <v>4493</v>
      </c>
    </row>
    <row r="3421" spans="1:17" x14ac:dyDescent="0.2">
      <c r="A3421" s="9" t="s">
        <v>14711</v>
      </c>
      <c r="B3421" s="9">
        <v>1</v>
      </c>
      <c r="K3421" s="29" t="s">
        <v>8186</v>
      </c>
      <c r="L3421" s="30" t="s">
        <v>14527</v>
      </c>
      <c r="M3421" s="30" t="s">
        <v>14528</v>
      </c>
      <c r="N3421" s="30" t="s">
        <v>4494</v>
      </c>
      <c r="O3421" s="30" t="s">
        <v>4494</v>
      </c>
      <c r="P3421" s="30" t="s">
        <v>19511</v>
      </c>
      <c r="Q3421" s="31" t="s">
        <v>4495</v>
      </c>
    </row>
    <row r="3422" spans="1:17" x14ac:dyDescent="0.2">
      <c r="A3422" s="9" t="s">
        <v>14713</v>
      </c>
      <c r="B3422" s="9">
        <v>1</v>
      </c>
      <c r="K3422" s="26" t="s">
        <v>8186</v>
      </c>
      <c r="L3422" s="27" t="s">
        <v>14344</v>
      </c>
      <c r="M3422" s="27" t="s">
        <v>14529</v>
      </c>
      <c r="N3422" s="27" t="s">
        <v>4494</v>
      </c>
      <c r="O3422" s="27" t="s">
        <v>4494</v>
      </c>
      <c r="P3422" s="27" t="s">
        <v>4496</v>
      </c>
      <c r="Q3422" s="28" t="s">
        <v>4497</v>
      </c>
    </row>
    <row r="3423" spans="1:17" x14ac:dyDescent="0.2">
      <c r="A3423" s="9" t="s">
        <v>14715</v>
      </c>
      <c r="B3423" s="9">
        <v>1</v>
      </c>
      <c r="K3423" s="29" t="s">
        <v>8186</v>
      </c>
      <c r="L3423" s="30" t="s">
        <v>14530</v>
      </c>
      <c r="M3423" s="30" t="s">
        <v>14531</v>
      </c>
      <c r="N3423" s="30" t="s">
        <v>4494</v>
      </c>
      <c r="O3423" s="30" t="s">
        <v>4494</v>
      </c>
      <c r="P3423" s="30" t="s">
        <v>4498</v>
      </c>
      <c r="Q3423" s="31" t="s">
        <v>4499</v>
      </c>
    </row>
    <row r="3424" spans="1:17" x14ac:dyDescent="0.2">
      <c r="A3424" s="9" t="s">
        <v>14717</v>
      </c>
      <c r="B3424" s="9">
        <v>1</v>
      </c>
      <c r="K3424" s="26" t="s">
        <v>8177</v>
      </c>
      <c r="L3424" s="27" t="s">
        <v>9483</v>
      </c>
      <c r="M3424" s="27" t="s">
        <v>14532</v>
      </c>
      <c r="N3424" s="27" t="s">
        <v>4494</v>
      </c>
      <c r="O3424" s="27" t="s">
        <v>4494</v>
      </c>
      <c r="P3424" s="27" t="s">
        <v>4500</v>
      </c>
      <c r="Q3424" s="28" t="s">
        <v>4501</v>
      </c>
    </row>
    <row r="3425" spans="1:17" x14ac:dyDescent="0.2">
      <c r="A3425" s="9" t="s">
        <v>14718</v>
      </c>
      <c r="B3425" s="9">
        <v>1</v>
      </c>
      <c r="K3425" s="29" t="s">
        <v>8177</v>
      </c>
      <c r="L3425" s="30" t="s">
        <v>10437</v>
      </c>
      <c r="M3425" s="30" t="s">
        <v>14533</v>
      </c>
      <c r="N3425" s="30" t="s">
        <v>4494</v>
      </c>
      <c r="O3425" s="30" t="s">
        <v>14534</v>
      </c>
      <c r="P3425" s="30" t="s">
        <v>19511</v>
      </c>
      <c r="Q3425" s="31" t="s">
        <v>4502</v>
      </c>
    </row>
    <row r="3426" spans="1:17" x14ac:dyDescent="0.2">
      <c r="A3426" s="9" t="s">
        <v>14720</v>
      </c>
      <c r="B3426" s="9">
        <v>1</v>
      </c>
      <c r="K3426" s="26" t="s">
        <v>8186</v>
      </c>
      <c r="L3426" s="27" t="s">
        <v>14535</v>
      </c>
      <c r="M3426" s="27" t="s">
        <v>14536</v>
      </c>
      <c r="N3426" s="27" t="s">
        <v>4494</v>
      </c>
      <c r="O3426" s="27" t="s">
        <v>14537</v>
      </c>
      <c r="P3426" s="27" t="s">
        <v>19511</v>
      </c>
      <c r="Q3426" s="28" t="s">
        <v>4503</v>
      </c>
    </row>
    <row r="3427" spans="1:17" x14ac:dyDescent="0.2">
      <c r="A3427" s="9" t="s">
        <v>14722</v>
      </c>
      <c r="B3427" s="9">
        <v>1</v>
      </c>
      <c r="K3427" s="29" t="s">
        <v>8171</v>
      </c>
      <c r="L3427" s="30" t="s">
        <v>14538</v>
      </c>
      <c r="M3427" s="30" t="s">
        <v>14539</v>
      </c>
      <c r="N3427" s="30" t="s">
        <v>4494</v>
      </c>
      <c r="O3427" s="30" t="s">
        <v>14540</v>
      </c>
      <c r="P3427" s="30" t="s">
        <v>4504</v>
      </c>
      <c r="Q3427" s="31" t="s">
        <v>4505</v>
      </c>
    </row>
    <row r="3428" spans="1:17" x14ac:dyDescent="0.2">
      <c r="A3428" s="9" t="s">
        <v>14724</v>
      </c>
      <c r="B3428" s="9">
        <v>1</v>
      </c>
      <c r="K3428" s="26" t="s">
        <v>8183</v>
      </c>
      <c r="L3428" s="27" t="s">
        <v>14541</v>
      </c>
      <c r="M3428" s="27" t="s">
        <v>14542</v>
      </c>
      <c r="N3428" s="27" t="s">
        <v>4494</v>
      </c>
      <c r="O3428" s="27" t="s">
        <v>4494</v>
      </c>
      <c r="P3428" s="27" t="s">
        <v>19511</v>
      </c>
      <c r="Q3428" s="28" t="s">
        <v>4506</v>
      </c>
    </row>
    <row r="3429" spans="1:17" x14ac:dyDescent="0.2">
      <c r="A3429" s="9" t="s">
        <v>14726</v>
      </c>
      <c r="B3429" s="9">
        <v>1</v>
      </c>
      <c r="K3429" s="29" t="s">
        <v>8177</v>
      </c>
      <c r="L3429" s="30" t="s">
        <v>14543</v>
      </c>
      <c r="M3429" s="30" t="s">
        <v>14544</v>
      </c>
      <c r="N3429" s="30" t="s">
        <v>4494</v>
      </c>
      <c r="O3429" s="30" t="s">
        <v>4494</v>
      </c>
      <c r="P3429" s="30" t="s">
        <v>4507</v>
      </c>
      <c r="Q3429" s="31" t="s">
        <v>4508</v>
      </c>
    </row>
    <row r="3430" spans="1:17" x14ac:dyDescent="0.2">
      <c r="A3430" s="9" t="s">
        <v>14728</v>
      </c>
      <c r="B3430" s="9">
        <v>1</v>
      </c>
      <c r="K3430" s="26" t="s">
        <v>8183</v>
      </c>
      <c r="L3430" s="27" t="s">
        <v>14545</v>
      </c>
      <c r="M3430" s="27" t="s">
        <v>14546</v>
      </c>
      <c r="N3430" s="27" t="s">
        <v>14547</v>
      </c>
      <c r="O3430" s="27" t="s">
        <v>13260</v>
      </c>
      <c r="P3430" s="27" t="s">
        <v>19511</v>
      </c>
      <c r="Q3430" s="28" t="s">
        <v>19511</v>
      </c>
    </row>
    <row r="3431" spans="1:17" x14ac:dyDescent="0.2">
      <c r="A3431" s="9" t="s">
        <v>14730</v>
      </c>
      <c r="B3431" s="9">
        <v>1</v>
      </c>
      <c r="K3431" s="29" t="s">
        <v>8177</v>
      </c>
      <c r="L3431" s="30" t="s">
        <v>14548</v>
      </c>
      <c r="M3431" s="30" t="s">
        <v>14549</v>
      </c>
      <c r="N3431" s="30" t="s">
        <v>14547</v>
      </c>
      <c r="O3431" s="30" t="s">
        <v>14547</v>
      </c>
      <c r="P3431" s="30" t="s">
        <v>19511</v>
      </c>
      <c r="Q3431" s="31" t="s">
        <v>19511</v>
      </c>
    </row>
    <row r="3432" spans="1:17" x14ac:dyDescent="0.2">
      <c r="A3432" s="9" t="s">
        <v>14732</v>
      </c>
      <c r="B3432" s="9">
        <v>1</v>
      </c>
      <c r="K3432" s="26" t="s">
        <v>8177</v>
      </c>
      <c r="L3432" s="27" t="s">
        <v>14550</v>
      </c>
      <c r="M3432" s="27" t="s">
        <v>14551</v>
      </c>
      <c r="N3432" s="27" t="s">
        <v>14547</v>
      </c>
      <c r="O3432" s="27" t="s">
        <v>14547</v>
      </c>
      <c r="P3432" s="27" t="s">
        <v>19511</v>
      </c>
      <c r="Q3432" s="28" t="s">
        <v>19511</v>
      </c>
    </row>
    <row r="3433" spans="1:17" x14ac:dyDescent="0.2">
      <c r="A3433" s="9" t="s">
        <v>14734</v>
      </c>
      <c r="B3433" s="9">
        <v>1</v>
      </c>
      <c r="K3433" s="29" t="s">
        <v>8186</v>
      </c>
      <c r="L3433" s="30" t="s">
        <v>9319</v>
      </c>
      <c r="M3433" s="30" t="s">
        <v>14552</v>
      </c>
      <c r="N3433" s="30" t="s">
        <v>14547</v>
      </c>
      <c r="O3433" s="30" t="s">
        <v>14547</v>
      </c>
      <c r="P3433" s="30" t="s">
        <v>19511</v>
      </c>
      <c r="Q3433" s="31" t="s">
        <v>19511</v>
      </c>
    </row>
    <row r="3434" spans="1:17" x14ac:dyDescent="0.2">
      <c r="A3434" s="9" t="s">
        <v>14736</v>
      </c>
      <c r="B3434" s="9">
        <v>1</v>
      </c>
      <c r="K3434" s="26" t="s">
        <v>8523</v>
      </c>
      <c r="L3434" s="27" t="s">
        <v>14553</v>
      </c>
      <c r="M3434" s="27" t="s">
        <v>19511</v>
      </c>
      <c r="N3434" s="27" t="s">
        <v>14547</v>
      </c>
      <c r="O3434" s="27" t="s">
        <v>14554</v>
      </c>
      <c r="P3434" s="27" t="s">
        <v>4509</v>
      </c>
      <c r="Q3434" s="28" t="s">
        <v>4510</v>
      </c>
    </row>
    <row r="3435" spans="1:17" x14ac:dyDescent="0.2">
      <c r="A3435" s="9" t="s">
        <v>14738</v>
      </c>
      <c r="B3435" s="9">
        <v>1</v>
      </c>
      <c r="K3435" s="29" t="s">
        <v>8285</v>
      </c>
      <c r="L3435" s="30" t="s">
        <v>14555</v>
      </c>
      <c r="M3435" s="30" t="s">
        <v>14556</v>
      </c>
      <c r="N3435" s="30" t="s">
        <v>14547</v>
      </c>
      <c r="O3435" s="30" t="s">
        <v>19511</v>
      </c>
      <c r="P3435" s="30" t="s">
        <v>19511</v>
      </c>
      <c r="Q3435" s="31" t="s">
        <v>4511</v>
      </c>
    </row>
    <row r="3436" spans="1:17" x14ac:dyDescent="0.2">
      <c r="A3436" s="9" t="s">
        <v>14740</v>
      </c>
      <c r="B3436" s="9">
        <v>1</v>
      </c>
      <c r="K3436" s="26" t="s">
        <v>8183</v>
      </c>
      <c r="L3436" s="27" t="s">
        <v>14557</v>
      </c>
      <c r="M3436" s="27" t="s">
        <v>14558</v>
      </c>
      <c r="N3436" s="27" t="s">
        <v>14547</v>
      </c>
      <c r="O3436" s="27" t="s">
        <v>19511</v>
      </c>
      <c r="P3436" s="27" t="s">
        <v>19511</v>
      </c>
      <c r="Q3436" s="28" t="s">
        <v>4512</v>
      </c>
    </row>
    <row r="3437" spans="1:17" x14ac:dyDescent="0.2">
      <c r="A3437" s="9" t="s">
        <v>14742</v>
      </c>
      <c r="B3437" s="9">
        <v>1</v>
      </c>
      <c r="K3437" s="29" t="s">
        <v>8183</v>
      </c>
      <c r="L3437" s="30" t="s">
        <v>14559</v>
      </c>
      <c r="M3437" s="30" t="s">
        <v>14560</v>
      </c>
      <c r="N3437" s="30" t="s">
        <v>14547</v>
      </c>
      <c r="O3437" s="30" t="s">
        <v>14561</v>
      </c>
      <c r="P3437" s="30" t="s">
        <v>19511</v>
      </c>
      <c r="Q3437" s="31" t="s">
        <v>4513</v>
      </c>
    </row>
    <row r="3438" spans="1:17" x14ac:dyDescent="0.2">
      <c r="A3438" s="9" t="s">
        <v>14746</v>
      </c>
      <c r="B3438" s="9">
        <v>1</v>
      </c>
      <c r="K3438" s="26" t="s">
        <v>8220</v>
      </c>
      <c r="L3438" s="27" t="s">
        <v>14562</v>
      </c>
      <c r="M3438" s="27" t="s">
        <v>19511</v>
      </c>
      <c r="N3438" s="27" t="s">
        <v>14547</v>
      </c>
      <c r="O3438" s="27" t="s">
        <v>14563</v>
      </c>
      <c r="P3438" s="27" t="s">
        <v>19511</v>
      </c>
      <c r="Q3438" s="28" t="s">
        <v>4514</v>
      </c>
    </row>
    <row r="3439" spans="1:17" x14ac:dyDescent="0.2">
      <c r="A3439" s="9" t="s">
        <v>14748</v>
      </c>
      <c r="B3439" s="9">
        <v>1</v>
      </c>
      <c r="K3439" s="29" t="s">
        <v>8183</v>
      </c>
      <c r="L3439" s="30" t="s">
        <v>14564</v>
      </c>
      <c r="M3439" s="30" t="s">
        <v>14565</v>
      </c>
      <c r="N3439" s="30" t="s">
        <v>14547</v>
      </c>
      <c r="O3439" s="30" t="s">
        <v>14547</v>
      </c>
      <c r="P3439" s="30" t="s">
        <v>19511</v>
      </c>
      <c r="Q3439" s="31" t="s">
        <v>19511</v>
      </c>
    </row>
    <row r="3440" spans="1:17" x14ac:dyDescent="0.2">
      <c r="A3440" s="9" t="s">
        <v>14750</v>
      </c>
      <c r="B3440" s="9">
        <v>1</v>
      </c>
      <c r="K3440" s="26" t="s">
        <v>8183</v>
      </c>
      <c r="L3440" s="27" t="s">
        <v>14566</v>
      </c>
      <c r="M3440" s="27" t="s">
        <v>14567</v>
      </c>
      <c r="N3440" s="27" t="s">
        <v>14547</v>
      </c>
      <c r="O3440" s="27" t="s">
        <v>14547</v>
      </c>
      <c r="P3440" s="27" t="s">
        <v>19511</v>
      </c>
      <c r="Q3440" s="28" t="s">
        <v>19511</v>
      </c>
    </row>
    <row r="3441" spans="1:17" x14ac:dyDescent="0.2">
      <c r="A3441" s="9" t="s">
        <v>14752</v>
      </c>
      <c r="B3441" s="9">
        <v>1</v>
      </c>
      <c r="K3441" s="29" t="s">
        <v>8183</v>
      </c>
      <c r="L3441" s="30" t="s">
        <v>14568</v>
      </c>
      <c r="M3441" s="30" t="s">
        <v>14567</v>
      </c>
      <c r="N3441" s="30" t="s">
        <v>14547</v>
      </c>
      <c r="O3441" s="30" t="s">
        <v>14547</v>
      </c>
      <c r="P3441" s="30" t="s">
        <v>4515</v>
      </c>
      <c r="Q3441" s="31" t="s">
        <v>4516</v>
      </c>
    </row>
    <row r="3442" spans="1:17" x14ac:dyDescent="0.2">
      <c r="A3442" s="9" t="s">
        <v>14754</v>
      </c>
      <c r="B3442" s="9">
        <v>1</v>
      </c>
      <c r="K3442" s="26" t="s">
        <v>8171</v>
      </c>
      <c r="L3442" s="27" t="s">
        <v>14569</v>
      </c>
      <c r="M3442" s="27" t="s">
        <v>14570</v>
      </c>
      <c r="N3442" s="27" t="s">
        <v>14571</v>
      </c>
      <c r="O3442" s="27" t="s">
        <v>14571</v>
      </c>
      <c r="P3442" s="27" t="s">
        <v>4517</v>
      </c>
      <c r="Q3442" s="28" t="s">
        <v>4518</v>
      </c>
    </row>
    <row r="3443" spans="1:17" x14ac:dyDescent="0.2">
      <c r="A3443" s="9" t="s">
        <v>14755</v>
      </c>
      <c r="B3443" s="9">
        <v>1</v>
      </c>
      <c r="K3443" s="29" t="s">
        <v>8186</v>
      </c>
      <c r="L3443" s="30" t="s">
        <v>14572</v>
      </c>
      <c r="M3443" s="30" t="s">
        <v>19511</v>
      </c>
      <c r="N3443" s="30" t="s">
        <v>14571</v>
      </c>
      <c r="O3443" s="30" t="s">
        <v>19511</v>
      </c>
      <c r="P3443" s="30" t="s">
        <v>4519</v>
      </c>
      <c r="Q3443" s="31" t="s">
        <v>19511</v>
      </c>
    </row>
    <row r="3444" spans="1:17" x14ac:dyDescent="0.2">
      <c r="A3444" s="9" t="s">
        <v>14756</v>
      </c>
      <c r="B3444" s="9">
        <v>1</v>
      </c>
      <c r="K3444" s="26" t="s">
        <v>8171</v>
      </c>
      <c r="L3444" s="27" t="s">
        <v>14573</v>
      </c>
      <c r="M3444" s="27" t="s">
        <v>19511</v>
      </c>
      <c r="N3444" s="27" t="s">
        <v>14571</v>
      </c>
      <c r="O3444" s="27" t="s">
        <v>14574</v>
      </c>
      <c r="P3444" s="27" t="s">
        <v>4519</v>
      </c>
      <c r="Q3444" s="28" t="s">
        <v>19511</v>
      </c>
    </row>
    <row r="3445" spans="1:17" x14ac:dyDescent="0.2">
      <c r="A3445" s="9" t="s">
        <v>14757</v>
      </c>
      <c r="B3445" s="9">
        <v>1</v>
      </c>
      <c r="K3445" s="29" t="s">
        <v>8186</v>
      </c>
      <c r="L3445" s="30" t="s">
        <v>14575</v>
      </c>
      <c r="M3445" s="30" t="s">
        <v>14576</v>
      </c>
      <c r="N3445" s="30" t="s">
        <v>14571</v>
      </c>
      <c r="O3445" s="30" t="s">
        <v>14571</v>
      </c>
      <c r="P3445" s="30" t="s">
        <v>4520</v>
      </c>
      <c r="Q3445" s="31" t="s">
        <v>4521</v>
      </c>
    </row>
    <row r="3446" spans="1:17" x14ac:dyDescent="0.2">
      <c r="A3446" s="9" t="s">
        <v>14759</v>
      </c>
      <c r="B3446" s="9">
        <v>1</v>
      </c>
      <c r="K3446" s="26" t="s">
        <v>8174</v>
      </c>
      <c r="L3446" s="27" t="s">
        <v>14577</v>
      </c>
      <c r="M3446" s="27" t="s">
        <v>19511</v>
      </c>
      <c r="N3446" s="27" t="s">
        <v>14571</v>
      </c>
      <c r="O3446" s="27" t="s">
        <v>19511</v>
      </c>
      <c r="P3446" s="27" t="s">
        <v>19511</v>
      </c>
      <c r="Q3446" s="28" t="s">
        <v>19511</v>
      </c>
    </row>
    <row r="3447" spans="1:17" x14ac:dyDescent="0.2">
      <c r="A3447" s="9" t="s">
        <v>14760</v>
      </c>
      <c r="B3447" s="9">
        <v>1</v>
      </c>
      <c r="K3447" s="29" t="s">
        <v>8186</v>
      </c>
      <c r="L3447" s="30" t="s">
        <v>14578</v>
      </c>
      <c r="M3447" s="30" t="s">
        <v>14579</v>
      </c>
      <c r="N3447" s="30" t="s">
        <v>14571</v>
      </c>
      <c r="O3447" s="30" t="s">
        <v>19511</v>
      </c>
      <c r="P3447" s="30" t="s">
        <v>19511</v>
      </c>
      <c r="Q3447" s="31" t="s">
        <v>4522</v>
      </c>
    </row>
    <row r="3448" spans="1:17" x14ac:dyDescent="0.2">
      <c r="A3448" s="9" t="s">
        <v>14763</v>
      </c>
      <c r="B3448" s="9">
        <v>1</v>
      </c>
      <c r="K3448" s="26" t="s">
        <v>8174</v>
      </c>
      <c r="L3448" s="27" t="s">
        <v>14580</v>
      </c>
      <c r="M3448" s="27" t="s">
        <v>14581</v>
      </c>
      <c r="N3448" s="27" t="s">
        <v>14571</v>
      </c>
      <c r="O3448" s="27" t="s">
        <v>19511</v>
      </c>
      <c r="P3448" s="27" t="s">
        <v>19511</v>
      </c>
      <c r="Q3448" s="28" t="s">
        <v>4523</v>
      </c>
    </row>
    <row r="3449" spans="1:17" x14ac:dyDescent="0.2">
      <c r="A3449" s="9" t="s">
        <v>14765</v>
      </c>
      <c r="B3449" s="9">
        <v>1</v>
      </c>
      <c r="K3449" s="29" t="s">
        <v>8186</v>
      </c>
      <c r="L3449" s="30" t="s">
        <v>14582</v>
      </c>
      <c r="M3449" s="30" t="s">
        <v>14583</v>
      </c>
      <c r="N3449" s="30" t="s">
        <v>14571</v>
      </c>
      <c r="O3449" s="30" t="s">
        <v>14571</v>
      </c>
      <c r="P3449" s="30" t="s">
        <v>19511</v>
      </c>
      <c r="Q3449" s="31" t="s">
        <v>19511</v>
      </c>
    </row>
    <row r="3450" spans="1:17" x14ac:dyDescent="0.2">
      <c r="A3450" s="9" t="s">
        <v>14767</v>
      </c>
      <c r="B3450" s="9">
        <v>1</v>
      </c>
      <c r="K3450" s="26" t="s">
        <v>8186</v>
      </c>
      <c r="L3450" s="27" t="s">
        <v>14584</v>
      </c>
      <c r="M3450" s="27" t="s">
        <v>19511</v>
      </c>
      <c r="N3450" s="27" t="s">
        <v>14571</v>
      </c>
      <c r="O3450" s="27" t="s">
        <v>14585</v>
      </c>
      <c r="P3450" s="27" t="s">
        <v>19511</v>
      </c>
      <c r="Q3450" s="28" t="s">
        <v>4524</v>
      </c>
    </row>
    <row r="3451" spans="1:17" x14ac:dyDescent="0.2">
      <c r="A3451" s="9" t="s">
        <v>14770</v>
      </c>
      <c r="B3451" s="9">
        <v>1</v>
      </c>
      <c r="K3451" s="29" t="s">
        <v>8186</v>
      </c>
      <c r="L3451" s="30" t="s">
        <v>14586</v>
      </c>
      <c r="M3451" s="30" t="s">
        <v>14587</v>
      </c>
      <c r="N3451" s="30" t="s">
        <v>14571</v>
      </c>
      <c r="O3451" s="30" t="s">
        <v>14571</v>
      </c>
      <c r="P3451" s="30" t="s">
        <v>19511</v>
      </c>
      <c r="Q3451" s="31" t="s">
        <v>4525</v>
      </c>
    </row>
    <row r="3452" spans="1:17" x14ac:dyDescent="0.2">
      <c r="A3452" s="9" t="s">
        <v>14773</v>
      </c>
      <c r="B3452" s="9">
        <v>1</v>
      </c>
      <c r="K3452" s="26" t="s">
        <v>8186</v>
      </c>
      <c r="L3452" s="27" t="s">
        <v>14588</v>
      </c>
      <c r="M3452" s="27" t="s">
        <v>19511</v>
      </c>
      <c r="N3452" s="27" t="s">
        <v>14571</v>
      </c>
      <c r="O3452" s="27" t="s">
        <v>14589</v>
      </c>
      <c r="P3452" s="27" t="s">
        <v>19511</v>
      </c>
      <c r="Q3452" s="28" t="s">
        <v>4526</v>
      </c>
    </row>
    <row r="3453" spans="1:17" x14ac:dyDescent="0.2">
      <c r="A3453" s="9" t="s">
        <v>14776</v>
      </c>
      <c r="B3453" s="9">
        <v>1</v>
      </c>
      <c r="K3453" s="29" t="s">
        <v>8186</v>
      </c>
      <c r="L3453" s="30" t="s">
        <v>14590</v>
      </c>
      <c r="M3453" s="30" t="s">
        <v>14591</v>
      </c>
      <c r="N3453" s="30" t="s">
        <v>14571</v>
      </c>
      <c r="O3453" s="30" t="s">
        <v>14574</v>
      </c>
      <c r="P3453" s="30" t="s">
        <v>4527</v>
      </c>
      <c r="Q3453" s="31" t="s">
        <v>4528</v>
      </c>
    </row>
    <row r="3454" spans="1:17" x14ac:dyDescent="0.2">
      <c r="A3454" s="9" t="s">
        <v>14778</v>
      </c>
      <c r="B3454" s="9">
        <v>1</v>
      </c>
      <c r="K3454" s="26" t="s">
        <v>8186</v>
      </c>
      <c r="L3454" s="27" t="s">
        <v>14592</v>
      </c>
      <c r="M3454" s="27" t="s">
        <v>14593</v>
      </c>
      <c r="N3454" s="27" t="s">
        <v>14594</v>
      </c>
      <c r="O3454" s="27" t="s">
        <v>14594</v>
      </c>
      <c r="P3454" s="27" t="s">
        <v>4529</v>
      </c>
      <c r="Q3454" s="28" t="s">
        <v>4530</v>
      </c>
    </row>
    <row r="3455" spans="1:17" x14ac:dyDescent="0.2">
      <c r="A3455" s="9" t="s">
        <v>14780</v>
      </c>
      <c r="B3455" s="9">
        <v>1</v>
      </c>
      <c r="K3455" s="29" t="s">
        <v>8183</v>
      </c>
      <c r="L3455" s="30" t="s">
        <v>14595</v>
      </c>
      <c r="M3455" s="30" t="s">
        <v>14596</v>
      </c>
      <c r="N3455" s="30" t="s">
        <v>14594</v>
      </c>
      <c r="O3455" s="30" t="s">
        <v>14594</v>
      </c>
      <c r="P3455" s="30" t="s">
        <v>19511</v>
      </c>
      <c r="Q3455" s="31" t="s">
        <v>19511</v>
      </c>
    </row>
    <row r="3456" spans="1:17" x14ac:dyDescent="0.2">
      <c r="A3456" s="9" t="s">
        <v>14782</v>
      </c>
      <c r="B3456" s="9">
        <v>1</v>
      </c>
      <c r="K3456" s="26" t="s">
        <v>8171</v>
      </c>
      <c r="L3456" s="27" t="s">
        <v>14597</v>
      </c>
      <c r="M3456" s="27" t="s">
        <v>14598</v>
      </c>
      <c r="N3456" s="27" t="s">
        <v>14594</v>
      </c>
      <c r="O3456" s="27" t="s">
        <v>14594</v>
      </c>
      <c r="P3456" s="27" t="s">
        <v>4531</v>
      </c>
      <c r="Q3456" s="28" t="s">
        <v>4532</v>
      </c>
    </row>
    <row r="3457" spans="1:17" x14ac:dyDescent="0.2">
      <c r="A3457" s="9" t="s">
        <v>14784</v>
      </c>
      <c r="B3457" s="9">
        <v>1</v>
      </c>
      <c r="K3457" s="29" t="s">
        <v>8171</v>
      </c>
      <c r="L3457" s="30" t="s">
        <v>14599</v>
      </c>
      <c r="M3457" s="30" t="s">
        <v>14600</v>
      </c>
      <c r="N3457" s="30" t="s">
        <v>14594</v>
      </c>
      <c r="O3457" s="30" t="s">
        <v>14594</v>
      </c>
      <c r="P3457" s="30" t="s">
        <v>19511</v>
      </c>
      <c r="Q3457" s="31" t="s">
        <v>4533</v>
      </c>
    </row>
    <row r="3458" spans="1:17" x14ac:dyDescent="0.2">
      <c r="A3458" s="9" t="s">
        <v>14786</v>
      </c>
      <c r="B3458" s="9">
        <v>1</v>
      </c>
      <c r="K3458" s="26" t="s">
        <v>8171</v>
      </c>
      <c r="L3458" s="27" t="s">
        <v>14601</v>
      </c>
      <c r="M3458" s="27" t="s">
        <v>14602</v>
      </c>
      <c r="N3458" s="27" t="s">
        <v>14594</v>
      </c>
      <c r="O3458" s="27" t="s">
        <v>14594</v>
      </c>
      <c r="P3458" s="27" t="s">
        <v>19511</v>
      </c>
      <c r="Q3458" s="28" t="s">
        <v>4534</v>
      </c>
    </row>
    <row r="3459" spans="1:17" x14ac:dyDescent="0.2">
      <c r="A3459" s="9" t="s">
        <v>14788</v>
      </c>
      <c r="B3459" s="9">
        <v>1</v>
      </c>
      <c r="K3459" s="29" t="s">
        <v>8171</v>
      </c>
      <c r="L3459" s="30" t="s">
        <v>14603</v>
      </c>
      <c r="M3459" s="30" t="s">
        <v>8850</v>
      </c>
      <c r="N3459" s="30" t="s">
        <v>14594</v>
      </c>
      <c r="O3459" s="30" t="s">
        <v>14594</v>
      </c>
      <c r="P3459" s="30" t="s">
        <v>19511</v>
      </c>
      <c r="Q3459" s="31" t="s">
        <v>4535</v>
      </c>
    </row>
    <row r="3460" spans="1:17" x14ac:dyDescent="0.2">
      <c r="A3460" s="9" t="s">
        <v>14789</v>
      </c>
      <c r="B3460" s="9">
        <v>1</v>
      </c>
      <c r="K3460" s="26" t="s">
        <v>8171</v>
      </c>
      <c r="L3460" s="27" t="s">
        <v>14604</v>
      </c>
      <c r="M3460" s="27" t="s">
        <v>14605</v>
      </c>
      <c r="N3460" s="27" t="s">
        <v>14594</v>
      </c>
      <c r="O3460" s="27" t="s">
        <v>14594</v>
      </c>
      <c r="P3460" s="27" t="s">
        <v>4536</v>
      </c>
      <c r="Q3460" s="28" t="s">
        <v>4537</v>
      </c>
    </row>
    <row r="3461" spans="1:17" x14ac:dyDescent="0.2">
      <c r="A3461" s="9" t="s">
        <v>14790</v>
      </c>
      <c r="B3461" s="9">
        <v>1</v>
      </c>
      <c r="K3461" s="29" t="s">
        <v>8186</v>
      </c>
      <c r="L3461" s="30" t="s">
        <v>14606</v>
      </c>
      <c r="M3461" s="30" t="s">
        <v>14607</v>
      </c>
      <c r="N3461" s="30" t="s">
        <v>14594</v>
      </c>
      <c r="O3461" s="30" t="s">
        <v>14594</v>
      </c>
      <c r="P3461" s="30" t="s">
        <v>19511</v>
      </c>
      <c r="Q3461" s="31" t="s">
        <v>4538</v>
      </c>
    </row>
    <row r="3462" spans="1:17" x14ac:dyDescent="0.2">
      <c r="A3462" s="9" t="s">
        <v>14792</v>
      </c>
      <c r="B3462" s="9">
        <v>1</v>
      </c>
      <c r="K3462" s="26" t="s">
        <v>8186</v>
      </c>
      <c r="L3462" s="27" t="s">
        <v>14608</v>
      </c>
      <c r="M3462" s="27" t="s">
        <v>14609</v>
      </c>
      <c r="N3462" s="27" t="s">
        <v>14594</v>
      </c>
      <c r="O3462" s="27" t="s">
        <v>14594</v>
      </c>
      <c r="P3462" s="27" t="s">
        <v>4539</v>
      </c>
      <c r="Q3462" s="28" t="s">
        <v>4540</v>
      </c>
    </row>
    <row r="3463" spans="1:17" x14ac:dyDescent="0.2">
      <c r="A3463" s="9" t="s">
        <v>14794</v>
      </c>
      <c r="B3463" s="9">
        <v>1</v>
      </c>
      <c r="K3463" s="29" t="s">
        <v>8186</v>
      </c>
      <c r="L3463" s="30" t="s">
        <v>14610</v>
      </c>
      <c r="M3463" s="30" t="s">
        <v>14611</v>
      </c>
      <c r="N3463" s="30" t="s">
        <v>14594</v>
      </c>
      <c r="O3463" s="30" t="s">
        <v>14594</v>
      </c>
      <c r="P3463" s="30" t="s">
        <v>4541</v>
      </c>
      <c r="Q3463" s="31" t="s">
        <v>4542</v>
      </c>
    </row>
    <row r="3464" spans="1:17" x14ac:dyDescent="0.2">
      <c r="A3464" s="9" t="s">
        <v>14796</v>
      </c>
      <c r="B3464" s="9">
        <v>1</v>
      </c>
      <c r="K3464" s="26" t="s">
        <v>8186</v>
      </c>
      <c r="L3464" s="27" t="s">
        <v>14612</v>
      </c>
      <c r="M3464" s="27" t="s">
        <v>14613</v>
      </c>
      <c r="N3464" s="27" t="s">
        <v>14594</v>
      </c>
      <c r="O3464" s="27" t="s">
        <v>14594</v>
      </c>
      <c r="P3464" s="27" t="s">
        <v>19511</v>
      </c>
      <c r="Q3464" s="28" t="s">
        <v>4543</v>
      </c>
    </row>
    <row r="3465" spans="1:17" x14ac:dyDescent="0.2">
      <c r="A3465" s="9" t="s">
        <v>14798</v>
      </c>
      <c r="B3465" s="9">
        <v>1</v>
      </c>
      <c r="K3465" s="29" t="s">
        <v>8183</v>
      </c>
      <c r="L3465" s="30" t="s">
        <v>14614</v>
      </c>
      <c r="M3465" s="30" t="s">
        <v>14615</v>
      </c>
      <c r="N3465" s="30" t="s">
        <v>14594</v>
      </c>
      <c r="O3465" s="30" t="s">
        <v>14594</v>
      </c>
      <c r="P3465" s="30" t="s">
        <v>19511</v>
      </c>
      <c r="Q3465" s="31" t="s">
        <v>19511</v>
      </c>
    </row>
    <row r="3466" spans="1:17" x14ac:dyDescent="0.2">
      <c r="A3466" s="9" t="s">
        <v>14800</v>
      </c>
      <c r="B3466" s="9">
        <v>1</v>
      </c>
      <c r="K3466" s="26" t="s">
        <v>8183</v>
      </c>
      <c r="L3466" s="27" t="s">
        <v>14616</v>
      </c>
      <c r="M3466" s="27" t="s">
        <v>14617</v>
      </c>
      <c r="N3466" s="27" t="s">
        <v>14594</v>
      </c>
      <c r="O3466" s="27" t="s">
        <v>14594</v>
      </c>
      <c r="P3466" s="27" t="s">
        <v>4544</v>
      </c>
      <c r="Q3466" s="28" t="s">
        <v>4545</v>
      </c>
    </row>
    <row r="3467" spans="1:17" x14ac:dyDescent="0.2">
      <c r="A3467" s="9" t="s">
        <v>14802</v>
      </c>
      <c r="B3467" s="9">
        <v>1</v>
      </c>
      <c r="K3467" s="29" t="s">
        <v>8183</v>
      </c>
      <c r="L3467" s="30" t="s">
        <v>14618</v>
      </c>
      <c r="M3467" s="30" t="s">
        <v>14619</v>
      </c>
      <c r="N3467" s="30" t="s">
        <v>14594</v>
      </c>
      <c r="O3467" s="30" t="s">
        <v>14594</v>
      </c>
      <c r="P3467" s="30" t="s">
        <v>4546</v>
      </c>
      <c r="Q3467" s="31" t="s">
        <v>4547</v>
      </c>
    </row>
    <row r="3468" spans="1:17" x14ac:dyDescent="0.2">
      <c r="A3468" s="9" t="s">
        <v>14810</v>
      </c>
      <c r="B3468" s="9">
        <v>1</v>
      </c>
      <c r="K3468" s="26" t="s">
        <v>8183</v>
      </c>
      <c r="L3468" s="27" t="s">
        <v>14620</v>
      </c>
      <c r="M3468" s="27" t="s">
        <v>14621</v>
      </c>
      <c r="N3468" s="27" t="s">
        <v>14594</v>
      </c>
      <c r="O3468" s="27" t="s">
        <v>14594</v>
      </c>
      <c r="P3468" s="27" t="s">
        <v>4548</v>
      </c>
      <c r="Q3468" s="28" t="s">
        <v>4549</v>
      </c>
    </row>
    <row r="3469" spans="1:17" x14ac:dyDescent="0.2">
      <c r="A3469" s="9" t="s">
        <v>14812</v>
      </c>
      <c r="B3469" s="9">
        <v>1</v>
      </c>
      <c r="K3469" s="29" t="s">
        <v>8183</v>
      </c>
      <c r="L3469" s="30" t="s">
        <v>14622</v>
      </c>
      <c r="M3469" s="30" t="s">
        <v>14623</v>
      </c>
      <c r="N3469" s="30" t="s">
        <v>14594</v>
      </c>
      <c r="O3469" s="30" t="s">
        <v>14594</v>
      </c>
      <c r="P3469" s="30" t="s">
        <v>4550</v>
      </c>
      <c r="Q3469" s="31" t="s">
        <v>4551</v>
      </c>
    </row>
    <row r="3470" spans="1:17" x14ac:dyDescent="0.2">
      <c r="A3470" s="9" t="s">
        <v>14813</v>
      </c>
      <c r="B3470" s="9">
        <v>1</v>
      </c>
      <c r="K3470" s="26" t="s">
        <v>8183</v>
      </c>
      <c r="L3470" s="27" t="s">
        <v>14624</v>
      </c>
      <c r="M3470" s="27" t="s">
        <v>14625</v>
      </c>
      <c r="N3470" s="27" t="s">
        <v>14594</v>
      </c>
      <c r="O3470" s="27" t="s">
        <v>14594</v>
      </c>
      <c r="P3470" s="27" t="s">
        <v>4552</v>
      </c>
      <c r="Q3470" s="28" t="s">
        <v>4553</v>
      </c>
    </row>
    <row r="3471" spans="1:17" x14ac:dyDescent="0.2">
      <c r="A3471" s="9" t="s">
        <v>14815</v>
      </c>
      <c r="B3471" s="9">
        <v>1</v>
      </c>
      <c r="K3471" s="29" t="s">
        <v>8177</v>
      </c>
      <c r="L3471" s="30" t="s">
        <v>14626</v>
      </c>
      <c r="M3471" s="30" t="s">
        <v>14627</v>
      </c>
      <c r="N3471" s="30" t="s">
        <v>14594</v>
      </c>
      <c r="O3471" s="30" t="s">
        <v>14594</v>
      </c>
      <c r="P3471" s="30" t="s">
        <v>4554</v>
      </c>
      <c r="Q3471" s="31" t="s">
        <v>4555</v>
      </c>
    </row>
    <row r="3472" spans="1:17" x14ac:dyDescent="0.2">
      <c r="A3472" s="9" t="s">
        <v>14817</v>
      </c>
      <c r="B3472" s="9">
        <v>1</v>
      </c>
      <c r="K3472" s="26" t="s">
        <v>8177</v>
      </c>
      <c r="L3472" s="27" t="s">
        <v>14628</v>
      </c>
      <c r="M3472" s="27" t="s">
        <v>14629</v>
      </c>
      <c r="N3472" s="27" t="s">
        <v>14594</v>
      </c>
      <c r="O3472" s="27" t="s">
        <v>14594</v>
      </c>
      <c r="P3472" s="27" t="s">
        <v>4556</v>
      </c>
      <c r="Q3472" s="28" t="s">
        <v>4557</v>
      </c>
    </row>
    <row r="3473" spans="1:17" x14ac:dyDescent="0.2">
      <c r="A3473" s="9" t="s">
        <v>14819</v>
      </c>
      <c r="B3473" s="9">
        <v>1</v>
      </c>
      <c r="K3473" s="29" t="s">
        <v>8177</v>
      </c>
      <c r="L3473" s="30" t="s">
        <v>14630</v>
      </c>
      <c r="M3473" s="30" t="s">
        <v>14631</v>
      </c>
      <c r="N3473" s="30" t="s">
        <v>14594</v>
      </c>
      <c r="O3473" s="30" t="s">
        <v>14632</v>
      </c>
      <c r="P3473" s="30" t="s">
        <v>19511</v>
      </c>
      <c r="Q3473" s="31" t="s">
        <v>4558</v>
      </c>
    </row>
    <row r="3474" spans="1:17" x14ac:dyDescent="0.2">
      <c r="A3474" s="9" t="s">
        <v>14821</v>
      </c>
      <c r="B3474" s="9">
        <v>1</v>
      </c>
      <c r="K3474" s="26" t="s">
        <v>8177</v>
      </c>
      <c r="L3474" s="27" t="s">
        <v>14633</v>
      </c>
      <c r="M3474" s="27" t="s">
        <v>14634</v>
      </c>
      <c r="N3474" s="27" t="s">
        <v>14594</v>
      </c>
      <c r="O3474" s="27" t="s">
        <v>14594</v>
      </c>
      <c r="P3474" s="27" t="s">
        <v>4559</v>
      </c>
      <c r="Q3474" s="28" t="s">
        <v>4560</v>
      </c>
    </row>
    <row r="3475" spans="1:17" x14ac:dyDescent="0.2">
      <c r="A3475" s="9" t="s">
        <v>14823</v>
      </c>
      <c r="B3475" s="9">
        <v>1</v>
      </c>
      <c r="K3475" s="29" t="s">
        <v>8177</v>
      </c>
      <c r="L3475" s="30" t="s">
        <v>14635</v>
      </c>
      <c r="M3475" s="30" t="s">
        <v>14636</v>
      </c>
      <c r="N3475" s="30" t="s">
        <v>14594</v>
      </c>
      <c r="O3475" s="30" t="s">
        <v>14594</v>
      </c>
      <c r="P3475" s="30" t="s">
        <v>4561</v>
      </c>
      <c r="Q3475" s="31" t="s">
        <v>4562</v>
      </c>
    </row>
    <row r="3476" spans="1:17" x14ac:dyDescent="0.2">
      <c r="A3476" s="9" t="s">
        <v>14826</v>
      </c>
      <c r="B3476" s="9">
        <v>1</v>
      </c>
      <c r="K3476" s="26" t="s">
        <v>8174</v>
      </c>
      <c r="L3476" s="27" t="s">
        <v>14637</v>
      </c>
      <c r="M3476" s="27" t="s">
        <v>14638</v>
      </c>
      <c r="N3476" s="27" t="s">
        <v>14594</v>
      </c>
      <c r="O3476" s="27" t="s">
        <v>19511</v>
      </c>
      <c r="P3476" s="27" t="s">
        <v>19511</v>
      </c>
      <c r="Q3476" s="28" t="s">
        <v>4547</v>
      </c>
    </row>
    <row r="3477" spans="1:17" x14ac:dyDescent="0.2">
      <c r="A3477" s="9" t="s">
        <v>14828</v>
      </c>
      <c r="B3477" s="9">
        <v>1</v>
      </c>
      <c r="K3477" s="29" t="s">
        <v>8171</v>
      </c>
      <c r="L3477" s="30" t="s">
        <v>14639</v>
      </c>
      <c r="M3477" s="30" t="s">
        <v>14640</v>
      </c>
      <c r="N3477" s="30" t="s">
        <v>14594</v>
      </c>
      <c r="O3477" s="30" t="s">
        <v>14641</v>
      </c>
      <c r="P3477" s="30" t="s">
        <v>4563</v>
      </c>
      <c r="Q3477" s="31" t="s">
        <v>4564</v>
      </c>
    </row>
    <row r="3478" spans="1:17" x14ac:dyDescent="0.2">
      <c r="A3478" s="9" t="s">
        <v>14829</v>
      </c>
      <c r="B3478" s="9">
        <v>1</v>
      </c>
      <c r="K3478" s="26" t="s">
        <v>8183</v>
      </c>
      <c r="L3478" s="27" t="s">
        <v>14642</v>
      </c>
      <c r="M3478" s="27" t="s">
        <v>14643</v>
      </c>
      <c r="N3478" s="27" t="s">
        <v>14594</v>
      </c>
      <c r="O3478" s="27" t="s">
        <v>19511</v>
      </c>
      <c r="P3478" s="27" t="s">
        <v>19511</v>
      </c>
      <c r="Q3478" s="28" t="s">
        <v>19511</v>
      </c>
    </row>
    <row r="3479" spans="1:17" x14ac:dyDescent="0.2">
      <c r="A3479" s="9" t="s">
        <v>14831</v>
      </c>
      <c r="B3479" s="9">
        <v>1</v>
      </c>
      <c r="K3479" s="29" t="s">
        <v>8220</v>
      </c>
      <c r="L3479" s="30" t="s">
        <v>14644</v>
      </c>
      <c r="M3479" s="30" t="s">
        <v>19511</v>
      </c>
      <c r="N3479" s="30" t="s">
        <v>14594</v>
      </c>
      <c r="O3479" s="30" t="s">
        <v>14645</v>
      </c>
      <c r="P3479" s="30" t="s">
        <v>19511</v>
      </c>
      <c r="Q3479" s="31" t="s">
        <v>4565</v>
      </c>
    </row>
    <row r="3480" spans="1:17" x14ac:dyDescent="0.2">
      <c r="A3480" s="9" t="s">
        <v>14833</v>
      </c>
      <c r="B3480" s="9">
        <v>1</v>
      </c>
      <c r="K3480" s="26" t="s">
        <v>8174</v>
      </c>
      <c r="L3480" s="27" t="s">
        <v>14646</v>
      </c>
      <c r="M3480" s="27" t="s">
        <v>14647</v>
      </c>
      <c r="N3480" s="27" t="s">
        <v>14594</v>
      </c>
      <c r="O3480" s="27" t="s">
        <v>4566</v>
      </c>
      <c r="P3480" s="27" t="s">
        <v>4567</v>
      </c>
      <c r="Q3480" s="28" t="s">
        <v>4568</v>
      </c>
    </row>
    <row r="3481" spans="1:17" x14ac:dyDescent="0.2">
      <c r="A3481" s="9" t="s">
        <v>14835</v>
      </c>
      <c r="B3481" s="9">
        <v>1</v>
      </c>
      <c r="K3481" s="29" t="s">
        <v>8183</v>
      </c>
      <c r="L3481" s="30" t="s">
        <v>14648</v>
      </c>
      <c r="M3481" s="30" t="s">
        <v>14649</v>
      </c>
      <c r="N3481" s="30" t="s">
        <v>14594</v>
      </c>
      <c r="O3481" s="30" t="s">
        <v>19511</v>
      </c>
      <c r="P3481" s="30" t="s">
        <v>4569</v>
      </c>
      <c r="Q3481" s="31" t="s">
        <v>4570</v>
      </c>
    </row>
    <row r="3482" spans="1:17" x14ac:dyDescent="0.2">
      <c r="A3482" s="9" t="s">
        <v>14837</v>
      </c>
      <c r="B3482" s="9">
        <v>1</v>
      </c>
      <c r="K3482" s="26" t="s">
        <v>8186</v>
      </c>
      <c r="L3482" s="27" t="s">
        <v>14650</v>
      </c>
      <c r="M3482" s="27" t="s">
        <v>14651</v>
      </c>
      <c r="N3482" s="27" t="s">
        <v>14594</v>
      </c>
      <c r="O3482" s="27" t="s">
        <v>19511</v>
      </c>
      <c r="P3482" s="27" t="s">
        <v>4571</v>
      </c>
      <c r="Q3482" s="28" t="s">
        <v>4572</v>
      </c>
    </row>
    <row r="3483" spans="1:17" x14ac:dyDescent="0.2">
      <c r="A3483" s="9" t="s">
        <v>14839</v>
      </c>
      <c r="B3483" s="9">
        <v>1</v>
      </c>
      <c r="K3483" s="29" t="s">
        <v>8186</v>
      </c>
      <c r="L3483" s="30" t="s">
        <v>14652</v>
      </c>
      <c r="M3483" s="30" t="s">
        <v>14653</v>
      </c>
      <c r="N3483" s="30" t="s">
        <v>14594</v>
      </c>
      <c r="O3483" s="30" t="s">
        <v>4573</v>
      </c>
      <c r="P3483" s="30" t="s">
        <v>4531</v>
      </c>
      <c r="Q3483" s="31" t="s">
        <v>4532</v>
      </c>
    </row>
    <row r="3484" spans="1:17" x14ac:dyDescent="0.2">
      <c r="A3484" s="9" t="s">
        <v>14841</v>
      </c>
      <c r="B3484" s="9">
        <v>1</v>
      </c>
      <c r="K3484" s="26" t="s">
        <v>8183</v>
      </c>
      <c r="L3484" s="27" t="s">
        <v>14654</v>
      </c>
      <c r="M3484" s="27" t="s">
        <v>14655</v>
      </c>
      <c r="N3484" s="27" t="s">
        <v>14594</v>
      </c>
      <c r="O3484" s="27" t="s">
        <v>14594</v>
      </c>
      <c r="P3484" s="27" t="s">
        <v>4574</v>
      </c>
      <c r="Q3484" s="28" t="s">
        <v>4575</v>
      </c>
    </row>
    <row r="3485" spans="1:17" x14ac:dyDescent="0.2">
      <c r="A3485" s="9" t="s">
        <v>14842</v>
      </c>
      <c r="B3485" s="9">
        <v>1</v>
      </c>
      <c r="K3485" s="29" t="s">
        <v>8285</v>
      </c>
      <c r="L3485" s="30" t="s">
        <v>14656</v>
      </c>
      <c r="M3485" s="30" t="s">
        <v>14657</v>
      </c>
      <c r="N3485" s="30" t="s">
        <v>14594</v>
      </c>
      <c r="O3485" s="30" t="s">
        <v>14594</v>
      </c>
      <c r="P3485" s="30" t="s">
        <v>19511</v>
      </c>
      <c r="Q3485" s="31" t="s">
        <v>4576</v>
      </c>
    </row>
    <row r="3486" spans="1:17" x14ac:dyDescent="0.2">
      <c r="A3486" s="9" t="s">
        <v>14844</v>
      </c>
      <c r="B3486" s="9">
        <v>1</v>
      </c>
      <c r="K3486" s="26" t="s">
        <v>8216</v>
      </c>
      <c r="L3486" s="27" t="s">
        <v>14658</v>
      </c>
      <c r="M3486" s="27" t="s">
        <v>14659</v>
      </c>
      <c r="N3486" s="27" t="s">
        <v>14594</v>
      </c>
      <c r="O3486" s="27" t="s">
        <v>14594</v>
      </c>
      <c r="P3486" s="27" t="s">
        <v>4574</v>
      </c>
      <c r="Q3486" s="28" t="s">
        <v>4575</v>
      </c>
    </row>
    <row r="3487" spans="1:17" x14ac:dyDescent="0.2">
      <c r="A3487" s="9" t="s">
        <v>14846</v>
      </c>
      <c r="B3487" s="9">
        <v>1</v>
      </c>
      <c r="K3487" s="29" t="s">
        <v>8183</v>
      </c>
      <c r="L3487" s="30" t="s">
        <v>14660</v>
      </c>
      <c r="M3487" s="30" t="s">
        <v>14661</v>
      </c>
      <c r="N3487" s="30" t="s">
        <v>14594</v>
      </c>
      <c r="O3487" s="30" t="s">
        <v>14594</v>
      </c>
      <c r="P3487" s="30" t="s">
        <v>4577</v>
      </c>
      <c r="Q3487" s="31" t="s">
        <v>4578</v>
      </c>
    </row>
    <row r="3488" spans="1:17" x14ac:dyDescent="0.2">
      <c r="A3488" s="9" t="s">
        <v>14848</v>
      </c>
      <c r="B3488" s="9">
        <v>1</v>
      </c>
      <c r="K3488" s="26" t="s">
        <v>8171</v>
      </c>
      <c r="L3488" s="27" t="s">
        <v>14662</v>
      </c>
      <c r="M3488" s="27" t="s">
        <v>14663</v>
      </c>
      <c r="N3488" s="27" t="s">
        <v>14594</v>
      </c>
      <c r="O3488" s="27" t="s">
        <v>14594</v>
      </c>
      <c r="P3488" s="27" t="s">
        <v>4579</v>
      </c>
      <c r="Q3488" s="28" t="s">
        <v>4580</v>
      </c>
    </row>
    <row r="3489" spans="1:17" x14ac:dyDescent="0.2">
      <c r="A3489" s="9" t="s">
        <v>14850</v>
      </c>
      <c r="B3489" s="9">
        <v>1</v>
      </c>
      <c r="K3489" s="29" t="s">
        <v>8171</v>
      </c>
      <c r="L3489" s="30" t="s">
        <v>14664</v>
      </c>
      <c r="M3489" s="30" t="s">
        <v>14665</v>
      </c>
      <c r="N3489" s="30" t="s">
        <v>14594</v>
      </c>
      <c r="O3489" s="30" t="s">
        <v>14594</v>
      </c>
      <c r="P3489" s="30" t="s">
        <v>4581</v>
      </c>
      <c r="Q3489" s="31" t="s">
        <v>4582</v>
      </c>
    </row>
    <row r="3490" spans="1:17" x14ac:dyDescent="0.2">
      <c r="A3490" s="9" t="s">
        <v>14852</v>
      </c>
      <c r="B3490" s="9">
        <v>1</v>
      </c>
      <c r="K3490" s="26" t="s">
        <v>8183</v>
      </c>
      <c r="L3490" s="27" t="s">
        <v>14666</v>
      </c>
      <c r="M3490" s="27" t="s">
        <v>4583</v>
      </c>
      <c r="N3490" s="27" t="s">
        <v>14594</v>
      </c>
      <c r="O3490" s="27" t="s">
        <v>14594</v>
      </c>
      <c r="P3490" s="27" t="s">
        <v>4584</v>
      </c>
      <c r="Q3490" s="28" t="s">
        <v>4585</v>
      </c>
    </row>
    <row r="3491" spans="1:17" x14ac:dyDescent="0.2">
      <c r="A3491" s="9" t="s">
        <v>14853</v>
      </c>
      <c r="B3491" s="9">
        <v>1</v>
      </c>
      <c r="K3491" s="29" t="s">
        <v>8183</v>
      </c>
      <c r="L3491" s="30" t="s">
        <v>14667</v>
      </c>
      <c r="M3491" s="30" t="s">
        <v>14668</v>
      </c>
      <c r="N3491" s="30" t="s">
        <v>14594</v>
      </c>
      <c r="O3491" s="30" t="s">
        <v>14594</v>
      </c>
      <c r="P3491" s="30" t="s">
        <v>19511</v>
      </c>
      <c r="Q3491" s="31" t="s">
        <v>19511</v>
      </c>
    </row>
    <row r="3492" spans="1:17" x14ac:dyDescent="0.2">
      <c r="A3492" s="9" t="s">
        <v>14856</v>
      </c>
      <c r="B3492" s="9">
        <v>1</v>
      </c>
      <c r="K3492" s="26" t="s">
        <v>8186</v>
      </c>
      <c r="L3492" s="27" t="s">
        <v>14669</v>
      </c>
      <c r="M3492" s="27" t="s">
        <v>14670</v>
      </c>
      <c r="N3492" s="27" t="s">
        <v>14594</v>
      </c>
      <c r="O3492" s="27" t="s">
        <v>14671</v>
      </c>
      <c r="P3492" s="27" t="s">
        <v>4539</v>
      </c>
      <c r="Q3492" s="28" t="s">
        <v>4586</v>
      </c>
    </row>
    <row r="3493" spans="1:17" x14ac:dyDescent="0.2">
      <c r="A3493" s="9" t="s">
        <v>14858</v>
      </c>
      <c r="B3493" s="9">
        <v>1</v>
      </c>
      <c r="K3493" s="29" t="s">
        <v>8183</v>
      </c>
      <c r="L3493" s="30" t="s">
        <v>14672</v>
      </c>
      <c r="M3493" s="30" t="s">
        <v>14673</v>
      </c>
      <c r="N3493" s="30" t="s">
        <v>14594</v>
      </c>
      <c r="O3493" s="30" t="s">
        <v>14594</v>
      </c>
      <c r="P3493" s="30" t="s">
        <v>4587</v>
      </c>
      <c r="Q3493" s="31" t="s">
        <v>4588</v>
      </c>
    </row>
    <row r="3494" spans="1:17" x14ac:dyDescent="0.2">
      <c r="A3494" s="9" t="s">
        <v>14860</v>
      </c>
      <c r="B3494" s="9">
        <v>1</v>
      </c>
      <c r="K3494" s="26" t="s">
        <v>8183</v>
      </c>
      <c r="L3494" s="27" t="s">
        <v>14674</v>
      </c>
      <c r="M3494" s="27" t="s">
        <v>14675</v>
      </c>
      <c r="N3494" s="27" t="s">
        <v>14594</v>
      </c>
      <c r="O3494" s="27" t="s">
        <v>14594</v>
      </c>
      <c r="P3494" s="27" t="s">
        <v>19511</v>
      </c>
      <c r="Q3494" s="28" t="s">
        <v>4589</v>
      </c>
    </row>
    <row r="3495" spans="1:17" x14ac:dyDescent="0.2">
      <c r="A3495" s="9" t="s">
        <v>14864</v>
      </c>
      <c r="B3495" s="9">
        <v>1</v>
      </c>
      <c r="K3495" s="29" t="s">
        <v>8183</v>
      </c>
      <c r="L3495" s="30" t="s">
        <v>14676</v>
      </c>
      <c r="M3495" s="30" t="s">
        <v>14677</v>
      </c>
      <c r="N3495" s="30" t="s">
        <v>14594</v>
      </c>
      <c r="O3495" s="30" t="s">
        <v>14594</v>
      </c>
      <c r="P3495" s="30" t="s">
        <v>4590</v>
      </c>
      <c r="Q3495" s="31" t="s">
        <v>4591</v>
      </c>
    </row>
    <row r="3496" spans="1:17" x14ac:dyDescent="0.2">
      <c r="A3496" s="9" t="s">
        <v>14866</v>
      </c>
      <c r="B3496" s="9">
        <v>1</v>
      </c>
      <c r="K3496" s="26" t="s">
        <v>8523</v>
      </c>
      <c r="L3496" s="27" t="s">
        <v>14678</v>
      </c>
      <c r="M3496" s="27" t="s">
        <v>19511</v>
      </c>
      <c r="N3496" s="27" t="s">
        <v>14594</v>
      </c>
      <c r="O3496" s="27" t="s">
        <v>19511</v>
      </c>
      <c r="P3496" s="27" t="s">
        <v>19511</v>
      </c>
      <c r="Q3496" s="28" t="s">
        <v>4592</v>
      </c>
    </row>
    <row r="3497" spans="1:17" x14ac:dyDescent="0.2">
      <c r="A3497" s="9" t="s">
        <v>14869</v>
      </c>
      <c r="B3497" s="9">
        <v>1</v>
      </c>
      <c r="K3497" s="29" t="s">
        <v>8183</v>
      </c>
      <c r="L3497" s="30" t="s">
        <v>14679</v>
      </c>
      <c r="M3497" s="30" t="s">
        <v>14680</v>
      </c>
      <c r="N3497" s="30" t="s">
        <v>14594</v>
      </c>
      <c r="O3497" s="30" t="s">
        <v>14681</v>
      </c>
      <c r="P3497" s="30" t="s">
        <v>19511</v>
      </c>
      <c r="Q3497" s="31" t="s">
        <v>4593</v>
      </c>
    </row>
    <row r="3498" spans="1:17" x14ac:dyDescent="0.2">
      <c r="A3498" s="9" t="s">
        <v>14871</v>
      </c>
      <c r="B3498" s="9">
        <v>1</v>
      </c>
      <c r="K3498" s="26" t="s">
        <v>8183</v>
      </c>
      <c r="L3498" s="27" t="s">
        <v>14682</v>
      </c>
      <c r="M3498" s="27" t="s">
        <v>14683</v>
      </c>
      <c r="N3498" s="27" t="s">
        <v>14594</v>
      </c>
      <c r="O3498" s="27" t="s">
        <v>14684</v>
      </c>
      <c r="P3498" s="27" t="s">
        <v>19511</v>
      </c>
      <c r="Q3498" s="28" t="s">
        <v>4594</v>
      </c>
    </row>
    <row r="3499" spans="1:17" x14ac:dyDescent="0.2">
      <c r="A3499" s="9" t="s">
        <v>14876</v>
      </c>
      <c r="B3499" s="9">
        <v>1</v>
      </c>
      <c r="K3499" s="29" t="s">
        <v>8183</v>
      </c>
      <c r="L3499" s="30" t="s">
        <v>14685</v>
      </c>
      <c r="M3499" s="30" t="s">
        <v>14686</v>
      </c>
      <c r="N3499" s="30" t="s">
        <v>14594</v>
      </c>
      <c r="O3499" s="30" t="s">
        <v>14684</v>
      </c>
      <c r="P3499" s="30" t="s">
        <v>4594</v>
      </c>
      <c r="Q3499" s="31" t="s">
        <v>19511</v>
      </c>
    </row>
    <row r="3500" spans="1:17" x14ac:dyDescent="0.2">
      <c r="A3500" s="9" t="s">
        <v>4757</v>
      </c>
      <c r="B3500" s="9">
        <v>1</v>
      </c>
      <c r="K3500" s="26" t="s">
        <v>8183</v>
      </c>
      <c r="L3500" s="27" t="s">
        <v>14687</v>
      </c>
      <c r="M3500" s="27" t="s">
        <v>14688</v>
      </c>
      <c r="N3500" s="27" t="s">
        <v>14594</v>
      </c>
      <c r="O3500" s="27" t="s">
        <v>14594</v>
      </c>
      <c r="P3500" s="27" t="s">
        <v>19511</v>
      </c>
      <c r="Q3500" s="28" t="s">
        <v>4595</v>
      </c>
    </row>
    <row r="3501" spans="1:17" x14ac:dyDescent="0.2">
      <c r="A3501" s="9" t="s">
        <v>14879</v>
      </c>
      <c r="B3501" s="9">
        <v>1</v>
      </c>
      <c r="K3501" s="29" t="s">
        <v>8183</v>
      </c>
      <c r="L3501" s="30" t="s">
        <v>14689</v>
      </c>
      <c r="M3501" s="30" t="s">
        <v>14690</v>
      </c>
      <c r="N3501" s="30" t="s">
        <v>14594</v>
      </c>
      <c r="O3501" s="30" t="s">
        <v>14594</v>
      </c>
      <c r="P3501" s="30" t="s">
        <v>4596</v>
      </c>
      <c r="Q3501" s="31" t="s">
        <v>4597</v>
      </c>
    </row>
    <row r="3502" spans="1:17" x14ac:dyDescent="0.2">
      <c r="A3502" s="9" t="s">
        <v>14881</v>
      </c>
      <c r="B3502" s="9">
        <v>1</v>
      </c>
      <c r="K3502" s="26" t="s">
        <v>8171</v>
      </c>
      <c r="L3502" s="27" t="s">
        <v>14691</v>
      </c>
      <c r="M3502" s="27" t="s">
        <v>14692</v>
      </c>
      <c r="N3502" s="27" t="s">
        <v>14594</v>
      </c>
      <c r="O3502" s="27" t="s">
        <v>14594</v>
      </c>
      <c r="P3502" s="27" t="s">
        <v>19511</v>
      </c>
      <c r="Q3502" s="28" t="s">
        <v>19511</v>
      </c>
    </row>
    <row r="3503" spans="1:17" x14ac:dyDescent="0.2">
      <c r="A3503" s="9" t="s">
        <v>14884</v>
      </c>
      <c r="B3503" s="9">
        <v>1</v>
      </c>
      <c r="K3503" s="29" t="s">
        <v>8171</v>
      </c>
      <c r="L3503" s="30" t="s">
        <v>14693</v>
      </c>
      <c r="M3503" s="30" t="s">
        <v>14694</v>
      </c>
      <c r="N3503" s="30" t="s">
        <v>14594</v>
      </c>
      <c r="O3503" s="30" t="s">
        <v>14594</v>
      </c>
      <c r="P3503" s="30" t="s">
        <v>4598</v>
      </c>
      <c r="Q3503" s="31" t="s">
        <v>4599</v>
      </c>
    </row>
    <row r="3504" spans="1:17" x14ac:dyDescent="0.2">
      <c r="A3504" s="9" t="s">
        <v>14886</v>
      </c>
      <c r="B3504" s="9">
        <v>1</v>
      </c>
      <c r="K3504" s="26" t="s">
        <v>8216</v>
      </c>
      <c r="L3504" s="27" t="s">
        <v>14695</v>
      </c>
      <c r="M3504" s="27" t="s">
        <v>4600</v>
      </c>
      <c r="N3504" s="27" t="s">
        <v>14594</v>
      </c>
      <c r="O3504" s="27" t="s">
        <v>14696</v>
      </c>
      <c r="P3504" s="27" t="s">
        <v>19511</v>
      </c>
      <c r="Q3504" s="28" t="s">
        <v>19511</v>
      </c>
    </row>
    <row r="3505" spans="1:17" x14ac:dyDescent="0.2">
      <c r="A3505" s="9" t="s">
        <v>14888</v>
      </c>
      <c r="B3505" s="9">
        <v>1</v>
      </c>
      <c r="K3505" s="29" t="s">
        <v>8183</v>
      </c>
      <c r="L3505" s="30" t="s">
        <v>14697</v>
      </c>
      <c r="M3505" s="30" t="s">
        <v>4601</v>
      </c>
      <c r="N3505" s="30" t="s">
        <v>14594</v>
      </c>
      <c r="O3505" s="30" t="s">
        <v>14594</v>
      </c>
      <c r="P3505" s="30" t="s">
        <v>19511</v>
      </c>
      <c r="Q3505" s="31" t="s">
        <v>19511</v>
      </c>
    </row>
    <row r="3506" spans="1:17" x14ac:dyDescent="0.2">
      <c r="A3506" s="9" t="s">
        <v>14889</v>
      </c>
      <c r="B3506" s="9">
        <v>1</v>
      </c>
      <c r="K3506" s="26" t="s">
        <v>8183</v>
      </c>
      <c r="L3506" s="27" t="s">
        <v>14698</v>
      </c>
      <c r="M3506" s="27" t="s">
        <v>14699</v>
      </c>
      <c r="N3506" s="27" t="s">
        <v>14594</v>
      </c>
      <c r="O3506" s="27" t="s">
        <v>14700</v>
      </c>
      <c r="P3506" s="27" t="s">
        <v>19511</v>
      </c>
      <c r="Q3506" s="28" t="s">
        <v>4602</v>
      </c>
    </row>
    <row r="3507" spans="1:17" x14ac:dyDescent="0.2">
      <c r="A3507" s="9" t="s">
        <v>14890</v>
      </c>
      <c r="B3507" s="9">
        <v>1</v>
      </c>
      <c r="K3507" s="29" t="s">
        <v>8183</v>
      </c>
      <c r="L3507" s="30" t="s">
        <v>14701</v>
      </c>
      <c r="M3507" s="30" t="s">
        <v>14702</v>
      </c>
      <c r="N3507" s="30" t="s">
        <v>14594</v>
      </c>
      <c r="O3507" s="30" t="s">
        <v>14594</v>
      </c>
      <c r="P3507" s="30" t="s">
        <v>19511</v>
      </c>
      <c r="Q3507" s="31" t="s">
        <v>4603</v>
      </c>
    </row>
    <row r="3508" spans="1:17" x14ac:dyDescent="0.2">
      <c r="A3508" s="9" t="s">
        <v>14891</v>
      </c>
      <c r="B3508" s="9">
        <v>1</v>
      </c>
      <c r="K3508" s="26" t="s">
        <v>8174</v>
      </c>
      <c r="L3508" s="27" t="s">
        <v>14703</v>
      </c>
      <c r="M3508" s="27" t="s">
        <v>14704</v>
      </c>
      <c r="N3508" s="27" t="s">
        <v>4608</v>
      </c>
      <c r="O3508" s="27" t="s">
        <v>4608</v>
      </c>
      <c r="P3508" s="27" t="s">
        <v>19511</v>
      </c>
      <c r="Q3508" s="28" t="s">
        <v>4604</v>
      </c>
    </row>
    <row r="3509" spans="1:17" x14ac:dyDescent="0.2">
      <c r="A3509" s="9" t="s">
        <v>14892</v>
      </c>
      <c r="B3509" s="9">
        <v>1</v>
      </c>
      <c r="K3509" s="29" t="s">
        <v>8216</v>
      </c>
      <c r="L3509" s="30" t="s">
        <v>14705</v>
      </c>
      <c r="M3509" s="30" t="s">
        <v>14706</v>
      </c>
      <c r="N3509" s="30" t="s">
        <v>4608</v>
      </c>
      <c r="O3509" s="30" t="s">
        <v>19511</v>
      </c>
      <c r="P3509" s="30" t="s">
        <v>19511</v>
      </c>
      <c r="Q3509" s="31" t="s">
        <v>4605</v>
      </c>
    </row>
    <row r="3510" spans="1:17" x14ac:dyDescent="0.2">
      <c r="A3510" s="9" t="s">
        <v>14893</v>
      </c>
      <c r="B3510" s="9">
        <v>1</v>
      </c>
      <c r="K3510" s="26" t="s">
        <v>8183</v>
      </c>
      <c r="L3510" s="27" t="s">
        <v>14707</v>
      </c>
      <c r="M3510" s="27" t="s">
        <v>14708</v>
      </c>
      <c r="N3510" s="27" t="s">
        <v>4608</v>
      </c>
      <c r="O3510" s="27" t="s">
        <v>4608</v>
      </c>
      <c r="P3510" s="27" t="s">
        <v>4606</v>
      </c>
      <c r="Q3510" s="28" t="s">
        <v>4607</v>
      </c>
    </row>
    <row r="3511" spans="1:17" x14ac:dyDescent="0.2">
      <c r="A3511" s="9" t="s">
        <v>14894</v>
      </c>
      <c r="B3511" s="9">
        <v>1</v>
      </c>
      <c r="K3511" s="29" t="s">
        <v>8183</v>
      </c>
      <c r="L3511" s="30" t="s">
        <v>14709</v>
      </c>
      <c r="M3511" s="30" t="s">
        <v>14710</v>
      </c>
      <c r="N3511" s="30" t="s">
        <v>4608</v>
      </c>
      <c r="O3511" s="30" t="s">
        <v>4608</v>
      </c>
      <c r="P3511" s="30" t="s">
        <v>4609</v>
      </c>
      <c r="Q3511" s="31" t="s">
        <v>4610</v>
      </c>
    </row>
    <row r="3512" spans="1:17" x14ac:dyDescent="0.2">
      <c r="A3512" s="9" t="s">
        <v>14895</v>
      </c>
      <c r="B3512" s="9">
        <v>1</v>
      </c>
      <c r="K3512" s="26" t="s">
        <v>8183</v>
      </c>
      <c r="L3512" s="27" t="s">
        <v>14711</v>
      </c>
      <c r="M3512" s="27" t="s">
        <v>14712</v>
      </c>
      <c r="N3512" s="27" t="s">
        <v>4608</v>
      </c>
      <c r="O3512" s="27" t="s">
        <v>19511</v>
      </c>
      <c r="P3512" s="27" t="s">
        <v>4611</v>
      </c>
      <c r="Q3512" s="28" t="s">
        <v>4612</v>
      </c>
    </row>
    <row r="3513" spans="1:17" x14ac:dyDescent="0.2">
      <c r="A3513" s="9" t="s">
        <v>14897</v>
      </c>
      <c r="B3513" s="9">
        <v>1</v>
      </c>
      <c r="K3513" s="29" t="s">
        <v>8183</v>
      </c>
      <c r="L3513" s="30" t="s">
        <v>14713</v>
      </c>
      <c r="M3513" s="30" t="s">
        <v>14714</v>
      </c>
      <c r="N3513" s="30" t="s">
        <v>4608</v>
      </c>
      <c r="O3513" s="30" t="s">
        <v>4613</v>
      </c>
      <c r="P3513" s="30" t="s">
        <v>4614</v>
      </c>
      <c r="Q3513" s="31" t="s">
        <v>4615</v>
      </c>
    </row>
    <row r="3514" spans="1:17" x14ac:dyDescent="0.2">
      <c r="A3514" s="9" t="s">
        <v>14899</v>
      </c>
      <c r="B3514" s="9">
        <v>1</v>
      </c>
      <c r="K3514" s="26" t="s">
        <v>8183</v>
      </c>
      <c r="L3514" s="27" t="s">
        <v>14715</v>
      </c>
      <c r="M3514" s="27" t="s">
        <v>14716</v>
      </c>
      <c r="N3514" s="27" t="s">
        <v>4608</v>
      </c>
      <c r="O3514" s="27" t="s">
        <v>4616</v>
      </c>
      <c r="P3514" s="27" t="s">
        <v>4617</v>
      </c>
      <c r="Q3514" s="28" t="s">
        <v>4618</v>
      </c>
    </row>
    <row r="3515" spans="1:17" x14ac:dyDescent="0.2">
      <c r="A3515" s="9" t="s">
        <v>14902</v>
      </c>
      <c r="B3515" s="9">
        <v>1</v>
      </c>
      <c r="K3515" s="29" t="s">
        <v>8582</v>
      </c>
      <c r="L3515" s="30" t="s">
        <v>14717</v>
      </c>
      <c r="M3515" s="30" t="s">
        <v>4807</v>
      </c>
      <c r="N3515" s="30" t="s">
        <v>4608</v>
      </c>
      <c r="O3515" s="30" t="s">
        <v>19511</v>
      </c>
      <c r="P3515" s="30" t="s">
        <v>19511</v>
      </c>
      <c r="Q3515" s="31" t="s">
        <v>4619</v>
      </c>
    </row>
    <row r="3516" spans="1:17" x14ac:dyDescent="0.2">
      <c r="A3516" s="9" t="s">
        <v>14904</v>
      </c>
      <c r="B3516" s="9">
        <v>1</v>
      </c>
      <c r="K3516" s="26" t="s">
        <v>8183</v>
      </c>
      <c r="L3516" s="27" t="s">
        <v>14718</v>
      </c>
      <c r="M3516" s="27" t="s">
        <v>14719</v>
      </c>
      <c r="N3516" s="27" t="s">
        <v>4608</v>
      </c>
      <c r="O3516" s="27" t="s">
        <v>19511</v>
      </c>
      <c r="P3516" s="27" t="s">
        <v>19511</v>
      </c>
      <c r="Q3516" s="28" t="s">
        <v>4620</v>
      </c>
    </row>
    <row r="3517" spans="1:17" x14ac:dyDescent="0.2">
      <c r="A3517" s="9" t="s">
        <v>14905</v>
      </c>
      <c r="B3517" s="9">
        <v>1</v>
      </c>
      <c r="K3517" s="29" t="s">
        <v>8216</v>
      </c>
      <c r="L3517" s="30" t="s">
        <v>14720</v>
      </c>
      <c r="M3517" s="30" t="s">
        <v>14721</v>
      </c>
      <c r="N3517" s="30" t="s">
        <v>4608</v>
      </c>
      <c r="O3517" s="30" t="s">
        <v>4608</v>
      </c>
      <c r="P3517" s="30" t="s">
        <v>19511</v>
      </c>
      <c r="Q3517" s="31" t="s">
        <v>4621</v>
      </c>
    </row>
    <row r="3518" spans="1:17" x14ac:dyDescent="0.2">
      <c r="A3518" s="9" t="s">
        <v>14906</v>
      </c>
      <c r="B3518" s="9">
        <v>1</v>
      </c>
      <c r="K3518" s="26" t="s">
        <v>8216</v>
      </c>
      <c r="L3518" s="27" t="s">
        <v>14722</v>
      </c>
      <c r="M3518" s="27" t="s">
        <v>14723</v>
      </c>
      <c r="N3518" s="27" t="s">
        <v>4608</v>
      </c>
      <c r="O3518" s="27" t="s">
        <v>19511</v>
      </c>
      <c r="P3518" s="27" t="s">
        <v>19511</v>
      </c>
      <c r="Q3518" s="28" t="s">
        <v>4622</v>
      </c>
    </row>
    <row r="3519" spans="1:17" x14ac:dyDescent="0.2">
      <c r="A3519" s="9" t="s">
        <v>14907</v>
      </c>
      <c r="B3519" s="9">
        <v>1</v>
      </c>
      <c r="K3519" s="29" t="s">
        <v>8183</v>
      </c>
      <c r="L3519" s="30" t="s">
        <v>14724</v>
      </c>
      <c r="M3519" s="30" t="s">
        <v>14725</v>
      </c>
      <c r="N3519" s="30" t="s">
        <v>4608</v>
      </c>
      <c r="O3519" s="30" t="s">
        <v>19511</v>
      </c>
      <c r="P3519" s="30" t="s">
        <v>19511</v>
      </c>
      <c r="Q3519" s="31" t="s">
        <v>4623</v>
      </c>
    </row>
    <row r="3520" spans="1:17" x14ac:dyDescent="0.2">
      <c r="A3520" s="9" t="s">
        <v>14909</v>
      </c>
      <c r="B3520" s="9">
        <v>1</v>
      </c>
      <c r="K3520" s="26" t="s">
        <v>8171</v>
      </c>
      <c r="L3520" s="27" t="s">
        <v>14726</v>
      </c>
      <c r="M3520" s="27" t="s">
        <v>14727</v>
      </c>
      <c r="N3520" s="27" t="s">
        <v>4608</v>
      </c>
      <c r="O3520" s="27" t="s">
        <v>4608</v>
      </c>
      <c r="P3520" s="27" t="s">
        <v>4624</v>
      </c>
      <c r="Q3520" s="28" t="s">
        <v>4625</v>
      </c>
    </row>
    <row r="3521" spans="1:17" x14ac:dyDescent="0.2">
      <c r="A3521" s="9" t="s">
        <v>14911</v>
      </c>
      <c r="B3521" s="9">
        <v>1</v>
      </c>
      <c r="K3521" s="29" t="s">
        <v>8183</v>
      </c>
      <c r="L3521" s="30" t="s">
        <v>14728</v>
      </c>
      <c r="M3521" s="30" t="s">
        <v>14729</v>
      </c>
      <c r="N3521" s="30" t="s">
        <v>4608</v>
      </c>
      <c r="O3521" s="30" t="s">
        <v>19511</v>
      </c>
      <c r="P3521" s="30" t="s">
        <v>19511</v>
      </c>
      <c r="Q3521" s="31" t="s">
        <v>4626</v>
      </c>
    </row>
    <row r="3522" spans="1:17" x14ac:dyDescent="0.2">
      <c r="A3522" s="9" t="s">
        <v>14913</v>
      </c>
      <c r="B3522" s="9">
        <v>1</v>
      </c>
      <c r="K3522" s="26" t="s">
        <v>8183</v>
      </c>
      <c r="L3522" s="27" t="s">
        <v>14730</v>
      </c>
      <c r="M3522" s="27" t="s">
        <v>14731</v>
      </c>
      <c r="N3522" s="27" t="s">
        <v>4608</v>
      </c>
      <c r="O3522" s="27" t="s">
        <v>19511</v>
      </c>
      <c r="P3522" s="27" t="s">
        <v>4627</v>
      </c>
      <c r="Q3522" s="28" t="s">
        <v>4628</v>
      </c>
    </row>
    <row r="3523" spans="1:17" x14ac:dyDescent="0.2">
      <c r="A3523" s="9" t="s">
        <v>14915</v>
      </c>
      <c r="B3523" s="9">
        <v>1</v>
      </c>
      <c r="K3523" s="29" t="s">
        <v>8183</v>
      </c>
      <c r="L3523" s="30" t="s">
        <v>14732</v>
      </c>
      <c r="M3523" s="30" t="s">
        <v>14733</v>
      </c>
      <c r="N3523" s="30" t="s">
        <v>4608</v>
      </c>
      <c r="O3523" s="30" t="s">
        <v>19511</v>
      </c>
      <c r="P3523" s="30" t="s">
        <v>19511</v>
      </c>
      <c r="Q3523" s="31" t="s">
        <v>4629</v>
      </c>
    </row>
    <row r="3524" spans="1:17" x14ac:dyDescent="0.2">
      <c r="A3524" s="9" t="s">
        <v>14918</v>
      </c>
      <c r="B3524" s="9">
        <v>1</v>
      </c>
      <c r="K3524" s="26" t="s">
        <v>8183</v>
      </c>
      <c r="L3524" s="27" t="s">
        <v>14734</v>
      </c>
      <c r="M3524" s="27" t="s">
        <v>14735</v>
      </c>
      <c r="N3524" s="27" t="s">
        <v>4608</v>
      </c>
      <c r="O3524" s="27" t="s">
        <v>19511</v>
      </c>
      <c r="P3524" s="27" t="s">
        <v>19511</v>
      </c>
      <c r="Q3524" s="28" t="s">
        <v>4630</v>
      </c>
    </row>
    <row r="3525" spans="1:17" x14ac:dyDescent="0.2">
      <c r="A3525" s="9" t="s">
        <v>14919</v>
      </c>
      <c r="B3525" s="9">
        <v>1</v>
      </c>
      <c r="K3525" s="29" t="s">
        <v>8183</v>
      </c>
      <c r="L3525" s="30" t="s">
        <v>14736</v>
      </c>
      <c r="M3525" s="30" t="s">
        <v>14737</v>
      </c>
      <c r="N3525" s="30" t="s">
        <v>4608</v>
      </c>
      <c r="O3525" s="30" t="s">
        <v>4608</v>
      </c>
      <c r="P3525" s="30" t="s">
        <v>19511</v>
      </c>
      <c r="Q3525" s="31" t="s">
        <v>4631</v>
      </c>
    </row>
    <row r="3526" spans="1:17" x14ac:dyDescent="0.2">
      <c r="A3526" s="9" t="s">
        <v>14920</v>
      </c>
      <c r="B3526" s="9">
        <v>1</v>
      </c>
      <c r="K3526" s="26" t="s">
        <v>8216</v>
      </c>
      <c r="L3526" s="27" t="s">
        <v>14738</v>
      </c>
      <c r="M3526" s="27" t="s">
        <v>14739</v>
      </c>
      <c r="N3526" s="27" t="s">
        <v>4608</v>
      </c>
      <c r="O3526" s="27" t="s">
        <v>4608</v>
      </c>
      <c r="P3526" s="27" t="s">
        <v>19511</v>
      </c>
      <c r="Q3526" s="28" t="s">
        <v>4632</v>
      </c>
    </row>
    <row r="3527" spans="1:17" x14ac:dyDescent="0.2">
      <c r="A3527" s="9" t="s">
        <v>14921</v>
      </c>
      <c r="B3527" s="9">
        <v>1</v>
      </c>
      <c r="K3527" s="29" t="s">
        <v>8183</v>
      </c>
      <c r="L3527" s="30" t="s">
        <v>14740</v>
      </c>
      <c r="M3527" s="30" t="s">
        <v>14741</v>
      </c>
      <c r="N3527" s="30" t="s">
        <v>4608</v>
      </c>
      <c r="O3527" s="30" t="s">
        <v>19511</v>
      </c>
      <c r="P3527" s="30" t="s">
        <v>19511</v>
      </c>
      <c r="Q3527" s="31" t="s">
        <v>4633</v>
      </c>
    </row>
    <row r="3528" spans="1:17" x14ac:dyDescent="0.2">
      <c r="A3528" s="9" t="s">
        <v>14922</v>
      </c>
      <c r="B3528" s="9">
        <v>1</v>
      </c>
      <c r="K3528" s="26" t="s">
        <v>8183</v>
      </c>
      <c r="L3528" s="27" t="s">
        <v>14742</v>
      </c>
      <c r="M3528" s="27" t="s">
        <v>14743</v>
      </c>
      <c r="N3528" s="27" t="s">
        <v>4608</v>
      </c>
      <c r="O3528" s="27" t="s">
        <v>19511</v>
      </c>
      <c r="P3528" s="27" t="s">
        <v>19511</v>
      </c>
      <c r="Q3528" s="28" t="s">
        <v>4634</v>
      </c>
    </row>
    <row r="3529" spans="1:17" x14ac:dyDescent="0.2">
      <c r="A3529" s="9" t="s">
        <v>14923</v>
      </c>
      <c r="B3529" s="9">
        <v>1</v>
      </c>
      <c r="K3529" s="29" t="s">
        <v>8183</v>
      </c>
      <c r="L3529" s="30" t="s">
        <v>14744</v>
      </c>
      <c r="M3529" s="30" t="s">
        <v>14745</v>
      </c>
      <c r="N3529" s="30" t="s">
        <v>4608</v>
      </c>
      <c r="O3529" s="30" t="s">
        <v>4608</v>
      </c>
      <c r="P3529" s="30" t="s">
        <v>19511</v>
      </c>
      <c r="Q3529" s="31" t="s">
        <v>4635</v>
      </c>
    </row>
    <row r="3530" spans="1:17" x14ac:dyDescent="0.2">
      <c r="A3530" s="9" t="s">
        <v>14925</v>
      </c>
      <c r="B3530" s="9">
        <v>1</v>
      </c>
      <c r="K3530" s="26" t="s">
        <v>8183</v>
      </c>
      <c r="L3530" s="27" t="s">
        <v>14746</v>
      </c>
      <c r="M3530" s="27" t="s">
        <v>14747</v>
      </c>
      <c r="N3530" s="27" t="s">
        <v>4608</v>
      </c>
      <c r="O3530" s="27" t="s">
        <v>4608</v>
      </c>
      <c r="P3530" s="27" t="s">
        <v>19511</v>
      </c>
      <c r="Q3530" s="28" t="s">
        <v>4636</v>
      </c>
    </row>
    <row r="3531" spans="1:17" x14ac:dyDescent="0.2">
      <c r="A3531" s="9" t="s">
        <v>14927</v>
      </c>
      <c r="B3531" s="9">
        <v>1</v>
      </c>
      <c r="K3531" s="29" t="s">
        <v>8183</v>
      </c>
      <c r="L3531" s="30" t="s">
        <v>14748</v>
      </c>
      <c r="M3531" s="30" t="s">
        <v>14749</v>
      </c>
      <c r="N3531" s="30" t="s">
        <v>4608</v>
      </c>
      <c r="O3531" s="30" t="s">
        <v>4608</v>
      </c>
      <c r="P3531" s="30" t="s">
        <v>19511</v>
      </c>
      <c r="Q3531" s="31" t="s">
        <v>4637</v>
      </c>
    </row>
    <row r="3532" spans="1:17" x14ac:dyDescent="0.2">
      <c r="A3532" s="9" t="s">
        <v>14928</v>
      </c>
      <c r="B3532" s="9">
        <v>1</v>
      </c>
      <c r="K3532" s="26" t="s">
        <v>8183</v>
      </c>
      <c r="L3532" s="27" t="s">
        <v>14750</v>
      </c>
      <c r="M3532" s="27" t="s">
        <v>14751</v>
      </c>
      <c r="N3532" s="27" t="s">
        <v>4608</v>
      </c>
      <c r="O3532" s="27" t="s">
        <v>4608</v>
      </c>
      <c r="P3532" s="27" t="s">
        <v>19511</v>
      </c>
      <c r="Q3532" s="28" t="s">
        <v>4638</v>
      </c>
    </row>
    <row r="3533" spans="1:17" x14ac:dyDescent="0.2">
      <c r="A3533" s="9" t="s">
        <v>14929</v>
      </c>
      <c r="B3533" s="9">
        <v>1</v>
      </c>
      <c r="K3533" s="29" t="s">
        <v>8183</v>
      </c>
      <c r="L3533" s="30" t="s">
        <v>14752</v>
      </c>
      <c r="M3533" s="30" t="s">
        <v>14753</v>
      </c>
      <c r="N3533" s="30" t="s">
        <v>4608</v>
      </c>
      <c r="O3533" s="30" t="s">
        <v>4608</v>
      </c>
      <c r="P3533" s="30" t="s">
        <v>19511</v>
      </c>
      <c r="Q3533" s="31" t="s">
        <v>19511</v>
      </c>
    </row>
    <row r="3534" spans="1:17" x14ac:dyDescent="0.2">
      <c r="A3534" s="9" t="s">
        <v>14930</v>
      </c>
      <c r="B3534" s="9">
        <v>1</v>
      </c>
      <c r="K3534" s="26" t="s">
        <v>8183</v>
      </c>
      <c r="L3534" s="27" t="s">
        <v>10956</v>
      </c>
      <c r="M3534" s="27" t="s">
        <v>4639</v>
      </c>
      <c r="N3534" s="27" t="s">
        <v>4608</v>
      </c>
      <c r="O3534" s="27" t="s">
        <v>4608</v>
      </c>
      <c r="P3534" s="27" t="s">
        <v>4640</v>
      </c>
      <c r="Q3534" s="28" t="s">
        <v>4641</v>
      </c>
    </row>
    <row r="3535" spans="1:17" x14ac:dyDescent="0.2">
      <c r="A3535" s="9" t="s">
        <v>14932</v>
      </c>
      <c r="B3535" s="9">
        <v>1</v>
      </c>
      <c r="K3535" s="29" t="s">
        <v>8183</v>
      </c>
      <c r="L3535" s="30" t="s">
        <v>14754</v>
      </c>
      <c r="M3535" s="30" t="s">
        <v>14751</v>
      </c>
      <c r="N3535" s="30" t="s">
        <v>4608</v>
      </c>
      <c r="O3535" s="30" t="s">
        <v>4608</v>
      </c>
      <c r="P3535" s="30" t="s">
        <v>19511</v>
      </c>
      <c r="Q3535" s="31" t="s">
        <v>4642</v>
      </c>
    </row>
    <row r="3536" spans="1:17" x14ac:dyDescent="0.2">
      <c r="A3536" s="9" t="s">
        <v>14934</v>
      </c>
      <c r="B3536" s="9">
        <v>1</v>
      </c>
      <c r="K3536" s="26" t="s">
        <v>8216</v>
      </c>
      <c r="L3536" s="27" t="s">
        <v>14755</v>
      </c>
      <c r="M3536" s="27" t="s">
        <v>4643</v>
      </c>
      <c r="N3536" s="27" t="s">
        <v>4608</v>
      </c>
      <c r="O3536" s="27" t="s">
        <v>4608</v>
      </c>
      <c r="P3536" s="27" t="s">
        <v>19511</v>
      </c>
      <c r="Q3536" s="28" t="s">
        <v>4644</v>
      </c>
    </row>
    <row r="3537" spans="1:17" x14ac:dyDescent="0.2">
      <c r="A3537" s="9" t="s">
        <v>14936</v>
      </c>
      <c r="B3537" s="9">
        <v>1</v>
      </c>
      <c r="K3537" s="29" t="s">
        <v>8216</v>
      </c>
      <c r="L3537" s="30" t="s">
        <v>14756</v>
      </c>
      <c r="M3537" s="30" t="s">
        <v>4645</v>
      </c>
      <c r="N3537" s="30" t="s">
        <v>4608</v>
      </c>
      <c r="O3537" s="30" t="s">
        <v>4608</v>
      </c>
      <c r="P3537" s="30" t="s">
        <v>19511</v>
      </c>
      <c r="Q3537" s="31" t="s">
        <v>4646</v>
      </c>
    </row>
    <row r="3538" spans="1:17" x14ac:dyDescent="0.2">
      <c r="A3538" s="9" t="s">
        <v>14938</v>
      </c>
      <c r="B3538" s="9">
        <v>1</v>
      </c>
      <c r="K3538" s="26" t="s">
        <v>8183</v>
      </c>
      <c r="L3538" s="27" t="s">
        <v>14757</v>
      </c>
      <c r="M3538" s="27" t="s">
        <v>4647</v>
      </c>
      <c r="N3538" s="27" t="s">
        <v>4608</v>
      </c>
      <c r="O3538" s="27" t="s">
        <v>4608</v>
      </c>
      <c r="P3538" s="27" t="s">
        <v>19511</v>
      </c>
      <c r="Q3538" s="28" t="s">
        <v>4648</v>
      </c>
    </row>
    <row r="3539" spans="1:17" x14ac:dyDescent="0.2">
      <c r="A3539" s="9" t="s">
        <v>14940</v>
      </c>
      <c r="B3539" s="9">
        <v>1</v>
      </c>
      <c r="K3539" s="29" t="s">
        <v>8183</v>
      </c>
      <c r="L3539" s="30" t="s">
        <v>12022</v>
      </c>
      <c r="M3539" s="30" t="s">
        <v>4649</v>
      </c>
      <c r="N3539" s="30" t="s">
        <v>4608</v>
      </c>
      <c r="O3539" s="30" t="s">
        <v>14758</v>
      </c>
      <c r="P3539" s="30" t="s">
        <v>4650</v>
      </c>
      <c r="Q3539" s="31" t="s">
        <v>4651</v>
      </c>
    </row>
    <row r="3540" spans="1:17" x14ac:dyDescent="0.2">
      <c r="A3540" s="9" t="s">
        <v>14944</v>
      </c>
      <c r="B3540" s="9">
        <v>1</v>
      </c>
      <c r="K3540" s="26" t="s">
        <v>8183</v>
      </c>
      <c r="L3540" s="27" t="s">
        <v>14759</v>
      </c>
      <c r="M3540" s="27" t="s">
        <v>4652</v>
      </c>
      <c r="N3540" s="27" t="s">
        <v>4608</v>
      </c>
      <c r="O3540" s="27" t="s">
        <v>4608</v>
      </c>
      <c r="P3540" s="27" t="s">
        <v>19511</v>
      </c>
      <c r="Q3540" s="28" t="s">
        <v>4653</v>
      </c>
    </row>
    <row r="3541" spans="1:17" x14ac:dyDescent="0.2">
      <c r="A3541" s="9" t="s">
        <v>14946</v>
      </c>
      <c r="B3541" s="9">
        <v>1</v>
      </c>
      <c r="K3541" s="29" t="s">
        <v>8216</v>
      </c>
      <c r="L3541" s="30" t="s">
        <v>14760</v>
      </c>
      <c r="M3541" s="30" t="s">
        <v>14761</v>
      </c>
      <c r="N3541" s="30" t="s">
        <v>4608</v>
      </c>
      <c r="O3541" s="30" t="s">
        <v>4608</v>
      </c>
      <c r="P3541" s="30" t="s">
        <v>19511</v>
      </c>
      <c r="Q3541" s="31" t="s">
        <v>4654</v>
      </c>
    </row>
    <row r="3542" spans="1:17" x14ac:dyDescent="0.2">
      <c r="A3542" s="9" t="s">
        <v>14948</v>
      </c>
      <c r="B3542" s="9">
        <v>1</v>
      </c>
      <c r="K3542" s="26" t="s">
        <v>8183</v>
      </c>
      <c r="L3542" s="27" t="s">
        <v>14171</v>
      </c>
      <c r="M3542" s="27" t="s">
        <v>14762</v>
      </c>
      <c r="N3542" s="27" t="s">
        <v>4608</v>
      </c>
      <c r="O3542" s="27" t="s">
        <v>4608</v>
      </c>
      <c r="P3542" s="27" t="s">
        <v>4655</v>
      </c>
      <c r="Q3542" s="28" t="s">
        <v>4656</v>
      </c>
    </row>
    <row r="3543" spans="1:17" x14ac:dyDescent="0.2">
      <c r="A3543" s="9" t="s">
        <v>14949</v>
      </c>
      <c r="B3543" s="9">
        <v>1</v>
      </c>
      <c r="K3543" s="29" t="s">
        <v>8183</v>
      </c>
      <c r="L3543" s="30" t="s">
        <v>14763</v>
      </c>
      <c r="M3543" s="30" t="s">
        <v>14764</v>
      </c>
      <c r="N3543" s="30" t="s">
        <v>4608</v>
      </c>
      <c r="O3543" s="30" t="s">
        <v>4608</v>
      </c>
      <c r="P3543" s="30" t="s">
        <v>4657</v>
      </c>
      <c r="Q3543" s="31" t="s">
        <v>4658</v>
      </c>
    </row>
    <row r="3544" spans="1:17" x14ac:dyDescent="0.2">
      <c r="A3544" s="9" t="s">
        <v>14950</v>
      </c>
      <c r="B3544" s="9">
        <v>1</v>
      </c>
      <c r="K3544" s="26" t="s">
        <v>8186</v>
      </c>
      <c r="L3544" s="27" t="s">
        <v>14765</v>
      </c>
      <c r="M3544" s="27" t="s">
        <v>14766</v>
      </c>
      <c r="N3544" s="27" t="s">
        <v>4608</v>
      </c>
      <c r="O3544" s="27" t="s">
        <v>4608</v>
      </c>
      <c r="P3544" s="27" t="s">
        <v>4659</v>
      </c>
      <c r="Q3544" s="28" t="s">
        <v>4660</v>
      </c>
    </row>
    <row r="3545" spans="1:17" x14ac:dyDescent="0.2">
      <c r="A3545" s="9" t="s">
        <v>14951</v>
      </c>
      <c r="B3545" s="9">
        <v>1</v>
      </c>
      <c r="K3545" s="29" t="s">
        <v>8183</v>
      </c>
      <c r="L3545" s="30" t="s">
        <v>14767</v>
      </c>
      <c r="M3545" s="30" t="s">
        <v>14768</v>
      </c>
      <c r="N3545" s="30" t="s">
        <v>4608</v>
      </c>
      <c r="O3545" s="30" t="s">
        <v>14769</v>
      </c>
      <c r="P3545" s="30" t="s">
        <v>4661</v>
      </c>
      <c r="Q3545" s="31" t="s">
        <v>19511</v>
      </c>
    </row>
    <row r="3546" spans="1:17" x14ac:dyDescent="0.2">
      <c r="A3546" s="9" t="s">
        <v>14952</v>
      </c>
      <c r="B3546" s="9">
        <v>1</v>
      </c>
      <c r="K3546" s="26" t="s">
        <v>8171</v>
      </c>
      <c r="L3546" s="27" t="s">
        <v>14770</v>
      </c>
      <c r="M3546" s="27" t="s">
        <v>14771</v>
      </c>
      <c r="N3546" s="27" t="s">
        <v>4608</v>
      </c>
      <c r="O3546" s="27" t="s">
        <v>4608</v>
      </c>
      <c r="P3546" s="27" t="s">
        <v>4662</v>
      </c>
      <c r="Q3546" s="28" t="s">
        <v>4663</v>
      </c>
    </row>
    <row r="3547" spans="1:17" x14ac:dyDescent="0.2">
      <c r="A3547" s="9" t="s">
        <v>14954</v>
      </c>
      <c r="B3547" s="9">
        <v>1</v>
      </c>
      <c r="K3547" s="29" t="s">
        <v>8216</v>
      </c>
      <c r="L3547" s="30" t="s">
        <v>10129</v>
      </c>
      <c r="M3547" s="30" t="s">
        <v>14772</v>
      </c>
      <c r="N3547" s="30" t="s">
        <v>4608</v>
      </c>
      <c r="O3547" s="30" t="s">
        <v>4608</v>
      </c>
      <c r="P3547" s="30" t="s">
        <v>4664</v>
      </c>
      <c r="Q3547" s="31" t="s">
        <v>4665</v>
      </c>
    </row>
    <row r="3548" spans="1:17" x14ac:dyDescent="0.2">
      <c r="A3548" s="9" t="s">
        <v>14955</v>
      </c>
      <c r="B3548" s="9">
        <v>1</v>
      </c>
      <c r="K3548" s="26" t="s">
        <v>8183</v>
      </c>
      <c r="L3548" s="27" t="s">
        <v>14773</v>
      </c>
      <c r="M3548" s="27" t="s">
        <v>14774</v>
      </c>
      <c r="N3548" s="27" t="s">
        <v>4608</v>
      </c>
      <c r="O3548" s="27" t="s">
        <v>4608</v>
      </c>
      <c r="P3548" s="27" t="s">
        <v>19511</v>
      </c>
      <c r="Q3548" s="28" t="s">
        <v>4666</v>
      </c>
    </row>
    <row r="3549" spans="1:17" x14ac:dyDescent="0.2">
      <c r="A3549" s="9" t="s">
        <v>14956</v>
      </c>
      <c r="B3549" s="9">
        <v>1</v>
      </c>
      <c r="K3549" s="29" t="s">
        <v>8183</v>
      </c>
      <c r="L3549" s="30" t="s">
        <v>10888</v>
      </c>
      <c r="M3549" s="30" t="s">
        <v>14775</v>
      </c>
      <c r="N3549" s="30" t="s">
        <v>4608</v>
      </c>
      <c r="O3549" s="30" t="s">
        <v>4608</v>
      </c>
      <c r="P3549" s="30" t="s">
        <v>4667</v>
      </c>
      <c r="Q3549" s="31" t="s">
        <v>4668</v>
      </c>
    </row>
    <row r="3550" spans="1:17" x14ac:dyDescent="0.2">
      <c r="A3550" s="9" t="s">
        <v>14957</v>
      </c>
      <c r="B3550" s="9">
        <v>1</v>
      </c>
      <c r="K3550" s="26" t="s">
        <v>8177</v>
      </c>
      <c r="L3550" s="27" t="s">
        <v>14776</v>
      </c>
      <c r="M3550" s="27" t="s">
        <v>14777</v>
      </c>
      <c r="N3550" s="27" t="s">
        <v>4608</v>
      </c>
      <c r="O3550" s="27" t="s">
        <v>4608</v>
      </c>
      <c r="P3550" s="27" t="s">
        <v>4669</v>
      </c>
      <c r="Q3550" s="28" t="s">
        <v>4670</v>
      </c>
    </row>
    <row r="3551" spans="1:17" x14ac:dyDescent="0.2">
      <c r="A3551" s="9" t="s">
        <v>14959</v>
      </c>
      <c r="B3551" s="9">
        <v>1</v>
      </c>
      <c r="K3551" s="29" t="s">
        <v>8183</v>
      </c>
      <c r="L3551" s="30" t="s">
        <v>14778</v>
      </c>
      <c r="M3551" s="30" t="s">
        <v>14779</v>
      </c>
      <c r="N3551" s="30" t="s">
        <v>4608</v>
      </c>
      <c r="O3551" s="30" t="s">
        <v>4608</v>
      </c>
      <c r="P3551" s="30" t="s">
        <v>4671</v>
      </c>
      <c r="Q3551" s="31" t="s">
        <v>4672</v>
      </c>
    </row>
    <row r="3552" spans="1:17" x14ac:dyDescent="0.2">
      <c r="A3552" s="9" t="s">
        <v>14961</v>
      </c>
      <c r="B3552" s="9">
        <v>1</v>
      </c>
      <c r="K3552" s="26" t="s">
        <v>8183</v>
      </c>
      <c r="L3552" s="27" t="s">
        <v>14780</v>
      </c>
      <c r="M3552" s="27" t="s">
        <v>14781</v>
      </c>
      <c r="N3552" s="27" t="s">
        <v>4608</v>
      </c>
      <c r="O3552" s="27" t="s">
        <v>4608</v>
      </c>
      <c r="P3552" s="27" t="s">
        <v>19511</v>
      </c>
      <c r="Q3552" s="28" t="s">
        <v>4673</v>
      </c>
    </row>
    <row r="3553" spans="1:17" x14ac:dyDescent="0.2">
      <c r="A3553" s="9" t="s">
        <v>14963</v>
      </c>
      <c r="B3553" s="9">
        <v>1</v>
      </c>
      <c r="K3553" s="29" t="s">
        <v>8183</v>
      </c>
      <c r="L3553" s="30" t="s">
        <v>14782</v>
      </c>
      <c r="M3553" s="30" t="s">
        <v>14783</v>
      </c>
      <c r="N3553" s="30" t="s">
        <v>4608</v>
      </c>
      <c r="O3553" s="30" t="s">
        <v>14758</v>
      </c>
      <c r="P3553" s="30" t="s">
        <v>4674</v>
      </c>
      <c r="Q3553" s="31" t="s">
        <v>4675</v>
      </c>
    </row>
    <row r="3554" spans="1:17" x14ac:dyDescent="0.2">
      <c r="A3554" s="9" t="s">
        <v>14965</v>
      </c>
      <c r="B3554" s="9">
        <v>1</v>
      </c>
      <c r="K3554" s="26" t="s">
        <v>8186</v>
      </c>
      <c r="L3554" s="27" t="s">
        <v>14784</v>
      </c>
      <c r="M3554" s="27" t="s">
        <v>14785</v>
      </c>
      <c r="N3554" s="27" t="s">
        <v>4608</v>
      </c>
      <c r="O3554" s="27" t="s">
        <v>19511</v>
      </c>
      <c r="P3554" s="27" t="s">
        <v>19511</v>
      </c>
      <c r="Q3554" s="28" t="s">
        <v>4676</v>
      </c>
    </row>
    <row r="3555" spans="1:17" x14ac:dyDescent="0.2">
      <c r="A3555" s="9" t="s">
        <v>14969</v>
      </c>
      <c r="B3555" s="9">
        <v>1</v>
      </c>
      <c r="K3555" s="29" t="s">
        <v>8183</v>
      </c>
      <c r="L3555" s="30" t="s">
        <v>14786</v>
      </c>
      <c r="M3555" s="30" t="s">
        <v>14787</v>
      </c>
      <c r="N3555" s="30" t="s">
        <v>4608</v>
      </c>
      <c r="O3555" s="30" t="s">
        <v>4608</v>
      </c>
      <c r="P3555" s="30" t="s">
        <v>19511</v>
      </c>
      <c r="Q3555" s="31" t="s">
        <v>4677</v>
      </c>
    </row>
    <row r="3556" spans="1:17" x14ac:dyDescent="0.2">
      <c r="A3556" s="9" t="s">
        <v>14971</v>
      </c>
      <c r="B3556" s="9">
        <v>1</v>
      </c>
      <c r="K3556" s="26" t="s">
        <v>8183</v>
      </c>
      <c r="L3556" s="27" t="s">
        <v>14788</v>
      </c>
      <c r="M3556" s="27" t="s">
        <v>4678</v>
      </c>
      <c r="N3556" s="27" t="s">
        <v>4608</v>
      </c>
      <c r="O3556" s="27" t="s">
        <v>19511</v>
      </c>
      <c r="P3556" s="27" t="s">
        <v>4679</v>
      </c>
      <c r="Q3556" s="28" t="s">
        <v>4680</v>
      </c>
    </row>
    <row r="3557" spans="1:17" x14ac:dyDescent="0.2">
      <c r="A3557" s="9" t="s">
        <v>14973</v>
      </c>
      <c r="B3557" s="9">
        <v>1</v>
      </c>
      <c r="K3557" s="29" t="s">
        <v>8183</v>
      </c>
      <c r="L3557" s="30" t="s">
        <v>14789</v>
      </c>
      <c r="M3557" s="30" t="s">
        <v>19511</v>
      </c>
      <c r="N3557" s="30" t="s">
        <v>4608</v>
      </c>
      <c r="O3557" s="30" t="s">
        <v>19511</v>
      </c>
      <c r="P3557" s="30" t="s">
        <v>19511</v>
      </c>
      <c r="Q3557" s="31" t="s">
        <v>4681</v>
      </c>
    </row>
    <row r="3558" spans="1:17" x14ac:dyDescent="0.2">
      <c r="A3558" s="9" t="s">
        <v>14975</v>
      </c>
      <c r="B3558" s="9">
        <v>1</v>
      </c>
      <c r="K3558" s="26" t="s">
        <v>8183</v>
      </c>
      <c r="L3558" s="27" t="s">
        <v>14790</v>
      </c>
      <c r="M3558" s="27" t="s">
        <v>14791</v>
      </c>
      <c r="N3558" s="27" t="s">
        <v>4608</v>
      </c>
      <c r="O3558" s="27" t="s">
        <v>4608</v>
      </c>
      <c r="P3558" s="27" t="s">
        <v>19511</v>
      </c>
      <c r="Q3558" s="28" t="s">
        <v>4681</v>
      </c>
    </row>
    <row r="3559" spans="1:17" x14ac:dyDescent="0.2">
      <c r="A3559" s="9" t="s">
        <v>14977</v>
      </c>
      <c r="B3559" s="9">
        <v>1</v>
      </c>
      <c r="K3559" s="29" t="s">
        <v>8183</v>
      </c>
      <c r="L3559" s="30" t="s">
        <v>14792</v>
      </c>
      <c r="M3559" s="30" t="s">
        <v>14793</v>
      </c>
      <c r="N3559" s="30" t="s">
        <v>4608</v>
      </c>
      <c r="O3559" s="30" t="s">
        <v>4608</v>
      </c>
      <c r="P3559" s="30" t="s">
        <v>19511</v>
      </c>
      <c r="Q3559" s="31" t="s">
        <v>4682</v>
      </c>
    </row>
    <row r="3560" spans="1:17" x14ac:dyDescent="0.2">
      <c r="A3560" s="9" t="s">
        <v>14979</v>
      </c>
      <c r="B3560" s="9">
        <v>1</v>
      </c>
      <c r="K3560" s="26" t="s">
        <v>8183</v>
      </c>
      <c r="L3560" s="27" t="s">
        <v>14794</v>
      </c>
      <c r="M3560" s="27" t="s">
        <v>14795</v>
      </c>
      <c r="N3560" s="27" t="s">
        <v>4608</v>
      </c>
      <c r="O3560" s="27" t="s">
        <v>4608</v>
      </c>
      <c r="P3560" s="27" t="s">
        <v>19511</v>
      </c>
      <c r="Q3560" s="28" t="s">
        <v>4683</v>
      </c>
    </row>
    <row r="3561" spans="1:17" x14ac:dyDescent="0.2">
      <c r="A3561" s="9" t="s">
        <v>14981</v>
      </c>
      <c r="B3561" s="9">
        <v>1</v>
      </c>
      <c r="K3561" s="29" t="s">
        <v>8183</v>
      </c>
      <c r="L3561" s="30" t="s">
        <v>14796</v>
      </c>
      <c r="M3561" s="30" t="s">
        <v>14797</v>
      </c>
      <c r="N3561" s="30" t="s">
        <v>4608</v>
      </c>
      <c r="O3561" s="30" t="s">
        <v>4608</v>
      </c>
      <c r="P3561" s="30" t="s">
        <v>19511</v>
      </c>
      <c r="Q3561" s="31" t="s">
        <v>4684</v>
      </c>
    </row>
    <row r="3562" spans="1:17" x14ac:dyDescent="0.2">
      <c r="A3562" s="9" t="s">
        <v>14983</v>
      </c>
      <c r="B3562" s="9">
        <v>1</v>
      </c>
      <c r="K3562" s="26" t="s">
        <v>8216</v>
      </c>
      <c r="L3562" s="27" t="s">
        <v>14798</v>
      </c>
      <c r="M3562" s="27" t="s">
        <v>14799</v>
      </c>
      <c r="N3562" s="27" t="s">
        <v>4608</v>
      </c>
      <c r="O3562" s="27" t="s">
        <v>4608</v>
      </c>
      <c r="P3562" s="27" t="s">
        <v>19511</v>
      </c>
      <c r="Q3562" s="28" t="s">
        <v>4685</v>
      </c>
    </row>
    <row r="3563" spans="1:17" x14ac:dyDescent="0.2">
      <c r="A3563" s="9" t="s">
        <v>14985</v>
      </c>
      <c r="B3563" s="9">
        <v>1</v>
      </c>
      <c r="K3563" s="29" t="s">
        <v>8183</v>
      </c>
      <c r="L3563" s="30" t="s">
        <v>14800</v>
      </c>
      <c r="M3563" s="30" t="s">
        <v>14801</v>
      </c>
      <c r="N3563" s="30" t="s">
        <v>4608</v>
      </c>
      <c r="O3563" s="30" t="s">
        <v>4608</v>
      </c>
      <c r="P3563" s="30" t="s">
        <v>19511</v>
      </c>
      <c r="Q3563" s="31" t="s">
        <v>4686</v>
      </c>
    </row>
    <row r="3564" spans="1:17" x14ac:dyDescent="0.2">
      <c r="A3564" s="9" t="s">
        <v>14987</v>
      </c>
      <c r="B3564" s="9">
        <v>1</v>
      </c>
      <c r="K3564" s="26" t="s">
        <v>8183</v>
      </c>
      <c r="L3564" s="27" t="s">
        <v>14802</v>
      </c>
      <c r="M3564" s="27" t="s">
        <v>14803</v>
      </c>
      <c r="N3564" s="27" t="s">
        <v>4608</v>
      </c>
      <c r="O3564" s="27" t="s">
        <v>4608</v>
      </c>
      <c r="P3564" s="27" t="s">
        <v>4687</v>
      </c>
      <c r="Q3564" s="28" t="s">
        <v>4688</v>
      </c>
    </row>
    <row r="3565" spans="1:17" x14ac:dyDescent="0.2">
      <c r="A3565" s="9" t="s">
        <v>14990</v>
      </c>
      <c r="B3565" s="9">
        <v>1</v>
      </c>
      <c r="K3565" s="29" t="s">
        <v>8183</v>
      </c>
      <c r="L3565" s="30" t="s">
        <v>11114</v>
      </c>
      <c r="M3565" s="30" t="s">
        <v>14804</v>
      </c>
      <c r="N3565" s="30" t="s">
        <v>4608</v>
      </c>
      <c r="O3565" s="30" t="s">
        <v>4608</v>
      </c>
      <c r="P3565" s="30" t="s">
        <v>19511</v>
      </c>
      <c r="Q3565" s="31" t="s">
        <v>19511</v>
      </c>
    </row>
    <row r="3566" spans="1:17" x14ac:dyDescent="0.2">
      <c r="A3566" s="9" t="s">
        <v>14992</v>
      </c>
      <c r="B3566" s="9">
        <v>1</v>
      </c>
      <c r="K3566" s="26" t="s">
        <v>8582</v>
      </c>
      <c r="L3566" s="27" t="s">
        <v>14805</v>
      </c>
      <c r="M3566" s="27" t="s">
        <v>14806</v>
      </c>
      <c r="N3566" s="27" t="s">
        <v>4608</v>
      </c>
      <c r="O3566" s="27" t="s">
        <v>19511</v>
      </c>
      <c r="P3566" s="27" t="s">
        <v>19511</v>
      </c>
      <c r="Q3566" s="28" t="s">
        <v>4689</v>
      </c>
    </row>
    <row r="3567" spans="1:17" x14ac:dyDescent="0.2">
      <c r="A3567" s="9" t="s">
        <v>14993</v>
      </c>
      <c r="B3567" s="9">
        <v>1</v>
      </c>
      <c r="K3567" s="29" t="s">
        <v>8582</v>
      </c>
      <c r="L3567" s="30" t="s">
        <v>14807</v>
      </c>
      <c r="M3567" s="30" t="s">
        <v>19511</v>
      </c>
      <c r="N3567" s="30" t="s">
        <v>4608</v>
      </c>
      <c r="O3567" s="30" t="s">
        <v>19511</v>
      </c>
      <c r="P3567" s="30" t="s">
        <v>19511</v>
      </c>
      <c r="Q3567" s="31" t="s">
        <v>19511</v>
      </c>
    </row>
    <row r="3568" spans="1:17" x14ac:dyDescent="0.2">
      <c r="A3568" s="9" t="s">
        <v>14995</v>
      </c>
      <c r="B3568" s="9">
        <v>1</v>
      </c>
      <c r="K3568" s="26" t="s">
        <v>8183</v>
      </c>
      <c r="L3568" s="27" t="s">
        <v>14808</v>
      </c>
      <c r="M3568" s="27" t="s">
        <v>14809</v>
      </c>
      <c r="N3568" s="27" t="s">
        <v>4608</v>
      </c>
      <c r="O3568" s="27" t="s">
        <v>4608</v>
      </c>
      <c r="P3568" s="27" t="s">
        <v>4690</v>
      </c>
      <c r="Q3568" s="28" t="s">
        <v>4691</v>
      </c>
    </row>
    <row r="3569" spans="1:17" x14ac:dyDescent="0.2">
      <c r="A3569" s="9" t="s">
        <v>14997</v>
      </c>
      <c r="B3569" s="9">
        <v>1</v>
      </c>
      <c r="K3569" s="29" t="s">
        <v>8183</v>
      </c>
      <c r="L3569" s="30" t="s">
        <v>14810</v>
      </c>
      <c r="M3569" s="30" t="s">
        <v>14811</v>
      </c>
      <c r="N3569" s="30" t="s">
        <v>4608</v>
      </c>
      <c r="O3569" s="30" t="s">
        <v>4608</v>
      </c>
      <c r="P3569" s="30" t="s">
        <v>4692</v>
      </c>
      <c r="Q3569" s="31" t="s">
        <v>4693</v>
      </c>
    </row>
    <row r="3570" spans="1:17" x14ac:dyDescent="0.2">
      <c r="A3570" s="9" t="s">
        <v>14999</v>
      </c>
      <c r="B3570" s="9">
        <v>1</v>
      </c>
      <c r="K3570" s="26" t="s">
        <v>8183</v>
      </c>
      <c r="L3570" s="27" t="s">
        <v>14812</v>
      </c>
      <c r="M3570" s="27" t="s">
        <v>14781</v>
      </c>
      <c r="N3570" s="27" t="s">
        <v>4608</v>
      </c>
      <c r="O3570" s="27" t="s">
        <v>4608</v>
      </c>
      <c r="P3570" s="27" t="s">
        <v>4694</v>
      </c>
      <c r="Q3570" s="28" t="s">
        <v>4695</v>
      </c>
    </row>
    <row r="3571" spans="1:17" x14ac:dyDescent="0.2">
      <c r="A3571" s="9" t="s">
        <v>15001</v>
      </c>
      <c r="B3571" s="9">
        <v>1</v>
      </c>
      <c r="K3571" s="29" t="s">
        <v>8183</v>
      </c>
      <c r="L3571" s="30" t="s">
        <v>14813</v>
      </c>
      <c r="M3571" s="30" t="s">
        <v>14814</v>
      </c>
      <c r="N3571" s="30" t="s">
        <v>4608</v>
      </c>
      <c r="O3571" s="30" t="s">
        <v>4608</v>
      </c>
      <c r="P3571" s="30" t="s">
        <v>4696</v>
      </c>
      <c r="Q3571" s="31" t="s">
        <v>4697</v>
      </c>
    </row>
    <row r="3572" spans="1:17" x14ac:dyDescent="0.2">
      <c r="A3572" s="9" t="s">
        <v>15004</v>
      </c>
      <c r="B3572" s="9">
        <v>1</v>
      </c>
      <c r="K3572" s="26" t="s">
        <v>8171</v>
      </c>
      <c r="L3572" s="27" t="s">
        <v>14815</v>
      </c>
      <c r="M3572" s="27" t="s">
        <v>14816</v>
      </c>
      <c r="N3572" s="27" t="s">
        <v>4608</v>
      </c>
      <c r="O3572" s="27" t="s">
        <v>4608</v>
      </c>
      <c r="P3572" s="27" t="s">
        <v>4698</v>
      </c>
      <c r="Q3572" s="28" t="s">
        <v>4699</v>
      </c>
    </row>
    <row r="3573" spans="1:17" x14ac:dyDescent="0.2">
      <c r="A3573" s="9" t="s">
        <v>15006</v>
      </c>
      <c r="B3573" s="9">
        <v>1</v>
      </c>
      <c r="K3573" s="29" t="s">
        <v>8183</v>
      </c>
      <c r="L3573" s="30" t="s">
        <v>14817</v>
      </c>
      <c r="M3573" s="30" t="s">
        <v>14818</v>
      </c>
      <c r="N3573" s="30" t="s">
        <v>4608</v>
      </c>
      <c r="O3573" s="30" t="s">
        <v>19511</v>
      </c>
      <c r="P3573" s="30" t="s">
        <v>19511</v>
      </c>
      <c r="Q3573" s="31" t="s">
        <v>4700</v>
      </c>
    </row>
    <row r="3574" spans="1:17" x14ac:dyDescent="0.2">
      <c r="A3574" s="9" t="s">
        <v>15011</v>
      </c>
      <c r="B3574" s="9">
        <v>1</v>
      </c>
      <c r="K3574" s="26" t="s">
        <v>8183</v>
      </c>
      <c r="L3574" s="27" t="s">
        <v>14819</v>
      </c>
      <c r="M3574" s="27" t="s">
        <v>14820</v>
      </c>
      <c r="N3574" s="27" t="s">
        <v>4608</v>
      </c>
      <c r="O3574" s="27" t="s">
        <v>19511</v>
      </c>
      <c r="P3574" s="27" t="s">
        <v>19511</v>
      </c>
      <c r="Q3574" s="28" t="s">
        <v>4701</v>
      </c>
    </row>
    <row r="3575" spans="1:17" x14ac:dyDescent="0.2">
      <c r="A3575" s="9" t="s">
        <v>15013</v>
      </c>
      <c r="B3575" s="9">
        <v>1</v>
      </c>
      <c r="K3575" s="29" t="s">
        <v>8183</v>
      </c>
      <c r="L3575" s="30" t="s">
        <v>14821</v>
      </c>
      <c r="M3575" s="30" t="s">
        <v>14822</v>
      </c>
      <c r="N3575" s="30" t="s">
        <v>4608</v>
      </c>
      <c r="O3575" s="30" t="s">
        <v>6892</v>
      </c>
      <c r="P3575" s="30" t="s">
        <v>4702</v>
      </c>
      <c r="Q3575" s="31" t="s">
        <v>4703</v>
      </c>
    </row>
    <row r="3576" spans="1:17" x14ac:dyDescent="0.2">
      <c r="A3576" s="9" t="s">
        <v>15015</v>
      </c>
      <c r="B3576" s="9">
        <v>1</v>
      </c>
      <c r="K3576" s="26" t="s">
        <v>8171</v>
      </c>
      <c r="L3576" s="27" t="s">
        <v>14823</v>
      </c>
      <c r="M3576" s="27" t="s">
        <v>14824</v>
      </c>
      <c r="N3576" s="27" t="s">
        <v>4608</v>
      </c>
      <c r="O3576" s="27" t="s">
        <v>19511</v>
      </c>
      <c r="P3576" s="27" t="s">
        <v>4704</v>
      </c>
      <c r="Q3576" s="28" t="s">
        <v>4705</v>
      </c>
    </row>
    <row r="3577" spans="1:17" x14ac:dyDescent="0.2">
      <c r="A3577" s="9" t="s">
        <v>15017</v>
      </c>
      <c r="B3577" s="9">
        <v>1</v>
      </c>
      <c r="K3577" s="29" t="s">
        <v>8183</v>
      </c>
      <c r="L3577" s="30" t="s">
        <v>11667</v>
      </c>
      <c r="M3577" s="30" t="s">
        <v>14825</v>
      </c>
      <c r="N3577" s="30" t="s">
        <v>4608</v>
      </c>
      <c r="O3577" s="30" t="s">
        <v>19511</v>
      </c>
      <c r="P3577" s="30" t="s">
        <v>4706</v>
      </c>
      <c r="Q3577" s="31" t="s">
        <v>4707</v>
      </c>
    </row>
    <row r="3578" spans="1:17" x14ac:dyDescent="0.2">
      <c r="A3578" s="9" t="s">
        <v>15019</v>
      </c>
      <c r="B3578" s="9">
        <v>1</v>
      </c>
      <c r="K3578" s="26" t="s">
        <v>8183</v>
      </c>
      <c r="L3578" s="27" t="s">
        <v>14826</v>
      </c>
      <c r="M3578" s="27" t="s">
        <v>14827</v>
      </c>
      <c r="N3578" s="27" t="s">
        <v>4608</v>
      </c>
      <c r="O3578" s="27" t="s">
        <v>19511</v>
      </c>
      <c r="P3578" s="27" t="s">
        <v>4708</v>
      </c>
      <c r="Q3578" s="28" t="s">
        <v>4709</v>
      </c>
    </row>
    <row r="3579" spans="1:17" x14ac:dyDescent="0.2">
      <c r="A3579" s="9" t="s">
        <v>15021</v>
      </c>
      <c r="B3579" s="9">
        <v>1</v>
      </c>
      <c r="K3579" s="29" t="s">
        <v>8183</v>
      </c>
      <c r="L3579" s="30" t="s">
        <v>14828</v>
      </c>
      <c r="M3579" s="30" t="s">
        <v>4710</v>
      </c>
      <c r="N3579" s="30" t="s">
        <v>4608</v>
      </c>
      <c r="O3579" s="30" t="s">
        <v>19511</v>
      </c>
      <c r="P3579" s="30" t="s">
        <v>19511</v>
      </c>
      <c r="Q3579" s="31" t="s">
        <v>4711</v>
      </c>
    </row>
    <row r="3580" spans="1:17" x14ac:dyDescent="0.2">
      <c r="A3580" s="9" t="s">
        <v>15023</v>
      </c>
      <c r="B3580" s="9">
        <v>1</v>
      </c>
      <c r="K3580" s="26" t="s">
        <v>8183</v>
      </c>
      <c r="L3580" s="27" t="s">
        <v>14829</v>
      </c>
      <c r="M3580" s="27" t="s">
        <v>14830</v>
      </c>
      <c r="N3580" s="27" t="s">
        <v>4608</v>
      </c>
      <c r="O3580" s="27" t="s">
        <v>19511</v>
      </c>
      <c r="P3580" s="27" t="s">
        <v>4712</v>
      </c>
      <c r="Q3580" s="28" t="s">
        <v>4713</v>
      </c>
    </row>
    <row r="3581" spans="1:17" x14ac:dyDescent="0.2">
      <c r="A3581" s="9" t="s">
        <v>15026</v>
      </c>
      <c r="B3581" s="9">
        <v>1</v>
      </c>
      <c r="K3581" s="29" t="s">
        <v>8183</v>
      </c>
      <c r="L3581" s="30" t="s">
        <v>14831</v>
      </c>
      <c r="M3581" s="30" t="s">
        <v>14832</v>
      </c>
      <c r="N3581" s="30" t="s">
        <v>4608</v>
      </c>
      <c r="O3581" s="30" t="s">
        <v>4714</v>
      </c>
      <c r="P3581" s="30" t="s">
        <v>4715</v>
      </c>
      <c r="Q3581" s="31" t="s">
        <v>4716</v>
      </c>
    </row>
    <row r="3582" spans="1:17" x14ac:dyDescent="0.2">
      <c r="A3582" s="9" t="s">
        <v>15028</v>
      </c>
      <c r="B3582" s="9">
        <v>1</v>
      </c>
      <c r="K3582" s="26" t="s">
        <v>8183</v>
      </c>
      <c r="L3582" s="27" t="s">
        <v>14833</v>
      </c>
      <c r="M3582" s="27" t="s">
        <v>14834</v>
      </c>
      <c r="N3582" s="27" t="s">
        <v>4608</v>
      </c>
      <c r="O3582" s="27" t="s">
        <v>19511</v>
      </c>
      <c r="P3582" s="27" t="s">
        <v>4717</v>
      </c>
      <c r="Q3582" s="28" t="s">
        <v>4718</v>
      </c>
    </row>
    <row r="3583" spans="1:17" x14ac:dyDescent="0.2">
      <c r="A3583" s="9" t="s">
        <v>15030</v>
      </c>
      <c r="B3583" s="9">
        <v>1</v>
      </c>
      <c r="K3583" s="29" t="s">
        <v>8183</v>
      </c>
      <c r="L3583" s="30" t="s">
        <v>14835</v>
      </c>
      <c r="M3583" s="30" t="s">
        <v>14836</v>
      </c>
      <c r="N3583" s="30" t="s">
        <v>4608</v>
      </c>
      <c r="O3583" s="30" t="s">
        <v>4608</v>
      </c>
      <c r="P3583" s="30" t="s">
        <v>19511</v>
      </c>
      <c r="Q3583" s="31" t="s">
        <v>4719</v>
      </c>
    </row>
    <row r="3584" spans="1:17" x14ac:dyDescent="0.2">
      <c r="A3584" s="9" t="s">
        <v>15031</v>
      </c>
      <c r="B3584" s="9">
        <v>1</v>
      </c>
      <c r="K3584" s="26" t="s">
        <v>8183</v>
      </c>
      <c r="L3584" s="27" t="s">
        <v>14837</v>
      </c>
      <c r="M3584" s="27" t="s">
        <v>14838</v>
      </c>
      <c r="N3584" s="27" t="s">
        <v>4608</v>
      </c>
      <c r="O3584" s="27" t="s">
        <v>19511</v>
      </c>
      <c r="P3584" s="27" t="s">
        <v>19511</v>
      </c>
      <c r="Q3584" s="28" t="s">
        <v>4720</v>
      </c>
    </row>
    <row r="3585" spans="1:17" x14ac:dyDescent="0.2">
      <c r="A3585" s="9" t="s">
        <v>15032</v>
      </c>
      <c r="B3585" s="9">
        <v>1</v>
      </c>
      <c r="K3585" s="29" t="s">
        <v>8183</v>
      </c>
      <c r="L3585" s="30" t="s">
        <v>14839</v>
      </c>
      <c r="M3585" s="30" t="s">
        <v>14840</v>
      </c>
      <c r="N3585" s="30" t="s">
        <v>4608</v>
      </c>
      <c r="O3585" s="30" t="s">
        <v>4608</v>
      </c>
      <c r="P3585" s="30" t="s">
        <v>4721</v>
      </c>
      <c r="Q3585" s="31" t="s">
        <v>4722</v>
      </c>
    </row>
    <row r="3586" spans="1:17" x14ac:dyDescent="0.2">
      <c r="A3586" s="9" t="s">
        <v>15037</v>
      </c>
      <c r="B3586" s="9">
        <v>1</v>
      </c>
      <c r="K3586" s="26" t="s">
        <v>8183</v>
      </c>
      <c r="L3586" s="27" t="s">
        <v>14841</v>
      </c>
      <c r="M3586" s="27" t="s">
        <v>4723</v>
      </c>
      <c r="N3586" s="27" t="s">
        <v>4608</v>
      </c>
      <c r="O3586" s="27" t="s">
        <v>19511</v>
      </c>
      <c r="P3586" s="27" t="s">
        <v>19511</v>
      </c>
      <c r="Q3586" s="28" t="s">
        <v>19511</v>
      </c>
    </row>
    <row r="3587" spans="1:17" x14ac:dyDescent="0.2">
      <c r="A3587" s="9" t="s">
        <v>15040</v>
      </c>
      <c r="B3587" s="9">
        <v>1</v>
      </c>
      <c r="K3587" s="29" t="s">
        <v>8183</v>
      </c>
      <c r="L3587" s="30" t="s">
        <v>14842</v>
      </c>
      <c r="M3587" s="30" t="s">
        <v>14843</v>
      </c>
      <c r="N3587" s="30" t="s">
        <v>4608</v>
      </c>
      <c r="O3587" s="30" t="s">
        <v>19511</v>
      </c>
      <c r="P3587" s="30" t="s">
        <v>19511</v>
      </c>
      <c r="Q3587" s="31" t="s">
        <v>4724</v>
      </c>
    </row>
    <row r="3588" spans="1:17" x14ac:dyDescent="0.2">
      <c r="A3588" s="9" t="s">
        <v>15042</v>
      </c>
      <c r="B3588" s="9">
        <v>1</v>
      </c>
      <c r="K3588" s="26" t="s">
        <v>8183</v>
      </c>
      <c r="L3588" s="27" t="s">
        <v>14844</v>
      </c>
      <c r="M3588" s="27" t="s">
        <v>14845</v>
      </c>
      <c r="N3588" s="27" t="s">
        <v>4608</v>
      </c>
      <c r="O3588" s="27" t="s">
        <v>19511</v>
      </c>
      <c r="P3588" s="27" t="s">
        <v>4725</v>
      </c>
      <c r="Q3588" s="28" t="s">
        <v>4726</v>
      </c>
    </row>
    <row r="3589" spans="1:17" x14ac:dyDescent="0.2">
      <c r="A3589" s="9" t="s">
        <v>15044</v>
      </c>
      <c r="B3589" s="9">
        <v>1</v>
      </c>
      <c r="K3589" s="29" t="s">
        <v>8183</v>
      </c>
      <c r="L3589" s="30" t="s">
        <v>14846</v>
      </c>
      <c r="M3589" s="30" t="s">
        <v>14847</v>
      </c>
      <c r="N3589" s="30" t="s">
        <v>4608</v>
      </c>
      <c r="O3589" s="30" t="s">
        <v>19511</v>
      </c>
      <c r="P3589" s="30" t="s">
        <v>4727</v>
      </c>
      <c r="Q3589" s="31" t="s">
        <v>4728</v>
      </c>
    </row>
    <row r="3590" spans="1:17" x14ac:dyDescent="0.2">
      <c r="A3590" s="9" t="s">
        <v>15046</v>
      </c>
      <c r="B3590" s="9">
        <v>1</v>
      </c>
      <c r="K3590" s="26" t="s">
        <v>8417</v>
      </c>
      <c r="L3590" s="27" t="s">
        <v>14848</v>
      </c>
      <c r="M3590" s="27" t="s">
        <v>14849</v>
      </c>
      <c r="N3590" s="27" t="s">
        <v>4608</v>
      </c>
      <c r="O3590" s="27" t="s">
        <v>19511</v>
      </c>
      <c r="P3590" s="27" t="s">
        <v>4729</v>
      </c>
      <c r="Q3590" s="28" t="s">
        <v>4730</v>
      </c>
    </row>
    <row r="3591" spans="1:17" x14ac:dyDescent="0.2">
      <c r="A3591" s="9" t="s">
        <v>15049</v>
      </c>
      <c r="B3591" s="9">
        <v>1</v>
      </c>
      <c r="K3591" s="29" t="s">
        <v>8183</v>
      </c>
      <c r="L3591" s="30" t="s">
        <v>14850</v>
      </c>
      <c r="M3591" s="30" t="s">
        <v>14851</v>
      </c>
      <c r="N3591" s="30" t="s">
        <v>4608</v>
      </c>
      <c r="O3591" s="30" t="s">
        <v>19511</v>
      </c>
      <c r="P3591" s="30" t="s">
        <v>19511</v>
      </c>
      <c r="Q3591" s="31" t="s">
        <v>4731</v>
      </c>
    </row>
    <row r="3592" spans="1:17" x14ac:dyDescent="0.2">
      <c r="A3592" s="9" t="s">
        <v>15050</v>
      </c>
      <c r="B3592" s="9">
        <v>1</v>
      </c>
      <c r="K3592" s="26" t="s">
        <v>8183</v>
      </c>
      <c r="L3592" s="27" t="s">
        <v>14852</v>
      </c>
      <c r="M3592" s="27" t="s">
        <v>14843</v>
      </c>
      <c r="N3592" s="27" t="s">
        <v>4608</v>
      </c>
      <c r="O3592" s="27" t="s">
        <v>19511</v>
      </c>
      <c r="P3592" s="27" t="s">
        <v>4732</v>
      </c>
      <c r="Q3592" s="28" t="s">
        <v>4733</v>
      </c>
    </row>
    <row r="3593" spans="1:17" x14ac:dyDescent="0.2">
      <c r="A3593" s="9" t="s">
        <v>15052</v>
      </c>
      <c r="B3593" s="9">
        <v>1</v>
      </c>
      <c r="K3593" s="29" t="s">
        <v>8186</v>
      </c>
      <c r="L3593" s="30" t="s">
        <v>14853</v>
      </c>
      <c r="M3593" s="30" t="s">
        <v>14854</v>
      </c>
      <c r="N3593" s="30" t="s">
        <v>4608</v>
      </c>
      <c r="O3593" s="30" t="s">
        <v>19511</v>
      </c>
      <c r="P3593" s="30" t="s">
        <v>19511</v>
      </c>
      <c r="Q3593" s="31" t="s">
        <v>4734</v>
      </c>
    </row>
    <row r="3594" spans="1:17" x14ac:dyDescent="0.2">
      <c r="A3594" s="9" t="s">
        <v>15055</v>
      </c>
      <c r="B3594" s="9">
        <v>1</v>
      </c>
      <c r="K3594" s="26" t="s">
        <v>8183</v>
      </c>
      <c r="L3594" s="27" t="s">
        <v>13120</v>
      </c>
      <c r="M3594" s="27" t="s">
        <v>14855</v>
      </c>
      <c r="N3594" s="27" t="s">
        <v>4608</v>
      </c>
      <c r="O3594" s="27" t="s">
        <v>19511</v>
      </c>
      <c r="P3594" s="27" t="s">
        <v>19511</v>
      </c>
      <c r="Q3594" s="28" t="s">
        <v>4735</v>
      </c>
    </row>
    <row r="3595" spans="1:17" x14ac:dyDescent="0.2">
      <c r="A3595" s="9" t="s">
        <v>15057</v>
      </c>
      <c r="B3595" s="9">
        <v>1</v>
      </c>
      <c r="K3595" s="29" t="s">
        <v>8183</v>
      </c>
      <c r="L3595" s="30" t="s">
        <v>14856</v>
      </c>
      <c r="M3595" s="30" t="s">
        <v>14857</v>
      </c>
      <c r="N3595" s="30" t="s">
        <v>4608</v>
      </c>
      <c r="O3595" s="30" t="s">
        <v>19511</v>
      </c>
      <c r="P3595" s="30" t="s">
        <v>19511</v>
      </c>
      <c r="Q3595" s="31" t="s">
        <v>4736</v>
      </c>
    </row>
    <row r="3596" spans="1:17" x14ac:dyDescent="0.2">
      <c r="A3596" s="9" t="s">
        <v>15059</v>
      </c>
      <c r="B3596" s="9">
        <v>1</v>
      </c>
      <c r="K3596" s="26" t="s">
        <v>8183</v>
      </c>
      <c r="L3596" s="27" t="s">
        <v>14858</v>
      </c>
      <c r="M3596" s="27" t="s">
        <v>14859</v>
      </c>
      <c r="N3596" s="27" t="s">
        <v>4608</v>
      </c>
      <c r="O3596" s="27" t="s">
        <v>19511</v>
      </c>
      <c r="P3596" s="27" t="s">
        <v>19511</v>
      </c>
      <c r="Q3596" s="28" t="s">
        <v>4737</v>
      </c>
    </row>
    <row r="3597" spans="1:17" x14ac:dyDescent="0.2">
      <c r="A3597" s="9" t="s">
        <v>15061</v>
      </c>
      <c r="B3597" s="9">
        <v>1</v>
      </c>
      <c r="K3597" s="29" t="s">
        <v>8183</v>
      </c>
      <c r="L3597" s="30" t="s">
        <v>14860</v>
      </c>
      <c r="M3597" s="30" t="s">
        <v>14861</v>
      </c>
      <c r="N3597" s="30" t="s">
        <v>4608</v>
      </c>
      <c r="O3597" s="30" t="s">
        <v>4608</v>
      </c>
      <c r="P3597" s="30" t="s">
        <v>4738</v>
      </c>
      <c r="Q3597" s="31" t="s">
        <v>4739</v>
      </c>
    </row>
    <row r="3598" spans="1:17" x14ac:dyDescent="0.2">
      <c r="A3598" s="9" t="s">
        <v>15063</v>
      </c>
      <c r="B3598" s="9">
        <v>1</v>
      </c>
      <c r="K3598" s="26" t="s">
        <v>8177</v>
      </c>
      <c r="L3598" s="27" t="s">
        <v>14862</v>
      </c>
      <c r="M3598" s="27" t="s">
        <v>14863</v>
      </c>
      <c r="N3598" s="27" t="s">
        <v>4608</v>
      </c>
      <c r="O3598" s="27" t="s">
        <v>4608</v>
      </c>
      <c r="P3598" s="27" t="s">
        <v>4740</v>
      </c>
      <c r="Q3598" s="28" t="s">
        <v>4741</v>
      </c>
    </row>
    <row r="3599" spans="1:17" x14ac:dyDescent="0.2">
      <c r="A3599" s="9" t="s">
        <v>15065</v>
      </c>
      <c r="B3599" s="9">
        <v>1</v>
      </c>
      <c r="K3599" s="29" t="s">
        <v>8177</v>
      </c>
      <c r="L3599" s="30" t="s">
        <v>14864</v>
      </c>
      <c r="M3599" s="30" t="s">
        <v>14865</v>
      </c>
      <c r="N3599" s="30" t="s">
        <v>4608</v>
      </c>
      <c r="O3599" s="30" t="s">
        <v>4608</v>
      </c>
      <c r="P3599" s="30" t="s">
        <v>4742</v>
      </c>
      <c r="Q3599" s="31" t="s">
        <v>4743</v>
      </c>
    </row>
    <row r="3600" spans="1:17" x14ac:dyDescent="0.2">
      <c r="A3600" s="9" t="s">
        <v>15068</v>
      </c>
      <c r="B3600" s="9">
        <v>1</v>
      </c>
      <c r="K3600" s="26" t="s">
        <v>8177</v>
      </c>
      <c r="L3600" s="27" t="s">
        <v>14866</v>
      </c>
      <c r="M3600" s="27" t="s">
        <v>14867</v>
      </c>
      <c r="N3600" s="27" t="s">
        <v>4608</v>
      </c>
      <c r="O3600" s="27" t="s">
        <v>4608</v>
      </c>
      <c r="P3600" s="27" t="s">
        <v>4744</v>
      </c>
      <c r="Q3600" s="28" t="s">
        <v>4745</v>
      </c>
    </row>
    <row r="3601" spans="1:17" x14ac:dyDescent="0.2">
      <c r="A3601" s="9" t="s">
        <v>15071</v>
      </c>
      <c r="B3601" s="9">
        <v>1</v>
      </c>
      <c r="K3601" s="29" t="s">
        <v>8177</v>
      </c>
      <c r="L3601" s="30" t="s">
        <v>9534</v>
      </c>
      <c r="M3601" s="30" t="s">
        <v>14868</v>
      </c>
      <c r="N3601" s="30" t="s">
        <v>4608</v>
      </c>
      <c r="O3601" s="30" t="s">
        <v>4608</v>
      </c>
      <c r="P3601" s="30" t="s">
        <v>4746</v>
      </c>
      <c r="Q3601" s="31" t="s">
        <v>4747</v>
      </c>
    </row>
    <row r="3602" spans="1:17" x14ac:dyDescent="0.2">
      <c r="A3602" s="9" t="s">
        <v>15073</v>
      </c>
      <c r="B3602" s="9">
        <v>1</v>
      </c>
      <c r="K3602" s="26" t="s">
        <v>8177</v>
      </c>
      <c r="L3602" s="27" t="s">
        <v>14869</v>
      </c>
      <c r="M3602" s="27" t="s">
        <v>14870</v>
      </c>
      <c r="N3602" s="27" t="s">
        <v>4608</v>
      </c>
      <c r="O3602" s="27" t="s">
        <v>4608</v>
      </c>
      <c r="P3602" s="27" t="s">
        <v>4748</v>
      </c>
      <c r="Q3602" s="28" t="s">
        <v>4749</v>
      </c>
    </row>
    <row r="3603" spans="1:17" x14ac:dyDescent="0.2">
      <c r="A3603" s="9" t="s">
        <v>15076</v>
      </c>
      <c r="B3603" s="9">
        <v>1</v>
      </c>
      <c r="K3603" s="29" t="s">
        <v>8177</v>
      </c>
      <c r="L3603" s="30" t="s">
        <v>14871</v>
      </c>
      <c r="M3603" s="30" t="s">
        <v>14872</v>
      </c>
      <c r="N3603" s="30" t="s">
        <v>4608</v>
      </c>
      <c r="O3603" s="30" t="s">
        <v>4608</v>
      </c>
      <c r="P3603" s="30" t="s">
        <v>4750</v>
      </c>
      <c r="Q3603" s="31" t="s">
        <v>4751</v>
      </c>
    </row>
    <row r="3604" spans="1:17" x14ac:dyDescent="0.2">
      <c r="A3604" s="9" t="s">
        <v>15078</v>
      </c>
      <c r="B3604" s="9">
        <v>1</v>
      </c>
      <c r="K3604" s="26" t="s">
        <v>8177</v>
      </c>
      <c r="L3604" s="27" t="s">
        <v>14873</v>
      </c>
      <c r="M3604" s="27" t="s">
        <v>14874</v>
      </c>
      <c r="N3604" s="27" t="s">
        <v>4608</v>
      </c>
      <c r="O3604" s="27" t="s">
        <v>4608</v>
      </c>
      <c r="P3604" s="27" t="s">
        <v>4752</v>
      </c>
      <c r="Q3604" s="28" t="s">
        <v>4753</v>
      </c>
    </row>
    <row r="3605" spans="1:17" x14ac:dyDescent="0.2">
      <c r="A3605" s="9" t="s">
        <v>15080</v>
      </c>
      <c r="B3605" s="9">
        <v>1</v>
      </c>
      <c r="K3605" s="29" t="s">
        <v>8177</v>
      </c>
      <c r="L3605" s="30" t="s">
        <v>13677</v>
      </c>
      <c r="M3605" s="30" t="s">
        <v>14875</v>
      </c>
      <c r="N3605" s="30" t="s">
        <v>4608</v>
      </c>
      <c r="O3605" s="30" t="s">
        <v>4608</v>
      </c>
      <c r="P3605" s="30" t="s">
        <v>19511</v>
      </c>
      <c r="Q3605" s="31" t="s">
        <v>4754</v>
      </c>
    </row>
    <row r="3606" spans="1:17" x14ac:dyDescent="0.2">
      <c r="A3606" s="9" t="s">
        <v>15083</v>
      </c>
      <c r="B3606" s="9">
        <v>1</v>
      </c>
      <c r="K3606" s="26" t="s">
        <v>8177</v>
      </c>
      <c r="L3606" s="27" t="s">
        <v>14876</v>
      </c>
      <c r="M3606" s="27" t="s">
        <v>14877</v>
      </c>
      <c r="N3606" s="27" t="s">
        <v>4608</v>
      </c>
      <c r="O3606" s="27" t="s">
        <v>4608</v>
      </c>
      <c r="P3606" s="27" t="s">
        <v>4755</v>
      </c>
      <c r="Q3606" s="28" t="s">
        <v>4756</v>
      </c>
    </row>
    <row r="3607" spans="1:17" x14ac:dyDescent="0.2">
      <c r="A3607" s="9" t="s">
        <v>15087</v>
      </c>
      <c r="B3607" s="9">
        <v>1</v>
      </c>
      <c r="K3607" s="29" t="s">
        <v>8183</v>
      </c>
      <c r="L3607" s="30" t="s">
        <v>4757</v>
      </c>
      <c r="M3607" s="30" t="s">
        <v>14878</v>
      </c>
      <c r="N3607" s="30" t="s">
        <v>4608</v>
      </c>
      <c r="O3607" s="30" t="s">
        <v>4608</v>
      </c>
      <c r="P3607" s="30" t="s">
        <v>19511</v>
      </c>
      <c r="Q3607" s="31" t="s">
        <v>4758</v>
      </c>
    </row>
    <row r="3608" spans="1:17" x14ac:dyDescent="0.2">
      <c r="A3608" s="9" t="s">
        <v>15089</v>
      </c>
      <c r="B3608" s="9">
        <v>1</v>
      </c>
      <c r="K3608" s="26" t="s">
        <v>8186</v>
      </c>
      <c r="L3608" s="27" t="s">
        <v>14879</v>
      </c>
      <c r="M3608" s="27" t="s">
        <v>14880</v>
      </c>
      <c r="N3608" s="27" t="s">
        <v>4608</v>
      </c>
      <c r="O3608" s="27" t="s">
        <v>4608</v>
      </c>
      <c r="P3608" s="27" t="s">
        <v>19511</v>
      </c>
      <c r="Q3608" s="28" t="s">
        <v>4759</v>
      </c>
    </row>
    <row r="3609" spans="1:17" x14ac:dyDescent="0.2">
      <c r="A3609" s="9" t="s">
        <v>15091</v>
      </c>
      <c r="B3609" s="9">
        <v>1</v>
      </c>
      <c r="K3609" s="29" t="s">
        <v>8523</v>
      </c>
      <c r="L3609" s="30" t="s">
        <v>14881</v>
      </c>
      <c r="M3609" s="30" t="s">
        <v>14882</v>
      </c>
      <c r="N3609" s="30" t="s">
        <v>4608</v>
      </c>
      <c r="O3609" s="30" t="s">
        <v>14883</v>
      </c>
      <c r="P3609" s="30" t="s">
        <v>4760</v>
      </c>
      <c r="Q3609" s="31" t="s">
        <v>4761</v>
      </c>
    </row>
    <row r="3610" spans="1:17" x14ac:dyDescent="0.2">
      <c r="A3610" s="9" t="s">
        <v>15093</v>
      </c>
      <c r="B3610" s="9">
        <v>1</v>
      </c>
      <c r="K3610" s="26" t="s">
        <v>8582</v>
      </c>
      <c r="L3610" s="27" t="s">
        <v>14884</v>
      </c>
      <c r="M3610" s="27" t="s">
        <v>14885</v>
      </c>
      <c r="N3610" s="27" t="s">
        <v>4608</v>
      </c>
      <c r="O3610" s="27" t="s">
        <v>19511</v>
      </c>
      <c r="P3610" s="27" t="s">
        <v>4762</v>
      </c>
      <c r="Q3610" s="28" t="s">
        <v>4763</v>
      </c>
    </row>
    <row r="3611" spans="1:17" x14ac:dyDescent="0.2">
      <c r="A3611" s="9" t="s">
        <v>15095</v>
      </c>
      <c r="B3611" s="9">
        <v>1</v>
      </c>
      <c r="K3611" s="29" t="s">
        <v>8582</v>
      </c>
      <c r="L3611" s="30" t="s">
        <v>14886</v>
      </c>
      <c r="M3611" s="30" t="s">
        <v>14887</v>
      </c>
      <c r="N3611" s="30" t="s">
        <v>4608</v>
      </c>
      <c r="O3611" s="30" t="s">
        <v>4608</v>
      </c>
      <c r="P3611" s="30" t="s">
        <v>19511</v>
      </c>
      <c r="Q3611" s="31" t="s">
        <v>19511</v>
      </c>
    </row>
    <row r="3612" spans="1:17" x14ac:dyDescent="0.2">
      <c r="A3612" s="9" t="s">
        <v>15096</v>
      </c>
      <c r="B3612" s="9">
        <v>1</v>
      </c>
      <c r="K3612" s="26" t="s">
        <v>8582</v>
      </c>
      <c r="L3612" s="27" t="s">
        <v>14888</v>
      </c>
      <c r="M3612" s="27" t="s">
        <v>4764</v>
      </c>
      <c r="N3612" s="27" t="s">
        <v>4608</v>
      </c>
      <c r="O3612" s="27" t="s">
        <v>4608</v>
      </c>
      <c r="P3612" s="27" t="s">
        <v>19511</v>
      </c>
      <c r="Q3612" s="28" t="s">
        <v>19511</v>
      </c>
    </row>
    <row r="3613" spans="1:17" x14ac:dyDescent="0.2">
      <c r="A3613" s="9" t="s">
        <v>15098</v>
      </c>
      <c r="B3613" s="9">
        <v>1</v>
      </c>
      <c r="K3613" s="29" t="s">
        <v>8582</v>
      </c>
      <c r="L3613" s="30" t="s">
        <v>14889</v>
      </c>
      <c r="M3613" s="30" t="s">
        <v>4765</v>
      </c>
      <c r="N3613" s="30" t="s">
        <v>4608</v>
      </c>
      <c r="O3613" s="30" t="s">
        <v>4608</v>
      </c>
      <c r="P3613" s="30" t="s">
        <v>19511</v>
      </c>
      <c r="Q3613" s="31" t="s">
        <v>19511</v>
      </c>
    </row>
    <row r="3614" spans="1:17" x14ac:dyDescent="0.2">
      <c r="A3614" s="9" t="s">
        <v>15099</v>
      </c>
      <c r="B3614" s="9">
        <v>1</v>
      </c>
      <c r="K3614" s="26" t="s">
        <v>8582</v>
      </c>
      <c r="L3614" s="27" t="s">
        <v>14890</v>
      </c>
      <c r="M3614" s="27" t="s">
        <v>4766</v>
      </c>
      <c r="N3614" s="27" t="s">
        <v>4608</v>
      </c>
      <c r="O3614" s="27" t="s">
        <v>4608</v>
      </c>
      <c r="P3614" s="27" t="s">
        <v>19511</v>
      </c>
      <c r="Q3614" s="28" t="s">
        <v>19511</v>
      </c>
    </row>
    <row r="3615" spans="1:17" x14ac:dyDescent="0.2">
      <c r="A3615" s="9" t="s">
        <v>4907</v>
      </c>
      <c r="B3615" s="9">
        <v>1</v>
      </c>
      <c r="K3615" s="29" t="s">
        <v>8582</v>
      </c>
      <c r="L3615" s="30" t="s">
        <v>14891</v>
      </c>
      <c r="M3615" s="30" t="s">
        <v>4767</v>
      </c>
      <c r="N3615" s="30" t="s">
        <v>4608</v>
      </c>
      <c r="O3615" s="30" t="s">
        <v>4608</v>
      </c>
      <c r="P3615" s="30" t="s">
        <v>19511</v>
      </c>
      <c r="Q3615" s="31" t="s">
        <v>19511</v>
      </c>
    </row>
    <row r="3616" spans="1:17" x14ac:dyDescent="0.2">
      <c r="A3616" s="9" t="s">
        <v>15101</v>
      </c>
      <c r="B3616" s="9">
        <v>1</v>
      </c>
      <c r="K3616" s="26" t="s">
        <v>8582</v>
      </c>
      <c r="L3616" s="27" t="s">
        <v>13733</v>
      </c>
      <c r="M3616" s="27" t="s">
        <v>4768</v>
      </c>
      <c r="N3616" s="27" t="s">
        <v>4608</v>
      </c>
      <c r="O3616" s="27" t="s">
        <v>4608</v>
      </c>
      <c r="P3616" s="27" t="s">
        <v>19511</v>
      </c>
      <c r="Q3616" s="28" t="s">
        <v>19511</v>
      </c>
    </row>
    <row r="3617" spans="1:17" x14ac:dyDescent="0.2">
      <c r="A3617" s="9" t="s">
        <v>15103</v>
      </c>
      <c r="B3617" s="9">
        <v>1</v>
      </c>
      <c r="K3617" s="29" t="s">
        <v>8582</v>
      </c>
      <c r="L3617" s="30" t="s">
        <v>14892</v>
      </c>
      <c r="M3617" s="30" t="s">
        <v>4769</v>
      </c>
      <c r="N3617" s="30" t="s">
        <v>4608</v>
      </c>
      <c r="O3617" s="30" t="s">
        <v>4608</v>
      </c>
      <c r="P3617" s="30" t="s">
        <v>4770</v>
      </c>
      <c r="Q3617" s="31" t="s">
        <v>19511</v>
      </c>
    </row>
    <row r="3618" spans="1:17" x14ac:dyDescent="0.2">
      <c r="A3618" s="9" t="s">
        <v>15105</v>
      </c>
      <c r="B3618" s="9">
        <v>1</v>
      </c>
      <c r="K3618" s="26" t="s">
        <v>8582</v>
      </c>
      <c r="L3618" s="27" t="s">
        <v>14893</v>
      </c>
      <c r="M3618" s="27" t="s">
        <v>4771</v>
      </c>
      <c r="N3618" s="27" t="s">
        <v>4608</v>
      </c>
      <c r="O3618" s="27" t="s">
        <v>4608</v>
      </c>
      <c r="P3618" s="27" t="s">
        <v>19511</v>
      </c>
      <c r="Q3618" s="28" t="s">
        <v>19511</v>
      </c>
    </row>
    <row r="3619" spans="1:17" x14ac:dyDescent="0.2">
      <c r="A3619" s="9" t="s">
        <v>15106</v>
      </c>
      <c r="B3619" s="9">
        <v>1</v>
      </c>
      <c r="K3619" s="29" t="s">
        <v>8582</v>
      </c>
      <c r="L3619" s="30" t="s">
        <v>14894</v>
      </c>
      <c r="M3619" s="30" t="s">
        <v>4772</v>
      </c>
      <c r="N3619" s="30" t="s">
        <v>4608</v>
      </c>
      <c r="O3619" s="30" t="s">
        <v>4608</v>
      </c>
      <c r="P3619" s="30" t="s">
        <v>19511</v>
      </c>
      <c r="Q3619" s="31" t="s">
        <v>19511</v>
      </c>
    </row>
    <row r="3620" spans="1:17" x14ac:dyDescent="0.2">
      <c r="A3620" s="9" t="s">
        <v>15107</v>
      </c>
      <c r="B3620" s="9">
        <v>1</v>
      </c>
      <c r="K3620" s="26" t="s">
        <v>8582</v>
      </c>
      <c r="L3620" s="27" t="s">
        <v>14895</v>
      </c>
      <c r="M3620" s="27" t="s">
        <v>14896</v>
      </c>
      <c r="N3620" s="27" t="s">
        <v>4608</v>
      </c>
      <c r="O3620" s="27" t="s">
        <v>4608</v>
      </c>
      <c r="P3620" s="27" t="s">
        <v>19511</v>
      </c>
      <c r="Q3620" s="28" t="s">
        <v>19511</v>
      </c>
    </row>
    <row r="3621" spans="1:17" x14ac:dyDescent="0.2">
      <c r="A3621" s="9" t="s">
        <v>15109</v>
      </c>
      <c r="B3621" s="9">
        <v>1</v>
      </c>
      <c r="K3621" s="29" t="s">
        <v>8582</v>
      </c>
      <c r="L3621" s="30" t="s">
        <v>14897</v>
      </c>
      <c r="M3621" s="30" t="s">
        <v>14898</v>
      </c>
      <c r="N3621" s="30" t="s">
        <v>4608</v>
      </c>
      <c r="O3621" s="30" t="s">
        <v>4608</v>
      </c>
      <c r="P3621" s="30" t="s">
        <v>4773</v>
      </c>
      <c r="Q3621" s="31" t="s">
        <v>19511</v>
      </c>
    </row>
    <row r="3622" spans="1:17" x14ac:dyDescent="0.2">
      <c r="A3622" s="9" t="s">
        <v>15111</v>
      </c>
      <c r="B3622" s="9">
        <v>1</v>
      </c>
      <c r="K3622" s="26" t="s">
        <v>8582</v>
      </c>
      <c r="L3622" s="27" t="s">
        <v>14899</v>
      </c>
      <c r="M3622" s="27" t="s">
        <v>14900</v>
      </c>
      <c r="N3622" s="27" t="s">
        <v>4608</v>
      </c>
      <c r="O3622" s="27" t="s">
        <v>4608</v>
      </c>
      <c r="P3622" s="27" t="s">
        <v>19511</v>
      </c>
      <c r="Q3622" s="28" t="s">
        <v>19511</v>
      </c>
    </row>
    <row r="3623" spans="1:17" x14ac:dyDescent="0.2">
      <c r="A3623" s="9" t="s">
        <v>15113</v>
      </c>
      <c r="B3623" s="9">
        <v>1</v>
      </c>
      <c r="K3623" s="29" t="s">
        <v>8582</v>
      </c>
      <c r="L3623" s="30" t="s">
        <v>12984</v>
      </c>
      <c r="M3623" s="30" t="s">
        <v>14901</v>
      </c>
      <c r="N3623" s="30" t="s">
        <v>4608</v>
      </c>
      <c r="O3623" s="30" t="s">
        <v>4608</v>
      </c>
      <c r="P3623" s="30" t="s">
        <v>19511</v>
      </c>
      <c r="Q3623" s="31" t="s">
        <v>19511</v>
      </c>
    </row>
    <row r="3624" spans="1:17" x14ac:dyDescent="0.2">
      <c r="A3624" s="9" t="s">
        <v>15115</v>
      </c>
      <c r="B3624" s="9">
        <v>1</v>
      </c>
      <c r="K3624" s="26" t="s">
        <v>8582</v>
      </c>
      <c r="L3624" s="27" t="s">
        <v>14902</v>
      </c>
      <c r="M3624" s="27" t="s">
        <v>14903</v>
      </c>
      <c r="N3624" s="27" t="s">
        <v>4608</v>
      </c>
      <c r="O3624" s="27" t="s">
        <v>4608</v>
      </c>
      <c r="P3624" s="27" t="s">
        <v>19511</v>
      </c>
      <c r="Q3624" s="28" t="s">
        <v>19511</v>
      </c>
    </row>
    <row r="3625" spans="1:17" x14ac:dyDescent="0.2">
      <c r="A3625" s="9" t="s">
        <v>15117</v>
      </c>
      <c r="B3625" s="9">
        <v>1</v>
      </c>
      <c r="K3625" s="29" t="s">
        <v>8582</v>
      </c>
      <c r="L3625" s="30" t="s">
        <v>14904</v>
      </c>
      <c r="M3625" s="30" t="s">
        <v>14901</v>
      </c>
      <c r="N3625" s="30" t="s">
        <v>4608</v>
      </c>
      <c r="O3625" s="30" t="s">
        <v>4608</v>
      </c>
      <c r="P3625" s="30" t="s">
        <v>4774</v>
      </c>
      <c r="Q3625" s="31" t="s">
        <v>19511</v>
      </c>
    </row>
    <row r="3626" spans="1:17" x14ac:dyDescent="0.2">
      <c r="A3626" s="9" t="s">
        <v>15119</v>
      </c>
      <c r="B3626" s="9">
        <v>1</v>
      </c>
      <c r="K3626" s="26" t="s">
        <v>8582</v>
      </c>
      <c r="L3626" s="27" t="s">
        <v>14905</v>
      </c>
      <c r="M3626" s="27" t="s">
        <v>4775</v>
      </c>
      <c r="N3626" s="27" t="s">
        <v>4608</v>
      </c>
      <c r="O3626" s="27" t="s">
        <v>4608</v>
      </c>
      <c r="P3626" s="27" t="s">
        <v>4776</v>
      </c>
      <c r="Q3626" s="28" t="s">
        <v>4777</v>
      </c>
    </row>
    <row r="3627" spans="1:17" x14ac:dyDescent="0.2">
      <c r="A3627" s="9" t="s">
        <v>15121</v>
      </c>
      <c r="B3627" s="9">
        <v>1</v>
      </c>
      <c r="K3627" s="29" t="s">
        <v>8582</v>
      </c>
      <c r="L3627" s="30" t="s">
        <v>14906</v>
      </c>
      <c r="M3627" s="30" t="s">
        <v>4778</v>
      </c>
      <c r="N3627" s="30" t="s">
        <v>4608</v>
      </c>
      <c r="O3627" s="30" t="s">
        <v>4608</v>
      </c>
      <c r="P3627" s="30" t="s">
        <v>4779</v>
      </c>
      <c r="Q3627" s="31" t="s">
        <v>19511</v>
      </c>
    </row>
    <row r="3628" spans="1:17" x14ac:dyDescent="0.2">
      <c r="A3628" s="9" t="s">
        <v>15123</v>
      </c>
      <c r="B3628" s="9">
        <v>1</v>
      </c>
      <c r="K3628" s="26" t="s">
        <v>8582</v>
      </c>
      <c r="L3628" s="27" t="s">
        <v>14907</v>
      </c>
      <c r="M3628" s="27" t="s">
        <v>14908</v>
      </c>
      <c r="N3628" s="27" t="s">
        <v>4608</v>
      </c>
      <c r="O3628" s="27" t="s">
        <v>4608</v>
      </c>
      <c r="P3628" s="27" t="s">
        <v>19511</v>
      </c>
      <c r="Q3628" s="28" t="s">
        <v>19511</v>
      </c>
    </row>
    <row r="3629" spans="1:17" x14ac:dyDescent="0.2">
      <c r="A3629" s="9" t="s">
        <v>15125</v>
      </c>
      <c r="B3629" s="9">
        <v>1</v>
      </c>
      <c r="K3629" s="29" t="s">
        <v>8582</v>
      </c>
      <c r="L3629" s="30" t="s">
        <v>14909</v>
      </c>
      <c r="M3629" s="30" t="s">
        <v>4780</v>
      </c>
      <c r="N3629" s="30" t="s">
        <v>4608</v>
      </c>
      <c r="O3629" s="30" t="s">
        <v>4608</v>
      </c>
      <c r="P3629" s="30" t="s">
        <v>19511</v>
      </c>
      <c r="Q3629" s="31" t="s">
        <v>19511</v>
      </c>
    </row>
    <row r="3630" spans="1:17" x14ac:dyDescent="0.2">
      <c r="A3630" s="9" t="s">
        <v>15127</v>
      </c>
      <c r="B3630" s="9">
        <v>1</v>
      </c>
      <c r="K3630" s="26" t="s">
        <v>8582</v>
      </c>
      <c r="L3630" s="27" t="s">
        <v>14910</v>
      </c>
      <c r="M3630" s="27" t="s">
        <v>4781</v>
      </c>
      <c r="N3630" s="27" t="s">
        <v>4608</v>
      </c>
      <c r="O3630" s="27" t="s">
        <v>4608</v>
      </c>
      <c r="P3630" s="27" t="s">
        <v>4782</v>
      </c>
      <c r="Q3630" s="28" t="s">
        <v>4783</v>
      </c>
    </row>
    <row r="3631" spans="1:17" x14ac:dyDescent="0.2">
      <c r="A3631" s="9" t="s">
        <v>15129</v>
      </c>
      <c r="B3631" s="9">
        <v>1</v>
      </c>
      <c r="K3631" s="29" t="s">
        <v>8582</v>
      </c>
      <c r="L3631" s="30" t="s">
        <v>14911</v>
      </c>
      <c r="M3631" s="30" t="s">
        <v>14912</v>
      </c>
      <c r="N3631" s="30" t="s">
        <v>4608</v>
      </c>
      <c r="O3631" s="30" t="s">
        <v>4608</v>
      </c>
      <c r="P3631" s="30" t="s">
        <v>19511</v>
      </c>
      <c r="Q3631" s="31" t="s">
        <v>19511</v>
      </c>
    </row>
    <row r="3632" spans="1:17" x14ac:dyDescent="0.2">
      <c r="A3632" s="9" t="s">
        <v>15130</v>
      </c>
      <c r="B3632" s="9">
        <v>1</v>
      </c>
      <c r="K3632" s="26" t="s">
        <v>8582</v>
      </c>
      <c r="L3632" s="27" t="s">
        <v>14913</v>
      </c>
      <c r="M3632" s="27" t="s">
        <v>14914</v>
      </c>
      <c r="N3632" s="27" t="s">
        <v>4608</v>
      </c>
      <c r="O3632" s="27" t="s">
        <v>4608</v>
      </c>
      <c r="P3632" s="27" t="s">
        <v>19511</v>
      </c>
      <c r="Q3632" s="28" t="s">
        <v>19511</v>
      </c>
    </row>
    <row r="3633" spans="1:17" x14ac:dyDescent="0.2">
      <c r="A3633" s="9" t="s">
        <v>15131</v>
      </c>
      <c r="B3633" s="9">
        <v>1</v>
      </c>
      <c r="K3633" s="29" t="s">
        <v>8582</v>
      </c>
      <c r="L3633" s="30" t="s">
        <v>14915</v>
      </c>
      <c r="M3633" s="30" t="s">
        <v>14916</v>
      </c>
      <c r="N3633" s="30" t="s">
        <v>4608</v>
      </c>
      <c r="O3633" s="30" t="s">
        <v>4608</v>
      </c>
      <c r="P3633" s="30" t="s">
        <v>19511</v>
      </c>
      <c r="Q3633" s="31" t="s">
        <v>4685</v>
      </c>
    </row>
    <row r="3634" spans="1:17" x14ac:dyDescent="0.2">
      <c r="A3634" s="9" t="s">
        <v>15133</v>
      </c>
      <c r="B3634" s="9">
        <v>1</v>
      </c>
      <c r="K3634" s="26" t="s">
        <v>8582</v>
      </c>
      <c r="L3634" s="27" t="s">
        <v>9568</v>
      </c>
      <c r="M3634" s="27" t="s">
        <v>14917</v>
      </c>
      <c r="N3634" s="27" t="s">
        <v>4608</v>
      </c>
      <c r="O3634" s="27" t="s">
        <v>4608</v>
      </c>
      <c r="P3634" s="27" t="s">
        <v>19511</v>
      </c>
      <c r="Q3634" s="28" t="s">
        <v>19511</v>
      </c>
    </row>
    <row r="3635" spans="1:17" x14ac:dyDescent="0.2">
      <c r="A3635" s="9" t="s">
        <v>15135</v>
      </c>
      <c r="B3635" s="9">
        <v>1</v>
      </c>
      <c r="K3635" s="29" t="s">
        <v>8582</v>
      </c>
      <c r="L3635" s="30" t="s">
        <v>14918</v>
      </c>
      <c r="M3635" s="30" t="s">
        <v>4784</v>
      </c>
      <c r="N3635" s="30" t="s">
        <v>4608</v>
      </c>
      <c r="O3635" s="30" t="s">
        <v>4608</v>
      </c>
      <c r="P3635" s="30" t="s">
        <v>19511</v>
      </c>
      <c r="Q3635" s="31" t="s">
        <v>4689</v>
      </c>
    </row>
    <row r="3636" spans="1:17" x14ac:dyDescent="0.2">
      <c r="A3636" s="9" t="s">
        <v>15137</v>
      </c>
      <c r="B3636" s="9">
        <v>1</v>
      </c>
      <c r="K3636" s="26" t="s">
        <v>8582</v>
      </c>
      <c r="L3636" s="27" t="s">
        <v>14919</v>
      </c>
      <c r="M3636" s="27" t="s">
        <v>4785</v>
      </c>
      <c r="N3636" s="27" t="s">
        <v>4608</v>
      </c>
      <c r="O3636" s="27" t="s">
        <v>4608</v>
      </c>
      <c r="P3636" s="27" t="s">
        <v>19511</v>
      </c>
      <c r="Q3636" s="28" t="s">
        <v>19511</v>
      </c>
    </row>
    <row r="3637" spans="1:17" x14ac:dyDescent="0.2">
      <c r="A3637" s="9" t="s">
        <v>15139</v>
      </c>
      <c r="B3637" s="9">
        <v>1</v>
      </c>
      <c r="K3637" s="29" t="s">
        <v>8582</v>
      </c>
      <c r="L3637" s="30" t="s">
        <v>14920</v>
      </c>
      <c r="M3637" s="30" t="s">
        <v>4786</v>
      </c>
      <c r="N3637" s="30" t="s">
        <v>4608</v>
      </c>
      <c r="O3637" s="30" t="s">
        <v>4608</v>
      </c>
      <c r="P3637" s="30" t="s">
        <v>19511</v>
      </c>
      <c r="Q3637" s="31" t="s">
        <v>19511</v>
      </c>
    </row>
    <row r="3638" spans="1:17" x14ac:dyDescent="0.2">
      <c r="A3638" s="9" t="s">
        <v>15141</v>
      </c>
      <c r="B3638" s="9">
        <v>1</v>
      </c>
      <c r="K3638" s="26" t="s">
        <v>8582</v>
      </c>
      <c r="L3638" s="27" t="s">
        <v>14921</v>
      </c>
      <c r="M3638" s="27" t="s">
        <v>4787</v>
      </c>
      <c r="N3638" s="27" t="s">
        <v>4608</v>
      </c>
      <c r="O3638" s="27" t="s">
        <v>4608</v>
      </c>
      <c r="P3638" s="27" t="s">
        <v>19511</v>
      </c>
      <c r="Q3638" s="28" t="s">
        <v>19511</v>
      </c>
    </row>
    <row r="3639" spans="1:17" x14ac:dyDescent="0.2">
      <c r="A3639" s="9" t="s">
        <v>15143</v>
      </c>
      <c r="B3639" s="9">
        <v>1</v>
      </c>
      <c r="K3639" s="29" t="s">
        <v>8582</v>
      </c>
      <c r="L3639" s="30" t="s">
        <v>14922</v>
      </c>
      <c r="M3639" s="30" t="s">
        <v>14901</v>
      </c>
      <c r="N3639" s="30" t="s">
        <v>4608</v>
      </c>
      <c r="O3639" s="30" t="s">
        <v>4608</v>
      </c>
      <c r="P3639" s="30" t="s">
        <v>19511</v>
      </c>
      <c r="Q3639" s="31" t="s">
        <v>19511</v>
      </c>
    </row>
    <row r="3640" spans="1:17" x14ac:dyDescent="0.2">
      <c r="A3640" s="9" t="s">
        <v>15145</v>
      </c>
      <c r="B3640" s="9">
        <v>1</v>
      </c>
      <c r="K3640" s="26" t="s">
        <v>8582</v>
      </c>
      <c r="L3640" s="27" t="s">
        <v>14923</v>
      </c>
      <c r="M3640" s="27" t="s">
        <v>14924</v>
      </c>
      <c r="N3640" s="27" t="s">
        <v>4608</v>
      </c>
      <c r="O3640" s="27" t="s">
        <v>4608</v>
      </c>
      <c r="P3640" s="27" t="s">
        <v>4788</v>
      </c>
      <c r="Q3640" s="28" t="s">
        <v>19511</v>
      </c>
    </row>
    <row r="3641" spans="1:17" x14ac:dyDescent="0.2">
      <c r="A3641" s="9" t="s">
        <v>15147</v>
      </c>
      <c r="B3641" s="9">
        <v>1</v>
      </c>
      <c r="K3641" s="29" t="s">
        <v>8582</v>
      </c>
      <c r="L3641" s="30" t="s">
        <v>14925</v>
      </c>
      <c r="M3641" s="30" t="s">
        <v>14901</v>
      </c>
      <c r="N3641" s="30" t="s">
        <v>4608</v>
      </c>
      <c r="O3641" s="30" t="s">
        <v>4608</v>
      </c>
      <c r="P3641" s="30" t="s">
        <v>19511</v>
      </c>
      <c r="Q3641" s="31" t="s">
        <v>19511</v>
      </c>
    </row>
    <row r="3642" spans="1:17" x14ac:dyDescent="0.2">
      <c r="A3642" s="9" t="s">
        <v>15148</v>
      </c>
      <c r="B3642" s="9">
        <v>1</v>
      </c>
      <c r="K3642" s="26" t="s">
        <v>8582</v>
      </c>
      <c r="L3642" s="27" t="s">
        <v>12969</v>
      </c>
      <c r="M3642" s="27" t="s">
        <v>14926</v>
      </c>
      <c r="N3642" s="27" t="s">
        <v>4608</v>
      </c>
      <c r="O3642" s="27" t="s">
        <v>4608</v>
      </c>
      <c r="P3642" s="27" t="s">
        <v>19511</v>
      </c>
      <c r="Q3642" s="28" t="s">
        <v>19511</v>
      </c>
    </row>
    <row r="3643" spans="1:17" x14ac:dyDescent="0.2">
      <c r="A3643" s="9" t="s">
        <v>15150</v>
      </c>
      <c r="B3643" s="9">
        <v>1</v>
      </c>
      <c r="K3643" s="29" t="s">
        <v>8582</v>
      </c>
      <c r="L3643" s="30" t="s">
        <v>14927</v>
      </c>
      <c r="M3643" s="30" t="s">
        <v>4789</v>
      </c>
      <c r="N3643" s="30" t="s">
        <v>4608</v>
      </c>
      <c r="O3643" s="30" t="s">
        <v>4608</v>
      </c>
      <c r="P3643" s="30" t="s">
        <v>19511</v>
      </c>
      <c r="Q3643" s="31" t="s">
        <v>19511</v>
      </c>
    </row>
    <row r="3644" spans="1:17" x14ac:dyDescent="0.2">
      <c r="A3644" s="9" t="s">
        <v>15151</v>
      </c>
      <c r="B3644" s="9">
        <v>1</v>
      </c>
      <c r="K3644" s="26" t="s">
        <v>8582</v>
      </c>
      <c r="L3644" s="27" t="s">
        <v>14928</v>
      </c>
      <c r="M3644" s="27" t="s">
        <v>4790</v>
      </c>
      <c r="N3644" s="27" t="s">
        <v>4608</v>
      </c>
      <c r="O3644" s="27" t="s">
        <v>4608</v>
      </c>
      <c r="P3644" s="27" t="s">
        <v>4791</v>
      </c>
      <c r="Q3644" s="28" t="s">
        <v>4792</v>
      </c>
    </row>
    <row r="3645" spans="1:17" x14ac:dyDescent="0.2">
      <c r="A3645" s="9" t="s">
        <v>15153</v>
      </c>
      <c r="B3645" s="9">
        <v>1</v>
      </c>
      <c r="K3645" s="29" t="s">
        <v>8216</v>
      </c>
      <c r="L3645" s="30" t="s">
        <v>14929</v>
      </c>
      <c r="M3645" s="30" t="s">
        <v>14771</v>
      </c>
      <c r="N3645" s="30" t="s">
        <v>4608</v>
      </c>
      <c r="O3645" s="30" t="s">
        <v>4608</v>
      </c>
      <c r="P3645" s="30" t="s">
        <v>4662</v>
      </c>
      <c r="Q3645" s="31" t="s">
        <v>4663</v>
      </c>
    </row>
    <row r="3646" spans="1:17" x14ac:dyDescent="0.2">
      <c r="A3646" s="9" t="s">
        <v>15154</v>
      </c>
      <c r="B3646" s="9">
        <v>1</v>
      </c>
      <c r="K3646" s="26" t="s">
        <v>8171</v>
      </c>
      <c r="L3646" s="27" t="s">
        <v>14930</v>
      </c>
      <c r="M3646" s="27" t="s">
        <v>14931</v>
      </c>
      <c r="N3646" s="27" t="s">
        <v>4608</v>
      </c>
      <c r="O3646" s="27" t="s">
        <v>4608</v>
      </c>
      <c r="P3646" s="27" t="s">
        <v>4793</v>
      </c>
      <c r="Q3646" s="28" t="s">
        <v>4794</v>
      </c>
    </row>
    <row r="3647" spans="1:17" x14ac:dyDescent="0.2">
      <c r="A3647" s="9" t="s">
        <v>15155</v>
      </c>
      <c r="B3647" s="9">
        <v>1</v>
      </c>
      <c r="K3647" s="29" t="s">
        <v>8186</v>
      </c>
      <c r="L3647" s="30" t="s">
        <v>14932</v>
      </c>
      <c r="M3647" s="30" t="s">
        <v>14933</v>
      </c>
      <c r="N3647" s="30" t="s">
        <v>4608</v>
      </c>
      <c r="O3647" s="30" t="s">
        <v>4608</v>
      </c>
      <c r="P3647" s="30" t="s">
        <v>4795</v>
      </c>
      <c r="Q3647" s="31" t="s">
        <v>4796</v>
      </c>
    </row>
    <row r="3648" spans="1:17" x14ac:dyDescent="0.2">
      <c r="A3648" s="9" t="s">
        <v>15156</v>
      </c>
      <c r="B3648" s="9">
        <v>1</v>
      </c>
      <c r="K3648" s="26" t="s">
        <v>8183</v>
      </c>
      <c r="L3648" s="27" t="s">
        <v>14934</v>
      </c>
      <c r="M3648" s="27" t="s">
        <v>14935</v>
      </c>
      <c r="N3648" s="27" t="s">
        <v>4608</v>
      </c>
      <c r="O3648" s="27" t="s">
        <v>4608</v>
      </c>
      <c r="P3648" s="27" t="s">
        <v>4797</v>
      </c>
      <c r="Q3648" s="28" t="s">
        <v>4798</v>
      </c>
    </row>
    <row r="3649" spans="1:17" x14ac:dyDescent="0.2">
      <c r="A3649" s="9" t="s">
        <v>15158</v>
      </c>
      <c r="B3649" s="9">
        <v>1</v>
      </c>
      <c r="K3649" s="29" t="s">
        <v>8183</v>
      </c>
      <c r="L3649" s="30" t="s">
        <v>14936</v>
      </c>
      <c r="M3649" s="30" t="s">
        <v>14937</v>
      </c>
      <c r="N3649" s="30" t="s">
        <v>4608</v>
      </c>
      <c r="O3649" s="30" t="s">
        <v>4608</v>
      </c>
      <c r="P3649" s="30" t="s">
        <v>4799</v>
      </c>
      <c r="Q3649" s="31" t="s">
        <v>4800</v>
      </c>
    </row>
    <row r="3650" spans="1:17" x14ac:dyDescent="0.2">
      <c r="A3650" s="9" t="s">
        <v>15159</v>
      </c>
      <c r="B3650" s="9">
        <v>1</v>
      </c>
      <c r="K3650" s="26" t="s">
        <v>8183</v>
      </c>
      <c r="L3650" s="27" t="s">
        <v>14938</v>
      </c>
      <c r="M3650" s="27" t="s">
        <v>14939</v>
      </c>
      <c r="N3650" s="27" t="s">
        <v>4608</v>
      </c>
      <c r="O3650" s="27" t="s">
        <v>4608</v>
      </c>
      <c r="P3650" s="27" t="s">
        <v>19511</v>
      </c>
      <c r="Q3650" s="28" t="s">
        <v>4801</v>
      </c>
    </row>
    <row r="3651" spans="1:17" x14ac:dyDescent="0.2">
      <c r="A3651" s="9" t="s">
        <v>15160</v>
      </c>
      <c r="B3651" s="9">
        <v>1</v>
      </c>
      <c r="K3651" s="29" t="s">
        <v>8183</v>
      </c>
      <c r="L3651" s="30" t="s">
        <v>14940</v>
      </c>
      <c r="M3651" s="30" t="s">
        <v>14941</v>
      </c>
      <c r="N3651" s="30" t="s">
        <v>4608</v>
      </c>
      <c r="O3651" s="30" t="s">
        <v>4608</v>
      </c>
      <c r="P3651" s="30" t="s">
        <v>19511</v>
      </c>
      <c r="Q3651" s="31" t="s">
        <v>4802</v>
      </c>
    </row>
    <row r="3652" spans="1:17" x14ac:dyDescent="0.2">
      <c r="A3652" s="9" t="s">
        <v>15162</v>
      </c>
      <c r="B3652" s="9">
        <v>1</v>
      </c>
      <c r="K3652" s="26" t="s">
        <v>8183</v>
      </c>
      <c r="L3652" s="27" t="s">
        <v>14942</v>
      </c>
      <c r="M3652" s="27" t="s">
        <v>14943</v>
      </c>
      <c r="N3652" s="27" t="s">
        <v>4608</v>
      </c>
      <c r="O3652" s="27" t="s">
        <v>4608</v>
      </c>
      <c r="P3652" s="27" t="s">
        <v>19511</v>
      </c>
      <c r="Q3652" s="28" t="s">
        <v>4803</v>
      </c>
    </row>
    <row r="3653" spans="1:17" x14ac:dyDescent="0.2">
      <c r="A3653" s="9" t="s">
        <v>15163</v>
      </c>
      <c r="B3653" s="9">
        <v>1</v>
      </c>
      <c r="K3653" s="29" t="s">
        <v>8183</v>
      </c>
      <c r="L3653" s="30" t="s">
        <v>14944</v>
      </c>
      <c r="M3653" s="30" t="s">
        <v>14945</v>
      </c>
      <c r="N3653" s="30" t="s">
        <v>4608</v>
      </c>
      <c r="O3653" s="30" t="s">
        <v>4608</v>
      </c>
      <c r="P3653" s="30" t="s">
        <v>4804</v>
      </c>
      <c r="Q3653" s="31" t="s">
        <v>4805</v>
      </c>
    </row>
    <row r="3654" spans="1:17" x14ac:dyDescent="0.2">
      <c r="A3654" s="9" t="s">
        <v>15165</v>
      </c>
      <c r="B3654" s="9">
        <v>1</v>
      </c>
      <c r="K3654" s="26" t="s">
        <v>8582</v>
      </c>
      <c r="L3654" s="27" t="s">
        <v>14946</v>
      </c>
      <c r="M3654" s="27" t="s">
        <v>14947</v>
      </c>
      <c r="N3654" s="27" t="s">
        <v>4608</v>
      </c>
      <c r="O3654" s="27" t="s">
        <v>4608</v>
      </c>
      <c r="P3654" s="27" t="s">
        <v>19511</v>
      </c>
      <c r="Q3654" s="28" t="s">
        <v>4689</v>
      </c>
    </row>
    <row r="3655" spans="1:17" x14ac:dyDescent="0.2">
      <c r="A3655" s="9" t="s">
        <v>15167</v>
      </c>
      <c r="B3655" s="9">
        <v>1</v>
      </c>
      <c r="K3655" s="29" t="s">
        <v>8582</v>
      </c>
      <c r="L3655" s="30" t="s">
        <v>14948</v>
      </c>
      <c r="M3655" s="30" t="s">
        <v>4806</v>
      </c>
      <c r="N3655" s="30" t="s">
        <v>4608</v>
      </c>
      <c r="O3655" s="30" t="s">
        <v>4608</v>
      </c>
      <c r="P3655" s="30" t="s">
        <v>19511</v>
      </c>
      <c r="Q3655" s="31" t="s">
        <v>19511</v>
      </c>
    </row>
    <row r="3656" spans="1:17" x14ac:dyDescent="0.2">
      <c r="A3656" s="9" t="s">
        <v>15169</v>
      </c>
      <c r="B3656" s="9">
        <v>1</v>
      </c>
      <c r="K3656" s="26" t="s">
        <v>8582</v>
      </c>
      <c r="L3656" s="27" t="s">
        <v>14949</v>
      </c>
      <c r="M3656" s="27" t="s">
        <v>4807</v>
      </c>
      <c r="N3656" s="27" t="s">
        <v>4608</v>
      </c>
      <c r="O3656" s="27" t="s">
        <v>4608</v>
      </c>
      <c r="P3656" s="27" t="s">
        <v>19511</v>
      </c>
      <c r="Q3656" s="28" t="s">
        <v>4808</v>
      </c>
    </row>
    <row r="3657" spans="1:17" x14ac:dyDescent="0.2">
      <c r="A3657" s="9" t="s">
        <v>15171</v>
      </c>
      <c r="B3657" s="9">
        <v>1</v>
      </c>
      <c r="K3657" s="29" t="s">
        <v>8582</v>
      </c>
      <c r="L3657" s="30" t="s">
        <v>14950</v>
      </c>
      <c r="M3657" s="30" t="s">
        <v>4809</v>
      </c>
      <c r="N3657" s="30" t="s">
        <v>4608</v>
      </c>
      <c r="O3657" s="30" t="s">
        <v>4608</v>
      </c>
      <c r="P3657" s="30" t="s">
        <v>4810</v>
      </c>
      <c r="Q3657" s="31" t="s">
        <v>19511</v>
      </c>
    </row>
    <row r="3658" spans="1:17" x14ac:dyDescent="0.2">
      <c r="A3658" s="9" t="s">
        <v>15173</v>
      </c>
      <c r="B3658" s="9">
        <v>1</v>
      </c>
      <c r="K3658" s="26" t="s">
        <v>8582</v>
      </c>
      <c r="L3658" s="27" t="s">
        <v>14951</v>
      </c>
      <c r="M3658" s="27" t="s">
        <v>4811</v>
      </c>
      <c r="N3658" s="27" t="s">
        <v>4608</v>
      </c>
      <c r="O3658" s="27" t="s">
        <v>4608</v>
      </c>
      <c r="P3658" s="27" t="s">
        <v>4812</v>
      </c>
      <c r="Q3658" s="28" t="s">
        <v>4813</v>
      </c>
    </row>
    <row r="3659" spans="1:17" x14ac:dyDescent="0.2">
      <c r="A3659" s="9" t="s">
        <v>15175</v>
      </c>
      <c r="B3659" s="9">
        <v>1</v>
      </c>
      <c r="K3659" s="29" t="s">
        <v>8582</v>
      </c>
      <c r="L3659" s="30" t="s">
        <v>14952</v>
      </c>
      <c r="M3659" s="30" t="s">
        <v>14953</v>
      </c>
      <c r="N3659" s="30" t="s">
        <v>4608</v>
      </c>
      <c r="O3659" s="30" t="s">
        <v>4608</v>
      </c>
      <c r="P3659" s="30" t="s">
        <v>4814</v>
      </c>
      <c r="Q3659" s="31" t="s">
        <v>19511</v>
      </c>
    </row>
    <row r="3660" spans="1:17" x14ac:dyDescent="0.2">
      <c r="A3660" s="9" t="s">
        <v>15177</v>
      </c>
      <c r="B3660" s="9">
        <v>1</v>
      </c>
      <c r="K3660" s="26" t="s">
        <v>8582</v>
      </c>
      <c r="L3660" s="27" t="s">
        <v>14954</v>
      </c>
      <c r="M3660" s="27" t="s">
        <v>19511</v>
      </c>
      <c r="N3660" s="27" t="s">
        <v>4608</v>
      </c>
      <c r="O3660" s="27" t="s">
        <v>4608</v>
      </c>
      <c r="P3660" s="27" t="s">
        <v>4815</v>
      </c>
      <c r="Q3660" s="28" t="s">
        <v>4815</v>
      </c>
    </row>
    <row r="3661" spans="1:17" x14ac:dyDescent="0.2">
      <c r="A3661" s="9" t="s">
        <v>15179</v>
      </c>
      <c r="B3661" s="9">
        <v>1</v>
      </c>
      <c r="K3661" s="29" t="s">
        <v>8582</v>
      </c>
      <c r="L3661" s="30" t="s">
        <v>14955</v>
      </c>
      <c r="M3661" s="30" t="s">
        <v>14901</v>
      </c>
      <c r="N3661" s="30" t="s">
        <v>4608</v>
      </c>
      <c r="O3661" s="30" t="s">
        <v>4608</v>
      </c>
      <c r="P3661" s="30" t="s">
        <v>19511</v>
      </c>
      <c r="Q3661" s="31" t="s">
        <v>19511</v>
      </c>
    </row>
    <row r="3662" spans="1:17" x14ac:dyDescent="0.2">
      <c r="A3662" s="9" t="s">
        <v>15181</v>
      </c>
      <c r="B3662" s="9">
        <v>1</v>
      </c>
      <c r="K3662" s="26" t="s">
        <v>8582</v>
      </c>
      <c r="L3662" s="27" t="s">
        <v>14956</v>
      </c>
      <c r="M3662" s="27" t="s">
        <v>14901</v>
      </c>
      <c r="N3662" s="27" t="s">
        <v>4608</v>
      </c>
      <c r="O3662" s="27" t="s">
        <v>4608</v>
      </c>
      <c r="P3662" s="27" t="s">
        <v>19511</v>
      </c>
      <c r="Q3662" s="28" t="s">
        <v>19511</v>
      </c>
    </row>
    <row r="3663" spans="1:17" x14ac:dyDescent="0.2">
      <c r="A3663" s="9" t="s">
        <v>15183</v>
      </c>
      <c r="B3663" s="9">
        <v>1</v>
      </c>
      <c r="K3663" s="29" t="s">
        <v>8582</v>
      </c>
      <c r="L3663" s="30" t="s">
        <v>14957</v>
      </c>
      <c r="M3663" s="30" t="s">
        <v>14958</v>
      </c>
      <c r="N3663" s="30" t="s">
        <v>4608</v>
      </c>
      <c r="O3663" s="30" t="s">
        <v>4608</v>
      </c>
      <c r="P3663" s="30" t="s">
        <v>19511</v>
      </c>
      <c r="Q3663" s="31" t="s">
        <v>19511</v>
      </c>
    </row>
    <row r="3664" spans="1:17" x14ac:dyDescent="0.2">
      <c r="A3664" s="9" t="s">
        <v>15185</v>
      </c>
      <c r="B3664" s="9">
        <v>1</v>
      </c>
      <c r="K3664" s="26" t="s">
        <v>8177</v>
      </c>
      <c r="L3664" s="27" t="s">
        <v>14959</v>
      </c>
      <c r="M3664" s="27" t="s">
        <v>4816</v>
      </c>
      <c r="N3664" s="27" t="s">
        <v>14960</v>
      </c>
      <c r="O3664" s="27" t="s">
        <v>14960</v>
      </c>
      <c r="P3664" s="27" t="s">
        <v>4817</v>
      </c>
      <c r="Q3664" s="28" t="s">
        <v>4818</v>
      </c>
    </row>
    <row r="3665" spans="1:17" x14ac:dyDescent="0.2">
      <c r="A3665" s="9" t="s">
        <v>15186</v>
      </c>
      <c r="B3665" s="9">
        <v>1</v>
      </c>
      <c r="K3665" s="29" t="s">
        <v>8171</v>
      </c>
      <c r="L3665" s="30" t="s">
        <v>14961</v>
      </c>
      <c r="M3665" s="30" t="s">
        <v>14962</v>
      </c>
      <c r="N3665" s="30" t="s">
        <v>14960</v>
      </c>
      <c r="O3665" s="30" t="s">
        <v>19511</v>
      </c>
      <c r="P3665" s="30" t="s">
        <v>19511</v>
      </c>
      <c r="Q3665" s="31" t="s">
        <v>4819</v>
      </c>
    </row>
    <row r="3666" spans="1:17" x14ac:dyDescent="0.2">
      <c r="A3666" s="9" t="s">
        <v>15188</v>
      </c>
      <c r="B3666" s="9">
        <v>1</v>
      </c>
      <c r="K3666" s="26" t="s">
        <v>8186</v>
      </c>
      <c r="L3666" s="27" t="s">
        <v>14963</v>
      </c>
      <c r="M3666" s="27" t="s">
        <v>14964</v>
      </c>
      <c r="N3666" s="27" t="s">
        <v>14960</v>
      </c>
      <c r="O3666" s="27" t="s">
        <v>14960</v>
      </c>
      <c r="P3666" s="27" t="s">
        <v>4820</v>
      </c>
      <c r="Q3666" s="28" t="s">
        <v>4821</v>
      </c>
    </row>
    <row r="3667" spans="1:17" x14ac:dyDescent="0.2">
      <c r="A3667" s="9" t="s">
        <v>15190</v>
      </c>
      <c r="B3667" s="9">
        <v>1</v>
      </c>
      <c r="K3667" s="29" t="s">
        <v>8220</v>
      </c>
      <c r="L3667" s="30" t="s">
        <v>8250</v>
      </c>
      <c r="M3667" s="30" t="s">
        <v>19511</v>
      </c>
      <c r="N3667" s="30" t="s">
        <v>14960</v>
      </c>
      <c r="O3667" s="30" t="s">
        <v>19511</v>
      </c>
      <c r="P3667" s="30" t="s">
        <v>19511</v>
      </c>
      <c r="Q3667" s="31" t="s">
        <v>19511</v>
      </c>
    </row>
    <row r="3668" spans="1:17" x14ac:dyDescent="0.2">
      <c r="A3668" s="9" t="s">
        <v>15193</v>
      </c>
      <c r="B3668" s="9">
        <v>1</v>
      </c>
      <c r="K3668" s="26" t="s">
        <v>8183</v>
      </c>
      <c r="L3668" s="27" t="s">
        <v>14965</v>
      </c>
      <c r="M3668" s="27" t="s">
        <v>14966</v>
      </c>
      <c r="N3668" s="27" t="s">
        <v>14967</v>
      </c>
      <c r="O3668" s="27" t="s">
        <v>14967</v>
      </c>
      <c r="P3668" s="27" t="s">
        <v>19511</v>
      </c>
      <c r="Q3668" s="28" t="s">
        <v>4822</v>
      </c>
    </row>
    <row r="3669" spans="1:17" x14ac:dyDescent="0.2">
      <c r="A3669" s="9" t="s">
        <v>15195</v>
      </c>
      <c r="B3669" s="9">
        <v>1</v>
      </c>
      <c r="K3669" s="29" t="s">
        <v>8183</v>
      </c>
      <c r="L3669" s="30" t="s">
        <v>10256</v>
      </c>
      <c r="M3669" s="30" t="s">
        <v>14968</v>
      </c>
      <c r="N3669" s="30" t="s">
        <v>14967</v>
      </c>
      <c r="O3669" s="30" t="s">
        <v>14967</v>
      </c>
      <c r="P3669" s="30" t="s">
        <v>4823</v>
      </c>
      <c r="Q3669" s="31" t="s">
        <v>4824</v>
      </c>
    </row>
    <row r="3670" spans="1:17" x14ac:dyDescent="0.2">
      <c r="A3670" s="9" t="s">
        <v>15197</v>
      </c>
      <c r="B3670" s="9">
        <v>1</v>
      </c>
      <c r="K3670" s="26" t="s">
        <v>8186</v>
      </c>
      <c r="L3670" s="27" t="s">
        <v>14969</v>
      </c>
      <c r="M3670" s="27" t="s">
        <v>14970</v>
      </c>
      <c r="N3670" s="27" t="s">
        <v>14967</v>
      </c>
      <c r="O3670" s="27" t="s">
        <v>14967</v>
      </c>
      <c r="P3670" s="27" t="s">
        <v>4825</v>
      </c>
      <c r="Q3670" s="28" t="s">
        <v>4826</v>
      </c>
    </row>
    <row r="3671" spans="1:17" x14ac:dyDescent="0.2">
      <c r="A3671" s="9" t="s">
        <v>15199</v>
      </c>
      <c r="B3671" s="9">
        <v>1</v>
      </c>
      <c r="K3671" s="29" t="s">
        <v>8177</v>
      </c>
      <c r="L3671" s="30" t="s">
        <v>14971</v>
      </c>
      <c r="M3671" s="30" t="s">
        <v>14972</v>
      </c>
      <c r="N3671" s="30" t="s">
        <v>14967</v>
      </c>
      <c r="O3671" s="30" t="s">
        <v>14967</v>
      </c>
      <c r="P3671" s="30" t="s">
        <v>4827</v>
      </c>
      <c r="Q3671" s="31" t="s">
        <v>4828</v>
      </c>
    </row>
    <row r="3672" spans="1:17" x14ac:dyDescent="0.2">
      <c r="A3672" s="9" t="s">
        <v>15201</v>
      </c>
      <c r="B3672" s="9">
        <v>1</v>
      </c>
      <c r="K3672" s="26" t="s">
        <v>8216</v>
      </c>
      <c r="L3672" s="27" t="s">
        <v>14973</v>
      </c>
      <c r="M3672" s="27" t="s">
        <v>14974</v>
      </c>
      <c r="N3672" s="27" t="s">
        <v>14967</v>
      </c>
      <c r="O3672" s="27" t="s">
        <v>19511</v>
      </c>
      <c r="P3672" s="27" t="s">
        <v>19511</v>
      </c>
      <c r="Q3672" s="28" t="s">
        <v>4829</v>
      </c>
    </row>
    <row r="3673" spans="1:17" x14ac:dyDescent="0.2">
      <c r="A3673" s="9" t="s">
        <v>15204</v>
      </c>
      <c r="B3673" s="9">
        <v>1</v>
      </c>
      <c r="K3673" s="29" t="s">
        <v>8183</v>
      </c>
      <c r="L3673" s="30" t="s">
        <v>14975</v>
      </c>
      <c r="M3673" s="30" t="s">
        <v>14976</v>
      </c>
      <c r="N3673" s="30" t="s">
        <v>14967</v>
      </c>
      <c r="O3673" s="30" t="s">
        <v>4830</v>
      </c>
      <c r="P3673" s="30" t="s">
        <v>4831</v>
      </c>
      <c r="Q3673" s="31" t="s">
        <v>4832</v>
      </c>
    </row>
    <row r="3674" spans="1:17" x14ac:dyDescent="0.2">
      <c r="A3674" s="9" t="s">
        <v>15206</v>
      </c>
      <c r="B3674" s="9">
        <v>1</v>
      </c>
      <c r="K3674" s="26" t="s">
        <v>8177</v>
      </c>
      <c r="L3674" s="27" t="s">
        <v>14977</v>
      </c>
      <c r="M3674" s="27" t="s">
        <v>14978</v>
      </c>
      <c r="N3674" s="27" t="s">
        <v>14967</v>
      </c>
      <c r="O3674" s="27" t="s">
        <v>19511</v>
      </c>
      <c r="P3674" s="27" t="s">
        <v>4833</v>
      </c>
      <c r="Q3674" s="28" t="s">
        <v>4834</v>
      </c>
    </row>
    <row r="3675" spans="1:17" x14ac:dyDescent="0.2">
      <c r="A3675" s="9" t="s">
        <v>15208</v>
      </c>
      <c r="B3675" s="9">
        <v>1</v>
      </c>
      <c r="K3675" s="29" t="s">
        <v>8174</v>
      </c>
      <c r="L3675" s="30" t="s">
        <v>14979</v>
      </c>
      <c r="M3675" s="30" t="s">
        <v>14980</v>
      </c>
      <c r="N3675" s="30" t="s">
        <v>14967</v>
      </c>
      <c r="O3675" s="30" t="s">
        <v>19511</v>
      </c>
      <c r="P3675" s="30" t="s">
        <v>19511</v>
      </c>
      <c r="Q3675" s="31" t="s">
        <v>4835</v>
      </c>
    </row>
    <row r="3676" spans="1:17" x14ac:dyDescent="0.2">
      <c r="A3676" s="9" t="s">
        <v>15210</v>
      </c>
      <c r="B3676" s="9">
        <v>1</v>
      </c>
      <c r="K3676" s="26" t="s">
        <v>8177</v>
      </c>
      <c r="L3676" s="27" t="s">
        <v>14981</v>
      </c>
      <c r="M3676" s="27" t="s">
        <v>14982</v>
      </c>
      <c r="N3676" s="27" t="s">
        <v>14967</v>
      </c>
      <c r="O3676" s="27" t="s">
        <v>14967</v>
      </c>
      <c r="P3676" s="27" t="s">
        <v>19511</v>
      </c>
      <c r="Q3676" s="28" t="s">
        <v>4836</v>
      </c>
    </row>
    <row r="3677" spans="1:17" x14ac:dyDescent="0.2">
      <c r="A3677" s="9" t="s">
        <v>15212</v>
      </c>
      <c r="B3677" s="9">
        <v>1</v>
      </c>
      <c r="K3677" s="29" t="s">
        <v>8177</v>
      </c>
      <c r="L3677" s="30" t="s">
        <v>14983</v>
      </c>
      <c r="M3677" s="30" t="s">
        <v>14984</v>
      </c>
      <c r="N3677" s="30" t="s">
        <v>14967</v>
      </c>
      <c r="O3677" s="30" t="s">
        <v>14967</v>
      </c>
      <c r="P3677" s="30" t="s">
        <v>4837</v>
      </c>
      <c r="Q3677" s="31" t="s">
        <v>4838</v>
      </c>
    </row>
    <row r="3678" spans="1:17" x14ac:dyDescent="0.2">
      <c r="A3678" s="9" t="s">
        <v>15214</v>
      </c>
      <c r="B3678" s="9">
        <v>1</v>
      </c>
      <c r="K3678" s="26" t="s">
        <v>8177</v>
      </c>
      <c r="L3678" s="27" t="s">
        <v>14985</v>
      </c>
      <c r="M3678" s="27" t="s">
        <v>14986</v>
      </c>
      <c r="N3678" s="27" t="s">
        <v>14967</v>
      </c>
      <c r="O3678" s="27" t="s">
        <v>14967</v>
      </c>
      <c r="P3678" s="27" t="s">
        <v>4839</v>
      </c>
      <c r="Q3678" s="28" t="s">
        <v>4840</v>
      </c>
    </row>
    <row r="3679" spans="1:17" x14ac:dyDescent="0.2">
      <c r="A3679" s="9" t="s">
        <v>15216</v>
      </c>
      <c r="B3679" s="9">
        <v>1</v>
      </c>
      <c r="K3679" s="29" t="s">
        <v>8523</v>
      </c>
      <c r="L3679" s="30" t="s">
        <v>14987</v>
      </c>
      <c r="M3679" s="30" t="s">
        <v>14988</v>
      </c>
      <c r="N3679" s="30" t="s">
        <v>4843</v>
      </c>
      <c r="O3679" s="30" t="s">
        <v>14989</v>
      </c>
      <c r="P3679" s="30" t="s">
        <v>19511</v>
      </c>
      <c r="Q3679" s="31" t="s">
        <v>4841</v>
      </c>
    </row>
    <row r="3680" spans="1:17" x14ac:dyDescent="0.2">
      <c r="A3680" s="9" t="s">
        <v>15218</v>
      </c>
      <c r="B3680" s="9">
        <v>1</v>
      </c>
      <c r="K3680" s="26" t="s">
        <v>8183</v>
      </c>
      <c r="L3680" s="27" t="s">
        <v>14990</v>
      </c>
      <c r="M3680" s="27" t="s">
        <v>14991</v>
      </c>
      <c r="N3680" s="27" t="s">
        <v>4843</v>
      </c>
      <c r="O3680" s="27" t="s">
        <v>19511</v>
      </c>
      <c r="P3680" s="27" t="s">
        <v>19511</v>
      </c>
      <c r="Q3680" s="28" t="s">
        <v>4842</v>
      </c>
    </row>
    <row r="3681" spans="1:17" x14ac:dyDescent="0.2">
      <c r="A3681" s="9" t="s">
        <v>15219</v>
      </c>
      <c r="B3681" s="9">
        <v>1</v>
      </c>
      <c r="K3681" s="29" t="s">
        <v>8216</v>
      </c>
      <c r="L3681" s="30" t="s">
        <v>14992</v>
      </c>
      <c r="M3681" s="30" t="s">
        <v>19511</v>
      </c>
      <c r="N3681" s="30" t="s">
        <v>4843</v>
      </c>
      <c r="O3681" s="30" t="s">
        <v>4843</v>
      </c>
      <c r="P3681" s="30" t="s">
        <v>19511</v>
      </c>
      <c r="Q3681" s="31" t="s">
        <v>4844</v>
      </c>
    </row>
    <row r="3682" spans="1:17" x14ac:dyDescent="0.2">
      <c r="A3682" s="9" t="s">
        <v>15221</v>
      </c>
      <c r="B3682" s="9">
        <v>1</v>
      </c>
      <c r="K3682" s="26" t="s">
        <v>8171</v>
      </c>
      <c r="L3682" s="27" t="s">
        <v>14993</v>
      </c>
      <c r="M3682" s="27" t="s">
        <v>14994</v>
      </c>
      <c r="N3682" s="27" t="s">
        <v>4843</v>
      </c>
      <c r="O3682" s="27" t="s">
        <v>4843</v>
      </c>
      <c r="P3682" s="27" t="s">
        <v>19511</v>
      </c>
      <c r="Q3682" s="28" t="s">
        <v>4845</v>
      </c>
    </row>
    <row r="3683" spans="1:17" x14ac:dyDescent="0.2">
      <c r="A3683" s="9" t="s">
        <v>15223</v>
      </c>
      <c r="B3683" s="9">
        <v>1</v>
      </c>
      <c r="K3683" s="29" t="s">
        <v>8216</v>
      </c>
      <c r="L3683" s="30" t="s">
        <v>14995</v>
      </c>
      <c r="M3683" s="30" t="s">
        <v>14996</v>
      </c>
      <c r="N3683" s="30" t="s">
        <v>4843</v>
      </c>
      <c r="O3683" s="30" t="s">
        <v>4843</v>
      </c>
      <c r="P3683" s="30" t="s">
        <v>19511</v>
      </c>
      <c r="Q3683" s="31" t="s">
        <v>4846</v>
      </c>
    </row>
    <row r="3684" spans="1:17" x14ac:dyDescent="0.2">
      <c r="A3684" s="9" t="s">
        <v>15225</v>
      </c>
      <c r="B3684" s="9">
        <v>1</v>
      </c>
      <c r="K3684" s="26" t="s">
        <v>8183</v>
      </c>
      <c r="L3684" s="27" t="s">
        <v>14997</v>
      </c>
      <c r="M3684" s="27" t="s">
        <v>19511</v>
      </c>
      <c r="N3684" s="27" t="s">
        <v>4843</v>
      </c>
      <c r="O3684" s="27" t="s">
        <v>14998</v>
      </c>
      <c r="P3684" s="27" t="s">
        <v>19511</v>
      </c>
      <c r="Q3684" s="28" t="s">
        <v>4847</v>
      </c>
    </row>
    <row r="3685" spans="1:17" x14ac:dyDescent="0.2">
      <c r="A3685" s="9" t="s">
        <v>15227</v>
      </c>
      <c r="B3685" s="9">
        <v>1</v>
      </c>
      <c r="K3685" s="29" t="s">
        <v>8216</v>
      </c>
      <c r="L3685" s="30" t="s">
        <v>14999</v>
      </c>
      <c r="M3685" s="30" t="s">
        <v>15000</v>
      </c>
      <c r="N3685" s="30" t="s">
        <v>4843</v>
      </c>
      <c r="O3685" s="30" t="s">
        <v>4843</v>
      </c>
      <c r="P3685" s="30" t="s">
        <v>19511</v>
      </c>
      <c r="Q3685" s="31" t="s">
        <v>4848</v>
      </c>
    </row>
    <row r="3686" spans="1:17" x14ac:dyDescent="0.2">
      <c r="A3686" s="9" t="s">
        <v>15229</v>
      </c>
      <c r="B3686" s="9">
        <v>1</v>
      </c>
      <c r="K3686" s="26" t="s">
        <v>8183</v>
      </c>
      <c r="L3686" s="27" t="s">
        <v>15001</v>
      </c>
      <c r="M3686" s="27" t="s">
        <v>15002</v>
      </c>
      <c r="N3686" s="27" t="s">
        <v>15003</v>
      </c>
      <c r="O3686" s="27" t="s">
        <v>15003</v>
      </c>
      <c r="P3686" s="27" t="s">
        <v>19511</v>
      </c>
      <c r="Q3686" s="28" t="s">
        <v>4849</v>
      </c>
    </row>
    <row r="3687" spans="1:17" x14ac:dyDescent="0.2">
      <c r="A3687" s="9" t="s">
        <v>15231</v>
      </c>
      <c r="B3687" s="9">
        <v>1</v>
      </c>
      <c r="K3687" s="29" t="s">
        <v>8183</v>
      </c>
      <c r="L3687" s="30" t="s">
        <v>15004</v>
      </c>
      <c r="M3687" s="30" t="s">
        <v>15005</v>
      </c>
      <c r="N3687" s="30" t="s">
        <v>15003</v>
      </c>
      <c r="O3687" s="30" t="s">
        <v>15003</v>
      </c>
      <c r="P3687" s="30" t="s">
        <v>4850</v>
      </c>
      <c r="Q3687" s="31" t="s">
        <v>4851</v>
      </c>
    </row>
    <row r="3688" spans="1:17" x14ac:dyDescent="0.2">
      <c r="A3688" s="9" t="s">
        <v>15233</v>
      </c>
      <c r="B3688" s="9">
        <v>1</v>
      </c>
      <c r="K3688" s="26" t="s">
        <v>8186</v>
      </c>
      <c r="L3688" s="27" t="s">
        <v>15006</v>
      </c>
      <c r="M3688" s="27" t="s">
        <v>15007</v>
      </c>
      <c r="N3688" s="27" t="s">
        <v>15003</v>
      </c>
      <c r="O3688" s="27" t="s">
        <v>19511</v>
      </c>
      <c r="P3688" s="27" t="s">
        <v>4852</v>
      </c>
      <c r="Q3688" s="28" t="s">
        <v>4853</v>
      </c>
    </row>
    <row r="3689" spans="1:17" x14ac:dyDescent="0.2">
      <c r="A3689" s="9" t="s">
        <v>15235</v>
      </c>
      <c r="B3689" s="9">
        <v>1</v>
      </c>
      <c r="K3689" s="29" t="s">
        <v>8183</v>
      </c>
      <c r="L3689" s="30" t="s">
        <v>15008</v>
      </c>
      <c r="M3689" s="30" t="s">
        <v>15009</v>
      </c>
      <c r="N3689" s="30" t="s">
        <v>15003</v>
      </c>
      <c r="O3689" s="30" t="s">
        <v>19511</v>
      </c>
      <c r="P3689" s="30" t="s">
        <v>4854</v>
      </c>
      <c r="Q3689" s="31" t="s">
        <v>4855</v>
      </c>
    </row>
    <row r="3690" spans="1:17" x14ac:dyDescent="0.2">
      <c r="A3690" s="9" t="s">
        <v>15237</v>
      </c>
      <c r="B3690" s="9">
        <v>1</v>
      </c>
      <c r="K3690" s="26" t="s">
        <v>8220</v>
      </c>
      <c r="L3690" s="27" t="s">
        <v>8250</v>
      </c>
      <c r="M3690" s="27" t="s">
        <v>19511</v>
      </c>
      <c r="N3690" s="27" t="s">
        <v>15003</v>
      </c>
      <c r="O3690" s="27" t="s">
        <v>15010</v>
      </c>
      <c r="P3690" s="27" t="s">
        <v>19511</v>
      </c>
      <c r="Q3690" s="28" t="s">
        <v>19511</v>
      </c>
    </row>
    <row r="3691" spans="1:17" x14ac:dyDescent="0.2">
      <c r="A3691" s="9" t="s">
        <v>15239</v>
      </c>
      <c r="B3691" s="9">
        <v>1</v>
      </c>
      <c r="K3691" s="29" t="s">
        <v>8186</v>
      </c>
      <c r="L3691" s="30" t="s">
        <v>15011</v>
      </c>
      <c r="M3691" s="30" t="s">
        <v>15012</v>
      </c>
      <c r="N3691" s="30" t="s">
        <v>15003</v>
      </c>
      <c r="O3691" s="30" t="s">
        <v>19511</v>
      </c>
      <c r="P3691" s="30" t="s">
        <v>19511</v>
      </c>
      <c r="Q3691" s="31" t="s">
        <v>4856</v>
      </c>
    </row>
    <row r="3692" spans="1:17" x14ac:dyDescent="0.2">
      <c r="A3692" s="9" t="s">
        <v>15241</v>
      </c>
      <c r="B3692" s="9">
        <v>1</v>
      </c>
      <c r="K3692" s="26" t="s">
        <v>8353</v>
      </c>
      <c r="L3692" s="27" t="s">
        <v>15013</v>
      </c>
      <c r="M3692" s="27" t="s">
        <v>15014</v>
      </c>
      <c r="N3692" s="27" t="s">
        <v>15003</v>
      </c>
      <c r="O3692" s="27" t="s">
        <v>19511</v>
      </c>
      <c r="P3692" s="27" t="s">
        <v>4857</v>
      </c>
      <c r="Q3692" s="28" t="s">
        <v>4858</v>
      </c>
    </row>
    <row r="3693" spans="1:17" x14ac:dyDescent="0.2">
      <c r="A3693" s="9" t="s">
        <v>15245</v>
      </c>
      <c r="B3693" s="9">
        <v>1</v>
      </c>
      <c r="K3693" s="29" t="s">
        <v>8523</v>
      </c>
      <c r="L3693" s="30" t="s">
        <v>15015</v>
      </c>
      <c r="M3693" s="30" t="s">
        <v>15016</v>
      </c>
      <c r="N3693" s="30" t="s">
        <v>15003</v>
      </c>
      <c r="O3693" s="30" t="s">
        <v>15003</v>
      </c>
      <c r="P3693" s="30" t="s">
        <v>4859</v>
      </c>
      <c r="Q3693" s="31" t="s">
        <v>4860</v>
      </c>
    </row>
    <row r="3694" spans="1:17" x14ac:dyDescent="0.2">
      <c r="A3694" s="9" t="s">
        <v>15247</v>
      </c>
      <c r="B3694" s="9">
        <v>1</v>
      </c>
      <c r="K3694" s="26" t="s">
        <v>8177</v>
      </c>
      <c r="L3694" s="27" t="s">
        <v>15017</v>
      </c>
      <c r="M3694" s="27" t="s">
        <v>15018</v>
      </c>
      <c r="N3694" s="27" t="s">
        <v>15003</v>
      </c>
      <c r="O3694" s="27" t="s">
        <v>15003</v>
      </c>
      <c r="P3694" s="27" t="s">
        <v>4861</v>
      </c>
      <c r="Q3694" s="28" t="s">
        <v>4862</v>
      </c>
    </row>
    <row r="3695" spans="1:17" x14ac:dyDescent="0.2">
      <c r="A3695" s="9" t="s">
        <v>15249</v>
      </c>
      <c r="B3695" s="9">
        <v>1</v>
      </c>
      <c r="K3695" s="29" t="s">
        <v>8216</v>
      </c>
      <c r="L3695" s="30" t="s">
        <v>15019</v>
      </c>
      <c r="M3695" s="30" t="s">
        <v>15020</v>
      </c>
      <c r="N3695" s="30" t="s">
        <v>15003</v>
      </c>
      <c r="O3695" s="30" t="s">
        <v>15003</v>
      </c>
      <c r="P3695" s="30" t="s">
        <v>19511</v>
      </c>
      <c r="Q3695" s="31" t="s">
        <v>4863</v>
      </c>
    </row>
    <row r="3696" spans="1:17" x14ac:dyDescent="0.2">
      <c r="A3696" s="9" t="s">
        <v>15251</v>
      </c>
      <c r="B3696" s="9">
        <v>1</v>
      </c>
      <c r="K3696" s="26" t="s">
        <v>8186</v>
      </c>
      <c r="L3696" s="27" t="s">
        <v>15021</v>
      </c>
      <c r="M3696" s="27" t="s">
        <v>15022</v>
      </c>
      <c r="N3696" s="27" t="s">
        <v>15003</v>
      </c>
      <c r="O3696" s="27" t="s">
        <v>15003</v>
      </c>
      <c r="P3696" s="27" t="s">
        <v>19511</v>
      </c>
      <c r="Q3696" s="28" t="s">
        <v>19511</v>
      </c>
    </row>
    <row r="3697" spans="1:17" x14ac:dyDescent="0.2">
      <c r="A3697" s="9" t="s">
        <v>15253</v>
      </c>
      <c r="B3697" s="9">
        <v>1</v>
      </c>
      <c r="K3697" s="29" t="s">
        <v>8186</v>
      </c>
      <c r="L3697" s="30" t="s">
        <v>15023</v>
      </c>
      <c r="M3697" s="30" t="s">
        <v>15024</v>
      </c>
      <c r="N3697" s="30" t="s">
        <v>15003</v>
      </c>
      <c r="O3697" s="30" t="s">
        <v>15003</v>
      </c>
      <c r="P3697" s="30" t="s">
        <v>4864</v>
      </c>
      <c r="Q3697" s="31" t="s">
        <v>4865</v>
      </c>
    </row>
    <row r="3698" spans="1:17" x14ac:dyDescent="0.2">
      <c r="A3698" s="9" t="s">
        <v>15256</v>
      </c>
      <c r="B3698" s="9">
        <v>1</v>
      </c>
      <c r="K3698" s="26" t="s">
        <v>8186</v>
      </c>
      <c r="L3698" s="27" t="s">
        <v>12486</v>
      </c>
      <c r="M3698" s="27" t="s">
        <v>15025</v>
      </c>
      <c r="N3698" s="27" t="s">
        <v>15003</v>
      </c>
      <c r="O3698" s="27" t="s">
        <v>15003</v>
      </c>
      <c r="P3698" s="27" t="s">
        <v>19511</v>
      </c>
      <c r="Q3698" s="28" t="s">
        <v>19511</v>
      </c>
    </row>
    <row r="3699" spans="1:17" x14ac:dyDescent="0.2">
      <c r="A3699" s="9" t="s">
        <v>15258</v>
      </c>
      <c r="B3699" s="9">
        <v>1</v>
      </c>
      <c r="K3699" s="29" t="s">
        <v>8186</v>
      </c>
      <c r="L3699" s="30" t="s">
        <v>15026</v>
      </c>
      <c r="M3699" s="30" t="s">
        <v>15027</v>
      </c>
      <c r="N3699" s="30" t="s">
        <v>15003</v>
      </c>
      <c r="O3699" s="30" t="s">
        <v>15003</v>
      </c>
      <c r="P3699" s="30" t="s">
        <v>4864</v>
      </c>
      <c r="Q3699" s="31" t="s">
        <v>4865</v>
      </c>
    </row>
    <row r="3700" spans="1:17" x14ac:dyDescent="0.2">
      <c r="A3700" s="9" t="s">
        <v>15260</v>
      </c>
      <c r="B3700" s="9">
        <v>1</v>
      </c>
      <c r="K3700" s="26" t="s">
        <v>8523</v>
      </c>
      <c r="L3700" s="27" t="s">
        <v>15028</v>
      </c>
      <c r="M3700" s="27" t="s">
        <v>19511</v>
      </c>
      <c r="N3700" s="27" t="s">
        <v>15003</v>
      </c>
      <c r="O3700" s="27" t="s">
        <v>15029</v>
      </c>
      <c r="P3700" s="27" t="s">
        <v>4866</v>
      </c>
      <c r="Q3700" s="28" t="s">
        <v>4867</v>
      </c>
    </row>
    <row r="3701" spans="1:17" x14ac:dyDescent="0.2">
      <c r="A3701" s="9" t="s">
        <v>15262</v>
      </c>
      <c r="B3701" s="9">
        <v>1</v>
      </c>
      <c r="K3701" s="29" t="s">
        <v>8186</v>
      </c>
      <c r="L3701" s="30" t="s">
        <v>15030</v>
      </c>
      <c r="M3701" s="30" t="s">
        <v>15025</v>
      </c>
      <c r="N3701" s="30" t="s">
        <v>15003</v>
      </c>
      <c r="O3701" s="30" t="s">
        <v>15003</v>
      </c>
      <c r="P3701" s="30" t="s">
        <v>19511</v>
      </c>
      <c r="Q3701" s="31" t="s">
        <v>19511</v>
      </c>
    </row>
    <row r="3702" spans="1:17" x14ac:dyDescent="0.2">
      <c r="A3702" s="9" t="s">
        <v>15264</v>
      </c>
      <c r="B3702" s="9">
        <v>1</v>
      </c>
      <c r="K3702" s="26" t="s">
        <v>8186</v>
      </c>
      <c r="L3702" s="27" t="s">
        <v>15031</v>
      </c>
      <c r="M3702" s="27" t="s">
        <v>4868</v>
      </c>
      <c r="N3702" s="27" t="s">
        <v>15003</v>
      </c>
      <c r="O3702" s="27" t="s">
        <v>15003</v>
      </c>
      <c r="P3702" s="27" t="s">
        <v>4869</v>
      </c>
      <c r="Q3702" s="28" t="s">
        <v>4870</v>
      </c>
    </row>
    <row r="3703" spans="1:17" x14ac:dyDescent="0.2">
      <c r="A3703" s="9" t="s">
        <v>15266</v>
      </c>
      <c r="B3703" s="9">
        <v>1</v>
      </c>
      <c r="K3703" s="29" t="s">
        <v>8174</v>
      </c>
      <c r="L3703" s="30" t="s">
        <v>15032</v>
      </c>
      <c r="M3703" s="30" t="s">
        <v>15033</v>
      </c>
      <c r="N3703" s="30" t="s">
        <v>15003</v>
      </c>
      <c r="O3703" s="30" t="s">
        <v>19511</v>
      </c>
      <c r="P3703" s="30" t="s">
        <v>4871</v>
      </c>
      <c r="Q3703" s="31" t="s">
        <v>4872</v>
      </c>
    </row>
    <row r="3704" spans="1:17" x14ac:dyDescent="0.2">
      <c r="A3704" s="9" t="s">
        <v>15270</v>
      </c>
      <c r="B3704" s="9">
        <v>1</v>
      </c>
      <c r="K3704" s="26" t="s">
        <v>8183</v>
      </c>
      <c r="L3704" s="27" t="s">
        <v>12365</v>
      </c>
      <c r="M3704" s="27" t="s">
        <v>15034</v>
      </c>
      <c r="N3704" s="27" t="s">
        <v>15035</v>
      </c>
      <c r="O3704" s="27" t="s">
        <v>15036</v>
      </c>
      <c r="P3704" s="27" t="s">
        <v>4873</v>
      </c>
      <c r="Q3704" s="28" t="s">
        <v>4874</v>
      </c>
    </row>
    <row r="3705" spans="1:17" x14ac:dyDescent="0.2">
      <c r="A3705" s="9" t="s">
        <v>15272</v>
      </c>
      <c r="B3705" s="9">
        <v>1</v>
      </c>
      <c r="K3705" s="29" t="s">
        <v>8220</v>
      </c>
      <c r="L3705" s="30" t="s">
        <v>15037</v>
      </c>
      <c r="M3705" s="30" t="s">
        <v>19511</v>
      </c>
      <c r="N3705" s="30" t="s">
        <v>15038</v>
      </c>
      <c r="O3705" s="30" t="s">
        <v>15039</v>
      </c>
      <c r="P3705" s="30" t="s">
        <v>19511</v>
      </c>
      <c r="Q3705" s="31" t="s">
        <v>4875</v>
      </c>
    </row>
    <row r="3706" spans="1:17" x14ac:dyDescent="0.2">
      <c r="A3706" s="9" t="s">
        <v>15274</v>
      </c>
      <c r="B3706" s="9">
        <v>1</v>
      </c>
      <c r="K3706" s="26" t="s">
        <v>8186</v>
      </c>
      <c r="L3706" s="27" t="s">
        <v>15040</v>
      </c>
      <c r="M3706" s="27" t="s">
        <v>15041</v>
      </c>
      <c r="N3706" s="27" t="s">
        <v>15038</v>
      </c>
      <c r="O3706" s="27" t="s">
        <v>15038</v>
      </c>
      <c r="P3706" s="27" t="s">
        <v>4876</v>
      </c>
      <c r="Q3706" s="28" t="s">
        <v>4877</v>
      </c>
    </row>
    <row r="3707" spans="1:17" x14ac:dyDescent="0.2">
      <c r="A3707" s="9" t="s">
        <v>15277</v>
      </c>
      <c r="B3707" s="9">
        <v>1</v>
      </c>
      <c r="K3707" s="29" t="s">
        <v>8186</v>
      </c>
      <c r="L3707" s="30" t="s">
        <v>15042</v>
      </c>
      <c r="M3707" s="30" t="s">
        <v>15043</v>
      </c>
      <c r="N3707" s="30" t="s">
        <v>15038</v>
      </c>
      <c r="O3707" s="30" t="s">
        <v>15038</v>
      </c>
      <c r="P3707" s="30" t="s">
        <v>4878</v>
      </c>
      <c r="Q3707" s="31" t="s">
        <v>4879</v>
      </c>
    </row>
    <row r="3708" spans="1:17" x14ac:dyDescent="0.2">
      <c r="A3708" s="9" t="s">
        <v>15279</v>
      </c>
      <c r="B3708" s="9">
        <v>1</v>
      </c>
      <c r="K3708" s="26" t="s">
        <v>8216</v>
      </c>
      <c r="L3708" s="27" t="s">
        <v>15044</v>
      </c>
      <c r="M3708" s="27" t="s">
        <v>15045</v>
      </c>
      <c r="N3708" s="27" t="s">
        <v>15038</v>
      </c>
      <c r="O3708" s="27" t="s">
        <v>15038</v>
      </c>
      <c r="P3708" s="27" t="s">
        <v>19511</v>
      </c>
      <c r="Q3708" s="28" t="s">
        <v>19511</v>
      </c>
    </row>
    <row r="3709" spans="1:17" x14ac:dyDescent="0.2">
      <c r="A3709" s="9" t="s">
        <v>15281</v>
      </c>
      <c r="B3709" s="9">
        <v>1</v>
      </c>
      <c r="K3709" s="29" t="s">
        <v>8216</v>
      </c>
      <c r="L3709" s="30" t="s">
        <v>15046</v>
      </c>
      <c r="M3709" s="30" t="s">
        <v>15047</v>
      </c>
      <c r="N3709" s="30" t="s">
        <v>15048</v>
      </c>
      <c r="O3709" s="30" t="s">
        <v>15048</v>
      </c>
      <c r="P3709" s="30" t="s">
        <v>4880</v>
      </c>
      <c r="Q3709" s="31" t="s">
        <v>4881</v>
      </c>
    </row>
    <row r="3710" spans="1:17" x14ac:dyDescent="0.2">
      <c r="A3710" s="9" t="s">
        <v>15283</v>
      </c>
      <c r="B3710" s="9">
        <v>1</v>
      </c>
      <c r="K3710" s="26" t="s">
        <v>8186</v>
      </c>
      <c r="L3710" s="27" t="s">
        <v>15049</v>
      </c>
      <c r="M3710" s="27" t="s">
        <v>4882</v>
      </c>
      <c r="N3710" s="27" t="s">
        <v>15048</v>
      </c>
      <c r="O3710" s="27" t="s">
        <v>4883</v>
      </c>
      <c r="P3710" s="27" t="s">
        <v>19511</v>
      </c>
      <c r="Q3710" s="28" t="s">
        <v>4884</v>
      </c>
    </row>
    <row r="3711" spans="1:17" x14ac:dyDescent="0.2">
      <c r="A3711" s="9" t="s">
        <v>15285</v>
      </c>
      <c r="B3711" s="9">
        <v>1</v>
      </c>
      <c r="K3711" s="29" t="s">
        <v>8186</v>
      </c>
      <c r="L3711" s="30" t="s">
        <v>15050</v>
      </c>
      <c r="M3711" s="30" t="s">
        <v>15051</v>
      </c>
      <c r="N3711" s="30" t="s">
        <v>15048</v>
      </c>
      <c r="O3711" s="30" t="s">
        <v>15048</v>
      </c>
      <c r="P3711" s="30" t="s">
        <v>19511</v>
      </c>
      <c r="Q3711" s="31" t="s">
        <v>19511</v>
      </c>
    </row>
    <row r="3712" spans="1:17" x14ac:dyDescent="0.2">
      <c r="A3712" s="9" t="s">
        <v>15287</v>
      </c>
      <c r="B3712" s="9">
        <v>1</v>
      </c>
      <c r="K3712" s="26" t="s">
        <v>8216</v>
      </c>
      <c r="L3712" s="27" t="s">
        <v>15052</v>
      </c>
      <c r="M3712" s="27" t="s">
        <v>15053</v>
      </c>
      <c r="N3712" s="27" t="s">
        <v>15048</v>
      </c>
      <c r="O3712" s="27" t="s">
        <v>15054</v>
      </c>
      <c r="P3712" s="27" t="s">
        <v>4880</v>
      </c>
      <c r="Q3712" s="28" t="s">
        <v>4881</v>
      </c>
    </row>
    <row r="3713" spans="1:17" x14ac:dyDescent="0.2">
      <c r="A3713" s="9" t="s">
        <v>15289</v>
      </c>
      <c r="B3713" s="9">
        <v>1</v>
      </c>
      <c r="K3713" s="29" t="s">
        <v>8186</v>
      </c>
      <c r="L3713" s="30" t="s">
        <v>15055</v>
      </c>
      <c r="M3713" s="30" t="s">
        <v>15053</v>
      </c>
      <c r="N3713" s="30" t="s">
        <v>15048</v>
      </c>
      <c r="O3713" s="30" t="s">
        <v>15054</v>
      </c>
      <c r="P3713" s="30" t="s">
        <v>4880</v>
      </c>
      <c r="Q3713" s="31" t="s">
        <v>4881</v>
      </c>
    </row>
    <row r="3714" spans="1:17" x14ac:dyDescent="0.2">
      <c r="A3714" s="9" t="s">
        <v>15291</v>
      </c>
      <c r="B3714" s="9">
        <v>1</v>
      </c>
      <c r="K3714" s="26" t="s">
        <v>8183</v>
      </c>
      <c r="L3714" s="27" t="s">
        <v>10749</v>
      </c>
      <c r="M3714" s="27" t="s">
        <v>15056</v>
      </c>
      <c r="N3714" s="27" t="s">
        <v>4907</v>
      </c>
      <c r="O3714" s="27" t="s">
        <v>4907</v>
      </c>
      <c r="P3714" s="27" t="s">
        <v>19511</v>
      </c>
      <c r="Q3714" s="28" t="s">
        <v>4885</v>
      </c>
    </row>
    <row r="3715" spans="1:17" x14ac:dyDescent="0.2">
      <c r="A3715" s="9" t="s">
        <v>15294</v>
      </c>
      <c r="B3715" s="9">
        <v>1</v>
      </c>
      <c r="K3715" s="29" t="s">
        <v>8216</v>
      </c>
      <c r="L3715" s="30" t="s">
        <v>15057</v>
      </c>
      <c r="M3715" s="30" t="s">
        <v>15058</v>
      </c>
      <c r="N3715" s="30" t="s">
        <v>4907</v>
      </c>
      <c r="O3715" s="30" t="s">
        <v>4907</v>
      </c>
      <c r="P3715" s="30" t="s">
        <v>19511</v>
      </c>
      <c r="Q3715" s="31" t="s">
        <v>4886</v>
      </c>
    </row>
    <row r="3716" spans="1:17" x14ac:dyDescent="0.2">
      <c r="A3716" s="9" t="s">
        <v>15295</v>
      </c>
      <c r="B3716" s="9">
        <v>1</v>
      </c>
      <c r="K3716" s="26" t="s">
        <v>8171</v>
      </c>
      <c r="L3716" s="27" t="s">
        <v>15059</v>
      </c>
      <c r="M3716" s="27" t="s">
        <v>19511</v>
      </c>
      <c r="N3716" s="27" t="s">
        <v>4907</v>
      </c>
      <c r="O3716" s="27" t="s">
        <v>15060</v>
      </c>
      <c r="P3716" s="27" t="s">
        <v>4887</v>
      </c>
      <c r="Q3716" s="28" t="s">
        <v>4888</v>
      </c>
    </row>
    <row r="3717" spans="1:17" x14ac:dyDescent="0.2">
      <c r="A3717" s="9" t="s">
        <v>15296</v>
      </c>
      <c r="B3717" s="9">
        <v>1</v>
      </c>
      <c r="K3717" s="29" t="s">
        <v>8171</v>
      </c>
      <c r="L3717" s="30" t="s">
        <v>15061</v>
      </c>
      <c r="M3717" s="30" t="s">
        <v>15062</v>
      </c>
      <c r="N3717" s="30" t="s">
        <v>4907</v>
      </c>
      <c r="O3717" s="30" t="s">
        <v>4907</v>
      </c>
      <c r="P3717" s="30" t="s">
        <v>4889</v>
      </c>
      <c r="Q3717" s="31" t="s">
        <v>4890</v>
      </c>
    </row>
    <row r="3718" spans="1:17" x14ac:dyDescent="0.2">
      <c r="A3718" s="9" t="s">
        <v>15297</v>
      </c>
      <c r="B3718" s="9">
        <v>1</v>
      </c>
      <c r="K3718" s="26" t="s">
        <v>8186</v>
      </c>
      <c r="L3718" s="27" t="s">
        <v>15063</v>
      </c>
      <c r="M3718" s="27" t="s">
        <v>15064</v>
      </c>
      <c r="N3718" s="27" t="s">
        <v>4907</v>
      </c>
      <c r="O3718" s="27" t="s">
        <v>4907</v>
      </c>
      <c r="P3718" s="27" t="s">
        <v>4891</v>
      </c>
      <c r="Q3718" s="28" t="s">
        <v>4892</v>
      </c>
    </row>
    <row r="3719" spans="1:17" x14ac:dyDescent="0.2">
      <c r="A3719" s="9" t="s">
        <v>15299</v>
      </c>
      <c r="B3719" s="9">
        <v>1</v>
      </c>
      <c r="K3719" s="29" t="s">
        <v>8174</v>
      </c>
      <c r="L3719" s="30" t="s">
        <v>15065</v>
      </c>
      <c r="M3719" s="30" t="s">
        <v>15066</v>
      </c>
      <c r="N3719" s="30" t="s">
        <v>4907</v>
      </c>
      <c r="O3719" s="30" t="s">
        <v>15067</v>
      </c>
      <c r="P3719" s="30" t="s">
        <v>4893</v>
      </c>
      <c r="Q3719" s="31" t="s">
        <v>4894</v>
      </c>
    </row>
    <row r="3720" spans="1:17" x14ac:dyDescent="0.2">
      <c r="A3720" s="9" t="s">
        <v>15301</v>
      </c>
      <c r="B3720" s="9">
        <v>1</v>
      </c>
      <c r="K3720" s="26" t="s">
        <v>8174</v>
      </c>
      <c r="L3720" s="27" t="s">
        <v>15068</v>
      </c>
      <c r="M3720" s="27" t="s">
        <v>15069</v>
      </c>
      <c r="N3720" s="27" t="s">
        <v>4907</v>
      </c>
      <c r="O3720" s="27" t="s">
        <v>15070</v>
      </c>
      <c r="P3720" s="27" t="s">
        <v>19511</v>
      </c>
      <c r="Q3720" s="28" t="s">
        <v>4895</v>
      </c>
    </row>
    <row r="3721" spans="1:17" x14ac:dyDescent="0.2">
      <c r="A3721" s="9" t="s">
        <v>15303</v>
      </c>
      <c r="B3721" s="9">
        <v>1</v>
      </c>
      <c r="K3721" s="29" t="s">
        <v>8174</v>
      </c>
      <c r="L3721" s="30" t="s">
        <v>15071</v>
      </c>
      <c r="M3721" s="30" t="s">
        <v>15072</v>
      </c>
      <c r="N3721" s="30" t="s">
        <v>4907</v>
      </c>
      <c r="O3721" s="30" t="s">
        <v>19511</v>
      </c>
      <c r="P3721" s="30" t="s">
        <v>19511</v>
      </c>
      <c r="Q3721" s="31" t="s">
        <v>4896</v>
      </c>
    </row>
    <row r="3722" spans="1:17" x14ac:dyDescent="0.2">
      <c r="A3722" s="9" t="s">
        <v>15305</v>
      </c>
      <c r="B3722" s="9">
        <v>1</v>
      </c>
      <c r="K3722" s="26" t="s">
        <v>8174</v>
      </c>
      <c r="L3722" s="27" t="s">
        <v>15073</v>
      </c>
      <c r="M3722" s="27" t="s">
        <v>15074</v>
      </c>
      <c r="N3722" s="27" t="s">
        <v>4907</v>
      </c>
      <c r="O3722" s="27" t="s">
        <v>15075</v>
      </c>
      <c r="P3722" s="27" t="s">
        <v>19511</v>
      </c>
      <c r="Q3722" s="28" t="s">
        <v>4897</v>
      </c>
    </row>
    <row r="3723" spans="1:17" x14ac:dyDescent="0.2">
      <c r="A3723" s="9" t="s">
        <v>15307</v>
      </c>
      <c r="B3723" s="9">
        <v>1</v>
      </c>
      <c r="K3723" s="29" t="s">
        <v>8174</v>
      </c>
      <c r="L3723" s="30" t="s">
        <v>15076</v>
      </c>
      <c r="M3723" s="30" t="s">
        <v>15077</v>
      </c>
      <c r="N3723" s="30" t="s">
        <v>4907</v>
      </c>
      <c r="O3723" s="30" t="s">
        <v>19511</v>
      </c>
      <c r="P3723" s="30" t="s">
        <v>19511</v>
      </c>
      <c r="Q3723" s="31" t="s">
        <v>4898</v>
      </c>
    </row>
    <row r="3724" spans="1:17" x14ac:dyDescent="0.2">
      <c r="A3724" s="9" t="s">
        <v>15309</v>
      </c>
      <c r="B3724" s="9">
        <v>1</v>
      </c>
      <c r="K3724" s="26" t="s">
        <v>8174</v>
      </c>
      <c r="L3724" s="27" t="s">
        <v>15078</v>
      </c>
      <c r="M3724" s="27" t="s">
        <v>15079</v>
      </c>
      <c r="N3724" s="27" t="s">
        <v>4907</v>
      </c>
      <c r="O3724" s="27" t="s">
        <v>19511</v>
      </c>
      <c r="P3724" s="27" t="s">
        <v>19511</v>
      </c>
      <c r="Q3724" s="28" t="s">
        <v>4899</v>
      </c>
    </row>
    <row r="3725" spans="1:17" x14ac:dyDescent="0.2">
      <c r="A3725" s="9" t="s">
        <v>15311</v>
      </c>
      <c r="B3725" s="9">
        <v>1</v>
      </c>
      <c r="K3725" s="29" t="s">
        <v>8174</v>
      </c>
      <c r="L3725" s="30" t="s">
        <v>15080</v>
      </c>
      <c r="M3725" s="30" t="s">
        <v>15081</v>
      </c>
      <c r="N3725" s="30" t="s">
        <v>4907</v>
      </c>
      <c r="O3725" s="30" t="s">
        <v>15082</v>
      </c>
      <c r="P3725" s="30" t="s">
        <v>19511</v>
      </c>
      <c r="Q3725" s="31" t="s">
        <v>4900</v>
      </c>
    </row>
    <row r="3726" spans="1:17" x14ac:dyDescent="0.2">
      <c r="A3726" s="9" t="s">
        <v>15312</v>
      </c>
      <c r="B3726" s="9">
        <v>1</v>
      </c>
      <c r="K3726" s="26" t="s">
        <v>8174</v>
      </c>
      <c r="L3726" s="27" t="s">
        <v>15083</v>
      </c>
      <c r="M3726" s="27" t="s">
        <v>15084</v>
      </c>
      <c r="N3726" s="27" t="s">
        <v>4907</v>
      </c>
      <c r="O3726" s="27" t="s">
        <v>19511</v>
      </c>
      <c r="P3726" s="27" t="s">
        <v>19511</v>
      </c>
      <c r="Q3726" s="28" t="s">
        <v>4901</v>
      </c>
    </row>
    <row r="3727" spans="1:17" x14ac:dyDescent="0.2">
      <c r="A3727" s="9" t="s">
        <v>15314</v>
      </c>
      <c r="B3727" s="9">
        <v>1</v>
      </c>
      <c r="K3727" s="29" t="s">
        <v>8174</v>
      </c>
      <c r="L3727" s="30" t="s">
        <v>15085</v>
      </c>
      <c r="M3727" s="30" t="s">
        <v>15086</v>
      </c>
      <c r="N3727" s="30" t="s">
        <v>4907</v>
      </c>
      <c r="O3727" s="30" t="s">
        <v>19511</v>
      </c>
      <c r="P3727" s="30" t="s">
        <v>19511</v>
      </c>
      <c r="Q3727" s="31" t="s">
        <v>19511</v>
      </c>
    </row>
    <row r="3728" spans="1:17" x14ac:dyDescent="0.2">
      <c r="A3728" s="9" t="s">
        <v>15316</v>
      </c>
      <c r="B3728" s="9">
        <v>1</v>
      </c>
      <c r="K3728" s="26" t="s">
        <v>8174</v>
      </c>
      <c r="L3728" s="27" t="s">
        <v>15087</v>
      </c>
      <c r="M3728" s="27" t="s">
        <v>15088</v>
      </c>
      <c r="N3728" s="27" t="s">
        <v>4907</v>
      </c>
      <c r="O3728" s="27" t="s">
        <v>19511</v>
      </c>
      <c r="P3728" s="27" t="s">
        <v>19511</v>
      </c>
      <c r="Q3728" s="28" t="s">
        <v>4902</v>
      </c>
    </row>
    <row r="3729" spans="1:17" x14ac:dyDescent="0.2">
      <c r="A3729" s="9" t="s">
        <v>15318</v>
      </c>
      <c r="B3729" s="9">
        <v>1</v>
      </c>
      <c r="K3729" s="29" t="s">
        <v>8174</v>
      </c>
      <c r="L3729" s="30" t="s">
        <v>15085</v>
      </c>
      <c r="M3729" s="30" t="s">
        <v>8284</v>
      </c>
      <c r="N3729" s="30" t="s">
        <v>4907</v>
      </c>
      <c r="O3729" s="30" t="s">
        <v>19511</v>
      </c>
      <c r="P3729" s="30" t="s">
        <v>19511</v>
      </c>
      <c r="Q3729" s="31" t="s">
        <v>19511</v>
      </c>
    </row>
    <row r="3730" spans="1:17" x14ac:dyDescent="0.2">
      <c r="A3730" s="9" t="s">
        <v>15319</v>
      </c>
      <c r="B3730" s="9">
        <v>1</v>
      </c>
      <c r="K3730" s="26" t="s">
        <v>8174</v>
      </c>
      <c r="L3730" s="27" t="s">
        <v>15089</v>
      </c>
      <c r="M3730" s="27" t="s">
        <v>15090</v>
      </c>
      <c r="N3730" s="27" t="s">
        <v>4907</v>
      </c>
      <c r="O3730" s="27" t="s">
        <v>19511</v>
      </c>
      <c r="P3730" s="27" t="s">
        <v>19511</v>
      </c>
      <c r="Q3730" s="28" t="s">
        <v>4903</v>
      </c>
    </row>
    <row r="3731" spans="1:17" x14ac:dyDescent="0.2">
      <c r="A3731" s="9" t="s">
        <v>15322</v>
      </c>
      <c r="B3731" s="9">
        <v>1</v>
      </c>
      <c r="K3731" s="29" t="s">
        <v>8174</v>
      </c>
      <c r="L3731" s="30" t="s">
        <v>15091</v>
      </c>
      <c r="M3731" s="30" t="s">
        <v>15092</v>
      </c>
      <c r="N3731" s="30" t="s">
        <v>4907</v>
      </c>
      <c r="O3731" s="30" t="s">
        <v>19511</v>
      </c>
      <c r="P3731" s="30" t="s">
        <v>19511</v>
      </c>
      <c r="Q3731" s="31" t="s">
        <v>4904</v>
      </c>
    </row>
    <row r="3732" spans="1:17" x14ac:dyDescent="0.2">
      <c r="A3732" s="9" t="s">
        <v>15324</v>
      </c>
      <c r="B3732" s="9">
        <v>1</v>
      </c>
      <c r="K3732" s="26" t="s">
        <v>8174</v>
      </c>
      <c r="L3732" s="27" t="s">
        <v>15093</v>
      </c>
      <c r="M3732" s="27" t="s">
        <v>15094</v>
      </c>
      <c r="N3732" s="27" t="s">
        <v>4907</v>
      </c>
      <c r="O3732" s="27" t="s">
        <v>19511</v>
      </c>
      <c r="P3732" s="27" t="s">
        <v>19511</v>
      </c>
      <c r="Q3732" s="28" t="s">
        <v>4905</v>
      </c>
    </row>
    <row r="3733" spans="1:17" x14ac:dyDescent="0.2">
      <c r="A3733" s="9" t="s">
        <v>15326</v>
      </c>
      <c r="B3733" s="9">
        <v>1</v>
      </c>
      <c r="K3733" s="29" t="s">
        <v>8174</v>
      </c>
      <c r="L3733" s="30" t="s">
        <v>15095</v>
      </c>
      <c r="M3733" s="30" t="s">
        <v>19511</v>
      </c>
      <c r="N3733" s="30" t="s">
        <v>4907</v>
      </c>
      <c r="O3733" s="30" t="s">
        <v>19511</v>
      </c>
      <c r="P3733" s="30" t="s">
        <v>19511</v>
      </c>
      <c r="Q3733" s="31" t="s">
        <v>4906</v>
      </c>
    </row>
    <row r="3734" spans="1:17" x14ac:dyDescent="0.2">
      <c r="A3734" s="9" t="s">
        <v>15327</v>
      </c>
      <c r="B3734" s="9">
        <v>1</v>
      </c>
      <c r="K3734" s="26" t="s">
        <v>8174</v>
      </c>
      <c r="L3734" s="27" t="s">
        <v>15096</v>
      </c>
      <c r="M3734" s="27" t="s">
        <v>15097</v>
      </c>
      <c r="N3734" s="27" t="s">
        <v>4907</v>
      </c>
      <c r="O3734" s="27" t="s">
        <v>4907</v>
      </c>
      <c r="P3734" s="27" t="s">
        <v>4908</v>
      </c>
      <c r="Q3734" s="28" t="s">
        <v>4909</v>
      </c>
    </row>
    <row r="3735" spans="1:17" x14ac:dyDescent="0.2">
      <c r="A3735" s="9" t="s">
        <v>15329</v>
      </c>
      <c r="B3735" s="9">
        <v>1</v>
      </c>
      <c r="K3735" s="29" t="s">
        <v>8174</v>
      </c>
      <c r="L3735" s="30" t="s">
        <v>15098</v>
      </c>
      <c r="M3735" s="30" t="s">
        <v>15097</v>
      </c>
      <c r="N3735" s="30" t="s">
        <v>4907</v>
      </c>
      <c r="O3735" s="30" t="s">
        <v>4907</v>
      </c>
      <c r="P3735" s="30" t="s">
        <v>4908</v>
      </c>
      <c r="Q3735" s="31" t="s">
        <v>4910</v>
      </c>
    </row>
    <row r="3736" spans="1:17" x14ac:dyDescent="0.2">
      <c r="A3736" s="9" t="s">
        <v>15331</v>
      </c>
      <c r="B3736" s="9">
        <v>1</v>
      </c>
      <c r="K3736" s="26" t="s">
        <v>8174</v>
      </c>
      <c r="L3736" s="27" t="s">
        <v>15099</v>
      </c>
      <c r="M3736" s="27" t="s">
        <v>15100</v>
      </c>
      <c r="N3736" s="27" t="s">
        <v>4907</v>
      </c>
      <c r="O3736" s="27" t="s">
        <v>19511</v>
      </c>
      <c r="P3736" s="27" t="s">
        <v>19511</v>
      </c>
      <c r="Q3736" s="28" t="s">
        <v>4911</v>
      </c>
    </row>
    <row r="3737" spans="1:17" x14ac:dyDescent="0.2">
      <c r="A3737" s="9" t="s">
        <v>15333</v>
      </c>
      <c r="B3737" s="9">
        <v>1</v>
      </c>
      <c r="K3737" s="29" t="s">
        <v>8174</v>
      </c>
      <c r="L3737" s="30" t="s">
        <v>4907</v>
      </c>
      <c r="M3737" s="30" t="s">
        <v>15097</v>
      </c>
      <c r="N3737" s="30" t="s">
        <v>4907</v>
      </c>
      <c r="O3737" s="30" t="s">
        <v>4907</v>
      </c>
      <c r="P3737" s="30" t="s">
        <v>4908</v>
      </c>
      <c r="Q3737" s="31" t="s">
        <v>4910</v>
      </c>
    </row>
    <row r="3738" spans="1:17" x14ac:dyDescent="0.2">
      <c r="A3738" s="9" t="s">
        <v>15336</v>
      </c>
      <c r="B3738" s="9">
        <v>1</v>
      </c>
      <c r="K3738" s="26" t="s">
        <v>8174</v>
      </c>
      <c r="L3738" s="27" t="s">
        <v>15101</v>
      </c>
      <c r="M3738" s="27" t="s">
        <v>15102</v>
      </c>
      <c r="N3738" s="27" t="s">
        <v>4907</v>
      </c>
      <c r="O3738" s="27" t="s">
        <v>19511</v>
      </c>
      <c r="P3738" s="27" t="s">
        <v>19511</v>
      </c>
      <c r="Q3738" s="28" t="s">
        <v>4912</v>
      </c>
    </row>
    <row r="3739" spans="1:17" x14ac:dyDescent="0.2">
      <c r="A3739" s="9" t="s">
        <v>15338</v>
      </c>
      <c r="B3739" s="9">
        <v>1</v>
      </c>
      <c r="K3739" s="29" t="s">
        <v>8186</v>
      </c>
      <c r="L3739" s="30" t="s">
        <v>15103</v>
      </c>
      <c r="M3739" s="30" t="s">
        <v>15104</v>
      </c>
      <c r="N3739" s="30" t="s">
        <v>4907</v>
      </c>
      <c r="O3739" s="30" t="s">
        <v>19511</v>
      </c>
      <c r="P3739" s="30" t="s">
        <v>4913</v>
      </c>
      <c r="Q3739" s="31" t="s">
        <v>4914</v>
      </c>
    </row>
    <row r="3740" spans="1:17" x14ac:dyDescent="0.2">
      <c r="A3740" s="9" t="s">
        <v>15342</v>
      </c>
      <c r="B3740" s="9">
        <v>1</v>
      </c>
      <c r="K3740" s="26" t="s">
        <v>8186</v>
      </c>
      <c r="L3740" s="27" t="s">
        <v>15105</v>
      </c>
      <c r="M3740" s="27" t="s">
        <v>19511</v>
      </c>
      <c r="N3740" s="27" t="s">
        <v>4907</v>
      </c>
      <c r="O3740" s="27" t="s">
        <v>4907</v>
      </c>
      <c r="P3740" s="27" t="s">
        <v>4915</v>
      </c>
      <c r="Q3740" s="28" t="s">
        <v>4916</v>
      </c>
    </row>
    <row r="3741" spans="1:17" x14ac:dyDescent="0.2">
      <c r="A3741" s="9" t="s">
        <v>15345</v>
      </c>
      <c r="B3741" s="9">
        <v>1</v>
      </c>
      <c r="K3741" s="29" t="s">
        <v>8183</v>
      </c>
      <c r="L3741" s="30" t="s">
        <v>15106</v>
      </c>
      <c r="M3741" s="30" t="s">
        <v>14587</v>
      </c>
      <c r="N3741" s="30" t="s">
        <v>4907</v>
      </c>
      <c r="O3741" s="30" t="s">
        <v>4907</v>
      </c>
      <c r="P3741" s="30" t="s">
        <v>4917</v>
      </c>
      <c r="Q3741" s="31" t="s">
        <v>4912</v>
      </c>
    </row>
    <row r="3742" spans="1:17" x14ac:dyDescent="0.2">
      <c r="A3742" s="9" t="s">
        <v>15348</v>
      </c>
      <c r="B3742" s="9">
        <v>1</v>
      </c>
      <c r="K3742" s="26" t="s">
        <v>8186</v>
      </c>
      <c r="L3742" s="27" t="s">
        <v>15107</v>
      </c>
      <c r="M3742" s="27" t="s">
        <v>15108</v>
      </c>
      <c r="N3742" s="27" t="s">
        <v>4907</v>
      </c>
      <c r="O3742" s="27" t="s">
        <v>4907</v>
      </c>
      <c r="P3742" s="27" t="s">
        <v>19511</v>
      </c>
      <c r="Q3742" s="28" t="s">
        <v>19511</v>
      </c>
    </row>
    <row r="3743" spans="1:17" x14ac:dyDescent="0.2">
      <c r="A3743" s="9" t="s">
        <v>15350</v>
      </c>
      <c r="B3743" s="9">
        <v>1</v>
      </c>
      <c r="K3743" s="29" t="s">
        <v>8183</v>
      </c>
      <c r="L3743" s="30" t="s">
        <v>15109</v>
      </c>
      <c r="M3743" s="30" t="s">
        <v>15110</v>
      </c>
      <c r="N3743" s="30" t="s">
        <v>4907</v>
      </c>
      <c r="O3743" s="30" t="s">
        <v>4907</v>
      </c>
      <c r="P3743" s="30" t="s">
        <v>4918</v>
      </c>
      <c r="Q3743" s="31" t="s">
        <v>4919</v>
      </c>
    </row>
    <row r="3744" spans="1:17" x14ac:dyDescent="0.2">
      <c r="A3744" s="9" t="s">
        <v>15352</v>
      </c>
      <c r="B3744" s="9">
        <v>1</v>
      </c>
      <c r="K3744" s="26" t="s">
        <v>8216</v>
      </c>
      <c r="L3744" s="27" t="s">
        <v>15111</v>
      </c>
      <c r="M3744" s="27" t="s">
        <v>15112</v>
      </c>
      <c r="N3744" s="27" t="s">
        <v>4907</v>
      </c>
      <c r="O3744" s="27" t="s">
        <v>4907</v>
      </c>
      <c r="P3744" s="27" t="s">
        <v>19511</v>
      </c>
      <c r="Q3744" s="28" t="s">
        <v>4920</v>
      </c>
    </row>
    <row r="3745" spans="1:17" x14ac:dyDescent="0.2">
      <c r="A3745" s="9" t="s">
        <v>15354</v>
      </c>
      <c r="B3745" s="9">
        <v>1</v>
      </c>
      <c r="K3745" s="29" t="s">
        <v>8186</v>
      </c>
      <c r="L3745" s="30" t="s">
        <v>15113</v>
      </c>
      <c r="M3745" s="30" t="s">
        <v>15114</v>
      </c>
      <c r="N3745" s="30" t="s">
        <v>4907</v>
      </c>
      <c r="O3745" s="30" t="s">
        <v>4907</v>
      </c>
      <c r="P3745" s="30" t="s">
        <v>19511</v>
      </c>
      <c r="Q3745" s="31" t="s">
        <v>19511</v>
      </c>
    </row>
    <row r="3746" spans="1:17" x14ac:dyDescent="0.2">
      <c r="A3746" s="9" t="s">
        <v>15356</v>
      </c>
      <c r="B3746" s="9">
        <v>1</v>
      </c>
      <c r="K3746" s="26" t="s">
        <v>8171</v>
      </c>
      <c r="L3746" s="27" t="s">
        <v>15115</v>
      </c>
      <c r="M3746" s="27" t="s">
        <v>15116</v>
      </c>
      <c r="N3746" s="27" t="s">
        <v>4929</v>
      </c>
      <c r="O3746" s="27" t="s">
        <v>4929</v>
      </c>
      <c r="P3746" s="27" t="s">
        <v>4921</v>
      </c>
      <c r="Q3746" s="28" t="s">
        <v>4922</v>
      </c>
    </row>
    <row r="3747" spans="1:17" x14ac:dyDescent="0.2">
      <c r="A3747" s="9" t="s">
        <v>15357</v>
      </c>
      <c r="B3747" s="9">
        <v>1</v>
      </c>
      <c r="K3747" s="29" t="s">
        <v>8183</v>
      </c>
      <c r="L3747" s="30" t="s">
        <v>15117</v>
      </c>
      <c r="M3747" s="30" t="s">
        <v>15118</v>
      </c>
      <c r="N3747" s="30" t="s">
        <v>4929</v>
      </c>
      <c r="O3747" s="30" t="s">
        <v>4929</v>
      </c>
      <c r="P3747" s="30" t="s">
        <v>4923</v>
      </c>
      <c r="Q3747" s="31" t="s">
        <v>4924</v>
      </c>
    </row>
    <row r="3748" spans="1:17" x14ac:dyDescent="0.2">
      <c r="A3748" s="9" t="s">
        <v>15360</v>
      </c>
      <c r="B3748" s="9">
        <v>1</v>
      </c>
      <c r="K3748" s="26" t="s">
        <v>8186</v>
      </c>
      <c r="L3748" s="27" t="s">
        <v>15119</v>
      </c>
      <c r="M3748" s="27" t="s">
        <v>15120</v>
      </c>
      <c r="N3748" s="27" t="s">
        <v>4929</v>
      </c>
      <c r="O3748" s="27" t="s">
        <v>4929</v>
      </c>
      <c r="P3748" s="27" t="s">
        <v>4925</v>
      </c>
      <c r="Q3748" s="28" t="s">
        <v>4926</v>
      </c>
    </row>
    <row r="3749" spans="1:17" x14ac:dyDescent="0.2">
      <c r="A3749" s="9" t="s">
        <v>15361</v>
      </c>
      <c r="B3749" s="9">
        <v>1</v>
      </c>
      <c r="K3749" s="29" t="s">
        <v>8171</v>
      </c>
      <c r="L3749" s="30" t="s">
        <v>15121</v>
      </c>
      <c r="M3749" s="30" t="s">
        <v>15122</v>
      </c>
      <c r="N3749" s="30" t="s">
        <v>4929</v>
      </c>
      <c r="O3749" s="30" t="s">
        <v>4929</v>
      </c>
      <c r="P3749" s="30" t="s">
        <v>4927</v>
      </c>
      <c r="Q3749" s="31" t="s">
        <v>4928</v>
      </c>
    </row>
    <row r="3750" spans="1:17" x14ac:dyDescent="0.2">
      <c r="A3750" s="9" t="s">
        <v>15363</v>
      </c>
      <c r="B3750" s="9">
        <v>1</v>
      </c>
      <c r="K3750" s="26" t="s">
        <v>8177</v>
      </c>
      <c r="L3750" s="27" t="s">
        <v>15123</v>
      </c>
      <c r="M3750" s="27" t="s">
        <v>15124</v>
      </c>
      <c r="N3750" s="27" t="s">
        <v>4929</v>
      </c>
      <c r="O3750" s="27" t="s">
        <v>4929</v>
      </c>
      <c r="P3750" s="27" t="s">
        <v>19511</v>
      </c>
      <c r="Q3750" s="28" t="s">
        <v>19511</v>
      </c>
    </row>
    <row r="3751" spans="1:17" x14ac:dyDescent="0.2">
      <c r="A3751" s="9" t="s">
        <v>15365</v>
      </c>
      <c r="B3751" s="9">
        <v>1</v>
      </c>
      <c r="K3751" s="29" t="s">
        <v>8183</v>
      </c>
      <c r="L3751" s="30" t="s">
        <v>15125</v>
      </c>
      <c r="M3751" s="30" t="s">
        <v>15126</v>
      </c>
      <c r="N3751" s="30" t="s">
        <v>4929</v>
      </c>
      <c r="O3751" s="30" t="s">
        <v>4929</v>
      </c>
      <c r="P3751" s="30" t="s">
        <v>19511</v>
      </c>
      <c r="Q3751" s="31" t="s">
        <v>4930</v>
      </c>
    </row>
    <row r="3752" spans="1:17" x14ac:dyDescent="0.2">
      <c r="A3752" s="9" t="s">
        <v>15368</v>
      </c>
      <c r="B3752" s="9">
        <v>1</v>
      </c>
      <c r="K3752" s="26" t="s">
        <v>8183</v>
      </c>
      <c r="L3752" s="27" t="s">
        <v>15127</v>
      </c>
      <c r="M3752" s="27" t="s">
        <v>15128</v>
      </c>
      <c r="N3752" s="27" t="s">
        <v>4929</v>
      </c>
      <c r="O3752" s="27" t="s">
        <v>4929</v>
      </c>
      <c r="P3752" s="27" t="s">
        <v>4931</v>
      </c>
      <c r="Q3752" s="28" t="s">
        <v>4932</v>
      </c>
    </row>
    <row r="3753" spans="1:17" x14ac:dyDescent="0.2">
      <c r="A3753" s="9" t="s">
        <v>15370</v>
      </c>
      <c r="B3753" s="9">
        <v>1</v>
      </c>
      <c r="K3753" s="29" t="s">
        <v>8174</v>
      </c>
      <c r="L3753" s="30" t="s">
        <v>15129</v>
      </c>
      <c r="M3753" s="30" t="s">
        <v>4933</v>
      </c>
      <c r="N3753" s="30" t="s">
        <v>4929</v>
      </c>
      <c r="O3753" s="30" t="s">
        <v>19511</v>
      </c>
      <c r="P3753" s="30" t="s">
        <v>19511</v>
      </c>
      <c r="Q3753" s="31" t="s">
        <v>4934</v>
      </c>
    </row>
    <row r="3754" spans="1:17" x14ac:dyDescent="0.2">
      <c r="A3754" s="9" t="s">
        <v>15371</v>
      </c>
      <c r="B3754" s="9">
        <v>1</v>
      </c>
      <c r="K3754" s="26" t="s">
        <v>8174</v>
      </c>
      <c r="L3754" s="27" t="s">
        <v>15130</v>
      </c>
      <c r="M3754" s="27" t="s">
        <v>4935</v>
      </c>
      <c r="N3754" s="27" t="s">
        <v>4929</v>
      </c>
      <c r="O3754" s="27" t="s">
        <v>19511</v>
      </c>
      <c r="P3754" s="27" t="s">
        <v>19511</v>
      </c>
      <c r="Q3754" s="28" t="s">
        <v>19511</v>
      </c>
    </row>
    <row r="3755" spans="1:17" x14ac:dyDescent="0.2">
      <c r="A3755" s="9" t="s">
        <v>15372</v>
      </c>
      <c r="B3755" s="9">
        <v>1</v>
      </c>
      <c r="K3755" s="29" t="s">
        <v>8183</v>
      </c>
      <c r="L3755" s="30" t="s">
        <v>15131</v>
      </c>
      <c r="M3755" s="30" t="s">
        <v>15132</v>
      </c>
      <c r="N3755" s="30" t="s">
        <v>4929</v>
      </c>
      <c r="O3755" s="30" t="s">
        <v>19511</v>
      </c>
      <c r="P3755" s="30" t="s">
        <v>19511</v>
      </c>
      <c r="Q3755" s="31" t="s">
        <v>4936</v>
      </c>
    </row>
    <row r="3756" spans="1:17" x14ac:dyDescent="0.2">
      <c r="A3756" s="9" t="s">
        <v>15374</v>
      </c>
      <c r="B3756" s="9">
        <v>1</v>
      </c>
      <c r="K3756" s="26" t="s">
        <v>8183</v>
      </c>
      <c r="L3756" s="27" t="s">
        <v>15133</v>
      </c>
      <c r="M3756" s="27" t="s">
        <v>15134</v>
      </c>
      <c r="N3756" s="27" t="s">
        <v>4929</v>
      </c>
      <c r="O3756" s="27" t="s">
        <v>19511</v>
      </c>
      <c r="P3756" s="27" t="s">
        <v>4937</v>
      </c>
      <c r="Q3756" s="28" t="s">
        <v>4938</v>
      </c>
    </row>
    <row r="3757" spans="1:17" x14ac:dyDescent="0.2">
      <c r="A3757" s="9" t="s">
        <v>15376</v>
      </c>
      <c r="B3757" s="9">
        <v>1</v>
      </c>
      <c r="K3757" s="29" t="s">
        <v>8186</v>
      </c>
      <c r="L3757" s="30" t="s">
        <v>15135</v>
      </c>
      <c r="M3757" s="30" t="s">
        <v>15136</v>
      </c>
      <c r="N3757" s="30" t="s">
        <v>4929</v>
      </c>
      <c r="O3757" s="30" t="s">
        <v>4929</v>
      </c>
      <c r="P3757" s="30" t="s">
        <v>4939</v>
      </c>
      <c r="Q3757" s="31" t="s">
        <v>4940</v>
      </c>
    </row>
    <row r="3758" spans="1:17" x14ac:dyDescent="0.2">
      <c r="A3758" s="9" t="s">
        <v>15378</v>
      </c>
      <c r="B3758" s="9">
        <v>1</v>
      </c>
      <c r="K3758" s="26" t="s">
        <v>8186</v>
      </c>
      <c r="L3758" s="27" t="s">
        <v>15137</v>
      </c>
      <c r="M3758" s="27" t="s">
        <v>15138</v>
      </c>
      <c r="N3758" s="27" t="s">
        <v>4929</v>
      </c>
      <c r="O3758" s="27" t="s">
        <v>4929</v>
      </c>
      <c r="P3758" s="27" t="s">
        <v>19511</v>
      </c>
      <c r="Q3758" s="28" t="s">
        <v>4941</v>
      </c>
    </row>
    <row r="3759" spans="1:17" x14ac:dyDescent="0.2">
      <c r="A3759" s="9" t="s">
        <v>15380</v>
      </c>
      <c r="B3759" s="9">
        <v>1</v>
      </c>
      <c r="K3759" s="29" t="s">
        <v>8186</v>
      </c>
      <c r="L3759" s="30" t="s">
        <v>15139</v>
      </c>
      <c r="M3759" s="30" t="s">
        <v>15140</v>
      </c>
      <c r="N3759" s="30" t="s">
        <v>4929</v>
      </c>
      <c r="O3759" s="30" t="s">
        <v>4929</v>
      </c>
      <c r="P3759" s="30" t="s">
        <v>4942</v>
      </c>
      <c r="Q3759" s="31" t="s">
        <v>4943</v>
      </c>
    </row>
    <row r="3760" spans="1:17" x14ac:dyDescent="0.2">
      <c r="A3760" s="9" t="s">
        <v>15382</v>
      </c>
      <c r="B3760" s="9">
        <v>1</v>
      </c>
      <c r="K3760" s="26" t="s">
        <v>8171</v>
      </c>
      <c r="L3760" s="27" t="s">
        <v>15141</v>
      </c>
      <c r="M3760" s="27" t="s">
        <v>15142</v>
      </c>
      <c r="N3760" s="27" t="s">
        <v>4929</v>
      </c>
      <c r="O3760" s="27" t="s">
        <v>4929</v>
      </c>
      <c r="P3760" s="27" t="s">
        <v>4944</v>
      </c>
      <c r="Q3760" s="28" t="s">
        <v>4945</v>
      </c>
    </row>
    <row r="3761" spans="1:17" x14ac:dyDescent="0.2">
      <c r="A3761" s="9" t="s">
        <v>15384</v>
      </c>
      <c r="B3761" s="9">
        <v>1</v>
      </c>
      <c r="K3761" s="29" t="s">
        <v>8216</v>
      </c>
      <c r="L3761" s="30" t="s">
        <v>15143</v>
      </c>
      <c r="M3761" s="30" t="s">
        <v>15144</v>
      </c>
      <c r="N3761" s="30" t="s">
        <v>4929</v>
      </c>
      <c r="O3761" s="30" t="s">
        <v>19511</v>
      </c>
      <c r="P3761" s="30" t="s">
        <v>4946</v>
      </c>
      <c r="Q3761" s="31" t="s">
        <v>4947</v>
      </c>
    </row>
    <row r="3762" spans="1:17" x14ac:dyDescent="0.2">
      <c r="A3762" s="9" t="s">
        <v>15387</v>
      </c>
      <c r="B3762" s="9">
        <v>1</v>
      </c>
      <c r="K3762" s="26" t="s">
        <v>8171</v>
      </c>
      <c r="L3762" s="27" t="s">
        <v>15145</v>
      </c>
      <c r="M3762" s="27" t="s">
        <v>15146</v>
      </c>
      <c r="N3762" s="27" t="s">
        <v>4929</v>
      </c>
      <c r="O3762" s="27" t="s">
        <v>4929</v>
      </c>
      <c r="P3762" s="27" t="s">
        <v>4948</v>
      </c>
      <c r="Q3762" s="28" t="s">
        <v>4932</v>
      </c>
    </row>
    <row r="3763" spans="1:17" x14ac:dyDescent="0.2">
      <c r="A3763" s="9" t="s">
        <v>15389</v>
      </c>
      <c r="B3763" s="9">
        <v>1</v>
      </c>
      <c r="K3763" s="29" t="s">
        <v>8174</v>
      </c>
      <c r="L3763" s="30" t="s">
        <v>15147</v>
      </c>
      <c r="M3763" s="30" t="s">
        <v>4949</v>
      </c>
      <c r="N3763" s="30" t="s">
        <v>4929</v>
      </c>
      <c r="O3763" s="30" t="s">
        <v>4929</v>
      </c>
      <c r="P3763" s="30" t="s">
        <v>19511</v>
      </c>
      <c r="Q3763" s="31" t="s">
        <v>4950</v>
      </c>
    </row>
    <row r="3764" spans="1:17" x14ac:dyDescent="0.2">
      <c r="A3764" s="9" t="s">
        <v>15391</v>
      </c>
      <c r="B3764" s="9">
        <v>1</v>
      </c>
      <c r="K3764" s="26" t="s">
        <v>8174</v>
      </c>
      <c r="L3764" s="27" t="s">
        <v>15148</v>
      </c>
      <c r="M3764" s="27" t="s">
        <v>15149</v>
      </c>
      <c r="N3764" s="27" t="s">
        <v>4929</v>
      </c>
      <c r="O3764" s="27" t="s">
        <v>4929</v>
      </c>
      <c r="P3764" s="27" t="s">
        <v>19511</v>
      </c>
      <c r="Q3764" s="28" t="s">
        <v>4950</v>
      </c>
    </row>
    <row r="3765" spans="1:17" x14ac:dyDescent="0.2">
      <c r="A3765" s="9" t="s">
        <v>15393</v>
      </c>
      <c r="B3765" s="9">
        <v>1</v>
      </c>
      <c r="K3765" s="29" t="s">
        <v>8171</v>
      </c>
      <c r="L3765" s="30" t="s">
        <v>15150</v>
      </c>
      <c r="M3765" s="30" t="s">
        <v>4951</v>
      </c>
      <c r="N3765" s="30" t="s">
        <v>4929</v>
      </c>
      <c r="O3765" s="30" t="s">
        <v>4929</v>
      </c>
      <c r="P3765" s="30" t="s">
        <v>19511</v>
      </c>
      <c r="Q3765" s="31" t="s">
        <v>4952</v>
      </c>
    </row>
    <row r="3766" spans="1:17" x14ac:dyDescent="0.2">
      <c r="A3766" s="9" t="s">
        <v>15395</v>
      </c>
      <c r="B3766" s="9">
        <v>1</v>
      </c>
      <c r="K3766" s="26" t="s">
        <v>8183</v>
      </c>
      <c r="L3766" s="27" t="s">
        <v>15151</v>
      </c>
      <c r="M3766" s="27" t="s">
        <v>15152</v>
      </c>
      <c r="N3766" s="27" t="s">
        <v>4969</v>
      </c>
      <c r="O3766" s="27" t="s">
        <v>4969</v>
      </c>
      <c r="P3766" s="27" t="s">
        <v>19511</v>
      </c>
      <c r="Q3766" s="28" t="s">
        <v>4953</v>
      </c>
    </row>
    <row r="3767" spans="1:17" x14ac:dyDescent="0.2">
      <c r="A3767" s="9" t="s">
        <v>15397</v>
      </c>
      <c r="B3767" s="9">
        <v>1</v>
      </c>
      <c r="K3767" s="29" t="s">
        <v>8183</v>
      </c>
      <c r="L3767" s="30" t="s">
        <v>15153</v>
      </c>
      <c r="M3767" s="30" t="s">
        <v>4954</v>
      </c>
      <c r="N3767" s="30" t="s">
        <v>4969</v>
      </c>
      <c r="O3767" s="30" t="s">
        <v>4969</v>
      </c>
      <c r="P3767" s="30" t="s">
        <v>19511</v>
      </c>
      <c r="Q3767" s="31" t="s">
        <v>4955</v>
      </c>
    </row>
    <row r="3768" spans="1:17" x14ac:dyDescent="0.2">
      <c r="A3768" s="9" t="s">
        <v>15399</v>
      </c>
      <c r="B3768" s="9">
        <v>1</v>
      </c>
      <c r="K3768" s="26" t="s">
        <v>8183</v>
      </c>
      <c r="L3768" s="27" t="s">
        <v>15154</v>
      </c>
      <c r="M3768" s="27" t="s">
        <v>4956</v>
      </c>
      <c r="N3768" s="27" t="s">
        <v>4969</v>
      </c>
      <c r="O3768" s="27" t="s">
        <v>4969</v>
      </c>
      <c r="P3768" s="27" t="s">
        <v>19511</v>
      </c>
      <c r="Q3768" s="28" t="s">
        <v>4957</v>
      </c>
    </row>
    <row r="3769" spans="1:17" x14ac:dyDescent="0.2">
      <c r="A3769" s="9" t="s">
        <v>15400</v>
      </c>
      <c r="B3769" s="9">
        <v>1</v>
      </c>
      <c r="K3769" s="29" t="s">
        <v>8183</v>
      </c>
      <c r="L3769" s="30" t="s">
        <v>15155</v>
      </c>
      <c r="M3769" s="30" t="s">
        <v>4958</v>
      </c>
      <c r="N3769" s="30" t="s">
        <v>4969</v>
      </c>
      <c r="O3769" s="30" t="s">
        <v>4969</v>
      </c>
      <c r="P3769" s="30" t="s">
        <v>4959</v>
      </c>
      <c r="Q3769" s="31" t="s">
        <v>4960</v>
      </c>
    </row>
    <row r="3770" spans="1:17" x14ac:dyDescent="0.2">
      <c r="A3770" s="9" t="s">
        <v>15402</v>
      </c>
      <c r="B3770" s="9">
        <v>1</v>
      </c>
      <c r="K3770" s="26" t="s">
        <v>8183</v>
      </c>
      <c r="L3770" s="27" t="s">
        <v>15156</v>
      </c>
      <c r="M3770" s="27" t="s">
        <v>15157</v>
      </c>
      <c r="N3770" s="27" t="s">
        <v>4969</v>
      </c>
      <c r="O3770" s="27" t="s">
        <v>4969</v>
      </c>
      <c r="P3770" s="27" t="s">
        <v>19511</v>
      </c>
      <c r="Q3770" s="28" t="s">
        <v>4961</v>
      </c>
    </row>
    <row r="3771" spans="1:17" x14ac:dyDescent="0.2">
      <c r="A3771" s="9" t="s">
        <v>15403</v>
      </c>
      <c r="B3771" s="9">
        <v>1</v>
      </c>
      <c r="K3771" s="29" t="s">
        <v>8183</v>
      </c>
      <c r="L3771" s="30" t="s">
        <v>15158</v>
      </c>
      <c r="M3771" s="30" t="s">
        <v>4962</v>
      </c>
      <c r="N3771" s="30" t="s">
        <v>4969</v>
      </c>
      <c r="O3771" s="30" t="s">
        <v>4969</v>
      </c>
      <c r="P3771" s="30" t="s">
        <v>19511</v>
      </c>
      <c r="Q3771" s="31" t="s">
        <v>4963</v>
      </c>
    </row>
    <row r="3772" spans="1:17" x14ac:dyDescent="0.2">
      <c r="A3772" s="9" t="s">
        <v>15404</v>
      </c>
      <c r="B3772" s="9">
        <v>1</v>
      </c>
      <c r="K3772" s="26" t="s">
        <v>8183</v>
      </c>
      <c r="L3772" s="27" t="s">
        <v>15159</v>
      </c>
      <c r="M3772" s="27" t="s">
        <v>4964</v>
      </c>
      <c r="N3772" s="27" t="s">
        <v>4969</v>
      </c>
      <c r="O3772" s="27" t="s">
        <v>4969</v>
      </c>
      <c r="P3772" s="27" t="s">
        <v>19511</v>
      </c>
      <c r="Q3772" s="28" t="s">
        <v>4965</v>
      </c>
    </row>
    <row r="3773" spans="1:17" x14ac:dyDescent="0.2">
      <c r="A3773" s="9" t="s">
        <v>15405</v>
      </c>
      <c r="B3773" s="9">
        <v>1</v>
      </c>
      <c r="K3773" s="29" t="s">
        <v>8183</v>
      </c>
      <c r="L3773" s="30" t="s">
        <v>15160</v>
      </c>
      <c r="M3773" s="30" t="s">
        <v>15161</v>
      </c>
      <c r="N3773" s="30" t="s">
        <v>4969</v>
      </c>
      <c r="O3773" s="30" t="s">
        <v>4969</v>
      </c>
      <c r="P3773" s="30" t="s">
        <v>19511</v>
      </c>
      <c r="Q3773" s="31" t="s">
        <v>4966</v>
      </c>
    </row>
    <row r="3774" spans="1:17" x14ac:dyDescent="0.2">
      <c r="A3774" s="9" t="s">
        <v>15408</v>
      </c>
      <c r="B3774" s="9">
        <v>1</v>
      </c>
      <c r="K3774" s="26" t="s">
        <v>8285</v>
      </c>
      <c r="L3774" s="27" t="s">
        <v>15162</v>
      </c>
      <c r="M3774" s="27" t="s">
        <v>4967</v>
      </c>
      <c r="N3774" s="27" t="s">
        <v>4969</v>
      </c>
      <c r="O3774" s="27" t="s">
        <v>4969</v>
      </c>
      <c r="P3774" s="27" t="s">
        <v>19511</v>
      </c>
      <c r="Q3774" s="28" t="s">
        <v>4968</v>
      </c>
    </row>
    <row r="3775" spans="1:17" x14ac:dyDescent="0.2">
      <c r="A3775" s="9" t="s">
        <v>15410</v>
      </c>
      <c r="B3775" s="9">
        <v>1</v>
      </c>
      <c r="K3775" s="29" t="s">
        <v>8183</v>
      </c>
      <c r="L3775" s="30" t="s">
        <v>15163</v>
      </c>
      <c r="M3775" s="30" t="s">
        <v>15164</v>
      </c>
      <c r="N3775" s="30" t="s">
        <v>4969</v>
      </c>
      <c r="O3775" s="30" t="s">
        <v>4969</v>
      </c>
      <c r="P3775" s="30" t="s">
        <v>19511</v>
      </c>
      <c r="Q3775" s="31" t="s">
        <v>4970</v>
      </c>
    </row>
    <row r="3776" spans="1:17" x14ac:dyDescent="0.2">
      <c r="A3776" s="9" t="s">
        <v>15412</v>
      </c>
      <c r="B3776" s="9">
        <v>1</v>
      </c>
      <c r="K3776" s="26" t="s">
        <v>8183</v>
      </c>
      <c r="L3776" s="27" t="s">
        <v>15165</v>
      </c>
      <c r="M3776" s="27" t="s">
        <v>15166</v>
      </c>
      <c r="N3776" s="27" t="s">
        <v>4969</v>
      </c>
      <c r="O3776" s="27" t="s">
        <v>19511</v>
      </c>
      <c r="P3776" s="27" t="s">
        <v>19511</v>
      </c>
      <c r="Q3776" s="28" t="s">
        <v>4971</v>
      </c>
    </row>
    <row r="3777" spans="1:17" x14ac:dyDescent="0.2">
      <c r="A3777" s="9" t="s">
        <v>15414</v>
      </c>
      <c r="B3777" s="9">
        <v>1</v>
      </c>
      <c r="K3777" s="29" t="s">
        <v>8183</v>
      </c>
      <c r="L3777" s="30" t="s">
        <v>15167</v>
      </c>
      <c r="M3777" s="30" t="s">
        <v>19511</v>
      </c>
      <c r="N3777" s="30" t="s">
        <v>4969</v>
      </c>
      <c r="O3777" s="30" t="s">
        <v>15168</v>
      </c>
      <c r="P3777" s="30" t="s">
        <v>19511</v>
      </c>
      <c r="Q3777" s="31" t="s">
        <v>4972</v>
      </c>
    </row>
    <row r="3778" spans="1:17" x14ac:dyDescent="0.2">
      <c r="A3778" s="9" t="s">
        <v>15417</v>
      </c>
      <c r="B3778" s="9">
        <v>1</v>
      </c>
      <c r="K3778" s="26" t="s">
        <v>8183</v>
      </c>
      <c r="L3778" s="27" t="s">
        <v>15169</v>
      </c>
      <c r="M3778" s="27" t="s">
        <v>15170</v>
      </c>
      <c r="N3778" s="27" t="s">
        <v>4969</v>
      </c>
      <c r="O3778" s="27" t="s">
        <v>4969</v>
      </c>
      <c r="P3778" s="27" t="s">
        <v>19511</v>
      </c>
      <c r="Q3778" s="28" t="s">
        <v>4973</v>
      </c>
    </row>
    <row r="3779" spans="1:17" x14ac:dyDescent="0.2">
      <c r="A3779" s="9" t="s">
        <v>15419</v>
      </c>
      <c r="B3779" s="9">
        <v>1</v>
      </c>
      <c r="K3779" s="29" t="s">
        <v>8186</v>
      </c>
      <c r="L3779" s="30" t="s">
        <v>15171</v>
      </c>
      <c r="M3779" s="30" t="s">
        <v>15172</v>
      </c>
      <c r="N3779" s="30" t="s">
        <v>4969</v>
      </c>
      <c r="O3779" s="30" t="s">
        <v>4969</v>
      </c>
      <c r="P3779" s="30" t="s">
        <v>19511</v>
      </c>
      <c r="Q3779" s="31" t="s">
        <v>4974</v>
      </c>
    </row>
    <row r="3780" spans="1:17" x14ac:dyDescent="0.2">
      <c r="A3780" s="9" t="s">
        <v>15423</v>
      </c>
      <c r="B3780" s="9">
        <v>1</v>
      </c>
      <c r="K3780" s="26" t="s">
        <v>8183</v>
      </c>
      <c r="L3780" s="27" t="s">
        <v>15173</v>
      </c>
      <c r="M3780" s="27" t="s">
        <v>15174</v>
      </c>
      <c r="N3780" s="27" t="s">
        <v>4969</v>
      </c>
      <c r="O3780" s="27" t="s">
        <v>4969</v>
      </c>
      <c r="P3780" s="27" t="s">
        <v>4975</v>
      </c>
      <c r="Q3780" s="28" t="s">
        <v>4976</v>
      </c>
    </row>
    <row r="3781" spans="1:17" x14ac:dyDescent="0.2">
      <c r="A3781" s="9" t="s">
        <v>15425</v>
      </c>
      <c r="B3781" s="9">
        <v>1</v>
      </c>
      <c r="K3781" s="29" t="s">
        <v>8183</v>
      </c>
      <c r="L3781" s="30" t="s">
        <v>15175</v>
      </c>
      <c r="M3781" s="30" t="s">
        <v>15176</v>
      </c>
      <c r="N3781" s="30" t="s">
        <v>4969</v>
      </c>
      <c r="O3781" s="30" t="s">
        <v>4969</v>
      </c>
      <c r="P3781" s="30" t="s">
        <v>19511</v>
      </c>
      <c r="Q3781" s="31" t="s">
        <v>4977</v>
      </c>
    </row>
    <row r="3782" spans="1:17" x14ac:dyDescent="0.2">
      <c r="A3782" s="9" t="s">
        <v>15427</v>
      </c>
      <c r="B3782" s="9">
        <v>1</v>
      </c>
      <c r="K3782" s="26" t="s">
        <v>8285</v>
      </c>
      <c r="L3782" s="27" t="s">
        <v>15177</v>
      </c>
      <c r="M3782" s="27" t="s">
        <v>15178</v>
      </c>
      <c r="N3782" s="27" t="s">
        <v>4969</v>
      </c>
      <c r="O3782" s="27" t="s">
        <v>4969</v>
      </c>
      <c r="P3782" s="27" t="s">
        <v>3874</v>
      </c>
      <c r="Q3782" s="28" t="s">
        <v>3875</v>
      </c>
    </row>
    <row r="3783" spans="1:17" x14ac:dyDescent="0.2">
      <c r="A3783" s="9" t="s">
        <v>15428</v>
      </c>
      <c r="B3783" s="9">
        <v>1</v>
      </c>
      <c r="K3783" s="29" t="s">
        <v>8216</v>
      </c>
      <c r="L3783" s="30" t="s">
        <v>15179</v>
      </c>
      <c r="M3783" s="30" t="s">
        <v>15180</v>
      </c>
      <c r="N3783" s="30" t="s">
        <v>4969</v>
      </c>
      <c r="O3783" s="30" t="s">
        <v>4969</v>
      </c>
      <c r="P3783" s="30" t="s">
        <v>4978</v>
      </c>
      <c r="Q3783" s="31" t="s">
        <v>4979</v>
      </c>
    </row>
    <row r="3784" spans="1:17" x14ac:dyDescent="0.2">
      <c r="A3784" s="9" t="s">
        <v>15430</v>
      </c>
      <c r="B3784" s="9">
        <v>1</v>
      </c>
      <c r="K3784" s="26" t="s">
        <v>8183</v>
      </c>
      <c r="L3784" s="27" t="s">
        <v>15181</v>
      </c>
      <c r="M3784" s="27" t="s">
        <v>15182</v>
      </c>
      <c r="N3784" s="27" t="s">
        <v>4969</v>
      </c>
      <c r="O3784" s="27" t="s">
        <v>4969</v>
      </c>
      <c r="P3784" s="27" t="s">
        <v>19511</v>
      </c>
      <c r="Q3784" s="28" t="s">
        <v>4980</v>
      </c>
    </row>
    <row r="3785" spans="1:17" x14ac:dyDescent="0.2">
      <c r="A3785" s="9" t="s">
        <v>15433</v>
      </c>
      <c r="B3785" s="9">
        <v>1</v>
      </c>
      <c r="K3785" s="29" t="s">
        <v>8282</v>
      </c>
      <c r="L3785" s="30" t="s">
        <v>15183</v>
      </c>
      <c r="M3785" s="30" t="s">
        <v>15184</v>
      </c>
      <c r="N3785" s="30" t="s">
        <v>4969</v>
      </c>
      <c r="O3785" s="30" t="s">
        <v>4969</v>
      </c>
      <c r="P3785" s="30" t="s">
        <v>4981</v>
      </c>
      <c r="Q3785" s="31" t="s">
        <v>4982</v>
      </c>
    </row>
    <row r="3786" spans="1:17" x14ac:dyDescent="0.2">
      <c r="A3786" s="9" t="s">
        <v>15435</v>
      </c>
      <c r="B3786" s="9">
        <v>1</v>
      </c>
      <c r="K3786" s="26" t="s">
        <v>8186</v>
      </c>
      <c r="L3786" s="27" t="s">
        <v>15185</v>
      </c>
      <c r="M3786" s="27" t="s">
        <v>19511</v>
      </c>
      <c r="N3786" s="27" t="s">
        <v>4969</v>
      </c>
      <c r="O3786" s="27" t="s">
        <v>4969</v>
      </c>
      <c r="P3786" s="27" t="s">
        <v>4368</v>
      </c>
      <c r="Q3786" s="28" t="s">
        <v>4369</v>
      </c>
    </row>
    <row r="3787" spans="1:17" x14ac:dyDescent="0.2">
      <c r="A3787" s="9" t="s">
        <v>15437</v>
      </c>
      <c r="B3787" s="9">
        <v>1</v>
      </c>
      <c r="K3787" s="29" t="s">
        <v>8186</v>
      </c>
      <c r="L3787" s="30" t="s">
        <v>15186</v>
      </c>
      <c r="M3787" s="30" t="s">
        <v>15187</v>
      </c>
      <c r="N3787" s="30" t="s">
        <v>4969</v>
      </c>
      <c r="O3787" s="30" t="s">
        <v>4969</v>
      </c>
      <c r="P3787" s="30" t="s">
        <v>4368</v>
      </c>
      <c r="Q3787" s="31" t="s">
        <v>4369</v>
      </c>
    </row>
    <row r="3788" spans="1:17" x14ac:dyDescent="0.2">
      <c r="A3788" s="9" t="s">
        <v>15439</v>
      </c>
      <c r="B3788" s="9">
        <v>1</v>
      </c>
      <c r="K3788" s="26" t="s">
        <v>8183</v>
      </c>
      <c r="L3788" s="27" t="s">
        <v>15188</v>
      </c>
      <c r="M3788" s="27" t="s">
        <v>15189</v>
      </c>
      <c r="N3788" s="27" t="s">
        <v>4969</v>
      </c>
      <c r="O3788" s="27" t="s">
        <v>4969</v>
      </c>
      <c r="P3788" s="27" t="s">
        <v>19511</v>
      </c>
      <c r="Q3788" s="28" t="s">
        <v>4983</v>
      </c>
    </row>
    <row r="3789" spans="1:17" x14ac:dyDescent="0.2">
      <c r="A3789" s="9" t="s">
        <v>15441</v>
      </c>
      <c r="B3789" s="9">
        <v>1</v>
      </c>
      <c r="K3789" s="29" t="s">
        <v>8171</v>
      </c>
      <c r="L3789" s="30" t="s">
        <v>15190</v>
      </c>
      <c r="M3789" s="30" t="s">
        <v>15191</v>
      </c>
      <c r="N3789" s="30" t="s">
        <v>4969</v>
      </c>
      <c r="O3789" s="30" t="s">
        <v>15192</v>
      </c>
      <c r="P3789" s="30" t="s">
        <v>4984</v>
      </c>
      <c r="Q3789" s="31" t="s">
        <v>4985</v>
      </c>
    </row>
    <row r="3790" spans="1:17" x14ac:dyDescent="0.2">
      <c r="A3790" s="9" t="s">
        <v>15443</v>
      </c>
      <c r="B3790" s="9">
        <v>1</v>
      </c>
      <c r="K3790" s="26" t="s">
        <v>8216</v>
      </c>
      <c r="L3790" s="27" t="s">
        <v>15193</v>
      </c>
      <c r="M3790" s="27" t="s">
        <v>15194</v>
      </c>
      <c r="N3790" s="27" t="s">
        <v>4969</v>
      </c>
      <c r="O3790" s="27" t="s">
        <v>4969</v>
      </c>
      <c r="P3790" s="27" t="s">
        <v>4986</v>
      </c>
      <c r="Q3790" s="28" t="s">
        <v>4987</v>
      </c>
    </row>
    <row r="3791" spans="1:17" x14ac:dyDescent="0.2">
      <c r="A3791" s="9" t="s">
        <v>15445</v>
      </c>
      <c r="B3791" s="9">
        <v>1</v>
      </c>
      <c r="K3791" s="29" t="s">
        <v>8183</v>
      </c>
      <c r="L3791" s="30" t="s">
        <v>15195</v>
      </c>
      <c r="M3791" s="30" t="s">
        <v>15196</v>
      </c>
      <c r="N3791" s="30" t="s">
        <v>4969</v>
      </c>
      <c r="O3791" s="30" t="s">
        <v>4969</v>
      </c>
      <c r="P3791" s="30" t="s">
        <v>4988</v>
      </c>
      <c r="Q3791" s="31" t="s">
        <v>4989</v>
      </c>
    </row>
    <row r="3792" spans="1:17" x14ac:dyDescent="0.2">
      <c r="A3792" s="9" t="s">
        <v>15447</v>
      </c>
      <c r="B3792" s="9">
        <v>1</v>
      </c>
      <c r="K3792" s="26" t="s">
        <v>8183</v>
      </c>
      <c r="L3792" s="27" t="s">
        <v>15197</v>
      </c>
      <c r="M3792" s="27" t="s">
        <v>15198</v>
      </c>
      <c r="N3792" s="27" t="s">
        <v>4969</v>
      </c>
      <c r="O3792" s="27" t="s">
        <v>19511</v>
      </c>
      <c r="P3792" s="27" t="s">
        <v>19511</v>
      </c>
      <c r="Q3792" s="28" t="s">
        <v>4990</v>
      </c>
    </row>
    <row r="3793" spans="1:17" x14ac:dyDescent="0.2">
      <c r="A3793" s="9" t="s">
        <v>15449</v>
      </c>
      <c r="B3793" s="9">
        <v>1</v>
      </c>
      <c r="K3793" s="29" t="s">
        <v>8183</v>
      </c>
      <c r="L3793" s="30" t="s">
        <v>15199</v>
      </c>
      <c r="M3793" s="30" t="s">
        <v>15200</v>
      </c>
      <c r="N3793" s="30" t="s">
        <v>4969</v>
      </c>
      <c r="O3793" s="30" t="s">
        <v>19511</v>
      </c>
      <c r="P3793" s="30" t="s">
        <v>19511</v>
      </c>
      <c r="Q3793" s="31" t="s">
        <v>4991</v>
      </c>
    </row>
    <row r="3794" spans="1:17" x14ac:dyDescent="0.2">
      <c r="A3794" s="9" t="s">
        <v>15451</v>
      </c>
      <c r="B3794" s="9">
        <v>1</v>
      </c>
      <c r="K3794" s="26" t="s">
        <v>8177</v>
      </c>
      <c r="L3794" s="27" t="s">
        <v>15201</v>
      </c>
      <c r="M3794" s="27" t="s">
        <v>15202</v>
      </c>
      <c r="N3794" s="27" t="s">
        <v>4969</v>
      </c>
      <c r="O3794" s="27" t="s">
        <v>4969</v>
      </c>
      <c r="P3794" s="27" t="s">
        <v>4992</v>
      </c>
      <c r="Q3794" s="28" t="s">
        <v>4993</v>
      </c>
    </row>
    <row r="3795" spans="1:17" x14ac:dyDescent="0.2">
      <c r="A3795" s="9" t="s">
        <v>15453</v>
      </c>
      <c r="B3795" s="9">
        <v>1</v>
      </c>
      <c r="K3795" s="29" t="s">
        <v>8183</v>
      </c>
      <c r="L3795" s="30" t="s">
        <v>10256</v>
      </c>
      <c r="M3795" s="30" t="s">
        <v>15203</v>
      </c>
      <c r="N3795" s="30" t="s">
        <v>4969</v>
      </c>
      <c r="O3795" s="30" t="s">
        <v>19511</v>
      </c>
      <c r="P3795" s="30" t="s">
        <v>4994</v>
      </c>
      <c r="Q3795" s="31" t="s">
        <v>4995</v>
      </c>
    </row>
    <row r="3796" spans="1:17" x14ac:dyDescent="0.2">
      <c r="A3796" s="9" t="s">
        <v>15455</v>
      </c>
      <c r="B3796" s="9">
        <v>1</v>
      </c>
      <c r="K3796" s="26" t="s">
        <v>8183</v>
      </c>
      <c r="L3796" s="27" t="s">
        <v>15204</v>
      </c>
      <c r="M3796" s="27" t="s">
        <v>15205</v>
      </c>
      <c r="N3796" s="27" t="s">
        <v>4969</v>
      </c>
      <c r="O3796" s="27" t="s">
        <v>19511</v>
      </c>
      <c r="P3796" s="27" t="s">
        <v>4996</v>
      </c>
      <c r="Q3796" s="28" t="s">
        <v>4997</v>
      </c>
    </row>
    <row r="3797" spans="1:17" x14ac:dyDescent="0.2">
      <c r="A3797" s="9" t="s">
        <v>15457</v>
      </c>
      <c r="B3797" s="9">
        <v>1</v>
      </c>
      <c r="K3797" s="29" t="s">
        <v>8183</v>
      </c>
      <c r="L3797" s="30" t="s">
        <v>15206</v>
      </c>
      <c r="M3797" s="30" t="s">
        <v>15207</v>
      </c>
      <c r="N3797" s="30" t="s">
        <v>4969</v>
      </c>
      <c r="O3797" s="30" t="s">
        <v>19511</v>
      </c>
      <c r="P3797" s="30" t="s">
        <v>19511</v>
      </c>
      <c r="Q3797" s="31" t="s">
        <v>4987</v>
      </c>
    </row>
    <row r="3798" spans="1:17" x14ac:dyDescent="0.2">
      <c r="A3798" s="9" t="s">
        <v>15460</v>
      </c>
      <c r="B3798" s="9">
        <v>1</v>
      </c>
      <c r="K3798" s="26" t="s">
        <v>8183</v>
      </c>
      <c r="L3798" s="27" t="s">
        <v>15208</v>
      </c>
      <c r="M3798" s="27" t="s">
        <v>15209</v>
      </c>
      <c r="N3798" s="27" t="s">
        <v>4969</v>
      </c>
      <c r="O3798" s="27" t="s">
        <v>19511</v>
      </c>
      <c r="P3798" s="27" t="s">
        <v>19511</v>
      </c>
      <c r="Q3798" s="28" t="s">
        <v>4998</v>
      </c>
    </row>
    <row r="3799" spans="1:17" x14ac:dyDescent="0.2">
      <c r="A3799" s="9" t="s">
        <v>15462</v>
      </c>
      <c r="B3799" s="9">
        <v>1</v>
      </c>
      <c r="K3799" s="29" t="s">
        <v>8177</v>
      </c>
      <c r="L3799" s="30" t="s">
        <v>15210</v>
      </c>
      <c r="M3799" s="30" t="s">
        <v>15211</v>
      </c>
      <c r="N3799" s="30" t="s">
        <v>4969</v>
      </c>
      <c r="O3799" s="30" t="s">
        <v>4969</v>
      </c>
      <c r="P3799" s="30" t="s">
        <v>4999</v>
      </c>
      <c r="Q3799" s="31" t="s">
        <v>5000</v>
      </c>
    </row>
    <row r="3800" spans="1:17" x14ac:dyDescent="0.2">
      <c r="A3800" s="9" t="s">
        <v>15463</v>
      </c>
      <c r="B3800" s="9">
        <v>1</v>
      </c>
      <c r="K3800" s="26" t="s">
        <v>8183</v>
      </c>
      <c r="L3800" s="27" t="s">
        <v>15212</v>
      </c>
      <c r="M3800" s="27" t="s">
        <v>15213</v>
      </c>
      <c r="N3800" s="27" t="s">
        <v>4969</v>
      </c>
      <c r="O3800" s="27" t="s">
        <v>19511</v>
      </c>
      <c r="P3800" s="27" t="s">
        <v>5001</v>
      </c>
      <c r="Q3800" s="28" t="s">
        <v>5002</v>
      </c>
    </row>
    <row r="3801" spans="1:17" x14ac:dyDescent="0.2">
      <c r="A3801" s="9" t="s">
        <v>15464</v>
      </c>
      <c r="B3801" s="9">
        <v>1</v>
      </c>
      <c r="K3801" s="29" t="s">
        <v>8183</v>
      </c>
      <c r="L3801" s="30" t="s">
        <v>15214</v>
      </c>
      <c r="M3801" s="30" t="s">
        <v>15215</v>
      </c>
      <c r="N3801" s="30" t="s">
        <v>4969</v>
      </c>
      <c r="O3801" s="30" t="s">
        <v>4969</v>
      </c>
      <c r="P3801" s="30" t="s">
        <v>5003</v>
      </c>
      <c r="Q3801" s="31" t="s">
        <v>5004</v>
      </c>
    </row>
    <row r="3802" spans="1:17" x14ac:dyDescent="0.2">
      <c r="A3802" s="9" t="s">
        <v>15467</v>
      </c>
      <c r="B3802" s="9">
        <v>1</v>
      </c>
      <c r="K3802" s="26" t="s">
        <v>8186</v>
      </c>
      <c r="L3802" s="27" t="s">
        <v>15216</v>
      </c>
      <c r="M3802" s="27" t="s">
        <v>15217</v>
      </c>
      <c r="N3802" s="27" t="s">
        <v>4969</v>
      </c>
      <c r="O3802" s="27" t="s">
        <v>4969</v>
      </c>
      <c r="P3802" s="27" t="s">
        <v>5003</v>
      </c>
      <c r="Q3802" s="28" t="s">
        <v>5004</v>
      </c>
    </row>
    <row r="3803" spans="1:17" x14ac:dyDescent="0.2">
      <c r="A3803" s="9" t="s">
        <v>15469</v>
      </c>
      <c r="B3803" s="9">
        <v>1</v>
      </c>
      <c r="K3803" s="29" t="s">
        <v>8186</v>
      </c>
      <c r="L3803" s="30" t="s">
        <v>15218</v>
      </c>
      <c r="M3803" s="30" t="s">
        <v>5005</v>
      </c>
      <c r="N3803" s="30" t="s">
        <v>4969</v>
      </c>
      <c r="O3803" s="30" t="s">
        <v>4969</v>
      </c>
      <c r="P3803" s="30" t="s">
        <v>19511</v>
      </c>
      <c r="Q3803" s="31" t="s">
        <v>5006</v>
      </c>
    </row>
    <row r="3804" spans="1:17" x14ac:dyDescent="0.2">
      <c r="A3804" s="9" t="s">
        <v>15471</v>
      </c>
      <c r="B3804" s="9">
        <v>1</v>
      </c>
      <c r="K3804" s="26" t="s">
        <v>8282</v>
      </c>
      <c r="L3804" s="27" t="s">
        <v>15219</v>
      </c>
      <c r="M3804" s="27" t="s">
        <v>15220</v>
      </c>
      <c r="N3804" s="27" t="s">
        <v>4969</v>
      </c>
      <c r="O3804" s="27" t="s">
        <v>4969</v>
      </c>
      <c r="P3804" s="27" t="s">
        <v>5007</v>
      </c>
      <c r="Q3804" s="28" t="s">
        <v>5008</v>
      </c>
    </row>
    <row r="3805" spans="1:17" x14ac:dyDescent="0.2">
      <c r="A3805" s="9" t="s">
        <v>15473</v>
      </c>
      <c r="B3805" s="9">
        <v>1</v>
      </c>
      <c r="K3805" s="29" t="s">
        <v>8177</v>
      </c>
      <c r="L3805" s="30" t="s">
        <v>15221</v>
      </c>
      <c r="M3805" s="30" t="s">
        <v>15222</v>
      </c>
      <c r="N3805" s="30" t="s">
        <v>4969</v>
      </c>
      <c r="O3805" s="30" t="s">
        <v>4969</v>
      </c>
      <c r="P3805" s="30" t="s">
        <v>19511</v>
      </c>
      <c r="Q3805" s="31" t="s">
        <v>19511</v>
      </c>
    </row>
    <row r="3806" spans="1:17" x14ac:dyDescent="0.2">
      <c r="A3806" s="9" t="s">
        <v>15475</v>
      </c>
      <c r="B3806" s="9">
        <v>1</v>
      </c>
      <c r="K3806" s="26" t="s">
        <v>8177</v>
      </c>
      <c r="L3806" s="27" t="s">
        <v>15223</v>
      </c>
      <c r="M3806" s="27" t="s">
        <v>15224</v>
      </c>
      <c r="N3806" s="27" t="s">
        <v>4969</v>
      </c>
      <c r="O3806" s="27" t="s">
        <v>4969</v>
      </c>
      <c r="P3806" s="27" t="s">
        <v>5009</v>
      </c>
      <c r="Q3806" s="28" t="s">
        <v>5010</v>
      </c>
    </row>
    <row r="3807" spans="1:17" x14ac:dyDescent="0.2">
      <c r="A3807" s="9" t="s">
        <v>15477</v>
      </c>
      <c r="B3807" s="9">
        <v>1</v>
      </c>
      <c r="K3807" s="29" t="s">
        <v>8177</v>
      </c>
      <c r="L3807" s="30" t="s">
        <v>15225</v>
      </c>
      <c r="M3807" s="30" t="s">
        <v>15226</v>
      </c>
      <c r="N3807" s="30" t="s">
        <v>4969</v>
      </c>
      <c r="O3807" s="30" t="s">
        <v>4969</v>
      </c>
      <c r="P3807" s="30" t="s">
        <v>5011</v>
      </c>
      <c r="Q3807" s="31" t="s">
        <v>5012</v>
      </c>
    </row>
    <row r="3808" spans="1:17" x14ac:dyDescent="0.2">
      <c r="A3808" s="9" t="s">
        <v>15479</v>
      </c>
      <c r="B3808" s="9">
        <v>1</v>
      </c>
      <c r="K3808" s="26" t="s">
        <v>8177</v>
      </c>
      <c r="L3808" s="27" t="s">
        <v>15227</v>
      </c>
      <c r="M3808" s="27" t="s">
        <v>15228</v>
      </c>
      <c r="N3808" s="27" t="s">
        <v>4969</v>
      </c>
      <c r="O3808" s="27" t="s">
        <v>4969</v>
      </c>
      <c r="P3808" s="27" t="s">
        <v>5013</v>
      </c>
      <c r="Q3808" s="28" t="s">
        <v>5014</v>
      </c>
    </row>
    <row r="3809" spans="1:17" x14ac:dyDescent="0.2">
      <c r="A3809" s="9" t="s">
        <v>15481</v>
      </c>
      <c r="B3809" s="9">
        <v>1</v>
      </c>
      <c r="K3809" s="29" t="s">
        <v>8177</v>
      </c>
      <c r="L3809" s="30" t="s">
        <v>15229</v>
      </c>
      <c r="M3809" s="30" t="s">
        <v>15230</v>
      </c>
      <c r="N3809" s="30" t="s">
        <v>4969</v>
      </c>
      <c r="O3809" s="30" t="s">
        <v>4969</v>
      </c>
      <c r="P3809" s="30" t="s">
        <v>19511</v>
      </c>
      <c r="Q3809" s="31" t="s">
        <v>19511</v>
      </c>
    </row>
    <row r="3810" spans="1:17" x14ac:dyDescent="0.2">
      <c r="A3810" s="9" t="s">
        <v>15484</v>
      </c>
      <c r="B3810" s="9">
        <v>1</v>
      </c>
      <c r="K3810" s="26" t="s">
        <v>8171</v>
      </c>
      <c r="L3810" s="27" t="s">
        <v>15231</v>
      </c>
      <c r="M3810" s="27" t="s">
        <v>15232</v>
      </c>
      <c r="N3810" s="27" t="s">
        <v>4969</v>
      </c>
      <c r="O3810" s="27" t="s">
        <v>4969</v>
      </c>
      <c r="P3810" s="27" t="s">
        <v>5015</v>
      </c>
      <c r="Q3810" s="28" t="s">
        <v>5016</v>
      </c>
    </row>
    <row r="3811" spans="1:17" x14ac:dyDescent="0.2">
      <c r="A3811" s="9" t="s">
        <v>15486</v>
      </c>
      <c r="B3811" s="9">
        <v>1</v>
      </c>
      <c r="K3811" s="29" t="s">
        <v>8171</v>
      </c>
      <c r="L3811" s="30" t="s">
        <v>15233</v>
      </c>
      <c r="M3811" s="30" t="s">
        <v>15234</v>
      </c>
      <c r="N3811" s="30" t="s">
        <v>4969</v>
      </c>
      <c r="O3811" s="30" t="s">
        <v>4969</v>
      </c>
      <c r="P3811" s="30" t="s">
        <v>5017</v>
      </c>
      <c r="Q3811" s="31" t="s">
        <v>5018</v>
      </c>
    </row>
    <row r="3812" spans="1:17" x14ac:dyDescent="0.2">
      <c r="A3812" s="9" t="s">
        <v>15489</v>
      </c>
      <c r="B3812" s="9">
        <v>1</v>
      </c>
      <c r="K3812" s="26" t="s">
        <v>8186</v>
      </c>
      <c r="L3812" s="27" t="s">
        <v>15235</v>
      </c>
      <c r="M3812" s="27" t="s">
        <v>15236</v>
      </c>
      <c r="N3812" s="27" t="s">
        <v>4969</v>
      </c>
      <c r="O3812" s="27" t="s">
        <v>19511</v>
      </c>
      <c r="P3812" s="27" t="s">
        <v>19511</v>
      </c>
      <c r="Q3812" s="28" t="s">
        <v>19511</v>
      </c>
    </row>
    <row r="3813" spans="1:17" x14ac:dyDescent="0.2">
      <c r="A3813" s="9" t="s">
        <v>15491</v>
      </c>
      <c r="B3813" s="9">
        <v>1</v>
      </c>
      <c r="K3813" s="29" t="s">
        <v>8216</v>
      </c>
      <c r="L3813" s="30" t="s">
        <v>15237</v>
      </c>
      <c r="M3813" s="30" t="s">
        <v>15238</v>
      </c>
      <c r="N3813" s="30" t="s">
        <v>4969</v>
      </c>
      <c r="O3813" s="30" t="s">
        <v>4969</v>
      </c>
      <c r="P3813" s="30" t="s">
        <v>19511</v>
      </c>
      <c r="Q3813" s="31" t="s">
        <v>3381</v>
      </c>
    </row>
    <row r="3814" spans="1:17" x14ac:dyDescent="0.2">
      <c r="A3814" s="9" t="s">
        <v>15493</v>
      </c>
      <c r="B3814" s="9">
        <v>1</v>
      </c>
      <c r="K3814" s="26" t="s">
        <v>8183</v>
      </c>
      <c r="L3814" s="27" t="s">
        <v>15239</v>
      </c>
      <c r="M3814" s="27" t="s">
        <v>15240</v>
      </c>
      <c r="N3814" s="27" t="s">
        <v>4969</v>
      </c>
      <c r="O3814" s="27" t="s">
        <v>4969</v>
      </c>
      <c r="P3814" s="27" t="s">
        <v>5019</v>
      </c>
      <c r="Q3814" s="28" t="s">
        <v>5020</v>
      </c>
    </row>
    <row r="3815" spans="1:17" x14ac:dyDescent="0.2">
      <c r="A3815" s="9" t="s">
        <v>15495</v>
      </c>
      <c r="B3815" s="9">
        <v>1</v>
      </c>
      <c r="K3815" s="29" t="s">
        <v>8171</v>
      </c>
      <c r="L3815" s="30" t="s">
        <v>15241</v>
      </c>
      <c r="M3815" s="30" t="s">
        <v>15242</v>
      </c>
      <c r="N3815" s="30" t="s">
        <v>15243</v>
      </c>
      <c r="O3815" s="30" t="s">
        <v>15244</v>
      </c>
      <c r="P3815" s="30" t="s">
        <v>5021</v>
      </c>
      <c r="Q3815" s="31" t="s">
        <v>5022</v>
      </c>
    </row>
    <row r="3816" spans="1:17" x14ac:dyDescent="0.2">
      <c r="A3816" s="9" t="s">
        <v>15497</v>
      </c>
      <c r="B3816" s="9">
        <v>1</v>
      </c>
      <c r="K3816" s="26" t="s">
        <v>8183</v>
      </c>
      <c r="L3816" s="27" t="s">
        <v>15245</v>
      </c>
      <c r="M3816" s="27" t="s">
        <v>15246</v>
      </c>
      <c r="N3816" s="27" t="s">
        <v>15243</v>
      </c>
      <c r="O3816" s="27" t="s">
        <v>15243</v>
      </c>
      <c r="P3816" s="27" t="s">
        <v>19511</v>
      </c>
      <c r="Q3816" s="28" t="s">
        <v>5023</v>
      </c>
    </row>
    <row r="3817" spans="1:17" x14ac:dyDescent="0.2">
      <c r="A3817" s="9" t="s">
        <v>15499</v>
      </c>
      <c r="B3817" s="9">
        <v>1</v>
      </c>
      <c r="K3817" s="29" t="s">
        <v>8171</v>
      </c>
      <c r="L3817" s="30" t="s">
        <v>15247</v>
      </c>
      <c r="M3817" s="30" t="s">
        <v>15248</v>
      </c>
      <c r="N3817" s="30" t="s">
        <v>15243</v>
      </c>
      <c r="O3817" s="30" t="s">
        <v>15243</v>
      </c>
      <c r="P3817" s="30" t="s">
        <v>5024</v>
      </c>
      <c r="Q3817" s="31" t="s">
        <v>5025</v>
      </c>
    </row>
    <row r="3818" spans="1:17" x14ac:dyDescent="0.2">
      <c r="A3818" s="9" t="s">
        <v>15501</v>
      </c>
      <c r="B3818" s="9">
        <v>1</v>
      </c>
      <c r="K3818" s="26" t="s">
        <v>8186</v>
      </c>
      <c r="L3818" s="27" t="s">
        <v>15249</v>
      </c>
      <c r="M3818" s="27" t="s">
        <v>19511</v>
      </c>
      <c r="N3818" s="27" t="s">
        <v>15243</v>
      </c>
      <c r="O3818" s="27" t="s">
        <v>15250</v>
      </c>
      <c r="P3818" s="27" t="s">
        <v>5026</v>
      </c>
      <c r="Q3818" s="28" t="s">
        <v>5027</v>
      </c>
    </row>
    <row r="3819" spans="1:17" x14ac:dyDescent="0.2">
      <c r="A3819" s="9" t="s">
        <v>15503</v>
      </c>
      <c r="B3819" s="9">
        <v>1</v>
      </c>
      <c r="K3819" s="29" t="s">
        <v>8186</v>
      </c>
      <c r="L3819" s="30" t="s">
        <v>15251</v>
      </c>
      <c r="M3819" s="30" t="s">
        <v>15252</v>
      </c>
      <c r="N3819" s="30" t="s">
        <v>15243</v>
      </c>
      <c r="O3819" s="30" t="s">
        <v>15243</v>
      </c>
      <c r="P3819" s="30" t="s">
        <v>5028</v>
      </c>
      <c r="Q3819" s="31" t="s">
        <v>5029</v>
      </c>
    </row>
    <row r="3820" spans="1:17" x14ac:dyDescent="0.2">
      <c r="A3820" s="9" t="s">
        <v>15504</v>
      </c>
      <c r="B3820" s="9">
        <v>1</v>
      </c>
      <c r="K3820" s="26" t="s">
        <v>8186</v>
      </c>
      <c r="L3820" s="27" t="s">
        <v>15253</v>
      </c>
      <c r="M3820" s="27" t="s">
        <v>15254</v>
      </c>
      <c r="N3820" s="27" t="s">
        <v>15243</v>
      </c>
      <c r="O3820" s="27" t="s">
        <v>15255</v>
      </c>
      <c r="P3820" s="27" t="s">
        <v>19511</v>
      </c>
      <c r="Q3820" s="28" t="s">
        <v>5030</v>
      </c>
    </row>
    <row r="3821" spans="1:17" x14ac:dyDescent="0.2">
      <c r="A3821" s="9" t="s">
        <v>15505</v>
      </c>
      <c r="B3821" s="9">
        <v>1</v>
      </c>
      <c r="K3821" s="29" t="s">
        <v>8177</v>
      </c>
      <c r="L3821" s="30" t="s">
        <v>15256</v>
      </c>
      <c r="M3821" s="30" t="s">
        <v>15257</v>
      </c>
      <c r="N3821" s="30" t="s">
        <v>15243</v>
      </c>
      <c r="O3821" s="30" t="s">
        <v>15243</v>
      </c>
      <c r="P3821" s="30" t="s">
        <v>5031</v>
      </c>
      <c r="Q3821" s="31" t="s">
        <v>5032</v>
      </c>
    </row>
    <row r="3822" spans="1:17" x14ac:dyDescent="0.2">
      <c r="A3822" s="9" t="s">
        <v>15510</v>
      </c>
      <c r="B3822" s="9">
        <v>1</v>
      </c>
      <c r="K3822" s="26" t="s">
        <v>8177</v>
      </c>
      <c r="L3822" s="27" t="s">
        <v>15258</v>
      </c>
      <c r="M3822" s="27" t="s">
        <v>15259</v>
      </c>
      <c r="N3822" s="27" t="s">
        <v>15243</v>
      </c>
      <c r="O3822" s="27" t="s">
        <v>15243</v>
      </c>
      <c r="P3822" s="27" t="s">
        <v>19511</v>
      </c>
      <c r="Q3822" s="28" t="s">
        <v>19511</v>
      </c>
    </row>
    <row r="3823" spans="1:17" x14ac:dyDescent="0.2">
      <c r="A3823" s="9" t="s">
        <v>15511</v>
      </c>
      <c r="B3823" s="9">
        <v>1</v>
      </c>
      <c r="K3823" s="29" t="s">
        <v>8183</v>
      </c>
      <c r="L3823" s="30" t="s">
        <v>15260</v>
      </c>
      <c r="M3823" s="30" t="s">
        <v>15261</v>
      </c>
      <c r="N3823" s="30" t="s">
        <v>15243</v>
      </c>
      <c r="O3823" s="30" t="s">
        <v>15243</v>
      </c>
      <c r="P3823" s="30" t="s">
        <v>5033</v>
      </c>
      <c r="Q3823" s="31" t="s">
        <v>5034</v>
      </c>
    </row>
    <row r="3824" spans="1:17" x14ac:dyDescent="0.2">
      <c r="A3824" s="9" t="s">
        <v>15512</v>
      </c>
      <c r="B3824" s="9">
        <v>1</v>
      </c>
      <c r="K3824" s="26" t="s">
        <v>8183</v>
      </c>
      <c r="L3824" s="27" t="s">
        <v>15262</v>
      </c>
      <c r="M3824" s="27" t="s">
        <v>15263</v>
      </c>
      <c r="N3824" s="27" t="s">
        <v>15243</v>
      </c>
      <c r="O3824" s="27" t="s">
        <v>19511</v>
      </c>
      <c r="P3824" s="27" t="s">
        <v>19511</v>
      </c>
      <c r="Q3824" s="28" t="s">
        <v>5035</v>
      </c>
    </row>
    <row r="3825" spans="1:17" x14ac:dyDescent="0.2">
      <c r="A3825" s="9" t="s">
        <v>15514</v>
      </c>
      <c r="B3825" s="9">
        <v>1</v>
      </c>
      <c r="K3825" s="29" t="s">
        <v>8186</v>
      </c>
      <c r="L3825" s="30" t="s">
        <v>15264</v>
      </c>
      <c r="M3825" s="30" t="s">
        <v>15265</v>
      </c>
      <c r="N3825" s="30" t="s">
        <v>15243</v>
      </c>
      <c r="O3825" s="30" t="s">
        <v>19511</v>
      </c>
      <c r="P3825" s="30" t="s">
        <v>19511</v>
      </c>
      <c r="Q3825" s="31" t="s">
        <v>5036</v>
      </c>
    </row>
    <row r="3826" spans="1:17" x14ac:dyDescent="0.2">
      <c r="A3826" s="9" t="s">
        <v>15517</v>
      </c>
      <c r="B3826" s="9">
        <v>1</v>
      </c>
      <c r="K3826" s="26" t="s">
        <v>8183</v>
      </c>
      <c r="L3826" s="27" t="s">
        <v>15266</v>
      </c>
      <c r="M3826" s="27" t="s">
        <v>15267</v>
      </c>
      <c r="N3826" s="27" t="s">
        <v>15243</v>
      </c>
      <c r="O3826" s="27" t="s">
        <v>19511</v>
      </c>
      <c r="P3826" s="27" t="s">
        <v>5037</v>
      </c>
      <c r="Q3826" s="28" t="s">
        <v>5038</v>
      </c>
    </row>
    <row r="3827" spans="1:17" x14ac:dyDescent="0.2">
      <c r="A3827" s="9" t="s">
        <v>15518</v>
      </c>
      <c r="B3827" s="9">
        <v>1</v>
      </c>
      <c r="K3827" s="29" t="s">
        <v>8186</v>
      </c>
      <c r="L3827" s="30" t="s">
        <v>15268</v>
      </c>
      <c r="M3827" s="30" t="s">
        <v>15269</v>
      </c>
      <c r="N3827" s="30" t="s">
        <v>15243</v>
      </c>
      <c r="O3827" s="30" t="s">
        <v>19511</v>
      </c>
      <c r="P3827" s="30" t="s">
        <v>19511</v>
      </c>
      <c r="Q3827" s="31" t="s">
        <v>5039</v>
      </c>
    </row>
    <row r="3828" spans="1:17" x14ac:dyDescent="0.2">
      <c r="A3828" s="9" t="s">
        <v>15522</v>
      </c>
      <c r="B3828" s="9">
        <v>1</v>
      </c>
      <c r="K3828" s="26" t="s">
        <v>8177</v>
      </c>
      <c r="L3828" s="27" t="s">
        <v>15270</v>
      </c>
      <c r="M3828" s="27" t="s">
        <v>15271</v>
      </c>
      <c r="N3828" s="27" t="s">
        <v>15243</v>
      </c>
      <c r="O3828" s="27" t="s">
        <v>15243</v>
      </c>
      <c r="P3828" s="27" t="s">
        <v>19511</v>
      </c>
      <c r="Q3828" s="28" t="s">
        <v>19511</v>
      </c>
    </row>
    <row r="3829" spans="1:17" x14ac:dyDescent="0.2">
      <c r="A3829" s="9" t="s">
        <v>15524</v>
      </c>
      <c r="B3829" s="9">
        <v>1</v>
      </c>
      <c r="K3829" s="29" t="s">
        <v>8183</v>
      </c>
      <c r="L3829" s="30" t="s">
        <v>15272</v>
      </c>
      <c r="M3829" s="30" t="s">
        <v>15273</v>
      </c>
      <c r="N3829" s="30" t="s">
        <v>15243</v>
      </c>
      <c r="O3829" s="30" t="s">
        <v>15243</v>
      </c>
      <c r="P3829" s="30" t="s">
        <v>5040</v>
      </c>
      <c r="Q3829" s="31" t="s">
        <v>5041</v>
      </c>
    </row>
    <row r="3830" spans="1:17" x14ac:dyDescent="0.2">
      <c r="A3830" s="9" t="s">
        <v>15525</v>
      </c>
      <c r="B3830" s="9">
        <v>1</v>
      </c>
      <c r="K3830" s="26" t="s">
        <v>8186</v>
      </c>
      <c r="L3830" s="27" t="s">
        <v>15274</v>
      </c>
      <c r="M3830" s="27" t="s">
        <v>15275</v>
      </c>
      <c r="N3830" s="27" t="s">
        <v>15243</v>
      </c>
      <c r="O3830" s="27" t="s">
        <v>15276</v>
      </c>
      <c r="P3830" s="27" t="s">
        <v>19511</v>
      </c>
      <c r="Q3830" s="28" t="s">
        <v>19511</v>
      </c>
    </row>
    <row r="3831" spans="1:17" x14ac:dyDescent="0.2">
      <c r="A3831" s="9" t="s">
        <v>15527</v>
      </c>
      <c r="B3831" s="9">
        <v>1</v>
      </c>
      <c r="K3831" s="29" t="s">
        <v>8216</v>
      </c>
      <c r="L3831" s="30" t="s">
        <v>15277</v>
      </c>
      <c r="M3831" s="30" t="s">
        <v>15278</v>
      </c>
      <c r="N3831" s="30" t="s">
        <v>15243</v>
      </c>
      <c r="O3831" s="30" t="s">
        <v>19511</v>
      </c>
      <c r="P3831" s="30" t="s">
        <v>19511</v>
      </c>
      <c r="Q3831" s="31" t="s">
        <v>5042</v>
      </c>
    </row>
    <row r="3832" spans="1:17" x14ac:dyDescent="0.2">
      <c r="A3832" s="9" t="s">
        <v>15528</v>
      </c>
      <c r="B3832" s="9">
        <v>1</v>
      </c>
      <c r="K3832" s="26" t="s">
        <v>8285</v>
      </c>
      <c r="L3832" s="27" t="s">
        <v>15279</v>
      </c>
      <c r="M3832" s="27" t="s">
        <v>15280</v>
      </c>
      <c r="N3832" s="27" t="s">
        <v>15243</v>
      </c>
      <c r="O3832" s="27" t="s">
        <v>19511</v>
      </c>
      <c r="P3832" s="27" t="s">
        <v>19511</v>
      </c>
      <c r="Q3832" s="28" t="s">
        <v>5043</v>
      </c>
    </row>
    <row r="3833" spans="1:17" x14ac:dyDescent="0.2">
      <c r="A3833" s="9" t="s">
        <v>15530</v>
      </c>
      <c r="B3833" s="9">
        <v>1</v>
      </c>
      <c r="K3833" s="29" t="s">
        <v>8171</v>
      </c>
      <c r="L3833" s="30" t="s">
        <v>15281</v>
      </c>
      <c r="M3833" s="30" t="s">
        <v>15282</v>
      </c>
      <c r="N3833" s="30" t="s">
        <v>15243</v>
      </c>
      <c r="O3833" s="30" t="s">
        <v>15243</v>
      </c>
      <c r="P3833" s="30" t="s">
        <v>5044</v>
      </c>
      <c r="Q3833" s="31" t="s">
        <v>5045</v>
      </c>
    </row>
    <row r="3834" spans="1:17" x14ac:dyDescent="0.2">
      <c r="A3834" s="9" t="s">
        <v>15531</v>
      </c>
      <c r="B3834" s="9">
        <v>1</v>
      </c>
      <c r="K3834" s="26" t="s">
        <v>8177</v>
      </c>
      <c r="L3834" s="27" t="s">
        <v>15283</v>
      </c>
      <c r="M3834" s="27" t="s">
        <v>15284</v>
      </c>
      <c r="N3834" s="27" t="s">
        <v>15243</v>
      </c>
      <c r="O3834" s="27" t="s">
        <v>15243</v>
      </c>
      <c r="P3834" s="27" t="s">
        <v>5046</v>
      </c>
      <c r="Q3834" s="28" t="s">
        <v>5047</v>
      </c>
    </row>
    <row r="3835" spans="1:17" x14ac:dyDescent="0.2">
      <c r="A3835" s="9" t="s">
        <v>15534</v>
      </c>
      <c r="B3835" s="9">
        <v>1</v>
      </c>
      <c r="K3835" s="29" t="s">
        <v>8186</v>
      </c>
      <c r="L3835" s="30" t="s">
        <v>15285</v>
      </c>
      <c r="M3835" s="30" t="s">
        <v>15286</v>
      </c>
      <c r="N3835" s="30" t="s">
        <v>15243</v>
      </c>
      <c r="O3835" s="30" t="s">
        <v>19511</v>
      </c>
      <c r="P3835" s="30" t="s">
        <v>5048</v>
      </c>
      <c r="Q3835" s="31" t="s">
        <v>5049</v>
      </c>
    </row>
    <row r="3836" spans="1:17" x14ac:dyDescent="0.2">
      <c r="A3836" s="9" t="s">
        <v>15537</v>
      </c>
      <c r="B3836" s="9">
        <v>1</v>
      </c>
      <c r="K3836" s="26" t="s">
        <v>8183</v>
      </c>
      <c r="L3836" s="27" t="s">
        <v>15287</v>
      </c>
      <c r="M3836" s="27" t="s">
        <v>15288</v>
      </c>
      <c r="N3836" s="27" t="s">
        <v>15243</v>
      </c>
      <c r="O3836" s="27" t="s">
        <v>19511</v>
      </c>
      <c r="P3836" s="27" t="s">
        <v>19511</v>
      </c>
      <c r="Q3836" s="28" t="s">
        <v>19511</v>
      </c>
    </row>
    <row r="3837" spans="1:17" x14ac:dyDescent="0.2">
      <c r="A3837" s="9" t="s">
        <v>15539</v>
      </c>
      <c r="B3837" s="9">
        <v>1</v>
      </c>
      <c r="K3837" s="29" t="s">
        <v>8186</v>
      </c>
      <c r="L3837" s="30" t="s">
        <v>15289</v>
      </c>
      <c r="M3837" s="30" t="s">
        <v>15290</v>
      </c>
      <c r="N3837" s="30" t="s">
        <v>15243</v>
      </c>
      <c r="O3837" s="30" t="s">
        <v>5050</v>
      </c>
      <c r="P3837" s="30" t="s">
        <v>5051</v>
      </c>
      <c r="Q3837" s="31" t="s">
        <v>5052</v>
      </c>
    </row>
    <row r="3838" spans="1:17" x14ac:dyDescent="0.2">
      <c r="A3838" s="9" t="s">
        <v>15541</v>
      </c>
      <c r="B3838" s="9">
        <v>1</v>
      </c>
      <c r="K3838" s="26" t="s">
        <v>8183</v>
      </c>
      <c r="L3838" s="27" t="s">
        <v>15291</v>
      </c>
      <c r="M3838" s="27" t="s">
        <v>15292</v>
      </c>
      <c r="N3838" s="27" t="s">
        <v>15293</v>
      </c>
      <c r="O3838" s="27" t="s">
        <v>19511</v>
      </c>
      <c r="P3838" s="27" t="s">
        <v>19511</v>
      </c>
      <c r="Q3838" s="28" t="s">
        <v>5053</v>
      </c>
    </row>
    <row r="3839" spans="1:17" x14ac:dyDescent="0.2">
      <c r="A3839" s="9" t="s">
        <v>15543</v>
      </c>
      <c r="B3839" s="9">
        <v>1</v>
      </c>
      <c r="K3839" s="29" t="s">
        <v>8174</v>
      </c>
      <c r="L3839" s="30" t="s">
        <v>15294</v>
      </c>
      <c r="M3839" s="30" t="s">
        <v>5054</v>
      </c>
      <c r="N3839" s="30" t="s">
        <v>15293</v>
      </c>
      <c r="O3839" s="30" t="s">
        <v>15293</v>
      </c>
      <c r="P3839" s="30" t="s">
        <v>19511</v>
      </c>
      <c r="Q3839" s="31" t="s">
        <v>5055</v>
      </c>
    </row>
    <row r="3840" spans="1:17" x14ac:dyDescent="0.2">
      <c r="A3840" s="9" t="s">
        <v>15545</v>
      </c>
      <c r="B3840" s="9">
        <v>1</v>
      </c>
      <c r="K3840" s="26" t="s">
        <v>8174</v>
      </c>
      <c r="L3840" s="27" t="s">
        <v>15295</v>
      </c>
      <c r="M3840" s="27" t="s">
        <v>19511</v>
      </c>
      <c r="N3840" s="27" t="s">
        <v>15293</v>
      </c>
      <c r="O3840" s="27" t="s">
        <v>19511</v>
      </c>
      <c r="P3840" s="27" t="s">
        <v>19511</v>
      </c>
      <c r="Q3840" s="28" t="s">
        <v>19511</v>
      </c>
    </row>
    <row r="3841" spans="1:17" x14ac:dyDescent="0.2">
      <c r="A3841" s="9" t="s">
        <v>15547</v>
      </c>
      <c r="B3841" s="9">
        <v>1</v>
      </c>
      <c r="K3841" s="29" t="s">
        <v>8174</v>
      </c>
      <c r="L3841" s="30" t="s">
        <v>15296</v>
      </c>
      <c r="M3841" s="30" t="s">
        <v>5056</v>
      </c>
      <c r="N3841" s="30" t="s">
        <v>15293</v>
      </c>
      <c r="O3841" s="30" t="s">
        <v>4969</v>
      </c>
      <c r="P3841" s="30" t="s">
        <v>5057</v>
      </c>
      <c r="Q3841" s="31" t="s">
        <v>5058</v>
      </c>
    </row>
    <row r="3842" spans="1:17" x14ac:dyDescent="0.2">
      <c r="A3842" s="9" t="s">
        <v>15550</v>
      </c>
      <c r="B3842" s="9">
        <v>1</v>
      </c>
      <c r="K3842" s="26" t="s">
        <v>8174</v>
      </c>
      <c r="L3842" s="27" t="s">
        <v>15297</v>
      </c>
      <c r="M3842" s="27" t="s">
        <v>15298</v>
      </c>
      <c r="N3842" s="27" t="s">
        <v>15293</v>
      </c>
      <c r="O3842" s="27" t="s">
        <v>15293</v>
      </c>
      <c r="P3842" s="27" t="s">
        <v>19511</v>
      </c>
      <c r="Q3842" s="28" t="s">
        <v>5059</v>
      </c>
    </row>
    <row r="3843" spans="1:17" x14ac:dyDescent="0.2">
      <c r="A3843" s="9" t="s">
        <v>15552</v>
      </c>
      <c r="B3843" s="9">
        <v>1</v>
      </c>
      <c r="K3843" s="29" t="s">
        <v>8174</v>
      </c>
      <c r="L3843" s="30" t="s">
        <v>15299</v>
      </c>
      <c r="M3843" s="30" t="s">
        <v>15300</v>
      </c>
      <c r="N3843" s="30" t="s">
        <v>15293</v>
      </c>
      <c r="O3843" s="30" t="s">
        <v>15293</v>
      </c>
      <c r="P3843" s="30" t="s">
        <v>19511</v>
      </c>
      <c r="Q3843" s="31" t="s">
        <v>5060</v>
      </c>
    </row>
    <row r="3844" spans="1:17" x14ac:dyDescent="0.2">
      <c r="A3844" s="9" t="s">
        <v>15555</v>
      </c>
      <c r="B3844" s="9">
        <v>1</v>
      </c>
      <c r="K3844" s="26" t="s">
        <v>8174</v>
      </c>
      <c r="L3844" s="27" t="s">
        <v>15301</v>
      </c>
      <c r="M3844" s="27" t="s">
        <v>15302</v>
      </c>
      <c r="N3844" s="27" t="s">
        <v>15293</v>
      </c>
      <c r="O3844" s="27" t="s">
        <v>15293</v>
      </c>
      <c r="P3844" s="27" t="s">
        <v>19511</v>
      </c>
      <c r="Q3844" s="28" t="s">
        <v>5061</v>
      </c>
    </row>
    <row r="3845" spans="1:17" x14ac:dyDescent="0.2">
      <c r="A3845" s="9" t="s">
        <v>15557</v>
      </c>
      <c r="B3845" s="9">
        <v>1</v>
      </c>
      <c r="K3845" s="29" t="s">
        <v>8174</v>
      </c>
      <c r="L3845" s="30" t="s">
        <v>15303</v>
      </c>
      <c r="M3845" s="30" t="s">
        <v>15304</v>
      </c>
      <c r="N3845" s="30" t="s">
        <v>15293</v>
      </c>
      <c r="O3845" s="30" t="s">
        <v>15293</v>
      </c>
      <c r="P3845" s="30" t="s">
        <v>19511</v>
      </c>
      <c r="Q3845" s="31" t="s">
        <v>5062</v>
      </c>
    </row>
    <row r="3846" spans="1:17" x14ac:dyDescent="0.2">
      <c r="A3846" s="9" t="s">
        <v>15559</v>
      </c>
      <c r="B3846" s="9">
        <v>1</v>
      </c>
      <c r="K3846" s="26" t="s">
        <v>8174</v>
      </c>
      <c r="L3846" s="27" t="s">
        <v>15305</v>
      </c>
      <c r="M3846" s="27" t="s">
        <v>15306</v>
      </c>
      <c r="N3846" s="27" t="s">
        <v>15293</v>
      </c>
      <c r="O3846" s="27" t="s">
        <v>19511</v>
      </c>
      <c r="P3846" s="27" t="s">
        <v>19511</v>
      </c>
      <c r="Q3846" s="28" t="s">
        <v>5063</v>
      </c>
    </row>
    <row r="3847" spans="1:17" x14ac:dyDescent="0.2">
      <c r="A3847" s="9" t="s">
        <v>15562</v>
      </c>
      <c r="B3847" s="9">
        <v>1</v>
      </c>
      <c r="K3847" s="29" t="s">
        <v>8186</v>
      </c>
      <c r="L3847" s="30" t="s">
        <v>15307</v>
      </c>
      <c r="M3847" s="30" t="s">
        <v>15308</v>
      </c>
      <c r="N3847" s="30" t="s">
        <v>15293</v>
      </c>
      <c r="O3847" s="30" t="s">
        <v>19511</v>
      </c>
      <c r="P3847" s="30" t="s">
        <v>19511</v>
      </c>
      <c r="Q3847" s="31" t="s">
        <v>5064</v>
      </c>
    </row>
    <row r="3848" spans="1:17" x14ac:dyDescent="0.2">
      <c r="A3848" s="9" t="s">
        <v>15565</v>
      </c>
      <c r="B3848" s="9">
        <v>1</v>
      </c>
      <c r="K3848" s="26" t="s">
        <v>8183</v>
      </c>
      <c r="L3848" s="27" t="s">
        <v>15309</v>
      </c>
      <c r="M3848" s="27" t="s">
        <v>15310</v>
      </c>
      <c r="N3848" s="27" t="s">
        <v>15293</v>
      </c>
      <c r="O3848" s="27" t="s">
        <v>19511</v>
      </c>
      <c r="P3848" s="27" t="s">
        <v>5065</v>
      </c>
      <c r="Q3848" s="28" t="s">
        <v>5066</v>
      </c>
    </row>
    <row r="3849" spans="1:17" x14ac:dyDescent="0.2">
      <c r="A3849" s="9" t="s">
        <v>15567</v>
      </c>
      <c r="B3849" s="9">
        <v>1</v>
      </c>
      <c r="K3849" s="29" t="s">
        <v>8174</v>
      </c>
      <c r="L3849" s="30" t="s">
        <v>15311</v>
      </c>
      <c r="M3849" s="30" t="s">
        <v>5067</v>
      </c>
      <c r="N3849" s="30" t="s">
        <v>15293</v>
      </c>
      <c r="O3849" s="30" t="s">
        <v>19511</v>
      </c>
      <c r="P3849" s="30" t="s">
        <v>19511</v>
      </c>
      <c r="Q3849" s="31" t="s">
        <v>5068</v>
      </c>
    </row>
    <row r="3850" spans="1:17" x14ac:dyDescent="0.2">
      <c r="A3850" s="9" t="s">
        <v>15569</v>
      </c>
      <c r="B3850" s="9">
        <v>1</v>
      </c>
      <c r="K3850" s="26" t="s">
        <v>8174</v>
      </c>
      <c r="L3850" s="27" t="s">
        <v>15312</v>
      </c>
      <c r="M3850" s="27" t="s">
        <v>15313</v>
      </c>
      <c r="N3850" s="27" t="s">
        <v>15293</v>
      </c>
      <c r="O3850" s="27" t="s">
        <v>19511</v>
      </c>
      <c r="P3850" s="27" t="s">
        <v>19511</v>
      </c>
      <c r="Q3850" s="28" t="s">
        <v>5069</v>
      </c>
    </row>
    <row r="3851" spans="1:17" x14ac:dyDescent="0.2">
      <c r="A3851" s="9" t="s">
        <v>15572</v>
      </c>
      <c r="B3851" s="9">
        <v>1</v>
      </c>
      <c r="K3851" s="29" t="s">
        <v>8177</v>
      </c>
      <c r="L3851" s="30" t="s">
        <v>15314</v>
      </c>
      <c r="M3851" s="30" t="s">
        <v>15315</v>
      </c>
      <c r="N3851" s="30" t="s">
        <v>15293</v>
      </c>
      <c r="O3851" s="30" t="s">
        <v>15293</v>
      </c>
      <c r="P3851" s="30" t="s">
        <v>5070</v>
      </c>
      <c r="Q3851" s="31" t="s">
        <v>5071</v>
      </c>
    </row>
    <row r="3852" spans="1:17" x14ac:dyDescent="0.2">
      <c r="A3852" s="9" t="s">
        <v>15574</v>
      </c>
      <c r="B3852" s="9">
        <v>1</v>
      </c>
      <c r="K3852" s="26" t="s">
        <v>8183</v>
      </c>
      <c r="L3852" s="27" t="s">
        <v>15316</v>
      </c>
      <c r="M3852" s="27" t="s">
        <v>15317</v>
      </c>
      <c r="N3852" s="27" t="s">
        <v>15293</v>
      </c>
      <c r="O3852" s="27" t="s">
        <v>15293</v>
      </c>
      <c r="P3852" s="27" t="s">
        <v>5072</v>
      </c>
      <c r="Q3852" s="28" t="s">
        <v>5073</v>
      </c>
    </row>
    <row r="3853" spans="1:17" x14ac:dyDescent="0.2">
      <c r="A3853" s="9" t="s">
        <v>15576</v>
      </c>
      <c r="B3853" s="9">
        <v>1</v>
      </c>
      <c r="K3853" s="29" t="s">
        <v>8171</v>
      </c>
      <c r="L3853" s="30" t="s">
        <v>15318</v>
      </c>
      <c r="M3853" s="30" t="s">
        <v>5074</v>
      </c>
      <c r="N3853" s="30" t="s">
        <v>15293</v>
      </c>
      <c r="O3853" s="30" t="s">
        <v>19511</v>
      </c>
      <c r="P3853" s="30" t="s">
        <v>5075</v>
      </c>
      <c r="Q3853" s="31" t="s">
        <v>5076</v>
      </c>
    </row>
    <row r="3854" spans="1:17" x14ac:dyDescent="0.2">
      <c r="A3854" s="9" t="s">
        <v>15577</v>
      </c>
      <c r="B3854" s="9">
        <v>1</v>
      </c>
      <c r="K3854" s="26" t="s">
        <v>8216</v>
      </c>
      <c r="L3854" s="27" t="s">
        <v>15319</v>
      </c>
      <c r="M3854" s="27" t="s">
        <v>15320</v>
      </c>
      <c r="N3854" s="27" t="s">
        <v>15321</v>
      </c>
      <c r="O3854" s="27" t="s">
        <v>15321</v>
      </c>
      <c r="P3854" s="27" t="s">
        <v>5077</v>
      </c>
      <c r="Q3854" s="28" t="s">
        <v>5078</v>
      </c>
    </row>
    <row r="3855" spans="1:17" x14ac:dyDescent="0.2">
      <c r="A3855" s="9" t="s">
        <v>15579</v>
      </c>
      <c r="B3855" s="9">
        <v>1</v>
      </c>
      <c r="K3855" s="29" t="s">
        <v>8171</v>
      </c>
      <c r="L3855" s="30" t="s">
        <v>15322</v>
      </c>
      <c r="M3855" s="30" t="s">
        <v>15323</v>
      </c>
      <c r="N3855" s="30" t="s">
        <v>15321</v>
      </c>
      <c r="O3855" s="30" t="s">
        <v>15321</v>
      </c>
      <c r="P3855" s="30" t="s">
        <v>19511</v>
      </c>
      <c r="Q3855" s="31" t="s">
        <v>5079</v>
      </c>
    </row>
    <row r="3856" spans="1:17" x14ac:dyDescent="0.2">
      <c r="A3856" s="9" t="s">
        <v>15581</v>
      </c>
      <c r="B3856" s="9">
        <v>1</v>
      </c>
      <c r="K3856" s="26" t="s">
        <v>8177</v>
      </c>
      <c r="L3856" s="27" t="s">
        <v>15324</v>
      </c>
      <c r="M3856" s="27" t="s">
        <v>15325</v>
      </c>
      <c r="N3856" s="27" t="s">
        <v>15321</v>
      </c>
      <c r="O3856" s="27" t="s">
        <v>15321</v>
      </c>
      <c r="P3856" s="27" t="s">
        <v>5080</v>
      </c>
      <c r="Q3856" s="28" t="s">
        <v>5081</v>
      </c>
    </row>
    <row r="3857" spans="1:17" x14ac:dyDescent="0.2">
      <c r="A3857" s="9" t="s">
        <v>15583</v>
      </c>
      <c r="B3857" s="9">
        <v>1</v>
      </c>
      <c r="K3857" s="29" t="s">
        <v>8171</v>
      </c>
      <c r="L3857" s="30" t="s">
        <v>15326</v>
      </c>
      <c r="M3857" s="30" t="s">
        <v>5082</v>
      </c>
      <c r="N3857" s="30" t="s">
        <v>15321</v>
      </c>
      <c r="O3857" s="30" t="s">
        <v>5083</v>
      </c>
      <c r="P3857" s="30" t="s">
        <v>5084</v>
      </c>
      <c r="Q3857" s="31" t="s">
        <v>5085</v>
      </c>
    </row>
    <row r="3858" spans="1:17" x14ac:dyDescent="0.2">
      <c r="A3858" s="9" t="s">
        <v>15586</v>
      </c>
      <c r="B3858" s="9">
        <v>1</v>
      </c>
      <c r="K3858" s="26" t="s">
        <v>8177</v>
      </c>
      <c r="L3858" s="27" t="s">
        <v>15327</v>
      </c>
      <c r="M3858" s="27" t="s">
        <v>5086</v>
      </c>
      <c r="N3858" s="27" t="s">
        <v>15321</v>
      </c>
      <c r="O3858" s="27" t="s">
        <v>15328</v>
      </c>
      <c r="P3858" s="27" t="s">
        <v>5087</v>
      </c>
      <c r="Q3858" s="28" t="s">
        <v>5088</v>
      </c>
    </row>
    <row r="3859" spans="1:17" x14ac:dyDescent="0.2">
      <c r="A3859" s="9" t="s">
        <v>15588</v>
      </c>
      <c r="B3859" s="9">
        <v>1</v>
      </c>
      <c r="K3859" s="29" t="s">
        <v>8171</v>
      </c>
      <c r="L3859" s="30" t="s">
        <v>15329</v>
      </c>
      <c r="M3859" s="30" t="s">
        <v>15330</v>
      </c>
      <c r="N3859" s="30" t="s">
        <v>15321</v>
      </c>
      <c r="O3859" s="30" t="s">
        <v>19511</v>
      </c>
      <c r="P3859" s="30" t="s">
        <v>19511</v>
      </c>
      <c r="Q3859" s="31" t="s">
        <v>19511</v>
      </c>
    </row>
    <row r="3860" spans="1:17" x14ac:dyDescent="0.2">
      <c r="A3860" s="9" t="s">
        <v>15591</v>
      </c>
      <c r="B3860" s="9">
        <v>1</v>
      </c>
      <c r="K3860" s="26" t="s">
        <v>8183</v>
      </c>
      <c r="L3860" s="27" t="s">
        <v>15331</v>
      </c>
      <c r="M3860" s="27" t="s">
        <v>15332</v>
      </c>
      <c r="N3860" s="27" t="s">
        <v>15321</v>
      </c>
      <c r="O3860" s="27" t="s">
        <v>19511</v>
      </c>
      <c r="P3860" s="27" t="s">
        <v>19511</v>
      </c>
      <c r="Q3860" s="28" t="s">
        <v>5089</v>
      </c>
    </row>
    <row r="3861" spans="1:17" x14ac:dyDescent="0.2">
      <c r="A3861" s="9" t="s">
        <v>15593</v>
      </c>
      <c r="B3861" s="9">
        <v>1</v>
      </c>
      <c r="K3861" s="29" t="s">
        <v>8183</v>
      </c>
      <c r="L3861" s="30" t="s">
        <v>15333</v>
      </c>
      <c r="M3861" s="30" t="s">
        <v>15334</v>
      </c>
      <c r="N3861" s="30" t="s">
        <v>15321</v>
      </c>
      <c r="O3861" s="30" t="s">
        <v>15335</v>
      </c>
      <c r="P3861" s="30" t="s">
        <v>19511</v>
      </c>
      <c r="Q3861" s="31" t="s">
        <v>5090</v>
      </c>
    </row>
    <row r="3862" spans="1:17" x14ac:dyDescent="0.2">
      <c r="A3862" s="9" t="s">
        <v>15595</v>
      </c>
      <c r="B3862" s="9">
        <v>1</v>
      </c>
      <c r="K3862" s="26" t="s">
        <v>8186</v>
      </c>
      <c r="L3862" s="27" t="s">
        <v>15336</v>
      </c>
      <c r="M3862" s="27" t="s">
        <v>15337</v>
      </c>
      <c r="N3862" s="27" t="s">
        <v>15321</v>
      </c>
      <c r="O3862" s="27" t="s">
        <v>15321</v>
      </c>
      <c r="P3862" s="27" t="s">
        <v>4368</v>
      </c>
      <c r="Q3862" s="28" t="s">
        <v>4369</v>
      </c>
    </row>
    <row r="3863" spans="1:17" x14ac:dyDescent="0.2">
      <c r="A3863" s="9" t="s">
        <v>15596</v>
      </c>
      <c r="B3863" s="9">
        <v>1</v>
      </c>
      <c r="K3863" s="29" t="s">
        <v>8183</v>
      </c>
      <c r="L3863" s="30" t="s">
        <v>15338</v>
      </c>
      <c r="M3863" s="30" t="s">
        <v>15339</v>
      </c>
      <c r="N3863" s="30" t="s">
        <v>15321</v>
      </c>
      <c r="O3863" s="30" t="s">
        <v>15321</v>
      </c>
      <c r="P3863" s="30" t="s">
        <v>5091</v>
      </c>
      <c r="Q3863" s="31" t="s">
        <v>5092</v>
      </c>
    </row>
    <row r="3864" spans="1:17" x14ac:dyDescent="0.2">
      <c r="A3864" s="9" t="s">
        <v>15597</v>
      </c>
      <c r="B3864" s="9">
        <v>1</v>
      </c>
      <c r="K3864" s="26" t="s">
        <v>8220</v>
      </c>
      <c r="L3864" s="27" t="s">
        <v>8250</v>
      </c>
      <c r="M3864" s="27" t="s">
        <v>19511</v>
      </c>
      <c r="N3864" s="27" t="s">
        <v>15340</v>
      </c>
      <c r="O3864" s="27" t="s">
        <v>15341</v>
      </c>
      <c r="P3864" s="27" t="s">
        <v>19511</v>
      </c>
      <c r="Q3864" s="28" t="s">
        <v>5093</v>
      </c>
    </row>
    <row r="3865" spans="1:17" x14ac:dyDescent="0.2">
      <c r="A3865" s="9" t="s">
        <v>15600</v>
      </c>
      <c r="B3865" s="9">
        <v>1</v>
      </c>
      <c r="K3865" s="29" t="s">
        <v>8183</v>
      </c>
      <c r="L3865" s="30" t="s">
        <v>15342</v>
      </c>
      <c r="M3865" s="30" t="s">
        <v>15343</v>
      </c>
      <c r="N3865" s="30" t="s">
        <v>15344</v>
      </c>
      <c r="O3865" s="30" t="s">
        <v>19511</v>
      </c>
      <c r="P3865" s="30" t="s">
        <v>5094</v>
      </c>
      <c r="Q3865" s="31" t="s">
        <v>5095</v>
      </c>
    </row>
    <row r="3866" spans="1:17" x14ac:dyDescent="0.2">
      <c r="A3866" s="9" t="s">
        <v>15601</v>
      </c>
      <c r="B3866" s="9">
        <v>1</v>
      </c>
      <c r="K3866" s="26" t="s">
        <v>8183</v>
      </c>
      <c r="L3866" s="27" t="s">
        <v>15345</v>
      </c>
      <c r="M3866" s="27" t="s">
        <v>15346</v>
      </c>
      <c r="N3866" s="27" t="s">
        <v>15344</v>
      </c>
      <c r="O3866" s="27" t="s">
        <v>15347</v>
      </c>
      <c r="P3866" s="27" t="s">
        <v>19511</v>
      </c>
      <c r="Q3866" s="28" t="s">
        <v>5096</v>
      </c>
    </row>
    <row r="3867" spans="1:17" x14ac:dyDescent="0.2">
      <c r="A3867" s="9" t="s">
        <v>15602</v>
      </c>
      <c r="B3867" s="9">
        <v>1</v>
      </c>
      <c r="K3867" s="29" t="s">
        <v>8220</v>
      </c>
      <c r="L3867" s="30" t="s">
        <v>8250</v>
      </c>
      <c r="M3867" s="30" t="s">
        <v>19511</v>
      </c>
      <c r="N3867" s="30" t="s">
        <v>15344</v>
      </c>
      <c r="O3867" s="30" t="s">
        <v>19511</v>
      </c>
      <c r="P3867" s="30" t="s">
        <v>19511</v>
      </c>
      <c r="Q3867" s="31" t="s">
        <v>19511</v>
      </c>
    </row>
    <row r="3868" spans="1:17" x14ac:dyDescent="0.2">
      <c r="A3868" s="9" t="s">
        <v>15603</v>
      </c>
      <c r="B3868" s="9">
        <v>1</v>
      </c>
      <c r="K3868" s="26" t="s">
        <v>8174</v>
      </c>
      <c r="L3868" s="27" t="s">
        <v>15348</v>
      </c>
      <c r="M3868" s="27" t="s">
        <v>15349</v>
      </c>
      <c r="N3868" s="27" t="s">
        <v>15344</v>
      </c>
      <c r="O3868" s="27" t="s">
        <v>15344</v>
      </c>
      <c r="P3868" s="27" t="s">
        <v>19511</v>
      </c>
      <c r="Q3868" s="28" t="s">
        <v>5097</v>
      </c>
    </row>
    <row r="3869" spans="1:17" x14ac:dyDescent="0.2">
      <c r="A3869" s="9" t="s">
        <v>15604</v>
      </c>
      <c r="B3869" s="9">
        <v>1</v>
      </c>
      <c r="K3869" s="29" t="s">
        <v>8171</v>
      </c>
      <c r="L3869" s="30" t="s">
        <v>15350</v>
      </c>
      <c r="M3869" s="30" t="s">
        <v>19511</v>
      </c>
      <c r="N3869" s="30" t="s">
        <v>15344</v>
      </c>
      <c r="O3869" s="30" t="s">
        <v>15351</v>
      </c>
      <c r="P3869" s="30" t="s">
        <v>5098</v>
      </c>
      <c r="Q3869" s="31" t="s">
        <v>5099</v>
      </c>
    </row>
    <row r="3870" spans="1:17" x14ac:dyDescent="0.2">
      <c r="A3870" s="9" t="s">
        <v>15606</v>
      </c>
      <c r="B3870" s="9">
        <v>1</v>
      </c>
      <c r="K3870" s="26" t="s">
        <v>8177</v>
      </c>
      <c r="L3870" s="27" t="s">
        <v>15352</v>
      </c>
      <c r="M3870" s="27" t="s">
        <v>15353</v>
      </c>
      <c r="N3870" s="27" t="s">
        <v>15344</v>
      </c>
      <c r="O3870" s="27" t="s">
        <v>15344</v>
      </c>
      <c r="P3870" s="27" t="s">
        <v>5100</v>
      </c>
      <c r="Q3870" s="28" t="s">
        <v>5101</v>
      </c>
    </row>
    <row r="3871" spans="1:17" x14ac:dyDescent="0.2">
      <c r="A3871" s="9" t="s">
        <v>15607</v>
      </c>
      <c r="B3871" s="9">
        <v>1</v>
      </c>
      <c r="K3871" s="29" t="s">
        <v>8183</v>
      </c>
      <c r="L3871" s="30" t="s">
        <v>15354</v>
      </c>
      <c r="M3871" s="30" t="s">
        <v>15355</v>
      </c>
      <c r="N3871" s="30" t="s">
        <v>15344</v>
      </c>
      <c r="O3871" s="30" t="s">
        <v>15344</v>
      </c>
      <c r="P3871" s="30" t="s">
        <v>5102</v>
      </c>
      <c r="Q3871" s="31" t="s">
        <v>5103</v>
      </c>
    </row>
    <row r="3872" spans="1:17" x14ac:dyDescent="0.2">
      <c r="A3872" s="9" t="s">
        <v>15608</v>
      </c>
      <c r="B3872" s="9">
        <v>1</v>
      </c>
      <c r="K3872" s="26" t="s">
        <v>8174</v>
      </c>
      <c r="L3872" s="27" t="s">
        <v>15356</v>
      </c>
      <c r="M3872" s="27" t="s">
        <v>5104</v>
      </c>
      <c r="N3872" s="27" t="s">
        <v>15344</v>
      </c>
      <c r="O3872" s="27" t="s">
        <v>15344</v>
      </c>
      <c r="P3872" s="27" t="s">
        <v>19511</v>
      </c>
      <c r="Q3872" s="28" t="s">
        <v>19511</v>
      </c>
    </row>
    <row r="3873" spans="1:17" x14ac:dyDescent="0.2">
      <c r="A3873" s="9" t="s">
        <v>15609</v>
      </c>
      <c r="B3873" s="9">
        <v>1</v>
      </c>
      <c r="K3873" s="29" t="s">
        <v>8183</v>
      </c>
      <c r="L3873" s="30" t="s">
        <v>15357</v>
      </c>
      <c r="M3873" s="30" t="s">
        <v>5105</v>
      </c>
      <c r="N3873" s="30" t="s">
        <v>15344</v>
      </c>
      <c r="O3873" s="30" t="s">
        <v>15358</v>
      </c>
      <c r="P3873" s="30" t="s">
        <v>19511</v>
      </c>
      <c r="Q3873" s="31" t="s">
        <v>5106</v>
      </c>
    </row>
    <row r="3874" spans="1:17" x14ac:dyDescent="0.2">
      <c r="A3874" s="9" t="s">
        <v>15610</v>
      </c>
      <c r="B3874" s="9">
        <v>1</v>
      </c>
      <c r="K3874" s="26" t="s">
        <v>8183</v>
      </c>
      <c r="L3874" s="27" t="s">
        <v>11390</v>
      </c>
      <c r="M3874" s="27" t="s">
        <v>15359</v>
      </c>
      <c r="N3874" s="27" t="s">
        <v>15344</v>
      </c>
      <c r="O3874" s="27" t="s">
        <v>19511</v>
      </c>
      <c r="P3874" s="27" t="s">
        <v>5107</v>
      </c>
      <c r="Q3874" s="28" t="s">
        <v>5108</v>
      </c>
    </row>
    <row r="3875" spans="1:17" x14ac:dyDescent="0.2">
      <c r="A3875" s="9" t="s">
        <v>15611</v>
      </c>
      <c r="B3875" s="9">
        <v>1</v>
      </c>
      <c r="K3875" s="29" t="s">
        <v>8183</v>
      </c>
      <c r="L3875" s="30" t="s">
        <v>15360</v>
      </c>
      <c r="M3875" s="30" t="s">
        <v>5109</v>
      </c>
      <c r="N3875" s="30" t="s">
        <v>15344</v>
      </c>
      <c r="O3875" s="30" t="s">
        <v>15344</v>
      </c>
      <c r="P3875" s="30" t="s">
        <v>5110</v>
      </c>
      <c r="Q3875" s="31" t="s">
        <v>5111</v>
      </c>
    </row>
    <row r="3876" spans="1:17" x14ac:dyDescent="0.2">
      <c r="A3876" s="9" t="s">
        <v>15612</v>
      </c>
      <c r="B3876" s="9">
        <v>1</v>
      </c>
      <c r="K3876" s="26" t="s">
        <v>8216</v>
      </c>
      <c r="L3876" s="27" t="s">
        <v>15361</v>
      </c>
      <c r="M3876" s="27" t="s">
        <v>15362</v>
      </c>
      <c r="N3876" s="27" t="s">
        <v>15344</v>
      </c>
      <c r="O3876" s="27" t="s">
        <v>19511</v>
      </c>
      <c r="P3876" s="27" t="s">
        <v>19511</v>
      </c>
      <c r="Q3876" s="28" t="s">
        <v>5112</v>
      </c>
    </row>
    <row r="3877" spans="1:17" x14ac:dyDescent="0.2">
      <c r="A3877" s="9" t="s">
        <v>15613</v>
      </c>
      <c r="B3877" s="9">
        <v>1</v>
      </c>
      <c r="K3877" s="29" t="s">
        <v>8183</v>
      </c>
      <c r="L3877" s="30" t="s">
        <v>15363</v>
      </c>
      <c r="M3877" s="30" t="s">
        <v>15364</v>
      </c>
      <c r="N3877" s="30" t="s">
        <v>15344</v>
      </c>
      <c r="O3877" s="30" t="s">
        <v>5113</v>
      </c>
      <c r="P3877" s="30" t="s">
        <v>5114</v>
      </c>
      <c r="Q3877" s="31" t="s">
        <v>5115</v>
      </c>
    </row>
    <row r="3878" spans="1:17" x14ac:dyDescent="0.2">
      <c r="A3878" s="9" t="s">
        <v>15615</v>
      </c>
      <c r="B3878" s="9">
        <v>1</v>
      </c>
      <c r="K3878" s="26" t="s">
        <v>8174</v>
      </c>
      <c r="L3878" s="27" t="s">
        <v>15365</v>
      </c>
      <c r="M3878" s="27" t="s">
        <v>15366</v>
      </c>
      <c r="N3878" s="27" t="s">
        <v>15367</v>
      </c>
      <c r="O3878" s="27" t="s">
        <v>19511</v>
      </c>
      <c r="P3878" s="27" t="s">
        <v>19511</v>
      </c>
      <c r="Q3878" s="28" t="s">
        <v>5116</v>
      </c>
    </row>
    <row r="3879" spans="1:17" x14ac:dyDescent="0.2">
      <c r="A3879" s="9" t="s">
        <v>15616</v>
      </c>
      <c r="B3879" s="9">
        <v>1</v>
      </c>
      <c r="K3879" s="29" t="s">
        <v>8183</v>
      </c>
      <c r="L3879" s="30" t="s">
        <v>15368</v>
      </c>
      <c r="M3879" s="30" t="s">
        <v>15369</v>
      </c>
      <c r="N3879" s="30" t="s">
        <v>15367</v>
      </c>
      <c r="O3879" s="30" t="s">
        <v>19511</v>
      </c>
      <c r="P3879" s="30" t="s">
        <v>19511</v>
      </c>
      <c r="Q3879" s="31" t="s">
        <v>5117</v>
      </c>
    </row>
    <row r="3880" spans="1:17" x14ac:dyDescent="0.2">
      <c r="A3880" s="9" t="s">
        <v>15617</v>
      </c>
      <c r="B3880" s="9">
        <v>1</v>
      </c>
      <c r="K3880" s="26" t="s">
        <v>8171</v>
      </c>
      <c r="L3880" s="27" t="s">
        <v>15370</v>
      </c>
      <c r="M3880" s="27" t="s">
        <v>5118</v>
      </c>
      <c r="N3880" s="27" t="s">
        <v>15367</v>
      </c>
      <c r="O3880" s="27" t="s">
        <v>19511</v>
      </c>
      <c r="P3880" s="27" t="s">
        <v>5119</v>
      </c>
      <c r="Q3880" s="28" t="s">
        <v>5120</v>
      </c>
    </row>
    <row r="3881" spans="1:17" x14ac:dyDescent="0.2">
      <c r="A3881" s="9" t="s">
        <v>15618</v>
      </c>
      <c r="B3881" s="9">
        <v>1</v>
      </c>
      <c r="K3881" s="29" t="s">
        <v>8183</v>
      </c>
      <c r="L3881" s="30" t="s">
        <v>15371</v>
      </c>
      <c r="M3881" s="30" t="s">
        <v>5121</v>
      </c>
      <c r="N3881" s="30" t="s">
        <v>15367</v>
      </c>
      <c r="O3881" s="30" t="s">
        <v>15367</v>
      </c>
      <c r="P3881" s="30" t="s">
        <v>19511</v>
      </c>
      <c r="Q3881" s="31" t="s">
        <v>5122</v>
      </c>
    </row>
    <row r="3882" spans="1:17" x14ac:dyDescent="0.2">
      <c r="A3882" s="9" t="s">
        <v>15619</v>
      </c>
      <c r="B3882" s="9">
        <v>1</v>
      </c>
      <c r="K3882" s="26" t="s">
        <v>8906</v>
      </c>
      <c r="L3882" s="27" t="s">
        <v>15372</v>
      </c>
      <c r="M3882" s="27" t="s">
        <v>15373</v>
      </c>
      <c r="N3882" s="27" t="s">
        <v>15367</v>
      </c>
      <c r="O3882" s="27" t="s">
        <v>15367</v>
      </c>
      <c r="P3882" s="27" t="s">
        <v>19511</v>
      </c>
      <c r="Q3882" s="28" t="s">
        <v>5123</v>
      </c>
    </row>
    <row r="3883" spans="1:17" x14ac:dyDescent="0.2">
      <c r="A3883" s="9" t="s">
        <v>15620</v>
      </c>
      <c r="B3883" s="9">
        <v>1</v>
      </c>
      <c r="K3883" s="29" t="s">
        <v>8186</v>
      </c>
      <c r="L3883" s="30" t="s">
        <v>15374</v>
      </c>
      <c r="M3883" s="30" t="s">
        <v>15375</v>
      </c>
      <c r="N3883" s="30" t="s">
        <v>15367</v>
      </c>
      <c r="O3883" s="30" t="s">
        <v>19511</v>
      </c>
      <c r="P3883" s="30" t="s">
        <v>5124</v>
      </c>
      <c r="Q3883" s="31" t="s">
        <v>5125</v>
      </c>
    </row>
    <row r="3884" spans="1:17" x14ac:dyDescent="0.2">
      <c r="A3884" s="9" t="s">
        <v>15622</v>
      </c>
      <c r="B3884" s="9">
        <v>1</v>
      </c>
      <c r="K3884" s="26" t="s">
        <v>8186</v>
      </c>
      <c r="L3884" s="27" t="s">
        <v>15376</v>
      </c>
      <c r="M3884" s="27" t="s">
        <v>15377</v>
      </c>
      <c r="N3884" s="27" t="s">
        <v>15367</v>
      </c>
      <c r="O3884" s="27" t="s">
        <v>19511</v>
      </c>
      <c r="P3884" s="27" t="s">
        <v>5126</v>
      </c>
      <c r="Q3884" s="28" t="s">
        <v>5127</v>
      </c>
    </row>
    <row r="3885" spans="1:17" x14ac:dyDescent="0.2">
      <c r="A3885" s="9" t="s">
        <v>15623</v>
      </c>
      <c r="B3885" s="9">
        <v>1</v>
      </c>
      <c r="K3885" s="29" t="s">
        <v>8171</v>
      </c>
      <c r="L3885" s="30" t="s">
        <v>15378</v>
      </c>
      <c r="M3885" s="30" t="s">
        <v>15379</v>
      </c>
      <c r="N3885" s="30" t="s">
        <v>15367</v>
      </c>
      <c r="O3885" s="30" t="s">
        <v>15367</v>
      </c>
      <c r="P3885" s="30" t="s">
        <v>19511</v>
      </c>
      <c r="Q3885" s="31" t="s">
        <v>5128</v>
      </c>
    </row>
    <row r="3886" spans="1:17" x14ac:dyDescent="0.2">
      <c r="A3886" s="9" t="s">
        <v>15626</v>
      </c>
      <c r="B3886" s="9">
        <v>1</v>
      </c>
      <c r="K3886" s="26" t="s">
        <v>8177</v>
      </c>
      <c r="L3886" s="27" t="s">
        <v>15380</v>
      </c>
      <c r="M3886" s="27" t="s">
        <v>15381</v>
      </c>
      <c r="N3886" s="27" t="s">
        <v>15367</v>
      </c>
      <c r="O3886" s="27" t="s">
        <v>15367</v>
      </c>
      <c r="P3886" s="27" t="s">
        <v>5129</v>
      </c>
      <c r="Q3886" s="28" t="s">
        <v>5130</v>
      </c>
    </row>
    <row r="3887" spans="1:17" x14ac:dyDescent="0.2">
      <c r="A3887" s="9" t="s">
        <v>15630</v>
      </c>
      <c r="B3887" s="9">
        <v>1</v>
      </c>
      <c r="K3887" s="29" t="s">
        <v>8183</v>
      </c>
      <c r="L3887" s="30" t="s">
        <v>15382</v>
      </c>
      <c r="M3887" s="30" t="s">
        <v>15383</v>
      </c>
      <c r="N3887" s="30" t="s">
        <v>5135</v>
      </c>
      <c r="O3887" s="30" t="s">
        <v>19511</v>
      </c>
      <c r="P3887" s="30" t="s">
        <v>5131</v>
      </c>
      <c r="Q3887" s="31" t="s">
        <v>5132</v>
      </c>
    </row>
    <row r="3888" spans="1:17" x14ac:dyDescent="0.2">
      <c r="A3888" s="9" t="s">
        <v>15632</v>
      </c>
      <c r="B3888" s="9">
        <v>1</v>
      </c>
      <c r="K3888" s="26" t="s">
        <v>8186</v>
      </c>
      <c r="L3888" s="27" t="s">
        <v>15384</v>
      </c>
      <c r="M3888" s="27" t="s">
        <v>15385</v>
      </c>
      <c r="N3888" s="27" t="s">
        <v>5135</v>
      </c>
      <c r="O3888" s="27" t="s">
        <v>15386</v>
      </c>
      <c r="P3888" s="27" t="s">
        <v>19511</v>
      </c>
      <c r="Q3888" s="28" t="s">
        <v>5133</v>
      </c>
    </row>
    <row r="3889" spans="1:17" x14ac:dyDescent="0.2">
      <c r="A3889" s="9" t="s">
        <v>15634</v>
      </c>
      <c r="B3889" s="9">
        <v>1</v>
      </c>
      <c r="K3889" s="29" t="s">
        <v>8183</v>
      </c>
      <c r="L3889" s="30" t="s">
        <v>15387</v>
      </c>
      <c r="M3889" s="30" t="s">
        <v>15388</v>
      </c>
      <c r="N3889" s="30" t="s">
        <v>5135</v>
      </c>
      <c r="O3889" s="30" t="s">
        <v>19511</v>
      </c>
      <c r="P3889" s="30" t="s">
        <v>19511</v>
      </c>
      <c r="Q3889" s="31" t="s">
        <v>19511</v>
      </c>
    </row>
    <row r="3890" spans="1:17" x14ac:dyDescent="0.2">
      <c r="A3890" s="9" t="s">
        <v>15636</v>
      </c>
      <c r="B3890" s="9">
        <v>1</v>
      </c>
      <c r="K3890" s="26" t="s">
        <v>8183</v>
      </c>
      <c r="L3890" s="27" t="s">
        <v>15389</v>
      </c>
      <c r="M3890" s="27" t="s">
        <v>15390</v>
      </c>
      <c r="N3890" s="27" t="s">
        <v>5135</v>
      </c>
      <c r="O3890" s="27" t="s">
        <v>19511</v>
      </c>
      <c r="P3890" s="27" t="s">
        <v>19511</v>
      </c>
      <c r="Q3890" s="28" t="s">
        <v>5134</v>
      </c>
    </row>
    <row r="3891" spans="1:17" x14ac:dyDescent="0.2">
      <c r="A3891" s="9" t="s">
        <v>15639</v>
      </c>
      <c r="B3891" s="9">
        <v>1</v>
      </c>
      <c r="K3891" s="29" t="s">
        <v>8186</v>
      </c>
      <c r="L3891" s="30" t="s">
        <v>15391</v>
      </c>
      <c r="M3891" s="30" t="s">
        <v>15392</v>
      </c>
      <c r="N3891" s="30" t="s">
        <v>5135</v>
      </c>
      <c r="O3891" s="30" t="s">
        <v>5135</v>
      </c>
      <c r="P3891" s="30" t="s">
        <v>19511</v>
      </c>
      <c r="Q3891" s="31" t="s">
        <v>5136</v>
      </c>
    </row>
    <row r="3892" spans="1:17" x14ac:dyDescent="0.2">
      <c r="A3892" s="9" t="s">
        <v>15641</v>
      </c>
      <c r="B3892" s="9">
        <v>1</v>
      </c>
      <c r="K3892" s="26" t="s">
        <v>8183</v>
      </c>
      <c r="L3892" s="27" t="s">
        <v>15393</v>
      </c>
      <c r="M3892" s="27" t="s">
        <v>15394</v>
      </c>
      <c r="N3892" s="27" t="s">
        <v>5135</v>
      </c>
      <c r="O3892" s="27" t="s">
        <v>15386</v>
      </c>
      <c r="P3892" s="27" t="s">
        <v>5137</v>
      </c>
      <c r="Q3892" s="28" t="s">
        <v>5138</v>
      </c>
    </row>
    <row r="3893" spans="1:17" x14ac:dyDescent="0.2">
      <c r="A3893" s="9" t="s">
        <v>15644</v>
      </c>
      <c r="B3893" s="9">
        <v>1</v>
      </c>
      <c r="K3893" s="29" t="s">
        <v>8220</v>
      </c>
      <c r="L3893" s="30" t="s">
        <v>15395</v>
      </c>
      <c r="M3893" s="30" t="s">
        <v>19511</v>
      </c>
      <c r="N3893" s="30" t="s">
        <v>5135</v>
      </c>
      <c r="O3893" s="30" t="s">
        <v>15396</v>
      </c>
      <c r="P3893" s="30" t="s">
        <v>19511</v>
      </c>
      <c r="Q3893" s="31" t="s">
        <v>19511</v>
      </c>
    </row>
    <row r="3894" spans="1:17" x14ac:dyDescent="0.2">
      <c r="A3894" s="9" t="s">
        <v>15645</v>
      </c>
      <c r="B3894" s="9">
        <v>1</v>
      </c>
      <c r="K3894" s="26" t="s">
        <v>8177</v>
      </c>
      <c r="L3894" s="27" t="s">
        <v>15397</v>
      </c>
      <c r="M3894" s="27" t="s">
        <v>15398</v>
      </c>
      <c r="N3894" s="27" t="s">
        <v>5135</v>
      </c>
      <c r="O3894" s="27" t="s">
        <v>5135</v>
      </c>
      <c r="P3894" s="27" t="s">
        <v>5139</v>
      </c>
      <c r="Q3894" s="28" t="s">
        <v>5140</v>
      </c>
    </row>
    <row r="3895" spans="1:17" x14ac:dyDescent="0.2">
      <c r="A3895" s="9" t="s">
        <v>15647</v>
      </c>
      <c r="B3895" s="9">
        <v>1</v>
      </c>
      <c r="K3895" s="29" t="s">
        <v>8183</v>
      </c>
      <c r="L3895" s="30" t="s">
        <v>15399</v>
      </c>
      <c r="M3895" s="30" t="s">
        <v>5141</v>
      </c>
      <c r="N3895" s="30" t="s">
        <v>5135</v>
      </c>
      <c r="O3895" s="30" t="s">
        <v>5135</v>
      </c>
      <c r="P3895" s="30" t="s">
        <v>5142</v>
      </c>
      <c r="Q3895" s="31" t="s">
        <v>5143</v>
      </c>
    </row>
    <row r="3896" spans="1:17" x14ac:dyDescent="0.2">
      <c r="A3896" s="9" t="s">
        <v>15649</v>
      </c>
      <c r="B3896" s="9">
        <v>1</v>
      </c>
      <c r="K3896" s="26" t="s">
        <v>8183</v>
      </c>
      <c r="L3896" s="27" t="s">
        <v>15400</v>
      </c>
      <c r="M3896" s="27" t="s">
        <v>15401</v>
      </c>
      <c r="N3896" s="27" t="s">
        <v>5135</v>
      </c>
      <c r="O3896" s="27" t="s">
        <v>5135</v>
      </c>
      <c r="P3896" s="27" t="s">
        <v>5144</v>
      </c>
      <c r="Q3896" s="28" t="s">
        <v>5145</v>
      </c>
    </row>
    <row r="3897" spans="1:17" x14ac:dyDescent="0.2">
      <c r="A3897" s="9" t="s">
        <v>15651</v>
      </c>
      <c r="B3897" s="9">
        <v>1</v>
      </c>
      <c r="K3897" s="29" t="s">
        <v>8186</v>
      </c>
      <c r="L3897" s="30" t="s">
        <v>15402</v>
      </c>
      <c r="M3897" s="30" t="s">
        <v>5146</v>
      </c>
      <c r="N3897" s="30" t="s">
        <v>5135</v>
      </c>
      <c r="O3897" s="30" t="s">
        <v>15386</v>
      </c>
      <c r="P3897" s="30" t="s">
        <v>19511</v>
      </c>
      <c r="Q3897" s="31" t="s">
        <v>5147</v>
      </c>
    </row>
    <row r="3898" spans="1:17" x14ac:dyDescent="0.2">
      <c r="A3898" s="9" t="s">
        <v>15654</v>
      </c>
      <c r="B3898" s="9">
        <v>1</v>
      </c>
      <c r="K3898" s="26" t="s">
        <v>8174</v>
      </c>
      <c r="L3898" s="27" t="s">
        <v>15403</v>
      </c>
      <c r="M3898" s="27" t="s">
        <v>5148</v>
      </c>
      <c r="N3898" s="27" t="s">
        <v>5135</v>
      </c>
      <c r="O3898" s="27" t="s">
        <v>5135</v>
      </c>
      <c r="P3898" s="27" t="s">
        <v>19511</v>
      </c>
      <c r="Q3898" s="28" t="s">
        <v>5149</v>
      </c>
    </row>
    <row r="3899" spans="1:17" x14ac:dyDescent="0.2">
      <c r="A3899" s="9" t="s">
        <v>15655</v>
      </c>
      <c r="B3899" s="9">
        <v>1</v>
      </c>
      <c r="K3899" s="29" t="s">
        <v>8183</v>
      </c>
      <c r="L3899" s="30" t="s">
        <v>15404</v>
      </c>
      <c r="M3899" s="30" t="s">
        <v>19511</v>
      </c>
      <c r="N3899" s="30" t="s">
        <v>5135</v>
      </c>
      <c r="O3899" s="30" t="s">
        <v>19511</v>
      </c>
      <c r="P3899" s="30" t="s">
        <v>19511</v>
      </c>
      <c r="Q3899" s="31" t="s">
        <v>5149</v>
      </c>
    </row>
    <row r="3900" spans="1:17" x14ac:dyDescent="0.2">
      <c r="A3900" s="9" t="s">
        <v>15657</v>
      </c>
      <c r="B3900" s="9">
        <v>1</v>
      </c>
      <c r="K3900" s="26" t="s">
        <v>8177</v>
      </c>
      <c r="L3900" s="27" t="s">
        <v>15405</v>
      </c>
      <c r="M3900" s="27" t="s">
        <v>15406</v>
      </c>
      <c r="N3900" s="27" t="s">
        <v>15407</v>
      </c>
      <c r="O3900" s="27" t="s">
        <v>15407</v>
      </c>
      <c r="P3900" s="27" t="s">
        <v>5150</v>
      </c>
      <c r="Q3900" s="28" t="s">
        <v>5151</v>
      </c>
    </row>
    <row r="3901" spans="1:17" x14ac:dyDescent="0.2">
      <c r="A3901" s="9" t="s">
        <v>15659</v>
      </c>
      <c r="B3901" s="9">
        <v>1</v>
      </c>
      <c r="K3901" s="29" t="s">
        <v>8186</v>
      </c>
      <c r="L3901" s="30" t="s">
        <v>15408</v>
      </c>
      <c r="M3901" s="30" t="s">
        <v>15409</v>
      </c>
      <c r="N3901" s="30" t="s">
        <v>15407</v>
      </c>
      <c r="O3901" s="30" t="s">
        <v>15407</v>
      </c>
      <c r="P3901" s="30" t="s">
        <v>5152</v>
      </c>
      <c r="Q3901" s="31" t="s">
        <v>5153</v>
      </c>
    </row>
    <row r="3902" spans="1:17" x14ac:dyDescent="0.2">
      <c r="A3902" s="9" t="s">
        <v>15661</v>
      </c>
      <c r="B3902" s="9">
        <v>1</v>
      </c>
      <c r="K3902" s="26" t="s">
        <v>8171</v>
      </c>
      <c r="L3902" s="27" t="s">
        <v>15410</v>
      </c>
      <c r="M3902" s="27" t="s">
        <v>15411</v>
      </c>
      <c r="N3902" s="27" t="s">
        <v>15407</v>
      </c>
      <c r="O3902" s="27" t="s">
        <v>15407</v>
      </c>
      <c r="P3902" s="27" t="s">
        <v>5154</v>
      </c>
      <c r="Q3902" s="28" t="s">
        <v>5155</v>
      </c>
    </row>
    <row r="3903" spans="1:17" x14ac:dyDescent="0.2">
      <c r="A3903" s="9" t="s">
        <v>15663</v>
      </c>
      <c r="B3903" s="9">
        <v>1</v>
      </c>
      <c r="K3903" s="29" t="s">
        <v>8183</v>
      </c>
      <c r="L3903" s="30" t="s">
        <v>15412</v>
      </c>
      <c r="M3903" s="30" t="s">
        <v>15413</v>
      </c>
      <c r="N3903" s="30" t="s">
        <v>15407</v>
      </c>
      <c r="O3903" s="30" t="s">
        <v>15407</v>
      </c>
      <c r="P3903" s="30" t="s">
        <v>5156</v>
      </c>
      <c r="Q3903" s="31" t="s">
        <v>5157</v>
      </c>
    </row>
    <row r="3904" spans="1:17" x14ac:dyDescent="0.2">
      <c r="A3904" s="9" t="s">
        <v>15665</v>
      </c>
      <c r="B3904" s="9">
        <v>1</v>
      </c>
      <c r="K3904" s="26" t="s">
        <v>8186</v>
      </c>
      <c r="L3904" s="27" t="s">
        <v>15414</v>
      </c>
      <c r="M3904" s="27" t="s">
        <v>15415</v>
      </c>
      <c r="N3904" s="27" t="s">
        <v>15416</v>
      </c>
      <c r="O3904" s="27" t="s">
        <v>15416</v>
      </c>
      <c r="P3904" s="27" t="s">
        <v>19511</v>
      </c>
      <c r="Q3904" s="28" t="s">
        <v>5158</v>
      </c>
    </row>
    <row r="3905" spans="1:17" x14ac:dyDescent="0.2">
      <c r="A3905" s="9" t="s">
        <v>15667</v>
      </c>
      <c r="B3905" s="9">
        <v>1</v>
      </c>
      <c r="K3905" s="29" t="s">
        <v>8186</v>
      </c>
      <c r="L3905" s="30" t="s">
        <v>15417</v>
      </c>
      <c r="M3905" s="30" t="s">
        <v>15418</v>
      </c>
      <c r="N3905" s="30" t="s">
        <v>15416</v>
      </c>
      <c r="O3905" s="30" t="s">
        <v>15416</v>
      </c>
      <c r="P3905" s="30" t="s">
        <v>5159</v>
      </c>
      <c r="Q3905" s="31" t="s">
        <v>5160</v>
      </c>
    </row>
    <row r="3906" spans="1:17" x14ac:dyDescent="0.2">
      <c r="A3906" s="9" t="s">
        <v>15669</v>
      </c>
      <c r="B3906" s="9">
        <v>1</v>
      </c>
      <c r="K3906" s="26" t="s">
        <v>8186</v>
      </c>
      <c r="L3906" s="27" t="s">
        <v>15419</v>
      </c>
      <c r="M3906" s="27" t="s">
        <v>15420</v>
      </c>
      <c r="N3906" s="27" t="s">
        <v>15416</v>
      </c>
      <c r="O3906" s="27" t="s">
        <v>19511</v>
      </c>
      <c r="P3906" s="27" t="s">
        <v>19511</v>
      </c>
      <c r="Q3906" s="28" t="s">
        <v>19511</v>
      </c>
    </row>
    <row r="3907" spans="1:17" x14ac:dyDescent="0.2">
      <c r="A3907" s="9" t="s">
        <v>15671</v>
      </c>
      <c r="B3907" s="9">
        <v>1</v>
      </c>
      <c r="K3907" s="29" t="s">
        <v>8216</v>
      </c>
      <c r="L3907" s="30" t="s">
        <v>15421</v>
      </c>
      <c r="M3907" s="30" t="s">
        <v>15422</v>
      </c>
      <c r="N3907" s="30" t="s">
        <v>15416</v>
      </c>
      <c r="O3907" s="30" t="s">
        <v>15416</v>
      </c>
      <c r="P3907" s="30" t="s">
        <v>5161</v>
      </c>
      <c r="Q3907" s="31" t="s">
        <v>5162</v>
      </c>
    </row>
    <row r="3908" spans="1:17" x14ac:dyDescent="0.2">
      <c r="A3908" s="9" t="s">
        <v>15673</v>
      </c>
      <c r="B3908" s="9">
        <v>1</v>
      </c>
      <c r="K3908" s="26" t="s">
        <v>8186</v>
      </c>
      <c r="L3908" s="27" t="s">
        <v>15423</v>
      </c>
      <c r="M3908" s="27" t="s">
        <v>15424</v>
      </c>
      <c r="N3908" s="27" t="s">
        <v>15416</v>
      </c>
      <c r="O3908" s="27" t="s">
        <v>15416</v>
      </c>
      <c r="P3908" s="27" t="s">
        <v>5163</v>
      </c>
      <c r="Q3908" s="28" t="s">
        <v>5164</v>
      </c>
    </row>
    <row r="3909" spans="1:17" x14ac:dyDescent="0.2">
      <c r="A3909" s="9" t="s">
        <v>15675</v>
      </c>
      <c r="B3909" s="9">
        <v>1</v>
      </c>
      <c r="K3909" s="29" t="s">
        <v>8183</v>
      </c>
      <c r="L3909" s="30" t="s">
        <v>15425</v>
      </c>
      <c r="M3909" s="30" t="s">
        <v>15426</v>
      </c>
      <c r="N3909" s="30" t="s">
        <v>15416</v>
      </c>
      <c r="O3909" s="30" t="s">
        <v>15416</v>
      </c>
      <c r="P3909" s="30" t="s">
        <v>5165</v>
      </c>
      <c r="Q3909" s="31" t="s">
        <v>5166</v>
      </c>
    </row>
    <row r="3910" spans="1:17" x14ac:dyDescent="0.2">
      <c r="A3910" s="9" t="s">
        <v>15677</v>
      </c>
      <c r="B3910" s="9">
        <v>1</v>
      </c>
      <c r="K3910" s="26" t="s">
        <v>8171</v>
      </c>
      <c r="L3910" s="27" t="s">
        <v>15427</v>
      </c>
      <c r="M3910" s="27" t="s">
        <v>15426</v>
      </c>
      <c r="N3910" s="27" t="s">
        <v>15416</v>
      </c>
      <c r="O3910" s="27" t="s">
        <v>15416</v>
      </c>
      <c r="P3910" s="27" t="s">
        <v>5165</v>
      </c>
      <c r="Q3910" s="28" t="s">
        <v>5166</v>
      </c>
    </row>
    <row r="3911" spans="1:17" x14ac:dyDescent="0.2">
      <c r="A3911" s="9" t="s">
        <v>15679</v>
      </c>
      <c r="B3911" s="9">
        <v>1</v>
      </c>
      <c r="K3911" s="29" t="s">
        <v>8186</v>
      </c>
      <c r="L3911" s="30" t="s">
        <v>15428</v>
      </c>
      <c r="M3911" s="30" t="s">
        <v>15415</v>
      </c>
      <c r="N3911" s="30" t="s">
        <v>15416</v>
      </c>
      <c r="O3911" s="30" t="s">
        <v>15416</v>
      </c>
      <c r="P3911" s="30" t="s">
        <v>19511</v>
      </c>
      <c r="Q3911" s="31" t="s">
        <v>19511</v>
      </c>
    </row>
    <row r="3912" spans="1:17" x14ac:dyDescent="0.2">
      <c r="A3912" s="9" t="s">
        <v>15681</v>
      </c>
      <c r="B3912" s="9">
        <v>1</v>
      </c>
      <c r="K3912" s="26" t="s">
        <v>8186</v>
      </c>
      <c r="L3912" s="27" t="s">
        <v>10767</v>
      </c>
      <c r="M3912" s="27" t="s">
        <v>15429</v>
      </c>
      <c r="N3912" s="27" t="s">
        <v>15416</v>
      </c>
      <c r="O3912" s="27" t="s">
        <v>15416</v>
      </c>
      <c r="P3912" s="27" t="s">
        <v>5167</v>
      </c>
      <c r="Q3912" s="28" t="s">
        <v>5168</v>
      </c>
    </row>
    <row r="3913" spans="1:17" x14ac:dyDescent="0.2">
      <c r="A3913" s="9" t="s">
        <v>15683</v>
      </c>
      <c r="B3913" s="9">
        <v>1</v>
      </c>
      <c r="K3913" s="29" t="s">
        <v>8186</v>
      </c>
      <c r="L3913" s="30" t="s">
        <v>15430</v>
      </c>
      <c r="M3913" s="30" t="s">
        <v>15431</v>
      </c>
      <c r="N3913" s="30" t="s">
        <v>5187</v>
      </c>
      <c r="O3913" s="30" t="s">
        <v>5187</v>
      </c>
      <c r="P3913" s="30" t="s">
        <v>5169</v>
      </c>
      <c r="Q3913" s="31" t="s">
        <v>5170</v>
      </c>
    </row>
    <row r="3914" spans="1:17" x14ac:dyDescent="0.2">
      <c r="A3914" s="9" t="s">
        <v>15685</v>
      </c>
      <c r="B3914" s="9">
        <v>1</v>
      </c>
      <c r="K3914" s="26" t="s">
        <v>8186</v>
      </c>
      <c r="L3914" s="27" t="s">
        <v>10217</v>
      </c>
      <c r="M3914" s="27" t="s">
        <v>15432</v>
      </c>
      <c r="N3914" s="27" t="s">
        <v>5187</v>
      </c>
      <c r="O3914" s="27" t="s">
        <v>5187</v>
      </c>
      <c r="P3914" s="27" t="s">
        <v>5171</v>
      </c>
      <c r="Q3914" s="28" t="s">
        <v>5172</v>
      </c>
    </row>
    <row r="3915" spans="1:17" x14ac:dyDescent="0.2">
      <c r="A3915" s="9" t="s">
        <v>15687</v>
      </c>
      <c r="B3915" s="9">
        <v>1</v>
      </c>
      <c r="K3915" s="29" t="s">
        <v>8183</v>
      </c>
      <c r="L3915" s="30" t="s">
        <v>15433</v>
      </c>
      <c r="M3915" s="30" t="s">
        <v>15434</v>
      </c>
      <c r="N3915" s="30" t="s">
        <v>5187</v>
      </c>
      <c r="O3915" s="30" t="s">
        <v>5187</v>
      </c>
      <c r="P3915" s="30" t="s">
        <v>5173</v>
      </c>
      <c r="Q3915" s="31" t="s">
        <v>5174</v>
      </c>
    </row>
    <row r="3916" spans="1:17" x14ac:dyDescent="0.2">
      <c r="A3916" s="9" t="s">
        <v>15689</v>
      </c>
      <c r="B3916" s="9">
        <v>1</v>
      </c>
      <c r="K3916" s="26" t="s">
        <v>8183</v>
      </c>
      <c r="L3916" s="27" t="s">
        <v>15435</v>
      </c>
      <c r="M3916" s="27" t="s">
        <v>15436</v>
      </c>
      <c r="N3916" s="27" t="s">
        <v>5187</v>
      </c>
      <c r="O3916" s="27" t="s">
        <v>5187</v>
      </c>
      <c r="P3916" s="27" t="s">
        <v>5175</v>
      </c>
      <c r="Q3916" s="28" t="s">
        <v>5176</v>
      </c>
    </row>
    <row r="3917" spans="1:17" x14ac:dyDescent="0.2">
      <c r="A3917" s="9" t="s">
        <v>15690</v>
      </c>
      <c r="B3917" s="9">
        <v>1</v>
      </c>
      <c r="K3917" s="29" t="s">
        <v>8177</v>
      </c>
      <c r="L3917" s="30" t="s">
        <v>15437</v>
      </c>
      <c r="M3917" s="30" t="s">
        <v>15438</v>
      </c>
      <c r="N3917" s="30" t="s">
        <v>5187</v>
      </c>
      <c r="O3917" s="30" t="s">
        <v>5187</v>
      </c>
      <c r="P3917" s="30" t="s">
        <v>5177</v>
      </c>
      <c r="Q3917" s="31" t="s">
        <v>5178</v>
      </c>
    </row>
    <row r="3918" spans="1:17" x14ac:dyDescent="0.2">
      <c r="A3918" s="9" t="s">
        <v>15691</v>
      </c>
      <c r="B3918" s="9">
        <v>1</v>
      </c>
      <c r="K3918" s="26" t="s">
        <v>8171</v>
      </c>
      <c r="L3918" s="27" t="s">
        <v>15439</v>
      </c>
      <c r="M3918" s="27" t="s">
        <v>15440</v>
      </c>
      <c r="N3918" s="27" t="s">
        <v>5187</v>
      </c>
      <c r="O3918" s="27" t="s">
        <v>5187</v>
      </c>
      <c r="P3918" s="27" t="s">
        <v>5179</v>
      </c>
      <c r="Q3918" s="28" t="s">
        <v>5180</v>
      </c>
    </row>
    <row r="3919" spans="1:17" x14ac:dyDescent="0.2">
      <c r="A3919" s="9" t="s">
        <v>15693</v>
      </c>
      <c r="B3919" s="9">
        <v>1</v>
      </c>
      <c r="K3919" s="29" t="s">
        <v>8183</v>
      </c>
      <c r="L3919" s="30" t="s">
        <v>15441</v>
      </c>
      <c r="M3919" s="30" t="s">
        <v>15442</v>
      </c>
      <c r="N3919" s="30" t="s">
        <v>5187</v>
      </c>
      <c r="O3919" s="30" t="s">
        <v>5187</v>
      </c>
      <c r="P3919" s="30" t="s">
        <v>5181</v>
      </c>
      <c r="Q3919" s="31" t="s">
        <v>5182</v>
      </c>
    </row>
    <row r="3920" spans="1:17" x14ac:dyDescent="0.2">
      <c r="A3920" s="9" t="s">
        <v>15694</v>
      </c>
      <c r="B3920" s="9">
        <v>1</v>
      </c>
      <c r="K3920" s="26" t="s">
        <v>8174</v>
      </c>
      <c r="L3920" s="27" t="s">
        <v>15443</v>
      </c>
      <c r="M3920" s="27" t="s">
        <v>15444</v>
      </c>
      <c r="N3920" s="27" t="s">
        <v>5187</v>
      </c>
      <c r="O3920" s="27" t="s">
        <v>19511</v>
      </c>
      <c r="P3920" s="27" t="s">
        <v>4679</v>
      </c>
      <c r="Q3920" s="28" t="s">
        <v>4680</v>
      </c>
    </row>
    <row r="3921" spans="1:17" x14ac:dyDescent="0.2">
      <c r="A3921" s="9" t="s">
        <v>15695</v>
      </c>
      <c r="B3921" s="9">
        <v>1</v>
      </c>
      <c r="K3921" s="29" t="s">
        <v>8174</v>
      </c>
      <c r="L3921" s="30" t="s">
        <v>15445</v>
      </c>
      <c r="M3921" s="30" t="s">
        <v>15446</v>
      </c>
      <c r="N3921" s="30" t="s">
        <v>5187</v>
      </c>
      <c r="O3921" s="30" t="s">
        <v>19511</v>
      </c>
      <c r="P3921" s="30" t="s">
        <v>19511</v>
      </c>
      <c r="Q3921" s="31" t="s">
        <v>5183</v>
      </c>
    </row>
    <row r="3922" spans="1:17" x14ac:dyDescent="0.2">
      <c r="A3922" s="9" t="s">
        <v>15696</v>
      </c>
      <c r="B3922" s="9">
        <v>1</v>
      </c>
      <c r="K3922" s="26" t="s">
        <v>8183</v>
      </c>
      <c r="L3922" s="27" t="s">
        <v>15447</v>
      </c>
      <c r="M3922" s="27" t="s">
        <v>15448</v>
      </c>
      <c r="N3922" s="27" t="s">
        <v>5187</v>
      </c>
      <c r="O3922" s="27" t="s">
        <v>19511</v>
      </c>
      <c r="P3922" s="27" t="s">
        <v>5184</v>
      </c>
      <c r="Q3922" s="28" t="s">
        <v>5185</v>
      </c>
    </row>
    <row r="3923" spans="1:17" x14ac:dyDescent="0.2">
      <c r="A3923" s="9" t="s">
        <v>15697</v>
      </c>
      <c r="B3923" s="9">
        <v>1</v>
      </c>
      <c r="K3923" s="29" t="s">
        <v>8174</v>
      </c>
      <c r="L3923" s="30" t="s">
        <v>15449</v>
      </c>
      <c r="M3923" s="30" t="s">
        <v>19511</v>
      </c>
      <c r="N3923" s="30" t="s">
        <v>5187</v>
      </c>
      <c r="O3923" s="30" t="s">
        <v>19511</v>
      </c>
      <c r="P3923" s="30" t="s">
        <v>19511</v>
      </c>
      <c r="Q3923" s="31" t="s">
        <v>5186</v>
      </c>
    </row>
    <row r="3924" spans="1:17" x14ac:dyDescent="0.2">
      <c r="A3924" s="9" t="s">
        <v>15698</v>
      </c>
      <c r="B3924" s="9">
        <v>1</v>
      </c>
      <c r="K3924" s="26" t="s">
        <v>8220</v>
      </c>
      <c r="L3924" s="27" t="s">
        <v>8250</v>
      </c>
      <c r="M3924" s="27" t="s">
        <v>19511</v>
      </c>
      <c r="N3924" s="27" t="s">
        <v>5187</v>
      </c>
      <c r="O3924" s="27" t="s">
        <v>15450</v>
      </c>
      <c r="P3924" s="27" t="s">
        <v>19511</v>
      </c>
      <c r="Q3924" s="28" t="s">
        <v>19511</v>
      </c>
    </row>
    <row r="3925" spans="1:17" x14ac:dyDescent="0.2">
      <c r="A3925" s="9" t="s">
        <v>15699</v>
      </c>
      <c r="B3925" s="9">
        <v>1</v>
      </c>
      <c r="K3925" s="29" t="s">
        <v>8186</v>
      </c>
      <c r="L3925" s="30" t="s">
        <v>15451</v>
      </c>
      <c r="M3925" s="30" t="s">
        <v>15452</v>
      </c>
      <c r="N3925" s="30" t="s">
        <v>5187</v>
      </c>
      <c r="O3925" s="30" t="s">
        <v>5187</v>
      </c>
      <c r="P3925" s="30" t="s">
        <v>5188</v>
      </c>
      <c r="Q3925" s="31" t="s">
        <v>5189</v>
      </c>
    </row>
    <row r="3926" spans="1:17" x14ac:dyDescent="0.2">
      <c r="A3926" s="9" t="s">
        <v>15700</v>
      </c>
      <c r="B3926" s="9">
        <v>1</v>
      </c>
      <c r="K3926" s="26" t="s">
        <v>8183</v>
      </c>
      <c r="L3926" s="27" t="s">
        <v>15453</v>
      </c>
      <c r="M3926" s="27" t="s">
        <v>15454</v>
      </c>
      <c r="N3926" s="27" t="s">
        <v>5187</v>
      </c>
      <c r="O3926" s="27" t="s">
        <v>5187</v>
      </c>
      <c r="P3926" s="27" t="s">
        <v>5190</v>
      </c>
      <c r="Q3926" s="28" t="s">
        <v>5191</v>
      </c>
    </row>
    <row r="3927" spans="1:17" x14ac:dyDescent="0.2">
      <c r="A3927" s="9" t="s">
        <v>15701</v>
      </c>
      <c r="B3927" s="9">
        <v>1</v>
      </c>
      <c r="K3927" s="29" t="s">
        <v>8174</v>
      </c>
      <c r="L3927" s="30" t="s">
        <v>15455</v>
      </c>
      <c r="M3927" s="30" t="s">
        <v>15456</v>
      </c>
      <c r="N3927" s="30" t="s">
        <v>5187</v>
      </c>
      <c r="O3927" s="30" t="s">
        <v>5187</v>
      </c>
      <c r="P3927" s="30" t="s">
        <v>19511</v>
      </c>
      <c r="Q3927" s="31" t="s">
        <v>5192</v>
      </c>
    </row>
    <row r="3928" spans="1:17" x14ac:dyDescent="0.2">
      <c r="A3928" s="9" t="s">
        <v>15704</v>
      </c>
      <c r="B3928" s="9">
        <v>1</v>
      </c>
      <c r="K3928" s="26" t="s">
        <v>8183</v>
      </c>
      <c r="L3928" s="27" t="s">
        <v>15457</v>
      </c>
      <c r="M3928" s="27" t="s">
        <v>15458</v>
      </c>
      <c r="N3928" s="27" t="s">
        <v>5187</v>
      </c>
      <c r="O3928" s="27" t="s">
        <v>15459</v>
      </c>
      <c r="P3928" s="27" t="s">
        <v>5193</v>
      </c>
      <c r="Q3928" s="28" t="s">
        <v>5194</v>
      </c>
    </row>
    <row r="3929" spans="1:17" x14ac:dyDescent="0.2">
      <c r="A3929" s="9" t="s">
        <v>15705</v>
      </c>
      <c r="B3929" s="9">
        <v>1</v>
      </c>
      <c r="K3929" s="29" t="s">
        <v>8183</v>
      </c>
      <c r="L3929" s="30" t="s">
        <v>15460</v>
      </c>
      <c r="M3929" s="30" t="s">
        <v>15461</v>
      </c>
      <c r="N3929" s="30" t="s">
        <v>5187</v>
      </c>
      <c r="O3929" s="30" t="s">
        <v>15459</v>
      </c>
      <c r="P3929" s="30" t="s">
        <v>5193</v>
      </c>
      <c r="Q3929" s="31" t="s">
        <v>5194</v>
      </c>
    </row>
    <row r="3930" spans="1:17" x14ac:dyDescent="0.2">
      <c r="A3930" s="9" t="s">
        <v>15707</v>
      </c>
      <c r="B3930" s="9">
        <v>1</v>
      </c>
      <c r="K3930" s="26" t="s">
        <v>8174</v>
      </c>
      <c r="L3930" s="27" t="s">
        <v>15462</v>
      </c>
      <c r="M3930" s="27" t="s">
        <v>5195</v>
      </c>
      <c r="N3930" s="27" t="s">
        <v>5187</v>
      </c>
      <c r="O3930" s="27" t="s">
        <v>5187</v>
      </c>
      <c r="P3930" s="27" t="s">
        <v>19511</v>
      </c>
      <c r="Q3930" s="28" t="s">
        <v>5196</v>
      </c>
    </row>
    <row r="3931" spans="1:17" x14ac:dyDescent="0.2">
      <c r="A3931" s="9" t="s">
        <v>15709</v>
      </c>
      <c r="B3931" s="9">
        <v>1</v>
      </c>
      <c r="K3931" s="29" t="s">
        <v>8183</v>
      </c>
      <c r="L3931" s="30" t="s">
        <v>15463</v>
      </c>
      <c r="M3931" s="30" t="s">
        <v>5197</v>
      </c>
      <c r="N3931" s="30" t="s">
        <v>5187</v>
      </c>
      <c r="O3931" s="30" t="s">
        <v>5187</v>
      </c>
      <c r="P3931" s="30" t="s">
        <v>19511</v>
      </c>
      <c r="Q3931" s="31" t="s">
        <v>5198</v>
      </c>
    </row>
    <row r="3932" spans="1:17" x14ac:dyDescent="0.2">
      <c r="A3932" s="9" t="s">
        <v>15710</v>
      </c>
      <c r="B3932" s="9">
        <v>1</v>
      </c>
      <c r="K3932" s="26" t="s">
        <v>8216</v>
      </c>
      <c r="L3932" s="27" t="s">
        <v>15464</v>
      </c>
      <c r="M3932" s="27" t="s">
        <v>15465</v>
      </c>
      <c r="N3932" s="27" t="s">
        <v>15466</v>
      </c>
      <c r="O3932" s="27" t="s">
        <v>15466</v>
      </c>
      <c r="P3932" s="27" t="s">
        <v>4459</v>
      </c>
      <c r="Q3932" s="28" t="s">
        <v>4460</v>
      </c>
    </row>
    <row r="3933" spans="1:17" x14ac:dyDescent="0.2">
      <c r="A3933" s="9" t="s">
        <v>15711</v>
      </c>
      <c r="B3933" s="9">
        <v>1</v>
      </c>
      <c r="K3933" s="29" t="s">
        <v>8183</v>
      </c>
      <c r="L3933" s="30" t="s">
        <v>15467</v>
      </c>
      <c r="M3933" s="30" t="s">
        <v>19511</v>
      </c>
      <c r="N3933" s="30" t="s">
        <v>15466</v>
      </c>
      <c r="O3933" s="30" t="s">
        <v>15468</v>
      </c>
      <c r="P3933" s="30" t="s">
        <v>19511</v>
      </c>
      <c r="Q3933" s="31" t="s">
        <v>19511</v>
      </c>
    </row>
    <row r="3934" spans="1:17" x14ac:dyDescent="0.2">
      <c r="A3934" s="9" t="s">
        <v>15712</v>
      </c>
      <c r="B3934" s="9">
        <v>1</v>
      </c>
      <c r="K3934" s="26" t="s">
        <v>8183</v>
      </c>
      <c r="L3934" s="27" t="s">
        <v>15469</v>
      </c>
      <c r="M3934" s="27" t="s">
        <v>15470</v>
      </c>
      <c r="N3934" s="27" t="s">
        <v>15466</v>
      </c>
      <c r="O3934" s="27" t="s">
        <v>15466</v>
      </c>
      <c r="P3934" s="27" t="s">
        <v>19511</v>
      </c>
      <c r="Q3934" s="28" t="s">
        <v>5199</v>
      </c>
    </row>
    <row r="3935" spans="1:17" x14ac:dyDescent="0.2">
      <c r="A3935" s="9" t="s">
        <v>15714</v>
      </c>
      <c r="B3935" s="9">
        <v>1</v>
      </c>
      <c r="K3935" s="29" t="s">
        <v>8285</v>
      </c>
      <c r="L3935" s="30" t="s">
        <v>15471</v>
      </c>
      <c r="M3935" s="30" t="s">
        <v>15472</v>
      </c>
      <c r="N3935" s="30" t="s">
        <v>15466</v>
      </c>
      <c r="O3935" s="30" t="s">
        <v>15466</v>
      </c>
      <c r="P3935" s="30" t="s">
        <v>5200</v>
      </c>
      <c r="Q3935" s="31" t="s">
        <v>5201</v>
      </c>
    </row>
    <row r="3936" spans="1:17" x14ac:dyDescent="0.2">
      <c r="A3936" s="9" t="s">
        <v>15715</v>
      </c>
      <c r="B3936" s="9">
        <v>1</v>
      </c>
      <c r="K3936" s="26" t="s">
        <v>8177</v>
      </c>
      <c r="L3936" s="27" t="s">
        <v>15473</v>
      </c>
      <c r="M3936" s="27" t="s">
        <v>15474</v>
      </c>
      <c r="N3936" s="27" t="s">
        <v>15466</v>
      </c>
      <c r="O3936" s="27" t="s">
        <v>15466</v>
      </c>
      <c r="P3936" s="27" t="s">
        <v>19511</v>
      </c>
      <c r="Q3936" s="28" t="s">
        <v>19511</v>
      </c>
    </row>
    <row r="3937" spans="1:17" x14ac:dyDescent="0.2">
      <c r="A3937" s="9" t="s">
        <v>15716</v>
      </c>
      <c r="B3937" s="9">
        <v>1</v>
      </c>
      <c r="K3937" s="29" t="s">
        <v>8177</v>
      </c>
      <c r="L3937" s="30" t="s">
        <v>15475</v>
      </c>
      <c r="M3937" s="30" t="s">
        <v>15476</v>
      </c>
      <c r="N3937" s="30" t="s">
        <v>15466</v>
      </c>
      <c r="O3937" s="30" t="s">
        <v>15466</v>
      </c>
      <c r="P3937" s="30" t="s">
        <v>5202</v>
      </c>
      <c r="Q3937" s="31" t="s">
        <v>5203</v>
      </c>
    </row>
    <row r="3938" spans="1:17" x14ac:dyDescent="0.2">
      <c r="A3938" s="9" t="s">
        <v>15717</v>
      </c>
      <c r="B3938" s="9">
        <v>1</v>
      </c>
      <c r="K3938" s="26" t="s">
        <v>8186</v>
      </c>
      <c r="L3938" s="27" t="s">
        <v>15477</v>
      </c>
      <c r="M3938" s="27" t="s">
        <v>15478</v>
      </c>
      <c r="N3938" s="27" t="s">
        <v>15466</v>
      </c>
      <c r="O3938" s="27" t="s">
        <v>15466</v>
      </c>
      <c r="P3938" s="27" t="s">
        <v>5204</v>
      </c>
      <c r="Q3938" s="28" t="s">
        <v>19511</v>
      </c>
    </row>
    <row r="3939" spans="1:17" x14ac:dyDescent="0.2">
      <c r="A3939" s="9" t="s">
        <v>15718</v>
      </c>
      <c r="B3939" s="9">
        <v>1</v>
      </c>
      <c r="K3939" s="29" t="s">
        <v>8186</v>
      </c>
      <c r="L3939" s="30" t="s">
        <v>15479</v>
      </c>
      <c r="M3939" s="30" t="s">
        <v>15480</v>
      </c>
      <c r="N3939" s="30" t="s">
        <v>15466</v>
      </c>
      <c r="O3939" s="30" t="s">
        <v>15466</v>
      </c>
      <c r="P3939" s="30" t="s">
        <v>19511</v>
      </c>
      <c r="Q3939" s="31" t="s">
        <v>19511</v>
      </c>
    </row>
    <row r="3940" spans="1:17" x14ac:dyDescent="0.2">
      <c r="A3940" s="9" t="s">
        <v>15719</v>
      </c>
      <c r="B3940" s="9">
        <v>1</v>
      </c>
      <c r="K3940" s="26" t="s">
        <v>8183</v>
      </c>
      <c r="L3940" s="27" t="s">
        <v>15481</v>
      </c>
      <c r="M3940" s="27" t="s">
        <v>15482</v>
      </c>
      <c r="N3940" s="27" t="s">
        <v>15483</v>
      </c>
      <c r="O3940" s="27" t="s">
        <v>15483</v>
      </c>
      <c r="P3940" s="27" t="s">
        <v>19511</v>
      </c>
      <c r="Q3940" s="28" t="s">
        <v>19511</v>
      </c>
    </row>
    <row r="3941" spans="1:17" x14ac:dyDescent="0.2">
      <c r="A3941" s="9" t="s">
        <v>15720</v>
      </c>
      <c r="B3941" s="9">
        <v>1</v>
      </c>
      <c r="K3941" s="29" t="s">
        <v>8186</v>
      </c>
      <c r="L3941" s="30" t="s">
        <v>15484</v>
      </c>
      <c r="M3941" s="30" t="s">
        <v>15485</v>
      </c>
      <c r="N3941" s="30" t="s">
        <v>15483</v>
      </c>
      <c r="O3941" s="30" t="s">
        <v>15483</v>
      </c>
      <c r="P3941" s="30" t="s">
        <v>5205</v>
      </c>
      <c r="Q3941" s="31" t="s">
        <v>5206</v>
      </c>
    </row>
    <row r="3942" spans="1:17" x14ac:dyDescent="0.2">
      <c r="A3942" s="9" t="s">
        <v>15721</v>
      </c>
      <c r="B3942" s="9">
        <v>1</v>
      </c>
      <c r="K3942" s="26" t="s">
        <v>8183</v>
      </c>
      <c r="L3942" s="27" t="s">
        <v>15486</v>
      </c>
      <c r="M3942" s="27" t="s">
        <v>15487</v>
      </c>
      <c r="N3942" s="27" t="s">
        <v>15483</v>
      </c>
      <c r="O3942" s="27" t="s">
        <v>15483</v>
      </c>
      <c r="P3942" s="27" t="s">
        <v>19511</v>
      </c>
      <c r="Q3942" s="28" t="s">
        <v>19511</v>
      </c>
    </row>
    <row r="3943" spans="1:17" x14ac:dyDescent="0.2">
      <c r="A3943" s="9" t="s">
        <v>15722</v>
      </c>
      <c r="B3943" s="9">
        <v>1</v>
      </c>
      <c r="K3943" s="29" t="s">
        <v>8186</v>
      </c>
      <c r="L3943" s="30" t="s">
        <v>11911</v>
      </c>
      <c r="M3943" s="30" t="s">
        <v>15488</v>
      </c>
      <c r="N3943" s="30" t="s">
        <v>15483</v>
      </c>
      <c r="O3943" s="30" t="s">
        <v>15483</v>
      </c>
      <c r="P3943" s="30" t="s">
        <v>5207</v>
      </c>
      <c r="Q3943" s="31" t="s">
        <v>5208</v>
      </c>
    </row>
    <row r="3944" spans="1:17" x14ac:dyDescent="0.2">
      <c r="A3944" s="9" t="s">
        <v>15723</v>
      </c>
      <c r="B3944" s="9">
        <v>1</v>
      </c>
      <c r="K3944" s="26" t="s">
        <v>8186</v>
      </c>
      <c r="L3944" s="27" t="s">
        <v>15489</v>
      </c>
      <c r="M3944" s="27" t="s">
        <v>15490</v>
      </c>
      <c r="N3944" s="27" t="s">
        <v>15483</v>
      </c>
      <c r="O3944" s="27" t="s">
        <v>15483</v>
      </c>
      <c r="P3944" s="27" t="s">
        <v>19511</v>
      </c>
      <c r="Q3944" s="28" t="s">
        <v>5209</v>
      </c>
    </row>
    <row r="3945" spans="1:17" x14ac:dyDescent="0.2">
      <c r="A3945" s="9" t="s">
        <v>15724</v>
      </c>
      <c r="B3945" s="9">
        <v>1</v>
      </c>
      <c r="K3945" s="29" t="s">
        <v>8216</v>
      </c>
      <c r="L3945" s="30" t="s">
        <v>15491</v>
      </c>
      <c r="M3945" s="30" t="s">
        <v>15492</v>
      </c>
      <c r="N3945" s="30" t="s">
        <v>15483</v>
      </c>
      <c r="O3945" s="30" t="s">
        <v>15483</v>
      </c>
      <c r="P3945" s="30" t="s">
        <v>19511</v>
      </c>
      <c r="Q3945" s="31" t="s">
        <v>19511</v>
      </c>
    </row>
    <row r="3946" spans="1:17" x14ac:dyDescent="0.2">
      <c r="A3946" s="9" t="s">
        <v>15726</v>
      </c>
      <c r="B3946" s="9">
        <v>1</v>
      </c>
      <c r="K3946" s="26" t="s">
        <v>8183</v>
      </c>
      <c r="L3946" s="27" t="s">
        <v>15493</v>
      </c>
      <c r="M3946" s="27" t="s">
        <v>15494</v>
      </c>
      <c r="N3946" s="27" t="s">
        <v>15483</v>
      </c>
      <c r="O3946" s="27" t="s">
        <v>15483</v>
      </c>
      <c r="P3946" s="27" t="s">
        <v>19511</v>
      </c>
      <c r="Q3946" s="28" t="s">
        <v>5210</v>
      </c>
    </row>
    <row r="3947" spans="1:17" x14ac:dyDescent="0.2">
      <c r="A3947" s="9" t="s">
        <v>15728</v>
      </c>
      <c r="B3947" s="9">
        <v>1</v>
      </c>
      <c r="K3947" s="29" t="s">
        <v>8183</v>
      </c>
      <c r="L3947" s="30" t="s">
        <v>15495</v>
      </c>
      <c r="M3947" s="30" t="s">
        <v>15496</v>
      </c>
      <c r="N3947" s="30" t="s">
        <v>15483</v>
      </c>
      <c r="O3947" s="30" t="s">
        <v>15483</v>
      </c>
      <c r="P3947" s="30" t="s">
        <v>19511</v>
      </c>
      <c r="Q3947" s="31" t="s">
        <v>5211</v>
      </c>
    </row>
    <row r="3948" spans="1:17" x14ac:dyDescent="0.2">
      <c r="A3948" s="9" t="s">
        <v>15729</v>
      </c>
      <c r="B3948" s="9">
        <v>1</v>
      </c>
      <c r="K3948" s="26" t="s">
        <v>8183</v>
      </c>
      <c r="L3948" s="27" t="s">
        <v>15497</v>
      </c>
      <c r="M3948" s="27" t="s">
        <v>15498</v>
      </c>
      <c r="N3948" s="27" t="s">
        <v>15483</v>
      </c>
      <c r="O3948" s="27" t="s">
        <v>15483</v>
      </c>
      <c r="P3948" s="27" t="s">
        <v>19511</v>
      </c>
      <c r="Q3948" s="28" t="s">
        <v>5212</v>
      </c>
    </row>
    <row r="3949" spans="1:17" x14ac:dyDescent="0.2">
      <c r="A3949" s="9" t="s">
        <v>15730</v>
      </c>
      <c r="B3949" s="9">
        <v>1</v>
      </c>
      <c r="K3949" s="29" t="s">
        <v>8216</v>
      </c>
      <c r="L3949" s="30" t="s">
        <v>15499</v>
      </c>
      <c r="M3949" s="30" t="s">
        <v>15500</v>
      </c>
      <c r="N3949" s="30" t="s">
        <v>15483</v>
      </c>
      <c r="O3949" s="30" t="s">
        <v>15483</v>
      </c>
      <c r="P3949" s="30" t="s">
        <v>19511</v>
      </c>
      <c r="Q3949" s="31" t="s">
        <v>19511</v>
      </c>
    </row>
    <row r="3950" spans="1:17" x14ac:dyDescent="0.2">
      <c r="A3950" s="9" t="s">
        <v>15731</v>
      </c>
      <c r="B3950" s="9">
        <v>1</v>
      </c>
      <c r="K3950" s="26" t="s">
        <v>8171</v>
      </c>
      <c r="L3950" s="27" t="s">
        <v>15501</v>
      </c>
      <c r="M3950" s="27" t="s">
        <v>15502</v>
      </c>
      <c r="N3950" s="27" t="s">
        <v>15483</v>
      </c>
      <c r="O3950" s="27" t="s">
        <v>15483</v>
      </c>
      <c r="P3950" s="27" t="s">
        <v>5213</v>
      </c>
      <c r="Q3950" s="28" t="s">
        <v>5214</v>
      </c>
    </row>
    <row r="3951" spans="1:17" x14ac:dyDescent="0.2">
      <c r="A3951" s="9" t="s">
        <v>15732</v>
      </c>
      <c r="B3951" s="9">
        <v>1</v>
      </c>
      <c r="K3951" s="29" t="s">
        <v>8183</v>
      </c>
      <c r="L3951" s="30" t="s">
        <v>15503</v>
      </c>
      <c r="M3951" s="30" t="s">
        <v>5215</v>
      </c>
      <c r="N3951" s="30" t="s">
        <v>15483</v>
      </c>
      <c r="O3951" s="30" t="s">
        <v>15483</v>
      </c>
      <c r="P3951" s="30" t="s">
        <v>5216</v>
      </c>
      <c r="Q3951" s="31" t="s">
        <v>5217</v>
      </c>
    </row>
    <row r="3952" spans="1:17" x14ac:dyDescent="0.2">
      <c r="A3952" s="9" t="s">
        <v>15733</v>
      </c>
      <c r="B3952" s="9">
        <v>1</v>
      </c>
      <c r="K3952" s="26" t="s">
        <v>8186</v>
      </c>
      <c r="L3952" s="27" t="s">
        <v>15504</v>
      </c>
      <c r="M3952" s="27" t="s">
        <v>5218</v>
      </c>
      <c r="N3952" s="27" t="s">
        <v>15483</v>
      </c>
      <c r="O3952" s="27" t="s">
        <v>15483</v>
      </c>
      <c r="P3952" s="27" t="s">
        <v>5219</v>
      </c>
      <c r="Q3952" s="28" t="s">
        <v>5220</v>
      </c>
    </row>
    <row r="3953" spans="1:17" x14ac:dyDescent="0.2">
      <c r="A3953" s="9" t="s">
        <v>15734</v>
      </c>
      <c r="B3953" s="9">
        <v>1</v>
      </c>
      <c r="K3953" s="29" t="s">
        <v>8183</v>
      </c>
      <c r="L3953" s="30" t="s">
        <v>15505</v>
      </c>
      <c r="M3953" s="30" t="s">
        <v>15506</v>
      </c>
      <c r="N3953" s="30" t="s">
        <v>15507</v>
      </c>
      <c r="O3953" s="30" t="s">
        <v>15508</v>
      </c>
      <c r="P3953" s="30" t="s">
        <v>19511</v>
      </c>
      <c r="Q3953" s="31" t="s">
        <v>5221</v>
      </c>
    </row>
    <row r="3954" spans="1:17" x14ac:dyDescent="0.2">
      <c r="A3954" s="9" t="s">
        <v>15735</v>
      </c>
      <c r="B3954" s="9">
        <v>1</v>
      </c>
      <c r="K3954" s="26" t="s">
        <v>8186</v>
      </c>
      <c r="L3954" s="27" t="s">
        <v>12625</v>
      </c>
      <c r="M3954" s="27" t="s">
        <v>15509</v>
      </c>
      <c r="N3954" s="27" t="s">
        <v>15507</v>
      </c>
      <c r="O3954" s="27" t="s">
        <v>19511</v>
      </c>
      <c r="P3954" s="27" t="s">
        <v>5222</v>
      </c>
      <c r="Q3954" s="28" t="s">
        <v>5223</v>
      </c>
    </row>
    <row r="3955" spans="1:17" x14ac:dyDescent="0.2">
      <c r="A3955" s="9" t="s">
        <v>15736</v>
      </c>
      <c r="B3955" s="9">
        <v>1</v>
      </c>
      <c r="K3955" s="29" t="s">
        <v>8174</v>
      </c>
      <c r="L3955" s="30" t="s">
        <v>15510</v>
      </c>
      <c r="M3955" s="30" t="s">
        <v>5224</v>
      </c>
      <c r="N3955" s="30" t="s">
        <v>15507</v>
      </c>
      <c r="O3955" s="30" t="s">
        <v>15507</v>
      </c>
      <c r="P3955" s="30" t="s">
        <v>19511</v>
      </c>
      <c r="Q3955" s="31" t="s">
        <v>5225</v>
      </c>
    </row>
    <row r="3956" spans="1:17" x14ac:dyDescent="0.2">
      <c r="A3956" s="9" t="s">
        <v>15737</v>
      </c>
      <c r="B3956" s="9">
        <v>1</v>
      </c>
      <c r="K3956" s="26" t="s">
        <v>8183</v>
      </c>
      <c r="L3956" s="27" t="s">
        <v>15511</v>
      </c>
      <c r="M3956" s="27" t="s">
        <v>5226</v>
      </c>
      <c r="N3956" s="27" t="s">
        <v>15507</v>
      </c>
      <c r="O3956" s="27" t="s">
        <v>15507</v>
      </c>
      <c r="P3956" s="27" t="s">
        <v>5227</v>
      </c>
      <c r="Q3956" s="28" t="s">
        <v>5228</v>
      </c>
    </row>
    <row r="3957" spans="1:17" x14ac:dyDescent="0.2">
      <c r="A3957" s="9" t="s">
        <v>15738</v>
      </c>
      <c r="B3957" s="9">
        <v>1</v>
      </c>
      <c r="K3957" s="29" t="s">
        <v>8186</v>
      </c>
      <c r="L3957" s="30" t="s">
        <v>15512</v>
      </c>
      <c r="M3957" s="30" t="s">
        <v>15513</v>
      </c>
      <c r="N3957" s="30" t="s">
        <v>15507</v>
      </c>
      <c r="O3957" s="30" t="s">
        <v>15507</v>
      </c>
      <c r="P3957" s="30" t="s">
        <v>5229</v>
      </c>
      <c r="Q3957" s="31" t="s">
        <v>5230</v>
      </c>
    </row>
    <row r="3958" spans="1:17" x14ac:dyDescent="0.2">
      <c r="A3958" s="9" t="s">
        <v>15739</v>
      </c>
      <c r="B3958" s="9">
        <v>1</v>
      </c>
      <c r="K3958" s="26" t="s">
        <v>8171</v>
      </c>
      <c r="L3958" s="27" t="s">
        <v>15514</v>
      </c>
      <c r="M3958" s="27" t="s">
        <v>15515</v>
      </c>
      <c r="N3958" s="27" t="s">
        <v>15516</v>
      </c>
      <c r="O3958" s="27" t="s">
        <v>15516</v>
      </c>
      <c r="P3958" s="27" t="s">
        <v>5231</v>
      </c>
      <c r="Q3958" s="28" t="s">
        <v>5232</v>
      </c>
    </row>
    <row r="3959" spans="1:17" x14ac:dyDescent="0.2">
      <c r="A3959" s="9" t="s">
        <v>15740</v>
      </c>
      <c r="B3959" s="9">
        <v>1</v>
      </c>
      <c r="K3959" s="29" t="s">
        <v>8186</v>
      </c>
      <c r="L3959" s="30" t="s">
        <v>15517</v>
      </c>
      <c r="M3959" s="30" t="s">
        <v>19511</v>
      </c>
      <c r="N3959" s="30" t="s">
        <v>15516</v>
      </c>
      <c r="O3959" s="30" t="s">
        <v>19511</v>
      </c>
      <c r="P3959" s="30" t="s">
        <v>5233</v>
      </c>
      <c r="Q3959" s="31" t="s">
        <v>5234</v>
      </c>
    </row>
    <row r="3960" spans="1:17" x14ac:dyDescent="0.2">
      <c r="A3960" s="9" t="s">
        <v>15741</v>
      </c>
      <c r="B3960" s="9">
        <v>1</v>
      </c>
      <c r="K3960" s="26" t="s">
        <v>8186</v>
      </c>
      <c r="L3960" s="27" t="s">
        <v>15518</v>
      </c>
      <c r="M3960" s="27" t="s">
        <v>15519</v>
      </c>
      <c r="N3960" s="27" t="s">
        <v>15516</v>
      </c>
      <c r="O3960" s="27" t="s">
        <v>15516</v>
      </c>
      <c r="P3960" s="27" t="s">
        <v>5235</v>
      </c>
      <c r="Q3960" s="28" t="s">
        <v>5236</v>
      </c>
    </row>
    <row r="3961" spans="1:17" x14ac:dyDescent="0.2">
      <c r="A3961" s="9" t="s">
        <v>15743</v>
      </c>
      <c r="B3961" s="9">
        <v>1</v>
      </c>
      <c r="K3961" s="29" t="s">
        <v>8171</v>
      </c>
      <c r="L3961" s="30" t="s">
        <v>11940</v>
      </c>
      <c r="M3961" s="30" t="s">
        <v>15520</v>
      </c>
      <c r="N3961" s="30" t="s">
        <v>15516</v>
      </c>
      <c r="O3961" s="30" t="s">
        <v>15521</v>
      </c>
      <c r="P3961" s="30" t="s">
        <v>5237</v>
      </c>
      <c r="Q3961" s="31" t="s">
        <v>5238</v>
      </c>
    </row>
    <row r="3962" spans="1:17" x14ac:dyDescent="0.2">
      <c r="A3962" s="9" t="s">
        <v>15745</v>
      </c>
      <c r="B3962" s="9">
        <v>1</v>
      </c>
      <c r="K3962" s="26" t="s">
        <v>8183</v>
      </c>
      <c r="L3962" s="27" t="s">
        <v>15522</v>
      </c>
      <c r="M3962" s="27" t="s">
        <v>15523</v>
      </c>
      <c r="N3962" s="27" t="s">
        <v>15516</v>
      </c>
      <c r="O3962" s="27" t="s">
        <v>19511</v>
      </c>
      <c r="P3962" s="27" t="s">
        <v>5239</v>
      </c>
      <c r="Q3962" s="28" t="s">
        <v>5240</v>
      </c>
    </row>
    <row r="3963" spans="1:17" x14ac:dyDescent="0.2">
      <c r="A3963" s="9" t="s">
        <v>15747</v>
      </c>
      <c r="B3963" s="9">
        <v>1</v>
      </c>
      <c r="K3963" s="29" t="s">
        <v>8171</v>
      </c>
      <c r="L3963" s="30" t="s">
        <v>15524</v>
      </c>
      <c r="M3963" s="30" t="s">
        <v>19511</v>
      </c>
      <c r="N3963" s="30" t="s">
        <v>15516</v>
      </c>
      <c r="O3963" s="30" t="s">
        <v>19511</v>
      </c>
      <c r="P3963" s="30" t="s">
        <v>19511</v>
      </c>
      <c r="Q3963" s="31" t="s">
        <v>5241</v>
      </c>
    </row>
    <row r="3964" spans="1:17" x14ac:dyDescent="0.2">
      <c r="A3964" s="9" t="s">
        <v>15748</v>
      </c>
      <c r="B3964" s="9">
        <v>1</v>
      </c>
      <c r="K3964" s="26" t="s">
        <v>8186</v>
      </c>
      <c r="L3964" s="27" t="s">
        <v>15525</v>
      </c>
      <c r="M3964" s="27" t="s">
        <v>15526</v>
      </c>
      <c r="N3964" s="27" t="s">
        <v>15516</v>
      </c>
      <c r="O3964" s="27" t="s">
        <v>15516</v>
      </c>
      <c r="P3964" s="27" t="s">
        <v>5242</v>
      </c>
      <c r="Q3964" s="28" t="s">
        <v>5243</v>
      </c>
    </row>
    <row r="3965" spans="1:17" x14ac:dyDescent="0.2">
      <c r="A3965" s="9" t="s">
        <v>15749</v>
      </c>
      <c r="B3965" s="9">
        <v>1</v>
      </c>
      <c r="K3965" s="29" t="s">
        <v>8220</v>
      </c>
      <c r="L3965" s="30" t="s">
        <v>15527</v>
      </c>
      <c r="M3965" s="30" t="s">
        <v>15519</v>
      </c>
      <c r="N3965" s="30" t="s">
        <v>15516</v>
      </c>
      <c r="O3965" s="30" t="s">
        <v>15516</v>
      </c>
      <c r="P3965" s="30" t="s">
        <v>19511</v>
      </c>
      <c r="Q3965" s="31" t="s">
        <v>5244</v>
      </c>
    </row>
    <row r="3966" spans="1:17" x14ac:dyDescent="0.2">
      <c r="A3966" s="9" t="s">
        <v>15750</v>
      </c>
      <c r="B3966" s="9">
        <v>1</v>
      </c>
      <c r="K3966" s="26" t="s">
        <v>8216</v>
      </c>
      <c r="L3966" s="27" t="s">
        <v>15528</v>
      </c>
      <c r="M3966" s="27" t="s">
        <v>15529</v>
      </c>
      <c r="N3966" s="27" t="s">
        <v>15516</v>
      </c>
      <c r="O3966" s="27" t="s">
        <v>19511</v>
      </c>
      <c r="P3966" s="27" t="s">
        <v>19511</v>
      </c>
      <c r="Q3966" s="28" t="s">
        <v>5245</v>
      </c>
    </row>
    <row r="3967" spans="1:17" x14ac:dyDescent="0.2">
      <c r="A3967" s="9" t="s">
        <v>15752</v>
      </c>
      <c r="B3967" s="9">
        <v>1</v>
      </c>
      <c r="K3967" s="29" t="s">
        <v>8186</v>
      </c>
      <c r="L3967" s="30" t="s">
        <v>15530</v>
      </c>
      <c r="M3967" s="30" t="s">
        <v>19511</v>
      </c>
      <c r="N3967" s="30" t="s">
        <v>15516</v>
      </c>
      <c r="O3967" s="30" t="s">
        <v>19511</v>
      </c>
      <c r="P3967" s="30" t="s">
        <v>4864</v>
      </c>
      <c r="Q3967" s="31" t="s">
        <v>4865</v>
      </c>
    </row>
    <row r="3968" spans="1:17" x14ac:dyDescent="0.2">
      <c r="A3968" s="9" t="s">
        <v>15754</v>
      </c>
      <c r="B3968" s="9">
        <v>1</v>
      </c>
      <c r="K3968" s="26" t="s">
        <v>8183</v>
      </c>
      <c r="L3968" s="27" t="s">
        <v>15531</v>
      </c>
      <c r="M3968" s="27" t="s">
        <v>15532</v>
      </c>
      <c r="N3968" s="27" t="s">
        <v>15516</v>
      </c>
      <c r="O3968" s="27" t="s">
        <v>15533</v>
      </c>
      <c r="P3968" s="27" t="s">
        <v>5237</v>
      </c>
      <c r="Q3968" s="28" t="s">
        <v>5238</v>
      </c>
    </row>
    <row r="3969" spans="1:17" x14ac:dyDescent="0.2">
      <c r="A3969" s="9" t="s">
        <v>15756</v>
      </c>
      <c r="B3969" s="9">
        <v>1</v>
      </c>
      <c r="K3969" s="29" t="s">
        <v>8183</v>
      </c>
      <c r="L3969" s="30" t="s">
        <v>15534</v>
      </c>
      <c r="M3969" s="30" t="s">
        <v>5246</v>
      </c>
      <c r="N3969" s="30" t="s">
        <v>15535</v>
      </c>
      <c r="O3969" s="30" t="s">
        <v>15536</v>
      </c>
      <c r="P3969" s="30" t="s">
        <v>19511</v>
      </c>
      <c r="Q3969" s="31" t="s">
        <v>19511</v>
      </c>
    </row>
    <row r="3970" spans="1:17" x14ac:dyDescent="0.2">
      <c r="A3970" s="9" t="s">
        <v>15758</v>
      </c>
      <c r="B3970" s="9">
        <v>1</v>
      </c>
      <c r="K3970" s="26" t="s">
        <v>8186</v>
      </c>
      <c r="L3970" s="27" t="s">
        <v>15537</v>
      </c>
      <c r="M3970" s="27" t="s">
        <v>15538</v>
      </c>
      <c r="N3970" s="27" t="s">
        <v>15535</v>
      </c>
      <c r="O3970" s="27" t="s">
        <v>15535</v>
      </c>
      <c r="P3970" s="27" t="s">
        <v>19511</v>
      </c>
      <c r="Q3970" s="28" t="s">
        <v>5247</v>
      </c>
    </row>
    <row r="3971" spans="1:17" x14ac:dyDescent="0.2">
      <c r="A3971" s="9" t="s">
        <v>15760</v>
      </c>
      <c r="B3971" s="9">
        <v>1</v>
      </c>
      <c r="K3971" s="29" t="s">
        <v>8186</v>
      </c>
      <c r="L3971" s="30" t="s">
        <v>15539</v>
      </c>
      <c r="M3971" s="30" t="s">
        <v>15540</v>
      </c>
      <c r="N3971" s="30" t="s">
        <v>15535</v>
      </c>
      <c r="O3971" s="30" t="s">
        <v>15535</v>
      </c>
      <c r="P3971" s="30" t="s">
        <v>19511</v>
      </c>
      <c r="Q3971" s="31" t="s">
        <v>19511</v>
      </c>
    </row>
    <row r="3972" spans="1:17" x14ac:dyDescent="0.2">
      <c r="A3972" s="9" t="s">
        <v>15762</v>
      </c>
      <c r="B3972" s="9">
        <v>1</v>
      </c>
      <c r="K3972" s="26" t="s">
        <v>8183</v>
      </c>
      <c r="L3972" s="27" t="s">
        <v>15541</v>
      </c>
      <c r="M3972" s="27" t="s">
        <v>15542</v>
      </c>
      <c r="N3972" s="27" t="s">
        <v>15535</v>
      </c>
      <c r="O3972" s="27" t="s">
        <v>15535</v>
      </c>
      <c r="P3972" s="27" t="s">
        <v>5248</v>
      </c>
      <c r="Q3972" s="28" t="s">
        <v>5249</v>
      </c>
    </row>
    <row r="3973" spans="1:17" x14ac:dyDescent="0.2">
      <c r="A3973" s="9" t="s">
        <v>15764</v>
      </c>
      <c r="B3973" s="9">
        <v>1</v>
      </c>
      <c r="K3973" s="29" t="s">
        <v>8183</v>
      </c>
      <c r="L3973" s="30" t="s">
        <v>15543</v>
      </c>
      <c r="M3973" s="30" t="s">
        <v>15544</v>
      </c>
      <c r="N3973" s="30" t="s">
        <v>15535</v>
      </c>
      <c r="O3973" s="30" t="s">
        <v>15535</v>
      </c>
      <c r="P3973" s="30" t="s">
        <v>19511</v>
      </c>
      <c r="Q3973" s="31" t="s">
        <v>19511</v>
      </c>
    </row>
    <row r="3974" spans="1:17" x14ac:dyDescent="0.2">
      <c r="A3974" s="9" t="s">
        <v>15767</v>
      </c>
      <c r="B3974" s="9">
        <v>1</v>
      </c>
      <c r="K3974" s="26" t="s">
        <v>8186</v>
      </c>
      <c r="L3974" s="27" t="s">
        <v>15545</v>
      </c>
      <c r="M3974" s="27" t="s">
        <v>15546</v>
      </c>
      <c r="N3974" s="27" t="s">
        <v>15535</v>
      </c>
      <c r="O3974" s="27" t="s">
        <v>15535</v>
      </c>
      <c r="P3974" s="27" t="s">
        <v>5250</v>
      </c>
      <c r="Q3974" s="28" t="s">
        <v>5251</v>
      </c>
    </row>
    <row r="3975" spans="1:17" x14ac:dyDescent="0.2">
      <c r="A3975" s="9" t="s">
        <v>15768</v>
      </c>
      <c r="B3975" s="9">
        <v>1</v>
      </c>
      <c r="K3975" s="29" t="s">
        <v>8177</v>
      </c>
      <c r="L3975" s="30" t="s">
        <v>15547</v>
      </c>
      <c r="M3975" s="30" t="s">
        <v>15548</v>
      </c>
      <c r="N3975" s="30" t="s">
        <v>15549</v>
      </c>
      <c r="O3975" s="30" t="s">
        <v>15549</v>
      </c>
      <c r="P3975" s="30" t="s">
        <v>5252</v>
      </c>
      <c r="Q3975" s="31" t="s">
        <v>5253</v>
      </c>
    </row>
    <row r="3976" spans="1:17" x14ac:dyDescent="0.2">
      <c r="A3976" s="9" t="s">
        <v>15770</v>
      </c>
      <c r="B3976" s="9">
        <v>1</v>
      </c>
      <c r="K3976" s="26" t="s">
        <v>8177</v>
      </c>
      <c r="L3976" s="27" t="s">
        <v>15550</v>
      </c>
      <c r="M3976" s="27" t="s">
        <v>15551</v>
      </c>
      <c r="N3976" s="27" t="s">
        <v>15549</v>
      </c>
      <c r="O3976" s="27" t="s">
        <v>15549</v>
      </c>
      <c r="P3976" s="27" t="s">
        <v>19511</v>
      </c>
      <c r="Q3976" s="28" t="s">
        <v>19511</v>
      </c>
    </row>
    <row r="3977" spans="1:17" x14ac:dyDescent="0.2">
      <c r="A3977" s="9" t="s">
        <v>15771</v>
      </c>
      <c r="B3977" s="9">
        <v>1</v>
      </c>
      <c r="K3977" s="29" t="s">
        <v>8216</v>
      </c>
      <c r="L3977" s="30" t="s">
        <v>15552</v>
      </c>
      <c r="M3977" s="30" t="s">
        <v>15553</v>
      </c>
      <c r="N3977" s="30" t="s">
        <v>15549</v>
      </c>
      <c r="O3977" s="30" t="s">
        <v>15554</v>
      </c>
      <c r="P3977" s="30" t="s">
        <v>5254</v>
      </c>
      <c r="Q3977" s="31" t="s">
        <v>5255</v>
      </c>
    </row>
    <row r="3978" spans="1:17" x14ac:dyDescent="0.2">
      <c r="A3978" s="9" t="s">
        <v>15773</v>
      </c>
      <c r="B3978" s="9">
        <v>1</v>
      </c>
      <c r="K3978" s="26" t="s">
        <v>8220</v>
      </c>
      <c r="L3978" s="27" t="s">
        <v>15555</v>
      </c>
      <c r="M3978" s="27" t="s">
        <v>19511</v>
      </c>
      <c r="N3978" s="27" t="s">
        <v>15549</v>
      </c>
      <c r="O3978" s="27" t="s">
        <v>15556</v>
      </c>
      <c r="P3978" s="27" t="s">
        <v>19511</v>
      </c>
      <c r="Q3978" s="28" t="s">
        <v>19511</v>
      </c>
    </row>
    <row r="3979" spans="1:17" x14ac:dyDescent="0.2">
      <c r="A3979" s="9" t="s">
        <v>15775</v>
      </c>
      <c r="B3979" s="9">
        <v>1</v>
      </c>
      <c r="K3979" s="29" t="s">
        <v>8216</v>
      </c>
      <c r="L3979" s="30" t="s">
        <v>15557</v>
      </c>
      <c r="M3979" s="30" t="s">
        <v>15558</v>
      </c>
      <c r="N3979" s="30" t="s">
        <v>15549</v>
      </c>
      <c r="O3979" s="30" t="s">
        <v>19511</v>
      </c>
      <c r="P3979" s="30" t="s">
        <v>19511</v>
      </c>
      <c r="Q3979" s="31" t="s">
        <v>5256</v>
      </c>
    </row>
    <row r="3980" spans="1:17" x14ac:dyDescent="0.2">
      <c r="A3980" s="9" t="s">
        <v>15776</v>
      </c>
      <c r="B3980" s="9">
        <v>1</v>
      </c>
      <c r="K3980" s="26" t="s">
        <v>8183</v>
      </c>
      <c r="L3980" s="27" t="s">
        <v>15559</v>
      </c>
      <c r="M3980" s="27" t="s">
        <v>15560</v>
      </c>
      <c r="N3980" s="27" t="s">
        <v>15561</v>
      </c>
      <c r="O3980" s="27" t="s">
        <v>5257</v>
      </c>
      <c r="P3980" s="27" t="s">
        <v>5258</v>
      </c>
      <c r="Q3980" s="28" t="s">
        <v>5259</v>
      </c>
    </row>
    <row r="3981" spans="1:17" x14ac:dyDescent="0.2">
      <c r="A3981" s="9" t="s">
        <v>15778</v>
      </c>
      <c r="B3981" s="9">
        <v>1</v>
      </c>
      <c r="K3981" s="29" t="s">
        <v>8183</v>
      </c>
      <c r="L3981" s="30" t="s">
        <v>15562</v>
      </c>
      <c r="M3981" s="30" t="s">
        <v>15563</v>
      </c>
      <c r="N3981" s="30" t="s">
        <v>15564</v>
      </c>
      <c r="O3981" s="30" t="s">
        <v>19511</v>
      </c>
      <c r="P3981" s="30" t="s">
        <v>19511</v>
      </c>
      <c r="Q3981" s="31" t="s">
        <v>5260</v>
      </c>
    </row>
    <row r="3982" spans="1:17" x14ac:dyDescent="0.2">
      <c r="A3982" s="9" t="s">
        <v>15779</v>
      </c>
      <c r="B3982" s="9">
        <v>1</v>
      </c>
      <c r="K3982" s="26" t="s">
        <v>8183</v>
      </c>
      <c r="L3982" s="27" t="s">
        <v>15565</v>
      </c>
      <c r="M3982" s="27" t="s">
        <v>15566</v>
      </c>
      <c r="N3982" s="27" t="s">
        <v>15564</v>
      </c>
      <c r="O3982" s="27" t="s">
        <v>19511</v>
      </c>
      <c r="P3982" s="27" t="s">
        <v>19511</v>
      </c>
      <c r="Q3982" s="28" t="s">
        <v>5261</v>
      </c>
    </row>
    <row r="3983" spans="1:17" x14ac:dyDescent="0.2">
      <c r="A3983" s="9" t="s">
        <v>15780</v>
      </c>
      <c r="B3983" s="9">
        <v>1</v>
      </c>
      <c r="K3983" s="29" t="s">
        <v>8183</v>
      </c>
      <c r="L3983" s="30" t="s">
        <v>15567</v>
      </c>
      <c r="M3983" s="30" t="s">
        <v>15568</v>
      </c>
      <c r="N3983" s="30" t="s">
        <v>15564</v>
      </c>
      <c r="O3983" s="30" t="s">
        <v>19511</v>
      </c>
      <c r="P3983" s="30" t="s">
        <v>19511</v>
      </c>
      <c r="Q3983" s="31" t="s">
        <v>5262</v>
      </c>
    </row>
    <row r="3984" spans="1:17" x14ac:dyDescent="0.2">
      <c r="A3984" s="9" t="s">
        <v>15782</v>
      </c>
      <c r="B3984" s="9">
        <v>1</v>
      </c>
      <c r="K3984" s="26" t="s">
        <v>8216</v>
      </c>
      <c r="L3984" s="27" t="s">
        <v>15569</v>
      </c>
      <c r="M3984" s="27" t="s">
        <v>15570</v>
      </c>
      <c r="N3984" s="27" t="s">
        <v>15564</v>
      </c>
      <c r="O3984" s="27" t="s">
        <v>19511</v>
      </c>
      <c r="P3984" s="27" t="s">
        <v>5263</v>
      </c>
      <c r="Q3984" s="28" t="s">
        <v>5264</v>
      </c>
    </row>
    <row r="3985" spans="1:17" x14ac:dyDescent="0.2">
      <c r="A3985" s="9" t="s">
        <v>15784</v>
      </c>
      <c r="B3985" s="9">
        <v>1</v>
      </c>
      <c r="K3985" s="29" t="s">
        <v>8220</v>
      </c>
      <c r="L3985" s="30" t="s">
        <v>8250</v>
      </c>
      <c r="M3985" s="30" t="s">
        <v>15571</v>
      </c>
      <c r="N3985" s="30" t="s">
        <v>15564</v>
      </c>
      <c r="O3985" s="30" t="s">
        <v>15564</v>
      </c>
      <c r="P3985" s="30" t="s">
        <v>19511</v>
      </c>
      <c r="Q3985" s="31" t="s">
        <v>19511</v>
      </c>
    </row>
    <row r="3986" spans="1:17" x14ac:dyDescent="0.2">
      <c r="A3986" s="9" t="s">
        <v>15786</v>
      </c>
      <c r="B3986" s="9">
        <v>1</v>
      </c>
      <c r="K3986" s="26" t="s">
        <v>8186</v>
      </c>
      <c r="L3986" s="27" t="s">
        <v>15572</v>
      </c>
      <c r="M3986" s="27" t="s">
        <v>15573</v>
      </c>
      <c r="N3986" s="27" t="s">
        <v>15564</v>
      </c>
      <c r="O3986" s="27" t="s">
        <v>19511</v>
      </c>
      <c r="P3986" s="27" t="s">
        <v>5265</v>
      </c>
      <c r="Q3986" s="28" t="s">
        <v>5266</v>
      </c>
    </row>
    <row r="3987" spans="1:17" x14ac:dyDescent="0.2">
      <c r="A3987" s="9" t="s">
        <v>15788</v>
      </c>
      <c r="B3987" s="9">
        <v>1</v>
      </c>
      <c r="K3987" s="29" t="s">
        <v>8177</v>
      </c>
      <c r="L3987" s="30" t="s">
        <v>15574</v>
      </c>
      <c r="M3987" s="30" t="s">
        <v>15575</v>
      </c>
      <c r="N3987" s="30" t="s">
        <v>15564</v>
      </c>
      <c r="O3987" s="30" t="s">
        <v>15564</v>
      </c>
      <c r="P3987" s="30" t="s">
        <v>5267</v>
      </c>
      <c r="Q3987" s="31" t="s">
        <v>5268</v>
      </c>
    </row>
    <row r="3988" spans="1:17" x14ac:dyDescent="0.2">
      <c r="A3988" s="9" t="s">
        <v>15790</v>
      </c>
      <c r="B3988" s="9">
        <v>1</v>
      </c>
      <c r="K3988" s="26" t="s">
        <v>8186</v>
      </c>
      <c r="L3988" s="27" t="s">
        <v>15576</v>
      </c>
      <c r="M3988" s="27" t="s">
        <v>5269</v>
      </c>
      <c r="N3988" s="27" t="s">
        <v>15564</v>
      </c>
      <c r="O3988" s="27" t="s">
        <v>15564</v>
      </c>
      <c r="P3988" s="27" t="s">
        <v>5270</v>
      </c>
      <c r="Q3988" s="28" t="s">
        <v>5271</v>
      </c>
    </row>
    <row r="3989" spans="1:17" x14ac:dyDescent="0.2">
      <c r="A3989" s="9" t="s">
        <v>15792</v>
      </c>
      <c r="B3989" s="9">
        <v>1</v>
      </c>
      <c r="K3989" s="29" t="s">
        <v>8183</v>
      </c>
      <c r="L3989" s="30" t="s">
        <v>15577</v>
      </c>
      <c r="M3989" s="30" t="s">
        <v>15578</v>
      </c>
      <c r="N3989" s="30" t="s">
        <v>15564</v>
      </c>
      <c r="O3989" s="30" t="s">
        <v>15564</v>
      </c>
      <c r="P3989" s="30" t="s">
        <v>19511</v>
      </c>
      <c r="Q3989" s="31" t="s">
        <v>5272</v>
      </c>
    </row>
    <row r="3990" spans="1:17" x14ac:dyDescent="0.2">
      <c r="A3990" s="9" t="s">
        <v>15794</v>
      </c>
      <c r="B3990" s="9">
        <v>1</v>
      </c>
      <c r="K3990" s="26" t="s">
        <v>8582</v>
      </c>
      <c r="L3990" s="27" t="s">
        <v>15579</v>
      </c>
      <c r="M3990" s="27" t="s">
        <v>19511</v>
      </c>
      <c r="N3990" s="27" t="s">
        <v>15580</v>
      </c>
      <c r="O3990" s="27" t="s">
        <v>19511</v>
      </c>
      <c r="P3990" s="27" t="s">
        <v>19511</v>
      </c>
      <c r="Q3990" s="28" t="s">
        <v>19511</v>
      </c>
    </row>
    <row r="3991" spans="1:17" x14ac:dyDescent="0.2">
      <c r="A3991" s="9" t="s">
        <v>15797</v>
      </c>
      <c r="B3991" s="9">
        <v>1</v>
      </c>
      <c r="K3991" s="29" t="s">
        <v>8216</v>
      </c>
      <c r="L3991" s="30" t="s">
        <v>15581</v>
      </c>
      <c r="M3991" s="30" t="s">
        <v>15582</v>
      </c>
      <c r="N3991" s="30" t="s">
        <v>15580</v>
      </c>
      <c r="O3991" s="30" t="s">
        <v>15580</v>
      </c>
      <c r="P3991" s="30" t="s">
        <v>19511</v>
      </c>
      <c r="Q3991" s="31" t="s">
        <v>5273</v>
      </c>
    </row>
    <row r="3992" spans="1:17" x14ac:dyDescent="0.2">
      <c r="A3992" s="9" t="s">
        <v>15798</v>
      </c>
      <c r="B3992" s="9">
        <v>1</v>
      </c>
      <c r="K3992" s="26" t="s">
        <v>8183</v>
      </c>
      <c r="L3992" s="27" t="s">
        <v>15583</v>
      </c>
      <c r="M3992" s="27" t="s">
        <v>15584</v>
      </c>
      <c r="N3992" s="27" t="s">
        <v>15580</v>
      </c>
      <c r="O3992" s="27" t="s">
        <v>19511</v>
      </c>
      <c r="P3992" s="27" t="s">
        <v>19511</v>
      </c>
      <c r="Q3992" s="28" t="s">
        <v>19511</v>
      </c>
    </row>
    <row r="3993" spans="1:17" x14ac:dyDescent="0.2">
      <c r="A3993" s="9" t="s">
        <v>15800</v>
      </c>
      <c r="B3993" s="9">
        <v>1</v>
      </c>
      <c r="K3993" s="29" t="s">
        <v>8177</v>
      </c>
      <c r="L3993" s="30" t="s">
        <v>8869</v>
      </c>
      <c r="M3993" s="30" t="s">
        <v>15585</v>
      </c>
      <c r="N3993" s="30" t="s">
        <v>15580</v>
      </c>
      <c r="O3993" s="30" t="s">
        <v>15580</v>
      </c>
      <c r="P3993" s="30" t="s">
        <v>5274</v>
      </c>
      <c r="Q3993" s="31" t="s">
        <v>5275</v>
      </c>
    </row>
    <row r="3994" spans="1:17" x14ac:dyDescent="0.2">
      <c r="A3994" s="9" t="s">
        <v>15802</v>
      </c>
      <c r="B3994" s="9">
        <v>1</v>
      </c>
      <c r="K3994" s="26" t="s">
        <v>8177</v>
      </c>
      <c r="L3994" s="27" t="s">
        <v>15586</v>
      </c>
      <c r="M3994" s="27" t="s">
        <v>15587</v>
      </c>
      <c r="N3994" s="27" t="s">
        <v>15580</v>
      </c>
      <c r="O3994" s="27" t="s">
        <v>15580</v>
      </c>
      <c r="P3994" s="27" t="s">
        <v>5276</v>
      </c>
      <c r="Q3994" s="28" t="s">
        <v>5277</v>
      </c>
    </row>
    <row r="3995" spans="1:17" x14ac:dyDescent="0.2">
      <c r="A3995" s="9" t="s">
        <v>15804</v>
      </c>
      <c r="B3995" s="9">
        <v>1</v>
      </c>
      <c r="K3995" s="29" t="s">
        <v>8177</v>
      </c>
      <c r="L3995" s="30" t="s">
        <v>15588</v>
      </c>
      <c r="M3995" s="30" t="s">
        <v>15589</v>
      </c>
      <c r="N3995" s="30" t="s">
        <v>15580</v>
      </c>
      <c r="O3995" s="30" t="s">
        <v>15580</v>
      </c>
      <c r="P3995" s="30" t="s">
        <v>5278</v>
      </c>
      <c r="Q3995" s="31" t="s">
        <v>5279</v>
      </c>
    </row>
    <row r="3996" spans="1:17" x14ac:dyDescent="0.2">
      <c r="A3996" s="9" t="s">
        <v>15806</v>
      </c>
      <c r="B3996" s="9">
        <v>1</v>
      </c>
      <c r="K3996" s="26" t="s">
        <v>8177</v>
      </c>
      <c r="L3996" s="27" t="s">
        <v>14807</v>
      </c>
      <c r="M3996" s="27" t="s">
        <v>15590</v>
      </c>
      <c r="N3996" s="27" t="s">
        <v>15580</v>
      </c>
      <c r="O3996" s="27" t="s">
        <v>15580</v>
      </c>
      <c r="P3996" s="27" t="s">
        <v>5280</v>
      </c>
      <c r="Q3996" s="28" t="s">
        <v>5281</v>
      </c>
    </row>
    <row r="3997" spans="1:17" x14ac:dyDescent="0.2">
      <c r="A3997" s="9" t="s">
        <v>15808</v>
      </c>
      <c r="B3997" s="9">
        <v>1</v>
      </c>
      <c r="K3997" s="29" t="s">
        <v>8177</v>
      </c>
      <c r="L3997" s="30" t="s">
        <v>15591</v>
      </c>
      <c r="M3997" s="30" t="s">
        <v>15592</v>
      </c>
      <c r="N3997" s="30" t="s">
        <v>15580</v>
      </c>
      <c r="O3997" s="30" t="s">
        <v>15580</v>
      </c>
      <c r="P3997" s="30" t="s">
        <v>5282</v>
      </c>
      <c r="Q3997" s="31" t="s">
        <v>5283</v>
      </c>
    </row>
    <row r="3998" spans="1:17" x14ac:dyDescent="0.2">
      <c r="A3998" s="9" t="s">
        <v>15810</v>
      </c>
      <c r="B3998" s="9">
        <v>1</v>
      </c>
      <c r="K3998" s="26" t="s">
        <v>8177</v>
      </c>
      <c r="L3998" s="27" t="s">
        <v>15593</v>
      </c>
      <c r="M3998" s="27" t="s">
        <v>15594</v>
      </c>
      <c r="N3998" s="27" t="s">
        <v>15580</v>
      </c>
      <c r="O3998" s="27" t="s">
        <v>15580</v>
      </c>
      <c r="P3998" s="27" t="s">
        <v>5284</v>
      </c>
      <c r="Q3998" s="28" t="s">
        <v>5285</v>
      </c>
    </row>
    <row r="3999" spans="1:17" x14ac:dyDescent="0.2">
      <c r="A3999" s="9" t="s">
        <v>15812</v>
      </c>
      <c r="B3999" s="9">
        <v>1</v>
      </c>
      <c r="K3999" s="29" t="s">
        <v>8582</v>
      </c>
      <c r="L3999" s="30" t="s">
        <v>15595</v>
      </c>
      <c r="M3999" s="30" t="s">
        <v>19511</v>
      </c>
      <c r="N3999" s="30" t="s">
        <v>15580</v>
      </c>
      <c r="O3999" s="30" t="s">
        <v>15580</v>
      </c>
      <c r="P3999" s="30" t="s">
        <v>19511</v>
      </c>
      <c r="Q3999" s="31" t="s">
        <v>19511</v>
      </c>
    </row>
    <row r="4000" spans="1:17" x14ac:dyDescent="0.2">
      <c r="A4000" s="9" t="s">
        <v>15814</v>
      </c>
      <c r="B4000" s="9">
        <v>1</v>
      </c>
      <c r="K4000" s="26" t="s">
        <v>8582</v>
      </c>
      <c r="L4000" s="27" t="s">
        <v>15596</v>
      </c>
      <c r="M4000" s="27" t="s">
        <v>19511</v>
      </c>
      <c r="N4000" s="27" t="s">
        <v>15580</v>
      </c>
      <c r="O4000" s="27" t="s">
        <v>19511</v>
      </c>
      <c r="P4000" s="27" t="s">
        <v>19511</v>
      </c>
      <c r="Q4000" s="28" t="s">
        <v>19511</v>
      </c>
    </row>
    <row r="4001" spans="1:17" x14ac:dyDescent="0.2">
      <c r="A4001" s="9" t="s">
        <v>15816</v>
      </c>
      <c r="B4001" s="9">
        <v>1</v>
      </c>
      <c r="K4001" s="29" t="s">
        <v>8582</v>
      </c>
      <c r="L4001" s="30" t="s">
        <v>8890</v>
      </c>
      <c r="M4001" s="30" t="s">
        <v>19511</v>
      </c>
      <c r="N4001" s="30" t="s">
        <v>15580</v>
      </c>
      <c r="O4001" s="30" t="s">
        <v>19511</v>
      </c>
      <c r="P4001" s="30" t="s">
        <v>19511</v>
      </c>
      <c r="Q4001" s="31" t="s">
        <v>19511</v>
      </c>
    </row>
    <row r="4002" spans="1:17" x14ac:dyDescent="0.2">
      <c r="A4002" s="9" t="s">
        <v>15818</v>
      </c>
      <c r="B4002" s="9">
        <v>1</v>
      </c>
      <c r="K4002" s="26" t="s">
        <v>8582</v>
      </c>
      <c r="L4002" s="27" t="s">
        <v>15597</v>
      </c>
      <c r="M4002" s="27" t="s">
        <v>19511</v>
      </c>
      <c r="N4002" s="27" t="s">
        <v>15580</v>
      </c>
      <c r="O4002" s="27" t="s">
        <v>15598</v>
      </c>
      <c r="P4002" s="27" t="s">
        <v>19511</v>
      </c>
      <c r="Q4002" s="28" t="s">
        <v>19511</v>
      </c>
    </row>
    <row r="4003" spans="1:17" x14ac:dyDescent="0.2">
      <c r="A4003" s="9" t="s">
        <v>15819</v>
      </c>
      <c r="B4003" s="9">
        <v>1</v>
      </c>
      <c r="K4003" s="29" t="s">
        <v>8582</v>
      </c>
      <c r="L4003" s="30" t="s">
        <v>15599</v>
      </c>
      <c r="M4003" s="30" t="s">
        <v>19511</v>
      </c>
      <c r="N4003" s="30" t="s">
        <v>15580</v>
      </c>
      <c r="O4003" s="30" t="s">
        <v>15580</v>
      </c>
      <c r="P4003" s="30" t="s">
        <v>19511</v>
      </c>
      <c r="Q4003" s="31" t="s">
        <v>19511</v>
      </c>
    </row>
    <row r="4004" spans="1:17" x14ac:dyDescent="0.2">
      <c r="A4004" s="9" t="s">
        <v>15821</v>
      </c>
      <c r="B4004" s="9">
        <v>1</v>
      </c>
      <c r="K4004" s="26" t="s">
        <v>8582</v>
      </c>
      <c r="L4004" s="27" t="s">
        <v>15600</v>
      </c>
      <c r="M4004" s="27" t="s">
        <v>19511</v>
      </c>
      <c r="N4004" s="27" t="s">
        <v>15580</v>
      </c>
      <c r="O4004" s="27" t="s">
        <v>19511</v>
      </c>
      <c r="P4004" s="27" t="s">
        <v>19511</v>
      </c>
      <c r="Q4004" s="28" t="s">
        <v>19511</v>
      </c>
    </row>
    <row r="4005" spans="1:17" x14ac:dyDescent="0.2">
      <c r="A4005" s="9" t="s">
        <v>15823</v>
      </c>
      <c r="B4005" s="9">
        <v>1</v>
      </c>
      <c r="K4005" s="29" t="s">
        <v>8582</v>
      </c>
      <c r="L4005" s="30" t="s">
        <v>8744</v>
      </c>
      <c r="M4005" s="30" t="s">
        <v>19511</v>
      </c>
      <c r="N4005" s="30" t="s">
        <v>15580</v>
      </c>
      <c r="O4005" s="30" t="s">
        <v>15580</v>
      </c>
      <c r="P4005" s="30" t="s">
        <v>19511</v>
      </c>
      <c r="Q4005" s="31" t="s">
        <v>19511</v>
      </c>
    </row>
    <row r="4006" spans="1:17" x14ac:dyDescent="0.2">
      <c r="A4006" s="9" t="s">
        <v>15825</v>
      </c>
      <c r="B4006" s="9">
        <v>1</v>
      </c>
      <c r="K4006" s="26" t="s">
        <v>8582</v>
      </c>
      <c r="L4006" s="27" t="s">
        <v>15601</v>
      </c>
      <c r="M4006" s="27" t="s">
        <v>19511</v>
      </c>
      <c r="N4006" s="27" t="s">
        <v>15580</v>
      </c>
      <c r="O4006" s="27" t="s">
        <v>19511</v>
      </c>
      <c r="P4006" s="27" t="s">
        <v>19511</v>
      </c>
      <c r="Q4006" s="28" t="s">
        <v>19511</v>
      </c>
    </row>
    <row r="4007" spans="1:17" x14ac:dyDescent="0.2">
      <c r="A4007" s="9" t="s">
        <v>15827</v>
      </c>
      <c r="B4007" s="9">
        <v>1</v>
      </c>
      <c r="K4007" s="29" t="s">
        <v>8582</v>
      </c>
      <c r="L4007" s="30" t="s">
        <v>15602</v>
      </c>
      <c r="M4007" s="30" t="s">
        <v>19511</v>
      </c>
      <c r="N4007" s="30" t="s">
        <v>15580</v>
      </c>
      <c r="O4007" s="30" t="s">
        <v>15580</v>
      </c>
      <c r="P4007" s="30" t="s">
        <v>19511</v>
      </c>
      <c r="Q4007" s="31" t="s">
        <v>19511</v>
      </c>
    </row>
    <row r="4008" spans="1:17" x14ac:dyDescent="0.2">
      <c r="A4008" s="9" t="s">
        <v>15829</v>
      </c>
      <c r="B4008" s="9">
        <v>1</v>
      </c>
      <c r="K4008" s="26" t="s">
        <v>8582</v>
      </c>
      <c r="L4008" s="27" t="s">
        <v>15603</v>
      </c>
      <c r="M4008" s="27" t="s">
        <v>5286</v>
      </c>
      <c r="N4008" s="27" t="s">
        <v>15580</v>
      </c>
      <c r="O4008" s="27" t="s">
        <v>19511</v>
      </c>
      <c r="P4008" s="27" t="s">
        <v>19511</v>
      </c>
      <c r="Q4008" s="28" t="s">
        <v>19511</v>
      </c>
    </row>
    <row r="4009" spans="1:17" x14ac:dyDescent="0.2">
      <c r="A4009" s="9" t="s">
        <v>15831</v>
      </c>
      <c r="B4009" s="9">
        <v>1</v>
      </c>
      <c r="K4009" s="29" t="s">
        <v>8582</v>
      </c>
      <c r="L4009" s="30" t="s">
        <v>15604</v>
      </c>
      <c r="M4009" s="30" t="s">
        <v>19511</v>
      </c>
      <c r="N4009" s="30" t="s">
        <v>15580</v>
      </c>
      <c r="O4009" s="30" t="s">
        <v>2261</v>
      </c>
      <c r="P4009" s="30" t="s">
        <v>19511</v>
      </c>
      <c r="Q4009" s="31" t="s">
        <v>19511</v>
      </c>
    </row>
    <row r="4010" spans="1:17" x14ac:dyDescent="0.2">
      <c r="A4010" s="9" t="s">
        <v>15833</v>
      </c>
      <c r="B4010" s="9">
        <v>1</v>
      </c>
      <c r="K4010" s="26" t="s">
        <v>8582</v>
      </c>
      <c r="L4010" s="27" t="s">
        <v>15605</v>
      </c>
      <c r="M4010" s="27" t="s">
        <v>5287</v>
      </c>
      <c r="N4010" s="27" t="s">
        <v>15580</v>
      </c>
      <c r="O4010" s="27" t="s">
        <v>19511</v>
      </c>
      <c r="P4010" s="27" t="s">
        <v>5288</v>
      </c>
      <c r="Q4010" s="28" t="s">
        <v>5289</v>
      </c>
    </row>
    <row r="4011" spans="1:17" x14ac:dyDescent="0.2">
      <c r="A4011" s="9" t="s">
        <v>15835</v>
      </c>
      <c r="B4011" s="9">
        <v>1</v>
      </c>
      <c r="K4011" s="29" t="s">
        <v>8582</v>
      </c>
      <c r="L4011" s="30" t="s">
        <v>15606</v>
      </c>
      <c r="M4011" s="30" t="s">
        <v>19511</v>
      </c>
      <c r="N4011" s="30" t="s">
        <v>15580</v>
      </c>
      <c r="O4011" s="30" t="s">
        <v>15580</v>
      </c>
      <c r="P4011" s="30" t="s">
        <v>19511</v>
      </c>
      <c r="Q4011" s="31" t="s">
        <v>19511</v>
      </c>
    </row>
    <row r="4012" spans="1:17" x14ac:dyDescent="0.2">
      <c r="A4012" s="9" t="s">
        <v>15837</v>
      </c>
      <c r="B4012" s="9">
        <v>1</v>
      </c>
      <c r="K4012" s="26" t="s">
        <v>8582</v>
      </c>
      <c r="L4012" s="27" t="s">
        <v>15607</v>
      </c>
      <c r="M4012" s="27" t="s">
        <v>19511</v>
      </c>
      <c r="N4012" s="27" t="s">
        <v>15580</v>
      </c>
      <c r="O4012" s="27" t="s">
        <v>15580</v>
      </c>
      <c r="P4012" s="27" t="s">
        <v>19511</v>
      </c>
      <c r="Q4012" s="28" t="s">
        <v>19511</v>
      </c>
    </row>
    <row r="4013" spans="1:17" x14ac:dyDescent="0.2">
      <c r="A4013" s="9" t="s">
        <v>15839</v>
      </c>
      <c r="B4013" s="9">
        <v>1</v>
      </c>
      <c r="K4013" s="29" t="s">
        <v>8582</v>
      </c>
      <c r="L4013" s="30" t="s">
        <v>15608</v>
      </c>
      <c r="M4013" s="30" t="s">
        <v>19511</v>
      </c>
      <c r="N4013" s="30" t="s">
        <v>15580</v>
      </c>
      <c r="O4013" s="30" t="s">
        <v>19511</v>
      </c>
      <c r="P4013" s="30" t="s">
        <v>19511</v>
      </c>
      <c r="Q4013" s="31" t="s">
        <v>19511</v>
      </c>
    </row>
    <row r="4014" spans="1:17" x14ac:dyDescent="0.2">
      <c r="A4014" s="9" t="s">
        <v>15842</v>
      </c>
      <c r="B4014" s="9">
        <v>1</v>
      </c>
      <c r="K4014" s="26" t="s">
        <v>8582</v>
      </c>
      <c r="L4014" s="27" t="s">
        <v>15609</v>
      </c>
      <c r="M4014" s="27" t="s">
        <v>19511</v>
      </c>
      <c r="N4014" s="27" t="s">
        <v>15580</v>
      </c>
      <c r="O4014" s="27" t="s">
        <v>19511</v>
      </c>
      <c r="P4014" s="27" t="s">
        <v>19511</v>
      </c>
      <c r="Q4014" s="28" t="s">
        <v>19511</v>
      </c>
    </row>
    <row r="4015" spans="1:17" x14ac:dyDescent="0.2">
      <c r="A4015" s="9" t="s">
        <v>15844</v>
      </c>
      <c r="B4015" s="9">
        <v>1</v>
      </c>
      <c r="K4015" s="29" t="s">
        <v>8582</v>
      </c>
      <c r="L4015" s="30" t="s">
        <v>15610</v>
      </c>
      <c r="M4015" s="30" t="s">
        <v>5290</v>
      </c>
      <c r="N4015" s="30" t="s">
        <v>15580</v>
      </c>
      <c r="O4015" s="30" t="s">
        <v>15580</v>
      </c>
      <c r="P4015" s="30" t="s">
        <v>19511</v>
      </c>
      <c r="Q4015" s="31" t="s">
        <v>19511</v>
      </c>
    </row>
    <row r="4016" spans="1:17" x14ac:dyDescent="0.2">
      <c r="A4016" s="9" t="s">
        <v>15846</v>
      </c>
      <c r="B4016" s="9">
        <v>1</v>
      </c>
      <c r="K4016" s="26" t="s">
        <v>8582</v>
      </c>
      <c r="L4016" s="27" t="s">
        <v>15611</v>
      </c>
      <c r="M4016" s="27" t="s">
        <v>19511</v>
      </c>
      <c r="N4016" s="27" t="s">
        <v>15580</v>
      </c>
      <c r="O4016" s="27" t="s">
        <v>19511</v>
      </c>
      <c r="P4016" s="27" t="s">
        <v>19511</v>
      </c>
      <c r="Q4016" s="28" t="s">
        <v>19511</v>
      </c>
    </row>
    <row r="4017" spans="1:17" x14ac:dyDescent="0.2">
      <c r="A4017" s="9" t="s">
        <v>15848</v>
      </c>
      <c r="B4017" s="9">
        <v>1</v>
      </c>
      <c r="K4017" s="29" t="s">
        <v>8582</v>
      </c>
      <c r="L4017" s="30" t="s">
        <v>15612</v>
      </c>
      <c r="M4017" s="30" t="s">
        <v>19511</v>
      </c>
      <c r="N4017" s="30" t="s">
        <v>15580</v>
      </c>
      <c r="O4017" s="30" t="s">
        <v>15580</v>
      </c>
      <c r="P4017" s="30" t="s">
        <v>19511</v>
      </c>
      <c r="Q4017" s="31" t="s">
        <v>19511</v>
      </c>
    </row>
    <row r="4018" spans="1:17" x14ac:dyDescent="0.2">
      <c r="A4018" s="9" t="s">
        <v>15851</v>
      </c>
      <c r="B4018" s="9">
        <v>1</v>
      </c>
      <c r="K4018" s="26" t="s">
        <v>8582</v>
      </c>
      <c r="L4018" s="27" t="s">
        <v>15613</v>
      </c>
      <c r="M4018" s="27" t="s">
        <v>15614</v>
      </c>
      <c r="N4018" s="27" t="s">
        <v>15580</v>
      </c>
      <c r="O4018" s="27" t="s">
        <v>19511</v>
      </c>
      <c r="P4018" s="27" t="s">
        <v>5291</v>
      </c>
      <c r="Q4018" s="28" t="s">
        <v>19511</v>
      </c>
    </row>
    <row r="4019" spans="1:17" x14ac:dyDescent="0.2">
      <c r="A4019" s="9" t="s">
        <v>15853</v>
      </c>
      <c r="B4019" s="9">
        <v>1</v>
      </c>
      <c r="K4019" s="29" t="s">
        <v>8582</v>
      </c>
      <c r="L4019" s="30" t="s">
        <v>14805</v>
      </c>
      <c r="M4019" s="30" t="s">
        <v>19511</v>
      </c>
      <c r="N4019" s="30" t="s">
        <v>15580</v>
      </c>
      <c r="O4019" s="30" t="s">
        <v>19511</v>
      </c>
      <c r="P4019" s="30" t="s">
        <v>19511</v>
      </c>
      <c r="Q4019" s="31" t="s">
        <v>19511</v>
      </c>
    </row>
    <row r="4020" spans="1:17" x14ac:dyDescent="0.2">
      <c r="A4020" s="9" t="s">
        <v>15854</v>
      </c>
      <c r="B4020" s="9">
        <v>1</v>
      </c>
      <c r="K4020" s="26" t="s">
        <v>8582</v>
      </c>
      <c r="L4020" s="27" t="s">
        <v>15615</v>
      </c>
      <c r="M4020" s="27" t="s">
        <v>19511</v>
      </c>
      <c r="N4020" s="27" t="s">
        <v>15580</v>
      </c>
      <c r="O4020" s="27" t="s">
        <v>19511</v>
      </c>
      <c r="P4020" s="27" t="s">
        <v>19511</v>
      </c>
      <c r="Q4020" s="28" t="s">
        <v>19511</v>
      </c>
    </row>
    <row r="4021" spans="1:17" x14ac:dyDescent="0.2">
      <c r="A4021" s="9" t="s">
        <v>15855</v>
      </c>
      <c r="B4021" s="9">
        <v>1</v>
      </c>
      <c r="K4021" s="29" t="s">
        <v>8582</v>
      </c>
      <c r="L4021" s="30" t="s">
        <v>15616</v>
      </c>
      <c r="M4021" s="30" t="s">
        <v>19511</v>
      </c>
      <c r="N4021" s="30" t="s">
        <v>15580</v>
      </c>
      <c r="O4021" s="30" t="s">
        <v>15580</v>
      </c>
      <c r="P4021" s="30" t="s">
        <v>19511</v>
      </c>
      <c r="Q4021" s="31" t="s">
        <v>19511</v>
      </c>
    </row>
    <row r="4022" spans="1:17" x14ac:dyDescent="0.2">
      <c r="A4022" s="9" t="s">
        <v>15857</v>
      </c>
      <c r="B4022" s="9">
        <v>1</v>
      </c>
      <c r="K4022" s="26" t="s">
        <v>8582</v>
      </c>
      <c r="L4022" s="27" t="s">
        <v>15617</v>
      </c>
      <c r="M4022" s="27" t="s">
        <v>19511</v>
      </c>
      <c r="N4022" s="27" t="s">
        <v>15580</v>
      </c>
      <c r="O4022" s="27" t="s">
        <v>15580</v>
      </c>
      <c r="P4022" s="27" t="s">
        <v>19511</v>
      </c>
      <c r="Q4022" s="28" t="s">
        <v>19511</v>
      </c>
    </row>
    <row r="4023" spans="1:17" x14ac:dyDescent="0.2">
      <c r="A4023" s="9" t="s">
        <v>15858</v>
      </c>
      <c r="B4023" s="9">
        <v>1</v>
      </c>
      <c r="K4023" s="29" t="s">
        <v>8582</v>
      </c>
      <c r="L4023" s="30" t="s">
        <v>15618</v>
      </c>
      <c r="M4023" s="30" t="s">
        <v>19511</v>
      </c>
      <c r="N4023" s="30" t="s">
        <v>15580</v>
      </c>
      <c r="O4023" s="30" t="s">
        <v>19511</v>
      </c>
      <c r="P4023" s="30" t="s">
        <v>19511</v>
      </c>
      <c r="Q4023" s="31" t="s">
        <v>19511</v>
      </c>
    </row>
    <row r="4024" spans="1:17" x14ac:dyDescent="0.2">
      <c r="A4024" s="9" t="s">
        <v>15860</v>
      </c>
      <c r="B4024" s="9">
        <v>1</v>
      </c>
      <c r="K4024" s="26" t="s">
        <v>8582</v>
      </c>
      <c r="L4024" s="27" t="s">
        <v>15619</v>
      </c>
      <c r="M4024" s="27" t="s">
        <v>19511</v>
      </c>
      <c r="N4024" s="27" t="s">
        <v>15580</v>
      </c>
      <c r="O4024" s="27" t="s">
        <v>19511</v>
      </c>
      <c r="P4024" s="27" t="s">
        <v>5292</v>
      </c>
      <c r="Q4024" s="28" t="s">
        <v>19511</v>
      </c>
    </row>
    <row r="4025" spans="1:17" x14ac:dyDescent="0.2">
      <c r="A4025" s="9" t="s">
        <v>15861</v>
      </c>
      <c r="B4025" s="9">
        <v>1</v>
      </c>
      <c r="K4025" s="29" t="s">
        <v>8582</v>
      </c>
      <c r="L4025" s="30" t="s">
        <v>15620</v>
      </c>
      <c r="M4025" s="30" t="s">
        <v>19511</v>
      </c>
      <c r="N4025" s="30" t="s">
        <v>15580</v>
      </c>
      <c r="O4025" s="30" t="s">
        <v>15580</v>
      </c>
      <c r="P4025" s="30" t="s">
        <v>5293</v>
      </c>
      <c r="Q4025" s="31" t="s">
        <v>5294</v>
      </c>
    </row>
    <row r="4026" spans="1:17" x14ac:dyDescent="0.2">
      <c r="A4026" s="9" t="s">
        <v>15862</v>
      </c>
      <c r="B4026" s="9">
        <v>1</v>
      </c>
      <c r="K4026" s="26" t="s">
        <v>8582</v>
      </c>
      <c r="L4026" s="27" t="s">
        <v>15621</v>
      </c>
      <c r="M4026" s="27" t="s">
        <v>19511</v>
      </c>
      <c r="N4026" s="27" t="s">
        <v>15580</v>
      </c>
      <c r="O4026" s="27" t="s">
        <v>15580</v>
      </c>
      <c r="P4026" s="27" t="s">
        <v>19511</v>
      </c>
      <c r="Q4026" s="28" t="s">
        <v>19511</v>
      </c>
    </row>
    <row r="4027" spans="1:17" x14ac:dyDescent="0.2">
      <c r="A4027" s="9" t="s">
        <v>15865</v>
      </c>
      <c r="B4027" s="9">
        <v>1</v>
      </c>
      <c r="K4027" s="29" t="s">
        <v>8582</v>
      </c>
      <c r="L4027" s="30" t="s">
        <v>15622</v>
      </c>
      <c r="M4027" s="30" t="s">
        <v>19511</v>
      </c>
      <c r="N4027" s="30" t="s">
        <v>15580</v>
      </c>
      <c r="O4027" s="30" t="s">
        <v>19511</v>
      </c>
      <c r="P4027" s="30" t="s">
        <v>19511</v>
      </c>
      <c r="Q4027" s="31" t="s">
        <v>19511</v>
      </c>
    </row>
    <row r="4028" spans="1:17" x14ac:dyDescent="0.2">
      <c r="A4028" s="9" t="s">
        <v>15867</v>
      </c>
      <c r="B4028" s="9">
        <v>1</v>
      </c>
      <c r="K4028" s="26" t="s">
        <v>8183</v>
      </c>
      <c r="L4028" s="27" t="s">
        <v>15623</v>
      </c>
      <c r="M4028" s="27" t="s">
        <v>15624</v>
      </c>
      <c r="N4028" s="27" t="s">
        <v>15580</v>
      </c>
      <c r="O4028" s="27" t="s">
        <v>15580</v>
      </c>
      <c r="P4028" s="27" t="s">
        <v>5295</v>
      </c>
      <c r="Q4028" s="28" t="s">
        <v>5296</v>
      </c>
    </row>
    <row r="4029" spans="1:17" x14ac:dyDescent="0.2">
      <c r="A4029" s="9" t="s">
        <v>15869</v>
      </c>
      <c r="B4029" s="9">
        <v>1</v>
      </c>
      <c r="K4029" s="29" t="s">
        <v>8523</v>
      </c>
      <c r="L4029" s="30" t="s">
        <v>8869</v>
      </c>
      <c r="M4029" s="30" t="s">
        <v>15625</v>
      </c>
      <c r="N4029" s="30" t="s">
        <v>15580</v>
      </c>
      <c r="O4029" s="30" t="s">
        <v>15580</v>
      </c>
      <c r="P4029" s="30" t="s">
        <v>5297</v>
      </c>
      <c r="Q4029" s="31" t="s">
        <v>5275</v>
      </c>
    </row>
    <row r="4030" spans="1:17" x14ac:dyDescent="0.2">
      <c r="A4030" s="9" t="s">
        <v>15872</v>
      </c>
      <c r="B4030" s="9">
        <v>1</v>
      </c>
      <c r="K4030" s="26" t="s">
        <v>8523</v>
      </c>
      <c r="L4030" s="27" t="s">
        <v>15626</v>
      </c>
      <c r="M4030" s="27" t="s">
        <v>15627</v>
      </c>
      <c r="N4030" s="27" t="s">
        <v>15580</v>
      </c>
      <c r="O4030" s="27" t="s">
        <v>15580</v>
      </c>
      <c r="P4030" s="27" t="s">
        <v>19511</v>
      </c>
      <c r="Q4030" s="28" t="s">
        <v>5298</v>
      </c>
    </row>
    <row r="4031" spans="1:17" x14ac:dyDescent="0.2">
      <c r="A4031" s="9" t="s">
        <v>15874</v>
      </c>
      <c r="B4031" s="9">
        <v>1</v>
      </c>
      <c r="K4031" s="29" t="s">
        <v>8523</v>
      </c>
      <c r="L4031" s="30" t="s">
        <v>15628</v>
      </c>
      <c r="M4031" s="30" t="s">
        <v>15629</v>
      </c>
      <c r="N4031" s="30" t="s">
        <v>15580</v>
      </c>
      <c r="O4031" s="30" t="s">
        <v>15580</v>
      </c>
      <c r="P4031" s="30" t="s">
        <v>5299</v>
      </c>
      <c r="Q4031" s="31" t="s">
        <v>5300</v>
      </c>
    </row>
    <row r="4032" spans="1:17" x14ac:dyDescent="0.2">
      <c r="A4032" s="9" t="s">
        <v>15877</v>
      </c>
      <c r="B4032" s="9">
        <v>1</v>
      </c>
      <c r="K4032" s="26" t="s">
        <v>8523</v>
      </c>
      <c r="L4032" s="27" t="s">
        <v>14808</v>
      </c>
      <c r="M4032" s="27" t="s">
        <v>15627</v>
      </c>
      <c r="N4032" s="27" t="s">
        <v>15580</v>
      </c>
      <c r="O4032" s="27" t="s">
        <v>15580</v>
      </c>
      <c r="P4032" s="27" t="s">
        <v>19511</v>
      </c>
      <c r="Q4032" s="28" t="s">
        <v>19511</v>
      </c>
    </row>
    <row r="4033" spans="1:17" x14ac:dyDescent="0.2">
      <c r="A4033" s="9" t="s">
        <v>15879</v>
      </c>
      <c r="B4033" s="9">
        <v>1</v>
      </c>
      <c r="K4033" s="29" t="s">
        <v>8523</v>
      </c>
      <c r="L4033" s="30" t="s">
        <v>15630</v>
      </c>
      <c r="M4033" s="30" t="s">
        <v>15631</v>
      </c>
      <c r="N4033" s="30" t="s">
        <v>15580</v>
      </c>
      <c r="O4033" s="30" t="s">
        <v>15580</v>
      </c>
      <c r="P4033" s="30" t="s">
        <v>2319</v>
      </c>
      <c r="Q4033" s="31" t="s">
        <v>2320</v>
      </c>
    </row>
    <row r="4034" spans="1:17" x14ac:dyDescent="0.2">
      <c r="A4034" s="9" t="s">
        <v>15881</v>
      </c>
      <c r="B4034" s="9">
        <v>1</v>
      </c>
      <c r="K4034" s="26" t="s">
        <v>8523</v>
      </c>
      <c r="L4034" s="27" t="s">
        <v>15632</v>
      </c>
      <c r="M4034" s="27" t="s">
        <v>15633</v>
      </c>
      <c r="N4034" s="27" t="s">
        <v>15580</v>
      </c>
      <c r="O4034" s="27" t="s">
        <v>15580</v>
      </c>
      <c r="P4034" s="27" t="s">
        <v>5301</v>
      </c>
      <c r="Q4034" s="28" t="s">
        <v>5302</v>
      </c>
    </row>
    <row r="4035" spans="1:17" x14ac:dyDescent="0.2">
      <c r="A4035" s="9" t="s">
        <v>15883</v>
      </c>
      <c r="B4035" s="9">
        <v>1</v>
      </c>
      <c r="K4035" s="29" t="s">
        <v>8523</v>
      </c>
      <c r="L4035" s="30" t="s">
        <v>15634</v>
      </c>
      <c r="M4035" s="30" t="s">
        <v>15635</v>
      </c>
      <c r="N4035" s="30" t="s">
        <v>15580</v>
      </c>
      <c r="O4035" s="30" t="s">
        <v>15580</v>
      </c>
      <c r="P4035" s="30" t="s">
        <v>19511</v>
      </c>
      <c r="Q4035" s="31" t="s">
        <v>5303</v>
      </c>
    </row>
    <row r="4036" spans="1:17" x14ac:dyDescent="0.2">
      <c r="A4036" s="9" t="s">
        <v>15885</v>
      </c>
      <c r="B4036" s="9">
        <v>1</v>
      </c>
      <c r="K4036" s="26" t="s">
        <v>8216</v>
      </c>
      <c r="L4036" s="27" t="s">
        <v>15636</v>
      </c>
      <c r="M4036" s="27" t="s">
        <v>15637</v>
      </c>
      <c r="N4036" s="27" t="s">
        <v>15580</v>
      </c>
      <c r="O4036" s="27" t="s">
        <v>15580</v>
      </c>
      <c r="P4036" s="27" t="s">
        <v>5304</v>
      </c>
      <c r="Q4036" s="28" t="s">
        <v>5305</v>
      </c>
    </row>
    <row r="4037" spans="1:17" x14ac:dyDescent="0.2">
      <c r="A4037" s="9" t="s">
        <v>15887</v>
      </c>
      <c r="B4037" s="9">
        <v>1</v>
      </c>
      <c r="K4037" s="29" t="s">
        <v>8523</v>
      </c>
      <c r="L4037" s="30" t="s">
        <v>11298</v>
      </c>
      <c r="M4037" s="30" t="s">
        <v>15638</v>
      </c>
      <c r="N4037" s="30" t="s">
        <v>15580</v>
      </c>
      <c r="O4037" s="30" t="s">
        <v>15580</v>
      </c>
      <c r="P4037" s="30" t="s">
        <v>5306</v>
      </c>
      <c r="Q4037" s="31" t="s">
        <v>5298</v>
      </c>
    </row>
    <row r="4038" spans="1:17" x14ac:dyDescent="0.2">
      <c r="A4038" s="9" t="s">
        <v>15889</v>
      </c>
      <c r="B4038" s="9">
        <v>1</v>
      </c>
      <c r="K4038" s="26" t="s">
        <v>8183</v>
      </c>
      <c r="L4038" s="27" t="s">
        <v>10282</v>
      </c>
      <c r="M4038" s="27" t="s">
        <v>9364</v>
      </c>
      <c r="N4038" s="27" t="s">
        <v>15580</v>
      </c>
      <c r="O4038" s="27" t="s">
        <v>19511</v>
      </c>
      <c r="P4038" s="27" t="s">
        <v>19511</v>
      </c>
      <c r="Q4038" s="28" t="s">
        <v>5307</v>
      </c>
    </row>
    <row r="4039" spans="1:17" x14ac:dyDescent="0.2">
      <c r="A4039" s="9" t="s">
        <v>15891</v>
      </c>
      <c r="B4039" s="9">
        <v>1</v>
      </c>
      <c r="K4039" s="29" t="s">
        <v>8183</v>
      </c>
      <c r="L4039" s="30" t="s">
        <v>15639</v>
      </c>
      <c r="M4039" s="30" t="s">
        <v>15640</v>
      </c>
      <c r="N4039" s="30" t="s">
        <v>15580</v>
      </c>
      <c r="O4039" s="30" t="s">
        <v>19511</v>
      </c>
      <c r="P4039" s="30" t="s">
        <v>5308</v>
      </c>
      <c r="Q4039" s="31" t="s">
        <v>5309</v>
      </c>
    </row>
    <row r="4040" spans="1:17" x14ac:dyDescent="0.2">
      <c r="A4040" s="9" t="s">
        <v>15893</v>
      </c>
      <c r="B4040" s="9">
        <v>1</v>
      </c>
      <c r="K4040" s="26" t="s">
        <v>8177</v>
      </c>
      <c r="L4040" s="27" t="s">
        <v>15641</v>
      </c>
      <c r="M4040" s="27" t="s">
        <v>15642</v>
      </c>
      <c r="N4040" s="27" t="s">
        <v>15580</v>
      </c>
      <c r="O4040" s="27" t="s">
        <v>15643</v>
      </c>
      <c r="P4040" s="27" t="s">
        <v>5310</v>
      </c>
      <c r="Q4040" s="28" t="s">
        <v>5311</v>
      </c>
    </row>
    <row r="4041" spans="1:17" x14ac:dyDescent="0.2">
      <c r="A4041" s="9" t="s">
        <v>15895</v>
      </c>
      <c r="B4041" s="9">
        <v>1</v>
      </c>
      <c r="K4041" s="29" t="s">
        <v>8183</v>
      </c>
      <c r="L4041" s="30" t="s">
        <v>15644</v>
      </c>
      <c r="M4041" s="30" t="s">
        <v>9703</v>
      </c>
      <c r="N4041" s="30" t="s">
        <v>15580</v>
      </c>
      <c r="O4041" s="30" t="s">
        <v>19511</v>
      </c>
      <c r="P4041" s="30" t="s">
        <v>5312</v>
      </c>
      <c r="Q4041" s="31" t="s">
        <v>5313</v>
      </c>
    </row>
    <row r="4042" spans="1:17" x14ac:dyDescent="0.2">
      <c r="A4042" s="9" t="s">
        <v>15897</v>
      </c>
      <c r="B4042" s="9">
        <v>1</v>
      </c>
      <c r="K4042" s="26" t="s">
        <v>8186</v>
      </c>
      <c r="L4042" s="27" t="s">
        <v>15645</v>
      </c>
      <c r="M4042" s="27" t="s">
        <v>15646</v>
      </c>
      <c r="N4042" s="27" t="s">
        <v>15580</v>
      </c>
      <c r="O4042" s="27" t="s">
        <v>15580</v>
      </c>
      <c r="P4042" s="27" t="s">
        <v>5314</v>
      </c>
      <c r="Q4042" s="28" t="s">
        <v>5315</v>
      </c>
    </row>
    <row r="4043" spans="1:17" x14ac:dyDescent="0.2">
      <c r="A4043" s="9" t="s">
        <v>15899</v>
      </c>
      <c r="B4043" s="9">
        <v>1</v>
      </c>
      <c r="K4043" s="29" t="s">
        <v>8216</v>
      </c>
      <c r="L4043" s="30" t="s">
        <v>15647</v>
      </c>
      <c r="M4043" s="30" t="s">
        <v>15648</v>
      </c>
      <c r="N4043" s="30" t="s">
        <v>15580</v>
      </c>
      <c r="O4043" s="30" t="s">
        <v>15580</v>
      </c>
      <c r="P4043" s="30" t="s">
        <v>5316</v>
      </c>
      <c r="Q4043" s="31" t="s">
        <v>5317</v>
      </c>
    </row>
    <row r="4044" spans="1:17" x14ac:dyDescent="0.2">
      <c r="A4044" s="9" t="s">
        <v>15901</v>
      </c>
      <c r="B4044" s="9">
        <v>1</v>
      </c>
      <c r="K4044" s="26" t="s">
        <v>8216</v>
      </c>
      <c r="L4044" s="27" t="s">
        <v>15649</v>
      </c>
      <c r="M4044" s="27" t="s">
        <v>15650</v>
      </c>
      <c r="N4044" s="27" t="s">
        <v>15580</v>
      </c>
      <c r="O4044" s="27" t="s">
        <v>15580</v>
      </c>
      <c r="P4044" s="27" t="s">
        <v>5318</v>
      </c>
      <c r="Q4044" s="28" t="s">
        <v>5319</v>
      </c>
    </row>
    <row r="4045" spans="1:17" x14ac:dyDescent="0.2">
      <c r="A4045" s="9" t="s">
        <v>15903</v>
      </c>
      <c r="B4045" s="9">
        <v>1</v>
      </c>
      <c r="K4045" s="29" t="s">
        <v>8174</v>
      </c>
      <c r="L4045" s="30" t="s">
        <v>15651</v>
      </c>
      <c r="M4045" s="30" t="s">
        <v>15652</v>
      </c>
      <c r="N4045" s="30" t="s">
        <v>15580</v>
      </c>
      <c r="O4045" s="30" t="s">
        <v>15580</v>
      </c>
      <c r="P4045" s="30" t="s">
        <v>5320</v>
      </c>
      <c r="Q4045" s="31" t="s">
        <v>5321</v>
      </c>
    </row>
    <row r="4046" spans="1:17" x14ac:dyDescent="0.2">
      <c r="A4046" s="9" t="s">
        <v>15905</v>
      </c>
      <c r="B4046" s="9">
        <v>1</v>
      </c>
      <c r="K4046" s="26" t="s">
        <v>8183</v>
      </c>
      <c r="L4046" s="27" t="s">
        <v>10760</v>
      </c>
      <c r="M4046" s="27" t="s">
        <v>15653</v>
      </c>
      <c r="N4046" s="27" t="s">
        <v>15580</v>
      </c>
      <c r="O4046" s="27" t="s">
        <v>15580</v>
      </c>
      <c r="P4046" s="27" t="s">
        <v>5322</v>
      </c>
      <c r="Q4046" s="28" t="s">
        <v>5323</v>
      </c>
    </row>
    <row r="4047" spans="1:17" x14ac:dyDescent="0.2">
      <c r="A4047" s="9" t="s">
        <v>15907</v>
      </c>
      <c r="B4047" s="9">
        <v>1</v>
      </c>
      <c r="K4047" s="29" t="s">
        <v>8582</v>
      </c>
      <c r="L4047" s="30" t="s">
        <v>15654</v>
      </c>
      <c r="M4047" s="30" t="s">
        <v>19511</v>
      </c>
      <c r="N4047" s="30" t="s">
        <v>15580</v>
      </c>
      <c r="O4047" s="30" t="s">
        <v>15580</v>
      </c>
      <c r="P4047" s="30" t="s">
        <v>19511</v>
      </c>
      <c r="Q4047" s="31" t="s">
        <v>19511</v>
      </c>
    </row>
    <row r="4048" spans="1:17" x14ac:dyDescent="0.2">
      <c r="A4048" s="9" t="s">
        <v>15909</v>
      </c>
      <c r="B4048" s="9">
        <v>1</v>
      </c>
      <c r="K4048" s="26" t="s">
        <v>8216</v>
      </c>
      <c r="L4048" s="27" t="s">
        <v>15655</v>
      </c>
      <c r="M4048" s="27" t="s">
        <v>15656</v>
      </c>
      <c r="N4048" s="27" t="s">
        <v>15580</v>
      </c>
      <c r="O4048" s="27" t="s">
        <v>15580</v>
      </c>
      <c r="P4048" s="27" t="s">
        <v>5324</v>
      </c>
      <c r="Q4048" s="28" t="s">
        <v>5325</v>
      </c>
    </row>
    <row r="4049" spans="1:17" x14ac:dyDescent="0.2">
      <c r="A4049" s="9" t="s">
        <v>15910</v>
      </c>
      <c r="B4049" s="9">
        <v>1</v>
      </c>
      <c r="K4049" s="29" t="s">
        <v>8216</v>
      </c>
      <c r="L4049" s="30" t="s">
        <v>15657</v>
      </c>
      <c r="M4049" s="30" t="s">
        <v>15658</v>
      </c>
      <c r="N4049" s="30" t="s">
        <v>15580</v>
      </c>
      <c r="O4049" s="30" t="s">
        <v>15580</v>
      </c>
      <c r="P4049" s="30" t="s">
        <v>5326</v>
      </c>
      <c r="Q4049" s="31" t="s">
        <v>5327</v>
      </c>
    </row>
    <row r="4050" spans="1:17" x14ac:dyDescent="0.2">
      <c r="A4050" s="9" t="s">
        <v>15911</v>
      </c>
      <c r="B4050" s="9">
        <v>1</v>
      </c>
      <c r="K4050" s="26" t="s">
        <v>8216</v>
      </c>
      <c r="L4050" s="27" t="s">
        <v>15659</v>
      </c>
      <c r="M4050" s="27" t="s">
        <v>15660</v>
      </c>
      <c r="N4050" s="27" t="s">
        <v>15580</v>
      </c>
      <c r="O4050" s="27" t="s">
        <v>15580</v>
      </c>
      <c r="P4050" s="27" t="s">
        <v>19511</v>
      </c>
      <c r="Q4050" s="28" t="s">
        <v>19511</v>
      </c>
    </row>
    <row r="4051" spans="1:17" x14ac:dyDescent="0.2">
      <c r="A4051" s="9" t="s">
        <v>15913</v>
      </c>
      <c r="B4051" s="9">
        <v>1</v>
      </c>
      <c r="K4051" s="29" t="s">
        <v>8216</v>
      </c>
      <c r="L4051" s="30" t="s">
        <v>15661</v>
      </c>
      <c r="M4051" s="30" t="s">
        <v>15662</v>
      </c>
      <c r="N4051" s="30" t="s">
        <v>15580</v>
      </c>
      <c r="O4051" s="30" t="s">
        <v>15580</v>
      </c>
      <c r="P4051" s="30" t="s">
        <v>19511</v>
      </c>
      <c r="Q4051" s="31" t="s">
        <v>19511</v>
      </c>
    </row>
    <row r="4052" spans="1:17" x14ac:dyDescent="0.2">
      <c r="A4052" s="9" t="s">
        <v>15915</v>
      </c>
      <c r="B4052" s="9">
        <v>1</v>
      </c>
      <c r="K4052" s="26" t="s">
        <v>8216</v>
      </c>
      <c r="L4052" s="27" t="s">
        <v>15663</v>
      </c>
      <c r="M4052" s="27" t="s">
        <v>15664</v>
      </c>
      <c r="N4052" s="27" t="s">
        <v>15580</v>
      </c>
      <c r="O4052" s="27" t="s">
        <v>15580</v>
      </c>
      <c r="P4052" s="27" t="s">
        <v>19511</v>
      </c>
      <c r="Q4052" s="28" t="s">
        <v>5328</v>
      </c>
    </row>
    <row r="4053" spans="1:17" x14ac:dyDescent="0.2">
      <c r="A4053" s="9" t="s">
        <v>15917</v>
      </c>
      <c r="B4053" s="9">
        <v>1</v>
      </c>
      <c r="K4053" s="29" t="s">
        <v>8216</v>
      </c>
      <c r="L4053" s="30" t="s">
        <v>15665</v>
      </c>
      <c r="M4053" s="30" t="s">
        <v>15666</v>
      </c>
      <c r="N4053" s="30" t="s">
        <v>15580</v>
      </c>
      <c r="O4053" s="30" t="s">
        <v>15580</v>
      </c>
      <c r="P4053" s="30" t="s">
        <v>19511</v>
      </c>
      <c r="Q4053" s="31" t="s">
        <v>5329</v>
      </c>
    </row>
    <row r="4054" spans="1:17" x14ac:dyDescent="0.2">
      <c r="A4054" s="9" t="s">
        <v>15918</v>
      </c>
      <c r="B4054" s="9">
        <v>1</v>
      </c>
      <c r="K4054" s="26" t="s">
        <v>8220</v>
      </c>
      <c r="L4054" s="27" t="s">
        <v>15667</v>
      </c>
      <c r="M4054" s="27" t="s">
        <v>15668</v>
      </c>
      <c r="N4054" s="27" t="s">
        <v>15580</v>
      </c>
      <c r="O4054" s="27" t="s">
        <v>15580</v>
      </c>
      <c r="P4054" s="27" t="s">
        <v>19511</v>
      </c>
      <c r="Q4054" s="28" t="s">
        <v>19511</v>
      </c>
    </row>
    <row r="4055" spans="1:17" x14ac:dyDescent="0.2">
      <c r="A4055" s="9" t="s">
        <v>15920</v>
      </c>
      <c r="B4055" s="9">
        <v>1</v>
      </c>
      <c r="K4055" s="29" t="s">
        <v>8183</v>
      </c>
      <c r="L4055" s="30" t="s">
        <v>15669</v>
      </c>
      <c r="M4055" s="30" t="s">
        <v>15670</v>
      </c>
      <c r="N4055" s="30" t="s">
        <v>15580</v>
      </c>
      <c r="O4055" s="30" t="s">
        <v>15580</v>
      </c>
      <c r="P4055" s="30" t="s">
        <v>5330</v>
      </c>
      <c r="Q4055" s="31" t="s">
        <v>5331</v>
      </c>
    </row>
    <row r="4056" spans="1:17" x14ac:dyDescent="0.2">
      <c r="A4056" s="9" t="s">
        <v>15922</v>
      </c>
      <c r="B4056" s="9">
        <v>1</v>
      </c>
      <c r="K4056" s="26" t="s">
        <v>8183</v>
      </c>
      <c r="L4056" s="27" t="s">
        <v>15671</v>
      </c>
      <c r="M4056" s="27" t="s">
        <v>15672</v>
      </c>
      <c r="N4056" s="27" t="s">
        <v>15580</v>
      </c>
      <c r="O4056" s="27" t="s">
        <v>15580</v>
      </c>
      <c r="P4056" s="27" t="s">
        <v>5332</v>
      </c>
      <c r="Q4056" s="28" t="s">
        <v>19511</v>
      </c>
    </row>
    <row r="4057" spans="1:17" x14ac:dyDescent="0.2">
      <c r="A4057" s="9" t="s">
        <v>15924</v>
      </c>
      <c r="B4057" s="9">
        <v>1</v>
      </c>
      <c r="K4057" s="29" t="s">
        <v>8177</v>
      </c>
      <c r="L4057" s="30" t="s">
        <v>15673</v>
      </c>
      <c r="M4057" s="30" t="s">
        <v>15674</v>
      </c>
      <c r="N4057" s="30" t="s">
        <v>15580</v>
      </c>
      <c r="O4057" s="30" t="s">
        <v>15580</v>
      </c>
      <c r="P4057" s="30" t="s">
        <v>5333</v>
      </c>
      <c r="Q4057" s="31" t="s">
        <v>5334</v>
      </c>
    </row>
    <row r="4058" spans="1:17" x14ac:dyDescent="0.2">
      <c r="A4058" s="9" t="s">
        <v>15925</v>
      </c>
      <c r="B4058" s="9">
        <v>1</v>
      </c>
      <c r="K4058" s="26" t="s">
        <v>8183</v>
      </c>
      <c r="L4058" s="27" t="s">
        <v>15675</v>
      </c>
      <c r="M4058" s="27" t="s">
        <v>15676</v>
      </c>
      <c r="N4058" s="27" t="s">
        <v>15580</v>
      </c>
      <c r="O4058" s="27" t="s">
        <v>19511</v>
      </c>
      <c r="P4058" s="27" t="s">
        <v>19511</v>
      </c>
      <c r="Q4058" s="28" t="s">
        <v>5335</v>
      </c>
    </row>
    <row r="4059" spans="1:17" x14ac:dyDescent="0.2">
      <c r="A4059" s="9" t="s">
        <v>15926</v>
      </c>
      <c r="B4059" s="9">
        <v>1</v>
      </c>
      <c r="K4059" s="29" t="s">
        <v>8174</v>
      </c>
      <c r="L4059" s="30" t="s">
        <v>15677</v>
      </c>
      <c r="M4059" s="30" t="s">
        <v>15678</v>
      </c>
      <c r="N4059" s="30" t="s">
        <v>15580</v>
      </c>
      <c r="O4059" s="30" t="s">
        <v>19511</v>
      </c>
      <c r="P4059" s="30" t="s">
        <v>19511</v>
      </c>
      <c r="Q4059" s="31" t="s">
        <v>3381</v>
      </c>
    </row>
    <row r="4060" spans="1:17" x14ac:dyDescent="0.2">
      <c r="A4060" s="9" t="s">
        <v>15927</v>
      </c>
      <c r="B4060" s="9">
        <v>1</v>
      </c>
      <c r="K4060" s="26" t="s">
        <v>8216</v>
      </c>
      <c r="L4060" s="27" t="s">
        <v>15679</v>
      </c>
      <c r="M4060" s="27" t="s">
        <v>15680</v>
      </c>
      <c r="N4060" s="27" t="s">
        <v>15580</v>
      </c>
      <c r="O4060" s="27" t="s">
        <v>19511</v>
      </c>
      <c r="P4060" s="27" t="s">
        <v>5336</v>
      </c>
      <c r="Q4060" s="28" t="s">
        <v>5337</v>
      </c>
    </row>
    <row r="4061" spans="1:17" x14ac:dyDescent="0.2">
      <c r="A4061" s="9" t="s">
        <v>15928</v>
      </c>
      <c r="B4061" s="9">
        <v>1</v>
      </c>
      <c r="K4061" s="29" t="s">
        <v>8183</v>
      </c>
      <c r="L4061" s="30" t="s">
        <v>15681</v>
      </c>
      <c r="M4061" s="30" t="s">
        <v>15682</v>
      </c>
      <c r="N4061" s="30" t="s">
        <v>15580</v>
      </c>
      <c r="O4061" s="30" t="s">
        <v>19511</v>
      </c>
      <c r="P4061" s="30" t="s">
        <v>5338</v>
      </c>
      <c r="Q4061" s="31" t="s">
        <v>5339</v>
      </c>
    </row>
    <row r="4062" spans="1:17" x14ac:dyDescent="0.2">
      <c r="A4062" s="9" t="s">
        <v>15929</v>
      </c>
      <c r="B4062" s="9">
        <v>1</v>
      </c>
      <c r="K4062" s="26" t="s">
        <v>8216</v>
      </c>
      <c r="L4062" s="27" t="s">
        <v>15683</v>
      </c>
      <c r="M4062" s="27" t="s">
        <v>15684</v>
      </c>
      <c r="N4062" s="27" t="s">
        <v>15580</v>
      </c>
      <c r="O4062" s="27" t="s">
        <v>19511</v>
      </c>
      <c r="P4062" s="27" t="s">
        <v>19511</v>
      </c>
      <c r="Q4062" s="28" t="s">
        <v>5340</v>
      </c>
    </row>
    <row r="4063" spans="1:17" x14ac:dyDescent="0.2">
      <c r="A4063" s="9" t="s">
        <v>15931</v>
      </c>
      <c r="B4063" s="9">
        <v>1</v>
      </c>
      <c r="K4063" s="29" t="s">
        <v>8183</v>
      </c>
      <c r="L4063" s="30" t="s">
        <v>15685</v>
      </c>
      <c r="M4063" s="30" t="s">
        <v>15686</v>
      </c>
      <c r="N4063" s="30" t="s">
        <v>15580</v>
      </c>
      <c r="O4063" s="30" t="s">
        <v>19511</v>
      </c>
      <c r="P4063" s="30" t="s">
        <v>5341</v>
      </c>
      <c r="Q4063" s="31" t="s">
        <v>5342</v>
      </c>
    </row>
    <row r="4064" spans="1:17" x14ac:dyDescent="0.2">
      <c r="A4064" s="9" t="s">
        <v>15933</v>
      </c>
      <c r="B4064" s="9">
        <v>1</v>
      </c>
      <c r="K4064" s="26" t="s">
        <v>8183</v>
      </c>
      <c r="L4064" s="27" t="s">
        <v>15687</v>
      </c>
      <c r="M4064" s="27" t="s">
        <v>15688</v>
      </c>
      <c r="N4064" s="27" t="s">
        <v>15580</v>
      </c>
      <c r="O4064" s="27" t="s">
        <v>19511</v>
      </c>
      <c r="P4064" s="27" t="s">
        <v>5343</v>
      </c>
      <c r="Q4064" s="28" t="s">
        <v>5344</v>
      </c>
    </row>
    <row r="4065" spans="1:17" x14ac:dyDescent="0.2">
      <c r="A4065" s="9" t="s">
        <v>15935</v>
      </c>
      <c r="B4065" s="9">
        <v>1</v>
      </c>
      <c r="K4065" s="29" t="s">
        <v>8582</v>
      </c>
      <c r="L4065" s="30" t="s">
        <v>15689</v>
      </c>
      <c r="M4065" s="30" t="s">
        <v>5345</v>
      </c>
      <c r="N4065" s="30" t="s">
        <v>15580</v>
      </c>
      <c r="O4065" s="30" t="s">
        <v>19511</v>
      </c>
      <c r="P4065" s="30" t="s">
        <v>19511</v>
      </c>
      <c r="Q4065" s="31" t="s">
        <v>5346</v>
      </c>
    </row>
    <row r="4066" spans="1:17" x14ac:dyDescent="0.2">
      <c r="A4066" s="9" t="s">
        <v>15937</v>
      </c>
      <c r="B4066" s="9">
        <v>1</v>
      </c>
      <c r="K4066" s="26" t="s">
        <v>8582</v>
      </c>
      <c r="L4066" s="27" t="s">
        <v>15690</v>
      </c>
      <c r="M4066" s="27" t="s">
        <v>5347</v>
      </c>
      <c r="N4066" s="27" t="s">
        <v>15580</v>
      </c>
      <c r="O4066" s="27" t="s">
        <v>19511</v>
      </c>
      <c r="P4066" s="27" t="s">
        <v>19511</v>
      </c>
      <c r="Q4066" s="28" t="s">
        <v>5348</v>
      </c>
    </row>
    <row r="4067" spans="1:17" x14ac:dyDescent="0.2">
      <c r="A4067" s="9" t="s">
        <v>15939</v>
      </c>
      <c r="B4067" s="9">
        <v>1</v>
      </c>
      <c r="K4067" s="29" t="s">
        <v>8183</v>
      </c>
      <c r="L4067" s="30" t="s">
        <v>15691</v>
      </c>
      <c r="M4067" s="30" t="s">
        <v>15692</v>
      </c>
      <c r="N4067" s="30" t="s">
        <v>15580</v>
      </c>
      <c r="O4067" s="30" t="s">
        <v>19511</v>
      </c>
      <c r="P4067" s="30" t="s">
        <v>5349</v>
      </c>
      <c r="Q4067" s="31" t="s">
        <v>5350</v>
      </c>
    </row>
    <row r="4068" spans="1:17" x14ac:dyDescent="0.2">
      <c r="A4068" s="9" t="s">
        <v>15941</v>
      </c>
      <c r="B4068" s="9">
        <v>1</v>
      </c>
      <c r="K4068" s="26" t="s">
        <v>8582</v>
      </c>
      <c r="L4068" s="27" t="s">
        <v>14910</v>
      </c>
      <c r="M4068" s="27" t="s">
        <v>19511</v>
      </c>
      <c r="N4068" s="27" t="s">
        <v>15580</v>
      </c>
      <c r="O4068" s="27" t="s">
        <v>19511</v>
      </c>
      <c r="P4068" s="27" t="s">
        <v>19511</v>
      </c>
      <c r="Q4068" s="28" t="s">
        <v>5351</v>
      </c>
    </row>
    <row r="4069" spans="1:17" x14ac:dyDescent="0.2">
      <c r="A4069" s="9" t="s">
        <v>15943</v>
      </c>
      <c r="B4069" s="9">
        <v>1</v>
      </c>
      <c r="K4069" s="29" t="s">
        <v>8582</v>
      </c>
      <c r="L4069" s="30" t="s">
        <v>15693</v>
      </c>
      <c r="M4069" s="30" t="s">
        <v>19511</v>
      </c>
      <c r="N4069" s="30" t="s">
        <v>15580</v>
      </c>
      <c r="O4069" s="30" t="s">
        <v>19511</v>
      </c>
      <c r="P4069" s="30" t="s">
        <v>19511</v>
      </c>
      <c r="Q4069" s="31" t="s">
        <v>19511</v>
      </c>
    </row>
    <row r="4070" spans="1:17" x14ac:dyDescent="0.2">
      <c r="A4070" s="9" t="s">
        <v>15946</v>
      </c>
      <c r="B4070" s="9">
        <v>1</v>
      </c>
      <c r="K4070" s="26" t="s">
        <v>8582</v>
      </c>
      <c r="L4070" s="27" t="s">
        <v>15694</v>
      </c>
      <c r="M4070" s="27" t="s">
        <v>19511</v>
      </c>
      <c r="N4070" s="27" t="s">
        <v>15580</v>
      </c>
      <c r="O4070" s="27" t="s">
        <v>19511</v>
      </c>
      <c r="P4070" s="27" t="s">
        <v>19511</v>
      </c>
      <c r="Q4070" s="28" t="s">
        <v>19511</v>
      </c>
    </row>
    <row r="4071" spans="1:17" x14ac:dyDescent="0.2">
      <c r="A4071" s="9" t="s">
        <v>15947</v>
      </c>
      <c r="B4071" s="9">
        <v>1</v>
      </c>
      <c r="K4071" s="29" t="s">
        <v>8582</v>
      </c>
      <c r="L4071" s="30" t="s">
        <v>15695</v>
      </c>
      <c r="M4071" s="30" t="s">
        <v>19511</v>
      </c>
      <c r="N4071" s="30" t="s">
        <v>15580</v>
      </c>
      <c r="O4071" s="30" t="s">
        <v>19511</v>
      </c>
      <c r="P4071" s="30" t="s">
        <v>19511</v>
      </c>
      <c r="Q4071" s="31" t="s">
        <v>19511</v>
      </c>
    </row>
    <row r="4072" spans="1:17" x14ac:dyDescent="0.2">
      <c r="A4072" s="9" t="s">
        <v>15949</v>
      </c>
      <c r="B4072" s="9">
        <v>1</v>
      </c>
      <c r="K4072" s="26" t="s">
        <v>8582</v>
      </c>
      <c r="L4072" s="27" t="s">
        <v>15696</v>
      </c>
      <c r="M4072" s="27" t="s">
        <v>19511</v>
      </c>
      <c r="N4072" s="27" t="s">
        <v>15580</v>
      </c>
      <c r="O4072" s="27" t="s">
        <v>19511</v>
      </c>
      <c r="P4072" s="27" t="s">
        <v>19511</v>
      </c>
      <c r="Q4072" s="28" t="s">
        <v>19511</v>
      </c>
    </row>
    <row r="4073" spans="1:17" x14ac:dyDescent="0.2">
      <c r="A4073" s="9" t="s">
        <v>15951</v>
      </c>
      <c r="B4073" s="9">
        <v>1</v>
      </c>
      <c r="K4073" s="29" t="s">
        <v>8582</v>
      </c>
      <c r="L4073" s="30" t="s">
        <v>15697</v>
      </c>
      <c r="M4073" s="30" t="s">
        <v>19511</v>
      </c>
      <c r="N4073" s="30" t="s">
        <v>15580</v>
      </c>
      <c r="O4073" s="30" t="s">
        <v>19511</v>
      </c>
      <c r="P4073" s="30" t="s">
        <v>19511</v>
      </c>
      <c r="Q4073" s="31" t="s">
        <v>19511</v>
      </c>
    </row>
    <row r="4074" spans="1:17" x14ac:dyDescent="0.2">
      <c r="A4074" s="9" t="s">
        <v>15955</v>
      </c>
      <c r="B4074" s="9">
        <v>1</v>
      </c>
      <c r="K4074" s="26" t="s">
        <v>8582</v>
      </c>
      <c r="L4074" s="27" t="s">
        <v>15698</v>
      </c>
      <c r="M4074" s="27" t="s">
        <v>19511</v>
      </c>
      <c r="N4074" s="27" t="s">
        <v>15580</v>
      </c>
      <c r="O4074" s="27" t="s">
        <v>19511</v>
      </c>
      <c r="P4074" s="27" t="s">
        <v>19511</v>
      </c>
      <c r="Q4074" s="28" t="s">
        <v>19511</v>
      </c>
    </row>
    <row r="4075" spans="1:17" x14ac:dyDescent="0.2">
      <c r="A4075" s="9" t="s">
        <v>15957</v>
      </c>
      <c r="B4075" s="9">
        <v>1</v>
      </c>
      <c r="K4075" s="29" t="s">
        <v>8582</v>
      </c>
      <c r="L4075" s="30" t="s">
        <v>15699</v>
      </c>
      <c r="M4075" s="30" t="s">
        <v>19511</v>
      </c>
      <c r="N4075" s="30" t="s">
        <v>15580</v>
      </c>
      <c r="O4075" s="30" t="s">
        <v>19511</v>
      </c>
      <c r="P4075" s="30" t="s">
        <v>19511</v>
      </c>
      <c r="Q4075" s="31" t="s">
        <v>19511</v>
      </c>
    </row>
    <row r="4076" spans="1:17" x14ac:dyDescent="0.2">
      <c r="A4076" s="9" t="s">
        <v>15959</v>
      </c>
      <c r="B4076" s="9">
        <v>1</v>
      </c>
      <c r="K4076" s="26" t="s">
        <v>8582</v>
      </c>
      <c r="L4076" s="27" t="s">
        <v>15700</v>
      </c>
      <c r="M4076" s="27" t="s">
        <v>19511</v>
      </c>
      <c r="N4076" s="27" t="s">
        <v>15580</v>
      </c>
      <c r="O4076" s="27" t="s">
        <v>19511</v>
      </c>
      <c r="P4076" s="27" t="s">
        <v>19511</v>
      </c>
      <c r="Q4076" s="28" t="s">
        <v>19511</v>
      </c>
    </row>
    <row r="4077" spans="1:17" x14ac:dyDescent="0.2">
      <c r="A4077" s="9" t="s">
        <v>15962</v>
      </c>
      <c r="B4077" s="9">
        <v>1</v>
      </c>
      <c r="K4077" s="29" t="s">
        <v>8220</v>
      </c>
      <c r="L4077" s="30" t="s">
        <v>15701</v>
      </c>
      <c r="M4077" s="30" t="s">
        <v>15702</v>
      </c>
      <c r="N4077" s="30" t="s">
        <v>15580</v>
      </c>
      <c r="O4077" s="30" t="s">
        <v>15703</v>
      </c>
      <c r="P4077" s="30" t="s">
        <v>19511</v>
      </c>
      <c r="Q4077" s="31" t="s">
        <v>5352</v>
      </c>
    </row>
    <row r="4078" spans="1:17" x14ac:dyDescent="0.2">
      <c r="A4078" s="9" t="s">
        <v>15967</v>
      </c>
      <c r="B4078" s="9">
        <v>1</v>
      </c>
      <c r="K4078" s="26" t="s">
        <v>8216</v>
      </c>
      <c r="L4078" s="27" t="s">
        <v>15704</v>
      </c>
      <c r="M4078" s="27" t="s">
        <v>5353</v>
      </c>
      <c r="N4078" s="27" t="s">
        <v>15580</v>
      </c>
      <c r="O4078" s="27" t="s">
        <v>15580</v>
      </c>
      <c r="P4078" s="27" t="s">
        <v>19511</v>
      </c>
      <c r="Q4078" s="28" t="s">
        <v>3381</v>
      </c>
    </row>
    <row r="4079" spans="1:17" x14ac:dyDescent="0.2">
      <c r="A4079" s="9" t="s">
        <v>15969</v>
      </c>
      <c r="B4079" s="9">
        <v>1</v>
      </c>
      <c r="K4079" s="29" t="s">
        <v>8186</v>
      </c>
      <c r="L4079" s="30" t="s">
        <v>15705</v>
      </c>
      <c r="M4079" s="30" t="s">
        <v>15706</v>
      </c>
      <c r="N4079" s="30" t="s">
        <v>15580</v>
      </c>
      <c r="O4079" s="30" t="s">
        <v>15580</v>
      </c>
      <c r="P4079" s="30" t="s">
        <v>19511</v>
      </c>
      <c r="Q4079" s="31" t="s">
        <v>5354</v>
      </c>
    </row>
    <row r="4080" spans="1:17" x14ac:dyDescent="0.2">
      <c r="A4080" s="9" t="s">
        <v>15971</v>
      </c>
      <c r="B4080" s="9">
        <v>1</v>
      </c>
      <c r="K4080" s="26" t="s">
        <v>8183</v>
      </c>
      <c r="L4080" s="27" t="s">
        <v>15707</v>
      </c>
      <c r="M4080" s="27" t="s">
        <v>15708</v>
      </c>
      <c r="N4080" s="27" t="s">
        <v>15580</v>
      </c>
      <c r="O4080" s="27" t="s">
        <v>15580</v>
      </c>
      <c r="P4080" s="27" t="s">
        <v>19511</v>
      </c>
      <c r="Q4080" s="28" t="s">
        <v>5355</v>
      </c>
    </row>
    <row r="4081" spans="1:17" x14ac:dyDescent="0.2">
      <c r="A4081" s="9" t="s">
        <v>15973</v>
      </c>
      <c r="B4081" s="9">
        <v>1</v>
      </c>
      <c r="K4081" s="29" t="s">
        <v>8183</v>
      </c>
      <c r="L4081" s="30" t="s">
        <v>15709</v>
      </c>
      <c r="M4081" s="30" t="s">
        <v>5356</v>
      </c>
      <c r="N4081" s="30" t="s">
        <v>15580</v>
      </c>
      <c r="O4081" s="30" t="s">
        <v>15580</v>
      </c>
      <c r="P4081" s="30" t="s">
        <v>19511</v>
      </c>
      <c r="Q4081" s="31" t="s">
        <v>5357</v>
      </c>
    </row>
    <row r="4082" spans="1:17" x14ac:dyDescent="0.2">
      <c r="A4082" s="9" t="s">
        <v>15975</v>
      </c>
      <c r="B4082" s="9">
        <v>1</v>
      </c>
      <c r="K4082" s="26" t="s">
        <v>8183</v>
      </c>
      <c r="L4082" s="27" t="s">
        <v>15710</v>
      </c>
      <c r="M4082" s="27" t="s">
        <v>5358</v>
      </c>
      <c r="N4082" s="27" t="s">
        <v>15580</v>
      </c>
      <c r="O4082" s="27" t="s">
        <v>15580</v>
      </c>
      <c r="P4082" s="27" t="s">
        <v>5359</v>
      </c>
      <c r="Q4082" s="28" t="s">
        <v>5360</v>
      </c>
    </row>
    <row r="4083" spans="1:17" x14ac:dyDescent="0.2">
      <c r="A4083" s="9" t="s">
        <v>15977</v>
      </c>
      <c r="B4083" s="9">
        <v>1</v>
      </c>
      <c r="K4083" s="29" t="s">
        <v>8183</v>
      </c>
      <c r="L4083" s="30" t="s">
        <v>15711</v>
      </c>
      <c r="M4083" s="30" t="s">
        <v>5361</v>
      </c>
      <c r="N4083" s="30" t="s">
        <v>15580</v>
      </c>
      <c r="O4083" s="30" t="s">
        <v>15580</v>
      </c>
      <c r="P4083" s="30" t="s">
        <v>5362</v>
      </c>
      <c r="Q4083" s="31" t="s">
        <v>5363</v>
      </c>
    </row>
    <row r="4084" spans="1:17" x14ac:dyDescent="0.2">
      <c r="A4084" s="9" t="s">
        <v>15979</v>
      </c>
      <c r="B4084" s="9">
        <v>1</v>
      </c>
      <c r="K4084" s="26" t="s">
        <v>8174</v>
      </c>
      <c r="L4084" s="27" t="s">
        <v>15712</v>
      </c>
      <c r="M4084" s="27" t="s">
        <v>5364</v>
      </c>
      <c r="N4084" s="27" t="s">
        <v>15713</v>
      </c>
      <c r="O4084" s="27" t="s">
        <v>15713</v>
      </c>
      <c r="P4084" s="27" t="s">
        <v>19511</v>
      </c>
      <c r="Q4084" s="28" t="s">
        <v>5365</v>
      </c>
    </row>
    <row r="4085" spans="1:17" x14ac:dyDescent="0.2">
      <c r="A4085" s="9" t="s">
        <v>15980</v>
      </c>
      <c r="B4085" s="9">
        <v>1</v>
      </c>
      <c r="K4085" s="29" t="s">
        <v>8174</v>
      </c>
      <c r="L4085" s="30" t="s">
        <v>15714</v>
      </c>
      <c r="M4085" s="30" t="s">
        <v>5366</v>
      </c>
      <c r="N4085" s="30" t="s">
        <v>15713</v>
      </c>
      <c r="O4085" s="30" t="s">
        <v>15713</v>
      </c>
      <c r="P4085" s="30" t="s">
        <v>19511</v>
      </c>
      <c r="Q4085" s="31" t="s">
        <v>19511</v>
      </c>
    </row>
    <row r="4086" spans="1:17" x14ac:dyDescent="0.2">
      <c r="A4086" s="9" t="s">
        <v>15982</v>
      </c>
      <c r="B4086" s="9">
        <v>1</v>
      </c>
      <c r="K4086" s="26" t="s">
        <v>8174</v>
      </c>
      <c r="L4086" s="27" t="s">
        <v>15715</v>
      </c>
      <c r="M4086" s="27" t="s">
        <v>5367</v>
      </c>
      <c r="N4086" s="27" t="s">
        <v>15713</v>
      </c>
      <c r="O4086" s="27" t="s">
        <v>15713</v>
      </c>
      <c r="P4086" s="27" t="s">
        <v>19511</v>
      </c>
      <c r="Q4086" s="28" t="s">
        <v>19511</v>
      </c>
    </row>
    <row r="4087" spans="1:17" x14ac:dyDescent="0.2">
      <c r="A4087" s="9" t="s">
        <v>15984</v>
      </c>
      <c r="B4087" s="9">
        <v>1</v>
      </c>
      <c r="K4087" s="29" t="s">
        <v>8174</v>
      </c>
      <c r="L4087" s="30" t="s">
        <v>15716</v>
      </c>
      <c r="M4087" s="30" t="s">
        <v>5368</v>
      </c>
      <c r="N4087" s="30" t="s">
        <v>15713</v>
      </c>
      <c r="O4087" s="30" t="s">
        <v>15713</v>
      </c>
      <c r="P4087" s="30" t="s">
        <v>19511</v>
      </c>
      <c r="Q4087" s="31" t="s">
        <v>19511</v>
      </c>
    </row>
    <row r="4088" spans="1:17" x14ac:dyDescent="0.2">
      <c r="A4088" s="9" t="s">
        <v>15986</v>
      </c>
      <c r="B4088" s="9">
        <v>1</v>
      </c>
      <c r="K4088" s="26" t="s">
        <v>8174</v>
      </c>
      <c r="L4088" s="27" t="s">
        <v>15717</v>
      </c>
      <c r="M4088" s="27" t="s">
        <v>5369</v>
      </c>
      <c r="N4088" s="27" t="s">
        <v>15713</v>
      </c>
      <c r="O4088" s="27" t="s">
        <v>15713</v>
      </c>
      <c r="P4088" s="27" t="s">
        <v>19511</v>
      </c>
      <c r="Q4088" s="28" t="s">
        <v>19511</v>
      </c>
    </row>
    <row r="4089" spans="1:17" x14ac:dyDescent="0.2">
      <c r="A4089" s="9" t="s">
        <v>15988</v>
      </c>
      <c r="B4089" s="9">
        <v>1</v>
      </c>
      <c r="K4089" s="29" t="s">
        <v>8174</v>
      </c>
      <c r="L4089" s="30" t="s">
        <v>15718</v>
      </c>
      <c r="M4089" s="30" t="s">
        <v>5370</v>
      </c>
      <c r="N4089" s="30" t="s">
        <v>15713</v>
      </c>
      <c r="O4089" s="30" t="s">
        <v>15713</v>
      </c>
      <c r="P4089" s="30" t="s">
        <v>19511</v>
      </c>
      <c r="Q4089" s="31" t="s">
        <v>19511</v>
      </c>
    </row>
    <row r="4090" spans="1:17" x14ac:dyDescent="0.2">
      <c r="A4090" s="9" t="s">
        <v>15990</v>
      </c>
      <c r="B4090" s="9">
        <v>1</v>
      </c>
      <c r="K4090" s="26" t="s">
        <v>8174</v>
      </c>
      <c r="L4090" s="27" t="s">
        <v>15719</v>
      </c>
      <c r="M4090" s="27" t="s">
        <v>5371</v>
      </c>
      <c r="N4090" s="27" t="s">
        <v>15713</v>
      </c>
      <c r="O4090" s="27" t="s">
        <v>15713</v>
      </c>
      <c r="P4090" s="27" t="s">
        <v>19511</v>
      </c>
      <c r="Q4090" s="28" t="s">
        <v>19511</v>
      </c>
    </row>
    <row r="4091" spans="1:17" x14ac:dyDescent="0.2">
      <c r="A4091" s="9" t="s">
        <v>15992</v>
      </c>
      <c r="B4091" s="9">
        <v>1</v>
      </c>
      <c r="K4091" s="29" t="s">
        <v>8174</v>
      </c>
      <c r="L4091" s="30" t="s">
        <v>15720</v>
      </c>
      <c r="M4091" s="30" t="s">
        <v>5372</v>
      </c>
      <c r="N4091" s="30" t="s">
        <v>15713</v>
      </c>
      <c r="O4091" s="30" t="s">
        <v>15713</v>
      </c>
      <c r="P4091" s="30" t="s">
        <v>19511</v>
      </c>
      <c r="Q4091" s="31" t="s">
        <v>19511</v>
      </c>
    </row>
    <row r="4092" spans="1:17" x14ac:dyDescent="0.2">
      <c r="A4092" s="9" t="s">
        <v>15995</v>
      </c>
      <c r="B4092" s="9">
        <v>1</v>
      </c>
      <c r="K4092" s="26" t="s">
        <v>8174</v>
      </c>
      <c r="L4092" s="27" t="s">
        <v>15721</v>
      </c>
      <c r="M4092" s="27" t="s">
        <v>5373</v>
      </c>
      <c r="N4092" s="27" t="s">
        <v>15713</v>
      </c>
      <c r="O4092" s="27" t="s">
        <v>15713</v>
      </c>
      <c r="P4092" s="27" t="s">
        <v>19511</v>
      </c>
      <c r="Q4092" s="28" t="s">
        <v>19511</v>
      </c>
    </row>
    <row r="4093" spans="1:17" x14ac:dyDescent="0.2">
      <c r="A4093" s="9" t="s">
        <v>15996</v>
      </c>
      <c r="B4093" s="9">
        <v>1</v>
      </c>
      <c r="K4093" s="29" t="s">
        <v>8174</v>
      </c>
      <c r="L4093" s="30" t="s">
        <v>15722</v>
      </c>
      <c r="M4093" s="30" t="s">
        <v>19511</v>
      </c>
      <c r="N4093" s="30" t="s">
        <v>15713</v>
      </c>
      <c r="O4093" s="30" t="s">
        <v>15713</v>
      </c>
      <c r="P4093" s="30" t="s">
        <v>19511</v>
      </c>
      <c r="Q4093" s="31" t="s">
        <v>19511</v>
      </c>
    </row>
    <row r="4094" spans="1:17" x14ac:dyDescent="0.2">
      <c r="A4094" s="9" t="s">
        <v>15998</v>
      </c>
      <c r="B4094" s="9">
        <v>1</v>
      </c>
      <c r="K4094" s="26" t="s">
        <v>8183</v>
      </c>
      <c r="L4094" s="27" t="s">
        <v>15723</v>
      </c>
      <c r="M4094" s="27" t="s">
        <v>5374</v>
      </c>
      <c r="N4094" s="27" t="s">
        <v>15713</v>
      </c>
      <c r="O4094" s="27" t="s">
        <v>15713</v>
      </c>
      <c r="P4094" s="27" t="s">
        <v>19511</v>
      </c>
      <c r="Q4094" s="28" t="s">
        <v>5375</v>
      </c>
    </row>
    <row r="4095" spans="1:17" x14ac:dyDescent="0.2">
      <c r="A4095" s="9" t="s">
        <v>16000</v>
      </c>
      <c r="B4095" s="9">
        <v>1</v>
      </c>
      <c r="K4095" s="29" t="s">
        <v>8174</v>
      </c>
      <c r="L4095" s="30" t="s">
        <v>15724</v>
      </c>
      <c r="M4095" s="30" t="s">
        <v>15725</v>
      </c>
      <c r="N4095" s="30" t="s">
        <v>15713</v>
      </c>
      <c r="O4095" s="30" t="s">
        <v>15713</v>
      </c>
      <c r="P4095" s="30" t="s">
        <v>19511</v>
      </c>
      <c r="Q4095" s="31" t="s">
        <v>5376</v>
      </c>
    </row>
    <row r="4096" spans="1:17" x14ac:dyDescent="0.2">
      <c r="A4096" s="9" t="s">
        <v>16003</v>
      </c>
      <c r="B4096" s="9">
        <v>1</v>
      </c>
      <c r="K4096" s="26" t="s">
        <v>8177</v>
      </c>
      <c r="L4096" s="27" t="s">
        <v>15726</v>
      </c>
      <c r="M4096" s="27" t="s">
        <v>15727</v>
      </c>
      <c r="N4096" s="27" t="s">
        <v>15713</v>
      </c>
      <c r="O4096" s="27" t="s">
        <v>15713</v>
      </c>
      <c r="P4096" s="27" t="s">
        <v>19511</v>
      </c>
      <c r="Q4096" s="28" t="s">
        <v>5377</v>
      </c>
    </row>
    <row r="4097" spans="1:17" x14ac:dyDescent="0.2">
      <c r="A4097" s="9" t="s">
        <v>16005</v>
      </c>
      <c r="B4097" s="9">
        <v>1</v>
      </c>
      <c r="K4097" s="29" t="s">
        <v>8174</v>
      </c>
      <c r="L4097" s="30" t="s">
        <v>15728</v>
      </c>
      <c r="M4097" s="30" t="s">
        <v>5378</v>
      </c>
      <c r="N4097" s="30" t="s">
        <v>15713</v>
      </c>
      <c r="O4097" s="30" t="s">
        <v>15713</v>
      </c>
      <c r="P4097" s="30" t="s">
        <v>19511</v>
      </c>
      <c r="Q4097" s="31" t="s">
        <v>19511</v>
      </c>
    </row>
    <row r="4098" spans="1:17" x14ac:dyDescent="0.2">
      <c r="A4098" s="9" t="s">
        <v>16008</v>
      </c>
      <c r="B4098" s="9">
        <v>1</v>
      </c>
      <c r="K4098" s="26" t="s">
        <v>8174</v>
      </c>
      <c r="L4098" s="27" t="s">
        <v>15729</v>
      </c>
      <c r="M4098" s="27" t="s">
        <v>5379</v>
      </c>
      <c r="N4098" s="27" t="s">
        <v>15713</v>
      </c>
      <c r="O4098" s="27" t="s">
        <v>15713</v>
      </c>
      <c r="P4098" s="27" t="s">
        <v>19511</v>
      </c>
      <c r="Q4098" s="28" t="s">
        <v>19511</v>
      </c>
    </row>
    <row r="4099" spans="1:17" x14ac:dyDescent="0.2">
      <c r="A4099" s="9" t="s">
        <v>16010</v>
      </c>
      <c r="B4099" s="9">
        <v>1</v>
      </c>
      <c r="K4099" s="29" t="s">
        <v>8174</v>
      </c>
      <c r="L4099" s="30" t="s">
        <v>15730</v>
      </c>
      <c r="M4099" s="30" t="s">
        <v>5380</v>
      </c>
      <c r="N4099" s="30" t="s">
        <v>15713</v>
      </c>
      <c r="O4099" s="30" t="s">
        <v>15713</v>
      </c>
      <c r="P4099" s="30" t="s">
        <v>19511</v>
      </c>
      <c r="Q4099" s="31" t="s">
        <v>19511</v>
      </c>
    </row>
    <row r="4100" spans="1:17" x14ac:dyDescent="0.2">
      <c r="A4100" s="9" t="s">
        <v>16012</v>
      </c>
      <c r="B4100" s="9">
        <v>1</v>
      </c>
      <c r="K4100" s="26" t="s">
        <v>8174</v>
      </c>
      <c r="L4100" s="27" t="s">
        <v>15731</v>
      </c>
      <c r="M4100" s="27" t="s">
        <v>5381</v>
      </c>
      <c r="N4100" s="27" t="s">
        <v>15713</v>
      </c>
      <c r="O4100" s="27" t="s">
        <v>15713</v>
      </c>
      <c r="P4100" s="27" t="s">
        <v>19511</v>
      </c>
      <c r="Q4100" s="28" t="s">
        <v>19511</v>
      </c>
    </row>
    <row r="4101" spans="1:17" x14ac:dyDescent="0.2">
      <c r="A4101" s="9" t="s">
        <v>16014</v>
      </c>
      <c r="B4101" s="9">
        <v>1</v>
      </c>
      <c r="K4101" s="29" t="s">
        <v>8174</v>
      </c>
      <c r="L4101" s="30" t="s">
        <v>15732</v>
      </c>
      <c r="M4101" s="30" t="s">
        <v>19511</v>
      </c>
      <c r="N4101" s="30" t="s">
        <v>15713</v>
      </c>
      <c r="O4101" s="30" t="s">
        <v>19511</v>
      </c>
      <c r="P4101" s="30" t="s">
        <v>19511</v>
      </c>
      <c r="Q4101" s="31" t="s">
        <v>19511</v>
      </c>
    </row>
    <row r="4102" spans="1:17" x14ac:dyDescent="0.2">
      <c r="A4102" s="9" t="s">
        <v>16015</v>
      </c>
      <c r="B4102" s="9">
        <v>1</v>
      </c>
      <c r="K4102" s="26" t="s">
        <v>8216</v>
      </c>
      <c r="L4102" s="27" t="s">
        <v>15733</v>
      </c>
      <c r="M4102" s="27" t="s">
        <v>5382</v>
      </c>
      <c r="N4102" s="27" t="s">
        <v>15713</v>
      </c>
      <c r="O4102" s="27" t="s">
        <v>15713</v>
      </c>
      <c r="P4102" s="27" t="s">
        <v>19511</v>
      </c>
      <c r="Q4102" s="28" t="s">
        <v>19511</v>
      </c>
    </row>
    <row r="4103" spans="1:17" x14ac:dyDescent="0.2">
      <c r="A4103" s="9" t="s">
        <v>16017</v>
      </c>
      <c r="B4103" s="9">
        <v>1</v>
      </c>
      <c r="K4103" s="29" t="s">
        <v>8174</v>
      </c>
      <c r="L4103" s="30" t="s">
        <v>15734</v>
      </c>
      <c r="M4103" s="30" t="s">
        <v>5383</v>
      </c>
      <c r="N4103" s="30" t="s">
        <v>15713</v>
      </c>
      <c r="O4103" s="30" t="s">
        <v>15713</v>
      </c>
      <c r="P4103" s="30" t="s">
        <v>19511</v>
      </c>
      <c r="Q4103" s="31" t="s">
        <v>19511</v>
      </c>
    </row>
    <row r="4104" spans="1:17" x14ac:dyDescent="0.2">
      <c r="A4104" s="9" t="s">
        <v>16019</v>
      </c>
      <c r="B4104" s="9">
        <v>1</v>
      </c>
      <c r="K4104" s="26" t="s">
        <v>8174</v>
      </c>
      <c r="L4104" s="27" t="s">
        <v>15735</v>
      </c>
      <c r="M4104" s="27" t="s">
        <v>5384</v>
      </c>
      <c r="N4104" s="27" t="s">
        <v>15713</v>
      </c>
      <c r="O4104" s="27" t="s">
        <v>15713</v>
      </c>
      <c r="P4104" s="27" t="s">
        <v>19511</v>
      </c>
      <c r="Q4104" s="28" t="s">
        <v>19511</v>
      </c>
    </row>
    <row r="4105" spans="1:17" x14ac:dyDescent="0.2">
      <c r="A4105" s="9" t="s">
        <v>16021</v>
      </c>
      <c r="B4105" s="9">
        <v>1</v>
      </c>
      <c r="K4105" s="29" t="s">
        <v>8174</v>
      </c>
      <c r="L4105" s="30" t="s">
        <v>15736</v>
      </c>
      <c r="M4105" s="30" t="s">
        <v>5385</v>
      </c>
      <c r="N4105" s="30" t="s">
        <v>15713</v>
      </c>
      <c r="O4105" s="30" t="s">
        <v>15713</v>
      </c>
      <c r="P4105" s="30" t="s">
        <v>19511</v>
      </c>
      <c r="Q4105" s="31" t="s">
        <v>19511</v>
      </c>
    </row>
    <row r="4106" spans="1:17" x14ac:dyDescent="0.2">
      <c r="A4106" s="9" t="s">
        <v>16023</v>
      </c>
      <c r="B4106" s="9">
        <v>1</v>
      </c>
      <c r="K4106" s="26" t="s">
        <v>8174</v>
      </c>
      <c r="L4106" s="27" t="s">
        <v>15737</v>
      </c>
      <c r="M4106" s="27" t="s">
        <v>5386</v>
      </c>
      <c r="N4106" s="27" t="s">
        <v>15713</v>
      </c>
      <c r="O4106" s="27" t="s">
        <v>15713</v>
      </c>
      <c r="P4106" s="27" t="s">
        <v>19511</v>
      </c>
      <c r="Q4106" s="28" t="s">
        <v>19511</v>
      </c>
    </row>
    <row r="4107" spans="1:17" x14ac:dyDescent="0.2">
      <c r="A4107" s="9" t="s">
        <v>16025</v>
      </c>
      <c r="B4107" s="9">
        <v>1</v>
      </c>
      <c r="K4107" s="29" t="s">
        <v>8174</v>
      </c>
      <c r="L4107" s="30" t="s">
        <v>15738</v>
      </c>
      <c r="M4107" s="30" t="s">
        <v>5387</v>
      </c>
      <c r="N4107" s="30" t="s">
        <v>15713</v>
      </c>
      <c r="O4107" s="30" t="s">
        <v>15713</v>
      </c>
      <c r="P4107" s="30" t="s">
        <v>19511</v>
      </c>
      <c r="Q4107" s="31" t="s">
        <v>19511</v>
      </c>
    </row>
    <row r="4108" spans="1:17" x14ac:dyDescent="0.2">
      <c r="A4108" s="9" t="s">
        <v>16027</v>
      </c>
      <c r="B4108" s="9">
        <v>1</v>
      </c>
      <c r="K4108" s="26" t="s">
        <v>8174</v>
      </c>
      <c r="L4108" s="27" t="s">
        <v>15739</v>
      </c>
      <c r="M4108" s="27" t="s">
        <v>5388</v>
      </c>
      <c r="N4108" s="27" t="s">
        <v>15713</v>
      </c>
      <c r="O4108" s="27" t="s">
        <v>15713</v>
      </c>
      <c r="P4108" s="27" t="s">
        <v>19511</v>
      </c>
      <c r="Q4108" s="28" t="s">
        <v>19511</v>
      </c>
    </row>
    <row r="4109" spans="1:17" x14ac:dyDescent="0.2">
      <c r="A4109" s="9" t="s">
        <v>16029</v>
      </c>
      <c r="B4109" s="9">
        <v>1</v>
      </c>
      <c r="K4109" s="29" t="s">
        <v>8174</v>
      </c>
      <c r="L4109" s="30" t="s">
        <v>15740</v>
      </c>
      <c r="M4109" s="30" t="s">
        <v>5389</v>
      </c>
      <c r="N4109" s="30" t="s">
        <v>15713</v>
      </c>
      <c r="O4109" s="30" t="s">
        <v>15713</v>
      </c>
      <c r="P4109" s="30" t="s">
        <v>19511</v>
      </c>
      <c r="Q4109" s="31" t="s">
        <v>19511</v>
      </c>
    </row>
    <row r="4110" spans="1:17" x14ac:dyDescent="0.2">
      <c r="A4110" s="9" t="s">
        <v>16032</v>
      </c>
      <c r="B4110" s="9">
        <v>1</v>
      </c>
      <c r="K4110" s="26" t="s">
        <v>8174</v>
      </c>
      <c r="L4110" s="27" t="s">
        <v>15741</v>
      </c>
      <c r="M4110" s="27" t="s">
        <v>15742</v>
      </c>
      <c r="N4110" s="27" t="s">
        <v>15713</v>
      </c>
      <c r="O4110" s="27" t="s">
        <v>15713</v>
      </c>
      <c r="P4110" s="27" t="s">
        <v>19511</v>
      </c>
      <c r="Q4110" s="28" t="s">
        <v>19511</v>
      </c>
    </row>
    <row r="4111" spans="1:17" x14ac:dyDescent="0.2">
      <c r="A4111" s="9" t="s">
        <v>16035</v>
      </c>
      <c r="B4111" s="9">
        <v>1</v>
      </c>
      <c r="K4111" s="29" t="s">
        <v>8174</v>
      </c>
      <c r="L4111" s="30" t="s">
        <v>15743</v>
      </c>
      <c r="M4111" s="30" t="s">
        <v>15744</v>
      </c>
      <c r="N4111" s="30" t="s">
        <v>15713</v>
      </c>
      <c r="O4111" s="30" t="s">
        <v>15713</v>
      </c>
      <c r="P4111" s="30" t="s">
        <v>19511</v>
      </c>
      <c r="Q4111" s="31" t="s">
        <v>19511</v>
      </c>
    </row>
    <row r="4112" spans="1:17" x14ac:dyDescent="0.2">
      <c r="A4112" s="9" t="s">
        <v>16037</v>
      </c>
      <c r="B4112" s="9">
        <v>1</v>
      </c>
      <c r="K4112" s="26" t="s">
        <v>8174</v>
      </c>
      <c r="L4112" s="27" t="s">
        <v>15745</v>
      </c>
      <c r="M4112" s="27" t="s">
        <v>15746</v>
      </c>
      <c r="N4112" s="27" t="s">
        <v>15713</v>
      </c>
      <c r="O4112" s="27" t="s">
        <v>15713</v>
      </c>
      <c r="P4112" s="27" t="s">
        <v>19511</v>
      </c>
      <c r="Q4112" s="28" t="s">
        <v>19511</v>
      </c>
    </row>
    <row r="4113" spans="1:17" x14ac:dyDescent="0.2">
      <c r="A4113" s="9" t="s">
        <v>16039</v>
      </c>
      <c r="B4113" s="9">
        <v>1</v>
      </c>
      <c r="K4113" s="29" t="s">
        <v>8174</v>
      </c>
      <c r="L4113" s="30" t="s">
        <v>15747</v>
      </c>
      <c r="M4113" s="30" t="s">
        <v>5390</v>
      </c>
      <c r="N4113" s="30" t="s">
        <v>15713</v>
      </c>
      <c r="O4113" s="30" t="s">
        <v>15713</v>
      </c>
      <c r="P4113" s="30" t="s">
        <v>19511</v>
      </c>
      <c r="Q4113" s="31" t="s">
        <v>19511</v>
      </c>
    </row>
    <row r="4114" spans="1:17" x14ac:dyDescent="0.2">
      <c r="A4114" s="9" t="s">
        <v>16041</v>
      </c>
      <c r="B4114" s="9">
        <v>1</v>
      </c>
      <c r="K4114" s="26" t="s">
        <v>8174</v>
      </c>
      <c r="L4114" s="27" t="s">
        <v>15748</v>
      </c>
      <c r="M4114" s="27" t="s">
        <v>5391</v>
      </c>
      <c r="N4114" s="27" t="s">
        <v>15713</v>
      </c>
      <c r="O4114" s="27" t="s">
        <v>15713</v>
      </c>
      <c r="P4114" s="27" t="s">
        <v>19511</v>
      </c>
      <c r="Q4114" s="28" t="s">
        <v>19511</v>
      </c>
    </row>
    <row r="4115" spans="1:17" x14ac:dyDescent="0.2">
      <c r="A4115" s="9" t="s">
        <v>16043</v>
      </c>
      <c r="B4115" s="9">
        <v>1</v>
      </c>
      <c r="K4115" s="29" t="s">
        <v>8174</v>
      </c>
      <c r="L4115" s="30" t="s">
        <v>15749</v>
      </c>
      <c r="M4115" s="30" t="s">
        <v>5392</v>
      </c>
      <c r="N4115" s="30" t="s">
        <v>15713</v>
      </c>
      <c r="O4115" s="30" t="s">
        <v>15713</v>
      </c>
      <c r="P4115" s="30" t="s">
        <v>19511</v>
      </c>
      <c r="Q4115" s="31" t="s">
        <v>19511</v>
      </c>
    </row>
    <row r="4116" spans="1:17" x14ac:dyDescent="0.2">
      <c r="A4116" s="9" t="s">
        <v>16045</v>
      </c>
      <c r="B4116" s="9">
        <v>1</v>
      </c>
      <c r="K4116" s="26" t="s">
        <v>8183</v>
      </c>
      <c r="L4116" s="27" t="s">
        <v>15750</v>
      </c>
      <c r="M4116" s="27" t="s">
        <v>15751</v>
      </c>
      <c r="N4116" s="27" t="s">
        <v>15713</v>
      </c>
      <c r="O4116" s="27" t="s">
        <v>19511</v>
      </c>
      <c r="P4116" s="27" t="s">
        <v>5393</v>
      </c>
      <c r="Q4116" s="28" t="s">
        <v>5394</v>
      </c>
    </row>
    <row r="4117" spans="1:17" x14ac:dyDescent="0.2">
      <c r="A4117" s="9" t="s">
        <v>16047</v>
      </c>
      <c r="B4117" s="9">
        <v>1</v>
      </c>
      <c r="K4117" s="29" t="s">
        <v>8174</v>
      </c>
      <c r="L4117" s="30" t="s">
        <v>15752</v>
      </c>
      <c r="M4117" s="30" t="s">
        <v>15753</v>
      </c>
      <c r="N4117" s="30" t="s">
        <v>15713</v>
      </c>
      <c r="O4117" s="30" t="s">
        <v>19511</v>
      </c>
      <c r="P4117" s="30" t="s">
        <v>19511</v>
      </c>
      <c r="Q4117" s="31" t="s">
        <v>19511</v>
      </c>
    </row>
    <row r="4118" spans="1:17" x14ac:dyDescent="0.2">
      <c r="A4118" s="9" t="s">
        <v>16050</v>
      </c>
      <c r="B4118" s="9">
        <v>1</v>
      </c>
      <c r="K4118" s="26" t="s">
        <v>8174</v>
      </c>
      <c r="L4118" s="27" t="s">
        <v>15754</v>
      </c>
      <c r="M4118" s="27" t="s">
        <v>15755</v>
      </c>
      <c r="N4118" s="27" t="s">
        <v>15713</v>
      </c>
      <c r="O4118" s="27" t="s">
        <v>19511</v>
      </c>
      <c r="P4118" s="27" t="s">
        <v>19511</v>
      </c>
      <c r="Q4118" s="28" t="s">
        <v>5395</v>
      </c>
    </row>
    <row r="4119" spans="1:17" x14ac:dyDescent="0.2">
      <c r="A4119" s="9" t="s">
        <v>16052</v>
      </c>
      <c r="B4119" s="9">
        <v>1</v>
      </c>
      <c r="K4119" s="29" t="s">
        <v>8174</v>
      </c>
      <c r="L4119" s="30" t="s">
        <v>15756</v>
      </c>
      <c r="M4119" s="30" t="s">
        <v>15757</v>
      </c>
      <c r="N4119" s="30" t="s">
        <v>15713</v>
      </c>
      <c r="O4119" s="30" t="s">
        <v>19511</v>
      </c>
      <c r="P4119" s="30" t="s">
        <v>19511</v>
      </c>
      <c r="Q4119" s="31" t="s">
        <v>5396</v>
      </c>
    </row>
    <row r="4120" spans="1:17" x14ac:dyDescent="0.2">
      <c r="A4120" s="9" t="s">
        <v>16055</v>
      </c>
      <c r="B4120" s="9">
        <v>1</v>
      </c>
      <c r="K4120" s="26" t="s">
        <v>8174</v>
      </c>
      <c r="L4120" s="27" t="s">
        <v>15758</v>
      </c>
      <c r="M4120" s="27" t="s">
        <v>15759</v>
      </c>
      <c r="N4120" s="27" t="s">
        <v>15713</v>
      </c>
      <c r="O4120" s="27" t="s">
        <v>5423</v>
      </c>
      <c r="P4120" s="27" t="s">
        <v>19511</v>
      </c>
      <c r="Q4120" s="28" t="s">
        <v>19511</v>
      </c>
    </row>
    <row r="4121" spans="1:17" x14ac:dyDescent="0.2">
      <c r="A4121" s="9" t="s">
        <v>16057</v>
      </c>
      <c r="B4121" s="9">
        <v>1</v>
      </c>
      <c r="K4121" s="29" t="s">
        <v>8174</v>
      </c>
      <c r="L4121" s="30" t="s">
        <v>15760</v>
      </c>
      <c r="M4121" s="30" t="s">
        <v>15761</v>
      </c>
      <c r="N4121" s="30" t="s">
        <v>15713</v>
      </c>
      <c r="O4121" s="30" t="s">
        <v>19511</v>
      </c>
      <c r="P4121" s="30" t="s">
        <v>19511</v>
      </c>
      <c r="Q4121" s="31" t="s">
        <v>19511</v>
      </c>
    </row>
    <row r="4122" spans="1:17" x14ac:dyDescent="0.2">
      <c r="A4122" s="9" t="s">
        <v>16059</v>
      </c>
      <c r="B4122" s="9">
        <v>1</v>
      </c>
      <c r="K4122" s="26" t="s">
        <v>8174</v>
      </c>
      <c r="L4122" s="27" t="s">
        <v>15762</v>
      </c>
      <c r="M4122" s="27" t="s">
        <v>15763</v>
      </c>
      <c r="N4122" s="27" t="s">
        <v>15713</v>
      </c>
      <c r="O4122" s="27" t="s">
        <v>19511</v>
      </c>
      <c r="P4122" s="27" t="s">
        <v>19511</v>
      </c>
      <c r="Q4122" s="28" t="s">
        <v>5397</v>
      </c>
    </row>
    <row r="4123" spans="1:17" x14ac:dyDescent="0.2">
      <c r="A4123" s="9" t="s">
        <v>16061</v>
      </c>
      <c r="B4123" s="9">
        <v>1</v>
      </c>
      <c r="K4123" s="29" t="s">
        <v>8174</v>
      </c>
      <c r="L4123" s="30" t="s">
        <v>15764</v>
      </c>
      <c r="M4123" s="30" t="s">
        <v>15765</v>
      </c>
      <c r="N4123" s="30" t="s">
        <v>15713</v>
      </c>
      <c r="O4123" s="30" t="s">
        <v>15766</v>
      </c>
      <c r="P4123" s="30" t="s">
        <v>5398</v>
      </c>
      <c r="Q4123" s="31" t="s">
        <v>5399</v>
      </c>
    </row>
    <row r="4124" spans="1:17" x14ac:dyDescent="0.2">
      <c r="A4124" s="9" t="s">
        <v>16063</v>
      </c>
      <c r="B4124" s="9">
        <v>1</v>
      </c>
      <c r="K4124" s="26" t="s">
        <v>8183</v>
      </c>
      <c r="L4124" s="27" t="s">
        <v>15767</v>
      </c>
      <c r="M4124" s="27" t="s">
        <v>5400</v>
      </c>
      <c r="N4124" s="27" t="s">
        <v>15713</v>
      </c>
      <c r="O4124" s="27" t="s">
        <v>15713</v>
      </c>
      <c r="P4124" s="27" t="s">
        <v>19511</v>
      </c>
      <c r="Q4124" s="28" t="s">
        <v>5401</v>
      </c>
    </row>
    <row r="4125" spans="1:17" x14ac:dyDescent="0.2">
      <c r="A4125" s="9" t="s">
        <v>16065</v>
      </c>
      <c r="B4125" s="9">
        <v>1</v>
      </c>
      <c r="K4125" s="29" t="s">
        <v>8183</v>
      </c>
      <c r="L4125" s="30" t="s">
        <v>15768</v>
      </c>
      <c r="M4125" s="30" t="s">
        <v>15769</v>
      </c>
      <c r="N4125" s="30" t="s">
        <v>15713</v>
      </c>
      <c r="O4125" s="30" t="s">
        <v>19511</v>
      </c>
      <c r="P4125" s="30" t="s">
        <v>5402</v>
      </c>
      <c r="Q4125" s="31" t="s">
        <v>5403</v>
      </c>
    </row>
    <row r="4126" spans="1:17" x14ac:dyDescent="0.2">
      <c r="A4126" s="9" t="s">
        <v>16068</v>
      </c>
      <c r="B4126" s="9">
        <v>1</v>
      </c>
      <c r="K4126" s="26" t="s">
        <v>8582</v>
      </c>
      <c r="L4126" s="27" t="s">
        <v>15770</v>
      </c>
      <c r="M4126" s="27" t="s">
        <v>19511</v>
      </c>
      <c r="N4126" s="27" t="s">
        <v>15713</v>
      </c>
      <c r="O4126" s="27" t="s">
        <v>19511</v>
      </c>
      <c r="P4126" s="27" t="s">
        <v>19511</v>
      </c>
      <c r="Q4126" s="28" t="s">
        <v>5404</v>
      </c>
    </row>
    <row r="4127" spans="1:17" x14ac:dyDescent="0.2">
      <c r="A4127" s="9" t="s">
        <v>16071</v>
      </c>
      <c r="B4127" s="9">
        <v>1</v>
      </c>
      <c r="K4127" s="29" t="s">
        <v>8174</v>
      </c>
      <c r="L4127" s="30" t="s">
        <v>15771</v>
      </c>
      <c r="M4127" s="30" t="s">
        <v>15772</v>
      </c>
      <c r="N4127" s="30" t="s">
        <v>15713</v>
      </c>
      <c r="O4127" s="30" t="s">
        <v>19511</v>
      </c>
      <c r="P4127" s="30" t="s">
        <v>5405</v>
      </c>
      <c r="Q4127" s="31" t="s">
        <v>5406</v>
      </c>
    </row>
    <row r="4128" spans="1:17" x14ac:dyDescent="0.2">
      <c r="A4128" s="9" t="s">
        <v>16073</v>
      </c>
      <c r="B4128" s="9">
        <v>1</v>
      </c>
      <c r="K4128" s="26" t="s">
        <v>8582</v>
      </c>
      <c r="L4128" s="27" t="s">
        <v>10963</v>
      </c>
      <c r="M4128" s="27" t="s">
        <v>19511</v>
      </c>
      <c r="N4128" s="27" t="s">
        <v>15713</v>
      </c>
      <c r="O4128" s="27" t="s">
        <v>5423</v>
      </c>
      <c r="P4128" s="27" t="s">
        <v>19511</v>
      </c>
      <c r="Q4128" s="28" t="s">
        <v>5407</v>
      </c>
    </row>
    <row r="4129" spans="1:17" x14ac:dyDescent="0.2">
      <c r="A4129" s="9" t="s">
        <v>16075</v>
      </c>
      <c r="B4129" s="9">
        <v>1</v>
      </c>
      <c r="K4129" s="29" t="s">
        <v>8183</v>
      </c>
      <c r="L4129" s="30" t="s">
        <v>15773</v>
      </c>
      <c r="M4129" s="30" t="s">
        <v>15774</v>
      </c>
      <c r="N4129" s="30" t="s">
        <v>15713</v>
      </c>
      <c r="O4129" s="30" t="s">
        <v>19511</v>
      </c>
      <c r="P4129" s="30" t="s">
        <v>19511</v>
      </c>
      <c r="Q4129" s="31" t="s">
        <v>5408</v>
      </c>
    </row>
    <row r="4130" spans="1:17" x14ac:dyDescent="0.2">
      <c r="A4130" s="9" t="s">
        <v>16077</v>
      </c>
      <c r="B4130" s="9">
        <v>1</v>
      </c>
      <c r="K4130" s="26" t="s">
        <v>8171</v>
      </c>
      <c r="L4130" s="27" t="s">
        <v>15775</v>
      </c>
      <c r="M4130" s="27" t="s">
        <v>5382</v>
      </c>
      <c r="N4130" s="27" t="s">
        <v>15713</v>
      </c>
      <c r="O4130" s="27" t="s">
        <v>19511</v>
      </c>
      <c r="P4130" s="27" t="s">
        <v>19511</v>
      </c>
      <c r="Q4130" s="28" t="s">
        <v>5409</v>
      </c>
    </row>
    <row r="4131" spans="1:17" x14ac:dyDescent="0.2">
      <c r="A4131" s="9" t="s">
        <v>16080</v>
      </c>
      <c r="B4131" s="9">
        <v>1</v>
      </c>
      <c r="K4131" s="29" t="s">
        <v>8183</v>
      </c>
      <c r="L4131" s="30" t="s">
        <v>15776</v>
      </c>
      <c r="M4131" s="30" t="s">
        <v>15777</v>
      </c>
      <c r="N4131" s="30" t="s">
        <v>15713</v>
      </c>
      <c r="O4131" s="30" t="s">
        <v>19511</v>
      </c>
      <c r="P4131" s="30" t="s">
        <v>5410</v>
      </c>
      <c r="Q4131" s="31" t="s">
        <v>5411</v>
      </c>
    </row>
    <row r="4132" spans="1:17" x14ac:dyDescent="0.2">
      <c r="A4132" s="9" t="s">
        <v>16082</v>
      </c>
      <c r="B4132" s="9">
        <v>1</v>
      </c>
      <c r="K4132" s="26" t="s">
        <v>8183</v>
      </c>
      <c r="L4132" s="27" t="s">
        <v>15778</v>
      </c>
      <c r="M4132" s="27" t="s">
        <v>5412</v>
      </c>
      <c r="N4132" s="27" t="s">
        <v>15713</v>
      </c>
      <c r="O4132" s="27" t="s">
        <v>15713</v>
      </c>
      <c r="P4132" s="27" t="s">
        <v>19511</v>
      </c>
      <c r="Q4132" s="28" t="s">
        <v>5413</v>
      </c>
    </row>
    <row r="4133" spans="1:17" x14ac:dyDescent="0.2">
      <c r="A4133" s="9" t="s">
        <v>16084</v>
      </c>
      <c r="B4133" s="9">
        <v>1</v>
      </c>
      <c r="K4133" s="29" t="s">
        <v>8582</v>
      </c>
      <c r="L4133" s="30" t="s">
        <v>15779</v>
      </c>
      <c r="M4133" s="30" t="s">
        <v>19511</v>
      </c>
      <c r="N4133" s="30" t="s">
        <v>15713</v>
      </c>
      <c r="O4133" s="30" t="s">
        <v>19511</v>
      </c>
      <c r="P4133" s="30" t="s">
        <v>5414</v>
      </c>
      <c r="Q4133" s="31" t="s">
        <v>19511</v>
      </c>
    </row>
    <row r="4134" spans="1:17" x14ac:dyDescent="0.2">
      <c r="A4134" s="9" t="s">
        <v>16086</v>
      </c>
      <c r="B4134" s="9">
        <v>1</v>
      </c>
      <c r="K4134" s="26" t="s">
        <v>8174</v>
      </c>
      <c r="L4134" s="27" t="s">
        <v>15780</v>
      </c>
      <c r="M4134" s="27" t="s">
        <v>15781</v>
      </c>
      <c r="N4134" s="27" t="s">
        <v>15713</v>
      </c>
      <c r="O4134" s="27" t="s">
        <v>5423</v>
      </c>
      <c r="P4134" s="27" t="s">
        <v>19511</v>
      </c>
      <c r="Q4134" s="28" t="s">
        <v>5415</v>
      </c>
    </row>
    <row r="4135" spans="1:17" x14ac:dyDescent="0.2">
      <c r="A4135" s="9" t="s">
        <v>16088</v>
      </c>
      <c r="B4135" s="9">
        <v>1</v>
      </c>
      <c r="K4135" s="29" t="s">
        <v>8186</v>
      </c>
      <c r="L4135" s="30" t="s">
        <v>15782</v>
      </c>
      <c r="M4135" s="30" t="s">
        <v>15783</v>
      </c>
      <c r="N4135" s="30" t="s">
        <v>15713</v>
      </c>
      <c r="O4135" s="30" t="s">
        <v>19511</v>
      </c>
      <c r="P4135" s="30" t="s">
        <v>5416</v>
      </c>
      <c r="Q4135" s="31" t="s">
        <v>5417</v>
      </c>
    </row>
    <row r="4136" spans="1:17" x14ac:dyDescent="0.2">
      <c r="A4136" s="9" t="s">
        <v>16091</v>
      </c>
      <c r="B4136" s="9">
        <v>1</v>
      </c>
      <c r="K4136" s="26" t="s">
        <v>8186</v>
      </c>
      <c r="L4136" s="27" t="s">
        <v>15784</v>
      </c>
      <c r="M4136" s="27" t="s">
        <v>15785</v>
      </c>
      <c r="N4136" s="27" t="s">
        <v>15713</v>
      </c>
      <c r="O4136" s="27" t="s">
        <v>15713</v>
      </c>
      <c r="P4136" s="27" t="s">
        <v>5418</v>
      </c>
      <c r="Q4136" s="28" t="s">
        <v>5419</v>
      </c>
    </row>
    <row r="4137" spans="1:17" x14ac:dyDescent="0.2">
      <c r="A4137" s="9" t="s">
        <v>16093</v>
      </c>
      <c r="B4137" s="9">
        <v>1</v>
      </c>
      <c r="K4137" s="29" t="s">
        <v>8216</v>
      </c>
      <c r="L4137" s="30" t="s">
        <v>15786</v>
      </c>
      <c r="M4137" s="30" t="s">
        <v>15787</v>
      </c>
      <c r="N4137" s="30" t="s">
        <v>15713</v>
      </c>
      <c r="O4137" s="30" t="s">
        <v>19511</v>
      </c>
      <c r="P4137" s="30" t="s">
        <v>19511</v>
      </c>
      <c r="Q4137" s="31" t="s">
        <v>5420</v>
      </c>
    </row>
    <row r="4138" spans="1:17" x14ac:dyDescent="0.2">
      <c r="A4138" s="9" t="s">
        <v>16094</v>
      </c>
      <c r="B4138" s="9">
        <v>1</v>
      </c>
      <c r="K4138" s="26" t="s">
        <v>8183</v>
      </c>
      <c r="L4138" s="27" t="s">
        <v>15788</v>
      </c>
      <c r="M4138" s="27" t="s">
        <v>15789</v>
      </c>
      <c r="N4138" s="27" t="s">
        <v>15713</v>
      </c>
      <c r="O4138" s="27" t="s">
        <v>19511</v>
      </c>
      <c r="P4138" s="27" t="s">
        <v>5421</v>
      </c>
      <c r="Q4138" s="28" t="s">
        <v>5422</v>
      </c>
    </row>
    <row r="4139" spans="1:17" x14ac:dyDescent="0.2">
      <c r="A4139" s="9" t="s">
        <v>16096</v>
      </c>
      <c r="B4139" s="9">
        <v>1</v>
      </c>
      <c r="K4139" s="29" t="s">
        <v>8171</v>
      </c>
      <c r="L4139" s="30" t="s">
        <v>15790</v>
      </c>
      <c r="M4139" s="30" t="s">
        <v>15791</v>
      </c>
      <c r="N4139" s="30" t="s">
        <v>15713</v>
      </c>
      <c r="O4139" s="30" t="s">
        <v>5423</v>
      </c>
      <c r="P4139" s="30" t="s">
        <v>5424</v>
      </c>
      <c r="Q4139" s="31" t="s">
        <v>5425</v>
      </c>
    </row>
    <row r="4140" spans="1:17" x14ac:dyDescent="0.2">
      <c r="A4140" s="9" t="s">
        <v>16098</v>
      </c>
      <c r="B4140" s="9">
        <v>1</v>
      </c>
      <c r="K4140" s="26" t="s">
        <v>8216</v>
      </c>
      <c r="L4140" s="27" t="s">
        <v>15792</v>
      </c>
      <c r="M4140" s="27" t="s">
        <v>15793</v>
      </c>
      <c r="N4140" s="27" t="s">
        <v>15713</v>
      </c>
      <c r="O4140" s="27" t="s">
        <v>19511</v>
      </c>
      <c r="P4140" s="27" t="s">
        <v>5426</v>
      </c>
      <c r="Q4140" s="28" t="s">
        <v>5427</v>
      </c>
    </row>
    <row r="4141" spans="1:17" x14ac:dyDescent="0.2">
      <c r="A4141" s="9" t="s">
        <v>16099</v>
      </c>
      <c r="B4141" s="9">
        <v>1</v>
      </c>
      <c r="K4141" s="29" t="s">
        <v>8183</v>
      </c>
      <c r="L4141" s="30" t="s">
        <v>15794</v>
      </c>
      <c r="M4141" s="30" t="s">
        <v>15795</v>
      </c>
      <c r="N4141" s="30" t="s">
        <v>15713</v>
      </c>
      <c r="O4141" s="30" t="s">
        <v>15796</v>
      </c>
      <c r="P4141" s="30" t="s">
        <v>5428</v>
      </c>
      <c r="Q4141" s="31" t="s">
        <v>5429</v>
      </c>
    </row>
    <row r="4142" spans="1:17" x14ac:dyDescent="0.2">
      <c r="A4142" s="9" t="s">
        <v>16101</v>
      </c>
      <c r="B4142" s="9">
        <v>1</v>
      </c>
      <c r="K4142" s="26" t="s">
        <v>8582</v>
      </c>
      <c r="L4142" s="27" t="s">
        <v>15797</v>
      </c>
      <c r="M4142" s="27" t="s">
        <v>19511</v>
      </c>
      <c r="N4142" s="27" t="s">
        <v>15713</v>
      </c>
      <c r="O4142" s="27" t="s">
        <v>5423</v>
      </c>
      <c r="P4142" s="27" t="s">
        <v>19511</v>
      </c>
      <c r="Q4142" s="28" t="s">
        <v>5430</v>
      </c>
    </row>
    <row r="4143" spans="1:17" x14ac:dyDescent="0.2">
      <c r="A4143" s="9" t="s">
        <v>16103</v>
      </c>
      <c r="B4143" s="9">
        <v>1</v>
      </c>
      <c r="K4143" s="29" t="s">
        <v>8183</v>
      </c>
      <c r="L4143" s="30" t="s">
        <v>15798</v>
      </c>
      <c r="M4143" s="30" t="s">
        <v>15799</v>
      </c>
      <c r="N4143" s="30" t="s">
        <v>15713</v>
      </c>
      <c r="O4143" s="30" t="s">
        <v>19511</v>
      </c>
      <c r="P4143" s="30" t="s">
        <v>19511</v>
      </c>
      <c r="Q4143" s="31" t="s">
        <v>5431</v>
      </c>
    </row>
    <row r="4144" spans="1:17" x14ac:dyDescent="0.2">
      <c r="A4144" s="9" t="s">
        <v>16105</v>
      </c>
      <c r="B4144" s="9">
        <v>1</v>
      </c>
      <c r="K4144" s="26" t="s">
        <v>8186</v>
      </c>
      <c r="L4144" s="27" t="s">
        <v>15800</v>
      </c>
      <c r="M4144" s="27" t="s">
        <v>15801</v>
      </c>
      <c r="N4144" s="27" t="s">
        <v>15713</v>
      </c>
      <c r="O4144" s="27" t="s">
        <v>15713</v>
      </c>
      <c r="P4144" s="27" t="s">
        <v>5432</v>
      </c>
      <c r="Q4144" s="28" t="s">
        <v>5433</v>
      </c>
    </row>
    <row r="4145" spans="1:17" x14ac:dyDescent="0.2">
      <c r="A4145" s="9" t="s">
        <v>16107</v>
      </c>
      <c r="B4145" s="9">
        <v>1</v>
      </c>
      <c r="K4145" s="29" t="s">
        <v>8183</v>
      </c>
      <c r="L4145" s="30" t="s">
        <v>15802</v>
      </c>
      <c r="M4145" s="30" t="s">
        <v>15803</v>
      </c>
      <c r="N4145" s="30" t="s">
        <v>15713</v>
      </c>
      <c r="O4145" s="30" t="s">
        <v>15713</v>
      </c>
      <c r="P4145" s="30" t="s">
        <v>5434</v>
      </c>
      <c r="Q4145" s="31" t="s">
        <v>5435</v>
      </c>
    </row>
    <row r="4146" spans="1:17" x14ac:dyDescent="0.2">
      <c r="A4146" s="9" t="s">
        <v>16109</v>
      </c>
      <c r="B4146" s="9">
        <v>1</v>
      </c>
      <c r="K4146" s="26" t="s">
        <v>8171</v>
      </c>
      <c r="L4146" s="27" t="s">
        <v>15804</v>
      </c>
      <c r="M4146" s="27" t="s">
        <v>15805</v>
      </c>
      <c r="N4146" s="27" t="s">
        <v>15713</v>
      </c>
      <c r="O4146" s="27" t="s">
        <v>15713</v>
      </c>
      <c r="P4146" s="27" t="s">
        <v>19511</v>
      </c>
      <c r="Q4146" s="28" t="s">
        <v>5436</v>
      </c>
    </row>
    <row r="4147" spans="1:17" x14ac:dyDescent="0.2">
      <c r="A4147" s="9" t="s">
        <v>16113</v>
      </c>
      <c r="B4147" s="9">
        <v>1</v>
      </c>
      <c r="K4147" s="29" t="s">
        <v>8183</v>
      </c>
      <c r="L4147" s="30" t="s">
        <v>15806</v>
      </c>
      <c r="M4147" s="30" t="s">
        <v>15807</v>
      </c>
      <c r="N4147" s="30" t="s">
        <v>15713</v>
      </c>
      <c r="O4147" s="30" t="s">
        <v>15713</v>
      </c>
      <c r="P4147" s="30" t="s">
        <v>5437</v>
      </c>
      <c r="Q4147" s="31" t="s">
        <v>5438</v>
      </c>
    </row>
    <row r="4148" spans="1:17" x14ac:dyDescent="0.2">
      <c r="A4148" s="9" t="s">
        <v>16117</v>
      </c>
      <c r="B4148" s="9">
        <v>1</v>
      </c>
      <c r="K4148" s="26" t="s">
        <v>8183</v>
      </c>
      <c r="L4148" s="27" t="s">
        <v>15808</v>
      </c>
      <c r="M4148" s="27" t="s">
        <v>15809</v>
      </c>
      <c r="N4148" s="27" t="s">
        <v>15713</v>
      </c>
      <c r="O4148" s="27" t="s">
        <v>15713</v>
      </c>
      <c r="P4148" s="27" t="s">
        <v>5439</v>
      </c>
      <c r="Q4148" s="28" t="s">
        <v>5440</v>
      </c>
    </row>
    <row r="4149" spans="1:17" x14ac:dyDescent="0.2">
      <c r="A4149" s="9" t="s">
        <v>16118</v>
      </c>
      <c r="B4149" s="9">
        <v>1</v>
      </c>
      <c r="K4149" s="29" t="s">
        <v>8216</v>
      </c>
      <c r="L4149" s="30" t="s">
        <v>15810</v>
      </c>
      <c r="M4149" s="30" t="s">
        <v>15811</v>
      </c>
      <c r="N4149" s="30" t="s">
        <v>15713</v>
      </c>
      <c r="O4149" s="30" t="s">
        <v>15713</v>
      </c>
      <c r="P4149" s="30" t="s">
        <v>5441</v>
      </c>
      <c r="Q4149" s="31" t="s">
        <v>5442</v>
      </c>
    </row>
    <row r="4150" spans="1:17" x14ac:dyDescent="0.2">
      <c r="A4150" s="9" t="s">
        <v>16120</v>
      </c>
      <c r="B4150" s="9">
        <v>1</v>
      </c>
      <c r="K4150" s="26" t="s">
        <v>8186</v>
      </c>
      <c r="L4150" s="27" t="s">
        <v>15812</v>
      </c>
      <c r="M4150" s="27" t="s">
        <v>15813</v>
      </c>
      <c r="N4150" s="27" t="s">
        <v>15713</v>
      </c>
      <c r="O4150" s="27" t="s">
        <v>15713</v>
      </c>
      <c r="P4150" s="27" t="s">
        <v>5443</v>
      </c>
      <c r="Q4150" s="28" t="s">
        <v>5444</v>
      </c>
    </row>
    <row r="4151" spans="1:17" x14ac:dyDescent="0.2">
      <c r="A4151" s="9" t="s">
        <v>16122</v>
      </c>
      <c r="B4151" s="9">
        <v>1</v>
      </c>
      <c r="K4151" s="29" t="s">
        <v>8183</v>
      </c>
      <c r="L4151" s="30" t="s">
        <v>15814</v>
      </c>
      <c r="M4151" s="30" t="s">
        <v>15815</v>
      </c>
      <c r="N4151" s="30" t="s">
        <v>15713</v>
      </c>
      <c r="O4151" s="30" t="s">
        <v>15713</v>
      </c>
      <c r="P4151" s="30" t="s">
        <v>19511</v>
      </c>
      <c r="Q4151" s="31" t="s">
        <v>5445</v>
      </c>
    </row>
    <row r="4152" spans="1:17" x14ac:dyDescent="0.2">
      <c r="A4152" s="9" t="s">
        <v>16124</v>
      </c>
      <c r="B4152" s="9">
        <v>1</v>
      </c>
      <c r="K4152" s="26" t="s">
        <v>8220</v>
      </c>
      <c r="L4152" s="27" t="s">
        <v>15816</v>
      </c>
      <c r="M4152" s="27" t="s">
        <v>19511</v>
      </c>
      <c r="N4152" s="27" t="s">
        <v>15713</v>
      </c>
      <c r="O4152" s="27" t="s">
        <v>5423</v>
      </c>
      <c r="P4152" s="27" t="s">
        <v>19511</v>
      </c>
      <c r="Q4152" s="28" t="s">
        <v>19511</v>
      </c>
    </row>
    <row r="4153" spans="1:17" x14ac:dyDescent="0.2">
      <c r="A4153" s="9" t="s">
        <v>16126</v>
      </c>
      <c r="B4153" s="9">
        <v>1</v>
      </c>
      <c r="K4153" s="29" t="s">
        <v>8186</v>
      </c>
      <c r="L4153" s="30" t="s">
        <v>13174</v>
      </c>
      <c r="M4153" s="30" t="s">
        <v>15817</v>
      </c>
      <c r="N4153" s="30" t="s">
        <v>15713</v>
      </c>
      <c r="O4153" s="30" t="s">
        <v>15713</v>
      </c>
      <c r="P4153" s="30" t="s">
        <v>19511</v>
      </c>
      <c r="Q4153" s="31" t="s">
        <v>5446</v>
      </c>
    </row>
    <row r="4154" spans="1:17" x14ac:dyDescent="0.2">
      <c r="A4154" s="9" t="s">
        <v>16128</v>
      </c>
      <c r="B4154" s="9">
        <v>1</v>
      </c>
      <c r="K4154" s="26" t="s">
        <v>8186</v>
      </c>
      <c r="L4154" s="27" t="s">
        <v>15818</v>
      </c>
      <c r="M4154" s="27" t="s">
        <v>5447</v>
      </c>
      <c r="N4154" s="27" t="s">
        <v>15713</v>
      </c>
      <c r="O4154" s="27" t="s">
        <v>15713</v>
      </c>
      <c r="P4154" s="27" t="s">
        <v>19511</v>
      </c>
      <c r="Q4154" s="28" t="s">
        <v>5448</v>
      </c>
    </row>
    <row r="4155" spans="1:17" x14ac:dyDescent="0.2">
      <c r="A4155" s="9" t="s">
        <v>16132</v>
      </c>
      <c r="B4155" s="9">
        <v>1</v>
      </c>
      <c r="K4155" s="29" t="s">
        <v>8183</v>
      </c>
      <c r="L4155" s="30" t="s">
        <v>15819</v>
      </c>
      <c r="M4155" s="30" t="s">
        <v>15820</v>
      </c>
      <c r="N4155" s="30" t="s">
        <v>15713</v>
      </c>
      <c r="O4155" s="30" t="s">
        <v>15713</v>
      </c>
      <c r="P4155" s="30" t="s">
        <v>5449</v>
      </c>
      <c r="Q4155" s="31" t="s">
        <v>5450</v>
      </c>
    </row>
    <row r="4156" spans="1:17" x14ac:dyDescent="0.2">
      <c r="A4156" s="9" t="s">
        <v>16134</v>
      </c>
      <c r="B4156" s="9">
        <v>1</v>
      </c>
      <c r="K4156" s="26" t="s">
        <v>8183</v>
      </c>
      <c r="L4156" s="27" t="s">
        <v>15821</v>
      </c>
      <c r="M4156" s="27" t="s">
        <v>15822</v>
      </c>
      <c r="N4156" s="27" t="s">
        <v>15713</v>
      </c>
      <c r="O4156" s="27" t="s">
        <v>19511</v>
      </c>
      <c r="P4156" s="27" t="s">
        <v>19511</v>
      </c>
      <c r="Q4156" s="28" t="s">
        <v>5451</v>
      </c>
    </row>
    <row r="4157" spans="1:17" x14ac:dyDescent="0.2">
      <c r="A4157" s="9" t="s">
        <v>16136</v>
      </c>
      <c r="B4157" s="9">
        <v>1</v>
      </c>
      <c r="K4157" s="29" t="s">
        <v>8523</v>
      </c>
      <c r="L4157" s="30" t="s">
        <v>15823</v>
      </c>
      <c r="M4157" s="30" t="s">
        <v>15824</v>
      </c>
      <c r="N4157" s="30" t="s">
        <v>15713</v>
      </c>
      <c r="O4157" s="30" t="s">
        <v>15713</v>
      </c>
      <c r="P4157" s="30" t="s">
        <v>5452</v>
      </c>
      <c r="Q4157" s="31" t="s">
        <v>5453</v>
      </c>
    </row>
    <row r="4158" spans="1:17" x14ac:dyDescent="0.2">
      <c r="A4158" s="9" t="s">
        <v>16138</v>
      </c>
      <c r="B4158" s="9">
        <v>1</v>
      </c>
      <c r="K4158" s="26" t="s">
        <v>8523</v>
      </c>
      <c r="L4158" s="27" t="s">
        <v>15825</v>
      </c>
      <c r="M4158" s="27" t="s">
        <v>15826</v>
      </c>
      <c r="N4158" s="27" t="s">
        <v>15713</v>
      </c>
      <c r="O4158" s="27" t="s">
        <v>15713</v>
      </c>
      <c r="P4158" s="27" t="s">
        <v>5454</v>
      </c>
      <c r="Q4158" s="28" t="s">
        <v>5455</v>
      </c>
    </row>
    <row r="4159" spans="1:17" x14ac:dyDescent="0.2">
      <c r="A4159" s="9" t="s">
        <v>16140</v>
      </c>
      <c r="B4159" s="9">
        <v>1</v>
      </c>
      <c r="K4159" s="29" t="s">
        <v>8523</v>
      </c>
      <c r="L4159" s="30" t="s">
        <v>13791</v>
      </c>
      <c r="M4159" s="30" t="s">
        <v>19511</v>
      </c>
      <c r="N4159" s="30" t="s">
        <v>15713</v>
      </c>
      <c r="O4159" s="30" t="s">
        <v>5423</v>
      </c>
      <c r="P4159" s="30" t="s">
        <v>5456</v>
      </c>
      <c r="Q4159" s="31" t="s">
        <v>5457</v>
      </c>
    </row>
    <row r="4160" spans="1:17" x14ac:dyDescent="0.2">
      <c r="A4160" s="9" t="s">
        <v>16143</v>
      </c>
      <c r="B4160" s="9">
        <v>1</v>
      </c>
      <c r="K4160" s="26" t="s">
        <v>8216</v>
      </c>
      <c r="L4160" s="27" t="s">
        <v>15827</v>
      </c>
      <c r="M4160" s="27" t="s">
        <v>15828</v>
      </c>
      <c r="N4160" s="27" t="s">
        <v>15713</v>
      </c>
      <c r="O4160" s="27" t="s">
        <v>15713</v>
      </c>
      <c r="P4160" s="27" t="s">
        <v>19511</v>
      </c>
      <c r="Q4160" s="28" t="s">
        <v>5458</v>
      </c>
    </row>
    <row r="4161" spans="1:17" x14ac:dyDescent="0.2">
      <c r="A4161" s="9" t="s">
        <v>16145</v>
      </c>
      <c r="B4161" s="9">
        <v>1</v>
      </c>
      <c r="K4161" s="29" t="s">
        <v>8216</v>
      </c>
      <c r="L4161" s="30" t="s">
        <v>15829</v>
      </c>
      <c r="M4161" s="30" t="s">
        <v>15830</v>
      </c>
      <c r="N4161" s="30" t="s">
        <v>15713</v>
      </c>
      <c r="O4161" s="30" t="s">
        <v>15713</v>
      </c>
      <c r="P4161" s="30" t="s">
        <v>19511</v>
      </c>
      <c r="Q4161" s="31" t="s">
        <v>19511</v>
      </c>
    </row>
    <row r="4162" spans="1:17" x14ac:dyDescent="0.2">
      <c r="A4162" s="9" t="s">
        <v>16147</v>
      </c>
      <c r="B4162" s="9">
        <v>1</v>
      </c>
      <c r="K4162" s="26" t="s">
        <v>8285</v>
      </c>
      <c r="L4162" s="27" t="s">
        <v>15831</v>
      </c>
      <c r="M4162" s="27" t="s">
        <v>15832</v>
      </c>
      <c r="N4162" s="27" t="s">
        <v>15713</v>
      </c>
      <c r="O4162" s="27" t="s">
        <v>15713</v>
      </c>
      <c r="P4162" s="27" t="s">
        <v>19511</v>
      </c>
      <c r="Q4162" s="28" t="s">
        <v>19511</v>
      </c>
    </row>
    <row r="4163" spans="1:17" x14ac:dyDescent="0.2">
      <c r="A4163" s="9" t="s">
        <v>16149</v>
      </c>
      <c r="B4163" s="9">
        <v>1</v>
      </c>
      <c r="K4163" s="29" t="s">
        <v>8523</v>
      </c>
      <c r="L4163" s="30" t="s">
        <v>15833</v>
      </c>
      <c r="M4163" s="30" t="s">
        <v>19511</v>
      </c>
      <c r="N4163" s="30" t="s">
        <v>15713</v>
      </c>
      <c r="O4163" s="30" t="s">
        <v>15834</v>
      </c>
      <c r="P4163" s="30" t="s">
        <v>5459</v>
      </c>
      <c r="Q4163" s="31" t="s">
        <v>5460</v>
      </c>
    </row>
    <row r="4164" spans="1:17" x14ac:dyDescent="0.2">
      <c r="A4164" s="9" t="s">
        <v>16151</v>
      </c>
      <c r="B4164" s="9">
        <v>1</v>
      </c>
      <c r="K4164" s="26" t="s">
        <v>8171</v>
      </c>
      <c r="L4164" s="27" t="s">
        <v>15835</v>
      </c>
      <c r="M4164" s="27" t="s">
        <v>15836</v>
      </c>
      <c r="N4164" s="27" t="s">
        <v>15713</v>
      </c>
      <c r="O4164" s="27" t="s">
        <v>15713</v>
      </c>
      <c r="P4164" s="27" t="s">
        <v>5461</v>
      </c>
      <c r="Q4164" s="28" t="s">
        <v>5462</v>
      </c>
    </row>
    <row r="4165" spans="1:17" x14ac:dyDescent="0.2">
      <c r="A4165" s="9" t="s">
        <v>16153</v>
      </c>
      <c r="B4165" s="9">
        <v>1</v>
      </c>
      <c r="K4165" s="29" t="s">
        <v>8177</v>
      </c>
      <c r="L4165" s="30" t="s">
        <v>15837</v>
      </c>
      <c r="M4165" s="30" t="s">
        <v>15838</v>
      </c>
      <c r="N4165" s="30" t="s">
        <v>15713</v>
      </c>
      <c r="O4165" s="30" t="s">
        <v>15713</v>
      </c>
      <c r="P4165" s="30" t="s">
        <v>5463</v>
      </c>
      <c r="Q4165" s="31" t="s">
        <v>5420</v>
      </c>
    </row>
    <row r="4166" spans="1:17" x14ac:dyDescent="0.2">
      <c r="A4166" s="9" t="s">
        <v>16155</v>
      </c>
      <c r="B4166" s="9">
        <v>1</v>
      </c>
      <c r="K4166" s="26" t="s">
        <v>8177</v>
      </c>
      <c r="L4166" s="27" t="s">
        <v>15839</v>
      </c>
      <c r="M4166" s="27" t="s">
        <v>5381</v>
      </c>
      <c r="N4166" s="27" t="s">
        <v>15713</v>
      </c>
      <c r="O4166" s="27" t="s">
        <v>15713</v>
      </c>
      <c r="P4166" s="27" t="s">
        <v>19511</v>
      </c>
      <c r="Q4166" s="28" t="s">
        <v>5464</v>
      </c>
    </row>
    <row r="4167" spans="1:17" x14ac:dyDescent="0.2">
      <c r="A4167" s="9" t="s">
        <v>16157</v>
      </c>
      <c r="B4167" s="9">
        <v>1</v>
      </c>
      <c r="K4167" s="29" t="s">
        <v>8177</v>
      </c>
      <c r="L4167" s="30" t="s">
        <v>9524</v>
      </c>
      <c r="M4167" s="30" t="s">
        <v>15840</v>
      </c>
      <c r="N4167" s="30" t="s">
        <v>15713</v>
      </c>
      <c r="O4167" s="30" t="s">
        <v>15713</v>
      </c>
      <c r="P4167" s="30" t="s">
        <v>19511</v>
      </c>
      <c r="Q4167" s="31" t="s">
        <v>5465</v>
      </c>
    </row>
    <row r="4168" spans="1:17" x14ac:dyDescent="0.2">
      <c r="A4168" s="9" t="s">
        <v>16159</v>
      </c>
      <c r="B4168" s="9">
        <v>1</v>
      </c>
      <c r="K4168" s="26" t="s">
        <v>8177</v>
      </c>
      <c r="L4168" s="27" t="s">
        <v>13313</v>
      </c>
      <c r="M4168" s="27" t="s">
        <v>15841</v>
      </c>
      <c r="N4168" s="27" t="s">
        <v>15713</v>
      </c>
      <c r="O4168" s="27" t="s">
        <v>15713</v>
      </c>
      <c r="P4168" s="27" t="s">
        <v>5466</v>
      </c>
      <c r="Q4168" s="28" t="s">
        <v>5467</v>
      </c>
    </row>
    <row r="4169" spans="1:17" x14ac:dyDescent="0.2">
      <c r="A4169" s="9" t="s">
        <v>16162</v>
      </c>
      <c r="B4169" s="9">
        <v>1</v>
      </c>
      <c r="K4169" s="29" t="s">
        <v>8186</v>
      </c>
      <c r="L4169" s="30" t="s">
        <v>15842</v>
      </c>
      <c r="M4169" s="30" t="s">
        <v>15843</v>
      </c>
      <c r="N4169" s="30" t="s">
        <v>15713</v>
      </c>
      <c r="O4169" s="30" t="s">
        <v>15713</v>
      </c>
      <c r="P4169" s="30" t="s">
        <v>5468</v>
      </c>
      <c r="Q4169" s="31" t="s">
        <v>5469</v>
      </c>
    </row>
    <row r="4170" spans="1:17" x14ac:dyDescent="0.2">
      <c r="A4170" s="9" t="s">
        <v>16164</v>
      </c>
      <c r="B4170" s="9">
        <v>1</v>
      </c>
      <c r="K4170" s="26" t="s">
        <v>8186</v>
      </c>
      <c r="L4170" s="27" t="s">
        <v>15844</v>
      </c>
      <c r="M4170" s="27" t="s">
        <v>15845</v>
      </c>
      <c r="N4170" s="27" t="s">
        <v>15713</v>
      </c>
      <c r="O4170" s="27" t="s">
        <v>15713</v>
      </c>
      <c r="P4170" s="27" t="s">
        <v>5470</v>
      </c>
      <c r="Q4170" s="28" t="s">
        <v>5471</v>
      </c>
    </row>
    <row r="4171" spans="1:17" x14ac:dyDescent="0.2">
      <c r="A4171" s="9" t="s">
        <v>16166</v>
      </c>
      <c r="B4171" s="9">
        <v>1</v>
      </c>
      <c r="K4171" s="29" t="s">
        <v>8183</v>
      </c>
      <c r="L4171" s="30" t="s">
        <v>15846</v>
      </c>
      <c r="M4171" s="30" t="s">
        <v>15847</v>
      </c>
      <c r="N4171" s="30" t="s">
        <v>15713</v>
      </c>
      <c r="O4171" s="30" t="s">
        <v>19511</v>
      </c>
      <c r="P4171" s="30" t="s">
        <v>19511</v>
      </c>
      <c r="Q4171" s="31" t="s">
        <v>19511</v>
      </c>
    </row>
    <row r="4172" spans="1:17" x14ac:dyDescent="0.2">
      <c r="A4172" s="9" t="s">
        <v>16168</v>
      </c>
      <c r="B4172" s="9">
        <v>1</v>
      </c>
      <c r="K4172" s="26" t="s">
        <v>8183</v>
      </c>
      <c r="L4172" s="27" t="s">
        <v>15848</v>
      </c>
      <c r="M4172" s="27" t="s">
        <v>15849</v>
      </c>
      <c r="N4172" s="27" t="s">
        <v>15713</v>
      </c>
      <c r="O4172" s="27" t="s">
        <v>15850</v>
      </c>
      <c r="P4172" s="27" t="s">
        <v>5472</v>
      </c>
      <c r="Q4172" s="28" t="s">
        <v>5473</v>
      </c>
    </row>
    <row r="4173" spans="1:17" x14ac:dyDescent="0.2">
      <c r="A4173" s="9" t="s">
        <v>16170</v>
      </c>
      <c r="B4173" s="9">
        <v>1</v>
      </c>
      <c r="K4173" s="29" t="s">
        <v>8183</v>
      </c>
      <c r="L4173" s="30" t="s">
        <v>15851</v>
      </c>
      <c r="M4173" s="30" t="s">
        <v>15852</v>
      </c>
      <c r="N4173" s="30" t="s">
        <v>15713</v>
      </c>
      <c r="O4173" s="30" t="s">
        <v>15713</v>
      </c>
      <c r="P4173" s="30" t="s">
        <v>5474</v>
      </c>
      <c r="Q4173" s="31" t="s">
        <v>5475</v>
      </c>
    </row>
    <row r="4174" spans="1:17" x14ac:dyDescent="0.2">
      <c r="A4174" s="9" t="s">
        <v>16172</v>
      </c>
      <c r="B4174" s="9">
        <v>1</v>
      </c>
      <c r="K4174" s="26" t="s">
        <v>8582</v>
      </c>
      <c r="L4174" s="27" t="s">
        <v>15853</v>
      </c>
      <c r="M4174" s="27" t="s">
        <v>19511</v>
      </c>
      <c r="N4174" s="27" t="s">
        <v>15713</v>
      </c>
      <c r="O4174" s="27" t="s">
        <v>15713</v>
      </c>
      <c r="P4174" s="27" t="s">
        <v>19511</v>
      </c>
      <c r="Q4174" s="28" t="s">
        <v>19511</v>
      </c>
    </row>
    <row r="4175" spans="1:17" x14ac:dyDescent="0.2">
      <c r="A4175" s="9" t="s">
        <v>16174</v>
      </c>
      <c r="B4175" s="9">
        <v>1</v>
      </c>
      <c r="K4175" s="29" t="s">
        <v>8582</v>
      </c>
      <c r="L4175" s="30" t="s">
        <v>15854</v>
      </c>
      <c r="M4175" s="30" t="s">
        <v>19511</v>
      </c>
      <c r="N4175" s="30" t="s">
        <v>15713</v>
      </c>
      <c r="O4175" s="30" t="s">
        <v>5423</v>
      </c>
      <c r="P4175" s="30" t="s">
        <v>5476</v>
      </c>
      <c r="Q4175" s="31" t="s">
        <v>5477</v>
      </c>
    </row>
    <row r="4176" spans="1:17" x14ac:dyDescent="0.2">
      <c r="A4176" s="9" t="s">
        <v>16176</v>
      </c>
      <c r="B4176" s="9">
        <v>1</v>
      </c>
      <c r="K4176" s="26" t="s">
        <v>8582</v>
      </c>
      <c r="L4176" s="27" t="s">
        <v>15855</v>
      </c>
      <c r="M4176" s="27" t="s">
        <v>19511</v>
      </c>
      <c r="N4176" s="27" t="s">
        <v>15713</v>
      </c>
      <c r="O4176" s="27" t="s">
        <v>5423</v>
      </c>
      <c r="P4176" s="27" t="s">
        <v>19511</v>
      </c>
      <c r="Q4176" s="28" t="s">
        <v>19511</v>
      </c>
    </row>
    <row r="4177" spans="1:17" x14ac:dyDescent="0.2">
      <c r="A4177" s="9" t="s">
        <v>16178</v>
      </c>
      <c r="B4177" s="9">
        <v>1</v>
      </c>
      <c r="K4177" s="29" t="s">
        <v>8582</v>
      </c>
      <c r="L4177" s="30" t="s">
        <v>12988</v>
      </c>
      <c r="M4177" s="30" t="s">
        <v>19511</v>
      </c>
      <c r="N4177" s="30" t="s">
        <v>15713</v>
      </c>
      <c r="O4177" s="30" t="s">
        <v>5423</v>
      </c>
      <c r="P4177" s="30" t="s">
        <v>5478</v>
      </c>
      <c r="Q4177" s="31" t="s">
        <v>5479</v>
      </c>
    </row>
    <row r="4178" spans="1:17" x14ac:dyDescent="0.2">
      <c r="A4178" s="9" t="s">
        <v>16180</v>
      </c>
      <c r="B4178" s="9">
        <v>1</v>
      </c>
      <c r="K4178" s="26" t="s">
        <v>8582</v>
      </c>
      <c r="L4178" s="27" t="s">
        <v>15856</v>
      </c>
      <c r="M4178" s="27" t="s">
        <v>19511</v>
      </c>
      <c r="N4178" s="27" t="s">
        <v>15713</v>
      </c>
      <c r="O4178" s="27" t="s">
        <v>5423</v>
      </c>
      <c r="P4178" s="27" t="s">
        <v>5480</v>
      </c>
      <c r="Q4178" s="28" t="s">
        <v>19511</v>
      </c>
    </row>
    <row r="4179" spans="1:17" x14ac:dyDescent="0.2">
      <c r="A4179" s="9" t="s">
        <v>16183</v>
      </c>
      <c r="B4179" s="9">
        <v>1</v>
      </c>
      <c r="K4179" s="29" t="s">
        <v>8582</v>
      </c>
      <c r="L4179" s="30" t="s">
        <v>15857</v>
      </c>
      <c r="M4179" s="30" t="s">
        <v>19511</v>
      </c>
      <c r="N4179" s="30" t="s">
        <v>15713</v>
      </c>
      <c r="O4179" s="30" t="s">
        <v>5423</v>
      </c>
      <c r="P4179" s="30" t="s">
        <v>19511</v>
      </c>
      <c r="Q4179" s="31" t="s">
        <v>19511</v>
      </c>
    </row>
    <row r="4180" spans="1:17" x14ac:dyDescent="0.2">
      <c r="A4180" s="9" t="s">
        <v>16184</v>
      </c>
      <c r="B4180" s="9">
        <v>1</v>
      </c>
      <c r="K4180" s="26" t="s">
        <v>8582</v>
      </c>
      <c r="L4180" s="27" t="s">
        <v>15858</v>
      </c>
      <c r="M4180" s="27" t="s">
        <v>19511</v>
      </c>
      <c r="N4180" s="27" t="s">
        <v>15713</v>
      </c>
      <c r="O4180" s="27" t="s">
        <v>5423</v>
      </c>
      <c r="P4180" s="27" t="s">
        <v>5481</v>
      </c>
      <c r="Q4180" s="28" t="s">
        <v>19511</v>
      </c>
    </row>
    <row r="4181" spans="1:17" x14ac:dyDescent="0.2">
      <c r="A4181" s="9" t="s">
        <v>16186</v>
      </c>
      <c r="B4181" s="9">
        <v>1</v>
      </c>
      <c r="K4181" s="29" t="s">
        <v>8582</v>
      </c>
      <c r="L4181" s="30" t="s">
        <v>15859</v>
      </c>
      <c r="M4181" s="30" t="s">
        <v>19511</v>
      </c>
      <c r="N4181" s="30" t="s">
        <v>15713</v>
      </c>
      <c r="O4181" s="30" t="s">
        <v>15713</v>
      </c>
      <c r="P4181" s="30" t="s">
        <v>19511</v>
      </c>
      <c r="Q4181" s="31" t="s">
        <v>19511</v>
      </c>
    </row>
    <row r="4182" spans="1:17" x14ac:dyDescent="0.2">
      <c r="A4182" s="9" t="s">
        <v>16187</v>
      </c>
      <c r="B4182" s="9">
        <v>1</v>
      </c>
      <c r="K4182" s="26" t="s">
        <v>8582</v>
      </c>
      <c r="L4182" s="27" t="s">
        <v>15860</v>
      </c>
      <c r="M4182" s="27" t="s">
        <v>19511</v>
      </c>
      <c r="N4182" s="27" t="s">
        <v>15713</v>
      </c>
      <c r="O4182" s="27" t="s">
        <v>5423</v>
      </c>
      <c r="P4182" s="27" t="s">
        <v>19511</v>
      </c>
      <c r="Q4182" s="28" t="s">
        <v>19511</v>
      </c>
    </row>
    <row r="4183" spans="1:17" x14ac:dyDescent="0.2">
      <c r="A4183" s="9" t="s">
        <v>16188</v>
      </c>
      <c r="B4183" s="9">
        <v>1</v>
      </c>
      <c r="K4183" s="29" t="s">
        <v>8582</v>
      </c>
      <c r="L4183" s="30" t="s">
        <v>15861</v>
      </c>
      <c r="M4183" s="30" t="s">
        <v>19511</v>
      </c>
      <c r="N4183" s="30" t="s">
        <v>15713</v>
      </c>
      <c r="O4183" s="30" t="s">
        <v>5423</v>
      </c>
      <c r="P4183" s="30" t="s">
        <v>19511</v>
      </c>
      <c r="Q4183" s="31" t="s">
        <v>19511</v>
      </c>
    </row>
    <row r="4184" spans="1:17" x14ac:dyDescent="0.2">
      <c r="A4184" s="9" t="s">
        <v>16190</v>
      </c>
      <c r="B4184" s="9">
        <v>1</v>
      </c>
      <c r="K4184" s="26" t="s">
        <v>8582</v>
      </c>
      <c r="L4184" s="27" t="s">
        <v>9905</v>
      </c>
      <c r="M4184" s="27" t="s">
        <v>19511</v>
      </c>
      <c r="N4184" s="27" t="s">
        <v>15713</v>
      </c>
      <c r="O4184" s="27" t="s">
        <v>5423</v>
      </c>
      <c r="P4184" s="27" t="s">
        <v>19511</v>
      </c>
      <c r="Q4184" s="28" t="s">
        <v>19511</v>
      </c>
    </row>
    <row r="4185" spans="1:17" x14ac:dyDescent="0.2">
      <c r="A4185" s="9" t="s">
        <v>16192</v>
      </c>
      <c r="B4185" s="9">
        <v>1</v>
      </c>
      <c r="K4185" s="29" t="s">
        <v>8186</v>
      </c>
      <c r="L4185" s="30" t="s">
        <v>15862</v>
      </c>
      <c r="M4185" s="30" t="s">
        <v>15863</v>
      </c>
      <c r="N4185" s="30" t="s">
        <v>15864</v>
      </c>
      <c r="O4185" s="30" t="s">
        <v>15864</v>
      </c>
      <c r="P4185" s="30" t="s">
        <v>5482</v>
      </c>
      <c r="Q4185" s="31" t="s">
        <v>5483</v>
      </c>
    </row>
    <row r="4186" spans="1:17" x14ac:dyDescent="0.2">
      <c r="A4186" s="9" t="s">
        <v>16194</v>
      </c>
      <c r="B4186" s="9">
        <v>1</v>
      </c>
      <c r="K4186" s="26" t="s">
        <v>8177</v>
      </c>
      <c r="L4186" s="27" t="s">
        <v>15865</v>
      </c>
      <c r="M4186" s="27" t="s">
        <v>15866</v>
      </c>
      <c r="N4186" s="27" t="s">
        <v>15864</v>
      </c>
      <c r="O4186" s="27" t="s">
        <v>15864</v>
      </c>
      <c r="P4186" s="27" t="s">
        <v>5484</v>
      </c>
      <c r="Q4186" s="28" t="s">
        <v>5485</v>
      </c>
    </row>
    <row r="4187" spans="1:17" x14ac:dyDescent="0.2">
      <c r="A4187" s="9" t="s">
        <v>16197</v>
      </c>
      <c r="B4187" s="9">
        <v>1</v>
      </c>
      <c r="K4187" s="29" t="s">
        <v>8171</v>
      </c>
      <c r="L4187" s="30" t="s">
        <v>15867</v>
      </c>
      <c r="M4187" s="30" t="s">
        <v>15868</v>
      </c>
      <c r="N4187" s="30" t="s">
        <v>15864</v>
      </c>
      <c r="O4187" s="30" t="s">
        <v>15864</v>
      </c>
      <c r="P4187" s="30" t="s">
        <v>5486</v>
      </c>
      <c r="Q4187" s="31" t="s">
        <v>5487</v>
      </c>
    </row>
    <row r="4188" spans="1:17" x14ac:dyDescent="0.2">
      <c r="A4188" s="9" t="s">
        <v>16198</v>
      </c>
      <c r="B4188" s="9">
        <v>1</v>
      </c>
      <c r="K4188" s="26" t="s">
        <v>8177</v>
      </c>
      <c r="L4188" s="27" t="s">
        <v>15869</v>
      </c>
      <c r="M4188" s="27" t="s">
        <v>15870</v>
      </c>
      <c r="N4188" s="27" t="s">
        <v>15864</v>
      </c>
      <c r="O4188" s="27" t="s">
        <v>15871</v>
      </c>
      <c r="P4188" s="27" t="s">
        <v>5488</v>
      </c>
      <c r="Q4188" s="28" t="s">
        <v>5488</v>
      </c>
    </row>
    <row r="4189" spans="1:17" x14ac:dyDescent="0.2">
      <c r="A4189" s="9" t="s">
        <v>16199</v>
      </c>
      <c r="B4189" s="9">
        <v>1</v>
      </c>
      <c r="K4189" s="29" t="s">
        <v>8177</v>
      </c>
      <c r="L4189" s="30" t="s">
        <v>15872</v>
      </c>
      <c r="M4189" s="30" t="s">
        <v>15873</v>
      </c>
      <c r="N4189" s="30" t="s">
        <v>15864</v>
      </c>
      <c r="O4189" s="30" t="s">
        <v>15864</v>
      </c>
      <c r="P4189" s="30" t="s">
        <v>5489</v>
      </c>
      <c r="Q4189" s="31" t="s">
        <v>5490</v>
      </c>
    </row>
    <row r="4190" spans="1:17" x14ac:dyDescent="0.2">
      <c r="A4190" s="9" t="s">
        <v>16202</v>
      </c>
      <c r="B4190" s="9">
        <v>1</v>
      </c>
      <c r="K4190" s="26" t="s">
        <v>8177</v>
      </c>
      <c r="L4190" s="27" t="s">
        <v>15874</v>
      </c>
      <c r="M4190" s="27" t="s">
        <v>15875</v>
      </c>
      <c r="N4190" s="27" t="s">
        <v>15864</v>
      </c>
      <c r="O4190" s="27" t="s">
        <v>15864</v>
      </c>
      <c r="P4190" s="27" t="s">
        <v>19511</v>
      </c>
      <c r="Q4190" s="28" t="s">
        <v>5491</v>
      </c>
    </row>
    <row r="4191" spans="1:17" x14ac:dyDescent="0.2">
      <c r="A4191" s="9" t="s">
        <v>16207</v>
      </c>
      <c r="B4191" s="9">
        <v>1</v>
      </c>
      <c r="K4191" s="29" t="s">
        <v>8177</v>
      </c>
      <c r="L4191" s="30" t="s">
        <v>8189</v>
      </c>
      <c r="M4191" s="30" t="s">
        <v>15876</v>
      </c>
      <c r="N4191" s="30" t="s">
        <v>15864</v>
      </c>
      <c r="O4191" s="30" t="s">
        <v>15864</v>
      </c>
      <c r="P4191" s="30" t="s">
        <v>5492</v>
      </c>
      <c r="Q4191" s="31" t="s">
        <v>5493</v>
      </c>
    </row>
    <row r="4192" spans="1:17" x14ac:dyDescent="0.2">
      <c r="A4192" s="9" t="s">
        <v>16209</v>
      </c>
      <c r="B4192" s="9">
        <v>1</v>
      </c>
      <c r="K4192" s="26" t="s">
        <v>8183</v>
      </c>
      <c r="L4192" s="27" t="s">
        <v>15877</v>
      </c>
      <c r="M4192" s="27" t="s">
        <v>15878</v>
      </c>
      <c r="N4192" s="27" t="s">
        <v>15864</v>
      </c>
      <c r="O4192" s="27" t="s">
        <v>15864</v>
      </c>
      <c r="P4192" s="27" t="s">
        <v>5494</v>
      </c>
      <c r="Q4192" s="28" t="s">
        <v>5495</v>
      </c>
    </row>
    <row r="4193" spans="1:17" x14ac:dyDescent="0.2">
      <c r="A4193" s="9" t="s">
        <v>16211</v>
      </c>
      <c r="B4193" s="9">
        <v>1</v>
      </c>
      <c r="K4193" s="29" t="s">
        <v>8183</v>
      </c>
      <c r="L4193" s="30" t="s">
        <v>15879</v>
      </c>
      <c r="M4193" s="30" t="s">
        <v>15880</v>
      </c>
      <c r="N4193" s="30" t="s">
        <v>15864</v>
      </c>
      <c r="O4193" s="30" t="s">
        <v>15864</v>
      </c>
      <c r="P4193" s="30" t="s">
        <v>5496</v>
      </c>
      <c r="Q4193" s="31" t="s">
        <v>5497</v>
      </c>
    </row>
    <row r="4194" spans="1:17" x14ac:dyDescent="0.2">
      <c r="A4194" s="9" t="s">
        <v>16213</v>
      </c>
      <c r="B4194" s="9">
        <v>1</v>
      </c>
      <c r="K4194" s="26" t="s">
        <v>8183</v>
      </c>
      <c r="L4194" s="27" t="s">
        <v>15881</v>
      </c>
      <c r="M4194" s="27" t="s">
        <v>15882</v>
      </c>
      <c r="N4194" s="27" t="s">
        <v>15864</v>
      </c>
      <c r="O4194" s="27" t="s">
        <v>15864</v>
      </c>
      <c r="P4194" s="27" t="s">
        <v>5498</v>
      </c>
      <c r="Q4194" s="28" t="s">
        <v>5499</v>
      </c>
    </row>
    <row r="4195" spans="1:17" x14ac:dyDescent="0.2">
      <c r="A4195" s="9" t="s">
        <v>16215</v>
      </c>
      <c r="B4195" s="9">
        <v>1</v>
      </c>
      <c r="K4195" s="29" t="s">
        <v>8282</v>
      </c>
      <c r="L4195" s="30" t="s">
        <v>15883</v>
      </c>
      <c r="M4195" s="30" t="s">
        <v>15884</v>
      </c>
      <c r="N4195" s="30" t="s">
        <v>15864</v>
      </c>
      <c r="O4195" s="30" t="s">
        <v>15864</v>
      </c>
      <c r="P4195" s="30" t="s">
        <v>19511</v>
      </c>
      <c r="Q4195" s="31" t="s">
        <v>5500</v>
      </c>
    </row>
    <row r="4196" spans="1:17" x14ac:dyDescent="0.2">
      <c r="A4196" s="9" t="s">
        <v>16217</v>
      </c>
      <c r="B4196" s="9">
        <v>1</v>
      </c>
      <c r="K4196" s="26" t="s">
        <v>8183</v>
      </c>
      <c r="L4196" s="27" t="s">
        <v>15885</v>
      </c>
      <c r="M4196" s="27" t="s">
        <v>15886</v>
      </c>
      <c r="N4196" s="27" t="s">
        <v>15864</v>
      </c>
      <c r="O4196" s="27" t="s">
        <v>15864</v>
      </c>
      <c r="P4196" s="27" t="s">
        <v>19511</v>
      </c>
      <c r="Q4196" s="28" t="s">
        <v>5501</v>
      </c>
    </row>
    <row r="4197" spans="1:17" x14ac:dyDescent="0.2">
      <c r="A4197" s="9" t="s">
        <v>16219</v>
      </c>
      <c r="B4197" s="9">
        <v>1</v>
      </c>
      <c r="K4197" s="29" t="s">
        <v>8186</v>
      </c>
      <c r="L4197" s="30" t="s">
        <v>15887</v>
      </c>
      <c r="M4197" s="30" t="s">
        <v>15888</v>
      </c>
      <c r="N4197" s="30" t="s">
        <v>15864</v>
      </c>
      <c r="O4197" s="30" t="s">
        <v>15864</v>
      </c>
      <c r="P4197" s="30" t="s">
        <v>5502</v>
      </c>
      <c r="Q4197" s="31" t="s">
        <v>5503</v>
      </c>
    </row>
    <row r="4198" spans="1:17" x14ac:dyDescent="0.2">
      <c r="A4198" s="9" t="s">
        <v>16221</v>
      </c>
      <c r="B4198" s="9">
        <v>1</v>
      </c>
      <c r="K4198" s="26" t="s">
        <v>8186</v>
      </c>
      <c r="L4198" s="27" t="s">
        <v>15889</v>
      </c>
      <c r="M4198" s="27" t="s">
        <v>15890</v>
      </c>
      <c r="N4198" s="27" t="s">
        <v>15864</v>
      </c>
      <c r="O4198" s="27" t="s">
        <v>15864</v>
      </c>
      <c r="P4198" s="27" t="s">
        <v>5504</v>
      </c>
      <c r="Q4198" s="28" t="s">
        <v>5505</v>
      </c>
    </row>
    <row r="4199" spans="1:17" x14ac:dyDescent="0.2">
      <c r="A4199" s="9" t="s">
        <v>16223</v>
      </c>
      <c r="B4199" s="9">
        <v>1</v>
      </c>
      <c r="K4199" s="29" t="s">
        <v>8186</v>
      </c>
      <c r="L4199" s="30" t="s">
        <v>15891</v>
      </c>
      <c r="M4199" s="30" t="s">
        <v>15892</v>
      </c>
      <c r="N4199" s="30" t="s">
        <v>15864</v>
      </c>
      <c r="O4199" s="30" t="s">
        <v>15864</v>
      </c>
      <c r="P4199" s="30" t="s">
        <v>5506</v>
      </c>
      <c r="Q4199" s="31" t="s">
        <v>5507</v>
      </c>
    </row>
    <row r="4200" spans="1:17" x14ac:dyDescent="0.2">
      <c r="A4200" s="9" t="s">
        <v>16226</v>
      </c>
      <c r="B4200" s="9">
        <v>1</v>
      </c>
      <c r="K4200" s="26" t="s">
        <v>8186</v>
      </c>
      <c r="L4200" s="27" t="s">
        <v>15893</v>
      </c>
      <c r="M4200" s="27" t="s">
        <v>15894</v>
      </c>
      <c r="N4200" s="27" t="s">
        <v>15864</v>
      </c>
      <c r="O4200" s="27" t="s">
        <v>15864</v>
      </c>
      <c r="P4200" s="27" t="s">
        <v>5508</v>
      </c>
      <c r="Q4200" s="28" t="s">
        <v>5509</v>
      </c>
    </row>
    <row r="4201" spans="1:17" x14ac:dyDescent="0.2">
      <c r="A4201" s="9" t="s">
        <v>16228</v>
      </c>
      <c r="B4201" s="9">
        <v>1</v>
      </c>
      <c r="K4201" s="29" t="s">
        <v>8171</v>
      </c>
      <c r="L4201" s="30" t="s">
        <v>15895</v>
      </c>
      <c r="M4201" s="30" t="s">
        <v>15896</v>
      </c>
      <c r="N4201" s="30" t="s">
        <v>15864</v>
      </c>
      <c r="O4201" s="30" t="s">
        <v>15864</v>
      </c>
      <c r="P4201" s="30" t="s">
        <v>5510</v>
      </c>
      <c r="Q4201" s="31" t="s">
        <v>5511</v>
      </c>
    </row>
    <row r="4202" spans="1:17" x14ac:dyDescent="0.2">
      <c r="A4202" s="9" t="s">
        <v>16230</v>
      </c>
      <c r="B4202" s="9">
        <v>1</v>
      </c>
      <c r="K4202" s="26" t="s">
        <v>8183</v>
      </c>
      <c r="L4202" s="27" t="s">
        <v>15897</v>
      </c>
      <c r="M4202" s="27" t="s">
        <v>15898</v>
      </c>
      <c r="N4202" s="27" t="s">
        <v>15864</v>
      </c>
      <c r="O4202" s="27" t="s">
        <v>15864</v>
      </c>
      <c r="P4202" s="27" t="s">
        <v>5512</v>
      </c>
      <c r="Q4202" s="28" t="s">
        <v>5513</v>
      </c>
    </row>
    <row r="4203" spans="1:17" x14ac:dyDescent="0.2">
      <c r="A4203" s="9" t="s">
        <v>16234</v>
      </c>
      <c r="B4203" s="9">
        <v>1</v>
      </c>
      <c r="K4203" s="29" t="s">
        <v>8183</v>
      </c>
      <c r="L4203" s="30" t="s">
        <v>15899</v>
      </c>
      <c r="M4203" s="30" t="s">
        <v>15900</v>
      </c>
      <c r="N4203" s="30" t="s">
        <v>15864</v>
      </c>
      <c r="O4203" s="30" t="s">
        <v>15864</v>
      </c>
      <c r="P4203" s="30" t="s">
        <v>5514</v>
      </c>
      <c r="Q4203" s="31" t="s">
        <v>5515</v>
      </c>
    </row>
    <row r="4204" spans="1:17" x14ac:dyDescent="0.2">
      <c r="A4204" s="9" t="s">
        <v>16238</v>
      </c>
      <c r="B4204" s="9">
        <v>1</v>
      </c>
      <c r="K4204" s="26" t="s">
        <v>8186</v>
      </c>
      <c r="L4204" s="27" t="s">
        <v>15901</v>
      </c>
      <c r="M4204" s="27" t="s">
        <v>15902</v>
      </c>
      <c r="N4204" s="27" t="s">
        <v>15864</v>
      </c>
      <c r="O4204" s="27" t="s">
        <v>15864</v>
      </c>
      <c r="P4204" s="27" t="s">
        <v>5516</v>
      </c>
      <c r="Q4204" s="28" t="s">
        <v>5517</v>
      </c>
    </row>
    <row r="4205" spans="1:17" x14ac:dyDescent="0.2">
      <c r="A4205" s="9" t="s">
        <v>16240</v>
      </c>
      <c r="B4205" s="9">
        <v>1</v>
      </c>
      <c r="K4205" s="29" t="s">
        <v>8183</v>
      </c>
      <c r="L4205" s="30" t="s">
        <v>15903</v>
      </c>
      <c r="M4205" s="30" t="s">
        <v>15904</v>
      </c>
      <c r="N4205" s="30" t="s">
        <v>15864</v>
      </c>
      <c r="O4205" s="30" t="s">
        <v>15864</v>
      </c>
      <c r="P4205" s="30" t="s">
        <v>5518</v>
      </c>
      <c r="Q4205" s="31" t="s">
        <v>5519</v>
      </c>
    </row>
    <row r="4206" spans="1:17" x14ac:dyDescent="0.2">
      <c r="A4206" s="9" t="s">
        <v>16241</v>
      </c>
      <c r="B4206" s="9">
        <v>1</v>
      </c>
      <c r="K4206" s="26" t="s">
        <v>8186</v>
      </c>
      <c r="L4206" s="27" t="s">
        <v>15905</v>
      </c>
      <c r="M4206" s="27" t="s">
        <v>15906</v>
      </c>
      <c r="N4206" s="27" t="s">
        <v>15864</v>
      </c>
      <c r="O4206" s="27" t="s">
        <v>19511</v>
      </c>
      <c r="P4206" s="27" t="s">
        <v>5520</v>
      </c>
      <c r="Q4206" s="28" t="s">
        <v>5521</v>
      </c>
    </row>
    <row r="4207" spans="1:17" x14ac:dyDescent="0.2">
      <c r="A4207" s="9" t="s">
        <v>16243</v>
      </c>
      <c r="B4207" s="9">
        <v>1</v>
      </c>
      <c r="K4207" s="29" t="s">
        <v>8183</v>
      </c>
      <c r="L4207" s="30" t="s">
        <v>15907</v>
      </c>
      <c r="M4207" s="30" t="s">
        <v>15908</v>
      </c>
      <c r="N4207" s="30" t="s">
        <v>15864</v>
      </c>
      <c r="O4207" s="30" t="s">
        <v>19511</v>
      </c>
      <c r="P4207" s="30" t="s">
        <v>5522</v>
      </c>
      <c r="Q4207" s="31" t="s">
        <v>5523</v>
      </c>
    </row>
    <row r="4208" spans="1:17" x14ac:dyDescent="0.2">
      <c r="A4208" s="9" t="s">
        <v>16244</v>
      </c>
      <c r="B4208" s="9">
        <v>1</v>
      </c>
      <c r="K4208" s="26" t="s">
        <v>8216</v>
      </c>
      <c r="L4208" s="27" t="s">
        <v>15909</v>
      </c>
      <c r="M4208" s="27" t="s">
        <v>19511</v>
      </c>
      <c r="N4208" s="27" t="s">
        <v>15864</v>
      </c>
      <c r="O4208" s="27" t="s">
        <v>19511</v>
      </c>
      <c r="P4208" s="27" t="s">
        <v>5524</v>
      </c>
      <c r="Q4208" s="28" t="s">
        <v>5525</v>
      </c>
    </row>
    <row r="4209" spans="1:17" x14ac:dyDescent="0.2">
      <c r="A4209" s="9" t="s">
        <v>16246</v>
      </c>
      <c r="B4209" s="9">
        <v>1</v>
      </c>
      <c r="K4209" s="29" t="s">
        <v>8177</v>
      </c>
      <c r="L4209" s="30" t="s">
        <v>15910</v>
      </c>
      <c r="M4209" s="30" t="s">
        <v>5526</v>
      </c>
      <c r="N4209" s="30" t="s">
        <v>15864</v>
      </c>
      <c r="O4209" s="30" t="s">
        <v>15864</v>
      </c>
      <c r="P4209" s="30" t="s">
        <v>5527</v>
      </c>
      <c r="Q4209" s="31" t="s">
        <v>5528</v>
      </c>
    </row>
    <row r="4210" spans="1:17" x14ac:dyDescent="0.2">
      <c r="A4210" s="9" t="s">
        <v>16248</v>
      </c>
      <c r="B4210" s="9">
        <v>1</v>
      </c>
      <c r="K4210" s="26" t="s">
        <v>8216</v>
      </c>
      <c r="L4210" s="27" t="s">
        <v>15911</v>
      </c>
      <c r="M4210" s="27" t="s">
        <v>15912</v>
      </c>
      <c r="N4210" s="27" t="s">
        <v>15864</v>
      </c>
      <c r="O4210" s="27" t="s">
        <v>19511</v>
      </c>
      <c r="P4210" s="27" t="s">
        <v>19511</v>
      </c>
      <c r="Q4210" s="28" t="s">
        <v>5529</v>
      </c>
    </row>
    <row r="4211" spans="1:17" x14ac:dyDescent="0.2">
      <c r="A4211" s="9" t="s">
        <v>16250</v>
      </c>
      <c r="B4211" s="9">
        <v>1</v>
      </c>
      <c r="K4211" s="29" t="s">
        <v>8216</v>
      </c>
      <c r="L4211" s="30" t="s">
        <v>15913</v>
      </c>
      <c r="M4211" s="30" t="s">
        <v>15914</v>
      </c>
      <c r="N4211" s="30" t="s">
        <v>15864</v>
      </c>
      <c r="O4211" s="30" t="s">
        <v>19511</v>
      </c>
      <c r="P4211" s="30" t="s">
        <v>19511</v>
      </c>
      <c r="Q4211" s="31" t="s">
        <v>5530</v>
      </c>
    </row>
    <row r="4212" spans="1:17" x14ac:dyDescent="0.2">
      <c r="A4212" s="9" t="s">
        <v>16252</v>
      </c>
      <c r="B4212" s="9">
        <v>1</v>
      </c>
      <c r="K4212" s="26" t="s">
        <v>8186</v>
      </c>
      <c r="L4212" s="27" t="s">
        <v>15915</v>
      </c>
      <c r="M4212" s="27" t="s">
        <v>15916</v>
      </c>
      <c r="N4212" s="27" t="s">
        <v>15864</v>
      </c>
      <c r="O4212" s="27" t="s">
        <v>19511</v>
      </c>
      <c r="P4212" s="27" t="s">
        <v>19511</v>
      </c>
      <c r="Q4212" s="28" t="s">
        <v>5531</v>
      </c>
    </row>
    <row r="4213" spans="1:17" x14ac:dyDescent="0.2">
      <c r="A4213" s="9" t="s">
        <v>16253</v>
      </c>
      <c r="B4213" s="9">
        <v>1</v>
      </c>
      <c r="K4213" s="29" t="s">
        <v>8220</v>
      </c>
      <c r="L4213" s="30" t="s">
        <v>15917</v>
      </c>
      <c r="M4213" s="30" t="s">
        <v>19511</v>
      </c>
      <c r="N4213" s="30" t="s">
        <v>15864</v>
      </c>
      <c r="O4213" s="30" t="s">
        <v>19511</v>
      </c>
      <c r="P4213" s="30" t="s">
        <v>19511</v>
      </c>
      <c r="Q4213" s="31" t="s">
        <v>19511</v>
      </c>
    </row>
    <row r="4214" spans="1:17" x14ac:dyDescent="0.2">
      <c r="A4214" s="9" t="s">
        <v>16255</v>
      </c>
      <c r="B4214" s="9">
        <v>1</v>
      </c>
      <c r="K4214" s="26" t="s">
        <v>8183</v>
      </c>
      <c r="L4214" s="27" t="s">
        <v>15918</v>
      </c>
      <c r="M4214" s="27" t="s">
        <v>15919</v>
      </c>
      <c r="N4214" s="27" t="s">
        <v>15864</v>
      </c>
      <c r="O4214" s="27" t="s">
        <v>19511</v>
      </c>
      <c r="P4214" s="27" t="s">
        <v>5532</v>
      </c>
      <c r="Q4214" s="28" t="s">
        <v>5533</v>
      </c>
    </row>
    <row r="4215" spans="1:17" x14ac:dyDescent="0.2">
      <c r="A4215" s="9" t="s">
        <v>16257</v>
      </c>
      <c r="B4215" s="9">
        <v>1</v>
      </c>
      <c r="K4215" s="29" t="s">
        <v>8183</v>
      </c>
      <c r="L4215" s="30" t="s">
        <v>15920</v>
      </c>
      <c r="M4215" s="30" t="s">
        <v>15921</v>
      </c>
      <c r="N4215" s="30" t="s">
        <v>15864</v>
      </c>
      <c r="O4215" s="30" t="s">
        <v>19511</v>
      </c>
      <c r="P4215" s="30" t="s">
        <v>19511</v>
      </c>
      <c r="Q4215" s="31" t="s">
        <v>5534</v>
      </c>
    </row>
    <row r="4216" spans="1:17" x14ac:dyDescent="0.2">
      <c r="A4216" s="9" t="s">
        <v>16259</v>
      </c>
      <c r="B4216" s="9">
        <v>1</v>
      </c>
      <c r="K4216" s="26" t="s">
        <v>8183</v>
      </c>
      <c r="L4216" s="27" t="s">
        <v>15922</v>
      </c>
      <c r="M4216" s="27" t="s">
        <v>15923</v>
      </c>
      <c r="N4216" s="27" t="s">
        <v>15864</v>
      </c>
      <c r="O4216" s="27" t="s">
        <v>19511</v>
      </c>
      <c r="P4216" s="27" t="s">
        <v>5535</v>
      </c>
      <c r="Q4216" s="28" t="s">
        <v>5536</v>
      </c>
    </row>
    <row r="4217" spans="1:17" x14ac:dyDescent="0.2">
      <c r="A4217" s="9" t="s">
        <v>16261</v>
      </c>
      <c r="B4217" s="9">
        <v>1</v>
      </c>
      <c r="K4217" s="29" t="s">
        <v>8183</v>
      </c>
      <c r="L4217" s="30" t="s">
        <v>15924</v>
      </c>
      <c r="M4217" s="30" t="s">
        <v>5537</v>
      </c>
      <c r="N4217" s="30" t="s">
        <v>15864</v>
      </c>
      <c r="O4217" s="30" t="s">
        <v>15864</v>
      </c>
      <c r="P4217" s="30" t="s">
        <v>19511</v>
      </c>
      <c r="Q4217" s="31" t="s">
        <v>5538</v>
      </c>
    </row>
    <row r="4218" spans="1:17" x14ac:dyDescent="0.2">
      <c r="A4218" s="9" t="s">
        <v>16263</v>
      </c>
      <c r="B4218" s="9">
        <v>1</v>
      </c>
      <c r="K4218" s="26" t="s">
        <v>8174</v>
      </c>
      <c r="L4218" s="27" t="s">
        <v>15925</v>
      </c>
      <c r="M4218" s="27" t="s">
        <v>5539</v>
      </c>
      <c r="N4218" s="27" t="s">
        <v>15864</v>
      </c>
      <c r="O4218" s="27" t="s">
        <v>15864</v>
      </c>
      <c r="P4218" s="27" t="s">
        <v>19511</v>
      </c>
      <c r="Q4218" s="28" t="s">
        <v>5540</v>
      </c>
    </row>
    <row r="4219" spans="1:17" x14ac:dyDescent="0.2">
      <c r="A4219" s="9" t="s">
        <v>16264</v>
      </c>
      <c r="B4219" s="9">
        <v>1</v>
      </c>
      <c r="K4219" s="29" t="s">
        <v>8174</v>
      </c>
      <c r="L4219" s="30" t="s">
        <v>15926</v>
      </c>
      <c r="M4219" s="30" t="s">
        <v>5541</v>
      </c>
      <c r="N4219" s="30" t="s">
        <v>15864</v>
      </c>
      <c r="O4219" s="30" t="s">
        <v>15864</v>
      </c>
      <c r="P4219" s="30" t="s">
        <v>19511</v>
      </c>
      <c r="Q4219" s="31" t="s">
        <v>5542</v>
      </c>
    </row>
    <row r="4220" spans="1:17" x14ac:dyDescent="0.2">
      <c r="A4220" s="9" t="s">
        <v>16267</v>
      </c>
      <c r="B4220" s="9">
        <v>1</v>
      </c>
      <c r="K4220" s="26" t="s">
        <v>8174</v>
      </c>
      <c r="L4220" s="27" t="s">
        <v>15927</v>
      </c>
      <c r="M4220" s="27" t="s">
        <v>5541</v>
      </c>
      <c r="N4220" s="27" t="s">
        <v>15864</v>
      </c>
      <c r="O4220" s="27" t="s">
        <v>15864</v>
      </c>
      <c r="P4220" s="27" t="s">
        <v>19511</v>
      </c>
      <c r="Q4220" s="28" t="s">
        <v>5542</v>
      </c>
    </row>
    <row r="4221" spans="1:17" x14ac:dyDescent="0.2">
      <c r="A4221" s="9" t="s">
        <v>16269</v>
      </c>
      <c r="B4221" s="9">
        <v>1</v>
      </c>
      <c r="K4221" s="29" t="s">
        <v>8183</v>
      </c>
      <c r="L4221" s="30" t="s">
        <v>15928</v>
      </c>
      <c r="M4221" s="30" t="s">
        <v>5543</v>
      </c>
      <c r="N4221" s="30" t="s">
        <v>15864</v>
      </c>
      <c r="O4221" s="30" t="s">
        <v>15864</v>
      </c>
      <c r="P4221" s="30" t="s">
        <v>19511</v>
      </c>
      <c r="Q4221" s="31" t="s">
        <v>5544</v>
      </c>
    </row>
    <row r="4222" spans="1:17" x14ac:dyDescent="0.2">
      <c r="A4222" s="9" t="s">
        <v>16271</v>
      </c>
      <c r="B4222" s="9">
        <v>1</v>
      </c>
      <c r="K4222" s="26" t="s">
        <v>8216</v>
      </c>
      <c r="L4222" s="27" t="s">
        <v>15929</v>
      </c>
      <c r="M4222" s="27" t="s">
        <v>7348</v>
      </c>
      <c r="N4222" s="27" t="s">
        <v>15930</v>
      </c>
      <c r="O4222" s="27" t="s">
        <v>19511</v>
      </c>
      <c r="P4222" s="27" t="s">
        <v>19511</v>
      </c>
      <c r="Q4222" s="28" t="s">
        <v>5545</v>
      </c>
    </row>
    <row r="4223" spans="1:17" x14ac:dyDescent="0.2">
      <c r="A4223" s="9" t="s">
        <v>16273</v>
      </c>
      <c r="B4223" s="9">
        <v>1</v>
      </c>
      <c r="K4223" s="29" t="s">
        <v>8174</v>
      </c>
      <c r="L4223" s="30" t="s">
        <v>15931</v>
      </c>
      <c r="M4223" s="30" t="s">
        <v>15932</v>
      </c>
      <c r="N4223" s="30" t="s">
        <v>15930</v>
      </c>
      <c r="O4223" s="30" t="s">
        <v>19511</v>
      </c>
      <c r="P4223" s="30" t="s">
        <v>19511</v>
      </c>
      <c r="Q4223" s="31" t="s">
        <v>5546</v>
      </c>
    </row>
    <row r="4224" spans="1:17" x14ac:dyDescent="0.2">
      <c r="A4224" s="9" t="s">
        <v>16275</v>
      </c>
      <c r="B4224" s="9">
        <v>1</v>
      </c>
      <c r="K4224" s="26" t="s">
        <v>8171</v>
      </c>
      <c r="L4224" s="27" t="s">
        <v>15933</v>
      </c>
      <c r="M4224" s="27" t="s">
        <v>15934</v>
      </c>
      <c r="N4224" s="27" t="s">
        <v>15930</v>
      </c>
      <c r="O4224" s="27" t="s">
        <v>15930</v>
      </c>
      <c r="P4224" s="27" t="s">
        <v>19511</v>
      </c>
      <c r="Q4224" s="28" t="s">
        <v>5547</v>
      </c>
    </row>
    <row r="4225" spans="1:17" x14ac:dyDescent="0.2">
      <c r="A4225" s="9" t="s">
        <v>16277</v>
      </c>
      <c r="B4225" s="9">
        <v>1</v>
      </c>
      <c r="K4225" s="29" t="s">
        <v>8216</v>
      </c>
      <c r="L4225" s="30" t="s">
        <v>15935</v>
      </c>
      <c r="M4225" s="30" t="s">
        <v>15936</v>
      </c>
      <c r="N4225" s="30" t="s">
        <v>15930</v>
      </c>
      <c r="O4225" s="30" t="s">
        <v>15930</v>
      </c>
      <c r="P4225" s="30" t="s">
        <v>19511</v>
      </c>
      <c r="Q4225" s="31" t="s">
        <v>5548</v>
      </c>
    </row>
    <row r="4226" spans="1:17" x14ac:dyDescent="0.2">
      <c r="A4226" s="9" t="s">
        <v>16278</v>
      </c>
      <c r="B4226" s="9">
        <v>1</v>
      </c>
      <c r="K4226" s="26" t="s">
        <v>8216</v>
      </c>
      <c r="L4226" s="27" t="s">
        <v>15937</v>
      </c>
      <c r="M4226" s="27" t="s">
        <v>19511</v>
      </c>
      <c r="N4226" s="27" t="s">
        <v>11775</v>
      </c>
      <c r="O4226" s="27" t="s">
        <v>19511</v>
      </c>
      <c r="P4226" s="27" t="s">
        <v>19511</v>
      </c>
      <c r="Q4226" s="28" t="s">
        <v>19511</v>
      </c>
    </row>
    <row r="4227" spans="1:17" x14ac:dyDescent="0.2">
      <c r="A4227" s="9" t="s">
        <v>16280</v>
      </c>
      <c r="B4227" s="9">
        <v>1</v>
      </c>
      <c r="K4227" s="29" t="s">
        <v>8285</v>
      </c>
      <c r="L4227" s="30" t="s">
        <v>15938</v>
      </c>
      <c r="M4227" s="30" t="s">
        <v>19511</v>
      </c>
      <c r="N4227" s="30" t="s">
        <v>11775</v>
      </c>
      <c r="O4227" s="30" t="s">
        <v>15938</v>
      </c>
      <c r="P4227" s="30" t="s">
        <v>19511</v>
      </c>
      <c r="Q4227" s="31" t="s">
        <v>19511</v>
      </c>
    </row>
    <row r="4228" spans="1:17" x14ac:dyDescent="0.2">
      <c r="A4228" s="9" t="s">
        <v>16282</v>
      </c>
      <c r="B4228" s="9">
        <v>1</v>
      </c>
      <c r="K4228" s="26" t="s">
        <v>8282</v>
      </c>
      <c r="L4228" s="27" t="s">
        <v>15939</v>
      </c>
      <c r="M4228" s="27" t="s">
        <v>15940</v>
      </c>
      <c r="N4228" s="27" t="s">
        <v>11775</v>
      </c>
      <c r="O4228" s="27" t="s">
        <v>11775</v>
      </c>
      <c r="P4228" s="27" t="s">
        <v>5549</v>
      </c>
      <c r="Q4228" s="28" t="s">
        <v>5550</v>
      </c>
    </row>
    <row r="4229" spans="1:17" x14ac:dyDescent="0.2">
      <c r="A4229" s="9" t="s">
        <v>16283</v>
      </c>
      <c r="B4229" s="9">
        <v>1</v>
      </c>
      <c r="K4229" s="29" t="s">
        <v>8183</v>
      </c>
      <c r="L4229" s="30" t="s">
        <v>15941</v>
      </c>
      <c r="M4229" s="30" t="s">
        <v>15942</v>
      </c>
      <c r="N4229" s="30" t="s">
        <v>11775</v>
      </c>
      <c r="O4229" s="30" t="s">
        <v>11775</v>
      </c>
      <c r="P4229" s="30" t="s">
        <v>19511</v>
      </c>
      <c r="Q4229" s="31" t="s">
        <v>5551</v>
      </c>
    </row>
    <row r="4230" spans="1:17" x14ac:dyDescent="0.2">
      <c r="A4230" s="9" t="s">
        <v>16285</v>
      </c>
      <c r="B4230" s="9">
        <v>1</v>
      </c>
      <c r="K4230" s="26" t="s">
        <v>8171</v>
      </c>
      <c r="L4230" s="27" t="s">
        <v>15943</v>
      </c>
      <c r="M4230" s="27" t="s">
        <v>15944</v>
      </c>
      <c r="N4230" s="27" t="s">
        <v>11775</v>
      </c>
      <c r="O4230" s="27" t="s">
        <v>11775</v>
      </c>
      <c r="P4230" s="27" t="s">
        <v>5552</v>
      </c>
      <c r="Q4230" s="28" t="s">
        <v>5553</v>
      </c>
    </row>
    <row r="4231" spans="1:17" x14ac:dyDescent="0.2">
      <c r="A4231" s="9" t="s">
        <v>16287</v>
      </c>
      <c r="B4231" s="9">
        <v>1</v>
      </c>
      <c r="K4231" s="29" t="s">
        <v>8177</v>
      </c>
      <c r="L4231" s="30" t="s">
        <v>15938</v>
      </c>
      <c r="M4231" s="30" t="s">
        <v>15945</v>
      </c>
      <c r="N4231" s="30" t="s">
        <v>11775</v>
      </c>
      <c r="O4231" s="30" t="s">
        <v>11775</v>
      </c>
      <c r="P4231" s="30" t="s">
        <v>19511</v>
      </c>
      <c r="Q4231" s="31" t="s">
        <v>19511</v>
      </c>
    </row>
    <row r="4232" spans="1:17" x14ac:dyDescent="0.2">
      <c r="A4232" s="9" t="s">
        <v>16289</v>
      </c>
      <c r="B4232" s="9">
        <v>1</v>
      </c>
      <c r="K4232" s="26" t="s">
        <v>8186</v>
      </c>
      <c r="L4232" s="27" t="s">
        <v>15946</v>
      </c>
      <c r="M4232" s="27" t="s">
        <v>19511</v>
      </c>
      <c r="N4232" s="27" t="s">
        <v>11775</v>
      </c>
      <c r="O4232" s="27" t="s">
        <v>19511</v>
      </c>
      <c r="P4232" s="27" t="s">
        <v>19511</v>
      </c>
      <c r="Q4232" s="28" t="s">
        <v>19511</v>
      </c>
    </row>
    <row r="4233" spans="1:17" x14ac:dyDescent="0.2">
      <c r="A4233" s="9" t="s">
        <v>16291</v>
      </c>
      <c r="B4233" s="9">
        <v>1</v>
      </c>
      <c r="K4233" s="29" t="s">
        <v>8186</v>
      </c>
      <c r="L4233" s="30" t="s">
        <v>15947</v>
      </c>
      <c r="M4233" s="30" t="s">
        <v>15948</v>
      </c>
      <c r="N4233" s="30" t="s">
        <v>11775</v>
      </c>
      <c r="O4233" s="30" t="s">
        <v>11775</v>
      </c>
      <c r="P4233" s="30" t="s">
        <v>19511</v>
      </c>
      <c r="Q4233" s="31" t="s">
        <v>5554</v>
      </c>
    </row>
    <row r="4234" spans="1:17" x14ac:dyDescent="0.2">
      <c r="A4234" s="9" t="s">
        <v>16292</v>
      </c>
      <c r="B4234" s="9">
        <v>1</v>
      </c>
      <c r="K4234" s="26" t="s">
        <v>8186</v>
      </c>
      <c r="L4234" s="27" t="s">
        <v>15949</v>
      </c>
      <c r="M4234" s="27" t="s">
        <v>15950</v>
      </c>
      <c r="N4234" s="27" t="s">
        <v>11775</v>
      </c>
      <c r="O4234" s="27" t="s">
        <v>11775</v>
      </c>
      <c r="P4234" s="27" t="s">
        <v>5555</v>
      </c>
      <c r="Q4234" s="28" t="s">
        <v>5556</v>
      </c>
    </row>
    <row r="4235" spans="1:17" x14ac:dyDescent="0.2">
      <c r="A4235" s="9" t="s">
        <v>16293</v>
      </c>
      <c r="B4235" s="9">
        <v>1</v>
      </c>
      <c r="K4235" s="29" t="s">
        <v>8186</v>
      </c>
      <c r="L4235" s="30" t="s">
        <v>15951</v>
      </c>
      <c r="M4235" s="30" t="s">
        <v>15952</v>
      </c>
      <c r="N4235" s="30" t="s">
        <v>11775</v>
      </c>
      <c r="O4235" s="30" t="s">
        <v>11775</v>
      </c>
      <c r="P4235" s="30" t="s">
        <v>5557</v>
      </c>
      <c r="Q4235" s="31" t="s">
        <v>5558</v>
      </c>
    </row>
    <row r="4236" spans="1:17" x14ac:dyDescent="0.2">
      <c r="A4236" s="9" t="s">
        <v>16294</v>
      </c>
      <c r="B4236" s="9">
        <v>1</v>
      </c>
      <c r="K4236" s="26" t="s">
        <v>8186</v>
      </c>
      <c r="L4236" s="27" t="s">
        <v>15953</v>
      </c>
      <c r="M4236" s="27" t="s">
        <v>15954</v>
      </c>
      <c r="N4236" s="27" t="s">
        <v>11775</v>
      </c>
      <c r="O4236" s="27" t="s">
        <v>11775</v>
      </c>
      <c r="P4236" s="27" t="s">
        <v>19511</v>
      </c>
      <c r="Q4236" s="28" t="s">
        <v>5559</v>
      </c>
    </row>
    <row r="4237" spans="1:17" x14ac:dyDescent="0.2">
      <c r="A4237" s="9" t="s">
        <v>16296</v>
      </c>
      <c r="B4237" s="9">
        <v>1</v>
      </c>
      <c r="K4237" s="29" t="s">
        <v>8183</v>
      </c>
      <c r="L4237" s="30" t="s">
        <v>15955</v>
      </c>
      <c r="M4237" s="30" t="s">
        <v>15956</v>
      </c>
      <c r="N4237" s="30" t="s">
        <v>11775</v>
      </c>
      <c r="O4237" s="30" t="s">
        <v>11775</v>
      </c>
      <c r="P4237" s="30" t="s">
        <v>5560</v>
      </c>
      <c r="Q4237" s="31" t="s">
        <v>5561</v>
      </c>
    </row>
    <row r="4238" spans="1:17" x14ac:dyDescent="0.2">
      <c r="A4238" s="9" t="s">
        <v>16300</v>
      </c>
      <c r="B4238" s="9">
        <v>1</v>
      </c>
      <c r="K4238" s="26" t="s">
        <v>8186</v>
      </c>
      <c r="L4238" s="27" t="s">
        <v>15957</v>
      </c>
      <c r="M4238" s="27" t="s">
        <v>15958</v>
      </c>
      <c r="N4238" s="27" t="s">
        <v>11775</v>
      </c>
      <c r="O4238" s="27" t="s">
        <v>11775</v>
      </c>
      <c r="P4238" s="27" t="s">
        <v>19511</v>
      </c>
      <c r="Q4238" s="28" t="s">
        <v>19511</v>
      </c>
    </row>
    <row r="4239" spans="1:17" x14ac:dyDescent="0.2">
      <c r="A4239" s="9" t="s">
        <v>16302</v>
      </c>
      <c r="B4239" s="9">
        <v>1</v>
      </c>
      <c r="K4239" s="29" t="s">
        <v>8216</v>
      </c>
      <c r="L4239" s="30" t="s">
        <v>15959</v>
      </c>
      <c r="M4239" s="30" t="s">
        <v>15960</v>
      </c>
      <c r="N4239" s="30" t="s">
        <v>11775</v>
      </c>
      <c r="O4239" s="30" t="s">
        <v>15961</v>
      </c>
      <c r="P4239" s="30" t="s">
        <v>5562</v>
      </c>
      <c r="Q4239" s="31" t="s">
        <v>19511</v>
      </c>
    </row>
    <row r="4240" spans="1:17" x14ac:dyDescent="0.2">
      <c r="A4240" s="9" t="s">
        <v>16304</v>
      </c>
      <c r="B4240" s="9">
        <v>1</v>
      </c>
      <c r="K4240" s="26" t="s">
        <v>8186</v>
      </c>
      <c r="L4240" s="27" t="s">
        <v>15962</v>
      </c>
      <c r="M4240" s="27" t="s">
        <v>15963</v>
      </c>
      <c r="N4240" s="27" t="s">
        <v>11775</v>
      </c>
      <c r="O4240" s="27" t="s">
        <v>15964</v>
      </c>
      <c r="P4240" s="27" t="s">
        <v>5563</v>
      </c>
      <c r="Q4240" s="28" t="s">
        <v>5564</v>
      </c>
    </row>
    <row r="4241" spans="1:17" x14ac:dyDescent="0.2">
      <c r="A4241" s="9" t="s">
        <v>16306</v>
      </c>
      <c r="B4241" s="9">
        <v>1</v>
      </c>
      <c r="K4241" s="29" t="s">
        <v>8186</v>
      </c>
      <c r="L4241" s="30" t="s">
        <v>15965</v>
      </c>
      <c r="M4241" s="30" t="s">
        <v>15966</v>
      </c>
      <c r="N4241" s="30" t="s">
        <v>11775</v>
      </c>
      <c r="O4241" s="30" t="s">
        <v>11775</v>
      </c>
      <c r="P4241" s="30" t="s">
        <v>19511</v>
      </c>
      <c r="Q4241" s="31" t="s">
        <v>19511</v>
      </c>
    </row>
    <row r="4242" spans="1:17" x14ac:dyDescent="0.2">
      <c r="A4242" s="9" t="s">
        <v>16308</v>
      </c>
      <c r="B4242" s="9">
        <v>1</v>
      </c>
      <c r="K4242" s="26" t="s">
        <v>8183</v>
      </c>
      <c r="L4242" s="27" t="s">
        <v>15967</v>
      </c>
      <c r="M4242" s="27" t="s">
        <v>15968</v>
      </c>
      <c r="N4242" s="27" t="s">
        <v>11775</v>
      </c>
      <c r="O4242" s="27" t="s">
        <v>11775</v>
      </c>
      <c r="P4242" s="27" t="s">
        <v>5565</v>
      </c>
      <c r="Q4242" s="28" t="s">
        <v>5566</v>
      </c>
    </row>
    <row r="4243" spans="1:17" x14ac:dyDescent="0.2">
      <c r="A4243" s="9" t="s">
        <v>16310</v>
      </c>
      <c r="B4243" s="9">
        <v>1</v>
      </c>
      <c r="K4243" s="29" t="s">
        <v>8171</v>
      </c>
      <c r="L4243" s="30" t="s">
        <v>15969</v>
      </c>
      <c r="M4243" s="30" t="s">
        <v>15970</v>
      </c>
      <c r="N4243" s="30" t="s">
        <v>11775</v>
      </c>
      <c r="O4243" s="30" t="s">
        <v>11775</v>
      </c>
      <c r="P4243" s="30" t="s">
        <v>19511</v>
      </c>
      <c r="Q4243" s="31" t="s">
        <v>5567</v>
      </c>
    </row>
    <row r="4244" spans="1:17" x14ac:dyDescent="0.2">
      <c r="A4244" s="9" t="s">
        <v>16312</v>
      </c>
      <c r="B4244" s="9">
        <v>1</v>
      </c>
      <c r="K4244" s="26" t="s">
        <v>8282</v>
      </c>
      <c r="L4244" s="27" t="s">
        <v>15971</v>
      </c>
      <c r="M4244" s="27" t="s">
        <v>15972</v>
      </c>
      <c r="N4244" s="27" t="s">
        <v>11775</v>
      </c>
      <c r="O4244" s="27" t="s">
        <v>11775</v>
      </c>
      <c r="P4244" s="27" t="s">
        <v>5568</v>
      </c>
      <c r="Q4244" s="28" t="s">
        <v>5569</v>
      </c>
    </row>
    <row r="4245" spans="1:17" x14ac:dyDescent="0.2">
      <c r="A4245" s="9" t="s">
        <v>16314</v>
      </c>
      <c r="B4245" s="9">
        <v>1</v>
      </c>
      <c r="K4245" s="29" t="s">
        <v>8183</v>
      </c>
      <c r="L4245" s="30" t="s">
        <v>15973</v>
      </c>
      <c r="M4245" s="30" t="s">
        <v>15974</v>
      </c>
      <c r="N4245" s="30" t="s">
        <v>11775</v>
      </c>
      <c r="O4245" s="30" t="s">
        <v>11775</v>
      </c>
      <c r="P4245" s="30" t="s">
        <v>19511</v>
      </c>
      <c r="Q4245" s="31" t="s">
        <v>5570</v>
      </c>
    </row>
    <row r="4246" spans="1:17" x14ac:dyDescent="0.2">
      <c r="A4246" s="9" t="s">
        <v>16316</v>
      </c>
      <c r="B4246" s="9">
        <v>1</v>
      </c>
      <c r="K4246" s="26" t="s">
        <v>8216</v>
      </c>
      <c r="L4246" s="27" t="s">
        <v>15975</v>
      </c>
      <c r="M4246" s="27" t="s">
        <v>15976</v>
      </c>
      <c r="N4246" s="27" t="s">
        <v>11775</v>
      </c>
      <c r="O4246" s="27" t="s">
        <v>11775</v>
      </c>
      <c r="P4246" s="27" t="s">
        <v>5571</v>
      </c>
      <c r="Q4246" s="28" t="s">
        <v>5572</v>
      </c>
    </row>
    <row r="4247" spans="1:17" x14ac:dyDescent="0.2">
      <c r="A4247" s="9" t="s">
        <v>16318</v>
      </c>
      <c r="B4247" s="9">
        <v>1</v>
      </c>
      <c r="K4247" s="29" t="s">
        <v>8220</v>
      </c>
      <c r="L4247" s="30" t="s">
        <v>8250</v>
      </c>
      <c r="M4247" s="30" t="s">
        <v>19511</v>
      </c>
      <c r="N4247" s="30" t="s">
        <v>11775</v>
      </c>
      <c r="O4247" s="30" t="s">
        <v>11775</v>
      </c>
      <c r="P4247" s="30" t="s">
        <v>5573</v>
      </c>
      <c r="Q4247" s="31" t="s">
        <v>5574</v>
      </c>
    </row>
    <row r="4248" spans="1:17" x14ac:dyDescent="0.2">
      <c r="A4248" s="9" t="s">
        <v>16320</v>
      </c>
      <c r="B4248" s="9">
        <v>1</v>
      </c>
      <c r="K4248" s="26" t="s">
        <v>8177</v>
      </c>
      <c r="L4248" s="27" t="s">
        <v>15977</v>
      </c>
      <c r="M4248" s="27" t="s">
        <v>15978</v>
      </c>
      <c r="N4248" s="27" t="s">
        <v>11775</v>
      </c>
      <c r="O4248" s="27" t="s">
        <v>11775</v>
      </c>
      <c r="P4248" s="27" t="s">
        <v>5575</v>
      </c>
      <c r="Q4248" s="28" t="s">
        <v>5576</v>
      </c>
    </row>
    <row r="4249" spans="1:17" x14ac:dyDescent="0.2">
      <c r="A4249" s="9" t="s">
        <v>16322</v>
      </c>
      <c r="B4249" s="9">
        <v>1</v>
      </c>
      <c r="K4249" s="29" t="s">
        <v>8216</v>
      </c>
      <c r="L4249" s="30" t="s">
        <v>15979</v>
      </c>
      <c r="M4249" s="30" t="s">
        <v>19511</v>
      </c>
      <c r="N4249" s="30" t="s">
        <v>11775</v>
      </c>
      <c r="O4249" s="30" t="s">
        <v>19511</v>
      </c>
      <c r="P4249" s="30" t="s">
        <v>5577</v>
      </c>
      <c r="Q4249" s="31" t="s">
        <v>5578</v>
      </c>
    </row>
    <row r="4250" spans="1:17" x14ac:dyDescent="0.2">
      <c r="A4250" s="9" t="s">
        <v>16324</v>
      </c>
      <c r="B4250" s="9">
        <v>1</v>
      </c>
      <c r="K4250" s="26" t="s">
        <v>8171</v>
      </c>
      <c r="L4250" s="27" t="s">
        <v>15980</v>
      </c>
      <c r="M4250" s="27" t="s">
        <v>15981</v>
      </c>
      <c r="N4250" s="27" t="s">
        <v>11775</v>
      </c>
      <c r="O4250" s="27" t="s">
        <v>11775</v>
      </c>
      <c r="P4250" s="27" t="s">
        <v>5579</v>
      </c>
      <c r="Q4250" s="28" t="s">
        <v>5580</v>
      </c>
    </row>
    <row r="4251" spans="1:17" x14ac:dyDescent="0.2">
      <c r="A4251" s="9" t="s">
        <v>16326</v>
      </c>
      <c r="B4251" s="9">
        <v>1</v>
      </c>
      <c r="K4251" s="29" t="s">
        <v>8183</v>
      </c>
      <c r="L4251" s="30" t="s">
        <v>15982</v>
      </c>
      <c r="M4251" s="30" t="s">
        <v>15983</v>
      </c>
      <c r="N4251" s="30" t="s">
        <v>11775</v>
      </c>
      <c r="O4251" s="30" t="s">
        <v>19511</v>
      </c>
      <c r="P4251" s="30" t="s">
        <v>19511</v>
      </c>
      <c r="Q4251" s="31" t="s">
        <v>5581</v>
      </c>
    </row>
    <row r="4252" spans="1:17" x14ac:dyDescent="0.2">
      <c r="A4252" s="9" t="s">
        <v>16328</v>
      </c>
      <c r="B4252" s="9">
        <v>1</v>
      </c>
      <c r="K4252" s="26" t="s">
        <v>8171</v>
      </c>
      <c r="L4252" s="27" t="s">
        <v>15984</v>
      </c>
      <c r="M4252" s="27" t="s">
        <v>15985</v>
      </c>
      <c r="N4252" s="27" t="s">
        <v>11775</v>
      </c>
      <c r="O4252" s="27" t="s">
        <v>19511</v>
      </c>
      <c r="P4252" s="27" t="s">
        <v>5582</v>
      </c>
      <c r="Q4252" s="28" t="s">
        <v>5583</v>
      </c>
    </row>
    <row r="4253" spans="1:17" x14ac:dyDescent="0.2">
      <c r="A4253" s="9" t="s">
        <v>16330</v>
      </c>
      <c r="B4253" s="9">
        <v>1</v>
      </c>
      <c r="K4253" s="29" t="s">
        <v>8216</v>
      </c>
      <c r="L4253" s="30" t="s">
        <v>15986</v>
      </c>
      <c r="M4253" s="30" t="s">
        <v>15987</v>
      </c>
      <c r="N4253" s="30" t="s">
        <v>11775</v>
      </c>
      <c r="O4253" s="30" t="s">
        <v>19511</v>
      </c>
      <c r="P4253" s="30" t="s">
        <v>5584</v>
      </c>
      <c r="Q4253" s="31" t="s">
        <v>5585</v>
      </c>
    </row>
    <row r="4254" spans="1:17" x14ac:dyDescent="0.2">
      <c r="A4254" s="9" t="s">
        <v>16332</v>
      </c>
      <c r="B4254" s="9">
        <v>1</v>
      </c>
      <c r="K4254" s="26" t="s">
        <v>8186</v>
      </c>
      <c r="L4254" s="27" t="s">
        <v>15988</v>
      </c>
      <c r="M4254" s="27" t="s">
        <v>15989</v>
      </c>
      <c r="N4254" s="27" t="s">
        <v>11775</v>
      </c>
      <c r="O4254" s="27" t="s">
        <v>19511</v>
      </c>
      <c r="P4254" s="27" t="s">
        <v>19511</v>
      </c>
      <c r="Q4254" s="28" t="s">
        <v>5586</v>
      </c>
    </row>
    <row r="4255" spans="1:17" x14ac:dyDescent="0.2">
      <c r="A4255" s="9" t="s">
        <v>16333</v>
      </c>
      <c r="B4255" s="9">
        <v>1</v>
      </c>
      <c r="K4255" s="29" t="s">
        <v>8183</v>
      </c>
      <c r="L4255" s="30" t="s">
        <v>15990</v>
      </c>
      <c r="M4255" s="30" t="s">
        <v>15991</v>
      </c>
      <c r="N4255" s="30" t="s">
        <v>11775</v>
      </c>
      <c r="O4255" s="30" t="s">
        <v>19511</v>
      </c>
      <c r="P4255" s="30" t="s">
        <v>19511</v>
      </c>
      <c r="Q4255" s="31" t="s">
        <v>5587</v>
      </c>
    </row>
    <row r="4256" spans="1:17" x14ac:dyDescent="0.2">
      <c r="A4256" s="9" t="s">
        <v>16335</v>
      </c>
      <c r="B4256" s="9">
        <v>1</v>
      </c>
      <c r="K4256" s="26" t="s">
        <v>8171</v>
      </c>
      <c r="L4256" s="27" t="s">
        <v>15992</v>
      </c>
      <c r="M4256" s="27" t="s">
        <v>15993</v>
      </c>
      <c r="N4256" s="27" t="s">
        <v>11775</v>
      </c>
      <c r="O4256" s="27" t="s">
        <v>15994</v>
      </c>
      <c r="P4256" s="27" t="s">
        <v>19511</v>
      </c>
      <c r="Q4256" s="28" t="s">
        <v>5588</v>
      </c>
    </row>
    <row r="4257" spans="1:17" x14ac:dyDescent="0.2">
      <c r="A4257" s="9" t="s">
        <v>16337</v>
      </c>
      <c r="B4257" s="9">
        <v>1</v>
      </c>
      <c r="K4257" s="29" t="s">
        <v>8183</v>
      </c>
      <c r="L4257" s="30" t="s">
        <v>15995</v>
      </c>
      <c r="M4257" s="30" t="s">
        <v>5589</v>
      </c>
      <c r="N4257" s="30" t="s">
        <v>11775</v>
      </c>
      <c r="O4257" s="30" t="s">
        <v>11775</v>
      </c>
      <c r="P4257" s="30" t="s">
        <v>19511</v>
      </c>
      <c r="Q4257" s="31" t="s">
        <v>5590</v>
      </c>
    </row>
    <row r="4258" spans="1:17" x14ac:dyDescent="0.2">
      <c r="A4258" s="9" t="s">
        <v>16339</v>
      </c>
      <c r="B4258" s="9">
        <v>1</v>
      </c>
      <c r="K4258" s="26" t="s">
        <v>8216</v>
      </c>
      <c r="L4258" s="27" t="s">
        <v>15996</v>
      </c>
      <c r="M4258" s="27" t="s">
        <v>15997</v>
      </c>
      <c r="N4258" s="27" t="s">
        <v>11775</v>
      </c>
      <c r="O4258" s="27" t="s">
        <v>19511</v>
      </c>
      <c r="P4258" s="27" t="s">
        <v>19511</v>
      </c>
      <c r="Q4258" s="28" t="s">
        <v>5591</v>
      </c>
    </row>
    <row r="4259" spans="1:17" x14ac:dyDescent="0.2">
      <c r="A4259" s="9" t="s">
        <v>16341</v>
      </c>
      <c r="B4259" s="9">
        <v>1</v>
      </c>
      <c r="K4259" s="29" t="s">
        <v>8186</v>
      </c>
      <c r="L4259" s="30" t="s">
        <v>15998</v>
      </c>
      <c r="M4259" s="30" t="s">
        <v>19511</v>
      </c>
      <c r="N4259" s="30" t="s">
        <v>11775</v>
      </c>
      <c r="O4259" s="30" t="s">
        <v>15999</v>
      </c>
      <c r="P4259" s="30" t="s">
        <v>19511</v>
      </c>
      <c r="Q4259" s="31" t="s">
        <v>5592</v>
      </c>
    </row>
    <row r="4260" spans="1:17" x14ac:dyDescent="0.2">
      <c r="A4260" s="9" t="s">
        <v>16344</v>
      </c>
      <c r="B4260" s="9">
        <v>1</v>
      </c>
      <c r="K4260" s="26" t="s">
        <v>8216</v>
      </c>
      <c r="L4260" s="27" t="s">
        <v>16000</v>
      </c>
      <c r="M4260" s="27" t="s">
        <v>16001</v>
      </c>
      <c r="N4260" s="27" t="s">
        <v>16002</v>
      </c>
      <c r="O4260" s="27" t="s">
        <v>19511</v>
      </c>
      <c r="P4260" s="27" t="s">
        <v>19511</v>
      </c>
      <c r="Q4260" s="28" t="s">
        <v>5593</v>
      </c>
    </row>
    <row r="4261" spans="1:17" x14ac:dyDescent="0.2">
      <c r="A4261" s="9" t="s">
        <v>16347</v>
      </c>
      <c r="B4261" s="9">
        <v>1</v>
      </c>
      <c r="K4261" s="29" t="s">
        <v>8183</v>
      </c>
      <c r="L4261" s="30" t="s">
        <v>16003</v>
      </c>
      <c r="M4261" s="30" t="s">
        <v>16004</v>
      </c>
      <c r="N4261" s="30" t="s">
        <v>16002</v>
      </c>
      <c r="O4261" s="30" t="s">
        <v>19511</v>
      </c>
      <c r="P4261" s="30" t="s">
        <v>19511</v>
      </c>
      <c r="Q4261" s="31" t="s">
        <v>5594</v>
      </c>
    </row>
    <row r="4262" spans="1:17" x14ac:dyDescent="0.2">
      <c r="A4262" s="9" t="s">
        <v>16349</v>
      </c>
      <c r="B4262" s="9">
        <v>1</v>
      </c>
      <c r="K4262" s="26" t="s">
        <v>8183</v>
      </c>
      <c r="L4262" s="27" t="s">
        <v>16005</v>
      </c>
      <c r="M4262" s="27" t="s">
        <v>16006</v>
      </c>
      <c r="N4262" s="27" t="s">
        <v>16002</v>
      </c>
      <c r="O4262" s="27" t="s">
        <v>16007</v>
      </c>
      <c r="P4262" s="27" t="s">
        <v>19511</v>
      </c>
      <c r="Q4262" s="28" t="s">
        <v>19511</v>
      </c>
    </row>
    <row r="4263" spans="1:17" x14ac:dyDescent="0.2">
      <c r="A4263" s="9" t="s">
        <v>16351</v>
      </c>
      <c r="B4263" s="9">
        <v>1</v>
      </c>
      <c r="K4263" s="29" t="s">
        <v>8216</v>
      </c>
      <c r="L4263" s="30" t="s">
        <v>16008</v>
      </c>
      <c r="M4263" s="30" t="s">
        <v>16009</v>
      </c>
      <c r="N4263" s="30" t="s">
        <v>16002</v>
      </c>
      <c r="O4263" s="30" t="s">
        <v>16002</v>
      </c>
      <c r="P4263" s="30" t="s">
        <v>19511</v>
      </c>
      <c r="Q4263" s="31" t="s">
        <v>5595</v>
      </c>
    </row>
    <row r="4264" spans="1:17" x14ac:dyDescent="0.2">
      <c r="A4264" s="9" t="s">
        <v>16353</v>
      </c>
      <c r="B4264" s="9">
        <v>1</v>
      </c>
      <c r="K4264" s="26" t="s">
        <v>8174</v>
      </c>
      <c r="L4264" s="27" t="s">
        <v>16010</v>
      </c>
      <c r="M4264" s="27" t="s">
        <v>16011</v>
      </c>
      <c r="N4264" s="27" t="s">
        <v>16002</v>
      </c>
      <c r="O4264" s="27" t="s">
        <v>19511</v>
      </c>
      <c r="P4264" s="27" t="s">
        <v>19511</v>
      </c>
      <c r="Q4264" s="28" t="s">
        <v>5596</v>
      </c>
    </row>
    <row r="4265" spans="1:17" x14ac:dyDescent="0.2">
      <c r="A4265" s="9" t="s">
        <v>16355</v>
      </c>
      <c r="B4265" s="9">
        <v>1</v>
      </c>
      <c r="K4265" s="29" t="s">
        <v>8183</v>
      </c>
      <c r="L4265" s="30" t="s">
        <v>16012</v>
      </c>
      <c r="M4265" s="30" t="s">
        <v>16013</v>
      </c>
      <c r="N4265" s="30" t="s">
        <v>16002</v>
      </c>
      <c r="O4265" s="30" t="s">
        <v>19511</v>
      </c>
      <c r="P4265" s="30" t="s">
        <v>5597</v>
      </c>
      <c r="Q4265" s="31" t="s">
        <v>5598</v>
      </c>
    </row>
    <row r="4266" spans="1:17" x14ac:dyDescent="0.2">
      <c r="A4266" s="9" t="s">
        <v>16357</v>
      </c>
      <c r="B4266" s="9">
        <v>1</v>
      </c>
      <c r="K4266" s="26" t="s">
        <v>8183</v>
      </c>
      <c r="L4266" s="27" t="s">
        <v>16014</v>
      </c>
      <c r="M4266" s="27" t="s">
        <v>5599</v>
      </c>
      <c r="N4266" s="27" t="s">
        <v>16002</v>
      </c>
      <c r="O4266" s="27" t="s">
        <v>16002</v>
      </c>
      <c r="P4266" s="27" t="s">
        <v>19511</v>
      </c>
      <c r="Q4266" s="28" t="s">
        <v>5596</v>
      </c>
    </row>
    <row r="4267" spans="1:17" x14ac:dyDescent="0.2">
      <c r="A4267" s="9" t="s">
        <v>16359</v>
      </c>
      <c r="B4267" s="9">
        <v>1</v>
      </c>
      <c r="K4267" s="29" t="s">
        <v>8171</v>
      </c>
      <c r="L4267" s="30" t="s">
        <v>16015</v>
      </c>
      <c r="M4267" s="30" t="s">
        <v>16016</v>
      </c>
      <c r="N4267" s="30" t="s">
        <v>16002</v>
      </c>
      <c r="O4267" s="30" t="s">
        <v>16002</v>
      </c>
      <c r="P4267" s="30" t="s">
        <v>5600</v>
      </c>
      <c r="Q4267" s="31" t="s">
        <v>5601</v>
      </c>
    </row>
    <row r="4268" spans="1:17" x14ac:dyDescent="0.2">
      <c r="A4268" s="9" t="s">
        <v>16361</v>
      </c>
      <c r="B4268" s="9">
        <v>1</v>
      </c>
      <c r="K4268" s="26" t="s">
        <v>8174</v>
      </c>
      <c r="L4268" s="27" t="s">
        <v>16017</v>
      </c>
      <c r="M4268" s="27" t="s">
        <v>16018</v>
      </c>
      <c r="N4268" s="27" t="s">
        <v>16002</v>
      </c>
      <c r="O4268" s="27" t="s">
        <v>16002</v>
      </c>
      <c r="P4268" s="27" t="s">
        <v>19511</v>
      </c>
      <c r="Q4268" s="28" t="s">
        <v>5602</v>
      </c>
    </row>
    <row r="4269" spans="1:17" x14ac:dyDescent="0.2">
      <c r="A4269" s="9" t="s">
        <v>16364</v>
      </c>
      <c r="B4269" s="9">
        <v>1</v>
      </c>
      <c r="K4269" s="29" t="s">
        <v>8523</v>
      </c>
      <c r="L4269" s="30" t="s">
        <v>16019</v>
      </c>
      <c r="M4269" s="30" t="s">
        <v>5603</v>
      </c>
      <c r="N4269" s="30" t="s">
        <v>16002</v>
      </c>
      <c r="O4269" s="30" t="s">
        <v>16020</v>
      </c>
      <c r="P4269" s="30" t="s">
        <v>19511</v>
      </c>
      <c r="Q4269" s="31" t="s">
        <v>5604</v>
      </c>
    </row>
    <row r="4270" spans="1:17" x14ac:dyDescent="0.2">
      <c r="A4270" s="9" t="s">
        <v>16365</v>
      </c>
      <c r="B4270" s="9">
        <v>1</v>
      </c>
      <c r="K4270" s="26" t="s">
        <v>8183</v>
      </c>
      <c r="L4270" s="27" t="s">
        <v>16021</v>
      </c>
      <c r="M4270" s="27" t="s">
        <v>5605</v>
      </c>
      <c r="N4270" s="27" t="s">
        <v>16002</v>
      </c>
      <c r="O4270" s="27" t="s">
        <v>16022</v>
      </c>
      <c r="P4270" s="27" t="s">
        <v>19511</v>
      </c>
      <c r="Q4270" s="28" t="s">
        <v>5606</v>
      </c>
    </row>
    <row r="4271" spans="1:17" x14ac:dyDescent="0.2">
      <c r="A4271" s="9" t="s">
        <v>16367</v>
      </c>
      <c r="B4271" s="9">
        <v>1</v>
      </c>
      <c r="K4271" s="29" t="s">
        <v>8216</v>
      </c>
      <c r="L4271" s="30" t="s">
        <v>16023</v>
      </c>
      <c r="M4271" s="30" t="s">
        <v>16024</v>
      </c>
      <c r="N4271" s="30" t="s">
        <v>16002</v>
      </c>
      <c r="O4271" s="30" t="s">
        <v>16002</v>
      </c>
      <c r="P4271" s="30" t="s">
        <v>19511</v>
      </c>
      <c r="Q4271" s="31" t="s">
        <v>5607</v>
      </c>
    </row>
    <row r="4272" spans="1:17" x14ac:dyDescent="0.2">
      <c r="A4272" s="9" t="s">
        <v>16369</v>
      </c>
      <c r="B4272" s="9">
        <v>1</v>
      </c>
      <c r="K4272" s="26" t="s">
        <v>8174</v>
      </c>
      <c r="L4272" s="27" t="s">
        <v>16025</v>
      </c>
      <c r="M4272" s="27" t="s">
        <v>16026</v>
      </c>
      <c r="N4272" s="27" t="s">
        <v>16002</v>
      </c>
      <c r="O4272" s="27" t="s">
        <v>19511</v>
      </c>
      <c r="P4272" s="27" t="s">
        <v>19511</v>
      </c>
      <c r="Q4272" s="28" t="s">
        <v>5608</v>
      </c>
    </row>
    <row r="4273" spans="1:17" x14ac:dyDescent="0.2">
      <c r="A4273" s="9" t="s">
        <v>16371</v>
      </c>
      <c r="B4273" s="9">
        <v>1</v>
      </c>
      <c r="K4273" s="29" t="s">
        <v>8183</v>
      </c>
      <c r="L4273" s="30" t="s">
        <v>16027</v>
      </c>
      <c r="M4273" s="30" t="s">
        <v>16028</v>
      </c>
      <c r="N4273" s="30" t="s">
        <v>16002</v>
      </c>
      <c r="O4273" s="30" t="s">
        <v>19511</v>
      </c>
      <c r="P4273" s="30" t="s">
        <v>19511</v>
      </c>
      <c r="Q4273" s="31" t="s">
        <v>5608</v>
      </c>
    </row>
    <row r="4274" spans="1:17" x14ac:dyDescent="0.2">
      <c r="A4274" s="9" t="s">
        <v>16373</v>
      </c>
      <c r="B4274" s="9">
        <v>1</v>
      </c>
      <c r="K4274" s="26" t="s">
        <v>8171</v>
      </c>
      <c r="L4274" s="27" t="s">
        <v>16029</v>
      </c>
      <c r="M4274" s="27" t="s">
        <v>16030</v>
      </c>
      <c r="N4274" s="27" t="s">
        <v>16002</v>
      </c>
      <c r="O4274" s="27" t="s">
        <v>16031</v>
      </c>
      <c r="P4274" s="27" t="s">
        <v>19511</v>
      </c>
      <c r="Q4274" s="28" t="s">
        <v>5609</v>
      </c>
    </row>
    <row r="4275" spans="1:17" x14ac:dyDescent="0.2">
      <c r="A4275" s="9" t="s">
        <v>16375</v>
      </c>
      <c r="B4275" s="9">
        <v>1</v>
      </c>
      <c r="K4275" s="29" t="s">
        <v>8174</v>
      </c>
      <c r="L4275" s="30" t="s">
        <v>16032</v>
      </c>
      <c r="M4275" s="30" t="s">
        <v>16033</v>
      </c>
      <c r="N4275" s="30" t="s">
        <v>16002</v>
      </c>
      <c r="O4275" s="30" t="s">
        <v>16034</v>
      </c>
      <c r="P4275" s="30" t="s">
        <v>19511</v>
      </c>
      <c r="Q4275" s="31" t="s">
        <v>19511</v>
      </c>
    </row>
    <row r="4276" spans="1:17" x14ac:dyDescent="0.2">
      <c r="A4276" s="9" t="s">
        <v>16377</v>
      </c>
      <c r="B4276" s="9">
        <v>1</v>
      </c>
      <c r="K4276" s="26" t="s">
        <v>8174</v>
      </c>
      <c r="L4276" s="27" t="s">
        <v>16035</v>
      </c>
      <c r="M4276" s="27" t="s">
        <v>16036</v>
      </c>
      <c r="N4276" s="27" t="s">
        <v>16002</v>
      </c>
      <c r="O4276" s="27" t="s">
        <v>19511</v>
      </c>
      <c r="P4276" s="27" t="s">
        <v>19511</v>
      </c>
      <c r="Q4276" s="28" t="s">
        <v>19511</v>
      </c>
    </row>
    <row r="4277" spans="1:17" x14ac:dyDescent="0.2">
      <c r="A4277" s="9" t="s">
        <v>16382</v>
      </c>
      <c r="B4277" s="9">
        <v>1</v>
      </c>
      <c r="K4277" s="29" t="s">
        <v>8183</v>
      </c>
      <c r="L4277" s="30" t="s">
        <v>16037</v>
      </c>
      <c r="M4277" s="30" t="s">
        <v>16038</v>
      </c>
      <c r="N4277" s="30" t="s">
        <v>16002</v>
      </c>
      <c r="O4277" s="30" t="s">
        <v>19511</v>
      </c>
      <c r="P4277" s="30" t="s">
        <v>19511</v>
      </c>
      <c r="Q4277" s="31" t="s">
        <v>5610</v>
      </c>
    </row>
    <row r="4278" spans="1:17" x14ac:dyDescent="0.2">
      <c r="A4278" s="9" t="s">
        <v>16384</v>
      </c>
      <c r="B4278" s="9">
        <v>1</v>
      </c>
      <c r="K4278" s="26" t="s">
        <v>8183</v>
      </c>
      <c r="L4278" s="27" t="s">
        <v>16039</v>
      </c>
      <c r="M4278" s="27" t="s">
        <v>16040</v>
      </c>
      <c r="N4278" s="27" t="s">
        <v>16002</v>
      </c>
      <c r="O4278" s="27" t="s">
        <v>19511</v>
      </c>
      <c r="P4278" s="27" t="s">
        <v>5611</v>
      </c>
      <c r="Q4278" s="28" t="s">
        <v>5612</v>
      </c>
    </row>
    <row r="4279" spans="1:17" x14ac:dyDescent="0.2">
      <c r="A4279" s="9" t="s">
        <v>16386</v>
      </c>
      <c r="B4279" s="9">
        <v>1</v>
      </c>
      <c r="K4279" s="29" t="s">
        <v>8216</v>
      </c>
      <c r="L4279" s="30" t="s">
        <v>16041</v>
      </c>
      <c r="M4279" s="30" t="s">
        <v>16042</v>
      </c>
      <c r="N4279" s="30" t="s">
        <v>16002</v>
      </c>
      <c r="O4279" s="30" t="s">
        <v>19511</v>
      </c>
      <c r="P4279" s="30" t="s">
        <v>19511</v>
      </c>
      <c r="Q4279" s="31" t="s">
        <v>5613</v>
      </c>
    </row>
    <row r="4280" spans="1:17" x14ac:dyDescent="0.2">
      <c r="A4280" s="9" t="s">
        <v>16388</v>
      </c>
      <c r="B4280" s="9">
        <v>1</v>
      </c>
      <c r="K4280" s="26" t="s">
        <v>8216</v>
      </c>
      <c r="L4280" s="27" t="s">
        <v>16043</v>
      </c>
      <c r="M4280" s="27" t="s">
        <v>16044</v>
      </c>
      <c r="N4280" s="27" t="s">
        <v>16002</v>
      </c>
      <c r="O4280" s="27" t="s">
        <v>19511</v>
      </c>
      <c r="P4280" s="27" t="s">
        <v>19511</v>
      </c>
      <c r="Q4280" s="28" t="s">
        <v>5614</v>
      </c>
    </row>
    <row r="4281" spans="1:17" x14ac:dyDescent="0.2">
      <c r="A4281" s="9" t="s">
        <v>16390</v>
      </c>
      <c r="B4281" s="9">
        <v>1</v>
      </c>
      <c r="K4281" s="29" t="s">
        <v>8183</v>
      </c>
      <c r="L4281" s="30" t="s">
        <v>16045</v>
      </c>
      <c r="M4281" s="30" t="s">
        <v>16046</v>
      </c>
      <c r="N4281" s="30" t="s">
        <v>16002</v>
      </c>
      <c r="O4281" s="30" t="s">
        <v>5615</v>
      </c>
      <c r="P4281" s="30" t="s">
        <v>5616</v>
      </c>
      <c r="Q4281" s="31" t="s">
        <v>5617</v>
      </c>
    </row>
    <row r="4282" spans="1:17" x14ac:dyDescent="0.2">
      <c r="A4282" s="9" t="s">
        <v>16392</v>
      </c>
      <c r="B4282" s="9">
        <v>1</v>
      </c>
      <c r="K4282" s="26" t="s">
        <v>8186</v>
      </c>
      <c r="L4282" s="27" t="s">
        <v>16047</v>
      </c>
      <c r="M4282" s="27" t="s">
        <v>16048</v>
      </c>
      <c r="N4282" s="27" t="s">
        <v>16002</v>
      </c>
      <c r="O4282" s="27" t="s">
        <v>16049</v>
      </c>
      <c r="P4282" s="27" t="s">
        <v>19511</v>
      </c>
      <c r="Q4282" s="28" t="s">
        <v>5618</v>
      </c>
    </row>
    <row r="4283" spans="1:17" x14ac:dyDescent="0.2">
      <c r="A4283" s="9" t="s">
        <v>16395</v>
      </c>
      <c r="B4283" s="9">
        <v>1</v>
      </c>
      <c r="K4283" s="29" t="s">
        <v>8183</v>
      </c>
      <c r="L4283" s="30" t="s">
        <v>16050</v>
      </c>
      <c r="M4283" s="30" t="s">
        <v>16051</v>
      </c>
      <c r="N4283" s="30" t="s">
        <v>16002</v>
      </c>
      <c r="O4283" s="30" t="s">
        <v>19511</v>
      </c>
      <c r="P4283" s="30" t="s">
        <v>5619</v>
      </c>
      <c r="Q4283" s="31" t="s">
        <v>5620</v>
      </c>
    </row>
    <row r="4284" spans="1:17" x14ac:dyDescent="0.2">
      <c r="A4284" s="9" t="s">
        <v>16397</v>
      </c>
      <c r="B4284" s="9">
        <v>1</v>
      </c>
      <c r="K4284" s="26" t="s">
        <v>8174</v>
      </c>
      <c r="L4284" s="27" t="s">
        <v>16052</v>
      </c>
      <c r="M4284" s="27" t="s">
        <v>16053</v>
      </c>
      <c r="N4284" s="27" t="s">
        <v>16002</v>
      </c>
      <c r="O4284" s="27" t="s">
        <v>16054</v>
      </c>
      <c r="P4284" s="27" t="s">
        <v>5621</v>
      </c>
      <c r="Q4284" s="28" t="s">
        <v>5622</v>
      </c>
    </row>
    <row r="4285" spans="1:17" x14ac:dyDescent="0.2">
      <c r="A4285" s="9" t="s">
        <v>16400</v>
      </c>
      <c r="B4285" s="9">
        <v>1</v>
      </c>
      <c r="K4285" s="29" t="s">
        <v>8174</v>
      </c>
      <c r="L4285" s="30" t="s">
        <v>16055</v>
      </c>
      <c r="M4285" s="30" t="s">
        <v>19511</v>
      </c>
      <c r="N4285" s="30" t="s">
        <v>16002</v>
      </c>
      <c r="O4285" s="30" t="s">
        <v>16056</v>
      </c>
      <c r="P4285" s="30" t="s">
        <v>19511</v>
      </c>
      <c r="Q4285" s="31" t="s">
        <v>5623</v>
      </c>
    </row>
    <row r="4286" spans="1:17" x14ac:dyDescent="0.2">
      <c r="A4286" s="9" t="s">
        <v>16401</v>
      </c>
      <c r="B4286" s="9">
        <v>1</v>
      </c>
      <c r="K4286" s="26" t="s">
        <v>8216</v>
      </c>
      <c r="L4286" s="27" t="s">
        <v>16057</v>
      </c>
      <c r="M4286" s="27" t="s">
        <v>16058</v>
      </c>
      <c r="N4286" s="27" t="s">
        <v>16002</v>
      </c>
      <c r="O4286" s="27" t="s">
        <v>19511</v>
      </c>
      <c r="P4286" s="27" t="s">
        <v>19511</v>
      </c>
      <c r="Q4286" s="28" t="s">
        <v>5624</v>
      </c>
    </row>
    <row r="4287" spans="1:17" x14ac:dyDescent="0.2">
      <c r="A4287" s="9" t="s">
        <v>16403</v>
      </c>
      <c r="B4287" s="9">
        <v>1</v>
      </c>
      <c r="K4287" s="29" t="s">
        <v>8186</v>
      </c>
      <c r="L4287" s="30" t="s">
        <v>16059</v>
      </c>
      <c r="M4287" s="30" t="s">
        <v>16060</v>
      </c>
      <c r="N4287" s="30" t="s">
        <v>16002</v>
      </c>
      <c r="O4287" s="30" t="s">
        <v>19511</v>
      </c>
      <c r="P4287" s="30" t="s">
        <v>5625</v>
      </c>
      <c r="Q4287" s="31" t="s">
        <v>5626</v>
      </c>
    </row>
    <row r="4288" spans="1:17" x14ac:dyDescent="0.2">
      <c r="A4288" s="9" t="s">
        <v>16405</v>
      </c>
      <c r="B4288" s="9">
        <v>1</v>
      </c>
      <c r="K4288" s="26" t="s">
        <v>8216</v>
      </c>
      <c r="L4288" s="27" t="s">
        <v>16061</v>
      </c>
      <c r="M4288" s="27" t="s">
        <v>16062</v>
      </c>
      <c r="N4288" s="27" t="s">
        <v>16002</v>
      </c>
      <c r="O4288" s="27" t="s">
        <v>16056</v>
      </c>
      <c r="P4288" s="27" t="s">
        <v>5627</v>
      </c>
      <c r="Q4288" s="28" t="s">
        <v>5628</v>
      </c>
    </row>
    <row r="4289" spans="1:17" x14ac:dyDescent="0.2">
      <c r="A4289" s="9" t="s">
        <v>16406</v>
      </c>
      <c r="B4289" s="9">
        <v>1</v>
      </c>
      <c r="K4289" s="29" t="s">
        <v>8183</v>
      </c>
      <c r="L4289" s="30" t="s">
        <v>16063</v>
      </c>
      <c r="M4289" s="30" t="s">
        <v>16001</v>
      </c>
      <c r="N4289" s="30" t="s">
        <v>16002</v>
      </c>
      <c r="O4289" s="30" t="s">
        <v>16064</v>
      </c>
      <c r="P4289" s="30" t="s">
        <v>5629</v>
      </c>
      <c r="Q4289" s="31" t="s">
        <v>5630</v>
      </c>
    </row>
    <row r="4290" spans="1:17" x14ac:dyDescent="0.2">
      <c r="A4290" s="9" t="s">
        <v>16408</v>
      </c>
      <c r="B4290" s="9">
        <v>1</v>
      </c>
      <c r="K4290" s="26" t="s">
        <v>8171</v>
      </c>
      <c r="L4290" s="27" t="s">
        <v>16065</v>
      </c>
      <c r="M4290" s="27" t="s">
        <v>16066</v>
      </c>
      <c r="N4290" s="27" t="s">
        <v>16002</v>
      </c>
      <c r="O4290" s="27" t="s">
        <v>16067</v>
      </c>
      <c r="P4290" s="27" t="s">
        <v>5631</v>
      </c>
      <c r="Q4290" s="28" t="s">
        <v>5632</v>
      </c>
    </row>
    <row r="4291" spans="1:17" x14ac:dyDescent="0.2">
      <c r="A4291" s="9" t="s">
        <v>16410</v>
      </c>
      <c r="B4291" s="9">
        <v>1</v>
      </c>
      <c r="K4291" s="29" t="s">
        <v>8174</v>
      </c>
      <c r="L4291" s="30" t="s">
        <v>16068</v>
      </c>
      <c r="M4291" s="30" t="s">
        <v>16069</v>
      </c>
      <c r="N4291" s="30" t="s">
        <v>16002</v>
      </c>
      <c r="O4291" s="30" t="s">
        <v>16070</v>
      </c>
      <c r="P4291" s="30" t="s">
        <v>19511</v>
      </c>
      <c r="Q4291" s="31" t="s">
        <v>19511</v>
      </c>
    </row>
    <row r="4292" spans="1:17" x14ac:dyDescent="0.2">
      <c r="A4292" s="9" t="s">
        <v>16412</v>
      </c>
      <c r="B4292" s="9">
        <v>1</v>
      </c>
      <c r="K4292" s="26" t="s">
        <v>8183</v>
      </c>
      <c r="L4292" s="27" t="s">
        <v>16071</v>
      </c>
      <c r="M4292" s="27" t="s">
        <v>16072</v>
      </c>
      <c r="N4292" s="27" t="s">
        <v>16002</v>
      </c>
      <c r="O4292" s="27" t="s">
        <v>5633</v>
      </c>
      <c r="P4292" s="27" t="s">
        <v>5634</v>
      </c>
      <c r="Q4292" s="28" t="s">
        <v>5635</v>
      </c>
    </row>
    <row r="4293" spans="1:17" x14ac:dyDescent="0.2">
      <c r="A4293" s="9" t="s">
        <v>16413</v>
      </c>
      <c r="B4293" s="9">
        <v>1</v>
      </c>
      <c r="K4293" s="29" t="s">
        <v>8220</v>
      </c>
      <c r="L4293" s="30" t="s">
        <v>8250</v>
      </c>
      <c r="M4293" s="30" t="s">
        <v>19511</v>
      </c>
      <c r="N4293" s="30" t="s">
        <v>16002</v>
      </c>
      <c r="O4293" s="30" t="s">
        <v>16002</v>
      </c>
      <c r="P4293" s="30" t="s">
        <v>19511</v>
      </c>
      <c r="Q4293" s="31" t="s">
        <v>19511</v>
      </c>
    </row>
    <row r="4294" spans="1:17" x14ac:dyDescent="0.2">
      <c r="A4294" s="9" t="s">
        <v>16415</v>
      </c>
      <c r="B4294" s="9">
        <v>1</v>
      </c>
      <c r="K4294" s="26" t="s">
        <v>8177</v>
      </c>
      <c r="L4294" s="27" t="s">
        <v>16073</v>
      </c>
      <c r="M4294" s="27" t="s">
        <v>16074</v>
      </c>
      <c r="N4294" s="27" t="s">
        <v>16002</v>
      </c>
      <c r="O4294" s="27" t="s">
        <v>16002</v>
      </c>
      <c r="P4294" s="27" t="s">
        <v>19511</v>
      </c>
      <c r="Q4294" s="28" t="s">
        <v>5636</v>
      </c>
    </row>
    <row r="4295" spans="1:17" x14ac:dyDescent="0.2">
      <c r="A4295" s="9" t="s">
        <v>16417</v>
      </c>
      <c r="B4295" s="9">
        <v>1</v>
      </c>
      <c r="K4295" s="29" t="s">
        <v>8216</v>
      </c>
      <c r="L4295" s="30" t="s">
        <v>16075</v>
      </c>
      <c r="M4295" s="30" t="s">
        <v>16076</v>
      </c>
      <c r="N4295" s="30" t="s">
        <v>16002</v>
      </c>
      <c r="O4295" s="30" t="s">
        <v>16002</v>
      </c>
      <c r="P4295" s="30" t="s">
        <v>19511</v>
      </c>
      <c r="Q4295" s="31" t="s">
        <v>19511</v>
      </c>
    </row>
    <row r="4296" spans="1:17" x14ac:dyDescent="0.2">
      <c r="A4296" s="9" t="s">
        <v>16419</v>
      </c>
      <c r="B4296" s="9">
        <v>1</v>
      </c>
      <c r="K4296" s="26" t="s">
        <v>8171</v>
      </c>
      <c r="L4296" s="27" t="s">
        <v>16077</v>
      </c>
      <c r="M4296" s="27" t="s">
        <v>16078</v>
      </c>
      <c r="N4296" s="27" t="s">
        <v>16002</v>
      </c>
      <c r="O4296" s="27" t="s">
        <v>16079</v>
      </c>
      <c r="P4296" s="27" t="s">
        <v>5637</v>
      </c>
      <c r="Q4296" s="28" t="s">
        <v>5638</v>
      </c>
    </row>
    <row r="4297" spans="1:17" x14ac:dyDescent="0.2">
      <c r="A4297" s="9" t="s">
        <v>16421</v>
      </c>
      <c r="B4297" s="9">
        <v>1</v>
      </c>
      <c r="K4297" s="29" t="s">
        <v>8183</v>
      </c>
      <c r="L4297" s="30" t="s">
        <v>16080</v>
      </c>
      <c r="M4297" s="30" t="s">
        <v>16081</v>
      </c>
      <c r="N4297" s="30" t="s">
        <v>16002</v>
      </c>
      <c r="O4297" s="30" t="s">
        <v>16002</v>
      </c>
      <c r="P4297" s="30" t="s">
        <v>5639</v>
      </c>
      <c r="Q4297" s="31" t="s">
        <v>5640</v>
      </c>
    </row>
    <row r="4298" spans="1:17" x14ac:dyDescent="0.2">
      <c r="A4298" s="9" t="s">
        <v>16424</v>
      </c>
      <c r="B4298" s="9">
        <v>1</v>
      </c>
      <c r="K4298" s="26" t="s">
        <v>8216</v>
      </c>
      <c r="L4298" s="27" t="s">
        <v>16082</v>
      </c>
      <c r="M4298" s="27" t="s">
        <v>16083</v>
      </c>
      <c r="N4298" s="27" t="s">
        <v>16002</v>
      </c>
      <c r="O4298" s="27" t="s">
        <v>16002</v>
      </c>
      <c r="P4298" s="27" t="s">
        <v>5641</v>
      </c>
      <c r="Q4298" s="28" t="s">
        <v>5642</v>
      </c>
    </row>
    <row r="4299" spans="1:17" x14ac:dyDescent="0.2">
      <c r="A4299" s="9" t="s">
        <v>16426</v>
      </c>
      <c r="B4299" s="9">
        <v>1</v>
      </c>
      <c r="K4299" s="29" t="s">
        <v>8171</v>
      </c>
      <c r="L4299" s="30" t="s">
        <v>16084</v>
      </c>
      <c r="M4299" s="30" t="s">
        <v>16085</v>
      </c>
      <c r="N4299" s="30" t="s">
        <v>16002</v>
      </c>
      <c r="O4299" s="30" t="s">
        <v>16002</v>
      </c>
      <c r="P4299" s="30" t="s">
        <v>5643</v>
      </c>
      <c r="Q4299" s="31" t="s">
        <v>5644</v>
      </c>
    </row>
    <row r="4300" spans="1:17" x14ac:dyDescent="0.2">
      <c r="A4300" s="9" t="s">
        <v>16429</v>
      </c>
      <c r="B4300" s="9">
        <v>1</v>
      </c>
      <c r="K4300" s="26" t="s">
        <v>8177</v>
      </c>
      <c r="L4300" s="27" t="s">
        <v>16086</v>
      </c>
      <c r="M4300" s="27" t="s">
        <v>16087</v>
      </c>
      <c r="N4300" s="27" t="s">
        <v>16002</v>
      </c>
      <c r="O4300" s="27" t="s">
        <v>16002</v>
      </c>
      <c r="P4300" s="27" t="s">
        <v>5645</v>
      </c>
      <c r="Q4300" s="28" t="s">
        <v>5646</v>
      </c>
    </row>
    <row r="4301" spans="1:17" x14ac:dyDescent="0.2">
      <c r="A4301" s="9" t="s">
        <v>16431</v>
      </c>
      <c r="B4301" s="9">
        <v>1</v>
      </c>
      <c r="K4301" s="29" t="s">
        <v>8171</v>
      </c>
      <c r="L4301" s="30" t="s">
        <v>16088</v>
      </c>
      <c r="M4301" s="30" t="s">
        <v>16089</v>
      </c>
      <c r="N4301" s="30" t="s">
        <v>16002</v>
      </c>
      <c r="O4301" s="30" t="s">
        <v>16002</v>
      </c>
      <c r="P4301" s="30" t="s">
        <v>19511</v>
      </c>
      <c r="Q4301" s="31" t="s">
        <v>5647</v>
      </c>
    </row>
    <row r="4302" spans="1:17" x14ac:dyDescent="0.2">
      <c r="A4302" s="9" t="s">
        <v>16433</v>
      </c>
      <c r="B4302" s="9">
        <v>1</v>
      </c>
      <c r="K4302" s="26" t="s">
        <v>8177</v>
      </c>
      <c r="L4302" s="27" t="s">
        <v>15599</v>
      </c>
      <c r="M4302" s="27" t="s">
        <v>16090</v>
      </c>
      <c r="N4302" s="27" t="s">
        <v>16002</v>
      </c>
      <c r="O4302" s="27" t="s">
        <v>16002</v>
      </c>
      <c r="P4302" s="27" t="s">
        <v>5648</v>
      </c>
      <c r="Q4302" s="28" t="s">
        <v>5607</v>
      </c>
    </row>
    <row r="4303" spans="1:17" x14ac:dyDescent="0.2">
      <c r="A4303" s="9" t="s">
        <v>16435</v>
      </c>
      <c r="B4303" s="9">
        <v>1</v>
      </c>
      <c r="K4303" s="29" t="s">
        <v>8177</v>
      </c>
      <c r="L4303" s="30" t="s">
        <v>16091</v>
      </c>
      <c r="M4303" s="30" t="s">
        <v>16092</v>
      </c>
      <c r="N4303" s="30" t="s">
        <v>16002</v>
      </c>
      <c r="O4303" s="30" t="s">
        <v>16002</v>
      </c>
      <c r="P4303" s="30" t="s">
        <v>5649</v>
      </c>
      <c r="Q4303" s="31" t="s">
        <v>5650</v>
      </c>
    </row>
    <row r="4304" spans="1:17" x14ac:dyDescent="0.2">
      <c r="A4304" s="9" t="s">
        <v>16438</v>
      </c>
      <c r="B4304" s="9">
        <v>1</v>
      </c>
      <c r="K4304" s="26" t="s">
        <v>8177</v>
      </c>
      <c r="L4304" s="27" t="s">
        <v>16093</v>
      </c>
      <c r="M4304" s="27" t="s">
        <v>16076</v>
      </c>
      <c r="N4304" s="27" t="s">
        <v>16002</v>
      </c>
      <c r="O4304" s="27" t="s">
        <v>16002</v>
      </c>
      <c r="P4304" s="27" t="s">
        <v>19511</v>
      </c>
      <c r="Q4304" s="28" t="s">
        <v>5651</v>
      </c>
    </row>
    <row r="4305" spans="1:17" x14ac:dyDescent="0.2">
      <c r="A4305" s="9" t="s">
        <v>16440</v>
      </c>
      <c r="B4305" s="9">
        <v>1</v>
      </c>
      <c r="K4305" s="29" t="s">
        <v>8183</v>
      </c>
      <c r="L4305" s="30" t="s">
        <v>16094</v>
      </c>
      <c r="M4305" s="30" t="s">
        <v>16095</v>
      </c>
      <c r="N4305" s="30" t="s">
        <v>16002</v>
      </c>
      <c r="O4305" s="30" t="s">
        <v>16002</v>
      </c>
      <c r="P4305" s="30" t="s">
        <v>19511</v>
      </c>
      <c r="Q4305" s="31" t="s">
        <v>5652</v>
      </c>
    </row>
    <row r="4306" spans="1:17" x14ac:dyDescent="0.2">
      <c r="A4306" s="9" t="s">
        <v>16442</v>
      </c>
      <c r="B4306" s="9">
        <v>1</v>
      </c>
      <c r="K4306" s="26" t="s">
        <v>8183</v>
      </c>
      <c r="L4306" s="27" t="s">
        <v>16096</v>
      </c>
      <c r="M4306" s="27" t="s">
        <v>16097</v>
      </c>
      <c r="N4306" s="27" t="s">
        <v>16002</v>
      </c>
      <c r="O4306" s="27" t="s">
        <v>16002</v>
      </c>
      <c r="P4306" s="27" t="s">
        <v>19511</v>
      </c>
      <c r="Q4306" s="28" t="s">
        <v>19511</v>
      </c>
    </row>
    <row r="4307" spans="1:17" x14ac:dyDescent="0.2">
      <c r="A4307" s="9" t="s">
        <v>16444</v>
      </c>
      <c r="B4307" s="9">
        <v>1</v>
      </c>
      <c r="K4307" s="29" t="s">
        <v>8186</v>
      </c>
      <c r="L4307" s="30" t="s">
        <v>16098</v>
      </c>
      <c r="M4307" s="30" t="s">
        <v>14186</v>
      </c>
      <c r="N4307" s="30" t="s">
        <v>16002</v>
      </c>
      <c r="O4307" s="30" t="s">
        <v>16002</v>
      </c>
      <c r="P4307" s="30" t="s">
        <v>5653</v>
      </c>
      <c r="Q4307" s="31" t="s">
        <v>5654</v>
      </c>
    </row>
    <row r="4308" spans="1:17" x14ac:dyDescent="0.2">
      <c r="A4308" s="9" t="s">
        <v>16447</v>
      </c>
      <c r="B4308" s="9">
        <v>1</v>
      </c>
      <c r="K4308" s="26" t="s">
        <v>8285</v>
      </c>
      <c r="L4308" s="27" t="s">
        <v>16099</v>
      </c>
      <c r="M4308" s="27" t="s">
        <v>16100</v>
      </c>
      <c r="N4308" s="27" t="s">
        <v>16002</v>
      </c>
      <c r="O4308" s="27" t="s">
        <v>16002</v>
      </c>
      <c r="P4308" s="27" t="s">
        <v>19511</v>
      </c>
      <c r="Q4308" s="28" t="s">
        <v>5655</v>
      </c>
    </row>
    <row r="4309" spans="1:17" x14ac:dyDescent="0.2">
      <c r="A4309" s="9" t="s">
        <v>16449</v>
      </c>
      <c r="B4309" s="9">
        <v>1</v>
      </c>
      <c r="K4309" s="29" t="s">
        <v>8285</v>
      </c>
      <c r="L4309" s="30" t="s">
        <v>16101</v>
      </c>
      <c r="M4309" s="30" t="s">
        <v>16102</v>
      </c>
      <c r="N4309" s="30" t="s">
        <v>16002</v>
      </c>
      <c r="O4309" s="30" t="s">
        <v>16002</v>
      </c>
      <c r="P4309" s="30" t="s">
        <v>5656</v>
      </c>
      <c r="Q4309" s="31" t="s">
        <v>5657</v>
      </c>
    </row>
    <row r="4310" spans="1:17" x14ac:dyDescent="0.2">
      <c r="A4310" s="9" t="s">
        <v>16451</v>
      </c>
      <c r="B4310" s="9">
        <v>1</v>
      </c>
      <c r="K4310" s="26" t="s">
        <v>8186</v>
      </c>
      <c r="L4310" s="27" t="s">
        <v>16103</v>
      </c>
      <c r="M4310" s="27" t="s">
        <v>19511</v>
      </c>
      <c r="N4310" s="27" t="s">
        <v>16002</v>
      </c>
      <c r="O4310" s="27" t="s">
        <v>16104</v>
      </c>
      <c r="P4310" s="27" t="s">
        <v>5658</v>
      </c>
      <c r="Q4310" s="28" t="s">
        <v>5659</v>
      </c>
    </row>
    <row r="4311" spans="1:17" x14ac:dyDescent="0.2">
      <c r="A4311" s="9" t="s">
        <v>16453</v>
      </c>
      <c r="B4311" s="9">
        <v>1</v>
      </c>
      <c r="K4311" s="29" t="s">
        <v>8186</v>
      </c>
      <c r="L4311" s="30" t="s">
        <v>16105</v>
      </c>
      <c r="M4311" s="30" t="s">
        <v>16106</v>
      </c>
      <c r="N4311" s="30" t="s">
        <v>16002</v>
      </c>
      <c r="O4311" s="30" t="s">
        <v>16002</v>
      </c>
      <c r="P4311" s="30" t="s">
        <v>5660</v>
      </c>
      <c r="Q4311" s="31" t="s">
        <v>5661</v>
      </c>
    </row>
    <row r="4312" spans="1:17" x14ac:dyDescent="0.2">
      <c r="A4312" s="9" t="s">
        <v>16456</v>
      </c>
      <c r="B4312" s="9">
        <v>1</v>
      </c>
      <c r="K4312" s="26" t="s">
        <v>8186</v>
      </c>
      <c r="L4312" s="27" t="s">
        <v>16107</v>
      </c>
      <c r="M4312" s="27" t="s">
        <v>5662</v>
      </c>
      <c r="N4312" s="27" t="s">
        <v>16002</v>
      </c>
      <c r="O4312" s="27" t="s">
        <v>16002</v>
      </c>
      <c r="P4312" s="27" t="s">
        <v>5663</v>
      </c>
      <c r="Q4312" s="28" t="s">
        <v>5664</v>
      </c>
    </row>
    <row r="4313" spans="1:17" x14ac:dyDescent="0.2">
      <c r="A4313" s="9" t="s">
        <v>16458</v>
      </c>
      <c r="B4313" s="9">
        <v>1</v>
      </c>
      <c r="K4313" s="29" t="s">
        <v>8186</v>
      </c>
      <c r="L4313" s="30" t="s">
        <v>14422</v>
      </c>
      <c r="M4313" s="30" t="s">
        <v>16108</v>
      </c>
      <c r="N4313" s="30" t="s">
        <v>16002</v>
      </c>
      <c r="O4313" s="30" t="s">
        <v>16002</v>
      </c>
      <c r="P4313" s="30" t="s">
        <v>19511</v>
      </c>
      <c r="Q4313" s="31" t="s">
        <v>5665</v>
      </c>
    </row>
    <row r="4314" spans="1:17" x14ac:dyDescent="0.2">
      <c r="A4314" s="9" t="s">
        <v>16460</v>
      </c>
      <c r="B4314" s="9">
        <v>1</v>
      </c>
      <c r="K4314" s="26" t="s">
        <v>8186</v>
      </c>
      <c r="L4314" s="27" t="s">
        <v>16109</v>
      </c>
      <c r="M4314" s="27" t="s">
        <v>16110</v>
      </c>
      <c r="N4314" s="27" t="s">
        <v>16002</v>
      </c>
      <c r="O4314" s="27" t="s">
        <v>16002</v>
      </c>
      <c r="P4314" s="27" t="s">
        <v>5666</v>
      </c>
      <c r="Q4314" s="28" t="s">
        <v>5667</v>
      </c>
    </row>
    <row r="4315" spans="1:17" x14ac:dyDescent="0.2">
      <c r="A4315" s="9" t="s">
        <v>16462</v>
      </c>
      <c r="B4315" s="9">
        <v>1</v>
      </c>
      <c r="K4315" s="29" t="s">
        <v>8183</v>
      </c>
      <c r="L4315" s="30" t="s">
        <v>16111</v>
      </c>
      <c r="M4315" s="30" t="s">
        <v>16112</v>
      </c>
      <c r="N4315" s="30" t="s">
        <v>16002</v>
      </c>
      <c r="O4315" s="30" t="s">
        <v>16002</v>
      </c>
      <c r="P4315" s="30" t="s">
        <v>5668</v>
      </c>
      <c r="Q4315" s="31" t="s">
        <v>5669</v>
      </c>
    </row>
    <row r="4316" spans="1:17" x14ac:dyDescent="0.2">
      <c r="A4316" s="9" t="s">
        <v>16464</v>
      </c>
      <c r="B4316" s="9">
        <v>1</v>
      </c>
      <c r="K4316" s="26" t="s">
        <v>8183</v>
      </c>
      <c r="L4316" s="27" t="s">
        <v>16113</v>
      </c>
      <c r="M4316" s="27" t="s">
        <v>16114</v>
      </c>
      <c r="N4316" s="27" t="s">
        <v>16115</v>
      </c>
      <c r="O4316" s="27" t="s">
        <v>16116</v>
      </c>
      <c r="P4316" s="27" t="s">
        <v>5670</v>
      </c>
      <c r="Q4316" s="28" t="s">
        <v>5671</v>
      </c>
    </row>
    <row r="4317" spans="1:17" x14ac:dyDescent="0.2">
      <c r="A4317" s="9" t="s">
        <v>16465</v>
      </c>
      <c r="B4317" s="9">
        <v>1</v>
      </c>
      <c r="K4317" s="29" t="s">
        <v>8186</v>
      </c>
      <c r="L4317" s="30" t="s">
        <v>16117</v>
      </c>
      <c r="M4317" s="30" t="s">
        <v>5672</v>
      </c>
      <c r="N4317" s="30" t="s">
        <v>16115</v>
      </c>
      <c r="O4317" s="30" t="s">
        <v>16115</v>
      </c>
      <c r="P4317" s="30" t="s">
        <v>5673</v>
      </c>
      <c r="Q4317" s="31" t="s">
        <v>19511</v>
      </c>
    </row>
    <row r="4318" spans="1:17" x14ac:dyDescent="0.2">
      <c r="A4318" s="9" t="s">
        <v>16467</v>
      </c>
      <c r="B4318" s="9">
        <v>1</v>
      </c>
      <c r="K4318" s="26" t="s">
        <v>8174</v>
      </c>
      <c r="L4318" s="27" t="s">
        <v>16118</v>
      </c>
      <c r="M4318" s="27" t="s">
        <v>16119</v>
      </c>
      <c r="N4318" s="27" t="s">
        <v>16115</v>
      </c>
      <c r="O4318" s="27" t="s">
        <v>16116</v>
      </c>
      <c r="P4318" s="27" t="s">
        <v>19511</v>
      </c>
      <c r="Q4318" s="28" t="s">
        <v>19511</v>
      </c>
    </row>
    <row r="4319" spans="1:17" x14ac:dyDescent="0.2">
      <c r="A4319" s="9" t="s">
        <v>16469</v>
      </c>
      <c r="B4319" s="9">
        <v>1</v>
      </c>
      <c r="K4319" s="29" t="s">
        <v>8171</v>
      </c>
      <c r="L4319" s="30" t="s">
        <v>16120</v>
      </c>
      <c r="M4319" s="30" t="s">
        <v>16121</v>
      </c>
      <c r="N4319" s="30" t="s">
        <v>16115</v>
      </c>
      <c r="O4319" s="30" t="s">
        <v>16115</v>
      </c>
      <c r="P4319" s="30" t="s">
        <v>5674</v>
      </c>
      <c r="Q4319" s="31" t="s">
        <v>5675</v>
      </c>
    </row>
    <row r="4320" spans="1:17" x14ac:dyDescent="0.2">
      <c r="A4320" s="9" t="s">
        <v>16471</v>
      </c>
      <c r="B4320" s="9">
        <v>1</v>
      </c>
      <c r="K4320" s="26" t="s">
        <v>8174</v>
      </c>
      <c r="L4320" s="27" t="s">
        <v>16122</v>
      </c>
      <c r="M4320" s="27" t="s">
        <v>16123</v>
      </c>
      <c r="N4320" s="27" t="s">
        <v>16115</v>
      </c>
      <c r="O4320" s="27" t="s">
        <v>19511</v>
      </c>
      <c r="P4320" s="27" t="s">
        <v>19511</v>
      </c>
      <c r="Q4320" s="28" t="s">
        <v>5676</v>
      </c>
    </row>
    <row r="4321" spans="1:17" x14ac:dyDescent="0.2">
      <c r="A4321" s="9" t="s">
        <v>16473</v>
      </c>
      <c r="B4321" s="9">
        <v>1</v>
      </c>
      <c r="K4321" s="29" t="s">
        <v>8216</v>
      </c>
      <c r="L4321" s="30" t="s">
        <v>16124</v>
      </c>
      <c r="M4321" s="30" t="s">
        <v>19511</v>
      </c>
      <c r="N4321" s="30" t="s">
        <v>16125</v>
      </c>
      <c r="O4321" s="30" t="s">
        <v>19511</v>
      </c>
      <c r="P4321" s="30" t="s">
        <v>5677</v>
      </c>
      <c r="Q4321" s="31" t="s">
        <v>5678</v>
      </c>
    </row>
    <row r="4322" spans="1:17" x14ac:dyDescent="0.2">
      <c r="A4322" s="9" t="s">
        <v>16475</v>
      </c>
      <c r="B4322" s="9">
        <v>1</v>
      </c>
      <c r="K4322" s="26" t="s">
        <v>8174</v>
      </c>
      <c r="L4322" s="27" t="s">
        <v>16126</v>
      </c>
      <c r="M4322" s="27" t="s">
        <v>16127</v>
      </c>
      <c r="N4322" s="27" t="s">
        <v>16125</v>
      </c>
      <c r="O4322" s="27" t="s">
        <v>19511</v>
      </c>
      <c r="P4322" s="27" t="s">
        <v>5679</v>
      </c>
      <c r="Q4322" s="28" t="s">
        <v>5680</v>
      </c>
    </row>
    <row r="4323" spans="1:17" x14ac:dyDescent="0.2">
      <c r="A4323" s="9" t="s">
        <v>16477</v>
      </c>
      <c r="B4323" s="9">
        <v>1</v>
      </c>
      <c r="K4323" s="29" t="s">
        <v>8186</v>
      </c>
      <c r="L4323" s="30" t="s">
        <v>16128</v>
      </c>
      <c r="M4323" s="30" t="s">
        <v>16129</v>
      </c>
      <c r="N4323" s="30" t="s">
        <v>16125</v>
      </c>
      <c r="O4323" s="30" t="s">
        <v>19511</v>
      </c>
      <c r="P4323" s="30" t="s">
        <v>5681</v>
      </c>
      <c r="Q4323" s="31" t="s">
        <v>5682</v>
      </c>
    </row>
    <row r="4324" spans="1:17" x14ac:dyDescent="0.2">
      <c r="A4324" s="9" t="s">
        <v>16479</v>
      </c>
      <c r="B4324" s="9">
        <v>1</v>
      </c>
      <c r="K4324" s="26" t="s">
        <v>8174</v>
      </c>
      <c r="L4324" s="27" t="s">
        <v>11432</v>
      </c>
      <c r="M4324" s="27" t="s">
        <v>16130</v>
      </c>
      <c r="N4324" s="27" t="s">
        <v>16125</v>
      </c>
      <c r="O4324" s="27" t="s">
        <v>16131</v>
      </c>
      <c r="P4324" s="27" t="s">
        <v>19511</v>
      </c>
      <c r="Q4324" s="28" t="s">
        <v>5683</v>
      </c>
    </row>
    <row r="4325" spans="1:17" x14ac:dyDescent="0.2">
      <c r="A4325" s="9" t="s">
        <v>16481</v>
      </c>
      <c r="B4325" s="9">
        <v>1</v>
      </c>
      <c r="K4325" s="29" t="s">
        <v>8183</v>
      </c>
      <c r="L4325" s="30" t="s">
        <v>16132</v>
      </c>
      <c r="M4325" s="30" t="s">
        <v>16133</v>
      </c>
      <c r="N4325" s="30" t="s">
        <v>16125</v>
      </c>
      <c r="O4325" s="30" t="s">
        <v>16125</v>
      </c>
      <c r="P4325" s="30" t="s">
        <v>19511</v>
      </c>
      <c r="Q4325" s="31" t="s">
        <v>5684</v>
      </c>
    </row>
    <row r="4326" spans="1:17" x14ac:dyDescent="0.2">
      <c r="A4326" s="9" t="s">
        <v>16483</v>
      </c>
      <c r="B4326" s="9">
        <v>1</v>
      </c>
      <c r="K4326" s="26" t="s">
        <v>8220</v>
      </c>
      <c r="L4326" s="27" t="s">
        <v>8250</v>
      </c>
      <c r="M4326" s="27" t="s">
        <v>19511</v>
      </c>
      <c r="N4326" s="27" t="s">
        <v>16125</v>
      </c>
      <c r="O4326" s="27" t="s">
        <v>19511</v>
      </c>
      <c r="P4326" s="27" t="s">
        <v>19511</v>
      </c>
      <c r="Q4326" s="28" t="s">
        <v>19511</v>
      </c>
    </row>
    <row r="4327" spans="1:17" x14ac:dyDescent="0.2">
      <c r="A4327" s="9" t="s">
        <v>16485</v>
      </c>
      <c r="B4327" s="9">
        <v>1</v>
      </c>
      <c r="K4327" s="29" t="s">
        <v>8174</v>
      </c>
      <c r="L4327" s="30" t="s">
        <v>16134</v>
      </c>
      <c r="M4327" s="30" t="s">
        <v>16135</v>
      </c>
      <c r="N4327" s="30" t="s">
        <v>16125</v>
      </c>
      <c r="O4327" s="30" t="s">
        <v>16125</v>
      </c>
      <c r="P4327" s="30" t="s">
        <v>19511</v>
      </c>
      <c r="Q4327" s="31" t="s">
        <v>5685</v>
      </c>
    </row>
    <row r="4328" spans="1:17" x14ac:dyDescent="0.2">
      <c r="A4328" s="9" t="s">
        <v>16487</v>
      </c>
      <c r="B4328" s="9">
        <v>1</v>
      </c>
      <c r="K4328" s="26" t="s">
        <v>8216</v>
      </c>
      <c r="L4328" s="27" t="s">
        <v>16136</v>
      </c>
      <c r="M4328" s="27" t="s">
        <v>16137</v>
      </c>
      <c r="N4328" s="27" t="s">
        <v>16125</v>
      </c>
      <c r="O4328" s="27" t="s">
        <v>16125</v>
      </c>
      <c r="P4328" s="27" t="s">
        <v>5686</v>
      </c>
      <c r="Q4328" s="28" t="s">
        <v>5687</v>
      </c>
    </row>
    <row r="4329" spans="1:17" x14ac:dyDescent="0.2">
      <c r="A4329" s="9" t="s">
        <v>16489</v>
      </c>
      <c r="B4329" s="9">
        <v>1</v>
      </c>
      <c r="K4329" s="29" t="s">
        <v>8183</v>
      </c>
      <c r="L4329" s="30" t="s">
        <v>16138</v>
      </c>
      <c r="M4329" s="30" t="s">
        <v>16139</v>
      </c>
      <c r="N4329" s="30" t="s">
        <v>16125</v>
      </c>
      <c r="O4329" s="30" t="s">
        <v>16125</v>
      </c>
      <c r="P4329" s="30" t="s">
        <v>19511</v>
      </c>
      <c r="Q4329" s="31" t="s">
        <v>5688</v>
      </c>
    </row>
    <row r="4330" spans="1:17" x14ac:dyDescent="0.2">
      <c r="A4330" s="9" t="s">
        <v>16491</v>
      </c>
      <c r="B4330" s="9">
        <v>1</v>
      </c>
      <c r="K4330" s="26" t="s">
        <v>8171</v>
      </c>
      <c r="L4330" s="27" t="s">
        <v>12190</v>
      </c>
      <c r="M4330" s="27" t="s">
        <v>19511</v>
      </c>
      <c r="N4330" s="27" t="s">
        <v>16125</v>
      </c>
      <c r="O4330" s="27" t="s">
        <v>16125</v>
      </c>
      <c r="P4330" s="27" t="s">
        <v>5689</v>
      </c>
      <c r="Q4330" s="28" t="s">
        <v>5690</v>
      </c>
    </row>
    <row r="4331" spans="1:17" x14ac:dyDescent="0.2">
      <c r="A4331" s="9" t="s">
        <v>16493</v>
      </c>
      <c r="B4331" s="9">
        <v>1</v>
      </c>
      <c r="K4331" s="29" t="s">
        <v>8171</v>
      </c>
      <c r="L4331" s="30" t="s">
        <v>16140</v>
      </c>
      <c r="M4331" s="30" t="s">
        <v>16141</v>
      </c>
      <c r="N4331" s="30" t="s">
        <v>16125</v>
      </c>
      <c r="O4331" s="30" t="s">
        <v>16125</v>
      </c>
      <c r="P4331" s="30" t="s">
        <v>19511</v>
      </c>
      <c r="Q4331" s="31" t="s">
        <v>19511</v>
      </c>
    </row>
    <row r="4332" spans="1:17" x14ac:dyDescent="0.2">
      <c r="A4332" s="9" t="s">
        <v>16495</v>
      </c>
      <c r="B4332" s="9">
        <v>1</v>
      </c>
      <c r="K4332" s="26" t="s">
        <v>8216</v>
      </c>
      <c r="L4332" s="27" t="s">
        <v>9219</v>
      </c>
      <c r="M4332" s="27" t="s">
        <v>16142</v>
      </c>
      <c r="N4332" s="27" t="s">
        <v>16125</v>
      </c>
      <c r="O4332" s="27" t="s">
        <v>16125</v>
      </c>
      <c r="P4332" s="27" t="s">
        <v>19511</v>
      </c>
      <c r="Q4332" s="28" t="s">
        <v>19511</v>
      </c>
    </row>
    <row r="4333" spans="1:17" x14ac:dyDescent="0.2">
      <c r="A4333" s="9" t="s">
        <v>16497</v>
      </c>
      <c r="B4333" s="9">
        <v>1</v>
      </c>
      <c r="K4333" s="29" t="s">
        <v>8174</v>
      </c>
      <c r="L4333" s="30" t="s">
        <v>16143</v>
      </c>
      <c r="M4333" s="30" t="s">
        <v>16144</v>
      </c>
      <c r="N4333" s="30" t="s">
        <v>16125</v>
      </c>
      <c r="O4333" s="30" t="s">
        <v>19511</v>
      </c>
      <c r="P4333" s="30" t="s">
        <v>19511</v>
      </c>
      <c r="Q4333" s="31" t="s">
        <v>5691</v>
      </c>
    </row>
    <row r="4334" spans="1:17" x14ac:dyDescent="0.2">
      <c r="A4334" s="9" t="s">
        <v>16499</v>
      </c>
      <c r="B4334" s="9">
        <v>1</v>
      </c>
      <c r="K4334" s="26" t="s">
        <v>8186</v>
      </c>
      <c r="L4334" s="27" t="s">
        <v>16145</v>
      </c>
      <c r="M4334" s="27" t="s">
        <v>19511</v>
      </c>
      <c r="N4334" s="27" t="s">
        <v>16125</v>
      </c>
      <c r="O4334" s="27" t="s">
        <v>16146</v>
      </c>
      <c r="P4334" s="27" t="s">
        <v>19511</v>
      </c>
      <c r="Q4334" s="28" t="s">
        <v>5692</v>
      </c>
    </row>
    <row r="4335" spans="1:17" x14ac:dyDescent="0.2">
      <c r="A4335" s="9" t="s">
        <v>16502</v>
      </c>
      <c r="B4335" s="9">
        <v>1</v>
      </c>
      <c r="K4335" s="29" t="s">
        <v>8186</v>
      </c>
      <c r="L4335" s="30" t="s">
        <v>16147</v>
      </c>
      <c r="M4335" s="30" t="s">
        <v>16148</v>
      </c>
      <c r="N4335" s="30" t="s">
        <v>16125</v>
      </c>
      <c r="O4335" s="30" t="s">
        <v>16146</v>
      </c>
      <c r="P4335" s="30" t="s">
        <v>5693</v>
      </c>
      <c r="Q4335" s="31" t="s">
        <v>5694</v>
      </c>
    </row>
    <row r="4336" spans="1:17" x14ac:dyDescent="0.2">
      <c r="A4336" s="9" t="s">
        <v>16503</v>
      </c>
      <c r="B4336" s="9">
        <v>1</v>
      </c>
      <c r="K4336" s="26" t="s">
        <v>8174</v>
      </c>
      <c r="L4336" s="27" t="s">
        <v>16149</v>
      </c>
      <c r="M4336" s="27" t="s">
        <v>16150</v>
      </c>
      <c r="N4336" s="27" t="s">
        <v>16125</v>
      </c>
      <c r="O4336" s="27" t="s">
        <v>19511</v>
      </c>
      <c r="P4336" s="27" t="s">
        <v>19511</v>
      </c>
      <c r="Q4336" s="28" t="s">
        <v>5695</v>
      </c>
    </row>
    <row r="4337" spans="1:17" x14ac:dyDescent="0.2">
      <c r="A4337" s="9" t="s">
        <v>16504</v>
      </c>
      <c r="B4337" s="9">
        <v>1</v>
      </c>
      <c r="K4337" s="29" t="s">
        <v>8174</v>
      </c>
      <c r="L4337" s="30" t="s">
        <v>16151</v>
      </c>
      <c r="M4337" s="30" t="s">
        <v>16152</v>
      </c>
      <c r="N4337" s="30" t="s">
        <v>16125</v>
      </c>
      <c r="O4337" s="30" t="s">
        <v>19511</v>
      </c>
      <c r="P4337" s="30" t="s">
        <v>5696</v>
      </c>
      <c r="Q4337" s="31" t="s">
        <v>5697</v>
      </c>
    </row>
    <row r="4338" spans="1:17" x14ac:dyDescent="0.2">
      <c r="A4338" s="9" t="s">
        <v>16507</v>
      </c>
      <c r="B4338" s="9">
        <v>1</v>
      </c>
      <c r="K4338" s="26" t="s">
        <v>8216</v>
      </c>
      <c r="L4338" s="27" t="s">
        <v>16153</v>
      </c>
      <c r="M4338" s="27" t="s">
        <v>16154</v>
      </c>
      <c r="N4338" s="27" t="s">
        <v>16125</v>
      </c>
      <c r="O4338" s="27" t="s">
        <v>19511</v>
      </c>
      <c r="P4338" s="27" t="s">
        <v>19511</v>
      </c>
      <c r="Q4338" s="28" t="s">
        <v>5698</v>
      </c>
    </row>
    <row r="4339" spans="1:17" x14ac:dyDescent="0.2">
      <c r="A4339" s="9" t="s">
        <v>16510</v>
      </c>
      <c r="B4339" s="9">
        <v>1</v>
      </c>
      <c r="K4339" s="29" t="s">
        <v>8183</v>
      </c>
      <c r="L4339" s="30" t="s">
        <v>16155</v>
      </c>
      <c r="M4339" s="30" t="s">
        <v>16156</v>
      </c>
      <c r="N4339" s="30" t="s">
        <v>16125</v>
      </c>
      <c r="O4339" s="30" t="s">
        <v>19511</v>
      </c>
      <c r="P4339" s="30" t="s">
        <v>19511</v>
      </c>
      <c r="Q4339" s="31" t="s">
        <v>19511</v>
      </c>
    </row>
    <row r="4340" spans="1:17" x14ac:dyDescent="0.2">
      <c r="A4340" s="9" t="s">
        <v>16512</v>
      </c>
      <c r="B4340" s="9">
        <v>1</v>
      </c>
      <c r="K4340" s="26" t="s">
        <v>8174</v>
      </c>
      <c r="L4340" s="27" t="s">
        <v>16157</v>
      </c>
      <c r="M4340" s="27" t="s">
        <v>16158</v>
      </c>
      <c r="N4340" s="27" t="s">
        <v>16125</v>
      </c>
      <c r="O4340" s="27" t="s">
        <v>5699</v>
      </c>
      <c r="P4340" s="27" t="s">
        <v>5700</v>
      </c>
      <c r="Q4340" s="28" t="s">
        <v>5701</v>
      </c>
    </row>
    <row r="4341" spans="1:17" x14ac:dyDescent="0.2">
      <c r="A4341" s="9" t="s">
        <v>16513</v>
      </c>
      <c r="B4341" s="9">
        <v>1</v>
      </c>
      <c r="K4341" s="29" t="s">
        <v>8183</v>
      </c>
      <c r="L4341" s="30" t="s">
        <v>16159</v>
      </c>
      <c r="M4341" s="30" t="s">
        <v>16160</v>
      </c>
      <c r="N4341" s="30" t="s">
        <v>16125</v>
      </c>
      <c r="O4341" s="30" t="s">
        <v>19511</v>
      </c>
      <c r="P4341" s="30" t="s">
        <v>5696</v>
      </c>
      <c r="Q4341" s="31" t="s">
        <v>5697</v>
      </c>
    </row>
    <row r="4342" spans="1:17" x14ac:dyDescent="0.2">
      <c r="A4342" s="9" t="s">
        <v>16515</v>
      </c>
      <c r="B4342" s="9">
        <v>1</v>
      </c>
      <c r="K4342" s="26" t="s">
        <v>8183</v>
      </c>
      <c r="L4342" s="27" t="s">
        <v>15008</v>
      </c>
      <c r="M4342" s="27" t="s">
        <v>16161</v>
      </c>
      <c r="N4342" s="27" t="s">
        <v>16125</v>
      </c>
      <c r="O4342" s="27" t="s">
        <v>19511</v>
      </c>
      <c r="P4342" s="27" t="s">
        <v>19511</v>
      </c>
      <c r="Q4342" s="28" t="s">
        <v>5702</v>
      </c>
    </row>
    <row r="4343" spans="1:17" x14ac:dyDescent="0.2">
      <c r="A4343" s="9" t="s">
        <v>16518</v>
      </c>
      <c r="B4343" s="9">
        <v>1</v>
      </c>
      <c r="K4343" s="29" t="s">
        <v>8186</v>
      </c>
      <c r="L4343" s="30" t="s">
        <v>16162</v>
      </c>
      <c r="M4343" s="30" t="s">
        <v>16163</v>
      </c>
      <c r="N4343" s="30" t="s">
        <v>16125</v>
      </c>
      <c r="O4343" s="30" t="s">
        <v>16125</v>
      </c>
      <c r="P4343" s="30" t="s">
        <v>5703</v>
      </c>
      <c r="Q4343" s="31" t="s">
        <v>5704</v>
      </c>
    </row>
    <row r="4344" spans="1:17" x14ac:dyDescent="0.2">
      <c r="A4344" s="9" t="s">
        <v>16520</v>
      </c>
      <c r="B4344" s="9">
        <v>1</v>
      </c>
      <c r="K4344" s="26" t="s">
        <v>8186</v>
      </c>
      <c r="L4344" s="27" t="s">
        <v>16164</v>
      </c>
      <c r="M4344" s="27" t="s">
        <v>16165</v>
      </c>
      <c r="N4344" s="27" t="s">
        <v>16125</v>
      </c>
      <c r="O4344" s="27" t="s">
        <v>16125</v>
      </c>
      <c r="P4344" s="27" t="s">
        <v>19511</v>
      </c>
      <c r="Q4344" s="28" t="s">
        <v>5705</v>
      </c>
    </row>
    <row r="4345" spans="1:17" x14ac:dyDescent="0.2">
      <c r="A4345" s="9" t="s">
        <v>16522</v>
      </c>
      <c r="B4345" s="9">
        <v>1</v>
      </c>
      <c r="K4345" s="29" t="s">
        <v>8186</v>
      </c>
      <c r="L4345" s="30" t="s">
        <v>16166</v>
      </c>
      <c r="M4345" s="30" t="s">
        <v>16167</v>
      </c>
      <c r="N4345" s="30" t="s">
        <v>16125</v>
      </c>
      <c r="O4345" s="30" t="s">
        <v>16125</v>
      </c>
      <c r="P4345" s="30" t="s">
        <v>5706</v>
      </c>
      <c r="Q4345" s="31" t="s">
        <v>5707</v>
      </c>
    </row>
    <row r="4346" spans="1:17" x14ac:dyDescent="0.2">
      <c r="A4346" s="9" t="s">
        <v>16524</v>
      </c>
      <c r="B4346" s="9">
        <v>1</v>
      </c>
      <c r="K4346" s="26" t="s">
        <v>8523</v>
      </c>
      <c r="L4346" s="27" t="s">
        <v>16168</v>
      </c>
      <c r="M4346" s="27" t="s">
        <v>16169</v>
      </c>
      <c r="N4346" s="27" t="s">
        <v>16125</v>
      </c>
      <c r="O4346" s="27" t="s">
        <v>16125</v>
      </c>
      <c r="P4346" s="27" t="s">
        <v>5708</v>
      </c>
      <c r="Q4346" s="28" t="s">
        <v>5709</v>
      </c>
    </row>
    <row r="4347" spans="1:17" x14ac:dyDescent="0.2">
      <c r="A4347" s="9" t="s">
        <v>16526</v>
      </c>
      <c r="B4347" s="9">
        <v>1</v>
      </c>
      <c r="K4347" s="29" t="s">
        <v>8216</v>
      </c>
      <c r="L4347" s="30" t="s">
        <v>16170</v>
      </c>
      <c r="M4347" s="30" t="s">
        <v>16171</v>
      </c>
      <c r="N4347" s="30" t="s">
        <v>16125</v>
      </c>
      <c r="O4347" s="30" t="s">
        <v>16125</v>
      </c>
      <c r="P4347" s="30" t="s">
        <v>5710</v>
      </c>
      <c r="Q4347" s="31" t="s">
        <v>5711</v>
      </c>
    </row>
    <row r="4348" spans="1:17" x14ac:dyDescent="0.2">
      <c r="A4348" s="9" t="s">
        <v>16528</v>
      </c>
      <c r="B4348" s="9">
        <v>1</v>
      </c>
      <c r="K4348" s="26" t="s">
        <v>8177</v>
      </c>
      <c r="L4348" s="27" t="s">
        <v>16172</v>
      </c>
      <c r="M4348" s="27" t="s">
        <v>16173</v>
      </c>
      <c r="N4348" s="27" t="s">
        <v>16125</v>
      </c>
      <c r="O4348" s="27" t="s">
        <v>16125</v>
      </c>
      <c r="P4348" s="27" t="s">
        <v>5712</v>
      </c>
      <c r="Q4348" s="28" t="s">
        <v>5713</v>
      </c>
    </row>
    <row r="4349" spans="1:17" x14ac:dyDescent="0.2">
      <c r="A4349" s="9" t="s">
        <v>16530</v>
      </c>
      <c r="B4349" s="9">
        <v>1</v>
      </c>
      <c r="K4349" s="29" t="s">
        <v>8177</v>
      </c>
      <c r="L4349" s="30" t="s">
        <v>16174</v>
      </c>
      <c r="M4349" s="30" t="s">
        <v>16175</v>
      </c>
      <c r="N4349" s="30" t="s">
        <v>16125</v>
      </c>
      <c r="O4349" s="30" t="s">
        <v>16125</v>
      </c>
      <c r="P4349" s="30" t="s">
        <v>5714</v>
      </c>
      <c r="Q4349" s="31" t="s">
        <v>5715</v>
      </c>
    </row>
    <row r="4350" spans="1:17" x14ac:dyDescent="0.2">
      <c r="A4350" s="9" t="s">
        <v>16532</v>
      </c>
      <c r="B4350" s="9">
        <v>1</v>
      </c>
      <c r="K4350" s="26" t="s">
        <v>8177</v>
      </c>
      <c r="L4350" s="27" t="s">
        <v>16176</v>
      </c>
      <c r="M4350" s="27" t="s">
        <v>16177</v>
      </c>
      <c r="N4350" s="27" t="s">
        <v>16125</v>
      </c>
      <c r="O4350" s="27" t="s">
        <v>16125</v>
      </c>
      <c r="P4350" s="27" t="s">
        <v>5716</v>
      </c>
      <c r="Q4350" s="28" t="s">
        <v>5717</v>
      </c>
    </row>
    <row r="4351" spans="1:17" x14ac:dyDescent="0.2">
      <c r="A4351" s="9" t="s">
        <v>16533</v>
      </c>
      <c r="B4351" s="9">
        <v>1</v>
      </c>
      <c r="K4351" s="29" t="s">
        <v>8177</v>
      </c>
      <c r="L4351" s="30" t="s">
        <v>16178</v>
      </c>
      <c r="M4351" s="30" t="s">
        <v>16179</v>
      </c>
      <c r="N4351" s="30" t="s">
        <v>16125</v>
      </c>
      <c r="O4351" s="30" t="s">
        <v>16125</v>
      </c>
      <c r="P4351" s="30" t="s">
        <v>5718</v>
      </c>
      <c r="Q4351" s="31" t="s">
        <v>5719</v>
      </c>
    </row>
    <row r="4352" spans="1:17" x14ac:dyDescent="0.2">
      <c r="A4352" s="9" t="s">
        <v>16535</v>
      </c>
      <c r="B4352" s="9">
        <v>1</v>
      </c>
      <c r="K4352" s="26" t="s">
        <v>8177</v>
      </c>
      <c r="L4352" s="27" t="s">
        <v>16180</v>
      </c>
      <c r="M4352" s="27" t="s">
        <v>16181</v>
      </c>
      <c r="N4352" s="27" t="s">
        <v>16125</v>
      </c>
      <c r="O4352" s="27" t="s">
        <v>16125</v>
      </c>
      <c r="P4352" s="27" t="s">
        <v>5720</v>
      </c>
      <c r="Q4352" s="28" t="s">
        <v>5721</v>
      </c>
    </row>
    <row r="4353" spans="1:17" x14ac:dyDescent="0.2">
      <c r="A4353" s="9" t="s">
        <v>16537</v>
      </c>
      <c r="B4353" s="9">
        <v>1</v>
      </c>
      <c r="K4353" s="29" t="s">
        <v>8177</v>
      </c>
      <c r="L4353" s="30" t="s">
        <v>9502</v>
      </c>
      <c r="M4353" s="30" t="s">
        <v>16182</v>
      </c>
      <c r="N4353" s="30" t="s">
        <v>16125</v>
      </c>
      <c r="O4353" s="30" t="s">
        <v>16125</v>
      </c>
      <c r="P4353" s="30" t="s">
        <v>5722</v>
      </c>
      <c r="Q4353" s="31" t="s">
        <v>5723</v>
      </c>
    </row>
    <row r="4354" spans="1:17" x14ac:dyDescent="0.2">
      <c r="A4354" s="9" t="s">
        <v>16539</v>
      </c>
      <c r="B4354" s="9">
        <v>1</v>
      </c>
      <c r="K4354" s="26" t="s">
        <v>8177</v>
      </c>
      <c r="L4354" s="27" t="s">
        <v>16183</v>
      </c>
      <c r="M4354" s="27" t="s">
        <v>19511</v>
      </c>
      <c r="N4354" s="27" t="s">
        <v>16125</v>
      </c>
      <c r="O4354" s="27" t="s">
        <v>16125</v>
      </c>
      <c r="P4354" s="27" t="s">
        <v>19511</v>
      </c>
      <c r="Q4354" s="28" t="s">
        <v>19511</v>
      </c>
    </row>
    <row r="4355" spans="1:17" x14ac:dyDescent="0.2">
      <c r="A4355" s="9" t="s">
        <v>16541</v>
      </c>
      <c r="B4355" s="9">
        <v>1</v>
      </c>
      <c r="K4355" s="29" t="s">
        <v>8216</v>
      </c>
      <c r="L4355" s="30" t="s">
        <v>16184</v>
      </c>
      <c r="M4355" s="30" t="s">
        <v>16185</v>
      </c>
      <c r="N4355" s="30" t="s">
        <v>16125</v>
      </c>
      <c r="O4355" s="30" t="s">
        <v>16125</v>
      </c>
      <c r="P4355" s="30" t="s">
        <v>5710</v>
      </c>
      <c r="Q4355" s="31" t="s">
        <v>5711</v>
      </c>
    </row>
    <row r="4356" spans="1:17" x14ac:dyDescent="0.2">
      <c r="A4356" s="9" t="s">
        <v>16543</v>
      </c>
      <c r="B4356" s="9">
        <v>1</v>
      </c>
      <c r="K4356" s="26" t="s">
        <v>8216</v>
      </c>
      <c r="L4356" s="27" t="s">
        <v>16186</v>
      </c>
      <c r="M4356" s="27" t="s">
        <v>16133</v>
      </c>
      <c r="N4356" s="27" t="s">
        <v>16125</v>
      </c>
      <c r="O4356" s="27" t="s">
        <v>16125</v>
      </c>
      <c r="P4356" s="27" t="s">
        <v>5724</v>
      </c>
      <c r="Q4356" s="28" t="s">
        <v>5725</v>
      </c>
    </row>
    <row r="4357" spans="1:17" x14ac:dyDescent="0.2">
      <c r="A4357" s="9" t="s">
        <v>16545</v>
      </c>
      <c r="B4357" s="9">
        <v>1</v>
      </c>
      <c r="K4357" s="29" t="s">
        <v>8177</v>
      </c>
      <c r="L4357" s="30" t="s">
        <v>16187</v>
      </c>
      <c r="M4357" s="30" t="s">
        <v>16181</v>
      </c>
      <c r="N4357" s="30" t="s">
        <v>16125</v>
      </c>
      <c r="O4357" s="30" t="s">
        <v>16125</v>
      </c>
      <c r="P4357" s="30" t="s">
        <v>5726</v>
      </c>
      <c r="Q4357" s="31" t="s">
        <v>5727</v>
      </c>
    </row>
    <row r="4358" spans="1:17" x14ac:dyDescent="0.2">
      <c r="A4358" s="9" t="s">
        <v>16547</v>
      </c>
      <c r="B4358" s="9">
        <v>1</v>
      </c>
      <c r="K4358" s="26" t="s">
        <v>8177</v>
      </c>
      <c r="L4358" s="27" t="s">
        <v>16188</v>
      </c>
      <c r="M4358" s="27" t="s">
        <v>16189</v>
      </c>
      <c r="N4358" s="27" t="s">
        <v>16125</v>
      </c>
      <c r="O4358" s="27" t="s">
        <v>16125</v>
      </c>
      <c r="P4358" s="27" t="s">
        <v>19511</v>
      </c>
      <c r="Q4358" s="28" t="s">
        <v>19511</v>
      </c>
    </row>
    <row r="4359" spans="1:17" x14ac:dyDescent="0.2">
      <c r="A4359" s="9" t="s">
        <v>16549</v>
      </c>
      <c r="B4359" s="9">
        <v>1</v>
      </c>
      <c r="K4359" s="29" t="s">
        <v>8177</v>
      </c>
      <c r="L4359" s="30" t="s">
        <v>16190</v>
      </c>
      <c r="M4359" s="30" t="s">
        <v>16191</v>
      </c>
      <c r="N4359" s="30" t="s">
        <v>16125</v>
      </c>
      <c r="O4359" s="30" t="s">
        <v>19511</v>
      </c>
      <c r="P4359" s="30" t="s">
        <v>5728</v>
      </c>
      <c r="Q4359" s="31" t="s">
        <v>5729</v>
      </c>
    </row>
    <row r="4360" spans="1:17" x14ac:dyDescent="0.2">
      <c r="A4360" s="9" t="s">
        <v>16551</v>
      </c>
      <c r="B4360" s="9">
        <v>1</v>
      </c>
      <c r="K4360" s="26" t="s">
        <v>8183</v>
      </c>
      <c r="L4360" s="27" t="s">
        <v>16192</v>
      </c>
      <c r="M4360" s="27" t="s">
        <v>16193</v>
      </c>
      <c r="N4360" s="27" t="s">
        <v>16125</v>
      </c>
      <c r="O4360" s="27" t="s">
        <v>19511</v>
      </c>
      <c r="P4360" s="27" t="s">
        <v>19511</v>
      </c>
      <c r="Q4360" s="28" t="s">
        <v>5730</v>
      </c>
    </row>
    <row r="4361" spans="1:17" x14ac:dyDescent="0.2">
      <c r="A4361" s="9" t="s">
        <v>16553</v>
      </c>
      <c r="B4361" s="9">
        <v>1</v>
      </c>
      <c r="K4361" s="29" t="s">
        <v>8216</v>
      </c>
      <c r="L4361" s="30" t="s">
        <v>16194</v>
      </c>
      <c r="M4361" s="30" t="s">
        <v>16195</v>
      </c>
      <c r="N4361" s="30" t="s">
        <v>16196</v>
      </c>
      <c r="O4361" s="30" t="s">
        <v>16196</v>
      </c>
      <c r="P4361" s="30" t="s">
        <v>5731</v>
      </c>
      <c r="Q4361" s="31" t="s">
        <v>5732</v>
      </c>
    </row>
    <row r="4362" spans="1:17" x14ac:dyDescent="0.2">
      <c r="A4362" s="9" t="s">
        <v>16557</v>
      </c>
      <c r="B4362" s="9">
        <v>1</v>
      </c>
      <c r="K4362" s="26" t="s">
        <v>8177</v>
      </c>
      <c r="L4362" s="27" t="s">
        <v>16197</v>
      </c>
      <c r="M4362" s="27" t="s">
        <v>15529</v>
      </c>
      <c r="N4362" s="27" t="s">
        <v>16196</v>
      </c>
      <c r="O4362" s="27" t="s">
        <v>16196</v>
      </c>
      <c r="P4362" s="27" t="s">
        <v>19511</v>
      </c>
      <c r="Q4362" s="28" t="s">
        <v>5733</v>
      </c>
    </row>
    <row r="4363" spans="1:17" x14ac:dyDescent="0.2">
      <c r="A4363" s="9" t="s">
        <v>16560</v>
      </c>
      <c r="B4363" s="9">
        <v>1</v>
      </c>
      <c r="K4363" s="29" t="s">
        <v>8177</v>
      </c>
      <c r="L4363" s="30" t="s">
        <v>16198</v>
      </c>
      <c r="M4363" s="30" t="s">
        <v>15529</v>
      </c>
      <c r="N4363" s="30" t="s">
        <v>16196</v>
      </c>
      <c r="O4363" s="30" t="s">
        <v>16196</v>
      </c>
      <c r="P4363" s="30" t="s">
        <v>19511</v>
      </c>
      <c r="Q4363" s="31" t="s">
        <v>5733</v>
      </c>
    </row>
    <row r="4364" spans="1:17" x14ac:dyDescent="0.2">
      <c r="A4364" s="9" t="s">
        <v>16561</v>
      </c>
      <c r="B4364" s="9">
        <v>1</v>
      </c>
      <c r="K4364" s="26" t="s">
        <v>8183</v>
      </c>
      <c r="L4364" s="27" t="s">
        <v>16199</v>
      </c>
      <c r="M4364" s="27" t="s">
        <v>16200</v>
      </c>
      <c r="N4364" s="27" t="s">
        <v>16196</v>
      </c>
      <c r="O4364" s="27" t="s">
        <v>19511</v>
      </c>
      <c r="P4364" s="27" t="s">
        <v>19511</v>
      </c>
      <c r="Q4364" s="28" t="s">
        <v>5734</v>
      </c>
    </row>
    <row r="4365" spans="1:17" x14ac:dyDescent="0.2">
      <c r="A4365" s="9" t="s">
        <v>16564</v>
      </c>
      <c r="B4365" s="9">
        <v>1</v>
      </c>
      <c r="K4365" s="29" t="s">
        <v>8186</v>
      </c>
      <c r="L4365" s="30" t="s">
        <v>15268</v>
      </c>
      <c r="M4365" s="30" t="s">
        <v>16201</v>
      </c>
      <c r="N4365" s="30" t="s">
        <v>16196</v>
      </c>
      <c r="O4365" s="30" t="s">
        <v>16196</v>
      </c>
      <c r="P4365" s="30" t="s">
        <v>19511</v>
      </c>
      <c r="Q4365" s="31" t="s">
        <v>5039</v>
      </c>
    </row>
    <row r="4366" spans="1:17" x14ac:dyDescent="0.2">
      <c r="A4366" s="9" t="s">
        <v>16566</v>
      </c>
      <c r="B4366" s="9">
        <v>1</v>
      </c>
      <c r="K4366" s="26" t="s">
        <v>8186</v>
      </c>
      <c r="L4366" s="27" t="s">
        <v>16202</v>
      </c>
      <c r="M4366" s="27" t="s">
        <v>16203</v>
      </c>
      <c r="N4366" s="27" t="s">
        <v>16204</v>
      </c>
      <c r="O4366" s="27" t="s">
        <v>16204</v>
      </c>
      <c r="P4366" s="27" t="s">
        <v>5735</v>
      </c>
      <c r="Q4366" s="28" t="s">
        <v>5736</v>
      </c>
    </row>
    <row r="4367" spans="1:17" x14ac:dyDescent="0.2">
      <c r="A4367" s="9" t="s">
        <v>16569</v>
      </c>
      <c r="B4367" s="9">
        <v>1</v>
      </c>
      <c r="K4367" s="29" t="s">
        <v>8183</v>
      </c>
      <c r="L4367" s="30" t="s">
        <v>11418</v>
      </c>
      <c r="M4367" s="30" t="s">
        <v>16205</v>
      </c>
      <c r="N4367" s="30" t="s">
        <v>16204</v>
      </c>
      <c r="O4367" s="30" t="s">
        <v>16206</v>
      </c>
      <c r="P4367" s="30" t="s">
        <v>5737</v>
      </c>
      <c r="Q4367" s="31" t="s">
        <v>5738</v>
      </c>
    </row>
    <row r="4368" spans="1:17" x14ac:dyDescent="0.2">
      <c r="A4368" s="9" t="s">
        <v>16571</v>
      </c>
      <c r="B4368" s="9">
        <v>1</v>
      </c>
      <c r="K4368" s="26" t="s">
        <v>8171</v>
      </c>
      <c r="L4368" s="27" t="s">
        <v>16207</v>
      </c>
      <c r="M4368" s="27" t="s">
        <v>16208</v>
      </c>
      <c r="N4368" s="27" t="s">
        <v>16204</v>
      </c>
      <c r="O4368" s="27" t="s">
        <v>16204</v>
      </c>
      <c r="P4368" s="27" t="s">
        <v>5739</v>
      </c>
      <c r="Q4368" s="28" t="s">
        <v>5740</v>
      </c>
    </row>
    <row r="4369" spans="1:17" x14ac:dyDescent="0.2">
      <c r="A4369" s="9" t="s">
        <v>16572</v>
      </c>
      <c r="B4369" s="9">
        <v>1</v>
      </c>
      <c r="K4369" s="29" t="s">
        <v>8186</v>
      </c>
      <c r="L4369" s="30" t="s">
        <v>16209</v>
      </c>
      <c r="M4369" s="30" t="s">
        <v>16210</v>
      </c>
      <c r="N4369" s="30" t="s">
        <v>16204</v>
      </c>
      <c r="O4369" s="30" t="s">
        <v>16204</v>
      </c>
      <c r="P4369" s="30" t="s">
        <v>19511</v>
      </c>
      <c r="Q4369" s="31" t="s">
        <v>5741</v>
      </c>
    </row>
    <row r="4370" spans="1:17" x14ac:dyDescent="0.2">
      <c r="A4370" s="9" t="s">
        <v>16575</v>
      </c>
      <c r="B4370" s="9">
        <v>1</v>
      </c>
      <c r="K4370" s="26" t="s">
        <v>8177</v>
      </c>
      <c r="L4370" s="27" t="s">
        <v>16211</v>
      </c>
      <c r="M4370" s="27" t="s">
        <v>16212</v>
      </c>
      <c r="N4370" s="27" t="s">
        <v>16204</v>
      </c>
      <c r="O4370" s="27" t="s">
        <v>16204</v>
      </c>
      <c r="P4370" s="27" t="s">
        <v>19511</v>
      </c>
      <c r="Q4370" s="28" t="s">
        <v>5742</v>
      </c>
    </row>
    <row r="4371" spans="1:17" x14ac:dyDescent="0.2">
      <c r="A4371" s="9" t="s">
        <v>16578</v>
      </c>
      <c r="B4371" s="9">
        <v>1</v>
      </c>
      <c r="K4371" s="29" t="s">
        <v>8177</v>
      </c>
      <c r="L4371" s="30" t="s">
        <v>16213</v>
      </c>
      <c r="M4371" s="30" t="s">
        <v>16214</v>
      </c>
      <c r="N4371" s="30" t="s">
        <v>16204</v>
      </c>
      <c r="O4371" s="30" t="s">
        <v>16204</v>
      </c>
      <c r="P4371" s="30" t="s">
        <v>5743</v>
      </c>
      <c r="Q4371" s="31" t="s">
        <v>5744</v>
      </c>
    </row>
    <row r="4372" spans="1:17" x14ac:dyDescent="0.2">
      <c r="A4372" s="9" t="s">
        <v>16580</v>
      </c>
      <c r="B4372" s="9">
        <v>1</v>
      </c>
      <c r="K4372" s="26" t="s">
        <v>8186</v>
      </c>
      <c r="L4372" s="27" t="s">
        <v>16215</v>
      </c>
      <c r="M4372" s="27" t="s">
        <v>16216</v>
      </c>
      <c r="N4372" s="27" t="s">
        <v>16204</v>
      </c>
      <c r="O4372" s="27" t="s">
        <v>16204</v>
      </c>
      <c r="P4372" s="27" t="s">
        <v>5745</v>
      </c>
      <c r="Q4372" s="28" t="s">
        <v>5746</v>
      </c>
    </row>
    <row r="4373" spans="1:17" x14ac:dyDescent="0.2">
      <c r="A4373" s="9" t="s">
        <v>16582</v>
      </c>
      <c r="B4373" s="9">
        <v>1</v>
      </c>
      <c r="K4373" s="29" t="s">
        <v>8186</v>
      </c>
      <c r="L4373" s="30" t="s">
        <v>16217</v>
      </c>
      <c r="M4373" s="30" t="s">
        <v>16218</v>
      </c>
      <c r="N4373" s="30" t="s">
        <v>16204</v>
      </c>
      <c r="O4373" s="30" t="s">
        <v>16204</v>
      </c>
      <c r="P4373" s="30" t="s">
        <v>19511</v>
      </c>
      <c r="Q4373" s="31" t="s">
        <v>5747</v>
      </c>
    </row>
    <row r="4374" spans="1:17" x14ac:dyDescent="0.2">
      <c r="A4374" s="9" t="s">
        <v>16584</v>
      </c>
      <c r="B4374" s="9">
        <v>1</v>
      </c>
      <c r="K4374" s="26" t="s">
        <v>8183</v>
      </c>
      <c r="L4374" s="27" t="s">
        <v>16219</v>
      </c>
      <c r="M4374" s="27" t="s">
        <v>16220</v>
      </c>
      <c r="N4374" s="27" t="s">
        <v>16204</v>
      </c>
      <c r="O4374" s="27" t="s">
        <v>16204</v>
      </c>
      <c r="P4374" s="27" t="s">
        <v>19511</v>
      </c>
      <c r="Q4374" s="28" t="s">
        <v>5748</v>
      </c>
    </row>
    <row r="4375" spans="1:17" x14ac:dyDescent="0.2">
      <c r="A4375" s="9" t="s">
        <v>16586</v>
      </c>
      <c r="B4375" s="9">
        <v>1</v>
      </c>
      <c r="K4375" s="29" t="s">
        <v>8174</v>
      </c>
      <c r="L4375" s="30" t="s">
        <v>16221</v>
      </c>
      <c r="M4375" s="30" t="s">
        <v>16222</v>
      </c>
      <c r="N4375" s="30" t="s">
        <v>16204</v>
      </c>
      <c r="O4375" s="30" t="s">
        <v>19511</v>
      </c>
      <c r="P4375" s="30" t="s">
        <v>19511</v>
      </c>
      <c r="Q4375" s="31" t="s">
        <v>5749</v>
      </c>
    </row>
    <row r="4376" spans="1:17" x14ac:dyDescent="0.2">
      <c r="A4376" s="9" t="s">
        <v>16587</v>
      </c>
      <c r="B4376" s="9">
        <v>1</v>
      </c>
      <c r="K4376" s="26" t="s">
        <v>8183</v>
      </c>
      <c r="L4376" s="27" t="s">
        <v>16223</v>
      </c>
      <c r="M4376" s="27" t="s">
        <v>19511</v>
      </c>
      <c r="N4376" s="27" t="s">
        <v>16224</v>
      </c>
      <c r="O4376" s="27" t="s">
        <v>16225</v>
      </c>
      <c r="P4376" s="27" t="s">
        <v>5750</v>
      </c>
      <c r="Q4376" s="28" t="s">
        <v>5751</v>
      </c>
    </row>
    <row r="4377" spans="1:17" x14ac:dyDescent="0.2">
      <c r="A4377" s="9" t="s">
        <v>16589</v>
      </c>
      <c r="B4377" s="9">
        <v>1</v>
      </c>
      <c r="K4377" s="29" t="s">
        <v>8183</v>
      </c>
      <c r="L4377" s="30" t="s">
        <v>16226</v>
      </c>
      <c r="M4377" s="30" t="s">
        <v>19511</v>
      </c>
      <c r="N4377" s="30" t="s">
        <v>16224</v>
      </c>
      <c r="O4377" s="30" t="s">
        <v>16227</v>
      </c>
      <c r="P4377" s="30" t="s">
        <v>19511</v>
      </c>
      <c r="Q4377" s="31" t="s">
        <v>5752</v>
      </c>
    </row>
    <row r="4378" spans="1:17" x14ac:dyDescent="0.2">
      <c r="A4378" s="9" t="s">
        <v>16591</v>
      </c>
      <c r="B4378" s="9">
        <v>1</v>
      </c>
      <c r="K4378" s="26" t="s">
        <v>8183</v>
      </c>
      <c r="L4378" s="27" t="s">
        <v>16228</v>
      </c>
      <c r="M4378" s="27" t="s">
        <v>16229</v>
      </c>
      <c r="N4378" s="27" t="s">
        <v>16224</v>
      </c>
      <c r="O4378" s="27" t="s">
        <v>16224</v>
      </c>
      <c r="P4378" s="27" t="s">
        <v>5753</v>
      </c>
      <c r="Q4378" s="28" t="s">
        <v>5754</v>
      </c>
    </row>
    <row r="4379" spans="1:17" x14ac:dyDescent="0.2">
      <c r="A4379" s="9" t="s">
        <v>16593</v>
      </c>
      <c r="B4379" s="9">
        <v>1</v>
      </c>
      <c r="K4379" s="29" t="s">
        <v>8183</v>
      </c>
      <c r="L4379" s="30" t="s">
        <v>16230</v>
      </c>
      <c r="M4379" s="30" t="s">
        <v>16231</v>
      </c>
      <c r="N4379" s="30" t="s">
        <v>16224</v>
      </c>
      <c r="O4379" s="30" t="s">
        <v>16224</v>
      </c>
      <c r="P4379" s="30" t="s">
        <v>5755</v>
      </c>
      <c r="Q4379" s="31" t="s">
        <v>5756</v>
      </c>
    </row>
    <row r="4380" spans="1:17" x14ac:dyDescent="0.2">
      <c r="A4380" s="9" t="s">
        <v>16595</v>
      </c>
      <c r="B4380" s="9">
        <v>1</v>
      </c>
      <c r="K4380" s="26" t="s">
        <v>8177</v>
      </c>
      <c r="L4380" s="27" t="s">
        <v>16232</v>
      </c>
      <c r="M4380" s="27" t="s">
        <v>16233</v>
      </c>
      <c r="N4380" s="27" t="s">
        <v>5798</v>
      </c>
      <c r="O4380" s="27" t="s">
        <v>5798</v>
      </c>
      <c r="P4380" s="27" t="s">
        <v>5757</v>
      </c>
      <c r="Q4380" s="28" t="s">
        <v>5758</v>
      </c>
    </row>
    <row r="4381" spans="1:17" x14ac:dyDescent="0.2">
      <c r="A4381" s="9" t="s">
        <v>16597</v>
      </c>
      <c r="B4381" s="9">
        <v>1</v>
      </c>
      <c r="K4381" s="29" t="s">
        <v>8186</v>
      </c>
      <c r="L4381" s="30" t="s">
        <v>16234</v>
      </c>
      <c r="M4381" s="30" t="s">
        <v>16235</v>
      </c>
      <c r="N4381" s="30" t="s">
        <v>5798</v>
      </c>
      <c r="O4381" s="30" t="s">
        <v>5798</v>
      </c>
      <c r="P4381" s="30" t="s">
        <v>5759</v>
      </c>
      <c r="Q4381" s="31" t="s">
        <v>5760</v>
      </c>
    </row>
    <row r="4382" spans="1:17" x14ac:dyDescent="0.2">
      <c r="A4382" s="9" t="s">
        <v>16599</v>
      </c>
      <c r="B4382" s="9">
        <v>1</v>
      </c>
      <c r="K4382" s="26" t="s">
        <v>8183</v>
      </c>
      <c r="L4382" s="27" t="s">
        <v>16236</v>
      </c>
      <c r="M4382" s="27" t="s">
        <v>16237</v>
      </c>
      <c r="N4382" s="27" t="s">
        <v>5798</v>
      </c>
      <c r="O4382" s="27" t="s">
        <v>5798</v>
      </c>
      <c r="P4382" s="27" t="s">
        <v>5761</v>
      </c>
      <c r="Q4382" s="28" t="s">
        <v>5762</v>
      </c>
    </row>
    <row r="4383" spans="1:17" x14ac:dyDescent="0.2">
      <c r="A4383" s="9" t="s">
        <v>16601</v>
      </c>
      <c r="B4383" s="9">
        <v>1</v>
      </c>
      <c r="K4383" s="29" t="s">
        <v>8183</v>
      </c>
      <c r="L4383" s="30" t="s">
        <v>16238</v>
      </c>
      <c r="M4383" s="30" t="s">
        <v>16239</v>
      </c>
      <c r="N4383" s="30" t="s">
        <v>5798</v>
      </c>
      <c r="O4383" s="30" t="s">
        <v>4969</v>
      </c>
      <c r="P4383" s="30" t="s">
        <v>19511</v>
      </c>
      <c r="Q4383" s="31" t="s">
        <v>19511</v>
      </c>
    </row>
    <row r="4384" spans="1:17" x14ac:dyDescent="0.2">
      <c r="A4384" s="9" t="s">
        <v>16603</v>
      </c>
      <c r="B4384" s="9">
        <v>1</v>
      </c>
      <c r="K4384" s="26" t="s">
        <v>8183</v>
      </c>
      <c r="L4384" s="27" t="s">
        <v>16240</v>
      </c>
      <c r="M4384" s="27" t="s">
        <v>19511</v>
      </c>
      <c r="N4384" s="27" t="s">
        <v>5798</v>
      </c>
      <c r="O4384" s="27" t="s">
        <v>5798</v>
      </c>
      <c r="P4384" s="27" t="s">
        <v>5763</v>
      </c>
      <c r="Q4384" s="28" t="s">
        <v>5764</v>
      </c>
    </row>
    <row r="4385" spans="1:17" x14ac:dyDescent="0.2">
      <c r="A4385" s="9" t="s">
        <v>16607</v>
      </c>
      <c r="B4385" s="9">
        <v>1</v>
      </c>
      <c r="K4385" s="29" t="s">
        <v>8220</v>
      </c>
      <c r="L4385" s="30" t="s">
        <v>8250</v>
      </c>
      <c r="M4385" s="30" t="s">
        <v>19511</v>
      </c>
      <c r="N4385" s="30" t="s">
        <v>5798</v>
      </c>
      <c r="O4385" s="30" t="s">
        <v>19511</v>
      </c>
      <c r="P4385" s="30" t="s">
        <v>19511</v>
      </c>
      <c r="Q4385" s="31" t="s">
        <v>19511</v>
      </c>
    </row>
    <row r="4386" spans="1:17" x14ac:dyDescent="0.2">
      <c r="A4386" s="9" t="s">
        <v>16608</v>
      </c>
      <c r="B4386" s="9">
        <v>1</v>
      </c>
      <c r="K4386" s="26" t="s">
        <v>8174</v>
      </c>
      <c r="L4386" s="27" t="s">
        <v>16241</v>
      </c>
      <c r="M4386" s="27" t="s">
        <v>16242</v>
      </c>
      <c r="N4386" s="27" t="s">
        <v>5798</v>
      </c>
      <c r="O4386" s="27" t="s">
        <v>5798</v>
      </c>
      <c r="P4386" s="27" t="s">
        <v>19511</v>
      </c>
      <c r="Q4386" s="28" t="s">
        <v>19511</v>
      </c>
    </row>
    <row r="4387" spans="1:17" x14ac:dyDescent="0.2">
      <c r="A4387" s="9" t="s">
        <v>16609</v>
      </c>
      <c r="B4387" s="9">
        <v>1</v>
      </c>
      <c r="K4387" s="29" t="s">
        <v>8186</v>
      </c>
      <c r="L4387" s="30" t="s">
        <v>16243</v>
      </c>
      <c r="M4387" s="30" t="s">
        <v>19511</v>
      </c>
      <c r="N4387" s="30" t="s">
        <v>5798</v>
      </c>
      <c r="O4387" s="30" t="s">
        <v>5798</v>
      </c>
      <c r="P4387" s="30" t="s">
        <v>19511</v>
      </c>
      <c r="Q4387" s="31" t="s">
        <v>19511</v>
      </c>
    </row>
    <row r="4388" spans="1:17" x14ac:dyDescent="0.2">
      <c r="A4388" s="9" t="s">
        <v>16611</v>
      </c>
      <c r="B4388" s="9">
        <v>1</v>
      </c>
      <c r="K4388" s="26" t="s">
        <v>8183</v>
      </c>
      <c r="L4388" s="27" t="s">
        <v>16244</v>
      </c>
      <c r="M4388" s="27" t="s">
        <v>16245</v>
      </c>
      <c r="N4388" s="27" t="s">
        <v>5798</v>
      </c>
      <c r="O4388" s="27" t="s">
        <v>5798</v>
      </c>
      <c r="P4388" s="27" t="s">
        <v>19511</v>
      </c>
      <c r="Q4388" s="28" t="s">
        <v>5765</v>
      </c>
    </row>
    <row r="4389" spans="1:17" x14ac:dyDescent="0.2">
      <c r="A4389" s="9" t="s">
        <v>16613</v>
      </c>
      <c r="B4389" s="9">
        <v>1</v>
      </c>
      <c r="K4389" s="29" t="s">
        <v>8183</v>
      </c>
      <c r="L4389" s="30" t="s">
        <v>16246</v>
      </c>
      <c r="M4389" s="30" t="s">
        <v>16247</v>
      </c>
      <c r="N4389" s="30" t="s">
        <v>5798</v>
      </c>
      <c r="O4389" s="30" t="s">
        <v>5798</v>
      </c>
      <c r="P4389" s="30" t="s">
        <v>19511</v>
      </c>
      <c r="Q4389" s="31" t="s">
        <v>5765</v>
      </c>
    </row>
    <row r="4390" spans="1:17" x14ac:dyDescent="0.2">
      <c r="A4390" s="9" t="s">
        <v>16615</v>
      </c>
      <c r="B4390" s="9">
        <v>1</v>
      </c>
      <c r="K4390" s="26" t="s">
        <v>8183</v>
      </c>
      <c r="L4390" s="27" t="s">
        <v>16248</v>
      </c>
      <c r="M4390" s="27" t="s">
        <v>16249</v>
      </c>
      <c r="N4390" s="27" t="s">
        <v>5798</v>
      </c>
      <c r="O4390" s="27" t="s">
        <v>19511</v>
      </c>
      <c r="P4390" s="27" t="s">
        <v>19511</v>
      </c>
      <c r="Q4390" s="28" t="s">
        <v>5766</v>
      </c>
    </row>
    <row r="4391" spans="1:17" x14ac:dyDescent="0.2">
      <c r="A4391" s="9" t="s">
        <v>16617</v>
      </c>
      <c r="B4391" s="9">
        <v>1</v>
      </c>
      <c r="K4391" s="29" t="s">
        <v>8177</v>
      </c>
      <c r="L4391" s="30" t="s">
        <v>16250</v>
      </c>
      <c r="M4391" s="30" t="s">
        <v>16251</v>
      </c>
      <c r="N4391" s="30" t="s">
        <v>5798</v>
      </c>
      <c r="O4391" s="30" t="s">
        <v>5798</v>
      </c>
      <c r="P4391" s="30" t="s">
        <v>5767</v>
      </c>
      <c r="Q4391" s="31" t="s">
        <v>5768</v>
      </c>
    </row>
    <row r="4392" spans="1:17" x14ac:dyDescent="0.2">
      <c r="A4392" s="9" t="s">
        <v>16619</v>
      </c>
      <c r="B4392" s="9">
        <v>1</v>
      </c>
      <c r="K4392" s="26" t="s">
        <v>8216</v>
      </c>
      <c r="L4392" s="27" t="s">
        <v>16252</v>
      </c>
      <c r="M4392" s="27" t="s">
        <v>16237</v>
      </c>
      <c r="N4392" s="27" t="s">
        <v>5798</v>
      </c>
      <c r="O4392" s="27" t="s">
        <v>19511</v>
      </c>
      <c r="P4392" s="27" t="s">
        <v>19511</v>
      </c>
      <c r="Q4392" s="28" t="s">
        <v>5762</v>
      </c>
    </row>
    <row r="4393" spans="1:17" x14ac:dyDescent="0.2">
      <c r="A4393" s="9" t="s">
        <v>16622</v>
      </c>
      <c r="B4393" s="9">
        <v>1</v>
      </c>
      <c r="K4393" s="29" t="s">
        <v>8216</v>
      </c>
      <c r="L4393" s="30" t="s">
        <v>16253</v>
      </c>
      <c r="M4393" s="30" t="s">
        <v>16254</v>
      </c>
      <c r="N4393" s="30" t="s">
        <v>5798</v>
      </c>
      <c r="O4393" s="30" t="s">
        <v>19511</v>
      </c>
      <c r="P4393" s="30" t="s">
        <v>5769</v>
      </c>
      <c r="Q4393" s="31" t="s">
        <v>5770</v>
      </c>
    </row>
    <row r="4394" spans="1:17" x14ac:dyDescent="0.2">
      <c r="A4394" s="9" t="s">
        <v>16624</v>
      </c>
      <c r="B4394" s="9">
        <v>1</v>
      </c>
      <c r="K4394" s="26" t="s">
        <v>8216</v>
      </c>
      <c r="L4394" s="27" t="s">
        <v>16255</v>
      </c>
      <c r="M4394" s="27" t="s">
        <v>16256</v>
      </c>
      <c r="N4394" s="27" t="s">
        <v>5798</v>
      </c>
      <c r="O4394" s="27" t="s">
        <v>19511</v>
      </c>
      <c r="P4394" s="27" t="s">
        <v>19511</v>
      </c>
      <c r="Q4394" s="28" t="s">
        <v>5771</v>
      </c>
    </row>
    <row r="4395" spans="1:17" x14ac:dyDescent="0.2">
      <c r="A4395" s="9" t="s">
        <v>16628</v>
      </c>
      <c r="B4395" s="9">
        <v>1</v>
      </c>
      <c r="K4395" s="29" t="s">
        <v>8186</v>
      </c>
      <c r="L4395" s="30" t="s">
        <v>16257</v>
      </c>
      <c r="M4395" s="30" t="s">
        <v>16258</v>
      </c>
      <c r="N4395" s="30" t="s">
        <v>5798</v>
      </c>
      <c r="O4395" s="30" t="s">
        <v>5798</v>
      </c>
      <c r="P4395" s="30" t="s">
        <v>5772</v>
      </c>
      <c r="Q4395" s="31" t="s">
        <v>5773</v>
      </c>
    </row>
    <row r="4396" spans="1:17" x14ac:dyDescent="0.2">
      <c r="A4396" s="9" t="s">
        <v>16630</v>
      </c>
      <c r="B4396" s="9">
        <v>1</v>
      </c>
      <c r="K4396" s="26" t="s">
        <v>8171</v>
      </c>
      <c r="L4396" s="27" t="s">
        <v>16259</v>
      </c>
      <c r="M4396" s="27" t="s">
        <v>16260</v>
      </c>
      <c r="N4396" s="27" t="s">
        <v>5798</v>
      </c>
      <c r="O4396" s="27" t="s">
        <v>19511</v>
      </c>
      <c r="P4396" s="27" t="s">
        <v>19511</v>
      </c>
      <c r="Q4396" s="28" t="s">
        <v>5774</v>
      </c>
    </row>
    <row r="4397" spans="1:17" x14ac:dyDescent="0.2">
      <c r="A4397" s="9" t="s">
        <v>16632</v>
      </c>
      <c r="B4397" s="9">
        <v>1</v>
      </c>
      <c r="K4397" s="29" t="s">
        <v>8183</v>
      </c>
      <c r="L4397" s="30" t="s">
        <v>16261</v>
      </c>
      <c r="M4397" s="30" t="s">
        <v>16262</v>
      </c>
      <c r="N4397" s="30" t="s">
        <v>5798</v>
      </c>
      <c r="O4397" s="30" t="s">
        <v>5798</v>
      </c>
      <c r="P4397" s="30" t="s">
        <v>5775</v>
      </c>
      <c r="Q4397" s="31" t="s">
        <v>5776</v>
      </c>
    </row>
    <row r="4398" spans="1:17" x14ac:dyDescent="0.2">
      <c r="A4398" s="9" t="s">
        <v>16635</v>
      </c>
      <c r="B4398" s="9">
        <v>1</v>
      </c>
      <c r="K4398" s="26" t="s">
        <v>8177</v>
      </c>
      <c r="L4398" s="27" t="s">
        <v>16263</v>
      </c>
      <c r="M4398" s="27" t="s">
        <v>13019</v>
      </c>
      <c r="N4398" s="27" t="s">
        <v>5798</v>
      </c>
      <c r="O4398" s="27" t="s">
        <v>5798</v>
      </c>
      <c r="P4398" s="27" t="s">
        <v>5777</v>
      </c>
      <c r="Q4398" s="28" t="s">
        <v>5778</v>
      </c>
    </row>
    <row r="4399" spans="1:17" x14ac:dyDescent="0.2">
      <c r="A4399" s="9" t="s">
        <v>16637</v>
      </c>
      <c r="B4399" s="9">
        <v>1</v>
      </c>
      <c r="K4399" s="29" t="s">
        <v>8177</v>
      </c>
      <c r="L4399" s="30" t="s">
        <v>16264</v>
      </c>
      <c r="M4399" s="30" t="s">
        <v>16265</v>
      </c>
      <c r="N4399" s="30" t="s">
        <v>5798</v>
      </c>
      <c r="O4399" s="30" t="s">
        <v>16266</v>
      </c>
      <c r="P4399" s="30" t="s">
        <v>5779</v>
      </c>
      <c r="Q4399" s="31" t="s">
        <v>5780</v>
      </c>
    </row>
    <row r="4400" spans="1:17" x14ac:dyDescent="0.2">
      <c r="A4400" s="9" t="s">
        <v>16639</v>
      </c>
      <c r="B4400" s="9">
        <v>1</v>
      </c>
      <c r="K4400" s="26" t="s">
        <v>8177</v>
      </c>
      <c r="L4400" s="27" t="s">
        <v>16267</v>
      </c>
      <c r="M4400" s="27" t="s">
        <v>16268</v>
      </c>
      <c r="N4400" s="27" t="s">
        <v>5798</v>
      </c>
      <c r="O4400" s="27" t="s">
        <v>5798</v>
      </c>
      <c r="P4400" s="27" t="s">
        <v>5781</v>
      </c>
      <c r="Q4400" s="28" t="s">
        <v>5782</v>
      </c>
    </row>
    <row r="4401" spans="1:17" x14ac:dyDescent="0.2">
      <c r="A4401" s="9" t="s">
        <v>16641</v>
      </c>
      <c r="B4401" s="9">
        <v>1</v>
      </c>
      <c r="K4401" s="29" t="s">
        <v>8183</v>
      </c>
      <c r="L4401" s="30" t="s">
        <v>16269</v>
      </c>
      <c r="M4401" s="30" t="s">
        <v>16270</v>
      </c>
      <c r="N4401" s="30" t="s">
        <v>5798</v>
      </c>
      <c r="O4401" s="30" t="s">
        <v>5798</v>
      </c>
      <c r="P4401" s="30" t="s">
        <v>5783</v>
      </c>
      <c r="Q4401" s="31" t="s">
        <v>5784</v>
      </c>
    </row>
    <row r="4402" spans="1:17" x14ac:dyDescent="0.2">
      <c r="A4402" s="9" t="s">
        <v>16643</v>
      </c>
      <c r="B4402" s="9">
        <v>1</v>
      </c>
      <c r="K4402" s="26" t="s">
        <v>8186</v>
      </c>
      <c r="L4402" s="27" t="s">
        <v>16271</v>
      </c>
      <c r="M4402" s="27" t="s">
        <v>16272</v>
      </c>
      <c r="N4402" s="27" t="s">
        <v>5798</v>
      </c>
      <c r="O4402" s="27" t="s">
        <v>5798</v>
      </c>
      <c r="P4402" s="27" t="s">
        <v>5785</v>
      </c>
      <c r="Q4402" s="28" t="s">
        <v>5786</v>
      </c>
    </row>
    <row r="4403" spans="1:17" x14ac:dyDescent="0.2">
      <c r="A4403" s="9" t="s">
        <v>16645</v>
      </c>
      <c r="B4403" s="9">
        <v>1</v>
      </c>
      <c r="K4403" s="29" t="s">
        <v>8183</v>
      </c>
      <c r="L4403" s="30" t="s">
        <v>16273</v>
      </c>
      <c r="M4403" s="30" t="s">
        <v>16274</v>
      </c>
      <c r="N4403" s="30" t="s">
        <v>5798</v>
      </c>
      <c r="O4403" s="30" t="s">
        <v>5798</v>
      </c>
      <c r="P4403" s="30" t="s">
        <v>5787</v>
      </c>
      <c r="Q4403" s="31" t="s">
        <v>5788</v>
      </c>
    </row>
    <row r="4404" spans="1:17" x14ac:dyDescent="0.2">
      <c r="A4404" s="9" t="s">
        <v>16648</v>
      </c>
      <c r="B4404" s="9">
        <v>1</v>
      </c>
      <c r="K4404" s="26" t="s">
        <v>8183</v>
      </c>
      <c r="L4404" s="27" t="s">
        <v>16275</v>
      </c>
      <c r="M4404" s="27" t="s">
        <v>16276</v>
      </c>
      <c r="N4404" s="27" t="s">
        <v>5798</v>
      </c>
      <c r="O4404" s="27" t="s">
        <v>5798</v>
      </c>
      <c r="P4404" s="27" t="s">
        <v>5789</v>
      </c>
      <c r="Q4404" s="28" t="s">
        <v>5790</v>
      </c>
    </row>
    <row r="4405" spans="1:17" x14ac:dyDescent="0.2">
      <c r="A4405" s="9" t="s">
        <v>16650</v>
      </c>
      <c r="B4405" s="9">
        <v>1</v>
      </c>
      <c r="K4405" s="29" t="s">
        <v>8186</v>
      </c>
      <c r="L4405" s="30" t="s">
        <v>16277</v>
      </c>
      <c r="M4405" s="30" t="s">
        <v>19511</v>
      </c>
      <c r="N4405" s="30" t="s">
        <v>5798</v>
      </c>
      <c r="O4405" s="30" t="s">
        <v>19511</v>
      </c>
      <c r="P4405" s="30" t="s">
        <v>19511</v>
      </c>
      <c r="Q4405" s="31" t="s">
        <v>19511</v>
      </c>
    </row>
    <row r="4406" spans="1:17" x14ac:dyDescent="0.2">
      <c r="A4406" s="9" t="s">
        <v>16652</v>
      </c>
      <c r="B4406" s="9">
        <v>1</v>
      </c>
      <c r="K4406" s="26" t="s">
        <v>8183</v>
      </c>
      <c r="L4406" s="27" t="s">
        <v>16278</v>
      </c>
      <c r="M4406" s="27" t="s">
        <v>16279</v>
      </c>
      <c r="N4406" s="27" t="s">
        <v>5798</v>
      </c>
      <c r="O4406" s="27" t="s">
        <v>5798</v>
      </c>
      <c r="P4406" s="27" t="s">
        <v>19511</v>
      </c>
      <c r="Q4406" s="28" t="s">
        <v>5791</v>
      </c>
    </row>
    <row r="4407" spans="1:17" x14ac:dyDescent="0.2">
      <c r="A4407" s="9" t="s">
        <v>16654</v>
      </c>
      <c r="B4407" s="9">
        <v>1</v>
      </c>
      <c r="K4407" s="29" t="s">
        <v>8186</v>
      </c>
      <c r="L4407" s="30" t="s">
        <v>16280</v>
      </c>
      <c r="M4407" s="30" t="s">
        <v>16281</v>
      </c>
      <c r="N4407" s="30" t="s">
        <v>5798</v>
      </c>
      <c r="O4407" s="30" t="s">
        <v>5798</v>
      </c>
      <c r="P4407" s="30" t="s">
        <v>5792</v>
      </c>
      <c r="Q4407" s="31" t="s">
        <v>5793</v>
      </c>
    </row>
    <row r="4408" spans="1:17" x14ac:dyDescent="0.2">
      <c r="A4408" s="9" t="s">
        <v>16656</v>
      </c>
      <c r="B4408" s="9">
        <v>1</v>
      </c>
      <c r="K4408" s="26" t="s">
        <v>8186</v>
      </c>
      <c r="L4408" s="27" t="s">
        <v>16282</v>
      </c>
      <c r="M4408" s="27" t="s">
        <v>5794</v>
      </c>
      <c r="N4408" s="27" t="s">
        <v>5798</v>
      </c>
      <c r="O4408" s="27" t="s">
        <v>5798</v>
      </c>
      <c r="P4408" s="27" t="s">
        <v>5795</v>
      </c>
      <c r="Q4408" s="28" t="s">
        <v>5796</v>
      </c>
    </row>
    <row r="4409" spans="1:17" x14ac:dyDescent="0.2">
      <c r="A4409" s="9" t="s">
        <v>16658</v>
      </c>
      <c r="B4409" s="9">
        <v>1</v>
      </c>
      <c r="K4409" s="29" t="s">
        <v>8183</v>
      </c>
      <c r="L4409" s="30" t="s">
        <v>16283</v>
      </c>
      <c r="M4409" s="30" t="s">
        <v>16284</v>
      </c>
      <c r="N4409" s="30" t="s">
        <v>5798</v>
      </c>
      <c r="O4409" s="30" t="s">
        <v>19511</v>
      </c>
      <c r="P4409" s="30" t="s">
        <v>19511</v>
      </c>
      <c r="Q4409" s="31" t="s">
        <v>5797</v>
      </c>
    </row>
    <row r="4410" spans="1:17" x14ac:dyDescent="0.2">
      <c r="A4410" s="9" t="s">
        <v>16661</v>
      </c>
      <c r="B4410" s="9">
        <v>1</v>
      </c>
      <c r="K4410" s="26" t="s">
        <v>8183</v>
      </c>
      <c r="L4410" s="27" t="s">
        <v>16285</v>
      </c>
      <c r="M4410" s="27" t="s">
        <v>16286</v>
      </c>
      <c r="N4410" s="27" t="s">
        <v>5798</v>
      </c>
      <c r="O4410" s="27" t="s">
        <v>5798</v>
      </c>
      <c r="P4410" s="27" t="s">
        <v>5799</v>
      </c>
      <c r="Q4410" s="28" t="s">
        <v>5800</v>
      </c>
    </row>
    <row r="4411" spans="1:17" x14ac:dyDescent="0.2">
      <c r="A4411" s="9" t="s">
        <v>16664</v>
      </c>
      <c r="B4411" s="9">
        <v>1</v>
      </c>
      <c r="K4411" s="29" t="s">
        <v>8183</v>
      </c>
      <c r="L4411" s="30" t="s">
        <v>16287</v>
      </c>
      <c r="M4411" s="30" t="s">
        <v>16288</v>
      </c>
      <c r="N4411" s="30" t="s">
        <v>5798</v>
      </c>
      <c r="O4411" s="30" t="s">
        <v>19511</v>
      </c>
      <c r="P4411" s="30" t="s">
        <v>19511</v>
      </c>
      <c r="Q4411" s="31" t="s">
        <v>5801</v>
      </c>
    </row>
    <row r="4412" spans="1:17" x14ac:dyDescent="0.2">
      <c r="A4412" s="9" t="s">
        <v>16667</v>
      </c>
      <c r="B4412" s="9">
        <v>1</v>
      </c>
      <c r="K4412" s="26" t="s">
        <v>8183</v>
      </c>
      <c r="L4412" s="27" t="s">
        <v>16289</v>
      </c>
      <c r="M4412" s="27" t="s">
        <v>16290</v>
      </c>
      <c r="N4412" s="27" t="s">
        <v>5798</v>
      </c>
      <c r="O4412" s="27" t="s">
        <v>19511</v>
      </c>
      <c r="P4412" s="27" t="s">
        <v>19511</v>
      </c>
      <c r="Q4412" s="28" t="s">
        <v>5802</v>
      </c>
    </row>
    <row r="4413" spans="1:17" x14ac:dyDescent="0.2">
      <c r="A4413" s="9" t="s">
        <v>16669</v>
      </c>
      <c r="B4413" s="9">
        <v>1</v>
      </c>
      <c r="K4413" s="29" t="s">
        <v>8186</v>
      </c>
      <c r="L4413" s="30" t="s">
        <v>16291</v>
      </c>
      <c r="M4413" s="30" t="s">
        <v>5803</v>
      </c>
      <c r="N4413" s="30" t="s">
        <v>5798</v>
      </c>
      <c r="O4413" s="30" t="s">
        <v>5798</v>
      </c>
      <c r="P4413" s="30" t="s">
        <v>5804</v>
      </c>
      <c r="Q4413" s="31" t="s">
        <v>5805</v>
      </c>
    </row>
    <row r="4414" spans="1:17" x14ac:dyDescent="0.2">
      <c r="A4414" s="9" t="s">
        <v>16670</v>
      </c>
      <c r="B4414" s="9">
        <v>1</v>
      </c>
      <c r="K4414" s="26" t="s">
        <v>8183</v>
      </c>
      <c r="L4414" s="27" t="s">
        <v>16292</v>
      </c>
      <c r="M4414" s="27" t="s">
        <v>5806</v>
      </c>
      <c r="N4414" s="27" t="s">
        <v>5798</v>
      </c>
      <c r="O4414" s="27" t="s">
        <v>5798</v>
      </c>
      <c r="P4414" s="27" t="s">
        <v>19511</v>
      </c>
      <c r="Q4414" s="28" t="s">
        <v>5807</v>
      </c>
    </row>
    <row r="4415" spans="1:17" x14ac:dyDescent="0.2">
      <c r="A4415" s="9" t="s">
        <v>16672</v>
      </c>
      <c r="B4415" s="9">
        <v>1</v>
      </c>
      <c r="K4415" s="29" t="s">
        <v>8186</v>
      </c>
      <c r="L4415" s="30" t="s">
        <v>16293</v>
      </c>
      <c r="M4415" s="30" t="s">
        <v>5808</v>
      </c>
      <c r="N4415" s="30" t="s">
        <v>5798</v>
      </c>
      <c r="O4415" s="30" t="s">
        <v>5798</v>
      </c>
      <c r="P4415" s="30" t="s">
        <v>19511</v>
      </c>
      <c r="Q4415" s="31" t="s">
        <v>5809</v>
      </c>
    </row>
    <row r="4416" spans="1:17" x14ac:dyDescent="0.2">
      <c r="A4416" s="9" t="s">
        <v>16674</v>
      </c>
      <c r="B4416" s="9">
        <v>1</v>
      </c>
      <c r="K4416" s="26" t="s">
        <v>8177</v>
      </c>
      <c r="L4416" s="27" t="s">
        <v>16294</v>
      </c>
      <c r="M4416" s="27" t="s">
        <v>16295</v>
      </c>
      <c r="N4416" s="27" t="s">
        <v>5798</v>
      </c>
      <c r="O4416" s="27" t="s">
        <v>5798</v>
      </c>
      <c r="P4416" s="27" t="s">
        <v>19511</v>
      </c>
      <c r="Q4416" s="28" t="s">
        <v>5810</v>
      </c>
    </row>
    <row r="4417" spans="1:17" x14ac:dyDescent="0.2">
      <c r="A4417" s="9" t="s">
        <v>16676</v>
      </c>
      <c r="B4417" s="9">
        <v>1</v>
      </c>
      <c r="K4417" s="29" t="s">
        <v>8186</v>
      </c>
      <c r="L4417" s="30" t="s">
        <v>16296</v>
      </c>
      <c r="M4417" s="30" t="s">
        <v>16297</v>
      </c>
      <c r="N4417" s="30" t="s">
        <v>16298</v>
      </c>
      <c r="O4417" s="30" t="s">
        <v>16299</v>
      </c>
      <c r="P4417" s="30" t="s">
        <v>19511</v>
      </c>
      <c r="Q4417" s="31" t="s">
        <v>5811</v>
      </c>
    </row>
    <row r="4418" spans="1:17" x14ac:dyDescent="0.2">
      <c r="A4418" s="9" t="s">
        <v>16678</v>
      </c>
      <c r="B4418" s="9">
        <v>1</v>
      </c>
      <c r="K4418" s="26" t="s">
        <v>8183</v>
      </c>
      <c r="L4418" s="27" t="s">
        <v>16300</v>
      </c>
      <c r="M4418" s="27" t="s">
        <v>16301</v>
      </c>
      <c r="N4418" s="27" t="s">
        <v>16298</v>
      </c>
      <c r="O4418" s="27" t="s">
        <v>19511</v>
      </c>
      <c r="P4418" s="27" t="s">
        <v>19511</v>
      </c>
      <c r="Q4418" s="28" t="s">
        <v>5812</v>
      </c>
    </row>
    <row r="4419" spans="1:17" x14ac:dyDescent="0.2">
      <c r="A4419" s="9" t="s">
        <v>16680</v>
      </c>
      <c r="B4419" s="9">
        <v>1</v>
      </c>
      <c r="K4419" s="29" t="s">
        <v>8171</v>
      </c>
      <c r="L4419" s="30" t="s">
        <v>16302</v>
      </c>
      <c r="M4419" s="30" t="s">
        <v>16303</v>
      </c>
      <c r="N4419" s="30" t="s">
        <v>16298</v>
      </c>
      <c r="O4419" s="30" t="s">
        <v>16298</v>
      </c>
      <c r="P4419" s="30" t="s">
        <v>5813</v>
      </c>
      <c r="Q4419" s="31" t="s">
        <v>19511</v>
      </c>
    </row>
    <row r="4420" spans="1:17" x14ac:dyDescent="0.2">
      <c r="A4420" s="9" t="s">
        <v>16683</v>
      </c>
      <c r="B4420" s="9">
        <v>1</v>
      </c>
      <c r="K4420" s="26" t="s">
        <v>8171</v>
      </c>
      <c r="L4420" s="27" t="s">
        <v>16304</v>
      </c>
      <c r="M4420" s="27" t="s">
        <v>16305</v>
      </c>
      <c r="N4420" s="27" t="s">
        <v>16298</v>
      </c>
      <c r="O4420" s="27" t="s">
        <v>16298</v>
      </c>
      <c r="P4420" s="27" t="s">
        <v>5814</v>
      </c>
      <c r="Q4420" s="28" t="s">
        <v>5815</v>
      </c>
    </row>
    <row r="4421" spans="1:17" x14ac:dyDescent="0.2">
      <c r="A4421" s="9" t="s">
        <v>16686</v>
      </c>
      <c r="B4421" s="9">
        <v>1</v>
      </c>
      <c r="K4421" s="29" t="s">
        <v>8186</v>
      </c>
      <c r="L4421" s="30" t="s">
        <v>16306</v>
      </c>
      <c r="M4421" s="30" t="s">
        <v>16307</v>
      </c>
      <c r="N4421" s="30" t="s">
        <v>16298</v>
      </c>
      <c r="O4421" s="30" t="s">
        <v>16298</v>
      </c>
      <c r="P4421" s="30" t="s">
        <v>5816</v>
      </c>
      <c r="Q4421" s="31" t="s">
        <v>5817</v>
      </c>
    </row>
    <row r="4422" spans="1:17" x14ac:dyDescent="0.2">
      <c r="A4422" s="9" t="s">
        <v>16688</v>
      </c>
      <c r="B4422" s="9">
        <v>1</v>
      </c>
      <c r="K4422" s="26" t="s">
        <v>8177</v>
      </c>
      <c r="L4422" s="27" t="s">
        <v>16308</v>
      </c>
      <c r="M4422" s="27" t="s">
        <v>16309</v>
      </c>
      <c r="N4422" s="27" t="s">
        <v>16298</v>
      </c>
      <c r="O4422" s="27" t="s">
        <v>16298</v>
      </c>
      <c r="P4422" s="27" t="s">
        <v>5818</v>
      </c>
      <c r="Q4422" s="28" t="s">
        <v>5819</v>
      </c>
    </row>
    <row r="4423" spans="1:17" x14ac:dyDescent="0.2">
      <c r="A4423" s="9" t="s">
        <v>16690</v>
      </c>
      <c r="B4423" s="9">
        <v>1</v>
      </c>
      <c r="K4423" s="29" t="s">
        <v>8183</v>
      </c>
      <c r="L4423" s="30" t="s">
        <v>16310</v>
      </c>
      <c r="M4423" s="30" t="s">
        <v>16311</v>
      </c>
      <c r="N4423" s="30" t="s">
        <v>16298</v>
      </c>
      <c r="O4423" s="30" t="s">
        <v>16298</v>
      </c>
      <c r="P4423" s="30" t="s">
        <v>5820</v>
      </c>
      <c r="Q4423" s="31" t="s">
        <v>5821</v>
      </c>
    </row>
    <row r="4424" spans="1:17" x14ac:dyDescent="0.2">
      <c r="A4424" s="9" t="s">
        <v>16692</v>
      </c>
      <c r="B4424" s="9">
        <v>1</v>
      </c>
      <c r="K4424" s="26" t="s">
        <v>8183</v>
      </c>
      <c r="L4424" s="27" t="s">
        <v>16312</v>
      </c>
      <c r="M4424" s="27" t="s">
        <v>16313</v>
      </c>
      <c r="N4424" s="27" t="s">
        <v>16298</v>
      </c>
      <c r="O4424" s="27" t="s">
        <v>16298</v>
      </c>
      <c r="P4424" s="27" t="s">
        <v>19511</v>
      </c>
      <c r="Q4424" s="28" t="s">
        <v>19511</v>
      </c>
    </row>
    <row r="4425" spans="1:17" x14ac:dyDescent="0.2">
      <c r="A4425" s="9" t="s">
        <v>16694</v>
      </c>
      <c r="B4425" s="9">
        <v>1</v>
      </c>
      <c r="K4425" s="29" t="s">
        <v>8186</v>
      </c>
      <c r="L4425" s="30" t="s">
        <v>16314</v>
      </c>
      <c r="M4425" s="30" t="s">
        <v>16315</v>
      </c>
      <c r="N4425" s="30" t="s">
        <v>16298</v>
      </c>
      <c r="O4425" s="30" t="s">
        <v>16298</v>
      </c>
      <c r="P4425" s="30" t="s">
        <v>19511</v>
      </c>
      <c r="Q4425" s="31" t="s">
        <v>19511</v>
      </c>
    </row>
    <row r="4426" spans="1:17" x14ac:dyDescent="0.2">
      <c r="A4426" s="9" t="s">
        <v>16696</v>
      </c>
      <c r="B4426" s="9">
        <v>1</v>
      </c>
      <c r="K4426" s="26" t="s">
        <v>8186</v>
      </c>
      <c r="L4426" s="27" t="s">
        <v>16316</v>
      </c>
      <c r="M4426" s="27" t="s">
        <v>16317</v>
      </c>
      <c r="N4426" s="27" t="s">
        <v>16298</v>
      </c>
      <c r="O4426" s="27" t="s">
        <v>16298</v>
      </c>
      <c r="P4426" s="27" t="s">
        <v>5822</v>
      </c>
      <c r="Q4426" s="28" t="s">
        <v>5823</v>
      </c>
    </row>
    <row r="4427" spans="1:17" x14ac:dyDescent="0.2">
      <c r="A4427" s="9" t="s">
        <v>16698</v>
      </c>
      <c r="B4427" s="9">
        <v>1</v>
      </c>
      <c r="K4427" s="29" t="s">
        <v>8186</v>
      </c>
      <c r="L4427" s="30" t="s">
        <v>16318</v>
      </c>
      <c r="M4427" s="30" t="s">
        <v>16319</v>
      </c>
      <c r="N4427" s="30" t="s">
        <v>16298</v>
      </c>
      <c r="O4427" s="30" t="s">
        <v>16298</v>
      </c>
      <c r="P4427" s="30" t="s">
        <v>19511</v>
      </c>
      <c r="Q4427" s="31" t="s">
        <v>19511</v>
      </c>
    </row>
    <row r="4428" spans="1:17" x14ac:dyDescent="0.2">
      <c r="A4428" s="9" t="s">
        <v>16701</v>
      </c>
      <c r="B4428" s="9">
        <v>1</v>
      </c>
      <c r="K4428" s="26" t="s">
        <v>8186</v>
      </c>
      <c r="L4428" s="27" t="s">
        <v>16320</v>
      </c>
      <c r="M4428" s="27" t="s">
        <v>16321</v>
      </c>
      <c r="N4428" s="27" t="s">
        <v>16298</v>
      </c>
      <c r="O4428" s="27" t="s">
        <v>16298</v>
      </c>
      <c r="P4428" s="27" t="s">
        <v>5824</v>
      </c>
      <c r="Q4428" s="28" t="s">
        <v>5825</v>
      </c>
    </row>
    <row r="4429" spans="1:17" x14ac:dyDescent="0.2">
      <c r="A4429" s="9" t="s">
        <v>16705</v>
      </c>
      <c r="B4429" s="9">
        <v>1</v>
      </c>
      <c r="K4429" s="29" t="s">
        <v>8186</v>
      </c>
      <c r="L4429" s="30" t="s">
        <v>16322</v>
      </c>
      <c r="M4429" s="30" t="s">
        <v>16323</v>
      </c>
      <c r="N4429" s="30" t="s">
        <v>16298</v>
      </c>
      <c r="O4429" s="30" t="s">
        <v>16298</v>
      </c>
      <c r="P4429" s="30" t="s">
        <v>19511</v>
      </c>
      <c r="Q4429" s="31" t="s">
        <v>19511</v>
      </c>
    </row>
    <row r="4430" spans="1:17" x14ac:dyDescent="0.2">
      <c r="A4430" s="9" t="s">
        <v>16706</v>
      </c>
      <c r="B4430" s="9">
        <v>1</v>
      </c>
      <c r="K4430" s="26" t="s">
        <v>8186</v>
      </c>
      <c r="L4430" s="27" t="s">
        <v>16324</v>
      </c>
      <c r="M4430" s="27" t="s">
        <v>16325</v>
      </c>
      <c r="N4430" s="27" t="s">
        <v>16298</v>
      </c>
      <c r="O4430" s="27" t="s">
        <v>16298</v>
      </c>
      <c r="P4430" s="27" t="s">
        <v>19511</v>
      </c>
      <c r="Q4430" s="28" t="s">
        <v>5826</v>
      </c>
    </row>
    <row r="4431" spans="1:17" x14ac:dyDescent="0.2">
      <c r="A4431" s="9" t="s">
        <v>16708</v>
      </c>
      <c r="B4431" s="9">
        <v>1</v>
      </c>
      <c r="K4431" s="29" t="s">
        <v>8186</v>
      </c>
      <c r="L4431" s="30" t="s">
        <v>16326</v>
      </c>
      <c r="M4431" s="30" t="s">
        <v>16327</v>
      </c>
      <c r="N4431" s="30" t="s">
        <v>16298</v>
      </c>
      <c r="O4431" s="30" t="s">
        <v>16298</v>
      </c>
      <c r="P4431" s="30" t="s">
        <v>19511</v>
      </c>
      <c r="Q4431" s="31" t="s">
        <v>19511</v>
      </c>
    </row>
    <row r="4432" spans="1:17" x14ac:dyDescent="0.2">
      <c r="A4432" s="9" t="s">
        <v>16710</v>
      </c>
      <c r="B4432" s="9">
        <v>1</v>
      </c>
      <c r="K4432" s="26" t="s">
        <v>8186</v>
      </c>
      <c r="L4432" s="27" t="s">
        <v>16328</v>
      </c>
      <c r="M4432" s="27" t="s">
        <v>16329</v>
      </c>
      <c r="N4432" s="27" t="s">
        <v>16298</v>
      </c>
      <c r="O4432" s="27" t="s">
        <v>16298</v>
      </c>
      <c r="P4432" s="27" t="s">
        <v>5827</v>
      </c>
      <c r="Q4432" s="28" t="s">
        <v>5828</v>
      </c>
    </row>
    <row r="4433" spans="1:17" x14ac:dyDescent="0.2">
      <c r="A4433" s="9" t="s">
        <v>16712</v>
      </c>
      <c r="B4433" s="9">
        <v>1</v>
      </c>
      <c r="K4433" s="29" t="s">
        <v>8186</v>
      </c>
      <c r="L4433" s="30" t="s">
        <v>16330</v>
      </c>
      <c r="M4433" s="30" t="s">
        <v>16331</v>
      </c>
      <c r="N4433" s="30" t="s">
        <v>16298</v>
      </c>
      <c r="O4433" s="30" t="s">
        <v>16298</v>
      </c>
      <c r="P4433" s="30" t="s">
        <v>5829</v>
      </c>
      <c r="Q4433" s="31" t="s">
        <v>5830</v>
      </c>
    </row>
    <row r="4434" spans="1:17" x14ac:dyDescent="0.2">
      <c r="A4434" s="9" t="s">
        <v>16714</v>
      </c>
      <c r="B4434" s="9">
        <v>1</v>
      </c>
      <c r="K4434" s="26" t="s">
        <v>8186</v>
      </c>
      <c r="L4434" s="27" t="s">
        <v>16332</v>
      </c>
      <c r="M4434" s="27" t="s">
        <v>5831</v>
      </c>
      <c r="N4434" s="27" t="s">
        <v>16298</v>
      </c>
      <c r="O4434" s="27" t="s">
        <v>5832</v>
      </c>
      <c r="P4434" s="27" t="s">
        <v>5833</v>
      </c>
      <c r="Q4434" s="28" t="s">
        <v>5834</v>
      </c>
    </row>
    <row r="4435" spans="1:17" x14ac:dyDescent="0.2">
      <c r="A4435" s="9" t="s">
        <v>16716</v>
      </c>
      <c r="B4435" s="9">
        <v>1</v>
      </c>
      <c r="K4435" s="29" t="s">
        <v>8183</v>
      </c>
      <c r="L4435" s="30" t="s">
        <v>16333</v>
      </c>
      <c r="M4435" s="30" t="s">
        <v>16334</v>
      </c>
      <c r="N4435" s="30" t="s">
        <v>16298</v>
      </c>
      <c r="O4435" s="30" t="s">
        <v>19511</v>
      </c>
      <c r="P4435" s="30" t="s">
        <v>5835</v>
      </c>
      <c r="Q4435" s="31" t="s">
        <v>5836</v>
      </c>
    </row>
    <row r="4436" spans="1:17" x14ac:dyDescent="0.2">
      <c r="A4436" s="9" t="s">
        <v>16718</v>
      </c>
      <c r="B4436" s="9">
        <v>1</v>
      </c>
      <c r="K4436" s="26" t="s">
        <v>8183</v>
      </c>
      <c r="L4436" s="27" t="s">
        <v>16335</v>
      </c>
      <c r="M4436" s="27" t="s">
        <v>16336</v>
      </c>
      <c r="N4436" s="27" t="s">
        <v>16298</v>
      </c>
      <c r="O4436" s="27" t="s">
        <v>19511</v>
      </c>
      <c r="P4436" s="27" t="s">
        <v>4871</v>
      </c>
      <c r="Q4436" s="28" t="s">
        <v>5837</v>
      </c>
    </row>
    <row r="4437" spans="1:17" x14ac:dyDescent="0.2">
      <c r="A4437" s="9" t="s">
        <v>16720</v>
      </c>
      <c r="B4437" s="9">
        <v>1</v>
      </c>
      <c r="K4437" s="29" t="s">
        <v>8216</v>
      </c>
      <c r="L4437" s="30" t="s">
        <v>16337</v>
      </c>
      <c r="M4437" s="30" t="s">
        <v>16338</v>
      </c>
      <c r="N4437" s="30" t="s">
        <v>16298</v>
      </c>
      <c r="O4437" s="30" t="s">
        <v>19511</v>
      </c>
      <c r="P4437" s="30" t="s">
        <v>19511</v>
      </c>
      <c r="Q4437" s="31" t="s">
        <v>19511</v>
      </c>
    </row>
    <row r="4438" spans="1:17" x14ac:dyDescent="0.2">
      <c r="A4438" s="9" t="s">
        <v>16722</v>
      </c>
      <c r="B4438" s="9">
        <v>1</v>
      </c>
      <c r="K4438" s="26" t="s">
        <v>8177</v>
      </c>
      <c r="L4438" s="27" t="s">
        <v>16339</v>
      </c>
      <c r="M4438" s="27" t="s">
        <v>16340</v>
      </c>
      <c r="N4438" s="27" t="s">
        <v>16298</v>
      </c>
      <c r="O4438" s="27" t="s">
        <v>19511</v>
      </c>
      <c r="P4438" s="27" t="s">
        <v>5838</v>
      </c>
      <c r="Q4438" s="28" t="s">
        <v>5839</v>
      </c>
    </row>
    <row r="4439" spans="1:17" x14ac:dyDescent="0.2">
      <c r="A4439" s="9" t="s">
        <v>16724</v>
      </c>
      <c r="B4439" s="9">
        <v>1</v>
      </c>
      <c r="K4439" s="29" t="s">
        <v>8174</v>
      </c>
      <c r="L4439" s="30" t="s">
        <v>16341</v>
      </c>
      <c r="M4439" s="30" t="s">
        <v>16342</v>
      </c>
      <c r="N4439" s="30" t="s">
        <v>16298</v>
      </c>
      <c r="O4439" s="30" t="s">
        <v>19511</v>
      </c>
      <c r="P4439" s="30" t="s">
        <v>19511</v>
      </c>
      <c r="Q4439" s="31" t="s">
        <v>5840</v>
      </c>
    </row>
    <row r="4440" spans="1:17" x14ac:dyDescent="0.2">
      <c r="A4440" s="9" t="s">
        <v>16726</v>
      </c>
      <c r="B4440" s="9">
        <v>1</v>
      </c>
      <c r="K4440" s="26" t="s">
        <v>8282</v>
      </c>
      <c r="L4440" s="27" t="s">
        <v>8356</v>
      </c>
      <c r="M4440" s="27" t="s">
        <v>16343</v>
      </c>
      <c r="N4440" s="27" t="s">
        <v>16298</v>
      </c>
      <c r="O4440" s="27" t="s">
        <v>19511</v>
      </c>
      <c r="P4440" s="27" t="s">
        <v>5838</v>
      </c>
      <c r="Q4440" s="28" t="s">
        <v>5839</v>
      </c>
    </row>
    <row r="4441" spans="1:17" x14ac:dyDescent="0.2">
      <c r="A4441" s="9" t="s">
        <v>16728</v>
      </c>
      <c r="B4441" s="9">
        <v>1</v>
      </c>
      <c r="K4441" s="29" t="s">
        <v>8186</v>
      </c>
      <c r="L4441" s="30" t="s">
        <v>16344</v>
      </c>
      <c r="M4441" s="30" t="s">
        <v>16345</v>
      </c>
      <c r="N4441" s="30" t="s">
        <v>16298</v>
      </c>
      <c r="O4441" s="30" t="s">
        <v>16346</v>
      </c>
      <c r="P4441" s="30" t="s">
        <v>5841</v>
      </c>
      <c r="Q4441" s="31" t="s">
        <v>5842</v>
      </c>
    </row>
    <row r="4442" spans="1:17" x14ac:dyDescent="0.2">
      <c r="A4442" s="9" t="s">
        <v>16730</v>
      </c>
      <c r="B4442" s="9">
        <v>1</v>
      </c>
      <c r="K4442" s="26" t="s">
        <v>8186</v>
      </c>
      <c r="L4442" s="27" t="s">
        <v>16347</v>
      </c>
      <c r="M4442" s="27" t="s">
        <v>16348</v>
      </c>
      <c r="N4442" s="27" t="s">
        <v>16298</v>
      </c>
      <c r="O4442" s="27" t="s">
        <v>19511</v>
      </c>
      <c r="P4442" s="27" t="s">
        <v>19511</v>
      </c>
      <c r="Q4442" s="28" t="s">
        <v>5819</v>
      </c>
    </row>
    <row r="4443" spans="1:17" x14ac:dyDescent="0.2">
      <c r="A4443" s="9" t="s">
        <v>16732</v>
      </c>
      <c r="B4443" s="9">
        <v>1</v>
      </c>
      <c r="K4443" s="29" t="s">
        <v>8186</v>
      </c>
      <c r="L4443" s="30" t="s">
        <v>16349</v>
      </c>
      <c r="M4443" s="30" t="s">
        <v>16350</v>
      </c>
      <c r="N4443" s="30" t="s">
        <v>16298</v>
      </c>
      <c r="O4443" s="30" t="s">
        <v>19511</v>
      </c>
      <c r="P4443" s="30" t="s">
        <v>19511</v>
      </c>
      <c r="Q4443" s="31" t="s">
        <v>5843</v>
      </c>
    </row>
    <row r="4444" spans="1:17" x14ac:dyDescent="0.2">
      <c r="A4444" s="9" t="s">
        <v>16734</v>
      </c>
      <c r="B4444" s="9">
        <v>1</v>
      </c>
      <c r="K4444" s="26" t="s">
        <v>8186</v>
      </c>
      <c r="L4444" s="27" t="s">
        <v>16351</v>
      </c>
      <c r="M4444" s="27" t="s">
        <v>16352</v>
      </c>
      <c r="N4444" s="27" t="s">
        <v>16298</v>
      </c>
      <c r="O4444" s="27" t="s">
        <v>19511</v>
      </c>
      <c r="P4444" s="27" t="s">
        <v>19511</v>
      </c>
      <c r="Q4444" s="28" t="s">
        <v>5844</v>
      </c>
    </row>
    <row r="4445" spans="1:17" x14ac:dyDescent="0.2">
      <c r="A4445" s="9" t="s">
        <v>16735</v>
      </c>
      <c r="B4445" s="9">
        <v>1</v>
      </c>
      <c r="K4445" s="29" t="s">
        <v>8183</v>
      </c>
      <c r="L4445" s="30" t="s">
        <v>16353</v>
      </c>
      <c r="M4445" s="30" t="s">
        <v>16354</v>
      </c>
      <c r="N4445" s="30" t="s">
        <v>16298</v>
      </c>
      <c r="O4445" s="30" t="s">
        <v>19511</v>
      </c>
      <c r="P4445" s="30" t="s">
        <v>19511</v>
      </c>
      <c r="Q4445" s="31" t="s">
        <v>5845</v>
      </c>
    </row>
    <row r="4446" spans="1:17" x14ac:dyDescent="0.2">
      <c r="A4446" s="9" t="s">
        <v>16737</v>
      </c>
      <c r="B4446" s="9">
        <v>1</v>
      </c>
      <c r="K4446" s="26" t="s">
        <v>8174</v>
      </c>
      <c r="L4446" s="27" t="s">
        <v>16355</v>
      </c>
      <c r="M4446" s="27" t="s">
        <v>16356</v>
      </c>
      <c r="N4446" s="27" t="s">
        <v>16298</v>
      </c>
      <c r="O4446" s="27" t="s">
        <v>19511</v>
      </c>
      <c r="P4446" s="27" t="s">
        <v>19511</v>
      </c>
      <c r="Q4446" s="28" t="s">
        <v>5846</v>
      </c>
    </row>
    <row r="4447" spans="1:17" x14ac:dyDescent="0.2">
      <c r="A4447" s="9" t="s">
        <v>16739</v>
      </c>
      <c r="B4447" s="9">
        <v>1</v>
      </c>
      <c r="K4447" s="29" t="s">
        <v>8174</v>
      </c>
      <c r="L4447" s="30" t="s">
        <v>16357</v>
      </c>
      <c r="M4447" s="30" t="s">
        <v>16358</v>
      </c>
      <c r="N4447" s="30" t="s">
        <v>16298</v>
      </c>
      <c r="O4447" s="30" t="s">
        <v>19511</v>
      </c>
      <c r="P4447" s="30" t="s">
        <v>19511</v>
      </c>
      <c r="Q4447" s="31" t="s">
        <v>5847</v>
      </c>
    </row>
    <row r="4448" spans="1:17" x14ac:dyDescent="0.2">
      <c r="A4448" s="9" t="s">
        <v>16742</v>
      </c>
      <c r="B4448" s="9">
        <v>1</v>
      </c>
      <c r="K4448" s="26" t="s">
        <v>8174</v>
      </c>
      <c r="L4448" s="27" t="s">
        <v>16359</v>
      </c>
      <c r="M4448" s="27" t="s">
        <v>16360</v>
      </c>
      <c r="N4448" s="27" t="s">
        <v>16298</v>
      </c>
      <c r="O4448" s="27" t="s">
        <v>19511</v>
      </c>
      <c r="P4448" s="27" t="s">
        <v>19511</v>
      </c>
      <c r="Q4448" s="28" t="s">
        <v>5848</v>
      </c>
    </row>
    <row r="4449" spans="1:17" x14ac:dyDescent="0.2">
      <c r="A4449" s="9" t="s">
        <v>16744</v>
      </c>
      <c r="B4449" s="9">
        <v>1</v>
      </c>
      <c r="K4449" s="29" t="s">
        <v>8183</v>
      </c>
      <c r="L4449" s="30" t="s">
        <v>16361</v>
      </c>
      <c r="M4449" s="30" t="s">
        <v>16362</v>
      </c>
      <c r="N4449" s="30" t="s">
        <v>16298</v>
      </c>
      <c r="O4449" s="30" t="s">
        <v>19511</v>
      </c>
      <c r="P4449" s="30" t="s">
        <v>5849</v>
      </c>
      <c r="Q4449" s="31" t="s">
        <v>5850</v>
      </c>
    </row>
    <row r="4450" spans="1:17" x14ac:dyDescent="0.2">
      <c r="A4450" s="9" t="s">
        <v>16746</v>
      </c>
      <c r="B4450" s="9">
        <v>1</v>
      </c>
      <c r="K4450" s="26" t="s">
        <v>8220</v>
      </c>
      <c r="L4450" s="27" t="s">
        <v>8250</v>
      </c>
      <c r="M4450" s="27" t="s">
        <v>19511</v>
      </c>
      <c r="N4450" s="27" t="s">
        <v>16298</v>
      </c>
      <c r="O4450" s="27" t="s">
        <v>16363</v>
      </c>
      <c r="P4450" s="27" t="s">
        <v>19511</v>
      </c>
      <c r="Q4450" s="28" t="s">
        <v>19511</v>
      </c>
    </row>
    <row r="4451" spans="1:17" x14ac:dyDescent="0.2">
      <c r="A4451" s="9" t="s">
        <v>16748</v>
      </c>
      <c r="B4451" s="9">
        <v>1</v>
      </c>
      <c r="K4451" s="29" t="s">
        <v>8183</v>
      </c>
      <c r="L4451" s="30" t="s">
        <v>16364</v>
      </c>
      <c r="M4451" s="30" t="s">
        <v>5851</v>
      </c>
      <c r="N4451" s="30" t="s">
        <v>16298</v>
      </c>
      <c r="O4451" s="30" t="s">
        <v>19511</v>
      </c>
      <c r="P4451" s="30" t="s">
        <v>19511</v>
      </c>
      <c r="Q4451" s="31" t="s">
        <v>5852</v>
      </c>
    </row>
    <row r="4452" spans="1:17" x14ac:dyDescent="0.2">
      <c r="A4452" s="9" t="s">
        <v>16750</v>
      </c>
      <c r="B4452" s="9">
        <v>1</v>
      </c>
      <c r="K4452" s="26" t="s">
        <v>8216</v>
      </c>
      <c r="L4452" s="27" t="s">
        <v>16365</v>
      </c>
      <c r="M4452" s="27" t="s">
        <v>16366</v>
      </c>
      <c r="N4452" s="27" t="s">
        <v>16298</v>
      </c>
      <c r="O4452" s="27" t="s">
        <v>16298</v>
      </c>
      <c r="P4452" s="27" t="s">
        <v>19511</v>
      </c>
      <c r="Q4452" s="28" t="s">
        <v>5853</v>
      </c>
    </row>
    <row r="4453" spans="1:17" x14ac:dyDescent="0.2">
      <c r="A4453" s="9" t="s">
        <v>16753</v>
      </c>
      <c r="B4453" s="9">
        <v>1</v>
      </c>
      <c r="K4453" s="29" t="s">
        <v>8183</v>
      </c>
      <c r="L4453" s="30" t="s">
        <v>16367</v>
      </c>
      <c r="M4453" s="30" t="s">
        <v>16368</v>
      </c>
      <c r="N4453" s="30" t="s">
        <v>16298</v>
      </c>
      <c r="O4453" s="30" t="s">
        <v>16298</v>
      </c>
      <c r="P4453" s="30" t="s">
        <v>19511</v>
      </c>
      <c r="Q4453" s="31" t="s">
        <v>5854</v>
      </c>
    </row>
    <row r="4454" spans="1:17" x14ac:dyDescent="0.2">
      <c r="A4454" s="9" t="s">
        <v>16755</v>
      </c>
      <c r="B4454" s="9">
        <v>1</v>
      </c>
      <c r="K4454" s="26" t="s">
        <v>8186</v>
      </c>
      <c r="L4454" s="27" t="s">
        <v>16369</v>
      </c>
      <c r="M4454" s="27" t="s">
        <v>16370</v>
      </c>
      <c r="N4454" s="27" t="s">
        <v>16298</v>
      </c>
      <c r="O4454" s="27" t="s">
        <v>16298</v>
      </c>
      <c r="P4454" s="27" t="s">
        <v>19511</v>
      </c>
      <c r="Q4454" s="28" t="s">
        <v>5855</v>
      </c>
    </row>
    <row r="4455" spans="1:17" x14ac:dyDescent="0.2">
      <c r="A4455" s="9" t="s">
        <v>16757</v>
      </c>
      <c r="B4455" s="9">
        <v>1</v>
      </c>
      <c r="K4455" s="29" t="s">
        <v>8186</v>
      </c>
      <c r="L4455" s="30" t="s">
        <v>16371</v>
      </c>
      <c r="M4455" s="30" t="s">
        <v>16372</v>
      </c>
      <c r="N4455" s="30" t="s">
        <v>16298</v>
      </c>
      <c r="O4455" s="30" t="s">
        <v>16298</v>
      </c>
      <c r="P4455" s="30" t="s">
        <v>19511</v>
      </c>
      <c r="Q4455" s="31" t="s">
        <v>19511</v>
      </c>
    </row>
    <row r="4456" spans="1:17" x14ac:dyDescent="0.2">
      <c r="A4456" s="9" t="s">
        <v>16759</v>
      </c>
      <c r="B4456" s="9">
        <v>1</v>
      </c>
      <c r="K4456" s="26" t="s">
        <v>8186</v>
      </c>
      <c r="L4456" s="27" t="s">
        <v>16373</v>
      </c>
      <c r="M4456" s="27" t="s">
        <v>16374</v>
      </c>
      <c r="N4456" s="27" t="s">
        <v>16298</v>
      </c>
      <c r="O4456" s="27" t="s">
        <v>16298</v>
      </c>
      <c r="P4456" s="27" t="s">
        <v>5856</v>
      </c>
      <c r="Q4456" s="28" t="s">
        <v>5857</v>
      </c>
    </row>
    <row r="4457" spans="1:17" x14ac:dyDescent="0.2">
      <c r="A4457" s="9" t="s">
        <v>16761</v>
      </c>
      <c r="B4457" s="9">
        <v>1</v>
      </c>
      <c r="K4457" s="29" t="s">
        <v>8171</v>
      </c>
      <c r="L4457" s="30" t="s">
        <v>16375</v>
      </c>
      <c r="M4457" s="30" t="s">
        <v>16376</v>
      </c>
      <c r="N4457" s="30" t="s">
        <v>16298</v>
      </c>
      <c r="O4457" s="30" t="s">
        <v>16298</v>
      </c>
      <c r="P4457" s="30" t="s">
        <v>5858</v>
      </c>
      <c r="Q4457" s="31" t="s">
        <v>5853</v>
      </c>
    </row>
    <row r="4458" spans="1:17" x14ac:dyDescent="0.2">
      <c r="A4458" s="9" t="s">
        <v>16763</v>
      </c>
      <c r="B4458" s="9">
        <v>1</v>
      </c>
      <c r="K4458" s="26" t="s">
        <v>8171</v>
      </c>
      <c r="L4458" s="27" t="s">
        <v>16377</v>
      </c>
      <c r="M4458" s="27" t="s">
        <v>16378</v>
      </c>
      <c r="N4458" s="27" t="s">
        <v>16298</v>
      </c>
      <c r="O4458" s="27" t="s">
        <v>16298</v>
      </c>
      <c r="P4458" s="27" t="s">
        <v>19511</v>
      </c>
      <c r="Q4458" s="28" t="s">
        <v>19511</v>
      </c>
    </row>
    <row r="4459" spans="1:17" x14ac:dyDescent="0.2">
      <c r="A4459" s="9" t="s">
        <v>16765</v>
      </c>
      <c r="B4459" s="9">
        <v>1</v>
      </c>
      <c r="K4459" s="29" t="s">
        <v>8282</v>
      </c>
      <c r="L4459" s="30" t="s">
        <v>12638</v>
      </c>
      <c r="M4459" s="30" t="s">
        <v>16379</v>
      </c>
      <c r="N4459" s="30" t="s">
        <v>16380</v>
      </c>
      <c r="O4459" s="30" t="s">
        <v>16381</v>
      </c>
      <c r="P4459" s="30" t="s">
        <v>19511</v>
      </c>
      <c r="Q4459" s="31" t="s">
        <v>5859</v>
      </c>
    </row>
    <row r="4460" spans="1:17" x14ac:dyDescent="0.2">
      <c r="A4460" s="9" t="s">
        <v>16766</v>
      </c>
      <c r="B4460" s="9">
        <v>1</v>
      </c>
      <c r="K4460" s="26" t="s">
        <v>8174</v>
      </c>
      <c r="L4460" s="27" t="s">
        <v>16382</v>
      </c>
      <c r="M4460" s="27" t="s">
        <v>16383</v>
      </c>
      <c r="N4460" s="27" t="s">
        <v>16380</v>
      </c>
      <c r="O4460" s="27" t="s">
        <v>19511</v>
      </c>
      <c r="P4460" s="27" t="s">
        <v>19511</v>
      </c>
      <c r="Q4460" s="28" t="s">
        <v>5860</v>
      </c>
    </row>
    <row r="4461" spans="1:17" x14ac:dyDescent="0.2">
      <c r="A4461" s="9" t="s">
        <v>16769</v>
      </c>
      <c r="B4461" s="9">
        <v>1</v>
      </c>
      <c r="K4461" s="29" t="s">
        <v>8177</v>
      </c>
      <c r="L4461" s="30" t="s">
        <v>16384</v>
      </c>
      <c r="M4461" s="30" t="s">
        <v>16385</v>
      </c>
      <c r="N4461" s="30" t="s">
        <v>16380</v>
      </c>
      <c r="O4461" s="30" t="s">
        <v>16380</v>
      </c>
      <c r="P4461" s="30" t="s">
        <v>19511</v>
      </c>
      <c r="Q4461" s="31" t="s">
        <v>19511</v>
      </c>
    </row>
    <row r="4462" spans="1:17" x14ac:dyDescent="0.2">
      <c r="A4462" s="9" t="s">
        <v>16771</v>
      </c>
      <c r="B4462" s="9">
        <v>1</v>
      </c>
      <c r="K4462" s="26" t="s">
        <v>8216</v>
      </c>
      <c r="L4462" s="27" t="s">
        <v>16386</v>
      </c>
      <c r="M4462" s="27" t="s">
        <v>16387</v>
      </c>
      <c r="N4462" s="27" t="s">
        <v>16380</v>
      </c>
      <c r="O4462" s="27" t="s">
        <v>16380</v>
      </c>
      <c r="P4462" s="27" t="s">
        <v>5861</v>
      </c>
      <c r="Q4462" s="28" t="s">
        <v>5862</v>
      </c>
    </row>
    <row r="4463" spans="1:17" x14ac:dyDescent="0.2">
      <c r="A4463" s="9" t="s">
        <v>16773</v>
      </c>
      <c r="B4463" s="9">
        <v>1</v>
      </c>
      <c r="K4463" s="29" t="s">
        <v>8183</v>
      </c>
      <c r="L4463" s="30" t="s">
        <v>16388</v>
      </c>
      <c r="M4463" s="30" t="s">
        <v>16389</v>
      </c>
      <c r="N4463" s="30" t="s">
        <v>16380</v>
      </c>
      <c r="O4463" s="30" t="s">
        <v>19511</v>
      </c>
      <c r="P4463" s="30" t="s">
        <v>5863</v>
      </c>
      <c r="Q4463" s="31" t="s">
        <v>5864</v>
      </c>
    </row>
    <row r="4464" spans="1:17" x14ac:dyDescent="0.2">
      <c r="A4464" s="9" t="s">
        <v>16775</v>
      </c>
      <c r="B4464" s="9">
        <v>1</v>
      </c>
      <c r="K4464" s="26" t="s">
        <v>8183</v>
      </c>
      <c r="L4464" s="27" t="s">
        <v>16390</v>
      </c>
      <c r="M4464" s="27" t="s">
        <v>5865</v>
      </c>
      <c r="N4464" s="27" t="s">
        <v>16391</v>
      </c>
      <c r="O4464" s="27" t="s">
        <v>5871</v>
      </c>
      <c r="P4464" s="27" t="s">
        <v>19511</v>
      </c>
      <c r="Q4464" s="28" t="s">
        <v>5866</v>
      </c>
    </row>
    <row r="4465" spans="1:17" x14ac:dyDescent="0.2">
      <c r="A4465" s="9" t="s">
        <v>16777</v>
      </c>
      <c r="B4465" s="9">
        <v>1</v>
      </c>
      <c r="K4465" s="29" t="s">
        <v>8353</v>
      </c>
      <c r="L4465" s="30" t="s">
        <v>16392</v>
      </c>
      <c r="M4465" s="30" t="s">
        <v>16393</v>
      </c>
      <c r="N4465" s="30" t="s">
        <v>16391</v>
      </c>
      <c r="O4465" s="30" t="s">
        <v>16394</v>
      </c>
      <c r="P4465" s="30" t="s">
        <v>19511</v>
      </c>
      <c r="Q4465" s="31" t="s">
        <v>19511</v>
      </c>
    </row>
    <row r="4466" spans="1:17" x14ac:dyDescent="0.2">
      <c r="A4466" s="9" t="s">
        <v>16781</v>
      </c>
      <c r="B4466" s="9">
        <v>1</v>
      </c>
      <c r="K4466" s="26" t="s">
        <v>8353</v>
      </c>
      <c r="L4466" s="27" t="s">
        <v>16395</v>
      </c>
      <c r="M4466" s="27" t="s">
        <v>19511</v>
      </c>
      <c r="N4466" s="27" t="s">
        <v>16391</v>
      </c>
      <c r="O4466" s="27" t="s">
        <v>16396</v>
      </c>
      <c r="P4466" s="27" t="s">
        <v>5867</v>
      </c>
      <c r="Q4466" s="28" t="s">
        <v>5868</v>
      </c>
    </row>
    <row r="4467" spans="1:17" x14ac:dyDescent="0.2">
      <c r="A4467" s="9" t="s">
        <v>16783</v>
      </c>
      <c r="B4467" s="9">
        <v>1</v>
      </c>
      <c r="K4467" s="29" t="s">
        <v>8183</v>
      </c>
      <c r="L4467" s="30" t="s">
        <v>16397</v>
      </c>
      <c r="M4467" s="30" t="s">
        <v>16398</v>
      </c>
      <c r="N4467" s="30" t="s">
        <v>16391</v>
      </c>
      <c r="O4467" s="30" t="s">
        <v>16399</v>
      </c>
      <c r="P4467" s="30" t="s">
        <v>19511</v>
      </c>
      <c r="Q4467" s="31" t="s">
        <v>5869</v>
      </c>
    </row>
    <row r="4468" spans="1:17" x14ac:dyDescent="0.2">
      <c r="A4468" s="9" t="s">
        <v>16785</v>
      </c>
      <c r="B4468" s="9">
        <v>1</v>
      </c>
      <c r="K4468" s="26" t="s">
        <v>8183</v>
      </c>
      <c r="L4468" s="27" t="s">
        <v>16400</v>
      </c>
      <c r="M4468" s="27" t="s">
        <v>19511</v>
      </c>
      <c r="N4468" s="27" t="s">
        <v>16391</v>
      </c>
      <c r="O4468" s="27" t="s">
        <v>19511</v>
      </c>
      <c r="P4468" s="27" t="s">
        <v>19511</v>
      </c>
      <c r="Q4468" s="28" t="s">
        <v>5870</v>
      </c>
    </row>
    <row r="4469" spans="1:17" x14ac:dyDescent="0.2">
      <c r="A4469" s="9" t="s">
        <v>16787</v>
      </c>
      <c r="B4469" s="9">
        <v>1</v>
      </c>
      <c r="K4469" s="29" t="s">
        <v>8183</v>
      </c>
      <c r="L4469" s="30" t="s">
        <v>16401</v>
      </c>
      <c r="M4469" s="30" t="s">
        <v>16402</v>
      </c>
      <c r="N4469" s="30" t="s">
        <v>16391</v>
      </c>
      <c r="O4469" s="30" t="s">
        <v>5871</v>
      </c>
      <c r="P4469" s="30" t="s">
        <v>19511</v>
      </c>
      <c r="Q4469" s="31" t="s">
        <v>5872</v>
      </c>
    </row>
    <row r="4470" spans="1:17" x14ac:dyDescent="0.2">
      <c r="A4470" s="9" t="s">
        <v>16789</v>
      </c>
      <c r="B4470" s="9">
        <v>1</v>
      </c>
      <c r="K4470" s="26" t="s">
        <v>8183</v>
      </c>
      <c r="L4470" s="27" t="s">
        <v>16403</v>
      </c>
      <c r="M4470" s="27" t="s">
        <v>16404</v>
      </c>
      <c r="N4470" s="27" t="s">
        <v>16391</v>
      </c>
      <c r="O4470" s="27" t="s">
        <v>16391</v>
      </c>
      <c r="P4470" s="27" t="s">
        <v>19511</v>
      </c>
      <c r="Q4470" s="28" t="s">
        <v>5873</v>
      </c>
    </row>
    <row r="4471" spans="1:17" x14ac:dyDescent="0.2">
      <c r="A4471" s="9" t="s">
        <v>16791</v>
      </c>
      <c r="B4471" s="9">
        <v>1</v>
      </c>
      <c r="K4471" s="29" t="s">
        <v>8177</v>
      </c>
      <c r="L4471" s="30" t="s">
        <v>16405</v>
      </c>
      <c r="M4471" s="30" t="s">
        <v>19511</v>
      </c>
      <c r="N4471" s="30" t="s">
        <v>16391</v>
      </c>
      <c r="O4471" s="30" t="s">
        <v>16391</v>
      </c>
      <c r="P4471" s="30" t="s">
        <v>19511</v>
      </c>
      <c r="Q4471" s="31" t="s">
        <v>5874</v>
      </c>
    </row>
    <row r="4472" spans="1:17" x14ac:dyDescent="0.2">
      <c r="A4472" s="9" t="s">
        <v>16794</v>
      </c>
      <c r="B4472" s="9">
        <v>1</v>
      </c>
      <c r="K4472" s="26" t="s">
        <v>8177</v>
      </c>
      <c r="L4472" s="27" t="s">
        <v>16406</v>
      </c>
      <c r="M4472" s="27" t="s">
        <v>16407</v>
      </c>
      <c r="N4472" s="27" t="s">
        <v>16391</v>
      </c>
      <c r="O4472" s="27" t="s">
        <v>16391</v>
      </c>
      <c r="P4472" s="27" t="s">
        <v>5875</v>
      </c>
      <c r="Q4472" s="28" t="s">
        <v>5876</v>
      </c>
    </row>
    <row r="4473" spans="1:17" x14ac:dyDescent="0.2">
      <c r="A4473" s="9" t="s">
        <v>16796</v>
      </c>
      <c r="B4473" s="9">
        <v>1</v>
      </c>
      <c r="K4473" s="29" t="s">
        <v>8177</v>
      </c>
      <c r="L4473" s="30" t="s">
        <v>16408</v>
      </c>
      <c r="M4473" s="30" t="s">
        <v>16409</v>
      </c>
      <c r="N4473" s="30" t="s">
        <v>16391</v>
      </c>
      <c r="O4473" s="30" t="s">
        <v>16391</v>
      </c>
      <c r="P4473" s="30" t="s">
        <v>5877</v>
      </c>
      <c r="Q4473" s="31" t="s">
        <v>5878</v>
      </c>
    </row>
    <row r="4474" spans="1:17" x14ac:dyDescent="0.2">
      <c r="A4474" s="9" t="s">
        <v>16799</v>
      </c>
      <c r="B4474" s="9">
        <v>1</v>
      </c>
      <c r="K4474" s="26" t="s">
        <v>8177</v>
      </c>
      <c r="L4474" s="27" t="s">
        <v>16410</v>
      </c>
      <c r="M4474" s="27" t="s">
        <v>19511</v>
      </c>
      <c r="N4474" s="27" t="s">
        <v>16391</v>
      </c>
      <c r="O4474" s="27" t="s">
        <v>16411</v>
      </c>
      <c r="P4474" s="27" t="s">
        <v>5879</v>
      </c>
      <c r="Q4474" s="28" t="s">
        <v>5880</v>
      </c>
    </row>
    <row r="4475" spans="1:17" x14ac:dyDescent="0.2">
      <c r="A4475" s="9" t="s">
        <v>16801</v>
      </c>
      <c r="B4475" s="9">
        <v>1</v>
      </c>
      <c r="K4475" s="29" t="s">
        <v>8285</v>
      </c>
      <c r="L4475" s="30" t="s">
        <v>16412</v>
      </c>
      <c r="M4475" s="30" t="s">
        <v>5881</v>
      </c>
      <c r="N4475" s="30" t="s">
        <v>16391</v>
      </c>
      <c r="O4475" s="30" t="s">
        <v>16391</v>
      </c>
      <c r="P4475" s="30" t="s">
        <v>5882</v>
      </c>
      <c r="Q4475" s="31" t="s">
        <v>5883</v>
      </c>
    </row>
    <row r="4476" spans="1:17" x14ac:dyDescent="0.2">
      <c r="A4476" s="9" t="s">
        <v>16802</v>
      </c>
      <c r="B4476" s="9">
        <v>1</v>
      </c>
      <c r="K4476" s="26" t="s">
        <v>8282</v>
      </c>
      <c r="L4476" s="27" t="s">
        <v>16413</v>
      </c>
      <c r="M4476" s="27" t="s">
        <v>19511</v>
      </c>
      <c r="N4476" s="27" t="s">
        <v>16391</v>
      </c>
      <c r="O4476" s="27" t="s">
        <v>16414</v>
      </c>
      <c r="P4476" s="27" t="s">
        <v>19511</v>
      </c>
      <c r="Q4476" s="28" t="s">
        <v>19511</v>
      </c>
    </row>
    <row r="4477" spans="1:17" x14ac:dyDescent="0.2">
      <c r="A4477" s="9" t="s">
        <v>16804</v>
      </c>
      <c r="B4477" s="9">
        <v>1</v>
      </c>
      <c r="K4477" s="29" t="s">
        <v>8285</v>
      </c>
      <c r="L4477" s="30" t="s">
        <v>16415</v>
      </c>
      <c r="M4477" s="30" t="s">
        <v>19511</v>
      </c>
      <c r="N4477" s="30" t="s">
        <v>16391</v>
      </c>
      <c r="O4477" s="30" t="s">
        <v>16416</v>
      </c>
      <c r="P4477" s="30" t="s">
        <v>19511</v>
      </c>
      <c r="Q4477" s="31" t="s">
        <v>5884</v>
      </c>
    </row>
    <row r="4478" spans="1:17" x14ac:dyDescent="0.2">
      <c r="A4478" s="9" t="s">
        <v>16805</v>
      </c>
      <c r="B4478" s="9">
        <v>1</v>
      </c>
      <c r="K4478" s="26" t="s">
        <v>8183</v>
      </c>
      <c r="L4478" s="27" t="s">
        <v>16417</v>
      </c>
      <c r="M4478" s="27" t="s">
        <v>16418</v>
      </c>
      <c r="N4478" s="27" t="s">
        <v>16391</v>
      </c>
      <c r="O4478" s="27" t="s">
        <v>19511</v>
      </c>
      <c r="P4478" s="27" t="s">
        <v>5885</v>
      </c>
      <c r="Q4478" s="28" t="s">
        <v>5886</v>
      </c>
    </row>
    <row r="4479" spans="1:17" x14ac:dyDescent="0.2">
      <c r="A4479" s="9" t="s">
        <v>16807</v>
      </c>
      <c r="B4479" s="9">
        <v>1</v>
      </c>
      <c r="K4479" s="29" t="s">
        <v>8523</v>
      </c>
      <c r="L4479" s="30" t="s">
        <v>16419</v>
      </c>
      <c r="M4479" s="30" t="s">
        <v>16420</v>
      </c>
      <c r="N4479" s="30" t="s">
        <v>16391</v>
      </c>
      <c r="O4479" s="30" t="s">
        <v>16391</v>
      </c>
      <c r="P4479" s="30" t="s">
        <v>19511</v>
      </c>
      <c r="Q4479" s="31" t="s">
        <v>5887</v>
      </c>
    </row>
    <row r="4480" spans="1:17" x14ac:dyDescent="0.2">
      <c r="A4480" s="9" t="s">
        <v>16809</v>
      </c>
      <c r="B4480" s="9">
        <v>1</v>
      </c>
      <c r="K4480" s="26" t="s">
        <v>8183</v>
      </c>
      <c r="L4480" s="27" t="s">
        <v>16421</v>
      </c>
      <c r="M4480" s="27" t="s">
        <v>16422</v>
      </c>
      <c r="N4480" s="27" t="s">
        <v>16391</v>
      </c>
      <c r="O4480" s="27" t="s">
        <v>16423</v>
      </c>
      <c r="P4480" s="27" t="s">
        <v>19511</v>
      </c>
      <c r="Q4480" s="28" t="s">
        <v>5888</v>
      </c>
    </row>
    <row r="4481" spans="1:17" x14ac:dyDescent="0.2">
      <c r="A4481" s="9" t="s">
        <v>16811</v>
      </c>
      <c r="B4481" s="9">
        <v>1</v>
      </c>
      <c r="K4481" s="29" t="s">
        <v>8216</v>
      </c>
      <c r="L4481" s="30" t="s">
        <v>16424</v>
      </c>
      <c r="M4481" s="30" t="s">
        <v>19511</v>
      </c>
      <c r="N4481" s="30" t="s">
        <v>16391</v>
      </c>
      <c r="O4481" s="30" t="s">
        <v>16425</v>
      </c>
      <c r="P4481" s="30" t="s">
        <v>5889</v>
      </c>
      <c r="Q4481" s="31" t="s">
        <v>5890</v>
      </c>
    </row>
    <row r="4482" spans="1:17" x14ac:dyDescent="0.2">
      <c r="A4482" s="9" t="s">
        <v>16813</v>
      </c>
      <c r="B4482" s="9">
        <v>1</v>
      </c>
      <c r="K4482" s="26" t="s">
        <v>8174</v>
      </c>
      <c r="L4482" s="27" t="s">
        <v>16426</v>
      </c>
      <c r="M4482" s="27" t="s">
        <v>16427</v>
      </c>
      <c r="N4482" s="27" t="s">
        <v>16391</v>
      </c>
      <c r="O4482" s="27" t="s">
        <v>16391</v>
      </c>
      <c r="P4482" s="27" t="s">
        <v>3874</v>
      </c>
      <c r="Q4482" s="28" t="s">
        <v>3875</v>
      </c>
    </row>
    <row r="4483" spans="1:17" x14ac:dyDescent="0.2">
      <c r="A4483" s="9" t="s">
        <v>16815</v>
      </c>
      <c r="B4483" s="9">
        <v>1</v>
      </c>
      <c r="K4483" s="29" t="s">
        <v>8220</v>
      </c>
      <c r="L4483" s="30" t="s">
        <v>8250</v>
      </c>
      <c r="M4483" s="30" t="s">
        <v>19511</v>
      </c>
      <c r="N4483" s="30" t="s">
        <v>16428</v>
      </c>
      <c r="O4483" s="30" t="s">
        <v>19511</v>
      </c>
      <c r="P4483" s="30" t="s">
        <v>19511</v>
      </c>
      <c r="Q4483" s="31" t="s">
        <v>19511</v>
      </c>
    </row>
    <row r="4484" spans="1:17" x14ac:dyDescent="0.2">
      <c r="A4484" s="9" t="s">
        <v>16817</v>
      </c>
      <c r="B4484" s="9">
        <v>1</v>
      </c>
      <c r="K4484" s="26" t="s">
        <v>8285</v>
      </c>
      <c r="L4484" s="27" t="s">
        <v>16429</v>
      </c>
      <c r="M4484" s="27" t="s">
        <v>16430</v>
      </c>
      <c r="N4484" s="27" t="s">
        <v>16428</v>
      </c>
      <c r="O4484" s="27" t="s">
        <v>16428</v>
      </c>
      <c r="P4484" s="27" t="s">
        <v>5891</v>
      </c>
      <c r="Q4484" s="28" t="s">
        <v>5892</v>
      </c>
    </row>
    <row r="4485" spans="1:17" x14ac:dyDescent="0.2">
      <c r="A4485" s="9" t="s">
        <v>16818</v>
      </c>
      <c r="B4485" s="9">
        <v>1</v>
      </c>
      <c r="K4485" s="29" t="s">
        <v>8183</v>
      </c>
      <c r="L4485" s="30" t="s">
        <v>16431</v>
      </c>
      <c r="M4485" s="30" t="s">
        <v>16432</v>
      </c>
      <c r="N4485" s="30" t="s">
        <v>16428</v>
      </c>
      <c r="O4485" s="30" t="s">
        <v>19511</v>
      </c>
      <c r="P4485" s="30" t="s">
        <v>5893</v>
      </c>
      <c r="Q4485" s="31" t="s">
        <v>5894</v>
      </c>
    </row>
    <row r="4486" spans="1:17" x14ac:dyDescent="0.2">
      <c r="A4486" s="9" t="s">
        <v>16820</v>
      </c>
      <c r="B4486" s="9">
        <v>1</v>
      </c>
      <c r="K4486" s="26" t="s">
        <v>8183</v>
      </c>
      <c r="L4486" s="27" t="s">
        <v>16433</v>
      </c>
      <c r="M4486" s="27" t="s">
        <v>16434</v>
      </c>
      <c r="N4486" s="27" t="s">
        <v>16428</v>
      </c>
      <c r="O4486" s="27" t="s">
        <v>19511</v>
      </c>
      <c r="P4486" s="27" t="s">
        <v>19511</v>
      </c>
      <c r="Q4486" s="28" t="s">
        <v>5895</v>
      </c>
    </row>
    <row r="4487" spans="1:17" x14ac:dyDescent="0.2">
      <c r="A4487" s="9" t="s">
        <v>16822</v>
      </c>
      <c r="B4487" s="9">
        <v>1</v>
      </c>
      <c r="K4487" s="29" t="s">
        <v>8183</v>
      </c>
      <c r="L4487" s="30" t="s">
        <v>16435</v>
      </c>
      <c r="M4487" s="30" t="s">
        <v>16436</v>
      </c>
      <c r="N4487" s="30" t="s">
        <v>16428</v>
      </c>
      <c r="O4487" s="30" t="s">
        <v>19511</v>
      </c>
      <c r="P4487" s="30" t="s">
        <v>19511</v>
      </c>
      <c r="Q4487" s="31" t="s">
        <v>5896</v>
      </c>
    </row>
    <row r="4488" spans="1:17" x14ac:dyDescent="0.2">
      <c r="A4488" s="9" t="s">
        <v>16823</v>
      </c>
      <c r="B4488" s="9">
        <v>1</v>
      </c>
      <c r="K4488" s="26" t="s">
        <v>8183</v>
      </c>
      <c r="L4488" s="27" t="s">
        <v>8289</v>
      </c>
      <c r="M4488" s="27" t="s">
        <v>16437</v>
      </c>
      <c r="N4488" s="27" t="s">
        <v>16428</v>
      </c>
      <c r="O4488" s="27" t="s">
        <v>19511</v>
      </c>
      <c r="P4488" s="27" t="s">
        <v>19511</v>
      </c>
      <c r="Q4488" s="28" t="s">
        <v>5897</v>
      </c>
    </row>
    <row r="4489" spans="1:17" x14ac:dyDescent="0.2">
      <c r="A4489" s="9" t="s">
        <v>16825</v>
      </c>
      <c r="B4489" s="9">
        <v>1</v>
      </c>
      <c r="K4489" s="29" t="s">
        <v>8183</v>
      </c>
      <c r="L4489" s="30" t="s">
        <v>16438</v>
      </c>
      <c r="M4489" s="30" t="s">
        <v>16439</v>
      </c>
      <c r="N4489" s="30" t="s">
        <v>16428</v>
      </c>
      <c r="O4489" s="30" t="s">
        <v>19511</v>
      </c>
      <c r="P4489" s="30" t="s">
        <v>5898</v>
      </c>
      <c r="Q4489" s="31" t="s">
        <v>5899</v>
      </c>
    </row>
    <row r="4490" spans="1:17" x14ac:dyDescent="0.2">
      <c r="A4490" s="9" t="s">
        <v>16827</v>
      </c>
      <c r="B4490" s="9">
        <v>1</v>
      </c>
      <c r="K4490" s="26" t="s">
        <v>8216</v>
      </c>
      <c r="L4490" s="27" t="s">
        <v>16440</v>
      </c>
      <c r="M4490" s="27" t="s">
        <v>16441</v>
      </c>
      <c r="N4490" s="27" t="s">
        <v>16428</v>
      </c>
      <c r="O4490" s="27" t="s">
        <v>16428</v>
      </c>
      <c r="P4490" s="27" t="s">
        <v>5900</v>
      </c>
      <c r="Q4490" s="28" t="s">
        <v>5901</v>
      </c>
    </row>
    <row r="4491" spans="1:17" x14ac:dyDescent="0.2">
      <c r="A4491" s="9" t="s">
        <v>16829</v>
      </c>
      <c r="B4491" s="9">
        <v>1</v>
      </c>
      <c r="K4491" s="29" t="s">
        <v>8177</v>
      </c>
      <c r="L4491" s="30" t="s">
        <v>16442</v>
      </c>
      <c r="M4491" s="30" t="s">
        <v>16443</v>
      </c>
      <c r="N4491" s="30" t="s">
        <v>16428</v>
      </c>
      <c r="O4491" s="30" t="s">
        <v>16428</v>
      </c>
      <c r="P4491" s="30" t="s">
        <v>5902</v>
      </c>
      <c r="Q4491" s="31" t="s">
        <v>5903</v>
      </c>
    </row>
    <row r="4492" spans="1:17" x14ac:dyDescent="0.2">
      <c r="A4492" s="9" t="s">
        <v>16831</v>
      </c>
      <c r="B4492" s="9">
        <v>1</v>
      </c>
      <c r="K4492" s="26" t="s">
        <v>8353</v>
      </c>
      <c r="L4492" s="27" t="s">
        <v>16444</v>
      </c>
      <c r="M4492" s="27" t="s">
        <v>16445</v>
      </c>
      <c r="N4492" s="27" t="s">
        <v>16428</v>
      </c>
      <c r="O4492" s="27" t="s">
        <v>16446</v>
      </c>
      <c r="P4492" s="27" t="s">
        <v>5904</v>
      </c>
      <c r="Q4492" s="28" t="s">
        <v>5905</v>
      </c>
    </row>
    <row r="4493" spans="1:17" x14ac:dyDescent="0.2">
      <c r="A4493" s="9" t="s">
        <v>16833</v>
      </c>
      <c r="B4493" s="9">
        <v>1</v>
      </c>
      <c r="K4493" s="29" t="s">
        <v>8285</v>
      </c>
      <c r="L4493" s="30" t="s">
        <v>16447</v>
      </c>
      <c r="M4493" s="30" t="s">
        <v>19511</v>
      </c>
      <c r="N4493" s="30" t="s">
        <v>16428</v>
      </c>
      <c r="O4493" s="30" t="s">
        <v>16448</v>
      </c>
      <c r="P4493" s="30" t="s">
        <v>5891</v>
      </c>
      <c r="Q4493" s="31" t="s">
        <v>5892</v>
      </c>
    </row>
    <row r="4494" spans="1:17" x14ac:dyDescent="0.2">
      <c r="A4494" s="9" t="s">
        <v>16835</v>
      </c>
      <c r="B4494" s="9">
        <v>1</v>
      </c>
      <c r="K4494" s="26" t="s">
        <v>8183</v>
      </c>
      <c r="L4494" s="27" t="s">
        <v>16449</v>
      </c>
      <c r="M4494" s="27" t="s">
        <v>16450</v>
      </c>
      <c r="N4494" s="27" t="s">
        <v>16428</v>
      </c>
      <c r="O4494" s="27" t="s">
        <v>16428</v>
      </c>
      <c r="P4494" s="27" t="s">
        <v>19511</v>
      </c>
      <c r="Q4494" s="28" t="s">
        <v>5906</v>
      </c>
    </row>
    <row r="4495" spans="1:17" x14ac:dyDescent="0.2">
      <c r="A4495" s="9" t="s">
        <v>16837</v>
      </c>
      <c r="B4495" s="9">
        <v>1</v>
      </c>
      <c r="K4495" s="29" t="s">
        <v>8183</v>
      </c>
      <c r="L4495" s="30" t="s">
        <v>16451</v>
      </c>
      <c r="M4495" s="30" t="s">
        <v>16452</v>
      </c>
      <c r="N4495" s="30" t="s">
        <v>16428</v>
      </c>
      <c r="O4495" s="30" t="s">
        <v>19511</v>
      </c>
      <c r="P4495" s="30" t="s">
        <v>19511</v>
      </c>
      <c r="Q4495" s="31" t="s">
        <v>5907</v>
      </c>
    </row>
    <row r="4496" spans="1:17" x14ac:dyDescent="0.2">
      <c r="A4496" s="9" t="s">
        <v>16839</v>
      </c>
      <c r="B4496" s="9">
        <v>1</v>
      </c>
      <c r="K4496" s="26" t="s">
        <v>8216</v>
      </c>
      <c r="L4496" s="27" t="s">
        <v>16453</v>
      </c>
      <c r="M4496" s="27" t="s">
        <v>16454</v>
      </c>
      <c r="N4496" s="27" t="s">
        <v>16428</v>
      </c>
      <c r="O4496" s="27" t="s">
        <v>16428</v>
      </c>
      <c r="P4496" s="27" t="s">
        <v>19511</v>
      </c>
      <c r="Q4496" s="28" t="s">
        <v>5906</v>
      </c>
    </row>
    <row r="4497" spans="1:17" x14ac:dyDescent="0.2">
      <c r="A4497" s="9" t="s">
        <v>16841</v>
      </c>
      <c r="B4497" s="9">
        <v>1</v>
      </c>
      <c r="K4497" s="29" t="s">
        <v>8183</v>
      </c>
      <c r="L4497" s="30" t="s">
        <v>9785</v>
      </c>
      <c r="M4497" s="30" t="s">
        <v>16455</v>
      </c>
      <c r="N4497" s="30" t="s">
        <v>16428</v>
      </c>
      <c r="O4497" s="30" t="s">
        <v>19511</v>
      </c>
      <c r="P4497" s="30" t="s">
        <v>19511</v>
      </c>
      <c r="Q4497" s="31" t="s">
        <v>5908</v>
      </c>
    </row>
    <row r="4498" spans="1:17" x14ac:dyDescent="0.2">
      <c r="A4498" s="9" t="s">
        <v>16843</v>
      </c>
      <c r="B4498" s="9">
        <v>1</v>
      </c>
      <c r="K4498" s="26" t="s">
        <v>8174</v>
      </c>
      <c r="L4498" s="27" t="s">
        <v>16456</v>
      </c>
      <c r="M4498" s="27" t="s">
        <v>16457</v>
      </c>
      <c r="N4498" s="27" t="s">
        <v>16428</v>
      </c>
      <c r="O4498" s="27" t="s">
        <v>16428</v>
      </c>
      <c r="P4498" s="27" t="s">
        <v>19511</v>
      </c>
      <c r="Q4498" s="28" t="s">
        <v>19511</v>
      </c>
    </row>
    <row r="4499" spans="1:17" x14ac:dyDescent="0.2">
      <c r="A4499" s="9" t="s">
        <v>16845</v>
      </c>
      <c r="B4499" s="9">
        <v>1</v>
      </c>
      <c r="K4499" s="29" t="s">
        <v>8216</v>
      </c>
      <c r="L4499" s="30" t="s">
        <v>16458</v>
      </c>
      <c r="M4499" s="30" t="s">
        <v>16459</v>
      </c>
      <c r="N4499" s="30" t="s">
        <v>16428</v>
      </c>
      <c r="O4499" s="30" t="s">
        <v>16428</v>
      </c>
      <c r="P4499" s="30" t="s">
        <v>19511</v>
      </c>
      <c r="Q4499" s="31" t="s">
        <v>19511</v>
      </c>
    </row>
    <row r="4500" spans="1:17" x14ac:dyDescent="0.2">
      <c r="A4500" s="9" t="s">
        <v>16847</v>
      </c>
      <c r="B4500" s="9">
        <v>1</v>
      </c>
      <c r="K4500" s="26" t="s">
        <v>8183</v>
      </c>
      <c r="L4500" s="27" t="s">
        <v>16460</v>
      </c>
      <c r="M4500" s="27" t="s">
        <v>16461</v>
      </c>
      <c r="N4500" s="27" t="s">
        <v>16428</v>
      </c>
      <c r="O4500" s="27" t="s">
        <v>16428</v>
      </c>
      <c r="P4500" s="27" t="s">
        <v>19511</v>
      </c>
      <c r="Q4500" s="28" t="s">
        <v>19511</v>
      </c>
    </row>
    <row r="4501" spans="1:17" x14ac:dyDescent="0.2">
      <c r="A4501" s="9" t="s">
        <v>16849</v>
      </c>
      <c r="B4501" s="9">
        <v>1</v>
      </c>
      <c r="K4501" s="29" t="s">
        <v>8186</v>
      </c>
      <c r="L4501" s="30" t="s">
        <v>16462</v>
      </c>
      <c r="M4501" s="30" t="s">
        <v>5909</v>
      </c>
      <c r="N4501" s="30" t="s">
        <v>16428</v>
      </c>
      <c r="O4501" s="30" t="s">
        <v>16463</v>
      </c>
      <c r="P4501" s="30" t="s">
        <v>19511</v>
      </c>
      <c r="Q4501" s="31" t="s">
        <v>19511</v>
      </c>
    </row>
    <row r="4502" spans="1:17" x14ac:dyDescent="0.2">
      <c r="A4502" s="9" t="s">
        <v>16851</v>
      </c>
      <c r="B4502" s="9">
        <v>1</v>
      </c>
      <c r="K4502" s="26" t="s">
        <v>8183</v>
      </c>
      <c r="L4502" s="27" t="s">
        <v>16464</v>
      </c>
      <c r="M4502" s="27" t="s">
        <v>19511</v>
      </c>
      <c r="N4502" s="27" t="s">
        <v>16428</v>
      </c>
      <c r="O4502" s="27" t="s">
        <v>19511</v>
      </c>
      <c r="P4502" s="27" t="s">
        <v>19511</v>
      </c>
      <c r="Q4502" s="28" t="s">
        <v>19511</v>
      </c>
    </row>
    <row r="4503" spans="1:17" x14ac:dyDescent="0.2">
      <c r="A4503" s="9" t="s">
        <v>6012</v>
      </c>
      <c r="B4503" s="9">
        <v>1</v>
      </c>
      <c r="K4503" s="29" t="s">
        <v>8183</v>
      </c>
      <c r="L4503" s="30" t="s">
        <v>16465</v>
      </c>
      <c r="M4503" s="30" t="s">
        <v>16466</v>
      </c>
      <c r="N4503" s="30" t="s">
        <v>5930</v>
      </c>
      <c r="O4503" s="30" t="s">
        <v>5930</v>
      </c>
      <c r="P4503" s="30" t="s">
        <v>19511</v>
      </c>
      <c r="Q4503" s="31" t="s">
        <v>5910</v>
      </c>
    </row>
    <row r="4504" spans="1:17" x14ac:dyDescent="0.2">
      <c r="A4504" s="9" t="s">
        <v>16854</v>
      </c>
      <c r="B4504" s="9">
        <v>1</v>
      </c>
      <c r="K4504" s="26" t="s">
        <v>8183</v>
      </c>
      <c r="L4504" s="27" t="s">
        <v>16467</v>
      </c>
      <c r="M4504" s="27" t="s">
        <v>3388</v>
      </c>
      <c r="N4504" s="27" t="s">
        <v>5930</v>
      </c>
      <c r="O4504" s="27" t="s">
        <v>16468</v>
      </c>
      <c r="P4504" s="27" t="s">
        <v>19511</v>
      </c>
      <c r="Q4504" s="28" t="s">
        <v>19511</v>
      </c>
    </row>
    <row r="4505" spans="1:17" x14ac:dyDescent="0.2">
      <c r="A4505" s="9" t="s">
        <v>16856</v>
      </c>
      <c r="B4505" s="9">
        <v>1</v>
      </c>
      <c r="K4505" s="29" t="s">
        <v>8186</v>
      </c>
      <c r="L4505" s="30" t="s">
        <v>16469</v>
      </c>
      <c r="M4505" s="30" t="s">
        <v>16470</v>
      </c>
      <c r="N4505" s="30" t="s">
        <v>5930</v>
      </c>
      <c r="O4505" s="30" t="s">
        <v>5930</v>
      </c>
      <c r="P4505" s="30" t="s">
        <v>19511</v>
      </c>
      <c r="Q4505" s="31" t="s">
        <v>5911</v>
      </c>
    </row>
    <row r="4506" spans="1:17" x14ac:dyDescent="0.2">
      <c r="A4506" s="9" t="s">
        <v>16858</v>
      </c>
      <c r="B4506" s="9">
        <v>1</v>
      </c>
      <c r="K4506" s="26" t="s">
        <v>8171</v>
      </c>
      <c r="L4506" s="27" t="s">
        <v>16471</v>
      </c>
      <c r="M4506" s="27" t="s">
        <v>16472</v>
      </c>
      <c r="N4506" s="27" t="s">
        <v>5930</v>
      </c>
      <c r="O4506" s="27" t="s">
        <v>5930</v>
      </c>
      <c r="P4506" s="27" t="s">
        <v>5912</v>
      </c>
      <c r="Q4506" s="28" t="s">
        <v>5913</v>
      </c>
    </row>
    <row r="4507" spans="1:17" x14ac:dyDescent="0.2">
      <c r="A4507" s="9" t="s">
        <v>16860</v>
      </c>
      <c r="B4507" s="9">
        <v>1</v>
      </c>
      <c r="K4507" s="29" t="s">
        <v>8177</v>
      </c>
      <c r="L4507" s="30" t="s">
        <v>16473</v>
      </c>
      <c r="M4507" s="30" t="s">
        <v>16474</v>
      </c>
      <c r="N4507" s="30" t="s">
        <v>5930</v>
      </c>
      <c r="O4507" s="30" t="s">
        <v>5930</v>
      </c>
      <c r="P4507" s="30" t="s">
        <v>5914</v>
      </c>
      <c r="Q4507" s="31" t="s">
        <v>5915</v>
      </c>
    </row>
    <row r="4508" spans="1:17" x14ac:dyDescent="0.2">
      <c r="A4508" s="9" t="s">
        <v>16862</v>
      </c>
      <c r="B4508" s="9">
        <v>1</v>
      </c>
      <c r="K4508" s="26" t="s">
        <v>8177</v>
      </c>
      <c r="L4508" s="27" t="s">
        <v>16475</v>
      </c>
      <c r="M4508" s="27" t="s">
        <v>16476</v>
      </c>
      <c r="N4508" s="27" t="s">
        <v>5930</v>
      </c>
      <c r="O4508" s="27" t="s">
        <v>5930</v>
      </c>
      <c r="P4508" s="27" t="s">
        <v>5916</v>
      </c>
      <c r="Q4508" s="28" t="s">
        <v>5917</v>
      </c>
    </row>
    <row r="4509" spans="1:17" x14ac:dyDescent="0.2">
      <c r="A4509" s="9" t="s">
        <v>16864</v>
      </c>
      <c r="B4509" s="9">
        <v>1</v>
      </c>
      <c r="K4509" s="29" t="s">
        <v>8177</v>
      </c>
      <c r="L4509" s="30" t="s">
        <v>16477</v>
      </c>
      <c r="M4509" s="30" t="s">
        <v>16478</v>
      </c>
      <c r="N4509" s="30" t="s">
        <v>5930</v>
      </c>
      <c r="O4509" s="30" t="s">
        <v>5930</v>
      </c>
      <c r="P4509" s="30" t="s">
        <v>5918</v>
      </c>
      <c r="Q4509" s="31" t="s">
        <v>5919</v>
      </c>
    </row>
    <row r="4510" spans="1:17" x14ac:dyDescent="0.2">
      <c r="A4510" s="9" t="s">
        <v>16866</v>
      </c>
      <c r="B4510" s="9">
        <v>1</v>
      </c>
      <c r="K4510" s="26" t="s">
        <v>8177</v>
      </c>
      <c r="L4510" s="27" t="s">
        <v>16479</v>
      </c>
      <c r="M4510" s="27" t="s">
        <v>16480</v>
      </c>
      <c r="N4510" s="27" t="s">
        <v>5930</v>
      </c>
      <c r="O4510" s="27" t="s">
        <v>5930</v>
      </c>
      <c r="P4510" s="27" t="s">
        <v>19511</v>
      </c>
      <c r="Q4510" s="28" t="s">
        <v>5920</v>
      </c>
    </row>
    <row r="4511" spans="1:17" x14ac:dyDescent="0.2">
      <c r="A4511" s="9" t="s">
        <v>16868</v>
      </c>
      <c r="B4511" s="9">
        <v>1</v>
      </c>
      <c r="K4511" s="29" t="s">
        <v>8186</v>
      </c>
      <c r="L4511" s="30" t="s">
        <v>16481</v>
      </c>
      <c r="M4511" s="30" t="s">
        <v>16482</v>
      </c>
      <c r="N4511" s="30" t="s">
        <v>5930</v>
      </c>
      <c r="O4511" s="30" t="s">
        <v>5930</v>
      </c>
      <c r="P4511" s="30" t="s">
        <v>5921</v>
      </c>
      <c r="Q4511" s="31" t="s">
        <v>5922</v>
      </c>
    </row>
    <row r="4512" spans="1:17" x14ac:dyDescent="0.2">
      <c r="A4512" s="9" t="s">
        <v>16870</v>
      </c>
      <c r="B4512" s="9">
        <v>1</v>
      </c>
      <c r="K4512" s="26" t="s">
        <v>8183</v>
      </c>
      <c r="L4512" s="27" t="s">
        <v>16483</v>
      </c>
      <c r="M4512" s="27" t="s">
        <v>16484</v>
      </c>
      <c r="N4512" s="27" t="s">
        <v>5930</v>
      </c>
      <c r="O4512" s="27" t="s">
        <v>19511</v>
      </c>
      <c r="P4512" s="27" t="s">
        <v>19511</v>
      </c>
      <c r="Q4512" s="28" t="s">
        <v>5923</v>
      </c>
    </row>
    <row r="4513" spans="1:17" x14ac:dyDescent="0.2">
      <c r="A4513" s="9" t="s">
        <v>16873</v>
      </c>
      <c r="B4513" s="9">
        <v>1</v>
      </c>
      <c r="K4513" s="29" t="s">
        <v>8183</v>
      </c>
      <c r="L4513" s="30" t="s">
        <v>16485</v>
      </c>
      <c r="M4513" s="30" t="s">
        <v>3388</v>
      </c>
      <c r="N4513" s="30" t="s">
        <v>5930</v>
      </c>
      <c r="O4513" s="30" t="s">
        <v>16486</v>
      </c>
      <c r="P4513" s="30" t="s">
        <v>19511</v>
      </c>
      <c r="Q4513" s="31" t="s">
        <v>19511</v>
      </c>
    </row>
    <row r="4514" spans="1:17" x14ac:dyDescent="0.2">
      <c r="A4514" s="9" t="s">
        <v>16875</v>
      </c>
      <c r="B4514" s="9">
        <v>1</v>
      </c>
      <c r="K4514" s="26" t="s">
        <v>8183</v>
      </c>
      <c r="L4514" s="27" t="s">
        <v>16487</v>
      </c>
      <c r="M4514" s="27" t="s">
        <v>16488</v>
      </c>
      <c r="N4514" s="27" t="s">
        <v>5930</v>
      </c>
      <c r="O4514" s="27" t="s">
        <v>5930</v>
      </c>
      <c r="P4514" s="27" t="s">
        <v>19511</v>
      </c>
      <c r="Q4514" s="28" t="s">
        <v>5924</v>
      </c>
    </row>
    <row r="4515" spans="1:17" x14ac:dyDescent="0.2">
      <c r="A4515" s="9" t="s">
        <v>16876</v>
      </c>
      <c r="B4515" s="9">
        <v>1</v>
      </c>
      <c r="K4515" s="29" t="s">
        <v>8183</v>
      </c>
      <c r="L4515" s="30" t="s">
        <v>16489</v>
      </c>
      <c r="M4515" s="30" t="s">
        <v>16490</v>
      </c>
      <c r="N4515" s="30" t="s">
        <v>5930</v>
      </c>
      <c r="O4515" s="30" t="s">
        <v>5930</v>
      </c>
      <c r="P4515" s="30" t="s">
        <v>5925</v>
      </c>
      <c r="Q4515" s="31" t="s">
        <v>5926</v>
      </c>
    </row>
    <row r="4516" spans="1:17" x14ac:dyDescent="0.2">
      <c r="A4516" s="9" t="s">
        <v>16878</v>
      </c>
      <c r="B4516" s="9">
        <v>1</v>
      </c>
      <c r="K4516" s="26" t="s">
        <v>8183</v>
      </c>
      <c r="L4516" s="27" t="s">
        <v>16491</v>
      </c>
      <c r="M4516" s="27" t="s">
        <v>16492</v>
      </c>
      <c r="N4516" s="27" t="s">
        <v>5930</v>
      </c>
      <c r="O4516" s="27" t="s">
        <v>5930</v>
      </c>
      <c r="P4516" s="27" t="s">
        <v>19511</v>
      </c>
      <c r="Q4516" s="28" t="s">
        <v>5927</v>
      </c>
    </row>
    <row r="4517" spans="1:17" x14ac:dyDescent="0.2">
      <c r="A4517" s="9" t="s">
        <v>16880</v>
      </c>
      <c r="B4517" s="9">
        <v>1</v>
      </c>
      <c r="K4517" s="29" t="s">
        <v>8183</v>
      </c>
      <c r="L4517" s="30" t="s">
        <v>16493</v>
      </c>
      <c r="M4517" s="30" t="s">
        <v>16494</v>
      </c>
      <c r="N4517" s="30" t="s">
        <v>5930</v>
      </c>
      <c r="O4517" s="30" t="s">
        <v>5928</v>
      </c>
      <c r="P4517" s="30" t="s">
        <v>19511</v>
      </c>
      <c r="Q4517" s="31" t="s">
        <v>5929</v>
      </c>
    </row>
    <row r="4518" spans="1:17" x14ac:dyDescent="0.2">
      <c r="A4518" s="9" t="s">
        <v>16881</v>
      </c>
      <c r="B4518" s="9">
        <v>1</v>
      </c>
      <c r="K4518" s="26" t="s">
        <v>8183</v>
      </c>
      <c r="L4518" s="27" t="s">
        <v>16495</v>
      </c>
      <c r="M4518" s="27" t="s">
        <v>16496</v>
      </c>
      <c r="N4518" s="27" t="s">
        <v>5930</v>
      </c>
      <c r="O4518" s="27" t="s">
        <v>5930</v>
      </c>
      <c r="P4518" s="27" t="s">
        <v>5931</v>
      </c>
      <c r="Q4518" s="28" t="s">
        <v>5932</v>
      </c>
    </row>
    <row r="4519" spans="1:17" x14ac:dyDescent="0.2">
      <c r="A4519" s="9" t="s">
        <v>16882</v>
      </c>
      <c r="B4519" s="9">
        <v>1</v>
      </c>
      <c r="K4519" s="29" t="s">
        <v>8183</v>
      </c>
      <c r="L4519" s="30" t="s">
        <v>16497</v>
      </c>
      <c r="M4519" s="30" t="s">
        <v>16498</v>
      </c>
      <c r="N4519" s="30" t="s">
        <v>5930</v>
      </c>
      <c r="O4519" s="30" t="s">
        <v>5933</v>
      </c>
      <c r="P4519" s="30" t="s">
        <v>5934</v>
      </c>
      <c r="Q4519" s="31" t="s">
        <v>5935</v>
      </c>
    </row>
    <row r="4520" spans="1:17" x14ac:dyDescent="0.2">
      <c r="A4520" s="9" t="s">
        <v>16884</v>
      </c>
      <c r="B4520" s="9">
        <v>1</v>
      </c>
      <c r="K4520" s="26" t="s">
        <v>8186</v>
      </c>
      <c r="L4520" s="27" t="s">
        <v>16499</v>
      </c>
      <c r="M4520" s="27" t="s">
        <v>16500</v>
      </c>
      <c r="N4520" s="27" t="s">
        <v>5930</v>
      </c>
      <c r="O4520" s="27" t="s">
        <v>16501</v>
      </c>
      <c r="P4520" s="27" t="s">
        <v>5936</v>
      </c>
      <c r="Q4520" s="28" t="s">
        <v>5937</v>
      </c>
    </row>
    <row r="4521" spans="1:17" x14ac:dyDescent="0.2">
      <c r="A4521" s="9" t="s">
        <v>16886</v>
      </c>
      <c r="B4521" s="9">
        <v>1</v>
      </c>
      <c r="K4521" s="29" t="s">
        <v>8282</v>
      </c>
      <c r="L4521" s="30" t="s">
        <v>16502</v>
      </c>
      <c r="M4521" s="30" t="s">
        <v>16480</v>
      </c>
      <c r="N4521" s="30" t="s">
        <v>5930</v>
      </c>
      <c r="O4521" s="30" t="s">
        <v>5930</v>
      </c>
      <c r="P4521" s="30" t="s">
        <v>5938</v>
      </c>
      <c r="Q4521" s="31" t="s">
        <v>5939</v>
      </c>
    </row>
    <row r="4522" spans="1:17" x14ac:dyDescent="0.2">
      <c r="A4522" s="9" t="s">
        <v>16888</v>
      </c>
      <c r="B4522" s="9">
        <v>1</v>
      </c>
      <c r="K4522" s="26" t="s">
        <v>8177</v>
      </c>
      <c r="L4522" s="27" t="s">
        <v>16503</v>
      </c>
      <c r="M4522" s="27" t="s">
        <v>5940</v>
      </c>
      <c r="N4522" s="27" t="s">
        <v>5930</v>
      </c>
      <c r="O4522" s="27" t="s">
        <v>5930</v>
      </c>
      <c r="P4522" s="27" t="s">
        <v>5941</v>
      </c>
      <c r="Q4522" s="28" t="s">
        <v>5942</v>
      </c>
    </row>
    <row r="4523" spans="1:17" x14ac:dyDescent="0.2">
      <c r="A4523" s="9" t="s">
        <v>16889</v>
      </c>
      <c r="B4523" s="9">
        <v>1</v>
      </c>
      <c r="K4523" s="29" t="s">
        <v>8216</v>
      </c>
      <c r="L4523" s="30" t="s">
        <v>16504</v>
      </c>
      <c r="M4523" s="30" t="s">
        <v>16505</v>
      </c>
      <c r="N4523" s="30" t="s">
        <v>5930</v>
      </c>
      <c r="O4523" s="30" t="s">
        <v>16506</v>
      </c>
      <c r="P4523" s="30" t="s">
        <v>19511</v>
      </c>
      <c r="Q4523" s="31" t="s">
        <v>19511</v>
      </c>
    </row>
    <row r="4524" spans="1:17" x14ac:dyDescent="0.2">
      <c r="A4524" s="9" t="s">
        <v>16891</v>
      </c>
      <c r="B4524" s="9">
        <v>1</v>
      </c>
      <c r="K4524" s="26" t="s">
        <v>8183</v>
      </c>
      <c r="L4524" s="27" t="s">
        <v>16507</v>
      </c>
      <c r="M4524" s="27" t="s">
        <v>16508</v>
      </c>
      <c r="N4524" s="27" t="s">
        <v>5930</v>
      </c>
      <c r="O4524" s="27" t="s">
        <v>16509</v>
      </c>
      <c r="P4524" s="27" t="s">
        <v>19511</v>
      </c>
      <c r="Q4524" s="28" t="s">
        <v>5943</v>
      </c>
    </row>
    <row r="4525" spans="1:17" x14ac:dyDescent="0.2">
      <c r="A4525" s="9" t="s">
        <v>16892</v>
      </c>
      <c r="B4525" s="9">
        <v>1</v>
      </c>
      <c r="K4525" s="29" t="s">
        <v>8183</v>
      </c>
      <c r="L4525" s="30" t="s">
        <v>16510</v>
      </c>
      <c r="M4525" s="30" t="s">
        <v>16511</v>
      </c>
      <c r="N4525" s="30" t="s">
        <v>5930</v>
      </c>
      <c r="O4525" s="30" t="s">
        <v>5930</v>
      </c>
      <c r="P4525" s="30" t="s">
        <v>5944</v>
      </c>
      <c r="Q4525" s="31" t="s">
        <v>5945</v>
      </c>
    </row>
    <row r="4526" spans="1:17" x14ac:dyDescent="0.2">
      <c r="A4526" s="9" t="s">
        <v>16893</v>
      </c>
      <c r="B4526" s="9">
        <v>1</v>
      </c>
      <c r="K4526" s="26" t="s">
        <v>8183</v>
      </c>
      <c r="L4526" s="27" t="s">
        <v>16512</v>
      </c>
      <c r="M4526" s="27" t="s">
        <v>5946</v>
      </c>
      <c r="N4526" s="27" t="s">
        <v>5930</v>
      </c>
      <c r="O4526" s="27" t="s">
        <v>16509</v>
      </c>
      <c r="P4526" s="27" t="s">
        <v>19511</v>
      </c>
      <c r="Q4526" s="28" t="s">
        <v>5947</v>
      </c>
    </row>
    <row r="4527" spans="1:17" x14ac:dyDescent="0.2">
      <c r="A4527" s="9" t="s">
        <v>16894</v>
      </c>
      <c r="B4527" s="9">
        <v>1</v>
      </c>
      <c r="K4527" s="29" t="s">
        <v>8183</v>
      </c>
      <c r="L4527" s="30" t="s">
        <v>16513</v>
      </c>
      <c r="M4527" s="30" t="s">
        <v>16514</v>
      </c>
      <c r="N4527" s="30" t="s">
        <v>5930</v>
      </c>
      <c r="O4527" s="30" t="s">
        <v>5930</v>
      </c>
      <c r="P4527" s="30" t="s">
        <v>19511</v>
      </c>
      <c r="Q4527" s="31" t="s">
        <v>19511</v>
      </c>
    </row>
    <row r="4528" spans="1:17" x14ac:dyDescent="0.2">
      <c r="A4528" s="9" t="s">
        <v>16896</v>
      </c>
      <c r="B4528" s="9">
        <v>1</v>
      </c>
      <c r="K4528" s="26" t="s">
        <v>8186</v>
      </c>
      <c r="L4528" s="27" t="s">
        <v>16515</v>
      </c>
      <c r="M4528" s="27" t="s">
        <v>16516</v>
      </c>
      <c r="N4528" s="27" t="s">
        <v>5930</v>
      </c>
      <c r="O4528" s="27" t="s">
        <v>16517</v>
      </c>
      <c r="P4528" s="27" t="s">
        <v>19511</v>
      </c>
      <c r="Q4528" s="28" t="s">
        <v>19511</v>
      </c>
    </row>
    <row r="4529" spans="1:17" x14ac:dyDescent="0.2">
      <c r="A4529" s="9" t="s">
        <v>16899</v>
      </c>
      <c r="B4529" s="9">
        <v>1</v>
      </c>
      <c r="K4529" s="29" t="s">
        <v>8183</v>
      </c>
      <c r="L4529" s="30" t="s">
        <v>16518</v>
      </c>
      <c r="M4529" s="30" t="s">
        <v>16519</v>
      </c>
      <c r="N4529" s="30" t="s">
        <v>5965</v>
      </c>
      <c r="O4529" s="30" t="s">
        <v>5965</v>
      </c>
      <c r="P4529" s="30" t="s">
        <v>19511</v>
      </c>
      <c r="Q4529" s="31" t="s">
        <v>5948</v>
      </c>
    </row>
    <row r="4530" spans="1:17" x14ac:dyDescent="0.2">
      <c r="A4530" s="9" t="s">
        <v>16900</v>
      </c>
      <c r="B4530" s="9">
        <v>1</v>
      </c>
      <c r="K4530" s="26" t="s">
        <v>8183</v>
      </c>
      <c r="L4530" s="27" t="s">
        <v>16520</v>
      </c>
      <c r="M4530" s="27" t="s">
        <v>16521</v>
      </c>
      <c r="N4530" s="27" t="s">
        <v>5965</v>
      </c>
      <c r="O4530" s="27" t="s">
        <v>19511</v>
      </c>
      <c r="P4530" s="27" t="s">
        <v>5949</v>
      </c>
      <c r="Q4530" s="28" t="s">
        <v>5950</v>
      </c>
    </row>
    <row r="4531" spans="1:17" x14ac:dyDescent="0.2">
      <c r="A4531" s="9" t="s">
        <v>16901</v>
      </c>
      <c r="B4531" s="9">
        <v>1</v>
      </c>
      <c r="K4531" s="29" t="s">
        <v>8183</v>
      </c>
      <c r="L4531" s="30" t="s">
        <v>16522</v>
      </c>
      <c r="M4531" s="30" t="s">
        <v>16523</v>
      </c>
      <c r="N4531" s="30" t="s">
        <v>5965</v>
      </c>
      <c r="O4531" s="30" t="s">
        <v>19511</v>
      </c>
      <c r="P4531" s="30" t="s">
        <v>5951</v>
      </c>
      <c r="Q4531" s="31" t="s">
        <v>5952</v>
      </c>
    </row>
    <row r="4532" spans="1:17" x14ac:dyDescent="0.2">
      <c r="A4532" s="9" t="s">
        <v>16902</v>
      </c>
      <c r="B4532" s="9">
        <v>1</v>
      </c>
      <c r="K4532" s="26" t="s">
        <v>8183</v>
      </c>
      <c r="L4532" s="27" t="s">
        <v>16524</v>
      </c>
      <c r="M4532" s="27" t="s">
        <v>16525</v>
      </c>
      <c r="N4532" s="27" t="s">
        <v>5965</v>
      </c>
      <c r="O4532" s="27" t="s">
        <v>5965</v>
      </c>
      <c r="P4532" s="27" t="s">
        <v>5953</v>
      </c>
      <c r="Q4532" s="28" t="s">
        <v>5954</v>
      </c>
    </row>
    <row r="4533" spans="1:17" x14ac:dyDescent="0.2">
      <c r="A4533" s="9" t="s">
        <v>16904</v>
      </c>
      <c r="B4533" s="9">
        <v>1</v>
      </c>
      <c r="K4533" s="29" t="s">
        <v>8183</v>
      </c>
      <c r="L4533" s="30" t="s">
        <v>16526</v>
      </c>
      <c r="M4533" s="30" t="s">
        <v>16527</v>
      </c>
      <c r="N4533" s="30" t="s">
        <v>5965</v>
      </c>
      <c r="O4533" s="30" t="s">
        <v>5965</v>
      </c>
      <c r="P4533" s="30" t="s">
        <v>5955</v>
      </c>
      <c r="Q4533" s="31" t="s">
        <v>5956</v>
      </c>
    </row>
    <row r="4534" spans="1:17" x14ac:dyDescent="0.2">
      <c r="A4534" s="9" t="s">
        <v>16905</v>
      </c>
      <c r="B4534" s="9">
        <v>1</v>
      </c>
      <c r="K4534" s="26" t="s">
        <v>8183</v>
      </c>
      <c r="L4534" s="27" t="s">
        <v>16528</v>
      </c>
      <c r="M4534" s="27" t="s">
        <v>16529</v>
      </c>
      <c r="N4534" s="27" t="s">
        <v>5965</v>
      </c>
      <c r="O4534" s="27" t="s">
        <v>5965</v>
      </c>
      <c r="P4534" s="27" t="s">
        <v>19511</v>
      </c>
      <c r="Q4534" s="28" t="s">
        <v>5957</v>
      </c>
    </row>
    <row r="4535" spans="1:17" x14ac:dyDescent="0.2">
      <c r="A4535" s="9" t="s">
        <v>16906</v>
      </c>
      <c r="B4535" s="9">
        <v>1</v>
      </c>
      <c r="K4535" s="29" t="s">
        <v>8186</v>
      </c>
      <c r="L4535" s="30" t="s">
        <v>16530</v>
      </c>
      <c r="M4535" s="30" t="s">
        <v>16531</v>
      </c>
      <c r="N4535" s="30" t="s">
        <v>5965</v>
      </c>
      <c r="O4535" s="30" t="s">
        <v>5965</v>
      </c>
      <c r="P4535" s="30" t="s">
        <v>5958</v>
      </c>
      <c r="Q4535" s="31" t="s">
        <v>5959</v>
      </c>
    </row>
    <row r="4536" spans="1:17" x14ac:dyDescent="0.2">
      <c r="A4536" s="9" t="s">
        <v>16908</v>
      </c>
      <c r="B4536" s="9">
        <v>1</v>
      </c>
      <c r="K4536" s="26" t="s">
        <v>8171</v>
      </c>
      <c r="L4536" s="27" t="s">
        <v>16532</v>
      </c>
      <c r="M4536" s="27" t="s">
        <v>19511</v>
      </c>
      <c r="N4536" s="27" t="s">
        <v>5965</v>
      </c>
      <c r="O4536" s="27" t="s">
        <v>5965</v>
      </c>
      <c r="P4536" s="27" t="s">
        <v>19511</v>
      </c>
      <c r="Q4536" s="28" t="s">
        <v>5960</v>
      </c>
    </row>
    <row r="4537" spans="1:17" x14ac:dyDescent="0.2">
      <c r="A4537" s="9" t="s">
        <v>16910</v>
      </c>
      <c r="B4537" s="9">
        <v>1</v>
      </c>
      <c r="K4537" s="29" t="s">
        <v>8177</v>
      </c>
      <c r="L4537" s="30" t="s">
        <v>16533</v>
      </c>
      <c r="M4537" s="30" t="s">
        <v>16534</v>
      </c>
      <c r="N4537" s="30" t="s">
        <v>5965</v>
      </c>
      <c r="O4537" s="30" t="s">
        <v>19511</v>
      </c>
      <c r="P4537" s="30" t="s">
        <v>19511</v>
      </c>
      <c r="Q4537" s="31" t="s">
        <v>5961</v>
      </c>
    </row>
    <row r="4538" spans="1:17" x14ac:dyDescent="0.2">
      <c r="A4538" s="9" t="s">
        <v>16912</v>
      </c>
      <c r="B4538" s="9">
        <v>1</v>
      </c>
      <c r="K4538" s="26" t="s">
        <v>8183</v>
      </c>
      <c r="L4538" s="27" t="s">
        <v>16535</v>
      </c>
      <c r="M4538" s="27" t="s">
        <v>16536</v>
      </c>
      <c r="N4538" s="27" t="s">
        <v>5965</v>
      </c>
      <c r="O4538" s="27" t="s">
        <v>19511</v>
      </c>
      <c r="P4538" s="27" t="s">
        <v>5962</v>
      </c>
      <c r="Q4538" s="28" t="s">
        <v>5963</v>
      </c>
    </row>
    <row r="4539" spans="1:17" x14ac:dyDescent="0.2">
      <c r="A4539" s="9" t="s">
        <v>16914</v>
      </c>
      <c r="B4539" s="9">
        <v>1</v>
      </c>
      <c r="K4539" s="29" t="s">
        <v>8183</v>
      </c>
      <c r="L4539" s="30" t="s">
        <v>16537</v>
      </c>
      <c r="M4539" s="30" t="s">
        <v>16538</v>
      </c>
      <c r="N4539" s="30" t="s">
        <v>5965</v>
      </c>
      <c r="O4539" s="30" t="s">
        <v>19511</v>
      </c>
      <c r="P4539" s="30" t="s">
        <v>19511</v>
      </c>
      <c r="Q4539" s="31" t="s">
        <v>5964</v>
      </c>
    </row>
    <row r="4540" spans="1:17" x14ac:dyDescent="0.2">
      <c r="A4540" s="9" t="s">
        <v>16916</v>
      </c>
      <c r="B4540" s="9">
        <v>1</v>
      </c>
      <c r="K4540" s="26" t="s">
        <v>8183</v>
      </c>
      <c r="L4540" s="27" t="s">
        <v>16539</v>
      </c>
      <c r="M4540" s="27" t="s">
        <v>16540</v>
      </c>
      <c r="N4540" s="27" t="s">
        <v>5965</v>
      </c>
      <c r="O4540" s="27" t="s">
        <v>5965</v>
      </c>
      <c r="P4540" s="27" t="s">
        <v>5966</v>
      </c>
      <c r="Q4540" s="28" t="s">
        <v>5967</v>
      </c>
    </row>
    <row r="4541" spans="1:17" x14ac:dyDescent="0.2">
      <c r="A4541" s="9" t="s">
        <v>16918</v>
      </c>
      <c r="B4541" s="9">
        <v>1</v>
      </c>
      <c r="K4541" s="29" t="s">
        <v>8183</v>
      </c>
      <c r="L4541" s="30" t="s">
        <v>16541</v>
      </c>
      <c r="M4541" s="30" t="s">
        <v>16542</v>
      </c>
      <c r="N4541" s="30" t="s">
        <v>5965</v>
      </c>
      <c r="O4541" s="30" t="s">
        <v>5965</v>
      </c>
      <c r="P4541" s="30" t="s">
        <v>5968</v>
      </c>
      <c r="Q4541" s="31" t="s">
        <v>5969</v>
      </c>
    </row>
    <row r="4542" spans="1:17" x14ac:dyDescent="0.2">
      <c r="A4542" s="9" t="s">
        <v>16919</v>
      </c>
      <c r="B4542" s="9">
        <v>1</v>
      </c>
      <c r="K4542" s="26" t="s">
        <v>8183</v>
      </c>
      <c r="L4542" s="27" t="s">
        <v>16543</v>
      </c>
      <c r="M4542" s="27" t="s">
        <v>16544</v>
      </c>
      <c r="N4542" s="27" t="s">
        <v>5965</v>
      </c>
      <c r="O4542" s="27" t="s">
        <v>5965</v>
      </c>
      <c r="P4542" s="27" t="s">
        <v>5970</v>
      </c>
      <c r="Q4542" s="28" t="s">
        <v>5971</v>
      </c>
    </row>
    <row r="4543" spans="1:17" x14ac:dyDescent="0.2">
      <c r="A4543" s="9" t="s">
        <v>16922</v>
      </c>
      <c r="B4543" s="9">
        <v>1</v>
      </c>
      <c r="K4543" s="29" t="s">
        <v>8183</v>
      </c>
      <c r="L4543" s="30" t="s">
        <v>16545</v>
      </c>
      <c r="M4543" s="30" t="s">
        <v>16546</v>
      </c>
      <c r="N4543" s="30" t="s">
        <v>5965</v>
      </c>
      <c r="O4543" s="30" t="s">
        <v>5965</v>
      </c>
      <c r="P4543" s="30" t="s">
        <v>19511</v>
      </c>
      <c r="Q4543" s="31" t="s">
        <v>19511</v>
      </c>
    </row>
    <row r="4544" spans="1:17" x14ac:dyDescent="0.2">
      <c r="A4544" s="9" t="s">
        <v>16924</v>
      </c>
      <c r="B4544" s="9">
        <v>1</v>
      </c>
      <c r="K4544" s="26" t="s">
        <v>8183</v>
      </c>
      <c r="L4544" s="27" t="s">
        <v>16547</v>
      </c>
      <c r="M4544" s="27" t="s">
        <v>16548</v>
      </c>
      <c r="N4544" s="27" t="s">
        <v>5965</v>
      </c>
      <c r="O4544" s="27" t="s">
        <v>5965</v>
      </c>
      <c r="P4544" s="27" t="s">
        <v>5972</v>
      </c>
      <c r="Q4544" s="28" t="s">
        <v>5973</v>
      </c>
    </row>
    <row r="4545" spans="1:17" x14ac:dyDescent="0.2">
      <c r="A4545" s="9" t="s">
        <v>16926</v>
      </c>
      <c r="B4545" s="9">
        <v>1</v>
      </c>
      <c r="K4545" s="29" t="s">
        <v>8177</v>
      </c>
      <c r="L4545" s="30" t="s">
        <v>16549</v>
      </c>
      <c r="M4545" s="30" t="s">
        <v>16550</v>
      </c>
      <c r="N4545" s="30" t="s">
        <v>5965</v>
      </c>
      <c r="O4545" s="30" t="s">
        <v>5965</v>
      </c>
      <c r="P4545" s="30" t="s">
        <v>5974</v>
      </c>
      <c r="Q4545" s="31" t="s">
        <v>5975</v>
      </c>
    </row>
    <row r="4546" spans="1:17" x14ac:dyDescent="0.2">
      <c r="A4546" s="9" t="s">
        <v>16929</v>
      </c>
      <c r="B4546" s="9">
        <v>1</v>
      </c>
      <c r="K4546" s="26" t="s">
        <v>8177</v>
      </c>
      <c r="L4546" s="27" t="s">
        <v>16551</v>
      </c>
      <c r="M4546" s="27" t="s">
        <v>16552</v>
      </c>
      <c r="N4546" s="27" t="s">
        <v>5965</v>
      </c>
      <c r="O4546" s="27" t="s">
        <v>5965</v>
      </c>
      <c r="P4546" s="27" t="s">
        <v>5976</v>
      </c>
      <c r="Q4546" s="28" t="s">
        <v>5977</v>
      </c>
    </row>
    <row r="4547" spans="1:17" x14ac:dyDescent="0.2">
      <c r="A4547" s="9" t="s">
        <v>16931</v>
      </c>
      <c r="B4547" s="9">
        <v>1</v>
      </c>
      <c r="K4547" s="29" t="s">
        <v>8183</v>
      </c>
      <c r="L4547" s="30" t="s">
        <v>16553</v>
      </c>
      <c r="M4547" s="30" t="s">
        <v>16554</v>
      </c>
      <c r="N4547" s="30" t="s">
        <v>5965</v>
      </c>
      <c r="O4547" s="30" t="s">
        <v>5965</v>
      </c>
      <c r="P4547" s="30" t="s">
        <v>5978</v>
      </c>
      <c r="Q4547" s="31" t="s">
        <v>5979</v>
      </c>
    </row>
    <row r="4548" spans="1:17" x14ac:dyDescent="0.2">
      <c r="A4548" s="9" t="s">
        <v>16932</v>
      </c>
      <c r="B4548" s="9">
        <v>1</v>
      </c>
      <c r="K4548" s="26" t="s">
        <v>8183</v>
      </c>
      <c r="L4548" s="27" t="s">
        <v>10040</v>
      </c>
      <c r="M4548" s="27" t="s">
        <v>16555</v>
      </c>
      <c r="N4548" s="27" t="s">
        <v>16556</v>
      </c>
      <c r="O4548" s="27" t="s">
        <v>19511</v>
      </c>
      <c r="P4548" s="27" t="s">
        <v>5980</v>
      </c>
      <c r="Q4548" s="28" t="s">
        <v>5981</v>
      </c>
    </row>
    <row r="4549" spans="1:17" x14ac:dyDescent="0.2">
      <c r="A4549" s="9" t="s">
        <v>16934</v>
      </c>
      <c r="B4549" s="9">
        <v>1</v>
      </c>
      <c r="K4549" s="29" t="s">
        <v>8186</v>
      </c>
      <c r="L4549" s="30" t="s">
        <v>16557</v>
      </c>
      <c r="M4549" s="30" t="s">
        <v>16558</v>
      </c>
      <c r="N4549" s="30" t="s">
        <v>16556</v>
      </c>
      <c r="O4549" s="30" t="s">
        <v>16556</v>
      </c>
      <c r="P4549" s="30" t="s">
        <v>5982</v>
      </c>
      <c r="Q4549" s="31" t="s">
        <v>5983</v>
      </c>
    </row>
    <row r="4550" spans="1:17" x14ac:dyDescent="0.2">
      <c r="A4550" s="9" t="s">
        <v>16936</v>
      </c>
      <c r="B4550" s="9">
        <v>1</v>
      </c>
      <c r="K4550" s="26" t="s">
        <v>8186</v>
      </c>
      <c r="L4550" s="27" t="s">
        <v>10767</v>
      </c>
      <c r="M4550" s="27" t="s">
        <v>16559</v>
      </c>
      <c r="N4550" s="27" t="s">
        <v>16556</v>
      </c>
      <c r="O4550" s="27" t="s">
        <v>16556</v>
      </c>
      <c r="P4550" s="27" t="s">
        <v>19511</v>
      </c>
      <c r="Q4550" s="28" t="s">
        <v>5984</v>
      </c>
    </row>
    <row r="4551" spans="1:17" x14ac:dyDescent="0.2">
      <c r="A4551" s="9" t="s">
        <v>16937</v>
      </c>
      <c r="B4551" s="9">
        <v>1</v>
      </c>
      <c r="K4551" s="29" t="s">
        <v>8186</v>
      </c>
      <c r="L4551" s="30" t="s">
        <v>16560</v>
      </c>
      <c r="M4551" s="30" t="s">
        <v>5985</v>
      </c>
      <c r="N4551" s="30" t="s">
        <v>16556</v>
      </c>
      <c r="O4551" s="30" t="s">
        <v>16556</v>
      </c>
      <c r="P4551" s="30" t="s">
        <v>19511</v>
      </c>
      <c r="Q4551" s="31" t="s">
        <v>5986</v>
      </c>
    </row>
    <row r="4552" spans="1:17" x14ac:dyDescent="0.2">
      <c r="A4552" s="9" t="s">
        <v>16939</v>
      </c>
      <c r="B4552" s="9">
        <v>1</v>
      </c>
      <c r="K4552" s="26" t="s">
        <v>8171</v>
      </c>
      <c r="L4552" s="27" t="s">
        <v>16561</v>
      </c>
      <c r="M4552" s="27" t="s">
        <v>19511</v>
      </c>
      <c r="N4552" s="27" t="s">
        <v>16562</v>
      </c>
      <c r="O4552" s="27" t="s">
        <v>16563</v>
      </c>
      <c r="P4552" s="27" t="s">
        <v>5987</v>
      </c>
      <c r="Q4552" s="28" t="s">
        <v>5988</v>
      </c>
    </row>
    <row r="4553" spans="1:17" x14ac:dyDescent="0.2">
      <c r="A4553" s="9" t="s">
        <v>16941</v>
      </c>
      <c r="B4553" s="9">
        <v>1</v>
      </c>
      <c r="K4553" s="29" t="s">
        <v>8183</v>
      </c>
      <c r="L4553" s="30" t="s">
        <v>16564</v>
      </c>
      <c r="M4553" s="30" t="s">
        <v>16565</v>
      </c>
      <c r="N4553" s="30" t="s">
        <v>16562</v>
      </c>
      <c r="O4553" s="30" t="s">
        <v>16562</v>
      </c>
      <c r="P4553" s="30" t="s">
        <v>19511</v>
      </c>
      <c r="Q4553" s="31" t="s">
        <v>5989</v>
      </c>
    </row>
    <row r="4554" spans="1:17" x14ac:dyDescent="0.2">
      <c r="A4554" s="9" t="s">
        <v>16944</v>
      </c>
      <c r="B4554" s="9">
        <v>1</v>
      </c>
      <c r="K4554" s="26" t="s">
        <v>8183</v>
      </c>
      <c r="L4554" s="27" t="s">
        <v>16566</v>
      </c>
      <c r="M4554" s="27" t="s">
        <v>16567</v>
      </c>
      <c r="N4554" s="27" t="s">
        <v>16562</v>
      </c>
      <c r="O4554" s="27" t="s">
        <v>16568</v>
      </c>
      <c r="P4554" s="27" t="s">
        <v>19511</v>
      </c>
      <c r="Q4554" s="28" t="s">
        <v>5990</v>
      </c>
    </row>
    <row r="4555" spans="1:17" x14ac:dyDescent="0.2">
      <c r="A4555" s="9" t="s">
        <v>16946</v>
      </c>
      <c r="B4555" s="9">
        <v>1</v>
      </c>
      <c r="K4555" s="29" t="s">
        <v>8183</v>
      </c>
      <c r="L4555" s="30" t="s">
        <v>16569</v>
      </c>
      <c r="M4555" s="30" t="s">
        <v>5991</v>
      </c>
      <c r="N4555" s="30" t="s">
        <v>16562</v>
      </c>
      <c r="O4555" s="30" t="s">
        <v>16570</v>
      </c>
      <c r="P4555" s="30" t="s">
        <v>5992</v>
      </c>
      <c r="Q4555" s="31" t="s">
        <v>5993</v>
      </c>
    </row>
    <row r="4556" spans="1:17" x14ac:dyDescent="0.2">
      <c r="A4556" s="9" t="s">
        <v>16947</v>
      </c>
      <c r="B4556" s="9">
        <v>1</v>
      </c>
      <c r="K4556" s="26" t="s">
        <v>8183</v>
      </c>
      <c r="L4556" s="27" t="s">
        <v>16571</v>
      </c>
      <c r="M4556" s="27" t="s">
        <v>19511</v>
      </c>
      <c r="N4556" s="27" t="s">
        <v>16562</v>
      </c>
      <c r="O4556" s="27" t="s">
        <v>16570</v>
      </c>
      <c r="P4556" s="27" t="s">
        <v>19511</v>
      </c>
      <c r="Q4556" s="28" t="s">
        <v>19511</v>
      </c>
    </row>
    <row r="4557" spans="1:17" x14ac:dyDescent="0.2">
      <c r="A4557" s="9" t="s">
        <v>16949</v>
      </c>
      <c r="B4557" s="9">
        <v>1</v>
      </c>
      <c r="K4557" s="29" t="s">
        <v>8183</v>
      </c>
      <c r="L4557" s="30" t="s">
        <v>16572</v>
      </c>
      <c r="M4557" s="30" t="s">
        <v>16573</v>
      </c>
      <c r="N4557" s="30" t="s">
        <v>16562</v>
      </c>
      <c r="O4557" s="30" t="s">
        <v>5994</v>
      </c>
      <c r="P4557" s="30" t="s">
        <v>5995</v>
      </c>
      <c r="Q4557" s="31" t="s">
        <v>5996</v>
      </c>
    </row>
    <row r="4558" spans="1:17" x14ac:dyDescent="0.2">
      <c r="A4558" s="9" t="s">
        <v>16951</v>
      </c>
      <c r="B4558" s="9">
        <v>1</v>
      </c>
      <c r="K4558" s="26" t="s">
        <v>8183</v>
      </c>
      <c r="L4558" s="27" t="s">
        <v>16574</v>
      </c>
      <c r="M4558" s="27" t="s">
        <v>19511</v>
      </c>
      <c r="N4558" s="27" t="s">
        <v>16562</v>
      </c>
      <c r="O4558" s="27" t="s">
        <v>5997</v>
      </c>
      <c r="P4558" s="27" t="s">
        <v>5998</v>
      </c>
      <c r="Q4558" s="28" t="s">
        <v>19511</v>
      </c>
    </row>
    <row r="4559" spans="1:17" x14ac:dyDescent="0.2">
      <c r="A4559" s="9" t="s">
        <v>16953</v>
      </c>
      <c r="B4559" s="9">
        <v>1</v>
      </c>
      <c r="K4559" s="29" t="s">
        <v>8353</v>
      </c>
      <c r="L4559" s="30" t="s">
        <v>16575</v>
      </c>
      <c r="M4559" s="30" t="s">
        <v>16576</v>
      </c>
      <c r="N4559" s="30" t="s">
        <v>16562</v>
      </c>
      <c r="O4559" s="30" t="s">
        <v>16577</v>
      </c>
      <c r="P4559" s="30" t="s">
        <v>5999</v>
      </c>
      <c r="Q4559" s="31" t="s">
        <v>6000</v>
      </c>
    </row>
    <row r="4560" spans="1:17" x14ac:dyDescent="0.2">
      <c r="A4560" s="9" t="s">
        <v>16955</v>
      </c>
      <c r="B4560" s="9">
        <v>1</v>
      </c>
      <c r="K4560" s="26" t="s">
        <v>8183</v>
      </c>
      <c r="L4560" s="27" t="s">
        <v>16578</v>
      </c>
      <c r="M4560" s="27" t="s">
        <v>16579</v>
      </c>
      <c r="N4560" s="27" t="s">
        <v>16562</v>
      </c>
      <c r="O4560" s="27" t="s">
        <v>16562</v>
      </c>
      <c r="P4560" s="27" t="s">
        <v>19511</v>
      </c>
      <c r="Q4560" s="28" t="s">
        <v>19511</v>
      </c>
    </row>
    <row r="4561" spans="1:17" x14ac:dyDescent="0.2">
      <c r="A4561" s="9" t="s">
        <v>16957</v>
      </c>
      <c r="B4561" s="9">
        <v>1</v>
      </c>
      <c r="K4561" s="29" t="s">
        <v>8183</v>
      </c>
      <c r="L4561" s="30" t="s">
        <v>16580</v>
      </c>
      <c r="M4561" s="30" t="s">
        <v>16581</v>
      </c>
      <c r="N4561" s="30" t="s">
        <v>16562</v>
      </c>
      <c r="O4561" s="30" t="s">
        <v>16562</v>
      </c>
      <c r="P4561" s="30" t="s">
        <v>19511</v>
      </c>
      <c r="Q4561" s="31" t="s">
        <v>6001</v>
      </c>
    </row>
    <row r="4562" spans="1:17" x14ac:dyDescent="0.2">
      <c r="A4562" s="9" t="s">
        <v>16959</v>
      </c>
      <c r="B4562" s="9">
        <v>1</v>
      </c>
      <c r="K4562" s="26" t="s">
        <v>8183</v>
      </c>
      <c r="L4562" s="27" t="s">
        <v>16111</v>
      </c>
      <c r="M4562" s="27" t="s">
        <v>7348</v>
      </c>
      <c r="N4562" s="27" t="s">
        <v>16562</v>
      </c>
      <c r="O4562" s="27" t="s">
        <v>16562</v>
      </c>
      <c r="P4562" s="27" t="s">
        <v>6002</v>
      </c>
      <c r="Q4562" s="28" t="s">
        <v>6001</v>
      </c>
    </row>
    <row r="4563" spans="1:17" x14ac:dyDescent="0.2">
      <c r="A4563" s="9" t="s">
        <v>16961</v>
      </c>
      <c r="B4563" s="9">
        <v>1</v>
      </c>
      <c r="K4563" s="29" t="s">
        <v>8183</v>
      </c>
      <c r="L4563" s="30" t="s">
        <v>16582</v>
      </c>
      <c r="M4563" s="30" t="s">
        <v>16583</v>
      </c>
      <c r="N4563" s="30" t="s">
        <v>16562</v>
      </c>
      <c r="O4563" s="30" t="s">
        <v>16562</v>
      </c>
      <c r="P4563" s="30" t="s">
        <v>6003</v>
      </c>
      <c r="Q4563" s="31" t="s">
        <v>6004</v>
      </c>
    </row>
    <row r="4564" spans="1:17" x14ac:dyDescent="0.2">
      <c r="A4564" s="9" t="s">
        <v>16962</v>
      </c>
      <c r="B4564" s="9">
        <v>1</v>
      </c>
      <c r="K4564" s="26" t="s">
        <v>8183</v>
      </c>
      <c r="L4564" s="27" t="s">
        <v>16584</v>
      </c>
      <c r="M4564" s="27" t="s">
        <v>16585</v>
      </c>
      <c r="N4564" s="27" t="s">
        <v>16562</v>
      </c>
      <c r="O4564" s="27" t="s">
        <v>16562</v>
      </c>
      <c r="P4564" s="27" t="s">
        <v>6003</v>
      </c>
      <c r="Q4564" s="28" t="s">
        <v>6004</v>
      </c>
    </row>
    <row r="4565" spans="1:17" x14ac:dyDescent="0.2">
      <c r="A4565" s="9" t="s">
        <v>16964</v>
      </c>
      <c r="B4565" s="9">
        <v>1</v>
      </c>
      <c r="K4565" s="29" t="s">
        <v>8183</v>
      </c>
      <c r="L4565" s="30" t="s">
        <v>16586</v>
      </c>
      <c r="M4565" s="30" t="s">
        <v>16583</v>
      </c>
      <c r="N4565" s="30" t="s">
        <v>16562</v>
      </c>
      <c r="O4565" s="30" t="s">
        <v>16562</v>
      </c>
      <c r="P4565" s="30" t="s">
        <v>6003</v>
      </c>
      <c r="Q4565" s="31" t="s">
        <v>6004</v>
      </c>
    </row>
    <row r="4566" spans="1:17" x14ac:dyDescent="0.2">
      <c r="A4566" s="9" t="s">
        <v>16967</v>
      </c>
      <c r="B4566" s="9">
        <v>1</v>
      </c>
      <c r="K4566" s="26" t="s">
        <v>8183</v>
      </c>
      <c r="L4566" s="27" t="s">
        <v>16587</v>
      </c>
      <c r="M4566" s="27" t="s">
        <v>16588</v>
      </c>
      <c r="N4566" s="27" t="s">
        <v>16562</v>
      </c>
      <c r="O4566" s="27" t="s">
        <v>16562</v>
      </c>
      <c r="P4566" s="27" t="s">
        <v>19511</v>
      </c>
      <c r="Q4566" s="28" t="s">
        <v>19511</v>
      </c>
    </row>
    <row r="4567" spans="1:17" x14ac:dyDescent="0.2">
      <c r="A4567" s="9" t="s">
        <v>16969</v>
      </c>
      <c r="B4567" s="9">
        <v>1</v>
      </c>
      <c r="K4567" s="29" t="s">
        <v>8183</v>
      </c>
      <c r="L4567" s="30" t="s">
        <v>16589</v>
      </c>
      <c r="M4567" s="30" t="s">
        <v>16590</v>
      </c>
      <c r="N4567" s="30" t="s">
        <v>16562</v>
      </c>
      <c r="O4567" s="30" t="s">
        <v>16562</v>
      </c>
      <c r="P4567" s="30" t="s">
        <v>19511</v>
      </c>
      <c r="Q4567" s="31" t="s">
        <v>19511</v>
      </c>
    </row>
    <row r="4568" spans="1:17" x14ac:dyDescent="0.2">
      <c r="A4568" s="9" t="s">
        <v>16971</v>
      </c>
      <c r="B4568" s="9">
        <v>1</v>
      </c>
      <c r="K4568" s="26" t="s">
        <v>8183</v>
      </c>
      <c r="L4568" s="27" t="s">
        <v>16591</v>
      </c>
      <c r="M4568" s="27" t="s">
        <v>16592</v>
      </c>
      <c r="N4568" s="27" t="s">
        <v>16562</v>
      </c>
      <c r="O4568" s="27" t="s">
        <v>16562</v>
      </c>
      <c r="P4568" s="27" t="s">
        <v>5921</v>
      </c>
      <c r="Q4568" s="28" t="s">
        <v>6005</v>
      </c>
    </row>
    <row r="4569" spans="1:17" x14ac:dyDescent="0.2">
      <c r="A4569" s="9" t="s">
        <v>16973</v>
      </c>
      <c r="B4569" s="9">
        <v>1</v>
      </c>
      <c r="K4569" s="29" t="s">
        <v>8183</v>
      </c>
      <c r="L4569" s="30" t="s">
        <v>16593</v>
      </c>
      <c r="M4569" s="30" t="s">
        <v>16594</v>
      </c>
      <c r="N4569" s="30" t="s">
        <v>16562</v>
      </c>
      <c r="O4569" s="30" t="s">
        <v>16562</v>
      </c>
      <c r="P4569" s="30" t="s">
        <v>19511</v>
      </c>
      <c r="Q4569" s="31" t="s">
        <v>6006</v>
      </c>
    </row>
    <row r="4570" spans="1:17" x14ac:dyDescent="0.2">
      <c r="A4570" s="9" t="s">
        <v>16975</v>
      </c>
      <c r="B4570" s="9">
        <v>1</v>
      </c>
      <c r="K4570" s="26" t="s">
        <v>8353</v>
      </c>
      <c r="L4570" s="27" t="s">
        <v>16595</v>
      </c>
      <c r="M4570" s="27" t="s">
        <v>16596</v>
      </c>
      <c r="N4570" s="27" t="s">
        <v>16562</v>
      </c>
      <c r="O4570" s="27" t="s">
        <v>16562</v>
      </c>
      <c r="P4570" s="27" t="s">
        <v>5921</v>
      </c>
      <c r="Q4570" s="28" t="s">
        <v>6007</v>
      </c>
    </row>
    <row r="4571" spans="1:17" x14ac:dyDescent="0.2">
      <c r="A4571" s="9" t="s">
        <v>16977</v>
      </c>
      <c r="B4571" s="9">
        <v>1</v>
      </c>
      <c r="K4571" s="29" t="s">
        <v>8177</v>
      </c>
      <c r="L4571" s="30" t="s">
        <v>16597</v>
      </c>
      <c r="M4571" s="30" t="s">
        <v>16598</v>
      </c>
      <c r="N4571" s="30" t="s">
        <v>16562</v>
      </c>
      <c r="O4571" s="30" t="s">
        <v>16562</v>
      </c>
      <c r="P4571" s="30" t="s">
        <v>6008</v>
      </c>
      <c r="Q4571" s="31" t="s">
        <v>6009</v>
      </c>
    </row>
    <row r="4572" spans="1:17" x14ac:dyDescent="0.2">
      <c r="A4572" s="9" t="s">
        <v>16980</v>
      </c>
      <c r="B4572" s="9">
        <v>1</v>
      </c>
      <c r="K4572" s="26" t="s">
        <v>8177</v>
      </c>
      <c r="L4572" s="27" t="s">
        <v>16599</v>
      </c>
      <c r="M4572" s="27" t="s">
        <v>16600</v>
      </c>
      <c r="N4572" s="27" t="s">
        <v>16562</v>
      </c>
      <c r="O4572" s="27" t="s">
        <v>16577</v>
      </c>
      <c r="P4572" s="27" t="s">
        <v>5921</v>
      </c>
      <c r="Q4572" s="28" t="s">
        <v>5989</v>
      </c>
    </row>
    <row r="4573" spans="1:17" x14ac:dyDescent="0.2">
      <c r="A4573" s="9" t="s">
        <v>16981</v>
      </c>
      <c r="B4573" s="9">
        <v>1</v>
      </c>
      <c r="K4573" s="29" t="s">
        <v>8177</v>
      </c>
      <c r="L4573" s="30" t="s">
        <v>16601</v>
      </c>
      <c r="M4573" s="30" t="s">
        <v>16602</v>
      </c>
      <c r="N4573" s="30" t="s">
        <v>16562</v>
      </c>
      <c r="O4573" s="30" t="s">
        <v>16562</v>
      </c>
      <c r="P4573" s="30" t="s">
        <v>19511</v>
      </c>
      <c r="Q4573" s="31" t="s">
        <v>19511</v>
      </c>
    </row>
    <row r="4574" spans="1:17" x14ac:dyDescent="0.2">
      <c r="A4574" s="9" t="s">
        <v>16984</v>
      </c>
      <c r="B4574" s="9">
        <v>1</v>
      </c>
      <c r="K4574" s="26" t="s">
        <v>8282</v>
      </c>
      <c r="L4574" s="27" t="s">
        <v>16603</v>
      </c>
      <c r="M4574" s="27" t="s">
        <v>16604</v>
      </c>
      <c r="N4574" s="27" t="s">
        <v>6012</v>
      </c>
      <c r="O4574" s="27" t="s">
        <v>6012</v>
      </c>
      <c r="P4574" s="27" t="s">
        <v>6010</v>
      </c>
      <c r="Q4574" s="28" t="s">
        <v>6011</v>
      </c>
    </row>
    <row r="4575" spans="1:17" x14ac:dyDescent="0.2">
      <c r="A4575" s="9" t="s">
        <v>16986</v>
      </c>
      <c r="B4575" s="9">
        <v>1</v>
      </c>
      <c r="K4575" s="29" t="s">
        <v>8285</v>
      </c>
      <c r="L4575" s="30" t="s">
        <v>16605</v>
      </c>
      <c r="M4575" s="30" t="s">
        <v>16606</v>
      </c>
      <c r="N4575" s="30" t="s">
        <v>6012</v>
      </c>
      <c r="O4575" s="30" t="s">
        <v>6012</v>
      </c>
      <c r="P4575" s="30" t="s">
        <v>19511</v>
      </c>
      <c r="Q4575" s="31" t="s">
        <v>19511</v>
      </c>
    </row>
    <row r="4576" spans="1:17" x14ac:dyDescent="0.2">
      <c r="A4576" s="9" t="s">
        <v>16988</v>
      </c>
      <c r="B4576" s="9">
        <v>1</v>
      </c>
      <c r="K4576" s="26" t="s">
        <v>8183</v>
      </c>
      <c r="L4576" s="27" t="s">
        <v>16607</v>
      </c>
      <c r="M4576" s="27" t="s">
        <v>19511</v>
      </c>
      <c r="N4576" s="27" t="s">
        <v>6012</v>
      </c>
      <c r="O4576" s="27" t="s">
        <v>6012</v>
      </c>
      <c r="P4576" s="27" t="s">
        <v>19511</v>
      </c>
      <c r="Q4576" s="28" t="s">
        <v>6013</v>
      </c>
    </row>
    <row r="4577" spans="1:17" x14ac:dyDescent="0.2">
      <c r="A4577" s="9" t="s">
        <v>16991</v>
      </c>
      <c r="B4577" s="9">
        <v>1</v>
      </c>
      <c r="K4577" s="29" t="s">
        <v>8183</v>
      </c>
      <c r="L4577" s="30" t="s">
        <v>16608</v>
      </c>
      <c r="M4577" s="30" t="s">
        <v>6201</v>
      </c>
      <c r="N4577" s="30" t="s">
        <v>6012</v>
      </c>
      <c r="O4577" s="30" t="s">
        <v>6012</v>
      </c>
      <c r="P4577" s="30" t="s">
        <v>6014</v>
      </c>
      <c r="Q4577" s="31" t="s">
        <v>6015</v>
      </c>
    </row>
    <row r="4578" spans="1:17" x14ac:dyDescent="0.2">
      <c r="A4578" s="9" t="s">
        <v>16993</v>
      </c>
      <c r="B4578" s="9">
        <v>1</v>
      </c>
      <c r="K4578" s="26" t="s">
        <v>8183</v>
      </c>
      <c r="L4578" s="27" t="s">
        <v>16609</v>
      </c>
      <c r="M4578" s="27" t="s">
        <v>16610</v>
      </c>
      <c r="N4578" s="27" t="s">
        <v>6012</v>
      </c>
      <c r="O4578" s="27" t="s">
        <v>6012</v>
      </c>
      <c r="P4578" s="27" t="s">
        <v>19511</v>
      </c>
      <c r="Q4578" s="28" t="s">
        <v>6016</v>
      </c>
    </row>
    <row r="4579" spans="1:17" x14ac:dyDescent="0.2">
      <c r="A4579" s="9" t="s">
        <v>16996</v>
      </c>
      <c r="B4579" s="9">
        <v>1</v>
      </c>
      <c r="K4579" s="29" t="s">
        <v>8183</v>
      </c>
      <c r="L4579" s="30" t="s">
        <v>16611</v>
      </c>
      <c r="M4579" s="30" t="s">
        <v>16612</v>
      </c>
      <c r="N4579" s="30" t="s">
        <v>6012</v>
      </c>
      <c r="O4579" s="30" t="s">
        <v>6012</v>
      </c>
      <c r="P4579" s="30" t="s">
        <v>19511</v>
      </c>
      <c r="Q4579" s="31" t="s">
        <v>6017</v>
      </c>
    </row>
    <row r="4580" spans="1:17" x14ac:dyDescent="0.2">
      <c r="A4580" s="9" t="s">
        <v>16998</v>
      </c>
      <c r="B4580" s="9">
        <v>1</v>
      </c>
      <c r="K4580" s="26" t="s">
        <v>8183</v>
      </c>
      <c r="L4580" s="27" t="s">
        <v>16613</v>
      </c>
      <c r="M4580" s="27" t="s">
        <v>16614</v>
      </c>
      <c r="N4580" s="27" t="s">
        <v>6012</v>
      </c>
      <c r="O4580" s="27" t="s">
        <v>6012</v>
      </c>
      <c r="P4580" s="27" t="s">
        <v>6018</v>
      </c>
      <c r="Q4580" s="28" t="s">
        <v>6019</v>
      </c>
    </row>
    <row r="4581" spans="1:17" x14ac:dyDescent="0.2">
      <c r="A4581" s="9" t="s">
        <v>16999</v>
      </c>
      <c r="B4581" s="9">
        <v>1</v>
      </c>
      <c r="K4581" s="29" t="s">
        <v>8183</v>
      </c>
      <c r="L4581" s="30" t="s">
        <v>16615</v>
      </c>
      <c r="M4581" s="30" t="s">
        <v>16616</v>
      </c>
      <c r="N4581" s="30" t="s">
        <v>6012</v>
      </c>
      <c r="O4581" s="30" t="s">
        <v>6012</v>
      </c>
      <c r="P4581" s="30" t="s">
        <v>19511</v>
      </c>
      <c r="Q4581" s="31" t="s">
        <v>6020</v>
      </c>
    </row>
    <row r="4582" spans="1:17" x14ac:dyDescent="0.2">
      <c r="A4582" s="9" t="s">
        <v>17001</v>
      </c>
      <c r="B4582" s="9">
        <v>1</v>
      </c>
      <c r="K4582" s="26" t="s">
        <v>8183</v>
      </c>
      <c r="L4582" s="27" t="s">
        <v>16617</v>
      </c>
      <c r="M4582" s="27" t="s">
        <v>16618</v>
      </c>
      <c r="N4582" s="27" t="s">
        <v>6012</v>
      </c>
      <c r="O4582" s="27" t="s">
        <v>6012</v>
      </c>
      <c r="P4582" s="27" t="s">
        <v>6021</v>
      </c>
      <c r="Q4582" s="28" t="s">
        <v>6022</v>
      </c>
    </row>
    <row r="4583" spans="1:17" x14ac:dyDescent="0.2">
      <c r="A4583" s="9" t="s">
        <v>17003</v>
      </c>
      <c r="B4583" s="9">
        <v>1</v>
      </c>
      <c r="K4583" s="29" t="s">
        <v>8183</v>
      </c>
      <c r="L4583" s="30" t="s">
        <v>16619</v>
      </c>
      <c r="M4583" s="30" t="s">
        <v>16620</v>
      </c>
      <c r="N4583" s="30" t="s">
        <v>6012</v>
      </c>
      <c r="O4583" s="30" t="s">
        <v>16621</v>
      </c>
      <c r="P4583" s="30" t="s">
        <v>6023</v>
      </c>
      <c r="Q4583" s="31" t="s">
        <v>6024</v>
      </c>
    </row>
    <row r="4584" spans="1:17" x14ac:dyDescent="0.2">
      <c r="A4584" s="9" t="s">
        <v>17005</v>
      </c>
      <c r="B4584" s="9">
        <v>1</v>
      </c>
      <c r="K4584" s="26" t="s">
        <v>8186</v>
      </c>
      <c r="L4584" s="27" t="s">
        <v>16622</v>
      </c>
      <c r="M4584" s="27" t="s">
        <v>16623</v>
      </c>
      <c r="N4584" s="27" t="s">
        <v>6012</v>
      </c>
      <c r="O4584" s="27" t="s">
        <v>6012</v>
      </c>
      <c r="P4584" s="27" t="s">
        <v>6025</v>
      </c>
      <c r="Q4584" s="28" t="s">
        <v>6026</v>
      </c>
    </row>
    <row r="4585" spans="1:17" x14ac:dyDescent="0.2">
      <c r="A4585" s="9" t="s">
        <v>17007</v>
      </c>
      <c r="B4585" s="9">
        <v>1</v>
      </c>
      <c r="K4585" s="29" t="s">
        <v>8186</v>
      </c>
      <c r="L4585" s="30" t="s">
        <v>16624</v>
      </c>
      <c r="M4585" s="30" t="s">
        <v>16625</v>
      </c>
      <c r="N4585" s="30" t="s">
        <v>6012</v>
      </c>
      <c r="O4585" s="30" t="s">
        <v>6012</v>
      </c>
      <c r="P4585" s="30" t="s">
        <v>6027</v>
      </c>
      <c r="Q4585" s="31" t="s">
        <v>6028</v>
      </c>
    </row>
    <row r="4586" spans="1:17" x14ac:dyDescent="0.2">
      <c r="A4586" s="9" t="s">
        <v>17009</v>
      </c>
      <c r="B4586" s="9">
        <v>1</v>
      </c>
      <c r="K4586" s="26" t="s">
        <v>8177</v>
      </c>
      <c r="L4586" s="27" t="s">
        <v>16626</v>
      </c>
      <c r="M4586" s="27" t="s">
        <v>16627</v>
      </c>
      <c r="N4586" s="27" t="s">
        <v>6012</v>
      </c>
      <c r="O4586" s="27" t="s">
        <v>6012</v>
      </c>
      <c r="P4586" s="27" t="s">
        <v>6029</v>
      </c>
      <c r="Q4586" s="28" t="s">
        <v>6030</v>
      </c>
    </row>
    <row r="4587" spans="1:17" x14ac:dyDescent="0.2">
      <c r="A4587" s="9" t="s">
        <v>17011</v>
      </c>
      <c r="B4587" s="9">
        <v>1</v>
      </c>
      <c r="K4587" s="29" t="s">
        <v>8177</v>
      </c>
      <c r="L4587" s="30" t="s">
        <v>16628</v>
      </c>
      <c r="M4587" s="30" t="s">
        <v>16629</v>
      </c>
      <c r="N4587" s="30" t="s">
        <v>6012</v>
      </c>
      <c r="O4587" s="30" t="s">
        <v>6012</v>
      </c>
      <c r="P4587" s="30" t="s">
        <v>19511</v>
      </c>
      <c r="Q4587" s="31" t="s">
        <v>6031</v>
      </c>
    </row>
    <row r="4588" spans="1:17" x14ac:dyDescent="0.2">
      <c r="A4588" s="9" t="s">
        <v>17013</v>
      </c>
      <c r="B4588" s="9">
        <v>1</v>
      </c>
      <c r="K4588" s="26" t="s">
        <v>8177</v>
      </c>
      <c r="L4588" s="27" t="s">
        <v>16630</v>
      </c>
      <c r="M4588" s="27" t="s">
        <v>16631</v>
      </c>
      <c r="N4588" s="27" t="s">
        <v>6012</v>
      </c>
      <c r="O4588" s="27" t="s">
        <v>6012</v>
      </c>
      <c r="P4588" s="27" t="s">
        <v>6032</v>
      </c>
      <c r="Q4588" s="28" t="s">
        <v>6033</v>
      </c>
    </row>
    <row r="4589" spans="1:17" x14ac:dyDescent="0.2">
      <c r="A4589" s="9" t="s">
        <v>17015</v>
      </c>
      <c r="B4589" s="9">
        <v>1</v>
      </c>
      <c r="K4589" s="29" t="s">
        <v>8183</v>
      </c>
      <c r="L4589" s="30" t="s">
        <v>16632</v>
      </c>
      <c r="M4589" s="30" t="s">
        <v>16633</v>
      </c>
      <c r="N4589" s="30" t="s">
        <v>6012</v>
      </c>
      <c r="O4589" s="30" t="s">
        <v>16634</v>
      </c>
      <c r="P4589" s="30" t="s">
        <v>6034</v>
      </c>
      <c r="Q4589" s="31" t="s">
        <v>6035</v>
      </c>
    </row>
    <row r="4590" spans="1:17" x14ac:dyDescent="0.2">
      <c r="A4590" s="9" t="s">
        <v>17017</v>
      </c>
      <c r="B4590" s="9">
        <v>1</v>
      </c>
      <c r="K4590" s="26" t="s">
        <v>8171</v>
      </c>
      <c r="L4590" s="27" t="s">
        <v>16635</v>
      </c>
      <c r="M4590" s="27" t="s">
        <v>16636</v>
      </c>
      <c r="N4590" s="27" t="s">
        <v>6012</v>
      </c>
      <c r="O4590" s="27" t="s">
        <v>6012</v>
      </c>
      <c r="P4590" s="27" t="s">
        <v>6036</v>
      </c>
      <c r="Q4590" s="28" t="s">
        <v>6037</v>
      </c>
    </row>
    <row r="4591" spans="1:17" x14ac:dyDescent="0.2">
      <c r="A4591" s="9" t="s">
        <v>17019</v>
      </c>
      <c r="B4591" s="9">
        <v>1</v>
      </c>
      <c r="K4591" s="29" t="s">
        <v>8183</v>
      </c>
      <c r="L4591" s="30" t="s">
        <v>16637</v>
      </c>
      <c r="M4591" s="30" t="s">
        <v>16638</v>
      </c>
      <c r="N4591" s="30" t="s">
        <v>6012</v>
      </c>
      <c r="O4591" s="30" t="s">
        <v>6012</v>
      </c>
      <c r="P4591" s="30" t="s">
        <v>19511</v>
      </c>
      <c r="Q4591" s="31" t="s">
        <v>19511</v>
      </c>
    </row>
    <row r="4592" spans="1:17" x14ac:dyDescent="0.2">
      <c r="A4592" s="9" t="s">
        <v>17022</v>
      </c>
      <c r="B4592" s="9">
        <v>1</v>
      </c>
      <c r="K4592" s="26" t="s">
        <v>8186</v>
      </c>
      <c r="L4592" s="27" t="s">
        <v>16639</v>
      </c>
      <c r="M4592" s="27" t="s">
        <v>16640</v>
      </c>
      <c r="N4592" s="27" t="s">
        <v>6012</v>
      </c>
      <c r="O4592" s="27" t="s">
        <v>6012</v>
      </c>
      <c r="P4592" s="27" t="s">
        <v>19511</v>
      </c>
      <c r="Q4592" s="28" t="s">
        <v>6038</v>
      </c>
    </row>
    <row r="4593" spans="1:17" x14ac:dyDescent="0.2">
      <c r="A4593" s="9" t="s">
        <v>17024</v>
      </c>
      <c r="B4593" s="9">
        <v>1</v>
      </c>
      <c r="K4593" s="29" t="s">
        <v>8183</v>
      </c>
      <c r="L4593" s="30" t="s">
        <v>16641</v>
      </c>
      <c r="M4593" s="30" t="s">
        <v>16642</v>
      </c>
      <c r="N4593" s="30" t="s">
        <v>6012</v>
      </c>
      <c r="O4593" s="30" t="s">
        <v>6012</v>
      </c>
      <c r="P4593" s="30" t="s">
        <v>6039</v>
      </c>
      <c r="Q4593" s="31" t="s">
        <v>6040</v>
      </c>
    </row>
    <row r="4594" spans="1:17" x14ac:dyDescent="0.2">
      <c r="A4594" s="9" t="s">
        <v>17026</v>
      </c>
      <c r="B4594" s="9">
        <v>1</v>
      </c>
      <c r="K4594" s="26" t="s">
        <v>8183</v>
      </c>
      <c r="L4594" s="27" t="s">
        <v>16643</v>
      </c>
      <c r="M4594" s="27" t="s">
        <v>6207</v>
      </c>
      <c r="N4594" s="27" t="s">
        <v>6012</v>
      </c>
      <c r="O4594" s="27" t="s">
        <v>6012</v>
      </c>
      <c r="P4594" s="27" t="s">
        <v>6041</v>
      </c>
      <c r="Q4594" s="28" t="s">
        <v>6042</v>
      </c>
    </row>
    <row r="4595" spans="1:17" x14ac:dyDescent="0.2">
      <c r="A4595" s="9" t="s">
        <v>17030</v>
      </c>
      <c r="B4595" s="9">
        <v>1</v>
      </c>
      <c r="K4595" s="29" t="s">
        <v>8186</v>
      </c>
      <c r="L4595" s="30" t="s">
        <v>14344</v>
      </c>
      <c r="M4595" s="30" t="s">
        <v>16644</v>
      </c>
      <c r="N4595" s="30" t="s">
        <v>6012</v>
      </c>
      <c r="O4595" s="30" t="s">
        <v>6012</v>
      </c>
      <c r="P4595" s="30" t="s">
        <v>6043</v>
      </c>
      <c r="Q4595" s="31" t="s">
        <v>6044</v>
      </c>
    </row>
    <row r="4596" spans="1:17" x14ac:dyDescent="0.2">
      <c r="A4596" s="9" t="s">
        <v>17032</v>
      </c>
      <c r="B4596" s="9">
        <v>1</v>
      </c>
      <c r="K4596" s="26" t="s">
        <v>8171</v>
      </c>
      <c r="L4596" s="27" t="s">
        <v>16645</v>
      </c>
      <c r="M4596" s="27" t="s">
        <v>16646</v>
      </c>
      <c r="N4596" s="27" t="s">
        <v>6012</v>
      </c>
      <c r="O4596" s="27" t="s">
        <v>16647</v>
      </c>
      <c r="P4596" s="27" t="s">
        <v>6045</v>
      </c>
      <c r="Q4596" s="28" t="s">
        <v>6046</v>
      </c>
    </row>
    <row r="4597" spans="1:17" x14ac:dyDescent="0.2">
      <c r="A4597" s="9" t="s">
        <v>17033</v>
      </c>
      <c r="B4597" s="9">
        <v>1</v>
      </c>
      <c r="K4597" s="29" t="s">
        <v>8183</v>
      </c>
      <c r="L4597" s="30" t="s">
        <v>16648</v>
      </c>
      <c r="M4597" s="30" t="s">
        <v>16649</v>
      </c>
      <c r="N4597" s="30" t="s">
        <v>6012</v>
      </c>
      <c r="O4597" s="30" t="s">
        <v>6012</v>
      </c>
      <c r="P4597" s="30" t="s">
        <v>6047</v>
      </c>
      <c r="Q4597" s="31" t="s">
        <v>6048</v>
      </c>
    </row>
    <row r="4598" spans="1:17" x14ac:dyDescent="0.2">
      <c r="A4598" s="9" t="s">
        <v>17035</v>
      </c>
      <c r="B4598" s="9">
        <v>1</v>
      </c>
      <c r="K4598" s="26" t="s">
        <v>8183</v>
      </c>
      <c r="L4598" s="27" t="s">
        <v>16650</v>
      </c>
      <c r="M4598" s="27" t="s">
        <v>16651</v>
      </c>
      <c r="N4598" s="27" t="s">
        <v>6012</v>
      </c>
      <c r="O4598" s="27" t="s">
        <v>6012</v>
      </c>
      <c r="P4598" s="27" t="s">
        <v>6049</v>
      </c>
      <c r="Q4598" s="28" t="s">
        <v>6050</v>
      </c>
    </row>
    <row r="4599" spans="1:17" x14ac:dyDescent="0.2">
      <c r="A4599" s="9" t="s">
        <v>17037</v>
      </c>
      <c r="B4599" s="9">
        <v>1</v>
      </c>
      <c r="K4599" s="29" t="s">
        <v>8183</v>
      </c>
      <c r="L4599" s="30" t="s">
        <v>16652</v>
      </c>
      <c r="M4599" s="30" t="s">
        <v>16653</v>
      </c>
      <c r="N4599" s="30" t="s">
        <v>6012</v>
      </c>
      <c r="O4599" s="30" t="s">
        <v>6012</v>
      </c>
      <c r="P4599" s="30" t="s">
        <v>6051</v>
      </c>
      <c r="Q4599" s="31" t="s">
        <v>6051</v>
      </c>
    </row>
    <row r="4600" spans="1:17" x14ac:dyDescent="0.2">
      <c r="A4600" s="9" t="s">
        <v>17039</v>
      </c>
      <c r="B4600" s="9">
        <v>1</v>
      </c>
      <c r="K4600" s="26" t="s">
        <v>8216</v>
      </c>
      <c r="L4600" s="27" t="s">
        <v>16654</v>
      </c>
      <c r="M4600" s="27" t="s">
        <v>16655</v>
      </c>
      <c r="N4600" s="27" t="s">
        <v>6012</v>
      </c>
      <c r="O4600" s="27" t="s">
        <v>6012</v>
      </c>
      <c r="P4600" s="27" t="s">
        <v>19511</v>
      </c>
      <c r="Q4600" s="28" t="s">
        <v>6052</v>
      </c>
    </row>
    <row r="4601" spans="1:17" x14ac:dyDescent="0.2">
      <c r="A4601" s="9" t="s">
        <v>17041</v>
      </c>
      <c r="B4601" s="9">
        <v>1</v>
      </c>
      <c r="K4601" s="29" t="s">
        <v>8171</v>
      </c>
      <c r="L4601" s="30" t="s">
        <v>16656</v>
      </c>
      <c r="M4601" s="30" t="s">
        <v>16657</v>
      </c>
      <c r="N4601" s="30" t="s">
        <v>6012</v>
      </c>
      <c r="O4601" s="30" t="s">
        <v>6012</v>
      </c>
      <c r="P4601" s="30" t="s">
        <v>6053</v>
      </c>
      <c r="Q4601" s="31" t="s">
        <v>6054</v>
      </c>
    </row>
    <row r="4602" spans="1:17" x14ac:dyDescent="0.2">
      <c r="A4602" s="9" t="s">
        <v>17043</v>
      </c>
      <c r="B4602" s="9">
        <v>1</v>
      </c>
      <c r="K4602" s="26" t="s">
        <v>8186</v>
      </c>
      <c r="L4602" s="27" t="s">
        <v>16658</v>
      </c>
      <c r="M4602" s="27" t="s">
        <v>16659</v>
      </c>
      <c r="N4602" s="27" t="s">
        <v>6012</v>
      </c>
      <c r="O4602" s="27" t="s">
        <v>16660</v>
      </c>
      <c r="P4602" s="27" t="s">
        <v>6055</v>
      </c>
      <c r="Q4602" s="28" t="s">
        <v>6056</v>
      </c>
    </row>
    <row r="4603" spans="1:17" x14ac:dyDescent="0.2">
      <c r="A4603" s="9" t="s">
        <v>17045</v>
      </c>
      <c r="B4603" s="9">
        <v>1</v>
      </c>
      <c r="K4603" s="29" t="s">
        <v>8183</v>
      </c>
      <c r="L4603" s="30" t="s">
        <v>16661</v>
      </c>
      <c r="M4603" s="30" t="s">
        <v>16662</v>
      </c>
      <c r="N4603" s="30" t="s">
        <v>6012</v>
      </c>
      <c r="O4603" s="30" t="s">
        <v>16663</v>
      </c>
      <c r="P4603" s="30" t="s">
        <v>6057</v>
      </c>
      <c r="Q4603" s="31" t="s">
        <v>6058</v>
      </c>
    </row>
    <row r="4604" spans="1:17" x14ac:dyDescent="0.2">
      <c r="A4604" s="9" t="s">
        <v>17048</v>
      </c>
      <c r="B4604" s="9">
        <v>1</v>
      </c>
      <c r="K4604" s="26" t="s">
        <v>8353</v>
      </c>
      <c r="L4604" s="27" t="s">
        <v>16664</v>
      </c>
      <c r="M4604" s="27" t="s">
        <v>16665</v>
      </c>
      <c r="N4604" s="27" t="s">
        <v>6012</v>
      </c>
      <c r="O4604" s="27" t="s">
        <v>16666</v>
      </c>
      <c r="P4604" s="27" t="s">
        <v>6059</v>
      </c>
      <c r="Q4604" s="28" t="s">
        <v>6060</v>
      </c>
    </row>
    <row r="4605" spans="1:17" x14ac:dyDescent="0.2">
      <c r="A4605" s="9" t="s">
        <v>17050</v>
      </c>
      <c r="B4605" s="9">
        <v>1</v>
      </c>
      <c r="K4605" s="29" t="s">
        <v>8183</v>
      </c>
      <c r="L4605" s="30" t="s">
        <v>16667</v>
      </c>
      <c r="M4605" s="30" t="s">
        <v>16668</v>
      </c>
      <c r="N4605" s="30" t="s">
        <v>6012</v>
      </c>
      <c r="O4605" s="30" t="s">
        <v>6012</v>
      </c>
      <c r="P4605" s="30" t="s">
        <v>19511</v>
      </c>
      <c r="Q4605" s="31" t="s">
        <v>6061</v>
      </c>
    </row>
    <row r="4606" spans="1:17" x14ac:dyDescent="0.2">
      <c r="A4606" s="9" t="s">
        <v>17052</v>
      </c>
      <c r="B4606" s="9">
        <v>1</v>
      </c>
      <c r="K4606" s="26" t="s">
        <v>8177</v>
      </c>
      <c r="L4606" s="27" t="s">
        <v>16669</v>
      </c>
      <c r="M4606" s="27" t="s">
        <v>16516</v>
      </c>
      <c r="N4606" s="27" t="s">
        <v>6012</v>
      </c>
      <c r="O4606" s="27" t="s">
        <v>14879</v>
      </c>
      <c r="P4606" s="27" t="s">
        <v>6062</v>
      </c>
      <c r="Q4606" s="28" t="s">
        <v>6063</v>
      </c>
    </row>
    <row r="4607" spans="1:17" x14ac:dyDescent="0.2">
      <c r="A4607" s="9" t="s">
        <v>17056</v>
      </c>
      <c r="B4607" s="9">
        <v>1</v>
      </c>
      <c r="K4607" s="29" t="s">
        <v>8183</v>
      </c>
      <c r="L4607" s="30" t="s">
        <v>16670</v>
      </c>
      <c r="M4607" s="30" t="s">
        <v>16671</v>
      </c>
      <c r="N4607" s="30" t="s">
        <v>6012</v>
      </c>
      <c r="O4607" s="30" t="s">
        <v>19511</v>
      </c>
      <c r="P4607" s="30" t="s">
        <v>19511</v>
      </c>
      <c r="Q4607" s="31" t="s">
        <v>6064</v>
      </c>
    </row>
    <row r="4608" spans="1:17" x14ac:dyDescent="0.2">
      <c r="A4608" s="9" t="s">
        <v>17057</v>
      </c>
      <c r="B4608" s="9">
        <v>1</v>
      </c>
      <c r="K4608" s="26" t="s">
        <v>8285</v>
      </c>
      <c r="L4608" s="27" t="s">
        <v>16672</v>
      </c>
      <c r="M4608" s="27" t="s">
        <v>16673</v>
      </c>
      <c r="N4608" s="27" t="s">
        <v>6012</v>
      </c>
      <c r="O4608" s="27" t="s">
        <v>6065</v>
      </c>
      <c r="P4608" s="27" t="s">
        <v>19511</v>
      </c>
      <c r="Q4608" s="28" t="s">
        <v>5043</v>
      </c>
    </row>
    <row r="4609" spans="1:17" x14ac:dyDescent="0.2">
      <c r="A4609" s="9" t="s">
        <v>17059</v>
      </c>
      <c r="B4609" s="9">
        <v>1</v>
      </c>
      <c r="K4609" s="29" t="s">
        <v>8285</v>
      </c>
      <c r="L4609" s="30" t="s">
        <v>16674</v>
      </c>
      <c r="M4609" s="30" t="s">
        <v>16675</v>
      </c>
      <c r="N4609" s="30" t="s">
        <v>6012</v>
      </c>
      <c r="O4609" s="30" t="s">
        <v>19511</v>
      </c>
      <c r="P4609" s="30" t="s">
        <v>19511</v>
      </c>
      <c r="Q4609" s="31" t="s">
        <v>5043</v>
      </c>
    </row>
    <row r="4610" spans="1:17" x14ac:dyDescent="0.2">
      <c r="A4610" s="9" t="s">
        <v>17060</v>
      </c>
      <c r="B4610" s="9">
        <v>1</v>
      </c>
      <c r="K4610" s="26" t="s">
        <v>8216</v>
      </c>
      <c r="L4610" s="27" t="s">
        <v>16676</v>
      </c>
      <c r="M4610" s="27" t="s">
        <v>16677</v>
      </c>
      <c r="N4610" s="27" t="s">
        <v>6012</v>
      </c>
      <c r="O4610" s="27" t="s">
        <v>6095</v>
      </c>
      <c r="P4610" s="27" t="s">
        <v>6066</v>
      </c>
      <c r="Q4610" s="28" t="s">
        <v>6067</v>
      </c>
    </row>
    <row r="4611" spans="1:17" x14ac:dyDescent="0.2">
      <c r="A4611" s="9" t="s">
        <v>17062</v>
      </c>
      <c r="B4611" s="9">
        <v>1</v>
      </c>
      <c r="K4611" s="29" t="s">
        <v>8183</v>
      </c>
      <c r="L4611" s="30" t="s">
        <v>16678</v>
      </c>
      <c r="M4611" s="30" t="s">
        <v>16679</v>
      </c>
      <c r="N4611" s="30" t="s">
        <v>6012</v>
      </c>
      <c r="O4611" s="30" t="s">
        <v>19511</v>
      </c>
      <c r="P4611" s="30" t="s">
        <v>19511</v>
      </c>
      <c r="Q4611" s="31" t="s">
        <v>19511</v>
      </c>
    </row>
    <row r="4612" spans="1:17" x14ac:dyDescent="0.2">
      <c r="A4612" s="9" t="s">
        <v>17071</v>
      </c>
      <c r="B4612" s="9">
        <v>1</v>
      </c>
      <c r="K4612" s="26" t="s">
        <v>8183</v>
      </c>
      <c r="L4612" s="27" t="s">
        <v>16680</v>
      </c>
      <c r="M4612" s="27" t="s">
        <v>16681</v>
      </c>
      <c r="N4612" s="27" t="s">
        <v>6012</v>
      </c>
      <c r="O4612" s="27" t="s">
        <v>16682</v>
      </c>
      <c r="P4612" s="27" t="s">
        <v>19511</v>
      </c>
      <c r="Q4612" s="28" t="s">
        <v>6068</v>
      </c>
    </row>
    <row r="4613" spans="1:17" x14ac:dyDescent="0.2">
      <c r="A4613" s="9" t="s">
        <v>17073</v>
      </c>
      <c r="B4613" s="9">
        <v>1</v>
      </c>
      <c r="K4613" s="29" t="s">
        <v>8216</v>
      </c>
      <c r="L4613" s="30" t="s">
        <v>16683</v>
      </c>
      <c r="M4613" s="30" t="s">
        <v>16684</v>
      </c>
      <c r="N4613" s="30" t="s">
        <v>6012</v>
      </c>
      <c r="O4613" s="30" t="s">
        <v>16685</v>
      </c>
      <c r="P4613" s="30" t="s">
        <v>19511</v>
      </c>
      <c r="Q4613" s="31" t="s">
        <v>6069</v>
      </c>
    </row>
    <row r="4614" spans="1:17" x14ac:dyDescent="0.2">
      <c r="A4614" s="9" t="s">
        <v>17074</v>
      </c>
      <c r="B4614" s="9">
        <v>1</v>
      </c>
      <c r="K4614" s="26" t="s">
        <v>8183</v>
      </c>
      <c r="L4614" s="27" t="s">
        <v>16686</v>
      </c>
      <c r="M4614" s="27" t="s">
        <v>16687</v>
      </c>
      <c r="N4614" s="27" t="s">
        <v>6012</v>
      </c>
      <c r="O4614" s="27" t="s">
        <v>19511</v>
      </c>
      <c r="P4614" s="27" t="s">
        <v>6070</v>
      </c>
      <c r="Q4614" s="28" t="s">
        <v>6071</v>
      </c>
    </row>
    <row r="4615" spans="1:17" x14ac:dyDescent="0.2">
      <c r="A4615" s="9" t="s">
        <v>17076</v>
      </c>
      <c r="B4615" s="9">
        <v>1</v>
      </c>
      <c r="K4615" s="29" t="s">
        <v>8183</v>
      </c>
      <c r="L4615" s="30" t="s">
        <v>16688</v>
      </c>
      <c r="M4615" s="30" t="s">
        <v>16689</v>
      </c>
      <c r="N4615" s="30" t="s">
        <v>6012</v>
      </c>
      <c r="O4615" s="30" t="s">
        <v>6012</v>
      </c>
      <c r="P4615" s="30" t="s">
        <v>19511</v>
      </c>
      <c r="Q4615" s="31" t="s">
        <v>6072</v>
      </c>
    </row>
    <row r="4616" spans="1:17" x14ac:dyDescent="0.2">
      <c r="A4616" s="9" t="s">
        <v>17077</v>
      </c>
      <c r="B4616" s="9">
        <v>1</v>
      </c>
      <c r="K4616" s="26" t="s">
        <v>8216</v>
      </c>
      <c r="L4616" s="27" t="s">
        <v>16626</v>
      </c>
      <c r="M4616" s="27" t="s">
        <v>16627</v>
      </c>
      <c r="N4616" s="27" t="s">
        <v>6012</v>
      </c>
      <c r="O4616" s="27" t="s">
        <v>19511</v>
      </c>
      <c r="P4616" s="27" t="s">
        <v>19511</v>
      </c>
      <c r="Q4616" s="28" t="s">
        <v>6073</v>
      </c>
    </row>
    <row r="4617" spans="1:17" x14ac:dyDescent="0.2">
      <c r="A4617" s="9" t="s">
        <v>17078</v>
      </c>
      <c r="B4617" s="9">
        <v>1</v>
      </c>
      <c r="K4617" s="29" t="s">
        <v>8177</v>
      </c>
      <c r="L4617" s="30" t="s">
        <v>16690</v>
      </c>
      <c r="M4617" s="30" t="s">
        <v>16691</v>
      </c>
      <c r="N4617" s="30" t="s">
        <v>6012</v>
      </c>
      <c r="O4617" s="30" t="s">
        <v>6012</v>
      </c>
      <c r="P4617" s="30" t="s">
        <v>6074</v>
      </c>
      <c r="Q4617" s="31" t="s">
        <v>6075</v>
      </c>
    </row>
    <row r="4618" spans="1:17" x14ac:dyDescent="0.2">
      <c r="A4618" s="9" t="s">
        <v>17080</v>
      </c>
      <c r="B4618" s="9">
        <v>1</v>
      </c>
      <c r="K4618" s="26" t="s">
        <v>8417</v>
      </c>
      <c r="L4618" s="27" t="s">
        <v>16692</v>
      </c>
      <c r="M4618" s="27" t="s">
        <v>16693</v>
      </c>
      <c r="N4618" s="27" t="s">
        <v>6012</v>
      </c>
      <c r="O4618" s="27" t="s">
        <v>6012</v>
      </c>
      <c r="P4618" s="27" t="s">
        <v>6074</v>
      </c>
      <c r="Q4618" s="28" t="s">
        <v>6075</v>
      </c>
    </row>
    <row r="4619" spans="1:17" x14ac:dyDescent="0.2">
      <c r="A4619" s="9" t="s">
        <v>17082</v>
      </c>
      <c r="B4619" s="9">
        <v>1</v>
      </c>
      <c r="K4619" s="29" t="s">
        <v>8183</v>
      </c>
      <c r="L4619" s="30" t="s">
        <v>16694</v>
      </c>
      <c r="M4619" s="30" t="s">
        <v>16695</v>
      </c>
      <c r="N4619" s="30" t="s">
        <v>6012</v>
      </c>
      <c r="O4619" s="30" t="s">
        <v>19511</v>
      </c>
      <c r="P4619" s="30" t="s">
        <v>19511</v>
      </c>
      <c r="Q4619" s="31" t="s">
        <v>19511</v>
      </c>
    </row>
    <row r="4620" spans="1:17" x14ac:dyDescent="0.2">
      <c r="A4620" s="9" t="s">
        <v>17084</v>
      </c>
      <c r="B4620" s="9">
        <v>1</v>
      </c>
      <c r="K4620" s="26" t="s">
        <v>8216</v>
      </c>
      <c r="L4620" s="27" t="s">
        <v>16696</v>
      </c>
      <c r="M4620" s="27" t="s">
        <v>16697</v>
      </c>
      <c r="N4620" s="27" t="s">
        <v>6012</v>
      </c>
      <c r="O4620" s="27" t="s">
        <v>6012</v>
      </c>
      <c r="P4620" s="27" t="s">
        <v>6076</v>
      </c>
      <c r="Q4620" s="28" t="s">
        <v>6077</v>
      </c>
    </row>
    <row r="4621" spans="1:17" x14ac:dyDescent="0.2">
      <c r="A4621" s="9" t="s">
        <v>17085</v>
      </c>
      <c r="B4621" s="9">
        <v>1</v>
      </c>
      <c r="K4621" s="29" t="s">
        <v>8183</v>
      </c>
      <c r="L4621" s="30" t="s">
        <v>16698</v>
      </c>
      <c r="M4621" s="30" t="s">
        <v>16699</v>
      </c>
      <c r="N4621" s="30" t="s">
        <v>6012</v>
      </c>
      <c r="O4621" s="30" t="s">
        <v>16700</v>
      </c>
      <c r="P4621" s="30" t="s">
        <v>6078</v>
      </c>
      <c r="Q4621" s="31" t="s">
        <v>6079</v>
      </c>
    </row>
    <row r="4622" spans="1:17" x14ac:dyDescent="0.2">
      <c r="A4622" s="9" t="s">
        <v>17086</v>
      </c>
      <c r="B4622" s="9">
        <v>1</v>
      </c>
      <c r="K4622" s="26" t="s">
        <v>8183</v>
      </c>
      <c r="L4622" s="27" t="s">
        <v>16701</v>
      </c>
      <c r="M4622" s="27" t="s">
        <v>16702</v>
      </c>
      <c r="N4622" s="27" t="s">
        <v>6012</v>
      </c>
      <c r="O4622" s="27" t="s">
        <v>16703</v>
      </c>
      <c r="P4622" s="27" t="s">
        <v>6080</v>
      </c>
      <c r="Q4622" s="28" t="s">
        <v>6081</v>
      </c>
    </row>
    <row r="4623" spans="1:17" x14ac:dyDescent="0.2">
      <c r="A4623" s="9" t="s">
        <v>17088</v>
      </c>
      <c r="B4623" s="9">
        <v>1</v>
      </c>
      <c r="K4623" s="29" t="s">
        <v>8183</v>
      </c>
      <c r="L4623" s="30" t="s">
        <v>10995</v>
      </c>
      <c r="M4623" s="30" t="s">
        <v>16704</v>
      </c>
      <c r="N4623" s="30" t="s">
        <v>6012</v>
      </c>
      <c r="O4623" s="30" t="s">
        <v>19511</v>
      </c>
      <c r="P4623" s="30" t="s">
        <v>19511</v>
      </c>
      <c r="Q4623" s="31" t="s">
        <v>6082</v>
      </c>
    </row>
    <row r="4624" spans="1:17" x14ac:dyDescent="0.2">
      <c r="A4624" s="9" t="s">
        <v>17089</v>
      </c>
      <c r="B4624" s="9">
        <v>1</v>
      </c>
      <c r="K4624" s="26" t="s">
        <v>8183</v>
      </c>
      <c r="L4624" s="27" t="s">
        <v>16705</v>
      </c>
      <c r="M4624" s="27" t="s">
        <v>6083</v>
      </c>
      <c r="N4624" s="27" t="s">
        <v>6012</v>
      </c>
      <c r="O4624" s="27" t="s">
        <v>19511</v>
      </c>
      <c r="P4624" s="27" t="s">
        <v>19511</v>
      </c>
      <c r="Q4624" s="28" t="s">
        <v>6084</v>
      </c>
    </row>
    <row r="4625" spans="1:17" x14ac:dyDescent="0.2">
      <c r="A4625" s="9" t="s">
        <v>17091</v>
      </c>
      <c r="B4625" s="9">
        <v>1</v>
      </c>
      <c r="K4625" s="29" t="s">
        <v>8183</v>
      </c>
      <c r="L4625" s="30" t="s">
        <v>16706</v>
      </c>
      <c r="M4625" s="30" t="s">
        <v>16707</v>
      </c>
      <c r="N4625" s="30" t="s">
        <v>6012</v>
      </c>
      <c r="O4625" s="30" t="s">
        <v>19511</v>
      </c>
      <c r="P4625" s="30" t="s">
        <v>19511</v>
      </c>
      <c r="Q4625" s="31" t="s">
        <v>6085</v>
      </c>
    </row>
    <row r="4626" spans="1:17" x14ac:dyDescent="0.2">
      <c r="A4626" s="9" t="s">
        <v>17092</v>
      </c>
      <c r="B4626" s="9">
        <v>1</v>
      </c>
      <c r="K4626" s="26" t="s">
        <v>8183</v>
      </c>
      <c r="L4626" s="27" t="s">
        <v>16708</v>
      </c>
      <c r="M4626" s="27" t="s">
        <v>16709</v>
      </c>
      <c r="N4626" s="27" t="s">
        <v>6012</v>
      </c>
      <c r="O4626" s="27" t="s">
        <v>16647</v>
      </c>
      <c r="P4626" s="27" t="s">
        <v>19511</v>
      </c>
      <c r="Q4626" s="28" t="s">
        <v>19511</v>
      </c>
    </row>
    <row r="4627" spans="1:17" x14ac:dyDescent="0.2">
      <c r="A4627" s="9" t="s">
        <v>17093</v>
      </c>
      <c r="B4627" s="9">
        <v>1</v>
      </c>
      <c r="K4627" s="29" t="s">
        <v>8183</v>
      </c>
      <c r="L4627" s="30" t="s">
        <v>16710</v>
      </c>
      <c r="M4627" s="30" t="s">
        <v>16711</v>
      </c>
      <c r="N4627" s="30" t="s">
        <v>6012</v>
      </c>
      <c r="O4627" s="30" t="s">
        <v>19511</v>
      </c>
      <c r="P4627" s="30" t="s">
        <v>19511</v>
      </c>
      <c r="Q4627" s="31" t="s">
        <v>6086</v>
      </c>
    </row>
    <row r="4628" spans="1:17" x14ac:dyDescent="0.2">
      <c r="A4628" s="9" t="s">
        <v>17094</v>
      </c>
      <c r="B4628" s="9">
        <v>1</v>
      </c>
      <c r="K4628" s="26" t="s">
        <v>8174</v>
      </c>
      <c r="L4628" s="27" t="s">
        <v>16712</v>
      </c>
      <c r="M4628" s="27" t="s">
        <v>16713</v>
      </c>
      <c r="N4628" s="27" t="s">
        <v>6012</v>
      </c>
      <c r="O4628" s="27" t="s">
        <v>19511</v>
      </c>
      <c r="P4628" s="27" t="s">
        <v>19511</v>
      </c>
      <c r="Q4628" s="28" t="s">
        <v>19511</v>
      </c>
    </row>
    <row r="4629" spans="1:17" x14ac:dyDescent="0.2">
      <c r="A4629" s="9" t="s">
        <v>17095</v>
      </c>
      <c r="B4629" s="9">
        <v>1</v>
      </c>
      <c r="K4629" s="29" t="s">
        <v>8285</v>
      </c>
      <c r="L4629" s="30" t="s">
        <v>16714</v>
      </c>
      <c r="M4629" s="30" t="s">
        <v>16715</v>
      </c>
      <c r="N4629" s="30" t="s">
        <v>6012</v>
      </c>
      <c r="O4629" s="30" t="s">
        <v>19511</v>
      </c>
      <c r="P4629" s="30" t="s">
        <v>19511</v>
      </c>
      <c r="Q4629" s="31" t="s">
        <v>6087</v>
      </c>
    </row>
    <row r="4630" spans="1:17" x14ac:dyDescent="0.2">
      <c r="A4630" s="9" t="s">
        <v>17096</v>
      </c>
      <c r="B4630" s="9">
        <v>1</v>
      </c>
      <c r="K4630" s="26" t="s">
        <v>8183</v>
      </c>
      <c r="L4630" s="27" t="s">
        <v>16716</v>
      </c>
      <c r="M4630" s="27" t="s">
        <v>16717</v>
      </c>
      <c r="N4630" s="27" t="s">
        <v>6012</v>
      </c>
      <c r="O4630" s="27" t="s">
        <v>19511</v>
      </c>
      <c r="P4630" s="27" t="s">
        <v>19511</v>
      </c>
      <c r="Q4630" s="28" t="s">
        <v>19511</v>
      </c>
    </row>
    <row r="4631" spans="1:17" x14ac:dyDescent="0.2">
      <c r="A4631" s="9" t="s">
        <v>17097</v>
      </c>
      <c r="B4631" s="9">
        <v>1</v>
      </c>
      <c r="K4631" s="29" t="s">
        <v>8183</v>
      </c>
      <c r="L4631" s="30" t="s">
        <v>16718</v>
      </c>
      <c r="M4631" s="30" t="s">
        <v>16719</v>
      </c>
      <c r="N4631" s="30" t="s">
        <v>6012</v>
      </c>
      <c r="O4631" s="30" t="s">
        <v>6012</v>
      </c>
      <c r="P4631" s="30" t="s">
        <v>6088</v>
      </c>
      <c r="Q4631" s="31" t="s">
        <v>6089</v>
      </c>
    </row>
    <row r="4632" spans="1:17" x14ac:dyDescent="0.2">
      <c r="A4632" s="9" t="s">
        <v>17099</v>
      </c>
      <c r="B4632" s="9">
        <v>1</v>
      </c>
      <c r="K4632" s="26" t="s">
        <v>8183</v>
      </c>
      <c r="L4632" s="27" t="s">
        <v>16720</v>
      </c>
      <c r="M4632" s="27" t="s">
        <v>16721</v>
      </c>
      <c r="N4632" s="27" t="s">
        <v>6012</v>
      </c>
      <c r="O4632" s="27" t="s">
        <v>19511</v>
      </c>
      <c r="P4632" s="27" t="s">
        <v>19511</v>
      </c>
      <c r="Q4632" s="28" t="s">
        <v>6090</v>
      </c>
    </row>
    <row r="4633" spans="1:17" x14ac:dyDescent="0.2">
      <c r="A4633" s="9" t="s">
        <v>17100</v>
      </c>
      <c r="B4633" s="9">
        <v>1</v>
      </c>
      <c r="K4633" s="29" t="s">
        <v>8171</v>
      </c>
      <c r="L4633" s="30" t="s">
        <v>16722</v>
      </c>
      <c r="M4633" s="30" t="s">
        <v>19511</v>
      </c>
      <c r="N4633" s="30" t="s">
        <v>6012</v>
      </c>
      <c r="O4633" s="30" t="s">
        <v>16723</v>
      </c>
      <c r="P4633" s="30" t="s">
        <v>19511</v>
      </c>
      <c r="Q4633" s="31" t="s">
        <v>6091</v>
      </c>
    </row>
    <row r="4634" spans="1:17" x14ac:dyDescent="0.2">
      <c r="A4634" s="9" t="s">
        <v>17105</v>
      </c>
      <c r="B4634" s="9">
        <v>1</v>
      </c>
      <c r="K4634" s="26" t="s">
        <v>8183</v>
      </c>
      <c r="L4634" s="27" t="s">
        <v>16724</v>
      </c>
      <c r="M4634" s="27" t="s">
        <v>16725</v>
      </c>
      <c r="N4634" s="27" t="s">
        <v>6012</v>
      </c>
      <c r="O4634" s="27" t="s">
        <v>19511</v>
      </c>
      <c r="P4634" s="27" t="s">
        <v>6092</v>
      </c>
      <c r="Q4634" s="28" t="s">
        <v>6093</v>
      </c>
    </row>
    <row r="4635" spans="1:17" x14ac:dyDescent="0.2">
      <c r="A4635" s="9" t="s">
        <v>17109</v>
      </c>
      <c r="B4635" s="9">
        <v>1</v>
      </c>
      <c r="K4635" s="29" t="s">
        <v>8285</v>
      </c>
      <c r="L4635" s="30" t="s">
        <v>16726</v>
      </c>
      <c r="M4635" s="30" t="s">
        <v>16727</v>
      </c>
      <c r="N4635" s="30" t="s">
        <v>6012</v>
      </c>
      <c r="O4635" s="30" t="s">
        <v>19511</v>
      </c>
      <c r="P4635" s="30" t="s">
        <v>19511</v>
      </c>
      <c r="Q4635" s="31" t="s">
        <v>5043</v>
      </c>
    </row>
    <row r="4636" spans="1:17" x14ac:dyDescent="0.2">
      <c r="A4636" s="9" t="s">
        <v>17111</v>
      </c>
      <c r="B4636" s="9">
        <v>1</v>
      </c>
      <c r="K4636" s="26" t="s">
        <v>8183</v>
      </c>
      <c r="L4636" s="27" t="s">
        <v>16728</v>
      </c>
      <c r="M4636" s="27" t="s">
        <v>16729</v>
      </c>
      <c r="N4636" s="27" t="s">
        <v>6012</v>
      </c>
      <c r="O4636" s="27" t="s">
        <v>19511</v>
      </c>
      <c r="P4636" s="27" t="s">
        <v>19511</v>
      </c>
      <c r="Q4636" s="28" t="s">
        <v>6094</v>
      </c>
    </row>
    <row r="4637" spans="1:17" x14ac:dyDescent="0.2">
      <c r="A4637" s="9" t="s">
        <v>17113</v>
      </c>
      <c r="B4637" s="9">
        <v>1</v>
      </c>
      <c r="K4637" s="29" t="s">
        <v>8183</v>
      </c>
      <c r="L4637" s="30" t="s">
        <v>16730</v>
      </c>
      <c r="M4637" s="30" t="s">
        <v>16731</v>
      </c>
      <c r="N4637" s="30" t="s">
        <v>6012</v>
      </c>
      <c r="O4637" s="30" t="s">
        <v>6095</v>
      </c>
      <c r="P4637" s="30" t="s">
        <v>6096</v>
      </c>
      <c r="Q4637" s="31" t="s">
        <v>6097</v>
      </c>
    </row>
    <row r="4638" spans="1:17" x14ac:dyDescent="0.2">
      <c r="A4638" s="9" t="s">
        <v>17115</v>
      </c>
      <c r="B4638" s="9">
        <v>1</v>
      </c>
      <c r="K4638" s="26" t="s">
        <v>8174</v>
      </c>
      <c r="L4638" s="27" t="s">
        <v>16732</v>
      </c>
      <c r="M4638" s="27" t="s">
        <v>16733</v>
      </c>
      <c r="N4638" s="27" t="s">
        <v>6012</v>
      </c>
      <c r="O4638" s="27" t="s">
        <v>19511</v>
      </c>
      <c r="P4638" s="27" t="s">
        <v>19511</v>
      </c>
      <c r="Q4638" s="28" t="s">
        <v>19511</v>
      </c>
    </row>
    <row r="4639" spans="1:17" x14ac:dyDescent="0.2">
      <c r="A4639" s="9" t="s">
        <v>17116</v>
      </c>
      <c r="B4639" s="9">
        <v>1</v>
      </c>
      <c r="K4639" s="29" t="s">
        <v>8174</v>
      </c>
      <c r="L4639" s="30" t="s">
        <v>16734</v>
      </c>
      <c r="M4639" s="30" t="s">
        <v>19511</v>
      </c>
      <c r="N4639" s="30" t="s">
        <v>6012</v>
      </c>
      <c r="O4639" s="30" t="s">
        <v>19511</v>
      </c>
      <c r="P4639" s="30" t="s">
        <v>19511</v>
      </c>
      <c r="Q4639" s="31" t="s">
        <v>19511</v>
      </c>
    </row>
    <row r="4640" spans="1:17" x14ac:dyDescent="0.2">
      <c r="A4640" s="9" t="s">
        <v>17120</v>
      </c>
      <c r="B4640" s="9">
        <v>1</v>
      </c>
      <c r="K4640" s="26" t="s">
        <v>8183</v>
      </c>
      <c r="L4640" s="27" t="s">
        <v>16735</v>
      </c>
      <c r="M4640" s="27" t="s">
        <v>16736</v>
      </c>
      <c r="N4640" s="27" t="s">
        <v>6012</v>
      </c>
      <c r="O4640" s="27" t="s">
        <v>6012</v>
      </c>
      <c r="P4640" s="27" t="s">
        <v>6098</v>
      </c>
      <c r="Q4640" s="28" t="s">
        <v>6099</v>
      </c>
    </row>
    <row r="4641" spans="1:17" x14ac:dyDescent="0.2">
      <c r="A4641" s="9" t="s">
        <v>17122</v>
      </c>
      <c r="B4641" s="9">
        <v>1</v>
      </c>
      <c r="K4641" s="29" t="s">
        <v>8183</v>
      </c>
      <c r="L4641" s="30" t="s">
        <v>16737</v>
      </c>
      <c r="M4641" s="30" t="s">
        <v>16738</v>
      </c>
      <c r="N4641" s="30" t="s">
        <v>6012</v>
      </c>
      <c r="O4641" s="30" t="s">
        <v>6012</v>
      </c>
      <c r="P4641" s="30" t="s">
        <v>19511</v>
      </c>
      <c r="Q4641" s="31" t="s">
        <v>19511</v>
      </c>
    </row>
    <row r="4642" spans="1:17" x14ac:dyDescent="0.2">
      <c r="A4642" s="9" t="s">
        <v>17124</v>
      </c>
      <c r="B4642" s="9">
        <v>1</v>
      </c>
      <c r="K4642" s="26" t="s">
        <v>8183</v>
      </c>
      <c r="L4642" s="27" t="s">
        <v>16739</v>
      </c>
      <c r="M4642" s="27" t="s">
        <v>16740</v>
      </c>
      <c r="N4642" s="27" t="s">
        <v>6012</v>
      </c>
      <c r="O4642" s="27" t="s">
        <v>16741</v>
      </c>
      <c r="P4642" s="27" t="s">
        <v>6100</v>
      </c>
      <c r="Q4642" s="28" t="s">
        <v>6101</v>
      </c>
    </row>
    <row r="4643" spans="1:17" x14ac:dyDescent="0.2">
      <c r="A4643" s="9" t="s">
        <v>17126</v>
      </c>
      <c r="B4643" s="9">
        <v>1</v>
      </c>
      <c r="K4643" s="29" t="s">
        <v>8183</v>
      </c>
      <c r="L4643" s="30" t="s">
        <v>16742</v>
      </c>
      <c r="M4643" s="30" t="s">
        <v>16743</v>
      </c>
      <c r="N4643" s="30" t="s">
        <v>6012</v>
      </c>
      <c r="O4643" s="30" t="s">
        <v>6012</v>
      </c>
      <c r="P4643" s="30" t="s">
        <v>6102</v>
      </c>
      <c r="Q4643" s="31" t="s">
        <v>6103</v>
      </c>
    </row>
    <row r="4644" spans="1:17" x14ac:dyDescent="0.2">
      <c r="A4644" s="9" t="s">
        <v>17128</v>
      </c>
      <c r="B4644" s="9">
        <v>1</v>
      </c>
      <c r="K4644" s="26" t="s">
        <v>8183</v>
      </c>
      <c r="L4644" s="27" t="s">
        <v>16744</v>
      </c>
      <c r="M4644" s="27" t="s">
        <v>16745</v>
      </c>
      <c r="N4644" s="27" t="s">
        <v>6012</v>
      </c>
      <c r="O4644" s="27" t="s">
        <v>6012</v>
      </c>
      <c r="P4644" s="27" t="s">
        <v>6104</v>
      </c>
      <c r="Q4644" s="28" t="s">
        <v>6105</v>
      </c>
    </row>
    <row r="4645" spans="1:17" x14ac:dyDescent="0.2">
      <c r="A4645" s="9" t="s">
        <v>17130</v>
      </c>
      <c r="B4645" s="9">
        <v>1</v>
      </c>
      <c r="K4645" s="29" t="s">
        <v>8183</v>
      </c>
      <c r="L4645" s="30" t="s">
        <v>16746</v>
      </c>
      <c r="M4645" s="30" t="s">
        <v>16747</v>
      </c>
      <c r="N4645" s="30" t="s">
        <v>6012</v>
      </c>
      <c r="O4645" s="30" t="s">
        <v>6012</v>
      </c>
      <c r="P4645" s="30" t="s">
        <v>6106</v>
      </c>
      <c r="Q4645" s="31" t="s">
        <v>6107</v>
      </c>
    </row>
    <row r="4646" spans="1:17" x14ac:dyDescent="0.2">
      <c r="A4646" s="9" t="s">
        <v>17132</v>
      </c>
      <c r="B4646" s="9">
        <v>1</v>
      </c>
      <c r="K4646" s="26" t="s">
        <v>8183</v>
      </c>
      <c r="L4646" s="27" t="s">
        <v>16748</v>
      </c>
      <c r="M4646" s="27" t="s">
        <v>16749</v>
      </c>
      <c r="N4646" s="27" t="s">
        <v>6012</v>
      </c>
      <c r="O4646" s="27" t="s">
        <v>6012</v>
      </c>
      <c r="P4646" s="27" t="s">
        <v>6108</v>
      </c>
      <c r="Q4646" s="28" t="s">
        <v>6109</v>
      </c>
    </row>
    <row r="4647" spans="1:17" x14ac:dyDescent="0.2">
      <c r="A4647" s="9" t="s">
        <v>17134</v>
      </c>
      <c r="B4647" s="9">
        <v>1</v>
      </c>
      <c r="K4647" s="29" t="s">
        <v>8183</v>
      </c>
      <c r="L4647" s="30" t="s">
        <v>16750</v>
      </c>
      <c r="M4647" s="30" t="s">
        <v>16751</v>
      </c>
      <c r="N4647" s="30" t="s">
        <v>6012</v>
      </c>
      <c r="O4647" s="30" t="s">
        <v>16752</v>
      </c>
      <c r="P4647" s="30" t="s">
        <v>6110</v>
      </c>
      <c r="Q4647" s="31" t="s">
        <v>6111</v>
      </c>
    </row>
    <row r="4648" spans="1:17" x14ac:dyDescent="0.2">
      <c r="A4648" s="9" t="s">
        <v>17136</v>
      </c>
      <c r="B4648" s="9">
        <v>1</v>
      </c>
      <c r="K4648" s="26" t="s">
        <v>8183</v>
      </c>
      <c r="L4648" s="27" t="s">
        <v>16753</v>
      </c>
      <c r="M4648" s="27" t="s">
        <v>16754</v>
      </c>
      <c r="N4648" s="27" t="s">
        <v>6012</v>
      </c>
      <c r="O4648" s="27" t="s">
        <v>6012</v>
      </c>
      <c r="P4648" s="27" t="s">
        <v>6112</v>
      </c>
      <c r="Q4648" s="28" t="s">
        <v>6113</v>
      </c>
    </row>
    <row r="4649" spans="1:17" x14ac:dyDescent="0.2">
      <c r="A4649" s="9" t="s">
        <v>17137</v>
      </c>
      <c r="B4649" s="9">
        <v>1</v>
      </c>
      <c r="K4649" s="29" t="s">
        <v>8282</v>
      </c>
      <c r="L4649" s="30" t="s">
        <v>16755</v>
      </c>
      <c r="M4649" s="30" t="s">
        <v>19511</v>
      </c>
      <c r="N4649" s="30" t="s">
        <v>6012</v>
      </c>
      <c r="O4649" s="30" t="s">
        <v>16756</v>
      </c>
      <c r="P4649" s="30" t="s">
        <v>6114</v>
      </c>
      <c r="Q4649" s="31" t="s">
        <v>6115</v>
      </c>
    </row>
    <row r="4650" spans="1:17" x14ac:dyDescent="0.2">
      <c r="A4650" s="9" t="s">
        <v>17140</v>
      </c>
      <c r="B4650" s="9">
        <v>1</v>
      </c>
      <c r="K4650" s="26" t="s">
        <v>8183</v>
      </c>
      <c r="L4650" s="27" t="s">
        <v>16757</v>
      </c>
      <c r="M4650" s="27" t="s">
        <v>16758</v>
      </c>
      <c r="N4650" s="27" t="s">
        <v>6012</v>
      </c>
      <c r="O4650" s="27" t="s">
        <v>6012</v>
      </c>
      <c r="P4650" s="27" t="s">
        <v>6116</v>
      </c>
      <c r="Q4650" s="28" t="s">
        <v>6117</v>
      </c>
    </row>
    <row r="4651" spans="1:17" x14ac:dyDescent="0.2">
      <c r="A4651" s="9" t="s">
        <v>17141</v>
      </c>
      <c r="B4651" s="9">
        <v>1</v>
      </c>
      <c r="K4651" s="29" t="s">
        <v>8183</v>
      </c>
      <c r="L4651" s="30" t="s">
        <v>16759</v>
      </c>
      <c r="M4651" s="30" t="s">
        <v>16760</v>
      </c>
      <c r="N4651" s="30" t="s">
        <v>6012</v>
      </c>
      <c r="O4651" s="30" t="s">
        <v>6012</v>
      </c>
      <c r="P4651" s="30" t="s">
        <v>6118</v>
      </c>
      <c r="Q4651" s="31" t="s">
        <v>6119</v>
      </c>
    </row>
    <row r="4652" spans="1:17" x14ac:dyDescent="0.2">
      <c r="A4652" s="9" t="s">
        <v>17143</v>
      </c>
      <c r="B4652" s="9">
        <v>1</v>
      </c>
      <c r="K4652" s="26" t="s">
        <v>8183</v>
      </c>
      <c r="L4652" s="27" t="s">
        <v>16761</v>
      </c>
      <c r="M4652" s="27" t="s">
        <v>16762</v>
      </c>
      <c r="N4652" s="27" t="s">
        <v>6012</v>
      </c>
      <c r="O4652" s="27" t="s">
        <v>6012</v>
      </c>
      <c r="P4652" s="27" t="s">
        <v>19511</v>
      </c>
      <c r="Q4652" s="28" t="s">
        <v>19511</v>
      </c>
    </row>
    <row r="4653" spans="1:17" x14ac:dyDescent="0.2">
      <c r="A4653" s="9" t="s">
        <v>17145</v>
      </c>
      <c r="B4653" s="9">
        <v>1</v>
      </c>
      <c r="K4653" s="29" t="s">
        <v>8183</v>
      </c>
      <c r="L4653" s="30" t="s">
        <v>16763</v>
      </c>
      <c r="M4653" s="30" t="s">
        <v>16764</v>
      </c>
      <c r="N4653" s="30" t="s">
        <v>6012</v>
      </c>
      <c r="O4653" s="30" t="s">
        <v>6012</v>
      </c>
      <c r="P4653" s="30" t="s">
        <v>19511</v>
      </c>
      <c r="Q4653" s="31" t="s">
        <v>6120</v>
      </c>
    </row>
    <row r="4654" spans="1:17" x14ac:dyDescent="0.2">
      <c r="A4654" s="9" t="s">
        <v>17147</v>
      </c>
      <c r="B4654" s="9">
        <v>1</v>
      </c>
      <c r="K4654" s="26" t="s">
        <v>8183</v>
      </c>
      <c r="L4654" s="27" t="s">
        <v>16765</v>
      </c>
      <c r="M4654" s="27" t="s">
        <v>6121</v>
      </c>
      <c r="N4654" s="27" t="s">
        <v>6012</v>
      </c>
      <c r="O4654" s="27" t="s">
        <v>6012</v>
      </c>
      <c r="P4654" s="27" t="s">
        <v>19511</v>
      </c>
      <c r="Q4654" s="28" t="s">
        <v>6122</v>
      </c>
    </row>
    <row r="4655" spans="1:17" x14ac:dyDescent="0.2">
      <c r="A4655" s="9" t="s">
        <v>17149</v>
      </c>
      <c r="B4655" s="9">
        <v>1</v>
      </c>
      <c r="K4655" s="29" t="s">
        <v>8183</v>
      </c>
      <c r="L4655" s="30" t="s">
        <v>16766</v>
      </c>
      <c r="M4655" s="30" t="s">
        <v>16767</v>
      </c>
      <c r="N4655" s="30" t="s">
        <v>6012</v>
      </c>
      <c r="O4655" s="30" t="s">
        <v>16768</v>
      </c>
      <c r="P4655" s="30" t="s">
        <v>6123</v>
      </c>
      <c r="Q4655" s="31" t="s">
        <v>6124</v>
      </c>
    </row>
    <row r="4656" spans="1:17" x14ac:dyDescent="0.2">
      <c r="A4656" s="9" t="s">
        <v>17151</v>
      </c>
      <c r="B4656" s="9">
        <v>1</v>
      </c>
      <c r="K4656" s="26" t="s">
        <v>8183</v>
      </c>
      <c r="L4656" s="27" t="s">
        <v>16769</v>
      </c>
      <c r="M4656" s="27" t="s">
        <v>16770</v>
      </c>
      <c r="N4656" s="27" t="s">
        <v>6012</v>
      </c>
      <c r="O4656" s="27" t="s">
        <v>6012</v>
      </c>
      <c r="P4656" s="27" t="s">
        <v>19511</v>
      </c>
      <c r="Q4656" s="28" t="s">
        <v>19511</v>
      </c>
    </row>
    <row r="4657" spans="1:17" x14ac:dyDescent="0.2">
      <c r="A4657" s="9" t="s">
        <v>17153</v>
      </c>
      <c r="B4657" s="9">
        <v>1</v>
      </c>
      <c r="K4657" s="29" t="s">
        <v>8177</v>
      </c>
      <c r="L4657" s="30" t="s">
        <v>16771</v>
      </c>
      <c r="M4657" s="30" t="s">
        <v>16772</v>
      </c>
      <c r="N4657" s="30" t="s">
        <v>6012</v>
      </c>
      <c r="O4657" s="30" t="s">
        <v>6012</v>
      </c>
      <c r="P4657" s="30" t="s">
        <v>6125</v>
      </c>
      <c r="Q4657" s="31" t="s">
        <v>6126</v>
      </c>
    </row>
    <row r="4658" spans="1:17" x14ac:dyDescent="0.2">
      <c r="A4658" s="9" t="s">
        <v>17155</v>
      </c>
      <c r="B4658" s="9">
        <v>1</v>
      </c>
      <c r="K4658" s="26" t="s">
        <v>8183</v>
      </c>
      <c r="L4658" s="27" t="s">
        <v>16773</v>
      </c>
      <c r="M4658" s="27" t="s">
        <v>16774</v>
      </c>
      <c r="N4658" s="27" t="s">
        <v>6012</v>
      </c>
      <c r="O4658" s="27" t="s">
        <v>6012</v>
      </c>
      <c r="P4658" s="27" t="s">
        <v>6127</v>
      </c>
      <c r="Q4658" s="28" t="s">
        <v>6128</v>
      </c>
    </row>
    <row r="4659" spans="1:17" x14ac:dyDescent="0.2">
      <c r="A4659" s="9" t="s">
        <v>17157</v>
      </c>
      <c r="B4659" s="9">
        <v>1</v>
      </c>
      <c r="K4659" s="29" t="s">
        <v>8177</v>
      </c>
      <c r="L4659" s="30" t="s">
        <v>16775</v>
      </c>
      <c r="M4659" s="30" t="s">
        <v>16776</v>
      </c>
      <c r="N4659" s="30" t="s">
        <v>6012</v>
      </c>
      <c r="O4659" s="30" t="s">
        <v>6012</v>
      </c>
      <c r="P4659" s="30" t="s">
        <v>6129</v>
      </c>
      <c r="Q4659" s="31" t="s">
        <v>6130</v>
      </c>
    </row>
    <row r="4660" spans="1:17" x14ac:dyDescent="0.2">
      <c r="A4660" s="9" t="s">
        <v>17158</v>
      </c>
      <c r="B4660" s="9">
        <v>1</v>
      </c>
      <c r="K4660" s="26" t="s">
        <v>8183</v>
      </c>
      <c r="L4660" s="27" t="s">
        <v>16777</v>
      </c>
      <c r="M4660" s="27" t="s">
        <v>16778</v>
      </c>
      <c r="N4660" s="27" t="s">
        <v>6012</v>
      </c>
      <c r="O4660" s="27" t="s">
        <v>6012</v>
      </c>
      <c r="P4660" s="27" t="s">
        <v>6131</v>
      </c>
      <c r="Q4660" s="28" t="s">
        <v>6132</v>
      </c>
    </row>
    <row r="4661" spans="1:17" x14ac:dyDescent="0.2">
      <c r="A4661" s="9" t="s">
        <v>17160</v>
      </c>
      <c r="B4661" s="9">
        <v>1</v>
      </c>
      <c r="K4661" s="29" t="s">
        <v>8183</v>
      </c>
      <c r="L4661" s="30" t="s">
        <v>16779</v>
      </c>
      <c r="M4661" s="30" t="s">
        <v>16780</v>
      </c>
      <c r="N4661" s="30" t="s">
        <v>6012</v>
      </c>
      <c r="O4661" s="30" t="s">
        <v>6012</v>
      </c>
      <c r="P4661" s="30" t="s">
        <v>6133</v>
      </c>
      <c r="Q4661" s="31" t="s">
        <v>6134</v>
      </c>
    </row>
    <row r="4662" spans="1:17" x14ac:dyDescent="0.2">
      <c r="A4662" s="9" t="s">
        <v>17163</v>
      </c>
      <c r="B4662" s="9">
        <v>1</v>
      </c>
      <c r="K4662" s="26" t="s">
        <v>8183</v>
      </c>
      <c r="L4662" s="27" t="s">
        <v>16781</v>
      </c>
      <c r="M4662" s="27" t="s">
        <v>16782</v>
      </c>
      <c r="N4662" s="27" t="s">
        <v>6012</v>
      </c>
      <c r="O4662" s="27" t="s">
        <v>6012</v>
      </c>
      <c r="P4662" s="27" t="s">
        <v>19511</v>
      </c>
      <c r="Q4662" s="28" t="s">
        <v>6072</v>
      </c>
    </row>
    <row r="4663" spans="1:17" x14ac:dyDescent="0.2">
      <c r="A4663" s="9" t="s">
        <v>17167</v>
      </c>
      <c r="B4663" s="9">
        <v>1</v>
      </c>
      <c r="K4663" s="29" t="s">
        <v>8183</v>
      </c>
      <c r="L4663" s="30" t="s">
        <v>16783</v>
      </c>
      <c r="M4663" s="30" t="s">
        <v>16784</v>
      </c>
      <c r="N4663" s="30" t="s">
        <v>6012</v>
      </c>
      <c r="O4663" s="30" t="s">
        <v>6012</v>
      </c>
      <c r="P4663" s="30" t="s">
        <v>19511</v>
      </c>
      <c r="Q4663" s="31" t="s">
        <v>19511</v>
      </c>
    </row>
    <row r="4664" spans="1:17" x14ac:dyDescent="0.2">
      <c r="A4664" s="9" t="s">
        <v>17168</v>
      </c>
      <c r="B4664" s="9">
        <v>1</v>
      </c>
      <c r="K4664" s="26" t="s">
        <v>8183</v>
      </c>
      <c r="L4664" s="27" t="s">
        <v>16785</v>
      </c>
      <c r="M4664" s="27" t="s">
        <v>16786</v>
      </c>
      <c r="N4664" s="27" t="s">
        <v>6012</v>
      </c>
      <c r="O4664" s="27" t="s">
        <v>6012</v>
      </c>
      <c r="P4664" s="27" t="s">
        <v>19511</v>
      </c>
      <c r="Q4664" s="28" t="s">
        <v>6135</v>
      </c>
    </row>
    <row r="4665" spans="1:17" x14ac:dyDescent="0.2">
      <c r="A4665" s="9" t="s">
        <v>17172</v>
      </c>
      <c r="B4665" s="9">
        <v>1</v>
      </c>
      <c r="K4665" s="29" t="s">
        <v>8183</v>
      </c>
      <c r="L4665" s="30" t="s">
        <v>16787</v>
      </c>
      <c r="M4665" s="30" t="s">
        <v>16788</v>
      </c>
      <c r="N4665" s="30" t="s">
        <v>6012</v>
      </c>
      <c r="O4665" s="30" t="s">
        <v>6012</v>
      </c>
      <c r="P4665" s="30" t="s">
        <v>6136</v>
      </c>
      <c r="Q4665" s="31" t="s">
        <v>6137</v>
      </c>
    </row>
    <row r="4666" spans="1:17" x14ac:dyDescent="0.2">
      <c r="A4666" s="9" t="s">
        <v>17174</v>
      </c>
      <c r="B4666" s="9">
        <v>1</v>
      </c>
      <c r="K4666" s="26" t="s">
        <v>8183</v>
      </c>
      <c r="L4666" s="27" t="s">
        <v>16789</v>
      </c>
      <c r="M4666" s="27" t="s">
        <v>16790</v>
      </c>
      <c r="N4666" s="27" t="s">
        <v>6012</v>
      </c>
      <c r="O4666" s="27" t="s">
        <v>6012</v>
      </c>
      <c r="P4666" s="27" t="s">
        <v>6138</v>
      </c>
      <c r="Q4666" s="28" t="s">
        <v>6139</v>
      </c>
    </row>
    <row r="4667" spans="1:17" x14ac:dyDescent="0.2">
      <c r="A4667" s="9" t="s">
        <v>17177</v>
      </c>
      <c r="B4667" s="9">
        <v>1</v>
      </c>
      <c r="K4667" s="29" t="s">
        <v>8174</v>
      </c>
      <c r="L4667" s="30" t="s">
        <v>16791</v>
      </c>
      <c r="M4667" s="30" t="s">
        <v>16792</v>
      </c>
      <c r="N4667" s="30" t="s">
        <v>6012</v>
      </c>
      <c r="O4667" s="30" t="s">
        <v>16793</v>
      </c>
      <c r="P4667" s="30" t="s">
        <v>6140</v>
      </c>
      <c r="Q4667" s="31" t="s">
        <v>6141</v>
      </c>
    </row>
    <row r="4668" spans="1:17" x14ac:dyDescent="0.2">
      <c r="A4668" s="9" t="s">
        <v>17179</v>
      </c>
      <c r="B4668" s="9">
        <v>1</v>
      </c>
      <c r="K4668" s="26" t="s">
        <v>8183</v>
      </c>
      <c r="L4668" s="27" t="s">
        <v>16794</v>
      </c>
      <c r="M4668" s="27" t="s">
        <v>16795</v>
      </c>
      <c r="N4668" s="27" t="s">
        <v>6012</v>
      </c>
      <c r="O4668" s="27" t="s">
        <v>6012</v>
      </c>
      <c r="P4668" s="27" t="s">
        <v>6142</v>
      </c>
      <c r="Q4668" s="28" t="s">
        <v>6143</v>
      </c>
    </row>
    <row r="4669" spans="1:17" x14ac:dyDescent="0.2">
      <c r="A4669" s="9" t="s">
        <v>17181</v>
      </c>
      <c r="B4669" s="9">
        <v>1</v>
      </c>
      <c r="K4669" s="29" t="s">
        <v>8183</v>
      </c>
      <c r="L4669" s="30" t="s">
        <v>16796</v>
      </c>
      <c r="M4669" s="30" t="s">
        <v>16797</v>
      </c>
      <c r="N4669" s="30" t="s">
        <v>6012</v>
      </c>
      <c r="O4669" s="30" t="s">
        <v>16798</v>
      </c>
      <c r="P4669" s="30" t="s">
        <v>19511</v>
      </c>
      <c r="Q4669" s="31" t="s">
        <v>6144</v>
      </c>
    </row>
    <row r="4670" spans="1:17" x14ac:dyDescent="0.2">
      <c r="A4670" s="9" t="s">
        <v>17183</v>
      </c>
      <c r="B4670" s="9">
        <v>1</v>
      </c>
      <c r="K4670" s="26" t="s">
        <v>8183</v>
      </c>
      <c r="L4670" s="27" t="s">
        <v>16799</v>
      </c>
      <c r="M4670" s="27" t="s">
        <v>16800</v>
      </c>
      <c r="N4670" s="27" t="s">
        <v>6012</v>
      </c>
      <c r="O4670" s="27" t="s">
        <v>19511</v>
      </c>
      <c r="P4670" s="27" t="s">
        <v>19511</v>
      </c>
      <c r="Q4670" s="28" t="s">
        <v>6019</v>
      </c>
    </row>
    <row r="4671" spans="1:17" x14ac:dyDescent="0.2">
      <c r="A4671" s="9" t="s">
        <v>17185</v>
      </c>
      <c r="B4671" s="9">
        <v>1</v>
      </c>
      <c r="K4671" s="29" t="s">
        <v>8183</v>
      </c>
      <c r="L4671" s="30" t="s">
        <v>16801</v>
      </c>
      <c r="M4671" s="30" t="s">
        <v>16697</v>
      </c>
      <c r="N4671" s="30" t="s">
        <v>6012</v>
      </c>
      <c r="O4671" s="30" t="s">
        <v>6012</v>
      </c>
      <c r="P4671" s="30" t="s">
        <v>19511</v>
      </c>
      <c r="Q4671" s="31" t="s">
        <v>6145</v>
      </c>
    </row>
    <row r="4672" spans="1:17" x14ac:dyDescent="0.2">
      <c r="A4672" s="9" t="s">
        <v>17187</v>
      </c>
      <c r="B4672" s="9">
        <v>1</v>
      </c>
      <c r="K4672" s="26" t="s">
        <v>8183</v>
      </c>
      <c r="L4672" s="27" t="s">
        <v>16802</v>
      </c>
      <c r="M4672" s="27" t="s">
        <v>16803</v>
      </c>
      <c r="N4672" s="27" t="s">
        <v>6012</v>
      </c>
      <c r="O4672" s="27" t="s">
        <v>6012</v>
      </c>
      <c r="P4672" s="27" t="s">
        <v>6146</v>
      </c>
      <c r="Q4672" s="28" t="s">
        <v>6147</v>
      </c>
    </row>
    <row r="4673" spans="1:17" x14ac:dyDescent="0.2">
      <c r="A4673" s="9" t="s">
        <v>17189</v>
      </c>
      <c r="B4673" s="9">
        <v>1</v>
      </c>
      <c r="K4673" s="29" t="s">
        <v>8183</v>
      </c>
      <c r="L4673" s="30" t="s">
        <v>16804</v>
      </c>
      <c r="M4673" s="30" t="s">
        <v>16803</v>
      </c>
      <c r="N4673" s="30" t="s">
        <v>6012</v>
      </c>
      <c r="O4673" s="30" t="s">
        <v>6012</v>
      </c>
      <c r="P4673" s="30" t="s">
        <v>6148</v>
      </c>
      <c r="Q4673" s="31" t="s">
        <v>6147</v>
      </c>
    </row>
    <row r="4674" spans="1:17" x14ac:dyDescent="0.2">
      <c r="A4674" s="9" t="s">
        <v>17191</v>
      </c>
      <c r="B4674" s="9">
        <v>1</v>
      </c>
      <c r="K4674" s="26" t="s">
        <v>8183</v>
      </c>
      <c r="L4674" s="27" t="s">
        <v>16805</v>
      </c>
      <c r="M4674" s="27" t="s">
        <v>16806</v>
      </c>
      <c r="N4674" s="27" t="s">
        <v>6012</v>
      </c>
      <c r="O4674" s="27" t="s">
        <v>6012</v>
      </c>
      <c r="P4674" s="27" t="s">
        <v>19511</v>
      </c>
      <c r="Q4674" s="28" t="s">
        <v>6149</v>
      </c>
    </row>
    <row r="4675" spans="1:17" x14ac:dyDescent="0.2">
      <c r="A4675" s="9" t="s">
        <v>17193</v>
      </c>
      <c r="B4675" s="9">
        <v>1</v>
      </c>
      <c r="K4675" s="29" t="s">
        <v>8183</v>
      </c>
      <c r="L4675" s="30" t="s">
        <v>16807</v>
      </c>
      <c r="M4675" s="30" t="s">
        <v>16808</v>
      </c>
      <c r="N4675" s="30" t="s">
        <v>6012</v>
      </c>
      <c r="O4675" s="30" t="s">
        <v>6012</v>
      </c>
      <c r="P4675" s="30" t="s">
        <v>19511</v>
      </c>
      <c r="Q4675" s="31" t="s">
        <v>6150</v>
      </c>
    </row>
    <row r="4676" spans="1:17" x14ac:dyDescent="0.2">
      <c r="A4676" s="9" t="s">
        <v>17195</v>
      </c>
      <c r="B4676" s="9">
        <v>1</v>
      </c>
      <c r="K4676" s="26" t="s">
        <v>8183</v>
      </c>
      <c r="L4676" s="27" t="s">
        <v>16809</v>
      </c>
      <c r="M4676" s="27" t="s">
        <v>16810</v>
      </c>
      <c r="N4676" s="27" t="s">
        <v>6012</v>
      </c>
      <c r="O4676" s="27" t="s">
        <v>6151</v>
      </c>
      <c r="P4676" s="27" t="s">
        <v>6152</v>
      </c>
      <c r="Q4676" s="28" t="s">
        <v>6153</v>
      </c>
    </row>
    <row r="4677" spans="1:17" x14ac:dyDescent="0.2">
      <c r="A4677" s="9" t="s">
        <v>17197</v>
      </c>
      <c r="B4677" s="9">
        <v>1</v>
      </c>
      <c r="K4677" s="29" t="s">
        <v>8183</v>
      </c>
      <c r="L4677" s="30" t="s">
        <v>16811</v>
      </c>
      <c r="M4677" s="30" t="s">
        <v>16812</v>
      </c>
      <c r="N4677" s="30" t="s">
        <v>6012</v>
      </c>
      <c r="O4677" s="30" t="s">
        <v>6012</v>
      </c>
      <c r="P4677" s="30" t="s">
        <v>6154</v>
      </c>
      <c r="Q4677" s="31" t="s">
        <v>6155</v>
      </c>
    </row>
    <row r="4678" spans="1:17" x14ac:dyDescent="0.2">
      <c r="A4678" s="9" t="s">
        <v>17199</v>
      </c>
      <c r="B4678" s="9">
        <v>1</v>
      </c>
      <c r="K4678" s="26" t="s">
        <v>8174</v>
      </c>
      <c r="L4678" s="27" t="s">
        <v>16813</v>
      </c>
      <c r="M4678" s="27" t="s">
        <v>19511</v>
      </c>
      <c r="N4678" s="27" t="s">
        <v>6012</v>
      </c>
      <c r="O4678" s="27" t="s">
        <v>16814</v>
      </c>
      <c r="P4678" s="27" t="s">
        <v>6156</v>
      </c>
      <c r="Q4678" s="28" t="s">
        <v>6157</v>
      </c>
    </row>
    <row r="4679" spans="1:17" x14ac:dyDescent="0.2">
      <c r="A4679" s="9" t="s">
        <v>17201</v>
      </c>
      <c r="B4679" s="9">
        <v>1</v>
      </c>
      <c r="K4679" s="29" t="s">
        <v>8285</v>
      </c>
      <c r="L4679" s="30" t="s">
        <v>16815</v>
      </c>
      <c r="M4679" s="30" t="s">
        <v>19511</v>
      </c>
      <c r="N4679" s="30" t="s">
        <v>6012</v>
      </c>
      <c r="O4679" s="30" t="s">
        <v>16816</v>
      </c>
      <c r="P4679" s="30" t="s">
        <v>6158</v>
      </c>
      <c r="Q4679" s="31" t="s">
        <v>6159</v>
      </c>
    </row>
    <row r="4680" spans="1:17" x14ac:dyDescent="0.2">
      <c r="A4680" s="9" t="s">
        <v>17203</v>
      </c>
      <c r="B4680" s="9">
        <v>1</v>
      </c>
      <c r="K4680" s="26" t="s">
        <v>8183</v>
      </c>
      <c r="L4680" s="27" t="s">
        <v>16817</v>
      </c>
      <c r="M4680" s="27" t="s">
        <v>6160</v>
      </c>
      <c r="N4680" s="27" t="s">
        <v>6012</v>
      </c>
      <c r="O4680" s="27" t="s">
        <v>6012</v>
      </c>
      <c r="P4680" s="27" t="s">
        <v>19511</v>
      </c>
      <c r="Q4680" s="28" t="s">
        <v>6161</v>
      </c>
    </row>
    <row r="4681" spans="1:17" x14ac:dyDescent="0.2">
      <c r="A4681" s="9" t="s">
        <v>17205</v>
      </c>
      <c r="B4681" s="9">
        <v>1</v>
      </c>
      <c r="K4681" s="29" t="s">
        <v>8183</v>
      </c>
      <c r="L4681" s="30" t="s">
        <v>16818</v>
      </c>
      <c r="M4681" s="30" t="s">
        <v>16819</v>
      </c>
      <c r="N4681" s="30" t="s">
        <v>6012</v>
      </c>
      <c r="O4681" s="30" t="s">
        <v>6012</v>
      </c>
      <c r="P4681" s="30" t="s">
        <v>19511</v>
      </c>
      <c r="Q4681" s="31" t="s">
        <v>6162</v>
      </c>
    </row>
    <row r="4682" spans="1:17" x14ac:dyDescent="0.2">
      <c r="A4682" s="9" t="s">
        <v>17207</v>
      </c>
      <c r="B4682" s="9">
        <v>1</v>
      </c>
      <c r="K4682" s="26" t="s">
        <v>8183</v>
      </c>
      <c r="L4682" s="27" t="s">
        <v>16820</v>
      </c>
      <c r="M4682" s="27" t="s">
        <v>6163</v>
      </c>
      <c r="N4682" s="27" t="s">
        <v>6012</v>
      </c>
      <c r="O4682" s="27" t="s">
        <v>16821</v>
      </c>
      <c r="P4682" s="27" t="s">
        <v>19511</v>
      </c>
      <c r="Q4682" s="28" t="s">
        <v>6164</v>
      </c>
    </row>
    <row r="4683" spans="1:17" x14ac:dyDescent="0.2">
      <c r="A4683" s="9" t="s">
        <v>17208</v>
      </c>
      <c r="B4683" s="9">
        <v>1</v>
      </c>
      <c r="K4683" s="29" t="s">
        <v>8183</v>
      </c>
      <c r="L4683" s="30" t="s">
        <v>16822</v>
      </c>
      <c r="M4683" s="30" t="s">
        <v>6165</v>
      </c>
      <c r="N4683" s="30" t="s">
        <v>6012</v>
      </c>
      <c r="O4683" s="30" t="s">
        <v>6012</v>
      </c>
      <c r="P4683" s="30" t="s">
        <v>19511</v>
      </c>
      <c r="Q4683" s="31" t="s">
        <v>19511</v>
      </c>
    </row>
    <row r="4684" spans="1:17" x14ac:dyDescent="0.2">
      <c r="A4684" s="9" t="s">
        <v>6444</v>
      </c>
      <c r="B4684" s="9">
        <v>1</v>
      </c>
      <c r="K4684" s="26" t="s">
        <v>8183</v>
      </c>
      <c r="L4684" s="27" t="s">
        <v>16823</v>
      </c>
      <c r="M4684" s="27" t="s">
        <v>19511</v>
      </c>
      <c r="N4684" s="27" t="s">
        <v>6012</v>
      </c>
      <c r="O4684" s="27" t="s">
        <v>16824</v>
      </c>
      <c r="P4684" s="27" t="s">
        <v>19511</v>
      </c>
      <c r="Q4684" s="28" t="s">
        <v>19511</v>
      </c>
    </row>
    <row r="4685" spans="1:17" x14ac:dyDescent="0.2">
      <c r="A4685" s="9" t="s">
        <v>17211</v>
      </c>
      <c r="B4685" s="9">
        <v>1</v>
      </c>
      <c r="K4685" s="29" t="s">
        <v>8183</v>
      </c>
      <c r="L4685" s="30" t="s">
        <v>16825</v>
      </c>
      <c r="M4685" s="30" t="s">
        <v>16826</v>
      </c>
      <c r="N4685" s="30" t="s">
        <v>6012</v>
      </c>
      <c r="O4685" s="30" t="s">
        <v>6012</v>
      </c>
      <c r="P4685" s="30" t="s">
        <v>19511</v>
      </c>
      <c r="Q4685" s="31" t="s">
        <v>19511</v>
      </c>
    </row>
    <row r="4686" spans="1:17" x14ac:dyDescent="0.2">
      <c r="A4686" s="9" t="s">
        <v>17213</v>
      </c>
      <c r="B4686" s="9">
        <v>1</v>
      </c>
      <c r="K4686" s="26" t="s">
        <v>8183</v>
      </c>
      <c r="L4686" s="27" t="s">
        <v>16827</v>
      </c>
      <c r="M4686" s="27" t="s">
        <v>16828</v>
      </c>
      <c r="N4686" s="27" t="s">
        <v>6012</v>
      </c>
      <c r="O4686" s="27" t="s">
        <v>6012</v>
      </c>
      <c r="P4686" s="27" t="s">
        <v>19511</v>
      </c>
      <c r="Q4686" s="28" t="s">
        <v>19511</v>
      </c>
    </row>
    <row r="4687" spans="1:17" x14ac:dyDescent="0.2">
      <c r="A4687" s="9" t="s">
        <v>17215</v>
      </c>
      <c r="B4687" s="9">
        <v>1</v>
      </c>
      <c r="K4687" s="29" t="s">
        <v>8183</v>
      </c>
      <c r="L4687" s="30" t="s">
        <v>16829</v>
      </c>
      <c r="M4687" s="30" t="s">
        <v>6166</v>
      </c>
      <c r="N4687" s="30" t="s">
        <v>6012</v>
      </c>
      <c r="O4687" s="30" t="s">
        <v>16830</v>
      </c>
      <c r="P4687" s="30" t="s">
        <v>19511</v>
      </c>
      <c r="Q4687" s="31" t="s">
        <v>19511</v>
      </c>
    </row>
    <row r="4688" spans="1:17" x14ac:dyDescent="0.2">
      <c r="A4688" s="9" t="s">
        <v>17218</v>
      </c>
      <c r="B4688" s="9">
        <v>1</v>
      </c>
      <c r="K4688" s="26" t="s">
        <v>8216</v>
      </c>
      <c r="L4688" s="27" t="s">
        <v>16831</v>
      </c>
      <c r="M4688" s="27" t="s">
        <v>16832</v>
      </c>
      <c r="N4688" s="27" t="s">
        <v>6012</v>
      </c>
      <c r="O4688" s="27" t="s">
        <v>6012</v>
      </c>
      <c r="P4688" s="27" t="s">
        <v>19511</v>
      </c>
      <c r="Q4688" s="28" t="s">
        <v>6167</v>
      </c>
    </row>
    <row r="4689" spans="1:17" x14ac:dyDescent="0.2">
      <c r="A4689" s="9" t="s">
        <v>17220</v>
      </c>
      <c r="B4689" s="9">
        <v>1</v>
      </c>
      <c r="K4689" s="29" t="s">
        <v>8183</v>
      </c>
      <c r="L4689" s="30" t="s">
        <v>16833</v>
      </c>
      <c r="M4689" s="30" t="s">
        <v>16834</v>
      </c>
      <c r="N4689" s="30" t="s">
        <v>6012</v>
      </c>
      <c r="O4689" s="30" t="s">
        <v>6012</v>
      </c>
      <c r="P4689" s="30" t="s">
        <v>19511</v>
      </c>
      <c r="Q4689" s="31" t="s">
        <v>6168</v>
      </c>
    </row>
    <row r="4690" spans="1:17" x14ac:dyDescent="0.2">
      <c r="A4690" s="9" t="s">
        <v>17222</v>
      </c>
      <c r="B4690" s="9">
        <v>1</v>
      </c>
      <c r="K4690" s="26" t="s">
        <v>8183</v>
      </c>
      <c r="L4690" s="27" t="s">
        <v>16835</v>
      </c>
      <c r="M4690" s="27" t="s">
        <v>16836</v>
      </c>
      <c r="N4690" s="27" t="s">
        <v>6012</v>
      </c>
      <c r="O4690" s="27" t="s">
        <v>6012</v>
      </c>
      <c r="P4690" s="27" t="s">
        <v>6169</v>
      </c>
      <c r="Q4690" s="28" t="s">
        <v>19511</v>
      </c>
    </row>
    <row r="4691" spans="1:17" x14ac:dyDescent="0.2">
      <c r="A4691" s="9" t="s">
        <v>17223</v>
      </c>
      <c r="B4691" s="9">
        <v>1</v>
      </c>
      <c r="K4691" s="29" t="s">
        <v>8183</v>
      </c>
      <c r="L4691" s="30" t="s">
        <v>16837</v>
      </c>
      <c r="M4691" s="30" t="s">
        <v>16838</v>
      </c>
      <c r="N4691" s="30" t="s">
        <v>6012</v>
      </c>
      <c r="O4691" s="30" t="s">
        <v>6012</v>
      </c>
      <c r="P4691" s="30" t="s">
        <v>6170</v>
      </c>
      <c r="Q4691" s="31" t="s">
        <v>19511</v>
      </c>
    </row>
    <row r="4692" spans="1:17" x14ac:dyDescent="0.2">
      <c r="A4692" s="9" t="s">
        <v>17225</v>
      </c>
      <c r="B4692" s="9">
        <v>1</v>
      </c>
      <c r="K4692" s="26" t="s">
        <v>8183</v>
      </c>
      <c r="L4692" s="27" t="s">
        <v>16839</v>
      </c>
      <c r="M4692" s="27" t="s">
        <v>16840</v>
      </c>
      <c r="N4692" s="27" t="s">
        <v>6012</v>
      </c>
      <c r="O4692" s="27" t="s">
        <v>6012</v>
      </c>
      <c r="P4692" s="27" t="s">
        <v>19511</v>
      </c>
      <c r="Q4692" s="28" t="s">
        <v>19511</v>
      </c>
    </row>
    <row r="4693" spans="1:17" x14ac:dyDescent="0.2">
      <c r="A4693" s="9" t="s">
        <v>17227</v>
      </c>
      <c r="B4693" s="9">
        <v>1</v>
      </c>
      <c r="K4693" s="29" t="s">
        <v>8183</v>
      </c>
      <c r="L4693" s="30" t="s">
        <v>16841</v>
      </c>
      <c r="M4693" s="30" t="s">
        <v>16842</v>
      </c>
      <c r="N4693" s="30" t="s">
        <v>6012</v>
      </c>
      <c r="O4693" s="30" t="s">
        <v>19511</v>
      </c>
      <c r="P4693" s="30" t="s">
        <v>19511</v>
      </c>
      <c r="Q4693" s="31" t="s">
        <v>19511</v>
      </c>
    </row>
    <row r="4694" spans="1:17" x14ac:dyDescent="0.2">
      <c r="A4694" s="9" t="s">
        <v>17228</v>
      </c>
      <c r="B4694" s="9">
        <v>1</v>
      </c>
      <c r="K4694" s="26" t="s">
        <v>8183</v>
      </c>
      <c r="L4694" s="27" t="s">
        <v>16843</v>
      </c>
      <c r="M4694" s="27" t="s">
        <v>16844</v>
      </c>
      <c r="N4694" s="27" t="s">
        <v>6012</v>
      </c>
      <c r="O4694" s="27" t="s">
        <v>19511</v>
      </c>
      <c r="P4694" s="27" t="s">
        <v>19511</v>
      </c>
      <c r="Q4694" s="28" t="s">
        <v>6144</v>
      </c>
    </row>
    <row r="4695" spans="1:17" x14ac:dyDescent="0.2">
      <c r="A4695" s="9" t="s">
        <v>17230</v>
      </c>
      <c r="B4695" s="9">
        <v>1</v>
      </c>
      <c r="K4695" s="29" t="s">
        <v>8183</v>
      </c>
      <c r="L4695" s="30" t="s">
        <v>16845</v>
      </c>
      <c r="M4695" s="30" t="s">
        <v>16846</v>
      </c>
      <c r="N4695" s="30" t="s">
        <v>6012</v>
      </c>
      <c r="O4695" s="30" t="s">
        <v>19511</v>
      </c>
      <c r="P4695" s="30" t="s">
        <v>19511</v>
      </c>
      <c r="Q4695" s="31" t="s">
        <v>6171</v>
      </c>
    </row>
    <row r="4696" spans="1:17" x14ac:dyDescent="0.2">
      <c r="A4696" s="9" t="s">
        <v>17232</v>
      </c>
      <c r="B4696" s="9">
        <v>1</v>
      </c>
      <c r="K4696" s="26" t="s">
        <v>8183</v>
      </c>
      <c r="L4696" s="27" t="s">
        <v>16847</v>
      </c>
      <c r="M4696" s="27" t="s">
        <v>16848</v>
      </c>
      <c r="N4696" s="27" t="s">
        <v>6012</v>
      </c>
      <c r="O4696" s="27" t="s">
        <v>19511</v>
      </c>
      <c r="P4696" s="27" t="s">
        <v>19511</v>
      </c>
      <c r="Q4696" s="28" t="s">
        <v>19511</v>
      </c>
    </row>
    <row r="4697" spans="1:17" x14ac:dyDescent="0.2">
      <c r="A4697" s="9" t="s">
        <v>17234</v>
      </c>
      <c r="B4697" s="9">
        <v>1</v>
      </c>
      <c r="K4697" s="29" t="s">
        <v>8183</v>
      </c>
      <c r="L4697" s="30" t="s">
        <v>12517</v>
      </c>
      <c r="M4697" s="30" t="s">
        <v>6172</v>
      </c>
      <c r="N4697" s="30" t="s">
        <v>6012</v>
      </c>
      <c r="O4697" s="30" t="s">
        <v>6012</v>
      </c>
      <c r="P4697" s="30" t="s">
        <v>19511</v>
      </c>
      <c r="Q4697" s="31" t="s">
        <v>6173</v>
      </c>
    </row>
    <row r="4698" spans="1:17" x14ac:dyDescent="0.2">
      <c r="A4698" s="9" t="s">
        <v>17236</v>
      </c>
      <c r="B4698" s="9">
        <v>1</v>
      </c>
      <c r="K4698" s="26" t="s">
        <v>8183</v>
      </c>
      <c r="L4698" s="27" t="s">
        <v>16849</v>
      </c>
      <c r="M4698" s="27" t="s">
        <v>16850</v>
      </c>
      <c r="N4698" s="27" t="s">
        <v>6012</v>
      </c>
      <c r="O4698" s="27" t="s">
        <v>19511</v>
      </c>
      <c r="P4698" s="27" t="s">
        <v>19511</v>
      </c>
      <c r="Q4698" s="28" t="s">
        <v>6174</v>
      </c>
    </row>
    <row r="4699" spans="1:17" x14ac:dyDescent="0.2">
      <c r="A4699" s="9" t="s">
        <v>17238</v>
      </c>
      <c r="B4699" s="9">
        <v>1</v>
      </c>
      <c r="K4699" s="29" t="s">
        <v>8183</v>
      </c>
      <c r="L4699" s="30" t="s">
        <v>16851</v>
      </c>
      <c r="M4699" s="30" t="s">
        <v>16852</v>
      </c>
      <c r="N4699" s="30" t="s">
        <v>6012</v>
      </c>
      <c r="O4699" s="30" t="s">
        <v>19511</v>
      </c>
      <c r="P4699" s="30" t="s">
        <v>19511</v>
      </c>
      <c r="Q4699" s="31" t="s">
        <v>6175</v>
      </c>
    </row>
    <row r="4700" spans="1:17" x14ac:dyDescent="0.2">
      <c r="A4700" s="9" t="s">
        <v>17240</v>
      </c>
      <c r="B4700" s="9">
        <v>1</v>
      </c>
      <c r="K4700" s="26" t="s">
        <v>8183</v>
      </c>
      <c r="L4700" s="27" t="s">
        <v>6012</v>
      </c>
      <c r="M4700" s="27" t="s">
        <v>16853</v>
      </c>
      <c r="N4700" s="27" t="s">
        <v>6012</v>
      </c>
      <c r="O4700" s="27" t="s">
        <v>19511</v>
      </c>
      <c r="P4700" s="27" t="s">
        <v>19511</v>
      </c>
      <c r="Q4700" s="28" t="s">
        <v>6176</v>
      </c>
    </row>
    <row r="4701" spans="1:17" x14ac:dyDescent="0.2">
      <c r="A4701" s="9" t="s">
        <v>17242</v>
      </c>
      <c r="B4701" s="9">
        <v>1</v>
      </c>
      <c r="K4701" s="29" t="s">
        <v>8177</v>
      </c>
      <c r="L4701" s="30" t="s">
        <v>16854</v>
      </c>
      <c r="M4701" s="30" t="s">
        <v>16855</v>
      </c>
      <c r="N4701" s="30" t="s">
        <v>6012</v>
      </c>
      <c r="O4701" s="30" t="s">
        <v>6012</v>
      </c>
      <c r="P4701" s="30" t="s">
        <v>6177</v>
      </c>
      <c r="Q4701" s="31" t="s">
        <v>6178</v>
      </c>
    </row>
    <row r="4702" spans="1:17" x14ac:dyDescent="0.2">
      <c r="A4702" s="9" t="s">
        <v>17244</v>
      </c>
      <c r="B4702" s="9">
        <v>1</v>
      </c>
      <c r="K4702" s="26" t="s">
        <v>8183</v>
      </c>
      <c r="L4702" s="27" t="s">
        <v>16856</v>
      </c>
      <c r="M4702" s="27" t="s">
        <v>16857</v>
      </c>
      <c r="N4702" s="27" t="s">
        <v>6012</v>
      </c>
      <c r="O4702" s="27" t="s">
        <v>6012</v>
      </c>
      <c r="P4702" s="27" t="s">
        <v>6179</v>
      </c>
      <c r="Q4702" s="28" t="s">
        <v>6180</v>
      </c>
    </row>
    <row r="4703" spans="1:17" x14ac:dyDescent="0.2">
      <c r="A4703" s="9" t="s">
        <v>17247</v>
      </c>
      <c r="B4703" s="9">
        <v>1</v>
      </c>
      <c r="K4703" s="29" t="s">
        <v>8183</v>
      </c>
      <c r="L4703" s="30" t="s">
        <v>16858</v>
      </c>
      <c r="M4703" s="30" t="s">
        <v>16859</v>
      </c>
      <c r="N4703" s="30" t="s">
        <v>6012</v>
      </c>
      <c r="O4703" s="30" t="s">
        <v>19511</v>
      </c>
      <c r="P4703" s="30" t="s">
        <v>19511</v>
      </c>
      <c r="Q4703" s="31" t="s">
        <v>6181</v>
      </c>
    </row>
    <row r="4704" spans="1:17" x14ac:dyDescent="0.2">
      <c r="A4704" s="9" t="s">
        <v>17249</v>
      </c>
      <c r="B4704" s="9">
        <v>1</v>
      </c>
      <c r="K4704" s="26" t="s">
        <v>8174</v>
      </c>
      <c r="L4704" s="27" t="s">
        <v>16860</v>
      </c>
      <c r="M4704" s="27" t="s">
        <v>16861</v>
      </c>
      <c r="N4704" s="27" t="s">
        <v>6012</v>
      </c>
      <c r="O4704" s="27" t="s">
        <v>19511</v>
      </c>
      <c r="P4704" s="27" t="s">
        <v>19511</v>
      </c>
      <c r="Q4704" s="28" t="s">
        <v>6182</v>
      </c>
    </row>
    <row r="4705" spans="1:17" x14ac:dyDescent="0.2">
      <c r="A4705" s="9" t="s">
        <v>17251</v>
      </c>
      <c r="B4705" s="9">
        <v>1</v>
      </c>
      <c r="K4705" s="29" t="s">
        <v>8174</v>
      </c>
      <c r="L4705" s="30" t="s">
        <v>16862</v>
      </c>
      <c r="M4705" s="30" t="s">
        <v>16863</v>
      </c>
      <c r="N4705" s="30" t="s">
        <v>6012</v>
      </c>
      <c r="O4705" s="30" t="s">
        <v>6012</v>
      </c>
      <c r="P4705" s="30" t="s">
        <v>6183</v>
      </c>
      <c r="Q4705" s="31" t="s">
        <v>6184</v>
      </c>
    </row>
    <row r="4706" spans="1:17" x14ac:dyDescent="0.2">
      <c r="A4706" s="9" t="s">
        <v>17253</v>
      </c>
      <c r="B4706" s="9">
        <v>1</v>
      </c>
      <c r="K4706" s="26" t="s">
        <v>8174</v>
      </c>
      <c r="L4706" s="27" t="s">
        <v>16864</v>
      </c>
      <c r="M4706" s="27" t="s">
        <v>16865</v>
      </c>
      <c r="N4706" s="27" t="s">
        <v>6012</v>
      </c>
      <c r="O4706" s="27" t="s">
        <v>19511</v>
      </c>
      <c r="P4706" s="27" t="s">
        <v>19511</v>
      </c>
      <c r="Q4706" s="28" t="s">
        <v>6185</v>
      </c>
    </row>
    <row r="4707" spans="1:17" x14ac:dyDescent="0.2">
      <c r="A4707" s="9" t="s">
        <v>17255</v>
      </c>
      <c r="B4707" s="9">
        <v>1</v>
      </c>
      <c r="K4707" s="29" t="s">
        <v>8174</v>
      </c>
      <c r="L4707" s="30" t="s">
        <v>16866</v>
      </c>
      <c r="M4707" s="30" t="s">
        <v>16867</v>
      </c>
      <c r="N4707" s="30" t="s">
        <v>6012</v>
      </c>
      <c r="O4707" s="30" t="s">
        <v>19511</v>
      </c>
      <c r="P4707" s="30" t="s">
        <v>19511</v>
      </c>
      <c r="Q4707" s="31" t="s">
        <v>6186</v>
      </c>
    </row>
    <row r="4708" spans="1:17" x14ac:dyDescent="0.2">
      <c r="A4708" s="9" t="s">
        <v>17259</v>
      </c>
      <c r="B4708" s="9">
        <v>1</v>
      </c>
      <c r="K4708" s="26" t="s">
        <v>8183</v>
      </c>
      <c r="L4708" s="27" t="s">
        <v>16868</v>
      </c>
      <c r="M4708" s="27" t="s">
        <v>16869</v>
      </c>
      <c r="N4708" s="27" t="s">
        <v>6012</v>
      </c>
      <c r="O4708" s="27" t="s">
        <v>19511</v>
      </c>
      <c r="P4708" s="27" t="s">
        <v>19511</v>
      </c>
      <c r="Q4708" s="28" t="s">
        <v>6187</v>
      </c>
    </row>
    <row r="4709" spans="1:17" x14ac:dyDescent="0.2">
      <c r="A4709" s="9" t="s">
        <v>17261</v>
      </c>
      <c r="B4709" s="9">
        <v>1</v>
      </c>
      <c r="K4709" s="29" t="s">
        <v>8183</v>
      </c>
      <c r="L4709" s="30" t="s">
        <v>16870</v>
      </c>
      <c r="M4709" s="30" t="s">
        <v>16871</v>
      </c>
      <c r="N4709" s="30" t="s">
        <v>6012</v>
      </c>
      <c r="O4709" s="30" t="s">
        <v>16872</v>
      </c>
      <c r="P4709" s="30" t="s">
        <v>19511</v>
      </c>
      <c r="Q4709" s="31" t="s">
        <v>6188</v>
      </c>
    </row>
    <row r="4710" spans="1:17" x14ac:dyDescent="0.2">
      <c r="A4710" s="9" t="s">
        <v>17263</v>
      </c>
      <c r="B4710" s="9">
        <v>1</v>
      </c>
      <c r="K4710" s="26" t="s">
        <v>8177</v>
      </c>
      <c r="L4710" s="27" t="s">
        <v>16873</v>
      </c>
      <c r="M4710" s="27" t="s">
        <v>16874</v>
      </c>
      <c r="N4710" s="27" t="s">
        <v>6012</v>
      </c>
      <c r="O4710" s="27" t="s">
        <v>6012</v>
      </c>
      <c r="P4710" s="27" t="s">
        <v>6189</v>
      </c>
      <c r="Q4710" s="28" t="s">
        <v>6190</v>
      </c>
    </row>
    <row r="4711" spans="1:17" x14ac:dyDescent="0.2">
      <c r="A4711" s="9" t="s">
        <v>17265</v>
      </c>
      <c r="B4711" s="9">
        <v>1</v>
      </c>
      <c r="K4711" s="29" t="s">
        <v>8183</v>
      </c>
      <c r="L4711" s="30" t="s">
        <v>16875</v>
      </c>
      <c r="M4711" s="30" t="s">
        <v>6191</v>
      </c>
      <c r="N4711" s="30" t="s">
        <v>6012</v>
      </c>
      <c r="O4711" s="30" t="s">
        <v>6012</v>
      </c>
      <c r="P4711" s="30" t="s">
        <v>19511</v>
      </c>
      <c r="Q4711" s="31" t="s">
        <v>6192</v>
      </c>
    </row>
    <row r="4712" spans="1:17" x14ac:dyDescent="0.2">
      <c r="A4712" s="9" t="s">
        <v>17267</v>
      </c>
      <c r="B4712" s="9">
        <v>1</v>
      </c>
      <c r="K4712" s="26" t="s">
        <v>8183</v>
      </c>
      <c r="L4712" s="27" t="s">
        <v>16876</v>
      </c>
      <c r="M4712" s="27" t="s">
        <v>16877</v>
      </c>
      <c r="N4712" s="27" t="s">
        <v>6012</v>
      </c>
      <c r="O4712" s="27" t="s">
        <v>6012</v>
      </c>
      <c r="P4712" s="27" t="s">
        <v>2832</v>
      </c>
      <c r="Q4712" s="28" t="s">
        <v>6193</v>
      </c>
    </row>
    <row r="4713" spans="1:17" x14ac:dyDescent="0.2">
      <c r="A4713" s="9" t="s">
        <v>17271</v>
      </c>
      <c r="B4713" s="9">
        <v>1</v>
      </c>
      <c r="K4713" s="29" t="s">
        <v>8174</v>
      </c>
      <c r="L4713" s="30" t="s">
        <v>16878</v>
      </c>
      <c r="M4713" s="30" t="s">
        <v>6194</v>
      </c>
      <c r="N4713" s="30" t="s">
        <v>6012</v>
      </c>
      <c r="O4713" s="30" t="s">
        <v>16879</v>
      </c>
      <c r="P4713" s="30" t="s">
        <v>19511</v>
      </c>
      <c r="Q4713" s="31" t="s">
        <v>6195</v>
      </c>
    </row>
    <row r="4714" spans="1:17" x14ac:dyDescent="0.2">
      <c r="A4714" s="9" t="s">
        <v>17274</v>
      </c>
      <c r="B4714" s="9">
        <v>1</v>
      </c>
      <c r="K4714" s="26" t="s">
        <v>8174</v>
      </c>
      <c r="L4714" s="27" t="s">
        <v>16880</v>
      </c>
      <c r="M4714" s="27" t="s">
        <v>6196</v>
      </c>
      <c r="N4714" s="27" t="s">
        <v>6012</v>
      </c>
      <c r="O4714" s="27" t="s">
        <v>6012</v>
      </c>
      <c r="P4714" s="27" t="s">
        <v>19511</v>
      </c>
      <c r="Q4714" s="28" t="s">
        <v>19511</v>
      </c>
    </row>
    <row r="4715" spans="1:17" x14ac:dyDescent="0.2">
      <c r="A4715" s="9" t="s">
        <v>17276</v>
      </c>
      <c r="B4715" s="9">
        <v>1</v>
      </c>
      <c r="K4715" s="29" t="s">
        <v>8174</v>
      </c>
      <c r="L4715" s="30" t="s">
        <v>16881</v>
      </c>
      <c r="M4715" s="30" t="s">
        <v>6197</v>
      </c>
      <c r="N4715" s="30" t="s">
        <v>6012</v>
      </c>
      <c r="O4715" s="30" t="s">
        <v>6012</v>
      </c>
      <c r="P4715" s="30" t="s">
        <v>19511</v>
      </c>
      <c r="Q4715" s="31" t="s">
        <v>6198</v>
      </c>
    </row>
    <row r="4716" spans="1:17" x14ac:dyDescent="0.2">
      <c r="A4716" s="9" t="s">
        <v>17278</v>
      </c>
      <c r="B4716" s="9">
        <v>1</v>
      </c>
      <c r="K4716" s="26" t="s">
        <v>8174</v>
      </c>
      <c r="L4716" s="27" t="s">
        <v>16882</v>
      </c>
      <c r="M4716" s="27" t="s">
        <v>16883</v>
      </c>
      <c r="N4716" s="27" t="s">
        <v>6012</v>
      </c>
      <c r="O4716" s="27" t="s">
        <v>6012</v>
      </c>
      <c r="P4716" s="27" t="s">
        <v>19511</v>
      </c>
      <c r="Q4716" s="28" t="s">
        <v>6199</v>
      </c>
    </row>
    <row r="4717" spans="1:17" x14ac:dyDescent="0.2">
      <c r="A4717" s="9" t="s">
        <v>17280</v>
      </c>
      <c r="B4717" s="9">
        <v>1</v>
      </c>
      <c r="K4717" s="29" t="s">
        <v>8183</v>
      </c>
      <c r="L4717" s="30" t="s">
        <v>16884</v>
      </c>
      <c r="M4717" s="30" t="s">
        <v>16885</v>
      </c>
      <c r="N4717" s="30" t="s">
        <v>6012</v>
      </c>
      <c r="O4717" s="30" t="s">
        <v>6012</v>
      </c>
      <c r="P4717" s="30" t="s">
        <v>19511</v>
      </c>
      <c r="Q4717" s="31" t="s">
        <v>6200</v>
      </c>
    </row>
    <row r="4718" spans="1:17" x14ac:dyDescent="0.2">
      <c r="A4718" s="9" t="s">
        <v>17282</v>
      </c>
      <c r="B4718" s="9">
        <v>1</v>
      </c>
      <c r="K4718" s="26" t="s">
        <v>8183</v>
      </c>
      <c r="L4718" s="27" t="s">
        <v>16886</v>
      </c>
      <c r="M4718" s="27" t="s">
        <v>16887</v>
      </c>
      <c r="N4718" s="27" t="s">
        <v>6012</v>
      </c>
      <c r="O4718" s="27" t="s">
        <v>6012</v>
      </c>
      <c r="P4718" s="27" t="s">
        <v>19511</v>
      </c>
      <c r="Q4718" s="28" t="s">
        <v>19511</v>
      </c>
    </row>
    <row r="4719" spans="1:17" x14ac:dyDescent="0.2">
      <c r="A4719" s="9" t="s">
        <v>17283</v>
      </c>
      <c r="B4719" s="9">
        <v>1</v>
      </c>
      <c r="K4719" s="29" t="s">
        <v>8183</v>
      </c>
      <c r="L4719" s="30" t="s">
        <v>16888</v>
      </c>
      <c r="M4719" s="30" t="s">
        <v>6201</v>
      </c>
      <c r="N4719" s="30" t="s">
        <v>6012</v>
      </c>
      <c r="O4719" s="30" t="s">
        <v>6012</v>
      </c>
      <c r="P4719" s="30" t="s">
        <v>19511</v>
      </c>
      <c r="Q4719" s="31" t="s">
        <v>19511</v>
      </c>
    </row>
    <row r="4720" spans="1:17" x14ac:dyDescent="0.2">
      <c r="A4720" s="9" t="s">
        <v>17286</v>
      </c>
      <c r="B4720" s="9">
        <v>1</v>
      </c>
      <c r="K4720" s="26" t="s">
        <v>8183</v>
      </c>
      <c r="L4720" s="27" t="s">
        <v>12587</v>
      </c>
      <c r="M4720" s="27" t="s">
        <v>6202</v>
      </c>
      <c r="N4720" s="27" t="s">
        <v>6012</v>
      </c>
      <c r="O4720" s="27" t="s">
        <v>6012</v>
      </c>
      <c r="P4720" s="27" t="s">
        <v>19511</v>
      </c>
      <c r="Q4720" s="28" t="s">
        <v>6203</v>
      </c>
    </row>
    <row r="4721" spans="1:17" x14ac:dyDescent="0.2">
      <c r="A4721" s="9" t="s">
        <v>17288</v>
      </c>
      <c r="B4721" s="9">
        <v>1</v>
      </c>
      <c r="K4721" s="29" t="s">
        <v>8183</v>
      </c>
      <c r="L4721" s="30" t="s">
        <v>16889</v>
      </c>
      <c r="M4721" s="30" t="s">
        <v>16890</v>
      </c>
      <c r="N4721" s="30" t="s">
        <v>6012</v>
      </c>
      <c r="O4721" s="30" t="s">
        <v>6012</v>
      </c>
      <c r="P4721" s="30" t="s">
        <v>19511</v>
      </c>
      <c r="Q4721" s="31" t="s">
        <v>19511</v>
      </c>
    </row>
    <row r="4722" spans="1:17" x14ac:dyDescent="0.2">
      <c r="A4722" s="9" t="s">
        <v>17290</v>
      </c>
      <c r="B4722" s="9">
        <v>1</v>
      </c>
      <c r="K4722" s="26" t="s">
        <v>8183</v>
      </c>
      <c r="L4722" s="27" t="s">
        <v>16891</v>
      </c>
      <c r="M4722" s="27" t="s">
        <v>6204</v>
      </c>
      <c r="N4722" s="27" t="s">
        <v>6012</v>
      </c>
      <c r="O4722" s="27" t="s">
        <v>6012</v>
      </c>
      <c r="P4722" s="27" t="s">
        <v>19511</v>
      </c>
      <c r="Q4722" s="28" t="s">
        <v>19511</v>
      </c>
    </row>
    <row r="4723" spans="1:17" x14ac:dyDescent="0.2">
      <c r="A4723" s="9" t="s">
        <v>17292</v>
      </c>
      <c r="B4723" s="9">
        <v>1</v>
      </c>
      <c r="K4723" s="29" t="s">
        <v>8183</v>
      </c>
      <c r="L4723" s="30" t="s">
        <v>16892</v>
      </c>
      <c r="M4723" s="30" t="s">
        <v>6205</v>
      </c>
      <c r="N4723" s="30" t="s">
        <v>6012</v>
      </c>
      <c r="O4723" s="30" t="s">
        <v>6012</v>
      </c>
      <c r="P4723" s="30" t="s">
        <v>19511</v>
      </c>
      <c r="Q4723" s="31" t="s">
        <v>6206</v>
      </c>
    </row>
    <row r="4724" spans="1:17" x14ac:dyDescent="0.2">
      <c r="A4724" s="9" t="s">
        <v>17294</v>
      </c>
      <c r="B4724" s="9">
        <v>1</v>
      </c>
      <c r="K4724" s="26" t="s">
        <v>8183</v>
      </c>
      <c r="L4724" s="27" t="s">
        <v>16893</v>
      </c>
      <c r="M4724" s="27" t="s">
        <v>6207</v>
      </c>
      <c r="N4724" s="27" t="s">
        <v>6012</v>
      </c>
      <c r="O4724" s="27" t="s">
        <v>6012</v>
      </c>
      <c r="P4724" s="27" t="s">
        <v>19511</v>
      </c>
      <c r="Q4724" s="28" t="s">
        <v>19511</v>
      </c>
    </row>
    <row r="4725" spans="1:17" x14ac:dyDescent="0.2">
      <c r="A4725" s="9" t="s">
        <v>17296</v>
      </c>
      <c r="B4725" s="9">
        <v>1</v>
      </c>
      <c r="K4725" s="29" t="s">
        <v>8183</v>
      </c>
      <c r="L4725" s="30" t="s">
        <v>16894</v>
      </c>
      <c r="M4725" s="30" t="s">
        <v>16895</v>
      </c>
      <c r="N4725" s="30" t="s">
        <v>6012</v>
      </c>
      <c r="O4725" s="30" t="s">
        <v>6012</v>
      </c>
      <c r="P4725" s="30" t="s">
        <v>19511</v>
      </c>
      <c r="Q4725" s="31" t="s">
        <v>6208</v>
      </c>
    </row>
    <row r="4726" spans="1:17" x14ac:dyDescent="0.2">
      <c r="A4726" s="9" t="s">
        <v>17298</v>
      </c>
      <c r="B4726" s="9">
        <v>1</v>
      </c>
      <c r="K4726" s="26" t="s">
        <v>8183</v>
      </c>
      <c r="L4726" s="27" t="s">
        <v>16896</v>
      </c>
      <c r="M4726" s="27" t="s">
        <v>16897</v>
      </c>
      <c r="N4726" s="27" t="s">
        <v>6012</v>
      </c>
      <c r="O4726" s="27" t="s">
        <v>16898</v>
      </c>
      <c r="P4726" s="27" t="s">
        <v>19511</v>
      </c>
      <c r="Q4726" s="28" t="s">
        <v>6209</v>
      </c>
    </row>
    <row r="4727" spans="1:17" x14ac:dyDescent="0.2">
      <c r="A4727" s="9" t="s">
        <v>17300</v>
      </c>
      <c r="B4727" s="9">
        <v>1</v>
      </c>
      <c r="K4727" s="29" t="s">
        <v>8183</v>
      </c>
      <c r="L4727" s="30" t="s">
        <v>16899</v>
      </c>
      <c r="M4727" s="30" t="s">
        <v>6210</v>
      </c>
      <c r="N4727" s="30" t="s">
        <v>6012</v>
      </c>
      <c r="O4727" s="30" t="s">
        <v>6012</v>
      </c>
      <c r="P4727" s="30" t="s">
        <v>19511</v>
      </c>
      <c r="Q4727" s="31" t="s">
        <v>19511</v>
      </c>
    </row>
    <row r="4728" spans="1:17" x14ac:dyDescent="0.2">
      <c r="A4728" s="9" t="s">
        <v>17302</v>
      </c>
      <c r="B4728" s="9">
        <v>1</v>
      </c>
      <c r="K4728" s="26" t="s">
        <v>8183</v>
      </c>
      <c r="L4728" s="27" t="s">
        <v>16900</v>
      </c>
      <c r="M4728" s="27" t="s">
        <v>6211</v>
      </c>
      <c r="N4728" s="27" t="s">
        <v>6012</v>
      </c>
      <c r="O4728" s="27" t="s">
        <v>6012</v>
      </c>
      <c r="P4728" s="27" t="s">
        <v>19511</v>
      </c>
      <c r="Q4728" s="28" t="s">
        <v>6212</v>
      </c>
    </row>
    <row r="4729" spans="1:17" x14ac:dyDescent="0.2">
      <c r="A4729" s="9" t="s">
        <v>17304</v>
      </c>
      <c r="B4729" s="9">
        <v>1</v>
      </c>
      <c r="K4729" s="29" t="s">
        <v>8183</v>
      </c>
      <c r="L4729" s="30" t="s">
        <v>16901</v>
      </c>
      <c r="M4729" s="30" t="s">
        <v>6213</v>
      </c>
      <c r="N4729" s="30" t="s">
        <v>6012</v>
      </c>
      <c r="O4729" s="30" t="s">
        <v>6012</v>
      </c>
      <c r="P4729" s="30" t="s">
        <v>19511</v>
      </c>
      <c r="Q4729" s="31" t="s">
        <v>6214</v>
      </c>
    </row>
    <row r="4730" spans="1:17" x14ac:dyDescent="0.2">
      <c r="A4730" s="9" t="s">
        <v>17306</v>
      </c>
      <c r="B4730" s="9">
        <v>1</v>
      </c>
      <c r="K4730" s="26" t="s">
        <v>8174</v>
      </c>
      <c r="L4730" s="27" t="s">
        <v>16902</v>
      </c>
      <c r="M4730" s="27" t="s">
        <v>16903</v>
      </c>
      <c r="N4730" s="27" t="s">
        <v>6012</v>
      </c>
      <c r="O4730" s="27" t="s">
        <v>6012</v>
      </c>
      <c r="P4730" s="27" t="s">
        <v>19511</v>
      </c>
      <c r="Q4730" s="28" t="s">
        <v>19511</v>
      </c>
    </row>
    <row r="4731" spans="1:17" x14ac:dyDescent="0.2">
      <c r="A4731" s="9" t="s">
        <v>17309</v>
      </c>
      <c r="B4731" s="9">
        <v>1</v>
      </c>
      <c r="K4731" s="29" t="s">
        <v>8216</v>
      </c>
      <c r="L4731" s="30" t="s">
        <v>16904</v>
      </c>
      <c r="M4731" s="30" t="s">
        <v>6215</v>
      </c>
      <c r="N4731" s="30" t="s">
        <v>6012</v>
      </c>
      <c r="O4731" s="30" t="s">
        <v>6012</v>
      </c>
      <c r="P4731" s="30" t="s">
        <v>19511</v>
      </c>
      <c r="Q4731" s="31" t="s">
        <v>19511</v>
      </c>
    </row>
    <row r="4732" spans="1:17" x14ac:dyDescent="0.2">
      <c r="A4732" s="9" t="s">
        <v>17310</v>
      </c>
      <c r="B4732" s="9">
        <v>1</v>
      </c>
      <c r="K4732" s="26" t="s">
        <v>8216</v>
      </c>
      <c r="L4732" s="27" t="s">
        <v>16905</v>
      </c>
      <c r="M4732" s="27" t="s">
        <v>6216</v>
      </c>
      <c r="N4732" s="27" t="s">
        <v>6012</v>
      </c>
      <c r="O4732" s="27" t="s">
        <v>6012</v>
      </c>
      <c r="P4732" s="27" t="s">
        <v>19511</v>
      </c>
      <c r="Q4732" s="28" t="s">
        <v>6217</v>
      </c>
    </row>
    <row r="4733" spans="1:17" x14ac:dyDescent="0.2">
      <c r="A4733" s="9" t="s">
        <v>17315</v>
      </c>
      <c r="B4733" s="9">
        <v>1</v>
      </c>
      <c r="K4733" s="29" t="s">
        <v>8216</v>
      </c>
      <c r="L4733" s="30" t="s">
        <v>16906</v>
      </c>
      <c r="M4733" s="30" t="s">
        <v>16907</v>
      </c>
      <c r="N4733" s="30" t="s">
        <v>6012</v>
      </c>
      <c r="O4733" s="30" t="s">
        <v>6012</v>
      </c>
      <c r="P4733" s="30" t="s">
        <v>19511</v>
      </c>
      <c r="Q4733" s="31" t="s">
        <v>6218</v>
      </c>
    </row>
    <row r="4734" spans="1:17" x14ac:dyDescent="0.2">
      <c r="A4734" s="9" t="s">
        <v>17316</v>
      </c>
      <c r="B4734" s="9">
        <v>1</v>
      </c>
      <c r="K4734" s="26" t="s">
        <v>8183</v>
      </c>
      <c r="L4734" s="27" t="s">
        <v>13313</v>
      </c>
      <c r="M4734" s="27" t="s">
        <v>6219</v>
      </c>
      <c r="N4734" s="27" t="s">
        <v>6012</v>
      </c>
      <c r="O4734" s="27" t="s">
        <v>6012</v>
      </c>
      <c r="P4734" s="27" t="s">
        <v>19511</v>
      </c>
      <c r="Q4734" s="28" t="s">
        <v>6218</v>
      </c>
    </row>
    <row r="4735" spans="1:17" x14ac:dyDescent="0.2">
      <c r="A4735" s="9" t="s">
        <v>17317</v>
      </c>
      <c r="B4735" s="9">
        <v>1</v>
      </c>
      <c r="K4735" s="29" t="s">
        <v>8186</v>
      </c>
      <c r="L4735" s="30" t="s">
        <v>16908</v>
      </c>
      <c r="M4735" s="30" t="s">
        <v>6220</v>
      </c>
      <c r="N4735" s="30" t="s">
        <v>16909</v>
      </c>
      <c r="O4735" s="30" t="s">
        <v>16909</v>
      </c>
      <c r="P4735" s="30" t="s">
        <v>19511</v>
      </c>
      <c r="Q4735" s="31" t="s">
        <v>6221</v>
      </c>
    </row>
    <row r="4736" spans="1:17" x14ac:dyDescent="0.2">
      <c r="A4736" s="9" t="s">
        <v>17319</v>
      </c>
      <c r="B4736" s="9">
        <v>1</v>
      </c>
      <c r="K4736" s="26" t="s">
        <v>8216</v>
      </c>
      <c r="L4736" s="27" t="s">
        <v>16910</v>
      </c>
      <c r="M4736" s="27" t="s">
        <v>16911</v>
      </c>
      <c r="N4736" s="27" t="s">
        <v>16909</v>
      </c>
      <c r="O4736" s="27" t="s">
        <v>16909</v>
      </c>
      <c r="P4736" s="27" t="s">
        <v>19511</v>
      </c>
      <c r="Q4736" s="28" t="s">
        <v>6222</v>
      </c>
    </row>
    <row r="4737" spans="1:17" x14ac:dyDescent="0.2">
      <c r="A4737" s="9" t="s">
        <v>17321</v>
      </c>
      <c r="B4737" s="9">
        <v>1</v>
      </c>
      <c r="K4737" s="29" t="s">
        <v>8186</v>
      </c>
      <c r="L4737" s="30" t="s">
        <v>16912</v>
      </c>
      <c r="M4737" s="30" t="s">
        <v>16913</v>
      </c>
      <c r="N4737" s="30" t="s">
        <v>16909</v>
      </c>
      <c r="O4737" s="30" t="s">
        <v>16909</v>
      </c>
      <c r="P4737" s="30" t="s">
        <v>6223</v>
      </c>
      <c r="Q4737" s="31" t="s">
        <v>6224</v>
      </c>
    </row>
    <row r="4738" spans="1:17" x14ac:dyDescent="0.2">
      <c r="A4738" s="9" t="s">
        <v>17323</v>
      </c>
      <c r="B4738" s="9">
        <v>1</v>
      </c>
      <c r="K4738" s="26" t="s">
        <v>8183</v>
      </c>
      <c r="L4738" s="27" t="s">
        <v>16914</v>
      </c>
      <c r="M4738" s="27" t="s">
        <v>16915</v>
      </c>
      <c r="N4738" s="27" t="s">
        <v>16909</v>
      </c>
      <c r="O4738" s="27" t="s">
        <v>16909</v>
      </c>
      <c r="P4738" s="27" t="s">
        <v>6225</v>
      </c>
      <c r="Q4738" s="28" t="s">
        <v>6226</v>
      </c>
    </row>
    <row r="4739" spans="1:17" x14ac:dyDescent="0.2">
      <c r="A4739" s="9" t="s">
        <v>17325</v>
      </c>
      <c r="B4739" s="9">
        <v>1</v>
      </c>
      <c r="K4739" s="29" t="s">
        <v>8186</v>
      </c>
      <c r="L4739" s="30" t="s">
        <v>16916</v>
      </c>
      <c r="M4739" s="30" t="s">
        <v>16917</v>
      </c>
      <c r="N4739" s="30" t="s">
        <v>16909</v>
      </c>
      <c r="O4739" s="30" t="s">
        <v>16909</v>
      </c>
      <c r="P4739" s="30" t="s">
        <v>6227</v>
      </c>
      <c r="Q4739" s="31" t="s">
        <v>6228</v>
      </c>
    </row>
    <row r="4740" spans="1:17" x14ac:dyDescent="0.2">
      <c r="A4740" s="9" t="s">
        <v>17327</v>
      </c>
      <c r="B4740" s="9">
        <v>1</v>
      </c>
      <c r="K4740" s="26" t="s">
        <v>8216</v>
      </c>
      <c r="L4740" s="27" t="s">
        <v>16918</v>
      </c>
      <c r="M4740" s="27" t="s">
        <v>10101</v>
      </c>
      <c r="N4740" s="27" t="s">
        <v>16909</v>
      </c>
      <c r="O4740" s="27" t="s">
        <v>16909</v>
      </c>
      <c r="P4740" s="27" t="s">
        <v>19511</v>
      </c>
      <c r="Q4740" s="28" t="s">
        <v>6229</v>
      </c>
    </row>
    <row r="4741" spans="1:17" x14ac:dyDescent="0.2">
      <c r="A4741" s="9" t="s">
        <v>17328</v>
      </c>
      <c r="B4741" s="9">
        <v>1</v>
      </c>
      <c r="K4741" s="29" t="s">
        <v>8186</v>
      </c>
      <c r="L4741" s="30" t="s">
        <v>16919</v>
      </c>
      <c r="M4741" s="30" t="s">
        <v>16920</v>
      </c>
      <c r="N4741" s="30" t="s">
        <v>16909</v>
      </c>
      <c r="O4741" s="30" t="s">
        <v>16909</v>
      </c>
      <c r="P4741" s="30" t="s">
        <v>6230</v>
      </c>
      <c r="Q4741" s="31" t="s">
        <v>6231</v>
      </c>
    </row>
    <row r="4742" spans="1:17" x14ac:dyDescent="0.2">
      <c r="A4742" s="9" t="s">
        <v>17330</v>
      </c>
      <c r="B4742" s="9">
        <v>1</v>
      </c>
      <c r="K4742" s="26" t="s">
        <v>8220</v>
      </c>
      <c r="L4742" s="27" t="s">
        <v>8250</v>
      </c>
      <c r="M4742" s="27" t="s">
        <v>16921</v>
      </c>
      <c r="N4742" s="27" t="s">
        <v>16909</v>
      </c>
      <c r="O4742" s="27" t="s">
        <v>19511</v>
      </c>
      <c r="P4742" s="27" t="s">
        <v>19511</v>
      </c>
      <c r="Q4742" s="28" t="s">
        <v>19511</v>
      </c>
    </row>
    <row r="4743" spans="1:17" x14ac:dyDescent="0.2">
      <c r="A4743" s="9" t="s">
        <v>17332</v>
      </c>
      <c r="B4743" s="9">
        <v>1</v>
      </c>
      <c r="K4743" s="29" t="s">
        <v>8186</v>
      </c>
      <c r="L4743" s="30" t="s">
        <v>16922</v>
      </c>
      <c r="M4743" s="30" t="s">
        <v>16923</v>
      </c>
      <c r="N4743" s="30" t="s">
        <v>16909</v>
      </c>
      <c r="O4743" s="30" t="s">
        <v>16909</v>
      </c>
      <c r="P4743" s="30" t="s">
        <v>19511</v>
      </c>
      <c r="Q4743" s="31" t="s">
        <v>6232</v>
      </c>
    </row>
    <row r="4744" spans="1:17" x14ac:dyDescent="0.2">
      <c r="A4744" s="9" t="s">
        <v>17333</v>
      </c>
      <c r="B4744" s="9">
        <v>1</v>
      </c>
      <c r="K4744" s="26" t="s">
        <v>8216</v>
      </c>
      <c r="L4744" s="27" t="s">
        <v>16924</v>
      </c>
      <c r="M4744" s="27" t="s">
        <v>16925</v>
      </c>
      <c r="N4744" s="27" t="s">
        <v>16909</v>
      </c>
      <c r="O4744" s="27" t="s">
        <v>16909</v>
      </c>
      <c r="P4744" s="27" t="s">
        <v>6233</v>
      </c>
      <c r="Q4744" s="28" t="s">
        <v>6234</v>
      </c>
    </row>
    <row r="4745" spans="1:17" x14ac:dyDescent="0.2">
      <c r="A4745" s="9" t="s">
        <v>17336</v>
      </c>
      <c r="B4745" s="9">
        <v>1</v>
      </c>
      <c r="K4745" s="29" t="s">
        <v>8183</v>
      </c>
      <c r="L4745" s="30" t="s">
        <v>16926</v>
      </c>
      <c r="M4745" s="30" t="s">
        <v>16927</v>
      </c>
      <c r="N4745" s="30" t="s">
        <v>16928</v>
      </c>
      <c r="O4745" s="30" t="s">
        <v>16928</v>
      </c>
      <c r="P4745" s="30" t="s">
        <v>19511</v>
      </c>
      <c r="Q4745" s="31" t="s">
        <v>19511</v>
      </c>
    </row>
    <row r="4746" spans="1:17" x14ac:dyDescent="0.2">
      <c r="A4746" s="9" t="s">
        <v>17337</v>
      </c>
      <c r="B4746" s="9">
        <v>1</v>
      </c>
      <c r="K4746" s="26" t="s">
        <v>8183</v>
      </c>
      <c r="L4746" s="27" t="s">
        <v>16929</v>
      </c>
      <c r="M4746" s="27" t="s">
        <v>16930</v>
      </c>
      <c r="N4746" s="27" t="s">
        <v>16928</v>
      </c>
      <c r="O4746" s="27" t="s">
        <v>16928</v>
      </c>
      <c r="P4746" s="27" t="s">
        <v>19511</v>
      </c>
      <c r="Q4746" s="28" t="s">
        <v>19511</v>
      </c>
    </row>
    <row r="4747" spans="1:17" x14ac:dyDescent="0.2">
      <c r="A4747" s="9" t="s">
        <v>17338</v>
      </c>
      <c r="B4747" s="9">
        <v>1</v>
      </c>
      <c r="K4747" s="29" t="s">
        <v>8183</v>
      </c>
      <c r="L4747" s="30" t="s">
        <v>16931</v>
      </c>
      <c r="M4747" s="30" t="s">
        <v>16930</v>
      </c>
      <c r="N4747" s="30" t="s">
        <v>16928</v>
      </c>
      <c r="O4747" s="30" t="s">
        <v>16928</v>
      </c>
      <c r="P4747" s="30" t="s">
        <v>19511</v>
      </c>
      <c r="Q4747" s="31" t="s">
        <v>6235</v>
      </c>
    </row>
    <row r="4748" spans="1:17" x14ac:dyDescent="0.2">
      <c r="A4748" s="9" t="s">
        <v>17339</v>
      </c>
      <c r="B4748" s="9">
        <v>1</v>
      </c>
      <c r="K4748" s="26" t="s">
        <v>8183</v>
      </c>
      <c r="L4748" s="27" t="s">
        <v>16932</v>
      </c>
      <c r="M4748" s="27" t="s">
        <v>16933</v>
      </c>
      <c r="N4748" s="27" t="s">
        <v>16928</v>
      </c>
      <c r="O4748" s="27" t="s">
        <v>19511</v>
      </c>
      <c r="P4748" s="27" t="s">
        <v>19511</v>
      </c>
      <c r="Q4748" s="28" t="s">
        <v>6236</v>
      </c>
    </row>
    <row r="4749" spans="1:17" x14ac:dyDescent="0.2">
      <c r="A4749" s="9" t="s">
        <v>17341</v>
      </c>
      <c r="B4749" s="9">
        <v>1</v>
      </c>
      <c r="K4749" s="29" t="s">
        <v>8183</v>
      </c>
      <c r="L4749" s="30" t="s">
        <v>16934</v>
      </c>
      <c r="M4749" s="30" t="s">
        <v>16935</v>
      </c>
      <c r="N4749" s="30" t="s">
        <v>16928</v>
      </c>
      <c r="O4749" s="30" t="s">
        <v>16928</v>
      </c>
      <c r="P4749" s="30" t="s">
        <v>6237</v>
      </c>
      <c r="Q4749" s="31" t="s">
        <v>6238</v>
      </c>
    </row>
    <row r="4750" spans="1:17" x14ac:dyDescent="0.2">
      <c r="A4750" s="9" t="s">
        <v>17342</v>
      </c>
      <c r="B4750" s="9">
        <v>1</v>
      </c>
      <c r="K4750" s="26" t="s">
        <v>8183</v>
      </c>
      <c r="L4750" s="27" t="s">
        <v>16936</v>
      </c>
      <c r="M4750" s="27" t="s">
        <v>6239</v>
      </c>
      <c r="N4750" s="27" t="s">
        <v>16928</v>
      </c>
      <c r="O4750" s="27" t="s">
        <v>16928</v>
      </c>
      <c r="P4750" s="27" t="s">
        <v>19511</v>
      </c>
      <c r="Q4750" s="28" t="s">
        <v>6240</v>
      </c>
    </row>
    <row r="4751" spans="1:17" x14ac:dyDescent="0.2">
      <c r="A4751" s="9" t="s">
        <v>17344</v>
      </c>
      <c r="B4751" s="9">
        <v>1</v>
      </c>
      <c r="K4751" s="29" t="s">
        <v>8171</v>
      </c>
      <c r="L4751" s="30" t="s">
        <v>16937</v>
      </c>
      <c r="M4751" s="30" t="s">
        <v>16938</v>
      </c>
      <c r="N4751" s="30" t="s">
        <v>16928</v>
      </c>
      <c r="O4751" s="30" t="s">
        <v>16928</v>
      </c>
      <c r="P4751" s="30" t="s">
        <v>6241</v>
      </c>
      <c r="Q4751" s="31" t="s">
        <v>6242</v>
      </c>
    </row>
    <row r="4752" spans="1:17" x14ac:dyDescent="0.2">
      <c r="A4752" s="9" t="s">
        <v>17345</v>
      </c>
      <c r="B4752" s="9">
        <v>1</v>
      </c>
      <c r="K4752" s="26" t="s">
        <v>8183</v>
      </c>
      <c r="L4752" s="27" t="s">
        <v>16939</v>
      </c>
      <c r="M4752" s="27" t="s">
        <v>16940</v>
      </c>
      <c r="N4752" s="27" t="s">
        <v>6256</v>
      </c>
      <c r="O4752" s="27" t="s">
        <v>6243</v>
      </c>
      <c r="P4752" s="27" t="s">
        <v>19511</v>
      </c>
      <c r="Q4752" s="28" t="s">
        <v>6244</v>
      </c>
    </row>
    <row r="4753" spans="1:17" x14ac:dyDescent="0.2">
      <c r="A4753" s="9" t="s">
        <v>17346</v>
      </c>
      <c r="B4753" s="9">
        <v>1</v>
      </c>
      <c r="K4753" s="29" t="s">
        <v>8186</v>
      </c>
      <c r="L4753" s="30" t="s">
        <v>16941</v>
      </c>
      <c r="M4753" s="30" t="s">
        <v>16942</v>
      </c>
      <c r="N4753" s="30" t="s">
        <v>6256</v>
      </c>
      <c r="O4753" s="30" t="s">
        <v>6256</v>
      </c>
      <c r="P4753" s="30" t="s">
        <v>19511</v>
      </c>
      <c r="Q4753" s="31" t="s">
        <v>6245</v>
      </c>
    </row>
    <row r="4754" spans="1:17" x14ac:dyDescent="0.2">
      <c r="A4754" s="9" t="s">
        <v>17347</v>
      </c>
      <c r="B4754" s="9">
        <v>1</v>
      </c>
      <c r="K4754" s="26" t="s">
        <v>8220</v>
      </c>
      <c r="L4754" s="27" t="s">
        <v>8250</v>
      </c>
      <c r="M4754" s="27" t="s">
        <v>16943</v>
      </c>
      <c r="N4754" s="27" t="s">
        <v>6256</v>
      </c>
      <c r="O4754" s="27" t="s">
        <v>19511</v>
      </c>
      <c r="P4754" s="27" t="s">
        <v>6246</v>
      </c>
      <c r="Q4754" s="28" t="s">
        <v>19511</v>
      </c>
    </row>
    <row r="4755" spans="1:17" x14ac:dyDescent="0.2">
      <c r="A4755" s="9" t="s">
        <v>17348</v>
      </c>
      <c r="B4755" s="9">
        <v>1</v>
      </c>
      <c r="K4755" s="29" t="s">
        <v>8186</v>
      </c>
      <c r="L4755" s="30" t="s">
        <v>16944</v>
      </c>
      <c r="M4755" s="30" t="s">
        <v>16945</v>
      </c>
      <c r="N4755" s="30" t="s">
        <v>6256</v>
      </c>
      <c r="O4755" s="30" t="s">
        <v>6256</v>
      </c>
      <c r="P4755" s="30" t="s">
        <v>19511</v>
      </c>
      <c r="Q4755" s="31" t="s">
        <v>6247</v>
      </c>
    </row>
    <row r="4756" spans="1:17" x14ac:dyDescent="0.2">
      <c r="A4756" s="9" t="s">
        <v>17351</v>
      </c>
      <c r="B4756" s="9">
        <v>1</v>
      </c>
      <c r="K4756" s="26" t="s">
        <v>8183</v>
      </c>
      <c r="L4756" s="27" t="s">
        <v>16946</v>
      </c>
      <c r="M4756" s="27" t="s">
        <v>6248</v>
      </c>
      <c r="N4756" s="27" t="s">
        <v>6256</v>
      </c>
      <c r="O4756" s="27" t="s">
        <v>6256</v>
      </c>
      <c r="P4756" s="27" t="s">
        <v>19511</v>
      </c>
      <c r="Q4756" s="28" t="s">
        <v>19511</v>
      </c>
    </row>
    <row r="4757" spans="1:17" x14ac:dyDescent="0.2">
      <c r="A4757" s="9" t="s">
        <v>17354</v>
      </c>
      <c r="B4757" s="9">
        <v>1</v>
      </c>
      <c r="K4757" s="29" t="s">
        <v>8183</v>
      </c>
      <c r="L4757" s="30" t="s">
        <v>16947</v>
      </c>
      <c r="M4757" s="30" t="s">
        <v>16948</v>
      </c>
      <c r="N4757" s="30" t="s">
        <v>6256</v>
      </c>
      <c r="O4757" s="30" t="s">
        <v>6256</v>
      </c>
      <c r="P4757" s="30" t="s">
        <v>6249</v>
      </c>
      <c r="Q4757" s="31" t="s">
        <v>6250</v>
      </c>
    </row>
    <row r="4758" spans="1:17" x14ac:dyDescent="0.2">
      <c r="A4758" s="9" t="s">
        <v>17355</v>
      </c>
      <c r="B4758" s="9">
        <v>1</v>
      </c>
      <c r="K4758" s="26" t="s">
        <v>8183</v>
      </c>
      <c r="L4758" s="27" t="s">
        <v>16949</v>
      </c>
      <c r="M4758" s="27" t="s">
        <v>16950</v>
      </c>
      <c r="N4758" s="27" t="s">
        <v>6256</v>
      </c>
      <c r="O4758" s="27" t="s">
        <v>19511</v>
      </c>
      <c r="P4758" s="27" t="s">
        <v>19511</v>
      </c>
      <c r="Q4758" s="28" t="s">
        <v>6251</v>
      </c>
    </row>
    <row r="4759" spans="1:17" x14ac:dyDescent="0.2">
      <c r="A4759" s="9" t="s">
        <v>17356</v>
      </c>
      <c r="B4759" s="9">
        <v>1</v>
      </c>
      <c r="K4759" s="29" t="s">
        <v>8186</v>
      </c>
      <c r="L4759" s="30" t="s">
        <v>16951</v>
      </c>
      <c r="M4759" s="30" t="s">
        <v>16952</v>
      </c>
      <c r="N4759" s="30" t="s">
        <v>6256</v>
      </c>
      <c r="O4759" s="30" t="s">
        <v>19511</v>
      </c>
      <c r="P4759" s="30" t="s">
        <v>19511</v>
      </c>
      <c r="Q4759" s="31" t="s">
        <v>19511</v>
      </c>
    </row>
    <row r="4760" spans="1:17" x14ac:dyDescent="0.2">
      <c r="A4760" s="9" t="s">
        <v>17357</v>
      </c>
      <c r="B4760" s="9">
        <v>1</v>
      </c>
      <c r="K4760" s="26" t="s">
        <v>8186</v>
      </c>
      <c r="L4760" s="27" t="s">
        <v>16953</v>
      </c>
      <c r="M4760" s="27" t="s">
        <v>16954</v>
      </c>
      <c r="N4760" s="27" t="s">
        <v>6256</v>
      </c>
      <c r="O4760" s="27" t="s">
        <v>19511</v>
      </c>
      <c r="P4760" s="27" t="s">
        <v>6252</v>
      </c>
      <c r="Q4760" s="28" t="s">
        <v>6253</v>
      </c>
    </row>
    <row r="4761" spans="1:17" x14ac:dyDescent="0.2">
      <c r="A4761" s="9" t="s">
        <v>17358</v>
      </c>
      <c r="B4761" s="9">
        <v>1</v>
      </c>
      <c r="K4761" s="29" t="s">
        <v>8183</v>
      </c>
      <c r="L4761" s="30" t="s">
        <v>16955</v>
      </c>
      <c r="M4761" s="30" t="s">
        <v>16956</v>
      </c>
      <c r="N4761" s="30" t="s">
        <v>6256</v>
      </c>
      <c r="O4761" s="30" t="s">
        <v>6256</v>
      </c>
      <c r="P4761" s="30" t="s">
        <v>19511</v>
      </c>
      <c r="Q4761" s="31" t="s">
        <v>19511</v>
      </c>
    </row>
    <row r="4762" spans="1:17" x14ac:dyDescent="0.2">
      <c r="A4762" s="9" t="s">
        <v>17360</v>
      </c>
      <c r="B4762" s="9">
        <v>1</v>
      </c>
      <c r="K4762" s="26" t="s">
        <v>8186</v>
      </c>
      <c r="L4762" s="27" t="s">
        <v>16957</v>
      </c>
      <c r="M4762" s="27" t="s">
        <v>16958</v>
      </c>
      <c r="N4762" s="27" t="s">
        <v>6256</v>
      </c>
      <c r="O4762" s="27" t="s">
        <v>6256</v>
      </c>
      <c r="P4762" s="27" t="s">
        <v>6254</v>
      </c>
      <c r="Q4762" s="28" t="s">
        <v>6255</v>
      </c>
    </row>
    <row r="4763" spans="1:17" x14ac:dyDescent="0.2">
      <c r="A4763" s="9" t="s">
        <v>17361</v>
      </c>
      <c r="B4763" s="9">
        <v>1</v>
      </c>
      <c r="K4763" s="29" t="s">
        <v>8186</v>
      </c>
      <c r="L4763" s="30" t="s">
        <v>16959</v>
      </c>
      <c r="M4763" s="30" t="s">
        <v>16960</v>
      </c>
      <c r="N4763" s="30" t="s">
        <v>6256</v>
      </c>
      <c r="O4763" s="30" t="s">
        <v>6256</v>
      </c>
      <c r="P4763" s="30" t="s">
        <v>6257</v>
      </c>
      <c r="Q4763" s="31" t="s">
        <v>6258</v>
      </c>
    </row>
    <row r="4764" spans="1:17" x14ac:dyDescent="0.2">
      <c r="A4764" s="9" t="s">
        <v>17362</v>
      </c>
      <c r="B4764" s="9">
        <v>1</v>
      </c>
      <c r="K4764" s="26" t="s">
        <v>8177</v>
      </c>
      <c r="L4764" s="27" t="s">
        <v>16961</v>
      </c>
      <c r="M4764" s="27" t="s">
        <v>6259</v>
      </c>
      <c r="N4764" s="27" t="s">
        <v>6256</v>
      </c>
      <c r="O4764" s="27" t="s">
        <v>6256</v>
      </c>
      <c r="P4764" s="27" t="s">
        <v>6260</v>
      </c>
      <c r="Q4764" s="28" t="s">
        <v>6261</v>
      </c>
    </row>
    <row r="4765" spans="1:17" x14ac:dyDescent="0.2">
      <c r="A4765" s="9" t="s">
        <v>17364</v>
      </c>
      <c r="B4765" s="9">
        <v>1</v>
      </c>
      <c r="K4765" s="29" t="s">
        <v>8177</v>
      </c>
      <c r="L4765" s="30" t="s">
        <v>16962</v>
      </c>
      <c r="M4765" s="30" t="s">
        <v>16963</v>
      </c>
      <c r="N4765" s="30" t="s">
        <v>6256</v>
      </c>
      <c r="O4765" s="30" t="s">
        <v>6256</v>
      </c>
      <c r="P4765" s="30" t="s">
        <v>19511</v>
      </c>
      <c r="Q4765" s="31" t="s">
        <v>6262</v>
      </c>
    </row>
    <row r="4766" spans="1:17" x14ac:dyDescent="0.2">
      <c r="A4766" s="9" t="s">
        <v>17365</v>
      </c>
      <c r="B4766" s="9">
        <v>1</v>
      </c>
      <c r="K4766" s="26" t="s">
        <v>8186</v>
      </c>
      <c r="L4766" s="27" t="s">
        <v>16964</v>
      </c>
      <c r="M4766" s="27" t="s">
        <v>16965</v>
      </c>
      <c r="N4766" s="27" t="s">
        <v>16966</v>
      </c>
      <c r="O4766" s="27" t="s">
        <v>16966</v>
      </c>
      <c r="P4766" s="27" t="s">
        <v>19511</v>
      </c>
      <c r="Q4766" s="28" t="s">
        <v>6263</v>
      </c>
    </row>
    <row r="4767" spans="1:17" x14ac:dyDescent="0.2">
      <c r="A4767" s="9" t="s">
        <v>17367</v>
      </c>
      <c r="B4767" s="9">
        <v>1</v>
      </c>
      <c r="K4767" s="29" t="s">
        <v>8183</v>
      </c>
      <c r="L4767" s="30" t="s">
        <v>16967</v>
      </c>
      <c r="M4767" s="30" t="s">
        <v>16968</v>
      </c>
      <c r="N4767" s="30" t="s">
        <v>16966</v>
      </c>
      <c r="O4767" s="30" t="s">
        <v>16966</v>
      </c>
      <c r="P4767" s="30" t="s">
        <v>19511</v>
      </c>
      <c r="Q4767" s="31" t="s">
        <v>19511</v>
      </c>
    </row>
    <row r="4768" spans="1:17" x14ac:dyDescent="0.2">
      <c r="A4768" s="9" t="s">
        <v>17369</v>
      </c>
      <c r="B4768" s="9">
        <v>1</v>
      </c>
      <c r="K4768" s="26" t="s">
        <v>8183</v>
      </c>
      <c r="L4768" s="27" t="s">
        <v>16969</v>
      </c>
      <c r="M4768" s="27" t="s">
        <v>16970</v>
      </c>
      <c r="N4768" s="27" t="s">
        <v>16966</v>
      </c>
      <c r="O4768" s="27" t="s">
        <v>16966</v>
      </c>
      <c r="P4768" s="27" t="s">
        <v>19511</v>
      </c>
      <c r="Q4768" s="28" t="s">
        <v>19511</v>
      </c>
    </row>
    <row r="4769" spans="1:17" x14ac:dyDescent="0.2">
      <c r="A4769" s="9" t="s">
        <v>17370</v>
      </c>
      <c r="B4769" s="9">
        <v>1</v>
      </c>
      <c r="K4769" s="29" t="s">
        <v>8186</v>
      </c>
      <c r="L4769" s="30" t="s">
        <v>16971</v>
      </c>
      <c r="M4769" s="30" t="s">
        <v>16972</v>
      </c>
      <c r="N4769" s="30" t="s">
        <v>16966</v>
      </c>
      <c r="O4769" s="30" t="s">
        <v>16966</v>
      </c>
      <c r="P4769" s="30" t="s">
        <v>6264</v>
      </c>
      <c r="Q4769" s="31" t="s">
        <v>6265</v>
      </c>
    </row>
    <row r="4770" spans="1:17" x14ac:dyDescent="0.2">
      <c r="A4770" s="9" t="s">
        <v>17371</v>
      </c>
      <c r="B4770" s="9">
        <v>1</v>
      </c>
      <c r="K4770" s="26" t="s">
        <v>8186</v>
      </c>
      <c r="L4770" s="27" t="s">
        <v>16973</v>
      </c>
      <c r="M4770" s="27" t="s">
        <v>16974</v>
      </c>
      <c r="N4770" s="27" t="s">
        <v>16966</v>
      </c>
      <c r="O4770" s="27" t="s">
        <v>16966</v>
      </c>
      <c r="P4770" s="27" t="s">
        <v>6266</v>
      </c>
      <c r="Q4770" s="28" t="s">
        <v>6267</v>
      </c>
    </row>
    <row r="4771" spans="1:17" x14ac:dyDescent="0.2">
      <c r="A4771" s="9" t="s">
        <v>17373</v>
      </c>
      <c r="B4771" s="9">
        <v>1</v>
      </c>
      <c r="K4771" s="29" t="s">
        <v>8186</v>
      </c>
      <c r="L4771" s="30" t="s">
        <v>16975</v>
      </c>
      <c r="M4771" s="30" t="s">
        <v>16976</v>
      </c>
      <c r="N4771" s="30" t="s">
        <v>16966</v>
      </c>
      <c r="O4771" s="30" t="s">
        <v>19511</v>
      </c>
      <c r="P4771" s="30" t="s">
        <v>19511</v>
      </c>
      <c r="Q4771" s="31" t="s">
        <v>6268</v>
      </c>
    </row>
    <row r="4772" spans="1:17" x14ac:dyDescent="0.2">
      <c r="A4772" s="9" t="s">
        <v>17374</v>
      </c>
      <c r="B4772" s="9">
        <v>1</v>
      </c>
      <c r="K4772" s="26" t="s">
        <v>8183</v>
      </c>
      <c r="L4772" s="27" t="s">
        <v>16977</v>
      </c>
      <c r="M4772" s="27" t="s">
        <v>16978</v>
      </c>
      <c r="N4772" s="27" t="s">
        <v>16966</v>
      </c>
      <c r="O4772" s="27" t="s">
        <v>16979</v>
      </c>
      <c r="P4772" s="27" t="s">
        <v>6269</v>
      </c>
      <c r="Q4772" s="28" t="s">
        <v>6270</v>
      </c>
    </row>
    <row r="4773" spans="1:17" x14ac:dyDescent="0.2">
      <c r="A4773" s="9" t="s">
        <v>17375</v>
      </c>
      <c r="B4773" s="9">
        <v>1</v>
      </c>
      <c r="K4773" s="29" t="s">
        <v>8183</v>
      </c>
      <c r="L4773" s="30" t="s">
        <v>16980</v>
      </c>
      <c r="M4773" s="30" t="s">
        <v>6271</v>
      </c>
      <c r="N4773" s="30" t="s">
        <v>16966</v>
      </c>
      <c r="O4773" s="30" t="s">
        <v>19511</v>
      </c>
      <c r="P4773" s="30" t="s">
        <v>6272</v>
      </c>
      <c r="Q4773" s="31" t="s">
        <v>6273</v>
      </c>
    </row>
    <row r="4774" spans="1:17" x14ac:dyDescent="0.2">
      <c r="A4774" s="9" t="s">
        <v>17377</v>
      </c>
      <c r="B4774" s="9">
        <v>1</v>
      </c>
      <c r="K4774" s="26" t="s">
        <v>8183</v>
      </c>
      <c r="L4774" s="27" t="s">
        <v>16981</v>
      </c>
      <c r="M4774" s="27" t="s">
        <v>16982</v>
      </c>
      <c r="N4774" s="27" t="s">
        <v>16983</v>
      </c>
      <c r="O4774" s="27" t="s">
        <v>16983</v>
      </c>
      <c r="P4774" s="27" t="s">
        <v>6274</v>
      </c>
      <c r="Q4774" s="28" t="s">
        <v>6275</v>
      </c>
    </row>
    <row r="4775" spans="1:17" x14ac:dyDescent="0.2">
      <c r="A4775" s="9" t="s">
        <v>17379</v>
      </c>
      <c r="B4775" s="9">
        <v>1</v>
      </c>
      <c r="K4775" s="29" t="s">
        <v>8177</v>
      </c>
      <c r="L4775" s="30" t="s">
        <v>16984</v>
      </c>
      <c r="M4775" s="30" t="s">
        <v>16985</v>
      </c>
      <c r="N4775" s="30" t="s">
        <v>16983</v>
      </c>
      <c r="O4775" s="30" t="s">
        <v>16983</v>
      </c>
      <c r="P4775" s="30" t="s">
        <v>6276</v>
      </c>
      <c r="Q4775" s="31" t="s">
        <v>6277</v>
      </c>
    </row>
    <row r="4776" spans="1:17" x14ac:dyDescent="0.2">
      <c r="A4776" s="9" t="s">
        <v>17380</v>
      </c>
      <c r="B4776" s="9">
        <v>1</v>
      </c>
      <c r="K4776" s="26" t="s">
        <v>8177</v>
      </c>
      <c r="L4776" s="27" t="s">
        <v>16986</v>
      </c>
      <c r="M4776" s="27" t="s">
        <v>16987</v>
      </c>
      <c r="N4776" s="27" t="s">
        <v>16983</v>
      </c>
      <c r="O4776" s="27" t="s">
        <v>16983</v>
      </c>
      <c r="P4776" s="27" t="s">
        <v>6278</v>
      </c>
      <c r="Q4776" s="28" t="s">
        <v>6279</v>
      </c>
    </row>
    <row r="4777" spans="1:17" x14ac:dyDescent="0.2">
      <c r="A4777" s="9" t="s">
        <v>17381</v>
      </c>
      <c r="B4777" s="9">
        <v>1</v>
      </c>
      <c r="K4777" s="29" t="s">
        <v>8183</v>
      </c>
      <c r="L4777" s="30" t="s">
        <v>16988</v>
      </c>
      <c r="M4777" s="30" t="s">
        <v>16989</v>
      </c>
      <c r="N4777" s="30" t="s">
        <v>16983</v>
      </c>
      <c r="O4777" s="30" t="s">
        <v>16990</v>
      </c>
      <c r="P4777" s="30" t="s">
        <v>6280</v>
      </c>
      <c r="Q4777" s="31" t="s">
        <v>6281</v>
      </c>
    </row>
    <row r="4778" spans="1:17" x14ac:dyDescent="0.2">
      <c r="A4778" s="9" t="s">
        <v>17383</v>
      </c>
      <c r="B4778" s="9">
        <v>1</v>
      </c>
      <c r="K4778" s="26" t="s">
        <v>8186</v>
      </c>
      <c r="L4778" s="27" t="s">
        <v>16991</v>
      </c>
      <c r="M4778" s="27" t="s">
        <v>16992</v>
      </c>
      <c r="N4778" s="27" t="s">
        <v>16983</v>
      </c>
      <c r="O4778" s="27" t="s">
        <v>16983</v>
      </c>
      <c r="P4778" s="27" t="s">
        <v>6282</v>
      </c>
      <c r="Q4778" s="28" t="s">
        <v>6283</v>
      </c>
    </row>
    <row r="4779" spans="1:17" x14ac:dyDescent="0.2">
      <c r="A4779" s="9" t="s">
        <v>17386</v>
      </c>
      <c r="B4779" s="9">
        <v>1</v>
      </c>
      <c r="K4779" s="29" t="s">
        <v>8186</v>
      </c>
      <c r="L4779" s="30" t="s">
        <v>16993</v>
      </c>
      <c r="M4779" s="30" t="s">
        <v>16994</v>
      </c>
      <c r="N4779" s="30" t="s">
        <v>16995</v>
      </c>
      <c r="O4779" s="30" t="s">
        <v>19511</v>
      </c>
      <c r="P4779" s="30" t="s">
        <v>19511</v>
      </c>
      <c r="Q4779" s="31" t="s">
        <v>6284</v>
      </c>
    </row>
    <row r="4780" spans="1:17" x14ac:dyDescent="0.2">
      <c r="A4780" s="9" t="s">
        <v>17388</v>
      </c>
      <c r="B4780" s="9">
        <v>1</v>
      </c>
      <c r="K4780" s="26" t="s">
        <v>8174</v>
      </c>
      <c r="L4780" s="27" t="s">
        <v>16996</v>
      </c>
      <c r="M4780" s="27" t="s">
        <v>19511</v>
      </c>
      <c r="N4780" s="27" t="s">
        <v>16995</v>
      </c>
      <c r="O4780" s="27" t="s">
        <v>16997</v>
      </c>
      <c r="P4780" s="27" t="s">
        <v>19511</v>
      </c>
      <c r="Q4780" s="28" t="s">
        <v>19511</v>
      </c>
    </row>
    <row r="4781" spans="1:17" x14ac:dyDescent="0.2">
      <c r="A4781" s="9" t="s">
        <v>17390</v>
      </c>
      <c r="B4781" s="9">
        <v>1</v>
      </c>
      <c r="K4781" s="29" t="s">
        <v>8177</v>
      </c>
      <c r="L4781" s="30" t="s">
        <v>16998</v>
      </c>
      <c r="M4781" s="30" t="s">
        <v>19511</v>
      </c>
      <c r="N4781" s="30" t="s">
        <v>16995</v>
      </c>
      <c r="O4781" s="30" t="s">
        <v>19511</v>
      </c>
      <c r="P4781" s="30" t="s">
        <v>19511</v>
      </c>
      <c r="Q4781" s="31" t="s">
        <v>19511</v>
      </c>
    </row>
    <row r="4782" spans="1:17" x14ac:dyDescent="0.2">
      <c r="A4782" s="9" t="s">
        <v>17391</v>
      </c>
      <c r="B4782" s="9">
        <v>1</v>
      </c>
      <c r="K4782" s="26" t="s">
        <v>8183</v>
      </c>
      <c r="L4782" s="27" t="s">
        <v>16999</v>
      </c>
      <c r="M4782" s="27" t="s">
        <v>17000</v>
      </c>
      <c r="N4782" s="27" t="s">
        <v>16995</v>
      </c>
      <c r="O4782" s="27" t="s">
        <v>16995</v>
      </c>
      <c r="P4782" s="27" t="s">
        <v>19511</v>
      </c>
      <c r="Q4782" s="28" t="s">
        <v>6285</v>
      </c>
    </row>
    <row r="4783" spans="1:17" x14ac:dyDescent="0.2">
      <c r="A4783" s="9" t="s">
        <v>17393</v>
      </c>
      <c r="B4783" s="9">
        <v>1</v>
      </c>
      <c r="K4783" s="29" t="s">
        <v>8177</v>
      </c>
      <c r="L4783" s="30" t="s">
        <v>17001</v>
      </c>
      <c r="M4783" s="30" t="s">
        <v>17002</v>
      </c>
      <c r="N4783" s="30" t="s">
        <v>16995</v>
      </c>
      <c r="O4783" s="30" t="s">
        <v>16995</v>
      </c>
      <c r="P4783" s="30" t="s">
        <v>6286</v>
      </c>
      <c r="Q4783" s="31" t="s">
        <v>6287</v>
      </c>
    </row>
    <row r="4784" spans="1:17" x14ac:dyDescent="0.2">
      <c r="A4784" s="9" t="s">
        <v>17395</v>
      </c>
      <c r="B4784" s="9">
        <v>1</v>
      </c>
      <c r="K4784" s="26" t="s">
        <v>8177</v>
      </c>
      <c r="L4784" s="27" t="s">
        <v>17003</v>
      </c>
      <c r="M4784" s="27" t="s">
        <v>17004</v>
      </c>
      <c r="N4784" s="27" t="s">
        <v>16995</v>
      </c>
      <c r="O4784" s="27" t="s">
        <v>16995</v>
      </c>
      <c r="P4784" s="27" t="s">
        <v>19511</v>
      </c>
      <c r="Q4784" s="28" t="s">
        <v>19511</v>
      </c>
    </row>
    <row r="4785" spans="1:17" x14ac:dyDescent="0.2">
      <c r="A4785" s="9" t="s">
        <v>17396</v>
      </c>
      <c r="B4785" s="9">
        <v>1</v>
      </c>
      <c r="K4785" s="29" t="s">
        <v>8216</v>
      </c>
      <c r="L4785" s="30" t="s">
        <v>17005</v>
      </c>
      <c r="M4785" s="30" t="s">
        <v>17006</v>
      </c>
      <c r="N4785" s="30" t="s">
        <v>16995</v>
      </c>
      <c r="O4785" s="30" t="s">
        <v>16995</v>
      </c>
      <c r="P4785" s="30" t="s">
        <v>19511</v>
      </c>
      <c r="Q4785" s="31" t="s">
        <v>19511</v>
      </c>
    </row>
    <row r="4786" spans="1:17" x14ac:dyDescent="0.2">
      <c r="A4786" s="9" t="s">
        <v>17398</v>
      </c>
      <c r="B4786" s="9">
        <v>1</v>
      </c>
      <c r="K4786" s="26" t="s">
        <v>8216</v>
      </c>
      <c r="L4786" s="27" t="s">
        <v>17007</v>
      </c>
      <c r="M4786" s="27" t="s">
        <v>17008</v>
      </c>
      <c r="N4786" s="27" t="s">
        <v>16995</v>
      </c>
      <c r="O4786" s="27" t="s">
        <v>16995</v>
      </c>
      <c r="P4786" s="27" t="s">
        <v>19511</v>
      </c>
      <c r="Q4786" s="28" t="s">
        <v>6288</v>
      </c>
    </row>
    <row r="4787" spans="1:17" x14ac:dyDescent="0.2">
      <c r="A4787" s="9" t="s">
        <v>17400</v>
      </c>
      <c r="B4787" s="9">
        <v>1</v>
      </c>
      <c r="K4787" s="29" t="s">
        <v>8186</v>
      </c>
      <c r="L4787" s="30" t="s">
        <v>17009</v>
      </c>
      <c r="M4787" s="30" t="s">
        <v>17010</v>
      </c>
      <c r="N4787" s="30" t="s">
        <v>16995</v>
      </c>
      <c r="O4787" s="30" t="s">
        <v>16995</v>
      </c>
      <c r="P4787" s="30" t="s">
        <v>6289</v>
      </c>
      <c r="Q4787" s="31" t="s">
        <v>6290</v>
      </c>
    </row>
    <row r="4788" spans="1:17" x14ac:dyDescent="0.2">
      <c r="A4788" s="9" t="s">
        <v>17402</v>
      </c>
      <c r="B4788" s="9">
        <v>1</v>
      </c>
      <c r="K4788" s="26" t="s">
        <v>8177</v>
      </c>
      <c r="L4788" s="27" t="s">
        <v>17011</v>
      </c>
      <c r="M4788" s="27" t="s">
        <v>17012</v>
      </c>
      <c r="N4788" s="27" t="s">
        <v>16995</v>
      </c>
      <c r="O4788" s="27" t="s">
        <v>16995</v>
      </c>
      <c r="P4788" s="27" t="s">
        <v>6291</v>
      </c>
      <c r="Q4788" s="28" t="s">
        <v>6292</v>
      </c>
    </row>
    <row r="4789" spans="1:17" x14ac:dyDescent="0.2">
      <c r="A4789" s="9" t="s">
        <v>17404</v>
      </c>
      <c r="B4789" s="9">
        <v>1</v>
      </c>
      <c r="K4789" s="29" t="s">
        <v>8171</v>
      </c>
      <c r="L4789" s="30" t="s">
        <v>17013</v>
      </c>
      <c r="M4789" s="30" t="s">
        <v>17014</v>
      </c>
      <c r="N4789" s="30" t="s">
        <v>16995</v>
      </c>
      <c r="O4789" s="30" t="s">
        <v>16995</v>
      </c>
      <c r="P4789" s="30" t="s">
        <v>6293</v>
      </c>
      <c r="Q4789" s="31" t="s">
        <v>6294</v>
      </c>
    </row>
    <row r="4790" spans="1:17" x14ac:dyDescent="0.2">
      <c r="A4790" s="9" t="s">
        <v>17405</v>
      </c>
      <c r="B4790" s="9">
        <v>1</v>
      </c>
      <c r="K4790" s="26" t="s">
        <v>8174</v>
      </c>
      <c r="L4790" s="27" t="s">
        <v>17015</v>
      </c>
      <c r="M4790" s="27" t="s">
        <v>17016</v>
      </c>
      <c r="N4790" s="27" t="s">
        <v>6322</v>
      </c>
      <c r="O4790" s="27" t="s">
        <v>6322</v>
      </c>
      <c r="P4790" s="27" t="s">
        <v>6295</v>
      </c>
      <c r="Q4790" s="28" t="s">
        <v>6296</v>
      </c>
    </row>
    <row r="4791" spans="1:17" x14ac:dyDescent="0.2">
      <c r="A4791" s="9" t="s">
        <v>17408</v>
      </c>
      <c r="B4791" s="9">
        <v>1</v>
      </c>
      <c r="K4791" s="29" t="s">
        <v>8183</v>
      </c>
      <c r="L4791" s="30" t="s">
        <v>17017</v>
      </c>
      <c r="M4791" s="30" t="s">
        <v>17018</v>
      </c>
      <c r="N4791" s="30" t="s">
        <v>6322</v>
      </c>
      <c r="O4791" s="30" t="s">
        <v>6322</v>
      </c>
      <c r="P4791" s="30" t="s">
        <v>19511</v>
      </c>
      <c r="Q4791" s="31" t="s">
        <v>6297</v>
      </c>
    </row>
    <row r="4792" spans="1:17" x14ac:dyDescent="0.2">
      <c r="A4792" s="9" t="s">
        <v>17410</v>
      </c>
      <c r="B4792" s="9">
        <v>1</v>
      </c>
      <c r="K4792" s="26" t="s">
        <v>8186</v>
      </c>
      <c r="L4792" s="27" t="s">
        <v>17019</v>
      </c>
      <c r="M4792" s="27" t="s">
        <v>17020</v>
      </c>
      <c r="N4792" s="27" t="s">
        <v>6322</v>
      </c>
      <c r="O4792" s="27" t="s">
        <v>17021</v>
      </c>
      <c r="P4792" s="27" t="s">
        <v>19511</v>
      </c>
      <c r="Q4792" s="28" t="s">
        <v>6298</v>
      </c>
    </row>
    <row r="4793" spans="1:17" x14ac:dyDescent="0.2">
      <c r="A4793" s="9" t="s">
        <v>17412</v>
      </c>
      <c r="B4793" s="9">
        <v>1</v>
      </c>
      <c r="K4793" s="29" t="s">
        <v>8186</v>
      </c>
      <c r="L4793" s="30" t="s">
        <v>17022</v>
      </c>
      <c r="M4793" s="30" t="s">
        <v>17023</v>
      </c>
      <c r="N4793" s="30" t="s">
        <v>6322</v>
      </c>
      <c r="O4793" s="30" t="s">
        <v>6322</v>
      </c>
      <c r="P4793" s="30" t="s">
        <v>6299</v>
      </c>
      <c r="Q4793" s="31" t="s">
        <v>6300</v>
      </c>
    </row>
    <row r="4794" spans="1:17" x14ac:dyDescent="0.2">
      <c r="A4794" s="9" t="s">
        <v>17416</v>
      </c>
      <c r="B4794" s="9">
        <v>1</v>
      </c>
      <c r="K4794" s="26" t="s">
        <v>8186</v>
      </c>
      <c r="L4794" s="27" t="s">
        <v>17024</v>
      </c>
      <c r="M4794" s="27" t="s">
        <v>17025</v>
      </c>
      <c r="N4794" s="27" t="s">
        <v>6322</v>
      </c>
      <c r="O4794" s="27" t="s">
        <v>6322</v>
      </c>
      <c r="P4794" s="27" t="s">
        <v>19511</v>
      </c>
      <c r="Q4794" s="28" t="s">
        <v>6301</v>
      </c>
    </row>
    <row r="4795" spans="1:17" x14ac:dyDescent="0.2">
      <c r="A4795" s="9" t="s">
        <v>17418</v>
      </c>
      <c r="B4795" s="9">
        <v>1</v>
      </c>
      <c r="K4795" s="29" t="s">
        <v>8183</v>
      </c>
      <c r="L4795" s="30" t="s">
        <v>17026</v>
      </c>
      <c r="M4795" s="30" t="s">
        <v>17027</v>
      </c>
      <c r="N4795" s="30" t="s">
        <v>6322</v>
      </c>
      <c r="O4795" s="30" t="s">
        <v>6322</v>
      </c>
      <c r="P4795" s="30" t="s">
        <v>6302</v>
      </c>
      <c r="Q4795" s="31" t="s">
        <v>6303</v>
      </c>
    </row>
    <row r="4796" spans="1:17" x14ac:dyDescent="0.2">
      <c r="A4796" s="9" t="s">
        <v>17420</v>
      </c>
      <c r="B4796" s="9">
        <v>1</v>
      </c>
      <c r="K4796" s="26" t="s">
        <v>8220</v>
      </c>
      <c r="L4796" s="27" t="s">
        <v>9701</v>
      </c>
      <c r="M4796" s="27" t="s">
        <v>17028</v>
      </c>
      <c r="N4796" s="27" t="s">
        <v>6322</v>
      </c>
      <c r="O4796" s="27" t="s">
        <v>17029</v>
      </c>
      <c r="P4796" s="27" t="s">
        <v>6304</v>
      </c>
      <c r="Q4796" s="28" t="s">
        <v>6305</v>
      </c>
    </row>
    <row r="4797" spans="1:17" x14ac:dyDescent="0.2">
      <c r="A4797" s="9" t="s">
        <v>17425</v>
      </c>
      <c r="B4797" s="9">
        <v>1</v>
      </c>
      <c r="K4797" s="29" t="s">
        <v>8174</v>
      </c>
      <c r="L4797" s="30" t="s">
        <v>9305</v>
      </c>
      <c r="M4797" s="30" t="s">
        <v>6306</v>
      </c>
      <c r="N4797" s="30" t="s">
        <v>6322</v>
      </c>
      <c r="O4797" s="30" t="s">
        <v>19511</v>
      </c>
      <c r="P4797" s="30" t="s">
        <v>19511</v>
      </c>
      <c r="Q4797" s="31" t="s">
        <v>6307</v>
      </c>
    </row>
    <row r="4798" spans="1:17" x14ac:dyDescent="0.2">
      <c r="A4798" s="9" t="s">
        <v>17427</v>
      </c>
      <c r="B4798" s="9">
        <v>1</v>
      </c>
      <c r="K4798" s="26" t="s">
        <v>8183</v>
      </c>
      <c r="L4798" s="27" t="s">
        <v>17030</v>
      </c>
      <c r="M4798" s="27" t="s">
        <v>17031</v>
      </c>
      <c r="N4798" s="27" t="s">
        <v>6322</v>
      </c>
      <c r="O4798" s="27" t="s">
        <v>6322</v>
      </c>
      <c r="P4798" s="27" t="s">
        <v>6308</v>
      </c>
      <c r="Q4798" s="28" t="s">
        <v>6309</v>
      </c>
    </row>
    <row r="4799" spans="1:17" x14ac:dyDescent="0.2">
      <c r="A4799" s="9" t="s">
        <v>17428</v>
      </c>
      <c r="B4799" s="9">
        <v>1</v>
      </c>
      <c r="K4799" s="29" t="s">
        <v>8186</v>
      </c>
      <c r="L4799" s="30" t="s">
        <v>17032</v>
      </c>
      <c r="M4799" s="30" t="s">
        <v>17018</v>
      </c>
      <c r="N4799" s="30" t="s">
        <v>6322</v>
      </c>
      <c r="O4799" s="30" t="s">
        <v>6322</v>
      </c>
      <c r="P4799" s="30" t="s">
        <v>19511</v>
      </c>
      <c r="Q4799" s="31" t="s">
        <v>6297</v>
      </c>
    </row>
    <row r="4800" spans="1:17" x14ac:dyDescent="0.2">
      <c r="A4800" s="9" t="s">
        <v>17432</v>
      </c>
      <c r="B4800" s="9">
        <v>1</v>
      </c>
      <c r="K4800" s="26" t="s">
        <v>8177</v>
      </c>
      <c r="L4800" s="27" t="s">
        <v>17033</v>
      </c>
      <c r="M4800" s="27" t="s">
        <v>17034</v>
      </c>
      <c r="N4800" s="27" t="s">
        <v>6322</v>
      </c>
      <c r="O4800" s="27" t="s">
        <v>6322</v>
      </c>
      <c r="P4800" s="27" t="s">
        <v>19511</v>
      </c>
      <c r="Q4800" s="28" t="s">
        <v>6310</v>
      </c>
    </row>
    <row r="4801" spans="1:17" x14ac:dyDescent="0.2">
      <c r="A4801" s="9" t="s">
        <v>17434</v>
      </c>
      <c r="B4801" s="9">
        <v>1</v>
      </c>
      <c r="K4801" s="29" t="s">
        <v>8183</v>
      </c>
      <c r="L4801" s="30" t="s">
        <v>17035</v>
      </c>
      <c r="M4801" s="30" t="s">
        <v>17036</v>
      </c>
      <c r="N4801" s="30" t="s">
        <v>6322</v>
      </c>
      <c r="O4801" s="30" t="s">
        <v>6322</v>
      </c>
      <c r="P4801" s="30" t="s">
        <v>6311</v>
      </c>
      <c r="Q4801" s="31" t="s">
        <v>6312</v>
      </c>
    </row>
    <row r="4802" spans="1:17" x14ac:dyDescent="0.2">
      <c r="A4802" s="9" t="s">
        <v>17437</v>
      </c>
      <c r="B4802" s="9">
        <v>1</v>
      </c>
      <c r="K4802" s="26" t="s">
        <v>8186</v>
      </c>
      <c r="L4802" s="27" t="s">
        <v>17037</v>
      </c>
      <c r="M4802" s="27" t="s">
        <v>17038</v>
      </c>
      <c r="N4802" s="27" t="s">
        <v>6322</v>
      </c>
      <c r="O4802" s="27" t="s">
        <v>6322</v>
      </c>
      <c r="P4802" s="27" t="s">
        <v>6313</v>
      </c>
      <c r="Q4802" s="28" t="s">
        <v>6314</v>
      </c>
    </row>
    <row r="4803" spans="1:17" x14ac:dyDescent="0.2">
      <c r="A4803" s="9" t="s">
        <v>17440</v>
      </c>
      <c r="B4803" s="9">
        <v>1</v>
      </c>
      <c r="K4803" s="29" t="s">
        <v>8174</v>
      </c>
      <c r="L4803" s="30" t="s">
        <v>17039</v>
      </c>
      <c r="M4803" s="30" t="s">
        <v>17040</v>
      </c>
      <c r="N4803" s="30" t="s">
        <v>6322</v>
      </c>
      <c r="O4803" s="30" t="s">
        <v>6322</v>
      </c>
      <c r="P4803" s="30" t="s">
        <v>19511</v>
      </c>
      <c r="Q4803" s="31" t="s">
        <v>6315</v>
      </c>
    </row>
    <row r="4804" spans="1:17" x14ac:dyDescent="0.2">
      <c r="A4804" s="9" t="s">
        <v>17442</v>
      </c>
      <c r="B4804" s="9">
        <v>1</v>
      </c>
      <c r="K4804" s="26" t="s">
        <v>8183</v>
      </c>
      <c r="L4804" s="27" t="s">
        <v>17041</v>
      </c>
      <c r="M4804" s="27" t="s">
        <v>17042</v>
      </c>
      <c r="N4804" s="27" t="s">
        <v>6322</v>
      </c>
      <c r="O4804" s="27" t="s">
        <v>6322</v>
      </c>
      <c r="P4804" s="27" t="s">
        <v>19511</v>
      </c>
      <c r="Q4804" s="28" t="s">
        <v>6316</v>
      </c>
    </row>
    <row r="4805" spans="1:17" x14ac:dyDescent="0.2">
      <c r="A4805" s="9" t="s">
        <v>17444</v>
      </c>
      <c r="B4805" s="9">
        <v>1</v>
      </c>
      <c r="K4805" s="29" t="s">
        <v>8183</v>
      </c>
      <c r="L4805" s="30" t="s">
        <v>17043</v>
      </c>
      <c r="M4805" s="30" t="s">
        <v>17044</v>
      </c>
      <c r="N4805" s="30" t="s">
        <v>6322</v>
      </c>
      <c r="O4805" s="30" t="s">
        <v>6322</v>
      </c>
      <c r="P4805" s="30" t="s">
        <v>19511</v>
      </c>
      <c r="Q4805" s="31" t="s">
        <v>6317</v>
      </c>
    </row>
    <row r="4806" spans="1:17" x14ac:dyDescent="0.2">
      <c r="A4806" s="9" t="s">
        <v>17445</v>
      </c>
      <c r="B4806" s="9">
        <v>1</v>
      </c>
      <c r="K4806" s="26" t="s">
        <v>8216</v>
      </c>
      <c r="L4806" s="27" t="s">
        <v>17045</v>
      </c>
      <c r="M4806" s="27" t="s">
        <v>6318</v>
      </c>
      <c r="N4806" s="27" t="s">
        <v>6322</v>
      </c>
      <c r="O4806" s="27" t="s">
        <v>6322</v>
      </c>
      <c r="P4806" s="27" t="s">
        <v>19511</v>
      </c>
      <c r="Q4806" s="28" t="s">
        <v>6319</v>
      </c>
    </row>
    <row r="4807" spans="1:17" x14ac:dyDescent="0.2">
      <c r="A4807" s="9" t="s">
        <v>17446</v>
      </c>
      <c r="B4807" s="9">
        <v>1</v>
      </c>
      <c r="K4807" s="29" t="s">
        <v>8183</v>
      </c>
      <c r="L4807" s="30" t="s">
        <v>11662</v>
      </c>
      <c r="M4807" s="30" t="s">
        <v>17046</v>
      </c>
      <c r="N4807" s="30" t="s">
        <v>6322</v>
      </c>
      <c r="O4807" s="30" t="s">
        <v>17047</v>
      </c>
      <c r="P4807" s="30" t="s">
        <v>6320</v>
      </c>
      <c r="Q4807" s="31" t="s">
        <v>6321</v>
      </c>
    </row>
    <row r="4808" spans="1:17" x14ac:dyDescent="0.2">
      <c r="A4808" s="9" t="s">
        <v>17448</v>
      </c>
      <c r="B4808" s="9">
        <v>1</v>
      </c>
      <c r="K4808" s="26" t="s">
        <v>8186</v>
      </c>
      <c r="L4808" s="27" t="s">
        <v>17048</v>
      </c>
      <c r="M4808" s="27" t="s">
        <v>17049</v>
      </c>
      <c r="N4808" s="27" t="s">
        <v>6322</v>
      </c>
      <c r="O4808" s="27" t="s">
        <v>6322</v>
      </c>
      <c r="P4808" s="27" t="s">
        <v>6323</v>
      </c>
      <c r="Q4808" s="28" t="s">
        <v>6324</v>
      </c>
    </row>
    <row r="4809" spans="1:17" x14ac:dyDescent="0.2">
      <c r="A4809" s="9" t="s">
        <v>17451</v>
      </c>
      <c r="B4809" s="9">
        <v>1</v>
      </c>
      <c r="K4809" s="29" t="s">
        <v>8177</v>
      </c>
      <c r="L4809" s="30" t="s">
        <v>17050</v>
      </c>
      <c r="M4809" s="30" t="s">
        <v>17051</v>
      </c>
      <c r="N4809" s="30" t="s">
        <v>6377</v>
      </c>
      <c r="O4809" s="30" t="s">
        <v>6377</v>
      </c>
      <c r="P4809" s="30" t="s">
        <v>19511</v>
      </c>
      <c r="Q4809" s="31" t="s">
        <v>6325</v>
      </c>
    </row>
    <row r="4810" spans="1:17" x14ac:dyDescent="0.2">
      <c r="A4810" s="9" t="s">
        <v>17453</v>
      </c>
      <c r="B4810" s="9">
        <v>1</v>
      </c>
      <c r="K4810" s="26" t="s">
        <v>8183</v>
      </c>
      <c r="L4810" s="27" t="s">
        <v>17052</v>
      </c>
      <c r="M4810" s="27" t="s">
        <v>17053</v>
      </c>
      <c r="N4810" s="27" t="s">
        <v>6377</v>
      </c>
      <c r="O4810" s="27" t="s">
        <v>6377</v>
      </c>
      <c r="P4810" s="27" t="s">
        <v>6326</v>
      </c>
      <c r="Q4810" s="28" t="s">
        <v>6327</v>
      </c>
    </row>
    <row r="4811" spans="1:17" x14ac:dyDescent="0.2">
      <c r="A4811" s="9" t="s">
        <v>17455</v>
      </c>
      <c r="B4811" s="9">
        <v>1</v>
      </c>
      <c r="K4811" s="29" t="s">
        <v>8177</v>
      </c>
      <c r="L4811" s="30" t="s">
        <v>17054</v>
      </c>
      <c r="M4811" s="30" t="s">
        <v>17055</v>
      </c>
      <c r="N4811" s="30" t="s">
        <v>6377</v>
      </c>
      <c r="O4811" s="30" t="s">
        <v>6377</v>
      </c>
      <c r="P4811" s="30" t="s">
        <v>19511</v>
      </c>
      <c r="Q4811" s="31" t="s">
        <v>6328</v>
      </c>
    </row>
    <row r="4812" spans="1:17" x14ac:dyDescent="0.2">
      <c r="A4812" s="9" t="s">
        <v>17457</v>
      </c>
      <c r="B4812" s="9">
        <v>1</v>
      </c>
      <c r="K4812" s="26" t="s">
        <v>8183</v>
      </c>
      <c r="L4812" s="27" t="s">
        <v>17056</v>
      </c>
      <c r="M4812" s="27" t="s">
        <v>6329</v>
      </c>
      <c r="N4812" s="27" t="s">
        <v>6377</v>
      </c>
      <c r="O4812" s="27" t="s">
        <v>6377</v>
      </c>
      <c r="P4812" s="27" t="s">
        <v>6330</v>
      </c>
      <c r="Q4812" s="28" t="s">
        <v>6331</v>
      </c>
    </row>
    <row r="4813" spans="1:17" x14ac:dyDescent="0.2">
      <c r="A4813" s="9" t="s">
        <v>17458</v>
      </c>
      <c r="B4813" s="9">
        <v>1</v>
      </c>
      <c r="K4813" s="29" t="s">
        <v>8216</v>
      </c>
      <c r="L4813" s="30" t="s">
        <v>17057</v>
      </c>
      <c r="M4813" s="30" t="s">
        <v>17058</v>
      </c>
      <c r="N4813" s="30" t="s">
        <v>6377</v>
      </c>
      <c r="O4813" s="30" t="s">
        <v>6377</v>
      </c>
      <c r="P4813" s="30" t="s">
        <v>19511</v>
      </c>
      <c r="Q4813" s="31" t="s">
        <v>6332</v>
      </c>
    </row>
    <row r="4814" spans="1:17" x14ac:dyDescent="0.2">
      <c r="A4814" s="9" t="s">
        <v>17460</v>
      </c>
      <c r="B4814" s="9">
        <v>1</v>
      </c>
      <c r="K4814" s="26" t="s">
        <v>8216</v>
      </c>
      <c r="L4814" s="27" t="s">
        <v>17059</v>
      </c>
      <c r="M4814" s="27" t="s">
        <v>6333</v>
      </c>
      <c r="N4814" s="27" t="s">
        <v>6377</v>
      </c>
      <c r="O4814" s="27" t="s">
        <v>6377</v>
      </c>
      <c r="P4814" s="27" t="s">
        <v>19511</v>
      </c>
      <c r="Q4814" s="28" t="s">
        <v>6334</v>
      </c>
    </row>
    <row r="4815" spans="1:17" x14ac:dyDescent="0.2">
      <c r="A4815" s="9" t="s">
        <v>17463</v>
      </c>
      <c r="B4815" s="9">
        <v>1</v>
      </c>
      <c r="K4815" s="29" t="s">
        <v>8216</v>
      </c>
      <c r="L4815" s="30" t="s">
        <v>17060</v>
      </c>
      <c r="M4815" s="30" t="s">
        <v>6335</v>
      </c>
      <c r="N4815" s="30" t="s">
        <v>6377</v>
      </c>
      <c r="O4815" s="30" t="s">
        <v>17061</v>
      </c>
      <c r="P4815" s="30" t="s">
        <v>6336</v>
      </c>
      <c r="Q4815" s="31" t="s">
        <v>6337</v>
      </c>
    </row>
    <row r="4816" spans="1:17" x14ac:dyDescent="0.2">
      <c r="A4816" s="9" t="s">
        <v>17465</v>
      </c>
      <c r="B4816" s="9">
        <v>1</v>
      </c>
      <c r="K4816" s="26" t="s">
        <v>8216</v>
      </c>
      <c r="L4816" s="27" t="s">
        <v>17062</v>
      </c>
      <c r="M4816" s="27" t="s">
        <v>6338</v>
      </c>
      <c r="N4816" s="27" t="s">
        <v>6377</v>
      </c>
      <c r="O4816" s="27" t="s">
        <v>6377</v>
      </c>
      <c r="P4816" s="27" t="s">
        <v>19511</v>
      </c>
      <c r="Q4816" s="28" t="s">
        <v>19511</v>
      </c>
    </row>
    <row r="4817" spans="1:17" x14ac:dyDescent="0.2">
      <c r="A4817" s="9" t="s">
        <v>17467</v>
      </c>
      <c r="B4817" s="9">
        <v>1</v>
      </c>
      <c r="K4817" s="29" t="s">
        <v>8582</v>
      </c>
      <c r="L4817" s="30" t="s">
        <v>17063</v>
      </c>
      <c r="M4817" s="30" t="s">
        <v>17064</v>
      </c>
      <c r="N4817" s="30" t="s">
        <v>6377</v>
      </c>
      <c r="O4817" s="30" t="s">
        <v>19511</v>
      </c>
      <c r="P4817" s="30" t="s">
        <v>19511</v>
      </c>
      <c r="Q4817" s="31" t="s">
        <v>19511</v>
      </c>
    </row>
    <row r="4818" spans="1:17" x14ac:dyDescent="0.2">
      <c r="A4818" s="9" t="s">
        <v>17469</v>
      </c>
      <c r="B4818" s="9">
        <v>1</v>
      </c>
      <c r="K4818" s="26" t="s">
        <v>8582</v>
      </c>
      <c r="L4818" s="27" t="s">
        <v>13677</v>
      </c>
      <c r="M4818" s="27" t="s">
        <v>17065</v>
      </c>
      <c r="N4818" s="27" t="s">
        <v>6377</v>
      </c>
      <c r="O4818" s="27" t="s">
        <v>17066</v>
      </c>
      <c r="P4818" s="27" t="s">
        <v>19511</v>
      </c>
      <c r="Q4818" s="28" t="s">
        <v>6339</v>
      </c>
    </row>
    <row r="4819" spans="1:17" x14ac:dyDescent="0.2">
      <c r="A4819" s="9" t="s">
        <v>17471</v>
      </c>
      <c r="B4819" s="9">
        <v>1</v>
      </c>
      <c r="K4819" s="29" t="s">
        <v>8582</v>
      </c>
      <c r="L4819" s="30" t="s">
        <v>17067</v>
      </c>
      <c r="M4819" s="30" t="s">
        <v>17068</v>
      </c>
      <c r="N4819" s="30" t="s">
        <v>6377</v>
      </c>
      <c r="O4819" s="30" t="s">
        <v>2711</v>
      </c>
      <c r="P4819" s="30" t="s">
        <v>19511</v>
      </c>
      <c r="Q4819" s="31" t="s">
        <v>19511</v>
      </c>
    </row>
    <row r="4820" spans="1:17" x14ac:dyDescent="0.2">
      <c r="A4820" s="9" t="s">
        <v>17473</v>
      </c>
      <c r="B4820" s="9">
        <v>1</v>
      </c>
      <c r="K4820" s="26" t="s">
        <v>8582</v>
      </c>
      <c r="L4820" s="27" t="s">
        <v>11699</v>
      </c>
      <c r="M4820" s="27" t="s">
        <v>17069</v>
      </c>
      <c r="N4820" s="27" t="s">
        <v>6377</v>
      </c>
      <c r="O4820" s="27" t="s">
        <v>19511</v>
      </c>
      <c r="P4820" s="27" t="s">
        <v>6340</v>
      </c>
      <c r="Q4820" s="28" t="s">
        <v>19511</v>
      </c>
    </row>
    <row r="4821" spans="1:17" x14ac:dyDescent="0.2">
      <c r="A4821" s="9" t="s">
        <v>17476</v>
      </c>
      <c r="B4821" s="9">
        <v>1</v>
      </c>
      <c r="K4821" s="29" t="s">
        <v>8216</v>
      </c>
      <c r="L4821" s="30" t="s">
        <v>12991</v>
      </c>
      <c r="M4821" s="30" t="s">
        <v>17070</v>
      </c>
      <c r="N4821" s="30" t="s">
        <v>6377</v>
      </c>
      <c r="O4821" s="30" t="s">
        <v>6377</v>
      </c>
      <c r="P4821" s="30" t="s">
        <v>6341</v>
      </c>
      <c r="Q4821" s="31" t="s">
        <v>6342</v>
      </c>
    </row>
    <row r="4822" spans="1:17" x14ac:dyDescent="0.2">
      <c r="A4822" s="9" t="s">
        <v>17478</v>
      </c>
      <c r="B4822" s="9">
        <v>1</v>
      </c>
      <c r="K4822" s="26" t="s">
        <v>8183</v>
      </c>
      <c r="L4822" s="27" t="s">
        <v>17071</v>
      </c>
      <c r="M4822" s="27" t="s">
        <v>17072</v>
      </c>
      <c r="N4822" s="27" t="s">
        <v>6377</v>
      </c>
      <c r="O4822" s="27" t="s">
        <v>6377</v>
      </c>
      <c r="P4822" s="27" t="s">
        <v>6343</v>
      </c>
      <c r="Q4822" s="28" t="s">
        <v>6344</v>
      </c>
    </row>
    <row r="4823" spans="1:17" x14ac:dyDescent="0.2">
      <c r="A4823" s="9" t="s">
        <v>17480</v>
      </c>
      <c r="B4823" s="9">
        <v>1</v>
      </c>
      <c r="K4823" s="29" t="s">
        <v>8186</v>
      </c>
      <c r="L4823" s="30" t="s">
        <v>17073</v>
      </c>
      <c r="M4823" s="30" t="s">
        <v>6345</v>
      </c>
      <c r="N4823" s="30" t="s">
        <v>6377</v>
      </c>
      <c r="O4823" s="30" t="s">
        <v>6377</v>
      </c>
      <c r="P4823" s="30" t="s">
        <v>6346</v>
      </c>
      <c r="Q4823" s="31" t="s">
        <v>19511</v>
      </c>
    </row>
    <row r="4824" spans="1:17" x14ac:dyDescent="0.2">
      <c r="A4824" s="9" t="s">
        <v>17482</v>
      </c>
      <c r="B4824" s="9">
        <v>1</v>
      </c>
      <c r="K4824" s="26" t="s">
        <v>8417</v>
      </c>
      <c r="L4824" s="27" t="s">
        <v>17074</v>
      </c>
      <c r="M4824" s="27" t="s">
        <v>17075</v>
      </c>
      <c r="N4824" s="27" t="s">
        <v>6377</v>
      </c>
      <c r="O4824" s="27" t="s">
        <v>6377</v>
      </c>
      <c r="P4824" s="27" t="s">
        <v>6347</v>
      </c>
      <c r="Q4824" s="28" t="s">
        <v>6348</v>
      </c>
    </row>
    <row r="4825" spans="1:17" x14ac:dyDescent="0.2">
      <c r="A4825" s="9" t="s">
        <v>17484</v>
      </c>
      <c r="B4825" s="9">
        <v>1</v>
      </c>
      <c r="K4825" s="29" t="s">
        <v>8582</v>
      </c>
      <c r="L4825" s="30" t="s">
        <v>17076</v>
      </c>
      <c r="M4825" s="30" t="s">
        <v>6349</v>
      </c>
      <c r="N4825" s="30" t="s">
        <v>6377</v>
      </c>
      <c r="O4825" s="30" t="s">
        <v>19511</v>
      </c>
      <c r="P4825" s="30" t="s">
        <v>6350</v>
      </c>
      <c r="Q4825" s="31" t="s">
        <v>6351</v>
      </c>
    </row>
    <row r="4826" spans="1:17" x14ac:dyDescent="0.2">
      <c r="A4826" s="9" t="s">
        <v>17486</v>
      </c>
      <c r="B4826" s="9">
        <v>1</v>
      </c>
      <c r="K4826" s="26" t="s">
        <v>8582</v>
      </c>
      <c r="L4826" s="27" t="s">
        <v>17077</v>
      </c>
      <c r="M4826" s="27" t="s">
        <v>6354</v>
      </c>
      <c r="N4826" s="27" t="s">
        <v>6377</v>
      </c>
      <c r="O4826" s="27" t="s">
        <v>6377</v>
      </c>
      <c r="P4826" s="27" t="s">
        <v>6352</v>
      </c>
      <c r="Q4826" s="28" t="s">
        <v>19511</v>
      </c>
    </row>
    <row r="4827" spans="1:17" x14ac:dyDescent="0.2">
      <c r="A4827" s="9" t="s">
        <v>17488</v>
      </c>
      <c r="B4827" s="9">
        <v>1</v>
      </c>
      <c r="K4827" s="29" t="s">
        <v>8582</v>
      </c>
      <c r="L4827" s="30" t="s">
        <v>17078</v>
      </c>
      <c r="M4827" s="30" t="s">
        <v>17079</v>
      </c>
      <c r="N4827" s="30" t="s">
        <v>6377</v>
      </c>
      <c r="O4827" s="30" t="s">
        <v>6377</v>
      </c>
      <c r="P4827" s="30" t="s">
        <v>6352</v>
      </c>
      <c r="Q4827" s="31" t="s">
        <v>19511</v>
      </c>
    </row>
    <row r="4828" spans="1:17" x14ac:dyDescent="0.2">
      <c r="A4828" s="9" t="s">
        <v>17489</v>
      </c>
      <c r="B4828" s="9">
        <v>1</v>
      </c>
      <c r="K4828" s="26" t="s">
        <v>8582</v>
      </c>
      <c r="L4828" s="27" t="s">
        <v>17080</v>
      </c>
      <c r="M4828" s="27" t="s">
        <v>17081</v>
      </c>
      <c r="N4828" s="27" t="s">
        <v>6377</v>
      </c>
      <c r="O4828" s="27" t="s">
        <v>6377</v>
      </c>
      <c r="P4828" s="27" t="s">
        <v>19511</v>
      </c>
      <c r="Q4828" s="28" t="s">
        <v>19511</v>
      </c>
    </row>
    <row r="4829" spans="1:17" x14ac:dyDescent="0.2">
      <c r="A4829" s="9" t="s">
        <v>17491</v>
      </c>
      <c r="B4829" s="9">
        <v>1</v>
      </c>
      <c r="K4829" s="29" t="s">
        <v>8582</v>
      </c>
      <c r="L4829" s="30" t="s">
        <v>17082</v>
      </c>
      <c r="M4829" s="30" t="s">
        <v>17083</v>
      </c>
      <c r="N4829" s="30" t="s">
        <v>6377</v>
      </c>
      <c r="O4829" s="30" t="s">
        <v>6377</v>
      </c>
      <c r="P4829" s="30" t="s">
        <v>19511</v>
      </c>
      <c r="Q4829" s="31" t="s">
        <v>19511</v>
      </c>
    </row>
    <row r="4830" spans="1:17" x14ac:dyDescent="0.2">
      <c r="A4830" s="9" t="s">
        <v>17493</v>
      </c>
      <c r="B4830" s="9">
        <v>1</v>
      </c>
      <c r="K4830" s="26" t="s">
        <v>8582</v>
      </c>
      <c r="L4830" s="27" t="s">
        <v>17084</v>
      </c>
      <c r="M4830" s="27" t="s">
        <v>6354</v>
      </c>
      <c r="N4830" s="27" t="s">
        <v>6377</v>
      </c>
      <c r="O4830" s="27" t="s">
        <v>6377</v>
      </c>
      <c r="P4830" s="27" t="s">
        <v>19511</v>
      </c>
      <c r="Q4830" s="28" t="s">
        <v>19511</v>
      </c>
    </row>
    <row r="4831" spans="1:17" x14ac:dyDescent="0.2">
      <c r="A4831" s="9" t="s">
        <v>17496</v>
      </c>
      <c r="B4831" s="9">
        <v>1</v>
      </c>
      <c r="K4831" s="29" t="s">
        <v>8582</v>
      </c>
      <c r="L4831" s="30" t="s">
        <v>17085</v>
      </c>
      <c r="M4831" s="30" t="s">
        <v>17079</v>
      </c>
      <c r="N4831" s="30" t="s">
        <v>6377</v>
      </c>
      <c r="O4831" s="30" t="s">
        <v>6377</v>
      </c>
      <c r="P4831" s="30" t="s">
        <v>6352</v>
      </c>
      <c r="Q4831" s="31" t="s">
        <v>19511</v>
      </c>
    </row>
    <row r="4832" spans="1:17" x14ac:dyDescent="0.2">
      <c r="A4832" s="9" t="s">
        <v>17499</v>
      </c>
      <c r="B4832" s="9">
        <v>1</v>
      </c>
      <c r="K4832" s="26" t="s">
        <v>8582</v>
      </c>
      <c r="L4832" s="27" t="s">
        <v>17086</v>
      </c>
      <c r="M4832" s="27" t="s">
        <v>17087</v>
      </c>
      <c r="N4832" s="27" t="s">
        <v>6377</v>
      </c>
      <c r="O4832" s="27" t="s">
        <v>6377</v>
      </c>
      <c r="P4832" s="27" t="s">
        <v>6353</v>
      </c>
      <c r="Q4832" s="28" t="s">
        <v>19511</v>
      </c>
    </row>
    <row r="4833" spans="1:17" x14ac:dyDescent="0.2">
      <c r="A4833" s="9" t="s">
        <v>17505</v>
      </c>
      <c r="B4833" s="9">
        <v>1</v>
      </c>
      <c r="K4833" s="29" t="s">
        <v>8582</v>
      </c>
      <c r="L4833" s="30" t="s">
        <v>17088</v>
      </c>
      <c r="M4833" s="30" t="s">
        <v>6354</v>
      </c>
      <c r="N4833" s="30" t="s">
        <v>6377</v>
      </c>
      <c r="O4833" s="30" t="s">
        <v>6377</v>
      </c>
      <c r="P4833" s="30" t="s">
        <v>6350</v>
      </c>
      <c r="Q4833" s="31" t="s">
        <v>6351</v>
      </c>
    </row>
    <row r="4834" spans="1:17" x14ac:dyDescent="0.2">
      <c r="A4834" s="9" t="s">
        <v>17507</v>
      </c>
      <c r="B4834" s="9">
        <v>1</v>
      </c>
      <c r="K4834" s="26" t="s">
        <v>8582</v>
      </c>
      <c r="L4834" s="27" t="s">
        <v>17089</v>
      </c>
      <c r="M4834" s="27" t="s">
        <v>17090</v>
      </c>
      <c r="N4834" s="27" t="s">
        <v>6377</v>
      </c>
      <c r="O4834" s="27" t="s">
        <v>6377</v>
      </c>
      <c r="P4834" s="27" t="s">
        <v>6355</v>
      </c>
      <c r="Q4834" s="28" t="s">
        <v>19511</v>
      </c>
    </row>
    <row r="4835" spans="1:17" x14ac:dyDescent="0.2">
      <c r="A4835" s="9" t="s">
        <v>17509</v>
      </c>
      <c r="B4835" s="9">
        <v>1</v>
      </c>
      <c r="K4835" s="29" t="s">
        <v>8582</v>
      </c>
      <c r="L4835" s="30" t="s">
        <v>17091</v>
      </c>
      <c r="M4835" s="30" t="s">
        <v>17090</v>
      </c>
      <c r="N4835" s="30" t="s">
        <v>6377</v>
      </c>
      <c r="O4835" s="30" t="s">
        <v>6377</v>
      </c>
      <c r="P4835" s="30" t="s">
        <v>6356</v>
      </c>
      <c r="Q4835" s="31" t="s">
        <v>19511</v>
      </c>
    </row>
    <row r="4836" spans="1:17" x14ac:dyDescent="0.2">
      <c r="A4836" s="9" t="s">
        <v>17511</v>
      </c>
      <c r="B4836" s="9">
        <v>1</v>
      </c>
      <c r="K4836" s="26" t="s">
        <v>8582</v>
      </c>
      <c r="L4836" s="27" t="s">
        <v>17092</v>
      </c>
      <c r="M4836" s="27" t="s">
        <v>6354</v>
      </c>
      <c r="N4836" s="27" t="s">
        <v>6377</v>
      </c>
      <c r="O4836" s="27" t="s">
        <v>6377</v>
      </c>
      <c r="P4836" s="27" t="s">
        <v>6357</v>
      </c>
      <c r="Q4836" s="28" t="s">
        <v>19511</v>
      </c>
    </row>
    <row r="4837" spans="1:17" x14ac:dyDescent="0.2">
      <c r="A4837" s="9" t="s">
        <v>17512</v>
      </c>
      <c r="B4837" s="9">
        <v>1</v>
      </c>
      <c r="K4837" s="29" t="s">
        <v>8582</v>
      </c>
      <c r="L4837" s="30" t="s">
        <v>17093</v>
      </c>
      <c r="M4837" s="30" t="s">
        <v>6354</v>
      </c>
      <c r="N4837" s="30" t="s">
        <v>6377</v>
      </c>
      <c r="O4837" s="30" t="s">
        <v>6377</v>
      </c>
      <c r="P4837" s="30" t="s">
        <v>6358</v>
      </c>
      <c r="Q4837" s="31" t="s">
        <v>19511</v>
      </c>
    </row>
    <row r="4838" spans="1:17" x14ac:dyDescent="0.2">
      <c r="A4838" s="9" t="s">
        <v>17515</v>
      </c>
      <c r="B4838" s="9">
        <v>1</v>
      </c>
      <c r="K4838" s="26" t="s">
        <v>8582</v>
      </c>
      <c r="L4838" s="27" t="s">
        <v>17094</v>
      </c>
      <c r="M4838" s="27" t="s">
        <v>6354</v>
      </c>
      <c r="N4838" s="27" t="s">
        <v>6377</v>
      </c>
      <c r="O4838" s="27" t="s">
        <v>6377</v>
      </c>
      <c r="P4838" s="27" t="s">
        <v>19511</v>
      </c>
      <c r="Q4838" s="28" t="s">
        <v>19511</v>
      </c>
    </row>
    <row r="4839" spans="1:17" x14ac:dyDescent="0.2">
      <c r="A4839" s="9" t="s">
        <v>17518</v>
      </c>
      <c r="B4839" s="9">
        <v>1</v>
      </c>
      <c r="K4839" s="29" t="s">
        <v>8582</v>
      </c>
      <c r="L4839" s="30" t="s">
        <v>17095</v>
      </c>
      <c r="M4839" s="30" t="s">
        <v>6359</v>
      </c>
      <c r="N4839" s="30" t="s">
        <v>6377</v>
      </c>
      <c r="O4839" s="30" t="s">
        <v>6377</v>
      </c>
      <c r="P4839" s="30" t="s">
        <v>19511</v>
      </c>
      <c r="Q4839" s="31" t="s">
        <v>19511</v>
      </c>
    </row>
    <row r="4840" spans="1:17" x14ac:dyDescent="0.2">
      <c r="A4840" s="9" t="s">
        <v>17519</v>
      </c>
      <c r="B4840" s="9">
        <v>1</v>
      </c>
      <c r="K4840" s="26" t="s">
        <v>8582</v>
      </c>
      <c r="L4840" s="27" t="s">
        <v>11432</v>
      </c>
      <c r="M4840" s="27" t="s">
        <v>17090</v>
      </c>
      <c r="N4840" s="27" t="s">
        <v>6377</v>
      </c>
      <c r="O4840" s="27" t="s">
        <v>6377</v>
      </c>
      <c r="P4840" s="27" t="s">
        <v>6360</v>
      </c>
      <c r="Q4840" s="28" t="s">
        <v>19511</v>
      </c>
    </row>
    <row r="4841" spans="1:17" x14ac:dyDescent="0.2">
      <c r="A4841" s="9" t="s">
        <v>17521</v>
      </c>
      <c r="B4841" s="9">
        <v>1</v>
      </c>
      <c r="K4841" s="29" t="s">
        <v>8582</v>
      </c>
      <c r="L4841" s="30" t="s">
        <v>17096</v>
      </c>
      <c r="M4841" s="30" t="s">
        <v>6354</v>
      </c>
      <c r="N4841" s="30" t="s">
        <v>6377</v>
      </c>
      <c r="O4841" s="30" t="s">
        <v>6377</v>
      </c>
      <c r="P4841" s="30" t="s">
        <v>19511</v>
      </c>
      <c r="Q4841" s="31" t="s">
        <v>19511</v>
      </c>
    </row>
    <row r="4842" spans="1:17" x14ac:dyDescent="0.2">
      <c r="A4842" s="9" t="s">
        <v>17523</v>
      </c>
      <c r="B4842" s="9">
        <v>1</v>
      </c>
      <c r="K4842" s="26" t="s">
        <v>8582</v>
      </c>
      <c r="L4842" s="27" t="s">
        <v>17097</v>
      </c>
      <c r="M4842" s="27" t="s">
        <v>17098</v>
      </c>
      <c r="N4842" s="27" t="s">
        <v>6377</v>
      </c>
      <c r="O4842" s="27" t="s">
        <v>6377</v>
      </c>
      <c r="P4842" s="27" t="s">
        <v>19511</v>
      </c>
      <c r="Q4842" s="28" t="s">
        <v>19511</v>
      </c>
    </row>
    <row r="4843" spans="1:17" x14ac:dyDescent="0.2">
      <c r="A4843" s="9" t="s">
        <v>17525</v>
      </c>
      <c r="B4843" s="9">
        <v>1</v>
      </c>
      <c r="K4843" s="29" t="s">
        <v>8582</v>
      </c>
      <c r="L4843" s="30" t="s">
        <v>17099</v>
      </c>
      <c r="M4843" s="30" t="s">
        <v>17098</v>
      </c>
      <c r="N4843" s="30" t="s">
        <v>6377</v>
      </c>
      <c r="O4843" s="30" t="s">
        <v>6377</v>
      </c>
      <c r="P4843" s="30" t="s">
        <v>6361</v>
      </c>
      <c r="Q4843" s="31" t="s">
        <v>6362</v>
      </c>
    </row>
    <row r="4844" spans="1:17" x14ac:dyDescent="0.2">
      <c r="A4844" s="9" t="s">
        <v>17526</v>
      </c>
      <c r="B4844" s="9">
        <v>1</v>
      </c>
      <c r="K4844" s="26" t="s">
        <v>8523</v>
      </c>
      <c r="L4844" s="27" t="s">
        <v>17100</v>
      </c>
      <c r="M4844" s="27" t="s">
        <v>17101</v>
      </c>
      <c r="N4844" s="27" t="s">
        <v>6377</v>
      </c>
      <c r="O4844" s="27" t="s">
        <v>6377</v>
      </c>
      <c r="P4844" s="27" t="s">
        <v>6363</v>
      </c>
      <c r="Q4844" s="28" t="s">
        <v>6364</v>
      </c>
    </row>
    <row r="4845" spans="1:17" x14ac:dyDescent="0.2">
      <c r="A4845" s="9" t="s">
        <v>17527</v>
      </c>
      <c r="B4845" s="9">
        <v>1</v>
      </c>
      <c r="K4845" s="29" t="s">
        <v>8177</v>
      </c>
      <c r="L4845" s="30" t="s">
        <v>13716</v>
      </c>
      <c r="M4845" s="30" t="s">
        <v>17102</v>
      </c>
      <c r="N4845" s="30" t="s">
        <v>6377</v>
      </c>
      <c r="O4845" s="30" t="s">
        <v>6377</v>
      </c>
      <c r="P4845" s="30" t="s">
        <v>6365</v>
      </c>
      <c r="Q4845" s="31" t="s">
        <v>6366</v>
      </c>
    </row>
    <row r="4846" spans="1:17" x14ac:dyDescent="0.2">
      <c r="A4846" s="9" t="s">
        <v>17529</v>
      </c>
      <c r="B4846" s="9">
        <v>1</v>
      </c>
      <c r="K4846" s="26" t="s">
        <v>8177</v>
      </c>
      <c r="L4846" s="27" t="s">
        <v>17063</v>
      </c>
      <c r="M4846" s="27" t="s">
        <v>17103</v>
      </c>
      <c r="N4846" s="27" t="s">
        <v>6377</v>
      </c>
      <c r="O4846" s="27" t="s">
        <v>6377</v>
      </c>
      <c r="P4846" s="27" t="s">
        <v>6367</v>
      </c>
      <c r="Q4846" s="28" t="s">
        <v>6368</v>
      </c>
    </row>
    <row r="4847" spans="1:17" x14ac:dyDescent="0.2">
      <c r="A4847" s="9" t="s">
        <v>17531</v>
      </c>
      <c r="B4847" s="9">
        <v>1</v>
      </c>
      <c r="K4847" s="29" t="s">
        <v>8177</v>
      </c>
      <c r="L4847" s="30" t="s">
        <v>17067</v>
      </c>
      <c r="M4847" s="30" t="s">
        <v>17104</v>
      </c>
      <c r="N4847" s="30" t="s">
        <v>6377</v>
      </c>
      <c r="O4847" s="30" t="s">
        <v>6377</v>
      </c>
      <c r="P4847" s="30" t="s">
        <v>19511</v>
      </c>
      <c r="Q4847" s="31" t="s">
        <v>19511</v>
      </c>
    </row>
    <row r="4848" spans="1:17" x14ac:dyDescent="0.2">
      <c r="A4848" s="9" t="s">
        <v>17533</v>
      </c>
      <c r="B4848" s="9">
        <v>1</v>
      </c>
      <c r="K4848" s="26" t="s">
        <v>8177</v>
      </c>
      <c r="L4848" s="27" t="s">
        <v>17105</v>
      </c>
      <c r="M4848" s="27" t="s">
        <v>17106</v>
      </c>
      <c r="N4848" s="27" t="s">
        <v>6377</v>
      </c>
      <c r="O4848" s="27" t="s">
        <v>6377</v>
      </c>
      <c r="P4848" s="27" t="s">
        <v>6369</v>
      </c>
      <c r="Q4848" s="28" t="s">
        <v>6353</v>
      </c>
    </row>
    <row r="4849" spans="1:17" x14ac:dyDescent="0.2">
      <c r="A4849" s="9" t="s">
        <v>17535</v>
      </c>
      <c r="B4849" s="9">
        <v>1</v>
      </c>
      <c r="K4849" s="29" t="s">
        <v>8177</v>
      </c>
      <c r="L4849" s="30" t="s">
        <v>17107</v>
      </c>
      <c r="M4849" s="30" t="s">
        <v>17108</v>
      </c>
      <c r="N4849" s="30" t="s">
        <v>6377</v>
      </c>
      <c r="O4849" s="30" t="s">
        <v>6377</v>
      </c>
      <c r="P4849" s="30" t="s">
        <v>6370</v>
      </c>
      <c r="Q4849" s="31" t="s">
        <v>6371</v>
      </c>
    </row>
    <row r="4850" spans="1:17" x14ac:dyDescent="0.2">
      <c r="A4850" s="9" t="s">
        <v>17538</v>
      </c>
      <c r="B4850" s="9">
        <v>1</v>
      </c>
      <c r="K4850" s="26" t="s">
        <v>8177</v>
      </c>
      <c r="L4850" s="27" t="s">
        <v>17109</v>
      </c>
      <c r="M4850" s="27" t="s">
        <v>17110</v>
      </c>
      <c r="N4850" s="27" t="s">
        <v>6377</v>
      </c>
      <c r="O4850" s="27" t="s">
        <v>6377</v>
      </c>
      <c r="P4850" s="27" t="s">
        <v>6362</v>
      </c>
      <c r="Q4850" s="28" t="s">
        <v>6372</v>
      </c>
    </row>
    <row r="4851" spans="1:17" x14ac:dyDescent="0.2">
      <c r="A4851" s="9" t="s">
        <v>17540</v>
      </c>
      <c r="B4851" s="9">
        <v>1</v>
      </c>
      <c r="K4851" s="29" t="s">
        <v>8177</v>
      </c>
      <c r="L4851" s="30" t="s">
        <v>14391</v>
      </c>
      <c r="M4851" s="30" t="s">
        <v>19511</v>
      </c>
      <c r="N4851" s="30" t="s">
        <v>6377</v>
      </c>
      <c r="O4851" s="30" t="s">
        <v>6377</v>
      </c>
      <c r="P4851" s="30" t="s">
        <v>6373</v>
      </c>
      <c r="Q4851" s="31" t="s">
        <v>6374</v>
      </c>
    </row>
    <row r="4852" spans="1:17" x14ac:dyDescent="0.2">
      <c r="A4852" s="9" t="s">
        <v>17541</v>
      </c>
      <c r="B4852" s="9">
        <v>1</v>
      </c>
      <c r="K4852" s="26" t="s">
        <v>8177</v>
      </c>
      <c r="L4852" s="27" t="s">
        <v>17111</v>
      </c>
      <c r="M4852" s="27" t="s">
        <v>17112</v>
      </c>
      <c r="N4852" s="27" t="s">
        <v>6377</v>
      </c>
      <c r="O4852" s="27" t="s">
        <v>6377</v>
      </c>
      <c r="P4852" s="27" t="s">
        <v>6375</v>
      </c>
      <c r="Q4852" s="28" t="s">
        <v>6376</v>
      </c>
    </row>
    <row r="4853" spans="1:17" x14ac:dyDescent="0.2">
      <c r="A4853" s="9" t="s">
        <v>17545</v>
      </c>
      <c r="B4853" s="9">
        <v>1</v>
      </c>
      <c r="K4853" s="29" t="s">
        <v>8186</v>
      </c>
      <c r="L4853" s="30" t="s">
        <v>17113</v>
      </c>
      <c r="M4853" s="30" t="s">
        <v>17114</v>
      </c>
      <c r="N4853" s="30" t="s">
        <v>6377</v>
      </c>
      <c r="O4853" s="30" t="s">
        <v>6377</v>
      </c>
      <c r="P4853" s="30" t="s">
        <v>19511</v>
      </c>
      <c r="Q4853" s="31" t="s">
        <v>19511</v>
      </c>
    </row>
    <row r="4854" spans="1:17" x14ac:dyDescent="0.2">
      <c r="A4854" s="9" t="s">
        <v>17547</v>
      </c>
      <c r="B4854" s="9">
        <v>1</v>
      </c>
      <c r="K4854" s="26" t="s">
        <v>8186</v>
      </c>
      <c r="L4854" s="27" t="s">
        <v>17115</v>
      </c>
      <c r="M4854" s="27" t="s">
        <v>19511</v>
      </c>
      <c r="N4854" s="27" t="s">
        <v>6377</v>
      </c>
      <c r="O4854" s="27" t="s">
        <v>6377</v>
      </c>
      <c r="P4854" s="27" t="s">
        <v>6378</v>
      </c>
      <c r="Q4854" s="28" t="s">
        <v>6379</v>
      </c>
    </row>
    <row r="4855" spans="1:17" x14ac:dyDescent="0.2">
      <c r="A4855" s="9" t="s">
        <v>17549</v>
      </c>
      <c r="B4855" s="9">
        <v>1</v>
      </c>
      <c r="K4855" s="29" t="s">
        <v>8186</v>
      </c>
      <c r="L4855" s="30" t="s">
        <v>17116</v>
      </c>
      <c r="M4855" s="30" t="s">
        <v>17117</v>
      </c>
      <c r="N4855" s="30" t="s">
        <v>6377</v>
      </c>
      <c r="O4855" s="30" t="s">
        <v>6377</v>
      </c>
      <c r="P4855" s="30" t="s">
        <v>6380</v>
      </c>
      <c r="Q4855" s="31" t="s">
        <v>6381</v>
      </c>
    </row>
    <row r="4856" spans="1:17" x14ac:dyDescent="0.2">
      <c r="A4856" s="9" t="s">
        <v>17552</v>
      </c>
      <c r="B4856" s="9">
        <v>1</v>
      </c>
      <c r="K4856" s="26" t="s">
        <v>8523</v>
      </c>
      <c r="L4856" s="27" t="s">
        <v>17118</v>
      </c>
      <c r="M4856" s="27" t="s">
        <v>17119</v>
      </c>
      <c r="N4856" s="27" t="s">
        <v>6377</v>
      </c>
      <c r="O4856" s="27" t="s">
        <v>6377</v>
      </c>
      <c r="P4856" s="27" t="s">
        <v>6382</v>
      </c>
      <c r="Q4856" s="28" t="s">
        <v>6383</v>
      </c>
    </row>
    <row r="4857" spans="1:17" x14ac:dyDescent="0.2">
      <c r="A4857" s="9" t="s">
        <v>17554</v>
      </c>
      <c r="B4857" s="9">
        <v>1</v>
      </c>
      <c r="K4857" s="29" t="s">
        <v>8523</v>
      </c>
      <c r="L4857" s="30" t="s">
        <v>17120</v>
      </c>
      <c r="M4857" s="30" t="s">
        <v>17101</v>
      </c>
      <c r="N4857" s="30" t="s">
        <v>6377</v>
      </c>
      <c r="O4857" s="30" t="s">
        <v>6377</v>
      </c>
      <c r="P4857" s="30" t="s">
        <v>6363</v>
      </c>
      <c r="Q4857" s="31" t="s">
        <v>6364</v>
      </c>
    </row>
    <row r="4858" spans="1:17" x14ac:dyDescent="0.2">
      <c r="A4858" s="9" t="s">
        <v>17556</v>
      </c>
      <c r="B4858" s="9">
        <v>1</v>
      </c>
      <c r="K4858" s="26" t="s">
        <v>8523</v>
      </c>
      <c r="L4858" s="27" t="s">
        <v>14391</v>
      </c>
      <c r="M4858" s="27" t="s">
        <v>17121</v>
      </c>
      <c r="N4858" s="27" t="s">
        <v>6377</v>
      </c>
      <c r="O4858" s="27" t="s">
        <v>6377</v>
      </c>
      <c r="P4858" s="27" t="s">
        <v>6373</v>
      </c>
      <c r="Q4858" s="28" t="s">
        <v>6374</v>
      </c>
    </row>
    <row r="4859" spans="1:17" x14ac:dyDescent="0.2">
      <c r="A4859" s="9" t="s">
        <v>17558</v>
      </c>
      <c r="B4859" s="9">
        <v>1</v>
      </c>
      <c r="K4859" s="29" t="s">
        <v>8523</v>
      </c>
      <c r="L4859" s="30" t="s">
        <v>17122</v>
      </c>
      <c r="M4859" s="30" t="s">
        <v>17123</v>
      </c>
      <c r="N4859" s="30" t="s">
        <v>6377</v>
      </c>
      <c r="O4859" s="30" t="s">
        <v>6377</v>
      </c>
      <c r="P4859" s="30" t="s">
        <v>6384</v>
      </c>
      <c r="Q4859" s="31" t="s">
        <v>6385</v>
      </c>
    </row>
    <row r="4860" spans="1:17" x14ac:dyDescent="0.2">
      <c r="A4860" s="9" t="s">
        <v>17560</v>
      </c>
      <c r="B4860" s="9">
        <v>1</v>
      </c>
      <c r="K4860" s="26" t="s">
        <v>8216</v>
      </c>
      <c r="L4860" s="27" t="s">
        <v>17124</v>
      </c>
      <c r="M4860" s="27" t="s">
        <v>17125</v>
      </c>
      <c r="N4860" s="27" t="s">
        <v>6377</v>
      </c>
      <c r="O4860" s="27" t="s">
        <v>6377</v>
      </c>
      <c r="P4860" s="27" t="s">
        <v>6386</v>
      </c>
      <c r="Q4860" s="28" t="s">
        <v>6387</v>
      </c>
    </row>
    <row r="4861" spans="1:17" x14ac:dyDescent="0.2">
      <c r="A4861" s="9" t="s">
        <v>17562</v>
      </c>
      <c r="B4861" s="9">
        <v>1</v>
      </c>
      <c r="K4861" s="29" t="s">
        <v>8523</v>
      </c>
      <c r="L4861" s="30" t="s">
        <v>17126</v>
      </c>
      <c r="M4861" s="30" t="s">
        <v>17127</v>
      </c>
      <c r="N4861" s="30" t="s">
        <v>6377</v>
      </c>
      <c r="O4861" s="30" t="s">
        <v>6377</v>
      </c>
      <c r="P4861" s="30" t="s">
        <v>6388</v>
      </c>
      <c r="Q4861" s="31" t="s">
        <v>6389</v>
      </c>
    </row>
    <row r="4862" spans="1:17" x14ac:dyDescent="0.2">
      <c r="A4862" s="9" t="s">
        <v>17564</v>
      </c>
      <c r="B4862" s="9">
        <v>1</v>
      </c>
      <c r="K4862" s="26" t="s">
        <v>8183</v>
      </c>
      <c r="L4862" s="27" t="s">
        <v>17128</v>
      </c>
      <c r="M4862" s="27" t="s">
        <v>17129</v>
      </c>
      <c r="N4862" s="27" t="s">
        <v>6377</v>
      </c>
      <c r="O4862" s="27" t="s">
        <v>19511</v>
      </c>
      <c r="P4862" s="27" t="s">
        <v>19511</v>
      </c>
      <c r="Q4862" s="28" t="s">
        <v>6390</v>
      </c>
    </row>
    <row r="4863" spans="1:17" x14ac:dyDescent="0.2">
      <c r="A4863" s="9" t="s">
        <v>17566</v>
      </c>
      <c r="B4863" s="9">
        <v>1</v>
      </c>
      <c r="K4863" s="29" t="s">
        <v>8177</v>
      </c>
      <c r="L4863" s="30" t="s">
        <v>17130</v>
      </c>
      <c r="M4863" s="30" t="s">
        <v>17131</v>
      </c>
      <c r="N4863" s="30" t="s">
        <v>6377</v>
      </c>
      <c r="O4863" s="30" t="s">
        <v>6377</v>
      </c>
      <c r="P4863" s="30" t="s">
        <v>6391</v>
      </c>
      <c r="Q4863" s="31" t="s">
        <v>6392</v>
      </c>
    </row>
    <row r="4864" spans="1:17" x14ac:dyDescent="0.2">
      <c r="A4864" s="9" t="s">
        <v>17568</v>
      </c>
      <c r="B4864" s="9">
        <v>1</v>
      </c>
      <c r="K4864" s="26" t="s">
        <v>11789</v>
      </c>
      <c r="L4864" s="27" t="s">
        <v>17132</v>
      </c>
      <c r="M4864" s="27" t="s">
        <v>17133</v>
      </c>
      <c r="N4864" s="27" t="s">
        <v>6377</v>
      </c>
      <c r="O4864" s="27" t="s">
        <v>6377</v>
      </c>
      <c r="P4864" s="27" t="s">
        <v>6393</v>
      </c>
      <c r="Q4864" s="28" t="s">
        <v>6394</v>
      </c>
    </row>
    <row r="4865" spans="1:17" x14ac:dyDescent="0.2">
      <c r="A4865" s="9" t="s">
        <v>17570</v>
      </c>
      <c r="B4865" s="9">
        <v>1</v>
      </c>
      <c r="K4865" s="29" t="s">
        <v>8183</v>
      </c>
      <c r="L4865" s="30" t="s">
        <v>17134</v>
      </c>
      <c r="M4865" s="30" t="s">
        <v>17135</v>
      </c>
      <c r="N4865" s="30" t="s">
        <v>6377</v>
      </c>
      <c r="O4865" s="30" t="s">
        <v>19511</v>
      </c>
      <c r="P4865" s="30" t="s">
        <v>19511</v>
      </c>
      <c r="Q4865" s="31" t="s">
        <v>6395</v>
      </c>
    </row>
    <row r="4866" spans="1:17" x14ac:dyDescent="0.2">
      <c r="A4866" s="9" t="s">
        <v>17572</v>
      </c>
      <c r="B4866" s="9">
        <v>1</v>
      </c>
      <c r="K4866" s="26" t="s">
        <v>8582</v>
      </c>
      <c r="L4866" s="27" t="s">
        <v>17136</v>
      </c>
      <c r="M4866" s="27" t="s">
        <v>19511</v>
      </c>
      <c r="N4866" s="27" t="s">
        <v>6377</v>
      </c>
      <c r="O4866" s="27" t="s">
        <v>19511</v>
      </c>
      <c r="P4866" s="27" t="s">
        <v>6352</v>
      </c>
      <c r="Q4866" s="28" t="s">
        <v>6396</v>
      </c>
    </row>
    <row r="4867" spans="1:17" x14ac:dyDescent="0.2">
      <c r="A4867" s="9" t="s">
        <v>17574</v>
      </c>
      <c r="B4867" s="9">
        <v>1</v>
      </c>
      <c r="K4867" s="29" t="s">
        <v>8174</v>
      </c>
      <c r="L4867" s="30" t="s">
        <v>17137</v>
      </c>
      <c r="M4867" s="30" t="s">
        <v>17138</v>
      </c>
      <c r="N4867" s="30" t="s">
        <v>6377</v>
      </c>
      <c r="O4867" s="30" t="s">
        <v>19511</v>
      </c>
      <c r="P4867" s="30" t="s">
        <v>19511</v>
      </c>
      <c r="Q4867" s="31" t="s">
        <v>6397</v>
      </c>
    </row>
    <row r="4868" spans="1:17" x14ac:dyDescent="0.2">
      <c r="A4868" s="9" t="s">
        <v>17576</v>
      </c>
      <c r="B4868" s="9">
        <v>1</v>
      </c>
      <c r="K4868" s="26" t="s">
        <v>8285</v>
      </c>
      <c r="L4868" s="27" t="s">
        <v>16605</v>
      </c>
      <c r="M4868" s="27" t="s">
        <v>17139</v>
      </c>
      <c r="N4868" s="27" t="s">
        <v>6377</v>
      </c>
      <c r="O4868" s="27" t="s">
        <v>6377</v>
      </c>
      <c r="P4868" s="27" t="s">
        <v>6398</v>
      </c>
      <c r="Q4868" s="28" t="s">
        <v>6399</v>
      </c>
    </row>
    <row r="4869" spans="1:17" x14ac:dyDescent="0.2">
      <c r="A4869" s="9" t="s">
        <v>17578</v>
      </c>
      <c r="B4869" s="9">
        <v>1</v>
      </c>
      <c r="K4869" s="29" t="s">
        <v>8582</v>
      </c>
      <c r="L4869" s="30" t="s">
        <v>17140</v>
      </c>
      <c r="M4869" s="30" t="s">
        <v>6400</v>
      </c>
      <c r="N4869" s="30" t="s">
        <v>6377</v>
      </c>
      <c r="O4869" s="30" t="s">
        <v>19511</v>
      </c>
      <c r="P4869" s="30" t="s">
        <v>6401</v>
      </c>
      <c r="Q4869" s="31" t="s">
        <v>6402</v>
      </c>
    </row>
    <row r="4870" spans="1:17" x14ac:dyDescent="0.2">
      <c r="A4870" s="9" t="s">
        <v>17580</v>
      </c>
      <c r="B4870" s="9">
        <v>1</v>
      </c>
      <c r="K4870" s="26" t="s">
        <v>8582</v>
      </c>
      <c r="L4870" s="27" t="s">
        <v>17141</v>
      </c>
      <c r="M4870" s="27" t="s">
        <v>17142</v>
      </c>
      <c r="N4870" s="27" t="s">
        <v>6377</v>
      </c>
      <c r="O4870" s="27" t="s">
        <v>19511</v>
      </c>
      <c r="P4870" s="27" t="s">
        <v>6403</v>
      </c>
      <c r="Q4870" s="28" t="s">
        <v>19511</v>
      </c>
    </row>
    <row r="4871" spans="1:17" x14ac:dyDescent="0.2">
      <c r="A4871" s="9" t="s">
        <v>17581</v>
      </c>
      <c r="B4871" s="9">
        <v>1</v>
      </c>
      <c r="K4871" s="29" t="s">
        <v>8582</v>
      </c>
      <c r="L4871" s="30" t="s">
        <v>17107</v>
      </c>
      <c r="M4871" s="30" t="s">
        <v>19511</v>
      </c>
      <c r="N4871" s="30" t="s">
        <v>6377</v>
      </c>
      <c r="O4871" s="30" t="s">
        <v>19511</v>
      </c>
      <c r="P4871" s="30" t="s">
        <v>6371</v>
      </c>
      <c r="Q4871" s="31" t="s">
        <v>6370</v>
      </c>
    </row>
    <row r="4872" spans="1:17" x14ac:dyDescent="0.2">
      <c r="A4872" s="9" t="s">
        <v>17583</v>
      </c>
      <c r="B4872" s="9">
        <v>1</v>
      </c>
      <c r="K4872" s="26" t="s">
        <v>8177</v>
      </c>
      <c r="L4872" s="27" t="s">
        <v>17143</v>
      </c>
      <c r="M4872" s="27" t="s">
        <v>17144</v>
      </c>
      <c r="N4872" s="27" t="s">
        <v>6377</v>
      </c>
      <c r="O4872" s="27" t="s">
        <v>19511</v>
      </c>
      <c r="P4872" s="27" t="s">
        <v>6402</v>
      </c>
      <c r="Q4872" s="28" t="s">
        <v>6401</v>
      </c>
    </row>
    <row r="4873" spans="1:17" x14ac:dyDescent="0.2">
      <c r="A4873" s="9" t="s">
        <v>17590</v>
      </c>
      <c r="B4873" s="9">
        <v>1</v>
      </c>
      <c r="K4873" s="29" t="s">
        <v>8523</v>
      </c>
      <c r="L4873" s="30" t="s">
        <v>17145</v>
      </c>
      <c r="M4873" s="30" t="s">
        <v>17146</v>
      </c>
      <c r="N4873" s="30" t="s">
        <v>6377</v>
      </c>
      <c r="O4873" s="30" t="s">
        <v>6377</v>
      </c>
      <c r="P4873" s="30" t="s">
        <v>19511</v>
      </c>
      <c r="Q4873" s="31" t="s">
        <v>19511</v>
      </c>
    </row>
    <row r="4874" spans="1:17" x14ac:dyDescent="0.2">
      <c r="A4874" s="9" t="s">
        <v>17593</v>
      </c>
      <c r="B4874" s="9">
        <v>1</v>
      </c>
      <c r="K4874" s="26" t="s">
        <v>8183</v>
      </c>
      <c r="L4874" s="27" t="s">
        <v>17147</v>
      </c>
      <c r="M4874" s="27" t="s">
        <v>17148</v>
      </c>
      <c r="N4874" s="27" t="s">
        <v>6377</v>
      </c>
      <c r="O4874" s="27" t="s">
        <v>6377</v>
      </c>
      <c r="P4874" s="27" t="s">
        <v>19511</v>
      </c>
      <c r="Q4874" s="28" t="s">
        <v>19511</v>
      </c>
    </row>
    <row r="4875" spans="1:17" x14ac:dyDescent="0.2">
      <c r="A4875" s="9" t="s">
        <v>17595</v>
      </c>
      <c r="B4875" s="9">
        <v>1</v>
      </c>
      <c r="K4875" s="29" t="s">
        <v>8582</v>
      </c>
      <c r="L4875" s="30" t="s">
        <v>17149</v>
      </c>
      <c r="M4875" s="30" t="s">
        <v>17150</v>
      </c>
      <c r="N4875" s="30" t="s">
        <v>6377</v>
      </c>
      <c r="O4875" s="30" t="s">
        <v>6377</v>
      </c>
      <c r="P4875" s="30" t="s">
        <v>6352</v>
      </c>
      <c r="Q4875" s="31" t="s">
        <v>19511</v>
      </c>
    </row>
    <row r="4876" spans="1:17" x14ac:dyDescent="0.2">
      <c r="A4876" s="9" t="s">
        <v>17597</v>
      </c>
      <c r="B4876" s="9">
        <v>1</v>
      </c>
      <c r="K4876" s="26" t="s">
        <v>8582</v>
      </c>
      <c r="L4876" s="27" t="s">
        <v>17151</v>
      </c>
      <c r="M4876" s="27" t="s">
        <v>17152</v>
      </c>
      <c r="N4876" s="27" t="s">
        <v>6377</v>
      </c>
      <c r="O4876" s="27" t="s">
        <v>19511</v>
      </c>
      <c r="P4876" s="27" t="s">
        <v>19511</v>
      </c>
      <c r="Q4876" s="28" t="s">
        <v>19511</v>
      </c>
    </row>
    <row r="4877" spans="1:17" x14ac:dyDescent="0.2">
      <c r="A4877" s="9" t="s">
        <v>17599</v>
      </c>
      <c r="B4877" s="9">
        <v>1</v>
      </c>
      <c r="K4877" s="29" t="s">
        <v>8216</v>
      </c>
      <c r="L4877" s="30" t="s">
        <v>17153</v>
      </c>
      <c r="M4877" s="30" t="s">
        <v>17154</v>
      </c>
      <c r="N4877" s="30" t="s">
        <v>6377</v>
      </c>
      <c r="O4877" s="30" t="s">
        <v>6377</v>
      </c>
      <c r="P4877" s="30" t="s">
        <v>6404</v>
      </c>
      <c r="Q4877" s="31" t="s">
        <v>6405</v>
      </c>
    </row>
    <row r="4878" spans="1:17" x14ac:dyDescent="0.2">
      <c r="A4878" s="9" t="s">
        <v>17601</v>
      </c>
      <c r="B4878" s="9">
        <v>1</v>
      </c>
      <c r="K4878" s="26" t="s">
        <v>8171</v>
      </c>
      <c r="L4878" s="27" t="s">
        <v>17155</v>
      </c>
      <c r="M4878" s="27" t="s">
        <v>17156</v>
      </c>
      <c r="N4878" s="27" t="s">
        <v>6377</v>
      </c>
      <c r="O4878" s="27" t="s">
        <v>6377</v>
      </c>
      <c r="P4878" s="27" t="s">
        <v>6406</v>
      </c>
      <c r="Q4878" s="28" t="s">
        <v>6407</v>
      </c>
    </row>
    <row r="4879" spans="1:17" x14ac:dyDescent="0.2">
      <c r="A4879" s="9" t="s">
        <v>17602</v>
      </c>
      <c r="B4879" s="9">
        <v>1</v>
      </c>
      <c r="K4879" s="29" t="s">
        <v>8582</v>
      </c>
      <c r="L4879" s="30" t="s">
        <v>17157</v>
      </c>
      <c r="M4879" s="30" t="s">
        <v>19511</v>
      </c>
      <c r="N4879" s="30" t="s">
        <v>6377</v>
      </c>
      <c r="O4879" s="30" t="s">
        <v>17061</v>
      </c>
      <c r="P4879" s="30" t="s">
        <v>19511</v>
      </c>
      <c r="Q4879" s="31" t="s">
        <v>19511</v>
      </c>
    </row>
    <row r="4880" spans="1:17" x14ac:dyDescent="0.2">
      <c r="A4880" s="9" t="s">
        <v>17605</v>
      </c>
      <c r="B4880" s="9">
        <v>1</v>
      </c>
      <c r="K4880" s="26" t="s">
        <v>8582</v>
      </c>
      <c r="L4880" s="27" t="s">
        <v>17158</v>
      </c>
      <c r="M4880" s="27" t="s">
        <v>17159</v>
      </c>
      <c r="N4880" s="27" t="s">
        <v>6377</v>
      </c>
      <c r="O4880" s="27" t="s">
        <v>6377</v>
      </c>
      <c r="P4880" s="27" t="s">
        <v>6408</v>
      </c>
      <c r="Q4880" s="28" t="s">
        <v>6409</v>
      </c>
    </row>
    <row r="4881" spans="1:17" x14ac:dyDescent="0.2">
      <c r="A4881" s="9" t="s">
        <v>17607</v>
      </c>
      <c r="B4881" s="9">
        <v>1</v>
      </c>
      <c r="K4881" s="29" t="s">
        <v>8177</v>
      </c>
      <c r="L4881" s="30" t="s">
        <v>17160</v>
      </c>
      <c r="M4881" s="30" t="s">
        <v>17161</v>
      </c>
      <c r="N4881" s="30" t="s">
        <v>17162</v>
      </c>
      <c r="O4881" s="30" t="s">
        <v>17162</v>
      </c>
      <c r="P4881" s="30" t="s">
        <v>6410</v>
      </c>
      <c r="Q4881" s="31" t="s">
        <v>6411</v>
      </c>
    </row>
    <row r="4882" spans="1:17" x14ac:dyDescent="0.2">
      <c r="A4882" s="9" t="s">
        <v>17609</v>
      </c>
      <c r="B4882" s="9">
        <v>1</v>
      </c>
      <c r="K4882" s="26" t="s">
        <v>8171</v>
      </c>
      <c r="L4882" s="27" t="s">
        <v>17163</v>
      </c>
      <c r="M4882" s="27" t="s">
        <v>17164</v>
      </c>
      <c r="N4882" s="27" t="s">
        <v>17162</v>
      </c>
      <c r="O4882" s="27" t="s">
        <v>17162</v>
      </c>
      <c r="P4882" s="27" t="s">
        <v>6412</v>
      </c>
      <c r="Q4882" s="28" t="s">
        <v>6413</v>
      </c>
    </row>
    <row r="4883" spans="1:17" x14ac:dyDescent="0.2">
      <c r="A4883" s="9" t="s">
        <v>17611</v>
      </c>
      <c r="B4883" s="9">
        <v>1</v>
      </c>
      <c r="K4883" s="29" t="s">
        <v>8183</v>
      </c>
      <c r="L4883" s="30" t="s">
        <v>15008</v>
      </c>
      <c r="M4883" s="30" t="s">
        <v>17165</v>
      </c>
      <c r="N4883" s="30" t="s">
        <v>17162</v>
      </c>
      <c r="O4883" s="30" t="s">
        <v>17166</v>
      </c>
      <c r="P4883" s="30" t="s">
        <v>19511</v>
      </c>
      <c r="Q4883" s="31" t="s">
        <v>6414</v>
      </c>
    </row>
    <row r="4884" spans="1:17" x14ac:dyDescent="0.2">
      <c r="A4884" s="9" t="s">
        <v>17612</v>
      </c>
      <c r="B4884" s="9">
        <v>1</v>
      </c>
      <c r="K4884" s="26" t="s">
        <v>8183</v>
      </c>
      <c r="L4884" s="27" t="s">
        <v>17167</v>
      </c>
      <c r="M4884" s="27" t="s">
        <v>6415</v>
      </c>
      <c r="N4884" s="27" t="s">
        <v>17162</v>
      </c>
      <c r="O4884" s="27" t="s">
        <v>17162</v>
      </c>
      <c r="P4884" s="27" t="s">
        <v>19511</v>
      </c>
      <c r="Q4884" s="28" t="s">
        <v>19511</v>
      </c>
    </row>
    <row r="4885" spans="1:17" x14ac:dyDescent="0.2">
      <c r="A4885" s="9" t="s">
        <v>17614</v>
      </c>
      <c r="B4885" s="9">
        <v>1</v>
      </c>
      <c r="K4885" s="29" t="s">
        <v>8186</v>
      </c>
      <c r="L4885" s="30" t="s">
        <v>17168</v>
      </c>
      <c r="M4885" s="30" t="s">
        <v>17169</v>
      </c>
      <c r="N4885" s="30" t="s">
        <v>17170</v>
      </c>
      <c r="O4885" s="30" t="s">
        <v>17171</v>
      </c>
      <c r="P4885" s="30" t="s">
        <v>6416</v>
      </c>
      <c r="Q4885" s="31" t="s">
        <v>6417</v>
      </c>
    </row>
    <row r="4886" spans="1:17" x14ac:dyDescent="0.2">
      <c r="A4886" s="9" t="s">
        <v>17616</v>
      </c>
      <c r="B4886" s="9">
        <v>1</v>
      </c>
      <c r="K4886" s="26" t="s">
        <v>8177</v>
      </c>
      <c r="L4886" s="27" t="s">
        <v>17172</v>
      </c>
      <c r="M4886" s="27" t="s">
        <v>17173</v>
      </c>
      <c r="N4886" s="27" t="s">
        <v>17170</v>
      </c>
      <c r="O4886" s="27" t="s">
        <v>17170</v>
      </c>
      <c r="P4886" s="27" t="s">
        <v>6418</v>
      </c>
      <c r="Q4886" s="28" t="s">
        <v>6419</v>
      </c>
    </row>
    <row r="4887" spans="1:17" x14ac:dyDescent="0.2">
      <c r="A4887" s="9" t="s">
        <v>17618</v>
      </c>
      <c r="B4887" s="9">
        <v>1</v>
      </c>
      <c r="K4887" s="29" t="s">
        <v>8183</v>
      </c>
      <c r="L4887" s="30" t="s">
        <v>17174</v>
      </c>
      <c r="M4887" s="30" t="s">
        <v>17175</v>
      </c>
      <c r="N4887" s="30" t="s">
        <v>17170</v>
      </c>
      <c r="O4887" s="30" t="s">
        <v>17176</v>
      </c>
      <c r="P4887" s="30" t="s">
        <v>6420</v>
      </c>
      <c r="Q4887" s="31" t="s">
        <v>6421</v>
      </c>
    </row>
    <row r="4888" spans="1:17" x14ac:dyDescent="0.2">
      <c r="A4888" s="9" t="s">
        <v>17620</v>
      </c>
      <c r="B4888" s="9">
        <v>1</v>
      </c>
      <c r="K4888" s="26" t="s">
        <v>8183</v>
      </c>
      <c r="L4888" s="27" t="s">
        <v>17177</v>
      </c>
      <c r="M4888" s="27" t="s">
        <v>17178</v>
      </c>
      <c r="N4888" s="27" t="s">
        <v>17170</v>
      </c>
      <c r="O4888" s="27" t="s">
        <v>19511</v>
      </c>
      <c r="P4888" s="27" t="s">
        <v>6422</v>
      </c>
      <c r="Q4888" s="28" t="s">
        <v>6423</v>
      </c>
    </row>
    <row r="4889" spans="1:17" x14ac:dyDescent="0.2">
      <c r="A4889" s="9" t="s">
        <v>17622</v>
      </c>
      <c r="B4889" s="9">
        <v>1</v>
      </c>
      <c r="K4889" s="29" t="s">
        <v>8216</v>
      </c>
      <c r="L4889" s="30" t="s">
        <v>17179</v>
      </c>
      <c r="M4889" s="30" t="s">
        <v>17180</v>
      </c>
      <c r="N4889" s="30" t="s">
        <v>17170</v>
      </c>
      <c r="O4889" s="30" t="s">
        <v>6424</v>
      </c>
      <c r="P4889" s="30" t="s">
        <v>6425</v>
      </c>
      <c r="Q4889" s="31" t="s">
        <v>6426</v>
      </c>
    </row>
    <row r="4890" spans="1:17" x14ac:dyDescent="0.2">
      <c r="A4890" s="9" t="s">
        <v>17627</v>
      </c>
      <c r="B4890" s="9">
        <v>1</v>
      </c>
      <c r="K4890" s="26" t="s">
        <v>8220</v>
      </c>
      <c r="L4890" s="27" t="s">
        <v>9701</v>
      </c>
      <c r="M4890" s="27" t="s">
        <v>19511</v>
      </c>
      <c r="N4890" s="27" t="s">
        <v>17170</v>
      </c>
      <c r="O4890" s="27" t="s">
        <v>19511</v>
      </c>
      <c r="P4890" s="27" t="s">
        <v>19511</v>
      </c>
      <c r="Q4890" s="28" t="s">
        <v>6427</v>
      </c>
    </row>
    <row r="4891" spans="1:17" x14ac:dyDescent="0.2">
      <c r="A4891" s="9" t="s">
        <v>17629</v>
      </c>
      <c r="B4891" s="9">
        <v>1</v>
      </c>
      <c r="K4891" s="29" t="s">
        <v>8183</v>
      </c>
      <c r="L4891" s="30" t="s">
        <v>17181</v>
      </c>
      <c r="M4891" s="30" t="s">
        <v>17182</v>
      </c>
      <c r="N4891" s="30" t="s">
        <v>6485</v>
      </c>
      <c r="O4891" s="30" t="s">
        <v>19511</v>
      </c>
      <c r="P4891" s="30" t="s">
        <v>19511</v>
      </c>
      <c r="Q4891" s="31" t="s">
        <v>6428</v>
      </c>
    </row>
    <row r="4892" spans="1:17" x14ac:dyDescent="0.2">
      <c r="A4892" s="9" t="s">
        <v>17631</v>
      </c>
      <c r="B4892" s="9">
        <v>1</v>
      </c>
      <c r="K4892" s="26" t="s">
        <v>8582</v>
      </c>
      <c r="L4892" s="27" t="s">
        <v>17183</v>
      </c>
      <c r="M4892" s="27" t="s">
        <v>17184</v>
      </c>
      <c r="N4892" s="27" t="s">
        <v>6485</v>
      </c>
      <c r="O4892" s="27" t="s">
        <v>19511</v>
      </c>
      <c r="P4892" s="27" t="s">
        <v>19511</v>
      </c>
      <c r="Q4892" s="28" t="s">
        <v>19511</v>
      </c>
    </row>
    <row r="4893" spans="1:17" x14ac:dyDescent="0.2">
      <c r="A4893" s="9" t="s">
        <v>17633</v>
      </c>
      <c r="B4893" s="9">
        <v>1</v>
      </c>
      <c r="K4893" s="29" t="s">
        <v>8183</v>
      </c>
      <c r="L4893" s="30" t="s">
        <v>17185</v>
      </c>
      <c r="M4893" s="30" t="s">
        <v>17186</v>
      </c>
      <c r="N4893" s="30" t="s">
        <v>6485</v>
      </c>
      <c r="O4893" s="30" t="s">
        <v>19511</v>
      </c>
      <c r="P4893" s="30" t="s">
        <v>19511</v>
      </c>
      <c r="Q4893" s="31" t="s">
        <v>6429</v>
      </c>
    </row>
    <row r="4894" spans="1:17" x14ac:dyDescent="0.2">
      <c r="A4894" s="9" t="s">
        <v>17635</v>
      </c>
      <c r="B4894" s="9">
        <v>1</v>
      </c>
      <c r="K4894" s="26" t="s">
        <v>8183</v>
      </c>
      <c r="L4894" s="27" t="s">
        <v>17187</v>
      </c>
      <c r="M4894" s="27" t="s">
        <v>17188</v>
      </c>
      <c r="N4894" s="27" t="s">
        <v>6485</v>
      </c>
      <c r="O4894" s="27" t="s">
        <v>19511</v>
      </c>
      <c r="P4894" s="27" t="s">
        <v>6430</v>
      </c>
      <c r="Q4894" s="28" t="s">
        <v>6431</v>
      </c>
    </row>
    <row r="4895" spans="1:17" x14ac:dyDescent="0.2">
      <c r="A4895" s="9" t="s">
        <v>17637</v>
      </c>
      <c r="B4895" s="9">
        <v>1</v>
      </c>
      <c r="K4895" s="29" t="s">
        <v>8183</v>
      </c>
      <c r="L4895" s="30" t="s">
        <v>17189</v>
      </c>
      <c r="M4895" s="30" t="s">
        <v>17190</v>
      </c>
      <c r="N4895" s="30" t="s">
        <v>6485</v>
      </c>
      <c r="O4895" s="30" t="s">
        <v>19511</v>
      </c>
      <c r="P4895" s="30" t="s">
        <v>19511</v>
      </c>
      <c r="Q4895" s="31" t="s">
        <v>6432</v>
      </c>
    </row>
    <row r="4896" spans="1:17" x14ac:dyDescent="0.2">
      <c r="A4896" s="9" t="s">
        <v>17639</v>
      </c>
      <c r="B4896" s="9">
        <v>1</v>
      </c>
      <c r="K4896" s="26" t="s">
        <v>8183</v>
      </c>
      <c r="L4896" s="27" t="s">
        <v>17191</v>
      </c>
      <c r="M4896" s="27" t="s">
        <v>17192</v>
      </c>
      <c r="N4896" s="27" t="s">
        <v>6485</v>
      </c>
      <c r="O4896" s="27" t="s">
        <v>19511</v>
      </c>
      <c r="P4896" s="27" t="s">
        <v>19511</v>
      </c>
      <c r="Q4896" s="28" t="s">
        <v>6433</v>
      </c>
    </row>
    <row r="4897" spans="1:17" x14ac:dyDescent="0.2">
      <c r="A4897" s="9" t="s">
        <v>17640</v>
      </c>
      <c r="B4897" s="9">
        <v>1</v>
      </c>
      <c r="K4897" s="29" t="s">
        <v>8216</v>
      </c>
      <c r="L4897" s="30" t="s">
        <v>17193</v>
      </c>
      <c r="M4897" s="30" t="s">
        <v>17194</v>
      </c>
      <c r="N4897" s="30" t="s">
        <v>6485</v>
      </c>
      <c r="O4897" s="30" t="s">
        <v>19511</v>
      </c>
      <c r="P4897" s="30" t="s">
        <v>6434</v>
      </c>
      <c r="Q4897" s="31" t="s">
        <v>5285</v>
      </c>
    </row>
    <row r="4898" spans="1:17" x14ac:dyDescent="0.2">
      <c r="A4898" s="9" t="s">
        <v>17642</v>
      </c>
      <c r="B4898" s="9">
        <v>1</v>
      </c>
      <c r="K4898" s="26" t="s">
        <v>8216</v>
      </c>
      <c r="L4898" s="27" t="s">
        <v>17195</v>
      </c>
      <c r="M4898" s="27" t="s">
        <v>17196</v>
      </c>
      <c r="N4898" s="27" t="s">
        <v>6485</v>
      </c>
      <c r="O4898" s="27" t="s">
        <v>19511</v>
      </c>
      <c r="P4898" s="27" t="s">
        <v>6435</v>
      </c>
      <c r="Q4898" s="28" t="s">
        <v>6436</v>
      </c>
    </row>
    <row r="4899" spans="1:17" x14ac:dyDescent="0.2">
      <c r="A4899" s="9" t="s">
        <v>17643</v>
      </c>
      <c r="B4899" s="9">
        <v>1</v>
      </c>
      <c r="K4899" s="29" t="s">
        <v>8174</v>
      </c>
      <c r="L4899" s="30" t="s">
        <v>17197</v>
      </c>
      <c r="M4899" s="30" t="s">
        <v>17198</v>
      </c>
      <c r="N4899" s="30" t="s">
        <v>6485</v>
      </c>
      <c r="O4899" s="30" t="s">
        <v>19511</v>
      </c>
      <c r="P4899" s="30" t="s">
        <v>19511</v>
      </c>
      <c r="Q4899" s="31" t="s">
        <v>6437</v>
      </c>
    </row>
    <row r="4900" spans="1:17" x14ac:dyDescent="0.2">
      <c r="A4900" s="9" t="s">
        <v>17644</v>
      </c>
      <c r="B4900" s="9">
        <v>1</v>
      </c>
      <c r="K4900" s="26" t="s">
        <v>8183</v>
      </c>
      <c r="L4900" s="27" t="s">
        <v>17199</v>
      </c>
      <c r="M4900" s="27" t="s">
        <v>17200</v>
      </c>
      <c r="N4900" s="27" t="s">
        <v>6485</v>
      </c>
      <c r="O4900" s="27" t="s">
        <v>19511</v>
      </c>
      <c r="P4900" s="27" t="s">
        <v>19511</v>
      </c>
      <c r="Q4900" s="28" t="s">
        <v>6438</v>
      </c>
    </row>
    <row r="4901" spans="1:17" x14ac:dyDescent="0.2">
      <c r="A4901" s="9" t="s">
        <v>17645</v>
      </c>
      <c r="B4901" s="9">
        <v>1</v>
      </c>
      <c r="K4901" s="29" t="s">
        <v>8174</v>
      </c>
      <c r="L4901" s="30" t="s">
        <v>17201</v>
      </c>
      <c r="M4901" s="30" t="s">
        <v>17202</v>
      </c>
      <c r="N4901" s="30" t="s">
        <v>6485</v>
      </c>
      <c r="O4901" s="30" t="s">
        <v>19511</v>
      </c>
      <c r="P4901" s="30" t="s">
        <v>19511</v>
      </c>
      <c r="Q4901" s="31" t="s">
        <v>6439</v>
      </c>
    </row>
    <row r="4902" spans="1:17" x14ac:dyDescent="0.2">
      <c r="A4902" s="9" t="s">
        <v>17646</v>
      </c>
      <c r="B4902" s="9">
        <v>1</v>
      </c>
      <c r="K4902" s="26" t="s">
        <v>8177</v>
      </c>
      <c r="L4902" s="27" t="s">
        <v>17203</v>
      </c>
      <c r="M4902" s="27" t="s">
        <v>17204</v>
      </c>
      <c r="N4902" s="27" t="s">
        <v>6485</v>
      </c>
      <c r="O4902" s="27" t="s">
        <v>6485</v>
      </c>
      <c r="P4902" s="27" t="s">
        <v>6440</v>
      </c>
      <c r="Q4902" s="28" t="s">
        <v>6441</v>
      </c>
    </row>
    <row r="4903" spans="1:17" x14ac:dyDescent="0.2">
      <c r="A4903" s="9" t="s">
        <v>17649</v>
      </c>
      <c r="B4903" s="9">
        <v>1</v>
      </c>
      <c r="K4903" s="29" t="s">
        <v>8183</v>
      </c>
      <c r="L4903" s="30" t="s">
        <v>17205</v>
      </c>
      <c r="M4903" s="30" t="s">
        <v>17206</v>
      </c>
      <c r="N4903" s="30" t="s">
        <v>6485</v>
      </c>
      <c r="O4903" s="30" t="s">
        <v>19511</v>
      </c>
      <c r="P4903" s="30" t="s">
        <v>19511</v>
      </c>
      <c r="Q4903" s="31" t="s">
        <v>6442</v>
      </c>
    </row>
    <row r="4904" spans="1:17" x14ac:dyDescent="0.2">
      <c r="A4904" s="9" t="s">
        <v>17651</v>
      </c>
      <c r="B4904" s="9">
        <v>1</v>
      </c>
      <c r="K4904" s="26" t="s">
        <v>8183</v>
      </c>
      <c r="L4904" s="27" t="s">
        <v>17207</v>
      </c>
      <c r="M4904" s="27" t="s">
        <v>17206</v>
      </c>
      <c r="N4904" s="27" t="s">
        <v>6485</v>
      </c>
      <c r="O4904" s="27" t="s">
        <v>19511</v>
      </c>
      <c r="P4904" s="27" t="s">
        <v>19511</v>
      </c>
      <c r="Q4904" s="28" t="s">
        <v>6442</v>
      </c>
    </row>
    <row r="4905" spans="1:17" x14ac:dyDescent="0.2">
      <c r="A4905" s="9" t="s">
        <v>17653</v>
      </c>
      <c r="B4905" s="9">
        <v>1</v>
      </c>
      <c r="K4905" s="29" t="s">
        <v>8183</v>
      </c>
      <c r="L4905" s="30" t="s">
        <v>17208</v>
      </c>
      <c r="M4905" s="30" t="s">
        <v>17209</v>
      </c>
      <c r="N4905" s="30" t="s">
        <v>6485</v>
      </c>
      <c r="O4905" s="30" t="s">
        <v>19511</v>
      </c>
      <c r="P4905" s="30" t="s">
        <v>19511</v>
      </c>
      <c r="Q4905" s="31" t="s">
        <v>6443</v>
      </c>
    </row>
    <row r="4906" spans="1:17" x14ac:dyDescent="0.2">
      <c r="A4906" s="9" t="s">
        <v>17654</v>
      </c>
      <c r="B4906" s="9">
        <v>1</v>
      </c>
      <c r="K4906" s="26" t="s">
        <v>8183</v>
      </c>
      <c r="L4906" s="27" t="s">
        <v>6444</v>
      </c>
      <c r="M4906" s="27" t="s">
        <v>17210</v>
      </c>
      <c r="N4906" s="27" t="s">
        <v>6485</v>
      </c>
      <c r="O4906" s="27" t="s">
        <v>19511</v>
      </c>
      <c r="P4906" s="27" t="s">
        <v>6445</v>
      </c>
      <c r="Q4906" s="28" t="s">
        <v>6446</v>
      </c>
    </row>
    <row r="4907" spans="1:17" x14ac:dyDescent="0.2">
      <c r="A4907" s="9" t="s">
        <v>17655</v>
      </c>
      <c r="B4907" s="9">
        <v>1</v>
      </c>
      <c r="K4907" s="29" t="s">
        <v>8183</v>
      </c>
      <c r="L4907" s="30" t="s">
        <v>17211</v>
      </c>
      <c r="M4907" s="30" t="s">
        <v>17212</v>
      </c>
      <c r="N4907" s="30" t="s">
        <v>6485</v>
      </c>
      <c r="O4907" s="30" t="s">
        <v>19511</v>
      </c>
      <c r="P4907" s="30" t="s">
        <v>19511</v>
      </c>
      <c r="Q4907" s="31" t="s">
        <v>6447</v>
      </c>
    </row>
    <row r="4908" spans="1:17" x14ac:dyDescent="0.2">
      <c r="A4908" s="9" t="s">
        <v>17656</v>
      </c>
      <c r="B4908" s="9">
        <v>1</v>
      </c>
      <c r="K4908" s="26" t="s">
        <v>8183</v>
      </c>
      <c r="L4908" s="27" t="s">
        <v>17213</v>
      </c>
      <c r="M4908" s="27" t="s">
        <v>17214</v>
      </c>
      <c r="N4908" s="27" t="s">
        <v>6485</v>
      </c>
      <c r="O4908" s="27" t="s">
        <v>19511</v>
      </c>
      <c r="P4908" s="27" t="s">
        <v>6448</v>
      </c>
      <c r="Q4908" s="28" t="s">
        <v>6449</v>
      </c>
    </row>
    <row r="4909" spans="1:17" x14ac:dyDescent="0.2">
      <c r="A4909" s="9" t="s">
        <v>17657</v>
      </c>
      <c r="B4909" s="9">
        <v>1</v>
      </c>
      <c r="K4909" s="29" t="s">
        <v>8183</v>
      </c>
      <c r="L4909" s="30" t="s">
        <v>17215</v>
      </c>
      <c r="M4909" s="30" t="s">
        <v>17216</v>
      </c>
      <c r="N4909" s="30" t="s">
        <v>6485</v>
      </c>
      <c r="O4909" s="30" t="s">
        <v>17217</v>
      </c>
      <c r="P4909" s="30" t="s">
        <v>6450</v>
      </c>
      <c r="Q4909" s="31" t="s">
        <v>6451</v>
      </c>
    </row>
    <row r="4910" spans="1:17" x14ac:dyDescent="0.2">
      <c r="A4910" s="9" t="s">
        <v>17658</v>
      </c>
      <c r="B4910" s="9">
        <v>1</v>
      </c>
      <c r="K4910" s="26" t="s">
        <v>8285</v>
      </c>
      <c r="L4910" s="27" t="s">
        <v>17218</v>
      </c>
      <c r="M4910" s="27" t="s">
        <v>17219</v>
      </c>
      <c r="N4910" s="27" t="s">
        <v>6485</v>
      </c>
      <c r="O4910" s="27" t="s">
        <v>6485</v>
      </c>
      <c r="P4910" s="27" t="s">
        <v>6452</v>
      </c>
      <c r="Q4910" s="28" t="s">
        <v>6453</v>
      </c>
    </row>
    <row r="4911" spans="1:17" x14ac:dyDescent="0.2">
      <c r="A4911" s="9" t="s">
        <v>17659</v>
      </c>
      <c r="B4911" s="9">
        <v>1</v>
      </c>
      <c r="K4911" s="29" t="s">
        <v>8183</v>
      </c>
      <c r="L4911" s="30" t="s">
        <v>17220</v>
      </c>
      <c r="M4911" s="30" t="s">
        <v>17221</v>
      </c>
      <c r="N4911" s="30" t="s">
        <v>6485</v>
      </c>
      <c r="O4911" s="30" t="s">
        <v>6485</v>
      </c>
      <c r="P4911" s="30" t="s">
        <v>6454</v>
      </c>
      <c r="Q4911" s="31" t="s">
        <v>6455</v>
      </c>
    </row>
    <row r="4912" spans="1:17" x14ac:dyDescent="0.2">
      <c r="A4912" s="9" t="s">
        <v>17661</v>
      </c>
      <c r="B4912" s="9">
        <v>1</v>
      </c>
      <c r="K4912" s="26" t="s">
        <v>8183</v>
      </c>
      <c r="L4912" s="27" t="s">
        <v>17222</v>
      </c>
      <c r="M4912" s="27" t="s">
        <v>17221</v>
      </c>
      <c r="N4912" s="27" t="s">
        <v>6485</v>
      </c>
      <c r="O4912" s="27" t="s">
        <v>6485</v>
      </c>
      <c r="P4912" s="27" t="s">
        <v>6456</v>
      </c>
      <c r="Q4912" s="28" t="s">
        <v>6457</v>
      </c>
    </row>
    <row r="4913" spans="1:17" x14ac:dyDescent="0.2">
      <c r="A4913" s="9" t="s">
        <v>17664</v>
      </c>
      <c r="B4913" s="9">
        <v>1</v>
      </c>
      <c r="K4913" s="29" t="s">
        <v>8417</v>
      </c>
      <c r="L4913" s="30" t="s">
        <v>17223</v>
      </c>
      <c r="M4913" s="30" t="s">
        <v>17224</v>
      </c>
      <c r="N4913" s="30" t="s">
        <v>6485</v>
      </c>
      <c r="O4913" s="30" t="s">
        <v>6485</v>
      </c>
      <c r="P4913" s="30" t="s">
        <v>6458</v>
      </c>
      <c r="Q4913" s="31" t="s">
        <v>6459</v>
      </c>
    </row>
    <row r="4914" spans="1:17" x14ac:dyDescent="0.2">
      <c r="A4914" s="9" t="s">
        <v>17666</v>
      </c>
      <c r="B4914" s="9">
        <v>1</v>
      </c>
      <c r="K4914" s="26" t="s">
        <v>8183</v>
      </c>
      <c r="L4914" s="27" t="s">
        <v>17225</v>
      </c>
      <c r="M4914" s="27" t="s">
        <v>17226</v>
      </c>
      <c r="N4914" s="27" t="s">
        <v>6485</v>
      </c>
      <c r="O4914" s="27" t="s">
        <v>6485</v>
      </c>
      <c r="P4914" s="27" t="s">
        <v>6460</v>
      </c>
      <c r="Q4914" s="28" t="s">
        <v>6461</v>
      </c>
    </row>
    <row r="4915" spans="1:17" x14ac:dyDescent="0.2">
      <c r="A4915" s="9" t="s">
        <v>17668</v>
      </c>
      <c r="B4915" s="9">
        <v>1</v>
      </c>
      <c r="K4915" s="29" t="s">
        <v>8417</v>
      </c>
      <c r="L4915" s="30" t="s">
        <v>17227</v>
      </c>
      <c r="M4915" s="30" t="s">
        <v>6462</v>
      </c>
      <c r="N4915" s="30" t="s">
        <v>6485</v>
      </c>
      <c r="O4915" s="30" t="s">
        <v>6485</v>
      </c>
      <c r="P4915" s="30" t="s">
        <v>6463</v>
      </c>
      <c r="Q4915" s="31" t="s">
        <v>6464</v>
      </c>
    </row>
    <row r="4916" spans="1:17" x14ac:dyDescent="0.2">
      <c r="A4916" s="9" t="s">
        <v>17670</v>
      </c>
      <c r="B4916" s="9">
        <v>1</v>
      </c>
      <c r="K4916" s="26" t="s">
        <v>8216</v>
      </c>
      <c r="L4916" s="27" t="s">
        <v>17228</v>
      </c>
      <c r="M4916" s="27" t="s">
        <v>17229</v>
      </c>
      <c r="N4916" s="27" t="s">
        <v>6485</v>
      </c>
      <c r="O4916" s="27" t="s">
        <v>6485</v>
      </c>
      <c r="P4916" s="27" t="s">
        <v>6465</v>
      </c>
      <c r="Q4916" s="28" t="s">
        <v>6466</v>
      </c>
    </row>
    <row r="4917" spans="1:17" x14ac:dyDescent="0.2">
      <c r="A4917" s="9" t="s">
        <v>17672</v>
      </c>
      <c r="B4917" s="9">
        <v>1</v>
      </c>
      <c r="K4917" s="29" t="s">
        <v>8171</v>
      </c>
      <c r="L4917" s="30" t="s">
        <v>17230</v>
      </c>
      <c r="M4917" s="30" t="s">
        <v>17231</v>
      </c>
      <c r="N4917" s="30" t="s">
        <v>6485</v>
      </c>
      <c r="O4917" s="30" t="s">
        <v>6485</v>
      </c>
      <c r="P4917" s="30" t="s">
        <v>6467</v>
      </c>
      <c r="Q4917" s="31" t="s">
        <v>6468</v>
      </c>
    </row>
    <row r="4918" spans="1:17" x14ac:dyDescent="0.2">
      <c r="A4918" s="9" t="s">
        <v>17674</v>
      </c>
      <c r="B4918" s="9">
        <v>1</v>
      </c>
      <c r="K4918" s="26" t="s">
        <v>8216</v>
      </c>
      <c r="L4918" s="27" t="s">
        <v>17232</v>
      </c>
      <c r="M4918" s="27" t="s">
        <v>17233</v>
      </c>
      <c r="N4918" s="27" t="s">
        <v>6485</v>
      </c>
      <c r="O4918" s="27" t="s">
        <v>6485</v>
      </c>
      <c r="P4918" s="27" t="s">
        <v>19511</v>
      </c>
      <c r="Q4918" s="28" t="s">
        <v>6469</v>
      </c>
    </row>
    <row r="4919" spans="1:17" x14ac:dyDescent="0.2">
      <c r="A4919" s="9" t="s">
        <v>17676</v>
      </c>
      <c r="B4919" s="9">
        <v>1</v>
      </c>
      <c r="K4919" s="29" t="s">
        <v>8216</v>
      </c>
      <c r="L4919" s="30" t="s">
        <v>17234</v>
      </c>
      <c r="M4919" s="30" t="s">
        <v>17235</v>
      </c>
      <c r="N4919" s="30" t="s">
        <v>6485</v>
      </c>
      <c r="O4919" s="30" t="s">
        <v>6485</v>
      </c>
      <c r="P4919" s="30" t="s">
        <v>6470</v>
      </c>
      <c r="Q4919" s="31" t="s">
        <v>6471</v>
      </c>
    </row>
    <row r="4920" spans="1:17" x14ac:dyDescent="0.2">
      <c r="A4920" s="9" t="s">
        <v>17678</v>
      </c>
      <c r="B4920" s="9">
        <v>1</v>
      </c>
      <c r="K4920" s="26" t="s">
        <v>8183</v>
      </c>
      <c r="L4920" s="27" t="s">
        <v>17236</v>
      </c>
      <c r="M4920" s="27" t="s">
        <v>17237</v>
      </c>
      <c r="N4920" s="27" t="s">
        <v>6485</v>
      </c>
      <c r="O4920" s="27" t="s">
        <v>6485</v>
      </c>
      <c r="P4920" s="27" t="s">
        <v>6472</v>
      </c>
      <c r="Q4920" s="28" t="s">
        <v>6473</v>
      </c>
    </row>
    <row r="4921" spans="1:17" x14ac:dyDescent="0.2">
      <c r="A4921" s="9" t="s">
        <v>17680</v>
      </c>
      <c r="B4921" s="9">
        <v>1</v>
      </c>
      <c r="K4921" s="29" t="s">
        <v>8216</v>
      </c>
      <c r="L4921" s="30" t="s">
        <v>17238</v>
      </c>
      <c r="M4921" s="30" t="s">
        <v>17239</v>
      </c>
      <c r="N4921" s="30" t="s">
        <v>6485</v>
      </c>
      <c r="O4921" s="30" t="s">
        <v>6485</v>
      </c>
      <c r="P4921" s="30" t="s">
        <v>19511</v>
      </c>
      <c r="Q4921" s="31" t="s">
        <v>6474</v>
      </c>
    </row>
    <row r="4922" spans="1:17" x14ac:dyDescent="0.2">
      <c r="A4922" s="9" t="s">
        <v>17682</v>
      </c>
      <c r="B4922" s="9">
        <v>1</v>
      </c>
      <c r="K4922" s="26" t="s">
        <v>8183</v>
      </c>
      <c r="L4922" s="27" t="s">
        <v>17240</v>
      </c>
      <c r="M4922" s="27" t="s">
        <v>17241</v>
      </c>
      <c r="N4922" s="27" t="s">
        <v>6485</v>
      </c>
      <c r="O4922" s="27" t="s">
        <v>6485</v>
      </c>
      <c r="P4922" s="27" t="s">
        <v>6475</v>
      </c>
      <c r="Q4922" s="28" t="s">
        <v>6476</v>
      </c>
    </row>
    <row r="4923" spans="1:17" x14ac:dyDescent="0.2">
      <c r="A4923" s="9" t="s">
        <v>17684</v>
      </c>
      <c r="B4923" s="9">
        <v>1</v>
      </c>
      <c r="K4923" s="29" t="s">
        <v>8183</v>
      </c>
      <c r="L4923" s="30" t="s">
        <v>17242</v>
      </c>
      <c r="M4923" s="30" t="s">
        <v>17243</v>
      </c>
      <c r="N4923" s="30" t="s">
        <v>6485</v>
      </c>
      <c r="O4923" s="30" t="s">
        <v>6485</v>
      </c>
      <c r="P4923" s="30" t="s">
        <v>6477</v>
      </c>
      <c r="Q4923" s="31" t="s">
        <v>6478</v>
      </c>
    </row>
    <row r="4924" spans="1:17" x14ac:dyDescent="0.2">
      <c r="A4924" s="9" t="s">
        <v>17686</v>
      </c>
      <c r="B4924" s="9">
        <v>1</v>
      </c>
      <c r="K4924" s="26" t="s">
        <v>8183</v>
      </c>
      <c r="L4924" s="27" t="s">
        <v>17244</v>
      </c>
      <c r="M4924" s="27" t="s">
        <v>17245</v>
      </c>
      <c r="N4924" s="27" t="s">
        <v>6485</v>
      </c>
      <c r="O4924" s="27" t="s">
        <v>6485</v>
      </c>
      <c r="P4924" s="27" t="s">
        <v>6460</v>
      </c>
      <c r="Q4924" s="28" t="s">
        <v>6461</v>
      </c>
    </row>
    <row r="4925" spans="1:17" x14ac:dyDescent="0.2">
      <c r="A4925" s="9" t="s">
        <v>17691</v>
      </c>
      <c r="B4925" s="9">
        <v>1</v>
      </c>
      <c r="K4925" s="29" t="s">
        <v>8183</v>
      </c>
      <c r="L4925" s="30" t="s">
        <v>11656</v>
      </c>
      <c r="M4925" s="30" t="s">
        <v>17246</v>
      </c>
      <c r="N4925" s="30" t="s">
        <v>6485</v>
      </c>
      <c r="O4925" s="30" t="s">
        <v>6485</v>
      </c>
      <c r="P4925" s="30" t="s">
        <v>6479</v>
      </c>
      <c r="Q4925" s="31" t="s">
        <v>6480</v>
      </c>
    </row>
    <row r="4926" spans="1:17" x14ac:dyDescent="0.2">
      <c r="A4926" s="9" t="s">
        <v>17693</v>
      </c>
      <c r="B4926" s="9">
        <v>1</v>
      </c>
      <c r="K4926" s="26" t="s">
        <v>8183</v>
      </c>
      <c r="L4926" s="27" t="s">
        <v>17247</v>
      </c>
      <c r="M4926" s="27" t="s">
        <v>17248</v>
      </c>
      <c r="N4926" s="27" t="s">
        <v>6485</v>
      </c>
      <c r="O4926" s="27" t="s">
        <v>6485</v>
      </c>
      <c r="P4926" s="27" t="s">
        <v>6481</v>
      </c>
      <c r="Q4926" s="28" t="s">
        <v>6482</v>
      </c>
    </row>
    <row r="4927" spans="1:17" x14ac:dyDescent="0.2">
      <c r="A4927" s="9" t="s">
        <v>17694</v>
      </c>
      <c r="B4927" s="9">
        <v>1</v>
      </c>
      <c r="K4927" s="29" t="s">
        <v>8183</v>
      </c>
      <c r="L4927" s="30" t="s">
        <v>17249</v>
      </c>
      <c r="M4927" s="30" t="s">
        <v>17250</v>
      </c>
      <c r="N4927" s="30" t="s">
        <v>6485</v>
      </c>
      <c r="O4927" s="30" t="s">
        <v>19511</v>
      </c>
      <c r="P4927" s="30" t="s">
        <v>19511</v>
      </c>
      <c r="Q4927" s="31" t="s">
        <v>6483</v>
      </c>
    </row>
    <row r="4928" spans="1:17" x14ac:dyDescent="0.2">
      <c r="A4928" s="9" t="s">
        <v>17695</v>
      </c>
      <c r="B4928" s="9">
        <v>1</v>
      </c>
      <c r="K4928" s="26" t="s">
        <v>8220</v>
      </c>
      <c r="L4928" s="27" t="s">
        <v>8250</v>
      </c>
      <c r="M4928" s="27" t="s">
        <v>19511</v>
      </c>
      <c r="N4928" s="27" t="s">
        <v>6485</v>
      </c>
      <c r="O4928" s="27" t="s">
        <v>6485</v>
      </c>
      <c r="P4928" s="27" t="s">
        <v>19511</v>
      </c>
      <c r="Q4928" s="28" t="s">
        <v>6484</v>
      </c>
    </row>
    <row r="4929" spans="1:17" x14ac:dyDescent="0.2">
      <c r="A4929" s="9" t="s">
        <v>17697</v>
      </c>
      <c r="B4929" s="9">
        <v>1</v>
      </c>
      <c r="K4929" s="29" t="s">
        <v>8183</v>
      </c>
      <c r="L4929" s="30" t="s">
        <v>17251</v>
      </c>
      <c r="M4929" s="30" t="s">
        <v>17252</v>
      </c>
      <c r="N4929" s="30" t="s">
        <v>6485</v>
      </c>
      <c r="O4929" s="30" t="s">
        <v>6485</v>
      </c>
      <c r="P4929" s="30" t="s">
        <v>19511</v>
      </c>
      <c r="Q4929" s="31" t="s">
        <v>6486</v>
      </c>
    </row>
    <row r="4930" spans="1:17" x14ac:dyDescent="0.2">
      <c r="A4930" s="9" t="s">
        <v>17699</v>
      </c>
      <c r="B4930" s="9">
        <v>1</v>
      </c>
      <c r="K4930" s="26" t="s">
        <v>8417</v>
      </c>
      <c r="L4930" s="27" t="s">
        <v>17253</v>
      </c>
      <c r="M4930" s="27" t="s">
        <v>17254</v>
      </c>
      <c r="N4930" s="27" t="s">
        <v>6485</v>
      </c>
      <c r="O4930" s="27" t="s">
        <v>6485</v>
      </c>
      <c r="P4930" s="27" t="s">
        <v>6487</v>
      </c>
      <c r="Q4930" s="28" t="s">
        <v>6488</v>
      </c>
    </row>
    <row r="4931" spans="1:17" x14ac:dyDescent="0.2">
      <c r="A4931" s="9" t="s">
        <v>17702</v>
      </c>
      <c r="B4931" s="9">
        <v>1</v>
      </c>
      <c r="K4931" s="29" t="s">
        <v>8417</v>
      </c>
      <c r="L4931" s="30" t="s">
        <v>17255</v>
      </c>
      <c r="M4931" s="30" t="s">
        <v>17256</v>
      </c>
      <c r="N4931" s="30" t="s">
        <v>6485</v>
      </c>
      <c r="O4931" s="30" t="s">
        <v>6485</v>
      </c>
      <c r="P4931" s="30" t="s">
        <v>6489</v>
      </c>
      <c r="Q4931" s="31" t="s">
        <v>6490</v>
      </c>
    </row>
    <row r="4932" spans="1:17" x14ac:dyDescent="0.2">
      <c r="A4932" s="9" t="s">
        <v>17704</v>
      </c>
      <c r="B4932" s="9">
        <v>1</v>
      </c>
      <c r="K4932" s="26" t="s">
        <v>8177</v>
      </c>
      <c r="L4932" s="27" t="s">
        <v>13790</v>
      </c>
      <c r="M4932" s="27" t="s">
        <v>6491</v>
      </c>
      <c r="N4932" s="27" t="s">
        <v>6485</v>
      </c>
      <c r="O4932" s="27" t="s">
        <v>6485</v>
      </c>
      <c r="P4932" s="27" t="s">
        <v>6492</v>
      </c>
      <c r="Q4932" s="28" t="s">
        <v>6493</v>
      </c>
    </row>
    <row r="4933" spans="1:17" x14ac:dyDescent="0.2">
      <c r="A4933" s="9" t="s">
        <v>17707</v>
      </c>
      <c r="B4933" s="9">
        <v>1</v>
      </c>
      <c r="K4933" s="29" t="s">
        <v>8177</v>
      </c>
      <c r="L4933" s="30" t="s">
        <v>9899</v>
      </c>
      <c r="M4933" s="30" t="s">
        <v>17257</v>
      </c>
      <c r="N4933" s="30" t="s">
        <v>6485</v>
      </c>
      <c r="O4933" s="30" t="s">
        <v>6485</v>
      </c>
      <c r="P4933" s="30" t="s">
        <v>6494</v>
      </c>
      <c r="Q4933" s="31" t="s">
        <v>6495</v>
      </c>
    </row>
    <row r="4934" spans="1:17" x14ac:dyDescent="0.2">
      <c r="A4934" s="9" t="s">
        <v>17709</v>
      </c>
      <c r="B4934" s="9">
        <v>1</v>
      </c>
      <c r="K4934" s="26" t="s">
        <v>8417</v>
      </c>
      <c r="L4934" s="27" t="s">
        <v>12917</v>
      </c>
      <c r="M4934" s="27" t="s">
        <v>17258</v>
      </c>
      <c r="N4934" s="27" t="s">
        <v>6485</v>
      </c>
      <c r="O4934" s="27" t="s">
        <v>6485</v>
      </c>
      <c r="P4934" s="27" t="s">
        <v>6496</v>
      </c>
      <c r="Q4934" s="28" t="s">
        <v>6497</v>
      </c>
    </row>
    <row r="4935" spans="1:17" x14ac:dyDescent="0.2">
      <c r="A4935" s="9" t="s">
        <v>17711</v>
      </c>
      <c r="B4935" s="9">
        <v>1</v>
      </c>
      <c r="K4935" s="29" t="s">
        <v>8177</v>
      </c>
      <c r="L4935" s="30" t="s">
        <v>17259</v>
      </c>
      <c r="M4935" s="30" t="s">
        <v>17260</v>
      </c>
      <c r="N4935" s="30" t="s">
        <v>6485</v>
      </c>
      <c r="O4935" s="30" t="s">
        <v>6485</v>
      </c>
      <c r="P4935" s="30" t="s">
        <v>6498</v>
      </c>
      <c r="Q4935" s="31" t="s">
        <v>6499</v>
      </c>
    </row>
    <row r="4936" spans="1:17" x14ac:dyDescent="0.2">
      <c r="A4936" s="9" t="s">
        <v>17715</v>
      </c>
      <c r="B4936" s="9">
        <v>1</v>
      </c>
      <c r="K4936" s="26" t="s">
        <v>8177</v>
      </c>
      <c r="L4936" s="27" t="s">
        <v>17261</v>
      </c>
      <c r="M4936" s="27" t="s">
        <v>17262</v>
      </c>
      <c r="N4936" s="27" t="s">
        <v>6485</v>
      </c>
      <c r="O4936" s="27" t="s">
        <v>6485</v>
      </c>
      <c r="P4936" s="27" t="s">
        <v>6500</v>
      </c>
      <c r="Q4936" s="28" t="s">
        <v>6501</v>
      </c>
    </row>
    <row r="4937" spans="1:17" x14ac:dyDescent="0.2">
      <c r="A4937" s="9" t="s">
        <v>17720</v>
      </c>
      <c r="B4937" s="9">
        <v>1</v>
      </c>
      <c r="K4937" s="29" t="s">
        <v>8177</v>
      </c>
      <c r="L4937" s="30" t="s">
        <v>17263</v>
      </c>
      <c r="M4937" s="30" t="s">
        <v>17264</v>
      </c>
      <c r="N4937" s="30" t="s">
        <v>6485</v>
      </c>
      <c r="O4937" s="30" t="s">
        <v>6485</v>
      </c>
      <c r="P4937" s="30" t="s">
        <v>6502</v>
      </c>
      <c r="Q4937" s="31" t="s">
        <v>6503</v>
      </c>
    </row>
    <row r="4938" spans="1:17" x14ac:dyDescent="0.2">
      <c r="A4938" s="9" t="s">
        <v>17722</v>
      </c>
      <c r="B4938" s="9">
        <v>1</v>
      </c>
      <c r="K4938" s="26" t="s">
        <v>8177</v>
      </c>
      <c r="L4938" s="27" t="s">
        <v>17265</v>
      </c>
      <c r="M4938" s="27" t="s">
        <v>17266</v>
      </c>
      <c r="N4938" s="27" t="s">
        <v>6485</v>
      </c>
      <c r="O4938" s="27" t="s">
        <v>6485</v>
      </c>
      <c r="P4938" s="27" t="s">
        <v>6504</v>
      </c>
      <c r="Q4938" s="28" t="s">
        <v>6505</v>
      </c>
    </row>
    <row r="4939" spans="1:17" x14ac:dyDescent="0.2">
      <c r="A4939" s="9" t="s">
        <v>17723</v>
      </c>
      <c r="B4939" s="9">
        <v>1</v>
      </c>
      <c r="K4939" s="29" t="s">
        <v>8177</v>
      </c>
      <c r="L4939" s="30" t="s">
        <v>17267</v>
      </c>
      <c r="M4939" s="30" t="s">
        <v>17268</v>
      </c>
      <c r="N4939" s="30" t="s">
        <v>6485</v>
      </c>
      <c r="O4939" s="30" t="s">
        <v>6485</v>
      </c>
      <c r="P4939" s="30" t="s">
        <v>6506</v>
      </c>
      <c r="Q4939" s="31" t="s">
        <v>6429</v>
      </c>
    </row>
    <row r="4940" spans="1:17" x14ac:dyDescent="0.2">
      <c r="A4940" s="9" t="s">
        <v>17725</v>
      </c>
      <c r="B4940" s="9">
        <v>1</v>
      </c>
      <c r="K4940" s="26" t="s">
        <v>8177</v>
      </c>
      <c r="L4940" s="27" t="s">
        <v>13757</v>
      </c>
      <c r="M4940" s="27" t="s">
        <v>17269</v>
      </c>
      <c r="N4940" s="27" t="s">
        <v>6485</v>
      </c>
      <c r="O4940" s="27" t="s">
        <v>6485</v>
      </c>
      <c r="P4940" s="27" t="s">
        <v>6507</v>
      </c>
      <c r="Q4940" s="28" t="s">
        <v>6508</v>
      </c>
    </row>
    <row r="4941" spans="1:17" x14ac:dyDescent="0.2">
      <c r="A4941" s="9" t="s">
        <v>17727</v>
      </c>
      <c r="B4941" s="9">
        <v>1</v>
      </c>
      <c r="K4941" s="29" t="s">
        <v>8177</v>
      </c>
      <c r="L4941" s="30" t="s">
        <v>10407</v>
      </c>
      <c r="M4941" s="30" t="s">
        <v>6509</v>
      </c>
      <c r="N4941" s="30" t="s">
        <v>6485</v>
      </c>
      <c r="O4941" s="30" t="s">
        <v>6485</v>
      </c>
      <c r="P4941" s="30" t="s">
        <v>6510</v>
      </c>
      <c r="Q4941" s="31" t="s">
        <v>6511</v>
      </c>
    </row>
    <row r="4942" spans="1:17" x14ac:dyDescent="0.2">
      <c r="A4942" s="9" t="s">
        <v>17729</v>
      </c>
      <c r="B4942" s="9">
        <v>1</v>
      </c>
      <c r="K4942" s="26" t="s">
        <v>8177</v>
      </c>
      <c r="L4942" s="27" t="s">
        <v>9502</v>
      </c>
      <c r="M4942" s="27" t="s">
        <v>17270</v>
      </c>
      <c r="N4942" s="27" t="s">
        <v>6485</v>
      </c>
      <c r="O4942" s="27" t="s">
        <v>6485</v>
      </c>
      <c r="P4942" s="27" t="s">
        <v>6512</v>
      </c>
      <c r="Q4942" s="28" t="s">
        <v>6513</v>
      </c>
    </row>
    <row r="4943" spans="1:17" x14ac:dyDescent="0.2">
      <c r="A4943" s="9" t="s">
        <v>17731</v>
      </c>
      <c r="B4943" s="9">
        <v>1</v>
      </c>
      <c r="K4943" s="29" t="s">
        <v>8177</v>
      </c>
      <c r="L4943" s="30" t="s">
        <v>17271</v>
      </c>
      <c r="M4943" s="30" t="s">
        <v>17272</v>
      </c>
      <c r="N4943" s="30" t="s">
        <v>6485</v>
      </c>
      <c r="O4943" s="30" t="s">
        <v>6485</v>
      </c>
      <c r="P4943" s="30" t="s">
        <v>19511</v>
      </c>
      <c r="Q4943" s="31" t="s">
        <v>6514</v>
      </c>
    </row>
    <row r="4944" spans="1:17" x14ac:dyDescent="0.2">
      <c r="A4944" s="9" t="s">
        <v>17736</v>
      </c>
      <c r="B4944" s="9">
        <v>1</v>
      </c>
      <c r="K4944" s="26" t="s">
        <v>8177</v>
      </c>
      <c r="L4944" s="27" t="s">
        <v>8532</v>
      </c>
      <c r="M4944" s="27" t="s">
        <v>17273</v>
      </c>
      <c r="N4944" s="27" t="s">
        <v>6485</v>
      </c>
      <c r="O4944" s="27" t="s">
        <v>6485</v>
      </c>
      <c r="P4944" s="27" t="s">
        <v>6494</v>
      </c>
      <c r="Q4944" s="28" t="s">
        <v>6515</v>
      </c>
    </row>
    <row r="4945" spans="1:17" x14ac:dyDescent="0.2">
      <c r="A4945" s="9" t="s">
        <v>17738</v>
      </c>
      <c r="B4945" s="9">
        <v>1</v>
      </c>
      <c r="K4945" s="29" t="s">
        <v>8177</v>
      </c>
      <c r="L4945" s="30" t="s">
        <v>17274</v>
      </c>
      <c r="M4945" s="30" t="s">
        <v>17275</v>
      </c>
      <c r="N4945" s="30" t="s">
        <v>6485</v>
      </c>
      <c r="O4945" s="30" t="s">
        <v>6485</v>
      </c>
      <c r="P4945" s="30" t="s">
        <v>19511</v>
      </c>
      <c r="Q4945" s="31" t="s">
        <v>6516</v>
      </c>
    </row>
    <row r="4946" spans="1:17" x14ac:dyDescent="0.2">
      <c r="A4946" s="9" t="s">
        <v>17740</v>
      </c>
      <c r="B4946" s="9">
        <v>1</v>
      </c>
      <c r="K4946" s="26" t="s">
        <v>8177</v>
      </c>
      <c r="L4946" s="27" t="s">
        <v>17276</v>
      </c>
      <c r="M4946" s="27" t="s">
        <v>17277</v>
      </c>
      <c r="N4946" s="27" t="s">
        <v>6485</v>
      </c>
      <c r="O4946" s="27" t="s">
        <v>6485</v>
      </c>
      <c r="P4946" s="27" t="s">
        <v>6517</v>
      </c>
      <c r="Q4946" s="28" t="s">
        <v>6518</v>
      </c>
    </row>
    <row r="4947" spans="1:17" x14ac:dyDescent="0.2">
      <c r="A4947" s="9" t="s">
        <v>17741</v>
      </c>
      <c r="B4947" s="9">
        <v>1</v>
      </c>
      <c r="K4947" s="29" t="s">
        <v>8177</v>
      </c>
      <c r="L4947" s="30" t="s">
        <v>17278</v>
      </c>
      <c r="M4947" s="30" t="s">
        <v>17279</v>
      </c>
      <c r="N4947" s="30" t="s">
        <v>6485</v>
      </c>
      <c r="O4947" s="30" t="s">
        <v>6485</v>
      </c>
      <c r="P4947" s="30" t="s">
        <v>6519</v>
      </c>
      <c r="Q4947" s="31" t="s">
        <v>6520</v>
      </c>
    </row>
    <row r="4948" spans="1:17" x14ac:dyDescent="0.2">
      <c r="A4948" s="9" t="s">
        <v>17742</v>
      </c>
      <c r="B4948" s="9">
        <v>1</v>
      </c>
      <c r="K4948" s="26" t="s">
        <v>8177</v>
      </c>
      <c r="L4948" s="27" t="s">
        <v>17280</v>
      </c>
      <c r="M4948" s="27" t="s">
        <v>17281</v>
      </c>
      <c r="N4948" s="27" t="s">
        <v>6485</v>
      </c>
      <c r="O4948" s="27" t="s">
        <v>6485</v>
      </c>
      <c r="P4948" s="27" t="s">
        <v>6521</v>
      </c>
      <c r="Q4948" s="28" t="s">
        <v>6522</v>
      </c>
    </row>
    <row r="4949" spans="1:17" x14ac:dyDescent="0.2">
      <c r="A4949" s="9" t="s">
        <v>17743</v>
      </c>
      <c r="B4949" s="9">
        <v>1</v>
      </c>
      <c r="K4949" s="29" t="s">
        <v>8177</v>
      </c>
      <c r="L4949" s="30" t="s">
        <v>17282</v>
      </c>
      <c r="M4949" s="30" t="s">
        <v>16738</v>
      </c>
      <c r="N4949" s="30" t="s">
        <v>6485</v>
      </c>
      <c r="O4949" s="30" t="s">
        <v>6485</v>
      </c>
      <c r="P4949" s="30" t="s">
        <v>6521</v>
      </c>
      <c r="Q4949" s="31" t="s">
        <v>6522</v>
      </c>
    </row>
    <row r="4950" spans="1:17" x14ac:dyDescent="0.2">
      <c r="A4950" s="9" t="s">
        <v>17744</v>
      </c>
      <c r="B4950" s="9">
        <v>1</v>
      </c>
      <c r="K4950" s="26" t="s">
        <v>8216</v>
      </c>
      <c r="L4950" s="27" t="s">
        <v>17283</v>
      </c>
      <c r="M4950" s="27" t="s">
        <v>6523</v>
      </c>
      <c r="N4950" s="27" t="s">
        <v>6485</v>
      </c>
      <c r="O4950" s="27" t="s">
        <v>6485</v>
      </c>
      <c r="P4950" s="27" t="s">
        <v>19511</v>
      </c>
      <c r="Q4950" s="28" t="s">
        <v>6524</v>
      </c>
    </row>
    <row r="4951" spans="1:17" x14ac:dyDescent="0.2">
      <c r="A4951" s="9" t="s">
        <v>17745</v>
      </c>
      <c r="B4951" s="9">
        <v>1</v>
      </c>
      <c r="K4951" s="29" t="s">
        <v>8523</v>
      </c>
      <c r="L4951" s="30" t="s">
        <v>17284</v>
      </c>
      <c r="M4951" s="30" t="s">
        <v>17285</v>
      </c>
      <c r="N4951" s="30" t="s">
        <v>6485</v>
      </c>
      <c r="O4951" s="30" t="s">
        <v>6485</v>
      </c>
      <c r="P4951" s="30" t="s">
        <v>6525</v>
      </c>
      <c r="Q4951" s="31" t="s">
        <v>6526</v>
      </c>
    </row>
    <row r="4952" spans="1:17" x14ac:dyDescent="0.2">
      <c r="A4952" s="9" t="s">
        <v>17746</v>
      </c>
      <c r="B4952" s="9">
        <v>1</v>
      </c>
      <c r="K4952" s="26" t="s">
        <v>8186</v>
      </c>
      <c r="L4952" s="27" t="s">
        <v>17286</v>
      </c>
      <c r="M4952" s="27" t="s">
        <v>17287</v>
      </c>
      <c r="N4952" s="27" t="s">
        <v>6485</v>
      </c>
      <c r="O4952" s="27" t="s">
        <v>6485</v>
      </c>
      <c r="P4952" s="27" t="s">
        <v>19511</v>
      </c>
      <c r="Q4952" s="28" t="s">
        <v>6527</v>
      </c>
    </row>
    <row r="4953" spans="1:17" x14ac:dyDescent="0.2">
      <c r="A4953" s="9" t="s">
        <v>17749</v>
      </c>
      <c r="B4953" s="9">
        <v>1</v>
      </c>
      <c r="K4953" s="29" t="s">
        <v>8216</v>
      </c>
      <c r="L4953" s="30" t="s">
        <v>17288</v>
      </c>
      <c r="M4953" s="30" t="s">
        <v>17289</v>
      </c>
      <c r="N4953" s="30" t="s">
        <v>6485</v>
      </c>
      <c r="O4953" s="30" t="s">
        <v>6485</v>
      </c>
      <c r="P4953" s="30" t="s">
        <v>19511</v>
      </c>
      <c r="Q4953" s="31" t="s">
        <v>19511</v>
      </c>
    </row>
    <row r="4954" spans="1:17" x14ac:dyDescent="0.2">
      <c r="A4954" s="9" t="s">
        <v>17752</v>
      </c>
      <c r="B4954" s="9">
        <v>1</v>
      </c>
      <c r="K4954" s="26" t="s">
        <v>8183</v>
      </c>
      <c r="L4954" s="27" t="s">
        <v>17290</v>
      </c>
      <c r="M4954" s="27" t="s">
        <v>17291</v>
      </c>
      <c r="N4954" s="27" t="s">
        <v>6485</v>
      </c>
      <c r="O4954" s="27" t="s">
        <v>6485</v>
      </c>
      <c r="P4954" s="27" t="s">
        <v>19511</v>
      </c>
      <c r="Q4954" s="28" t="s">
        <v>6528</v>
      </c>
    </row>
    <row r="4955" spans="1:17" x14ac:dyDescent="0.2">
      <c r="A4955" s="9" t="s">
        <v>17756</v>
      </c>
      <c r="B4955" s="9">
        <v>1</v>
      </c>
      <c r="K4955" s="29" t="s">
        <v>8183</v>
      </c>
      <c r="L4955" s="30" t="s">
        <v>17292</v>
      </c>
      <c r="M4955" s="30" t="s">
        <v>17293</v>
      </c>
      <c r="N4955" s="30" t="s">
        <v>6485</v>
      </c>
      <c r="O4955" s="30" t="s">
        <v>6485</v>
      </c>
      <c r="P4955" s="30" t="s">
        <v>19511</v>
      </c>
      <c r="Q4955" s="31" t="s">
        <v>6469</v>
      </c>
    </row>
    <row r="4956" spans="1:17" x14ac:dyDescent="0.2">
      <c r="A4956" s="9" t="s">
        <v>17757</v>
      </c>
      <c r="B4956" s="9">
        <v>1</v>
      </c>
      <c r="K4956" s="26" t="s">
        <v>8183</v>
      </c>
      <c r="L4956" s="27" t="s">
        <v>17294</v>
      </c>
      <c r="M4956" s="27" t="s">
        <v>17295</v>
      </c>
      <c r="N4956" s="27" t="s">
        <v>6485</v>
      </c>
      <c r="O4956" s="27" t="s">
        <v>6485</v>
      </c>
      <c r="P4956" s="27" t="s">
        <v>19511</v>
      </c>
      <c r="Q4956" s="28" t="s">
        <v>6529</v>
      </c>
    </row>
    <row r="4957" spans="1:17" x14ac:dyDescent="0.2">
      <c r="A4957" s="9" t="s">
        <v>17759</v>
      </c>
      <c r="B4957" s="9">
        <v>1</v>
      </c>
      <c r="K4957" s="29" t="s">
        <v>8183</v>
      </c>
      <c r="L4957" s="30" t="s">
        <v>17296</v>
      </c>
      <c r="M4957" s="30" t="s">
        <v>17297</v>
      </c>
      <c r="N4957" s="30" t="s">
        <v>6485</v>
      </c>
      <c r="O4957" s="30" t="s">
        <v>6485</v>
      </c>
      <c r="P4957" s="30" t="s">
        <v>19511</v>
      </c>
      <c r="Q4957" s="31" t="s">
        <v>6530</v>
      </c>
    </row>
    <row r="4958" spans="1:17" x14ac:dyDescent="0.2">
      <c r="A4958" s="9" t="s">
        <v>17761</v>
      </c>
      <c r="B4958" s="9">
        <v>1</v>
      </c>
      <c r="K4958" s="26" t="s">
        <v>8417</v>
      </c>
      <c r="L4958" s="27" t="s">
        <v>17298</v>
      </c>
      <c r="M4958" s="27" t="s">
        <v>17299</v>
      </c>
      <c r="N4958" s="27" t="s">
        <v>6485</v>
      </c>
      <c r="O4958" s="27" t="s">
        <v>6485</v>
      </c>
      <c r="P4958" s="27" t="s">
        <v>6531</v>
      </c>
      <c r="Q4958" s="28" t="s">
        <v>6532</v>
      </c>
    </row>
    <row r="4959" spans="1:17" x14ac:dyDescent="0.2">
      <c r="A4959" s="9" t="s">
        <v>17763</v>
      </c>
      <c r="B4959" s="9">
        <v>1</v>
      </c>
      <c r="K4959" s="29" t="s">
        <v>8216</v>
      </c>
      <c r="L4959" s="30" t="s">
        <v>17300</v>
      </c>
      <c r="M4959" s="30" t="s">
        <v>17301</v>
      </c>
      <c r="N4959" s="30" t="s">
        <v>6485</v>
      </c>
      <c r="O4959" s="30" t="s">
        <v>6485</v>
      </c>
      <c r="P4959" s="30" t="s">
        <v>6533</v>
      </c>
      <c r="Q4959" s="31" t="s">
        <v>6534</v>
      </c>
    </row>
    <row r="4960" spans="1:17" x14ac:dyDescent="0.2">
      <c r="A4960" s="9" t="s">
        <v>17765</v>
      </c>
      <c r="B4960" s="9">
        <v>1</v>
      </c>
      <c r="K4960" s="26" t="s">
        <v>8183</v>
      </c>
      <c r="L4960" s="27" t="s">
        <v>17302</v>
      </c>
      <c r="M4960" s="27" t="s">
        <v>17303</v>
      </c>
      <c r="N4960" s="27" t="s">
        <v>6485</v>
      </c>
      <c r="O4960" s="27" t="s">
        <v>6485</v>
      </c>
      <c r="P4960" s="27" t="s">
        <v>19511</v>
      </c>
      <c r="Q4960" s="28" t="s">
        <v>6535</v>
      </c>
    </row>
    <row r="4961" spans="1:17" x14ac:dyDescent="0.2">
      <c r="A4961" s="9" t="s">
        <v>17767</v>
      </c>
      <c r="B4961" s="9">
        <v>1</v>
      </c>
      <c r="K4961" s="29" t="s">
        <v>8183</v>
      </c>
      <c r="L4961" s="30" t="s">
        <v>17304</v>
      </c>
      <c r="M4961" s="30" t="s">
        <v>17305</v>
      </c>
      <c r="N4961" s="30" t="s">
        <v>6485</v>
      </c>
      <c r="O4961" s="30" t="s">
        <v>6485</v>
      </c>
      <c r="P4961" s="30" t="s">
        <v>19511</v>
      </c>
      <c r="Q4961" s="31" t="s">
        <v>6536</v>
      </c>
    </row>
    <row r="4962" spans="1:17" x14ac:dyDescent="0.2">
      <c r="A4962" s="9" t="s">
        <v>17769</v>
      </c>
      <c r="B4962" s="9">
        <v>1</v>
      </c>
      <c r="K4962" s="26" t="s">
        <v>8582</v>
      </c>
      <c r="L4962" s="27" t="s">
        <v>17306</v>
      </c>
      <c r="M4962" s="27" t="s">
        <v>17307</v>
      </c>
      <c r="N4962" s="27" t="s">
        <v>6485</v>
      </c>
      <c r="O4962" s="27" t="s">
        <v>17308</v>
      </c>
      <c r="P4962" s="27" t="s">
        <v>6537</v>
      </c>
      <c r="Q4962" s="28" t="s">
        <v>6440</v>
      </c>
    </row>
    <row r="4963" spans="1:17" x14ac:dyDescent="0.2">
      <c r="A4963" s="9" t="s">
        <v>17771</v>
      </c>
      <c r="B4963" s="9">
        <v>1</v>
      </c>
      <c r="K4963" s="29" t="s">
        <v>8582</v>
      </c>
      <c r="L4963" s="30" t="s">
        <v>17309</v>
      </c>
      <c r="M4963" s="30" t="s">
        <v>9888</v>
      </c>
      <c r="N4963" s="30" t="s">
        <v>6485</v>
      </c>
      <c r="O4963" s="30" t="s">
        <v>19511</v>
      </c>
      <c r="P4963" s="30" t="s">
        <v>19511</v>
      </c>
      <c r="Q4963" s="31" t="s">
        <v>19511</v>
      </c>
    </row>
    <row r="4964" spans="1:17" x14ac:dyDescent="0.2">
      <c r="A4964" s="9" t="s">
        <v>17773</v>
      </c>
      <c r="B4964" s="9">
        <v>1</v>
      </c>
      <c r="K4964" s="26" t="s">
        <v>8582</v>
      </c>
      <c r="L4964" s="27" t="s">
        <v>17310</v>
      </c>
      <c r="M4964" s="27" t="s">
        <v>17311</v>
      </c>
      <c r="N4964" s="27" t="s">
        <v>6485</v>
      </c>
      <c r="O4964" s="27" t="s">
        <v>19511</v>
      </c>
      <c r="P4964" s="27" t="s">
        <v>19511</v>
      </c>
      <c r="Q4964" s="28" t="s">
        <v>19511</v>
      </c>
    </row>
    <row r="4965" spans="1:17" x14ac:dyDescent="0.2">
      <c r="A4965" s="9" t="s">
        <v>17776</v>
      </c>
      <c r="B4965" s="9">
        <v>1</v>
      </c>
      <c r="K4965" s="29" t="s">
        <v>8582</v>
      </c>
      <c r="L4965" s="30" t="s">
        <v>17312</v>
      </c>
      <c r="M4965" s="30" t="s">
        <v>17313</v>
      </c>
      <c r="N4965" s="30" t="s">
        <v>6485</v>
      </c>
      <c r="O4965" s="30" t="s">
        <v>19511</v>
      </c>
      <c r="P4965" s="30" t="s">
        <v>19511</v>
      </c>
      <c r="Q4965" s="31" t="s">
        <v>19511</v>
      </c>
    </row>
    <row r="4966" spans="1:17" x14ac:dyDescent="0.2">
      <c r="A4966" s="9" t="s">
        <v>17779</v>
      </c>
      <c r="B4966" s="9">
        <v>1</v>
      </c>
      <c r="K4966" s="26" t="s">
        <v>8582</v>
      </c>
      <c r="L4966" s="27" t="s">
        <v>11568</v>
      </c>
      <c r="M4966" s="27" t="s">
        <v>17314</v>
      </c>
      <c r="N4966" s="27" t="s">
        <v>6485</v>
      </c>
      <c r="O4966" s="27" t="s">
        <v>19511</v>
      </c>
      <c r="P4966" s="27" t="s">
        <v>6538</v>
      </c>
      <c r="Q4966" s="28" t="s">
        <v>6539</v>
      </c>
    </row>
    <row r="4967" spans="1:17" x14ac:dyDescent="0.2">
      <c r="A4967" s="9" t="s">
        <v>17781</v>
      </c>
      <c r="B4967" s="9">
        <v>1</v>
      </c>
      <c r="K4967" s="29" t="s">
        <v>8582</v>
      </c>
      <c r="L4967" s="30" t="s">
        <v>17315</v>
      </c>
      <c r="M4967" s="30" t="s">
        <v>17307</v>
      </c>
      <c r="N4967" s="30" t="s">
        <v>6485</v>
      </c>
      <c r="O4967" s="30" t="s">
        <v>6485</v>
      </c>
      <c r="P4967" s="30" t="s">
        <v>19511</v>
      </c>
      <c r="Q4967" s="31" t="s">
        <v>19511</v>
      </c>
    </row>
    <row r="4968" spans="1:17" x14ac:dyDescent="0.2">
      <c r="A4968" s="9" t="s">
        <v>17783</v>
      </c>
      <c r="B4968" s="9">
        <v>1</v>
      </c>
      <c r="K4968" s="26" t="s">
        <v>8582</v>
      </c>
      <c r="L4968" s="27" t="s">
        <v>17316</v>
      </c>
      <c r="M4968" s="27" t="s">
        <v>17307</v>
      </c>
      <c r="N4968" s="27" t="s">
        <v>6485</v>
      </c>
      <c r="O4968" s="27" t="s">
        <v>19511</v>
      </c>
      <c r="P4968" s="27" t="s">
        <v>19511</v>
      </c>
      <c r="Q4968" s="28" t="s">
        <v>19511</v>
      </c>
    </row>
    <row r="4969" spans="1:17" x14ac:dyDescent="0.2">
      <c r="A4969" s="9" t="s">
        <v>17785</v>
      </c>
      <c r="B4969" s="9">
        <v>1</v>
      </c>
      <c r="K4969" s="29" t="s">
        <v>8582</v>
      </c>
      <c r="L4969" s="30" t="s">
        <v>17284</v>
      </c>
      <c r="M4969" s="30" t="s">
        <v>17307</v>
      </c>
      <c r="N4969" s="30" t="s">
        <v>6485</v>
      </c>
      <c r="O4969" s="30" t="s">
        <v>19511</v>
      </c>
      <c r="P4969" s="30" t="s">
        <v>19511</v>
      </c>
      <c r="Q4969" s="31" t="s">
        <v>19511</v>
      </c>
    </row>
    <row r="4970" spans="1:17" x14ac:dyDescent="0.2">
      <c r="A4970" s="9" t="s">
        <v>17786</v>
      </c>
      <c r="B4970" s="9">
        <v>1</v>
      </c>
      <c r="K4970" s="26" t="s">
        <v>8582</v>
      </c>
      <c r="L4970" s="27" t="s">
        <v>17317</v>
      </c>
      <c r="M4970" s="27" t="s">
        <v>17318</v>
      </c>
      <c r="N4970" s="27" t="s">
        <v>6485</v>
      </c>
      <c r="O4970" s="27" t="s">
        <v>19511</v>
      </c>
      <c r="P4970" s="27" t="s">
        <v>19511</v>
      </c>
      <c r="Q4970" s="28" t="s">
        <v>19511</v>
      </c>
    </row>
    <row r="4971" spans="1:17" x14ac:dyDescent="0.2">
      <c r="A4971" s="9" t="s">
        <v>17789</v>
      </c>
      <c r="B4971" s="9">
        <v>1</v>
      </c>
      <c r="K4971" s="29" t="s">
        <v>8582</v>
      </c>
      <c r="L4971" s="30" t="s">
        <v>17319</v>
      </c>
      <c r="M4971" s="30" t="s">
        <v>17320</v>
      </c>
      <c r="N4971" s="30" t="s">
        <v>6485</v>
      </c>
      <c r="O4971" s="30" t="s">
        <v>19511</v>
      </c>
      <c r="P4971" s="30" t="s">
        <v>19511</v>
      </c>
      <c r="Q4971" s="31" t="s">
        <v>6540</v>
      </c>
    </row>
    <row r="4972" spans="1:17" x14ac:dyDescent="0.2">
      <c r="A4972" s="9" t="s">
        <v>17791</v>
      </c>
      <c r="B4972" s="9">
        <v>1</v>
      </c>
      <c r="K4972" s="26" t="s">
        <v>8582</v>
      </c>
      <c r="L4972" s="27" t="s">
        <v>17321</v>
      </c>
      <c r="M4972" s="27" t="s">
        <v>17322</v>
      </c>
      <c r="N4972" s="27" t="s">
        <v>6485</v>
      </c>
      <c r="O4972" s="27" t="s">
        <v>19511</v>
      </c>
      <c r="P4972" s="27" t="s">
        <v>19511</v>
      </c>
      <c r="Q4972" s="28" t="s">
        <v>19511</v>
      </c>
    </row>
    <row r="4973" spans="1:17" x14ac:dyDescent="0.2">
      <c r="A4973" s="9" t="s">
        <v>17793</v>
      </c>
      <c r="B4973" s="9">
        <v>1</v>
      </c>
      <c r="K4973" s="29" t="s">
        <v>8582</v>
      </c>
      <c r="L4973" s="30" t="s">
        <v>17323</v>
      </c>
      <c r="M4973" s="30" t="s">
        <v>17324</v>
      </c>
      <c r="N4973" s="30" t="s">
        <v>6485</v>
      </c>
      <c r="O4973" s="30" t="s">
        <v>19511</v>
      </c>
      <c r="P4973" s="30" t="s">
        <v>19511</v>
      </c>
      <c r="Q4973" s="31" t="s">
        <v>6541</v>
      </c>
    </row>
    <row r="4974" spans="1:17" x14ac:dyDescent="0.2">
      <c r="A4974" s="9" t="s">
        <v>17795</v>
      </c>
      <c r="B4974" s="9">
        <v>1</v>
      </c>
      <c r="K4974" s="26" t="s">
        <v>8582</v>
      </c>
      <c r="L4974" s="27" t="s">
        <v>17325</v>
      </c>
      <c r="M4974" s="27" t="s">
        <v>17326</v>
      </c>
      <c r="N4974" s="27" t="s">
        <v>6485</v>
      </c>
      <c r="O4974" s="27" t="s">
        <v>19511</v>
      </c>
      <c r="P4974" s="27" t="s">
        <v>6542</v>
      </c>
      <c r="Q4974" s="28" t="s">
        <v>19511</v>
      </c>
    </row>
    <row r="4975" spans="1:17" x14ac:dyDescent="0.2">
      <c r="A4975" s="9" t="s">
        <v>17797</v>
      </c>
      <c r="B4975" s="9">
        <v>1</v>
      </c>
      <c r="K4975" s="29" t="s">
        <v>8582</v>
      </c>
      <c r="L4975" s="30" t="s">
        <v>17327</v>
      </c>
      <c r="M4975" s="30" t="s">
        <v>17307</v>
      </c>
      <c r="N4975" s="30" t="s">
        <v>6485</v>
      </c>
      <c r="O4975" s="30" t="s">
        <v>6485</v>
      </c>
      <c r="P4975" s="30" t="s">
        <v>19511</v>
      </c>
      <c r="Q4975" s="31" t="s">
        <v>19511</v>
      </c>
    </row>
    <row r="4976" spans="1:17" x14ac:dyDescent="0.2">
      <c r="A4976" s="9" t="s">
        <v>17799</v>
      </c>
      <c r="B4976" s="9">
        <v>1</v>
      </c>
      <c r="K4976" s="26" t="s">
        <v>8582</v>
      </c>
      <c r="L4976" s="27" t="s">
        <v>17328</v>
      </c>
      <c r="M4976" s="27" t="s">
        <v>17329</v>
      </c>
      <c r="N4976" s="27" t="s">
        <v>6485</v>
      </c>
      <c r="O4976" s="27" t="s">
        <v>19511</v>
      </c>
      <c r="P4976" s="27" t="s">
        <v>19511</v>
      </c>
      <c r="Q4976" s="28" t="s">
        <v>19511</v>
      </c>
    </row>
    <row r="4977" spans="1:17" x14ac:dyDescent="0.2">
      <c r="A4977" s="9" t="s">
        <v>17801</v>
      </c>
      <c r="B4977" s="9">
        <v>1</v>
      </c>
      <c r="K4977" s="29" t="s">
        <v>8582</v>
      </c>
      <c r="L4977" s="30" t="s">
        <v>17330</v>
      </c>
      <c r="M4977" s="30" t="s">
        <v>17331</v>
      </c>
      <c r="N4977" s="30" t="s">
        <v>6485</v>
      </c>
      <c r="O4977" s="30" t="s">
        <v>19511</v>
      </c>
      <c r="P4977" s="30" t="s">
        <v>6543</v>
      </c>
      <c r="Q4977" s="31" t="s">
        <v>6544</v>
      </c>
    </row>
    <row r="4978" spans="1:17" x14ac:dyDescent="0.2">
      <c r="A4978" s="9" t="s">
        <v>17803</v>
      </c>
      <c r="B4978" s="9">
        <v>1</v>
      </c>
      <c r="K4978" s="26" t="s">
        <v>8582</v>
      </c>
      <c r="L4978" s="27" t="s">
        <v>17332</v>
      </c>
      <c r="M4978" s="27" t="s">
        <v>17307</v>
      </c>
      <c r="N4978" s="27" t="s">
        <v>6485</v>
      </c>
      <c r="O4978" s="27" t="s">
        <v>19511</v>
      </c>
      <c r="P4978" s="27" t="s">
        <v>19511</v>
      </c>
      <c r="Q4978" s="28" t="s">
        <v>19511</v>
      </c>
    </row>
    <row r="4979" spans="1:17" x14ac:dyDescent="0.2">
      <c r="A4979" s="9" t="s">
        <v>17806</v>
      </c>
      <c r="B4979" s="9">
        <v>1</v>
      </c>
      <c r="K4979" s="29" t="s">
        <v>8582</v>
      </c>
      <c r="L4979" s="30" t="s">
        <v>17333</v>
      </c>
      <c r="M4979" s="30" t="s">
        <v>17334</v>
      </c>
      <c r="N4979" s="30" t="s">
        <v>6485</v>
      </c>
      <c r="O4979" s="30" t="s">
        <v>6485</v>
      </c>
      <c r="P4979" s="30" t="s">
        <v>6545</v>
      </c>
      <c r="Q4979" s="31" t="s">
        <v>6546</v>
      </c>
    </row>
    <row r="4980" spans="1:17" x14ac:dyDescent="0.2">
      <c r="A4980" s="9" t="s">
        <v>17808</v>
      </c>
      <c r="B4980" s="9">
        <v>1</v>
      </c>
      <c r="K4980" s="26" t="s">
        <v>8582</v>
      </c>
      <c r="L4980" s="27" t="s">
        <v>15856</v>
      </c>
      <c r="M4980" s="27" t="s">
        <v>17335</v>
      </c>
      <c r="N4980" s="27" t="s">
        <v>6485</v>
      </c>
      <c r="O4980" s="27" t="s">
        <v>19511</v>
      </c>
      <c r="P4980" s="27" t="s">
        <v>6547</v>
      </c>
      <c r="Q4980" s="28" t="s">
        <v>19511</v>
      </c>
    </row>
    <row r="4981" spans="1:17" x14ac:dyDescent="0.2">
      <c r="A4981" s="9" t="s">
        <v>17810</v>
      </c>
      <c r="B4981" s="9">
        <v>1</v>
      </c>
      <c r="K4981" s="29" t="s">
        <v>8582</v>
      </c>
      <c r="L4981" s="30" t="s">
        <v>17336</v>
      </c>
      <c r="M4981" s="30" t="s">
        <v>9611</v>
      </c>
      <c r="N4981" s="30" t="s">
        <v>6485</v>
      </c>
      <c r="O4981" s="30" t="s">
        <v>19511</v>
      </c>
      <c r="P4981" s="30" t="s">
        <v>19511</v>
      </c>
      <c r="Q4981" s="31" t="s">
        <v>19511</v>
      </c>
    </row>
    <row r="4982" spans="1:17" x14ac:dyDescent="0.2">
      <c r="A4982" s="9" t="s">
        <v>17812</v>
      </c>
      <c r="B4982" s="9">
        <v>1</v>
      </c>
      <c r="K4982" s="26" t="s">
        <v>8582</v>
      </c>
      <c r="L4982" s="27" t="s">
        <v>17337</v>
      </c>
      <c r="M4982" s="27" t="s">
        <v>19511</v>
      </c>
      <c r="N4982" s="27" t="s">
        <v>6485</v>
      </c>
      <c r="O4982" s="27" t="s">
        <v>19511</v>
      </c>
      <c r="P4982" s="27" t="s">
        <v>6548</v>
      </c>
      <c r="Q4982" s="28" t="s">
        <v>19511</v>
      </c>
    </row>
    <row r="4983" spans="1:17" x14ac:dyDescent="0.2">
      <c r="A4983" s="9" t="s">
        <v>17815</v>
      </c>
      <c r="B4983" s="9">
        <v>1</v>
      </c>
      <c r="K4983" s="29" t="s">
        <v>8582</v>
      </c>
      <c r="L4983" s="30" t="s">
        <v>17338</v>
      </c>
      <c r="M4983" s="30" t="s">
        <v>19511</v>
      </c>
      <c r="N4983" s="30" t="s">
        <v>6485</v>
      </c>
      <c r="O4983" s="30" t="s">
        <v>19511</v>
      </c>
      <c r="P4983" s="30" t="s">
        <v>19511</v>
      </c>
      <c r="Q4983" s="31" t="s">
        <v>19511</v>
      </c>
    </row>
    <row r="4984" spans="1:17" x14ac:dyDescent="0.2">
      <c r="A4984" s="9" t="s">
        <v>17816</v>
      </c>
      <c r="B4984" s="9">
        <v>1</v>
      </c>
      <c r="K4984" s="26" t="s">
        <v>8582</v>
      </c>
      <c r="L4984" s="27" t="s">
        <v>17339</v>
      </c>
      <c r="M4984" s="27" t="s">
        <v>17340</v>
      </c>
      <c r="N4984" s="27" t="s">
        <v>6485</v>
      </c>
      <c r="O4984" s="27" t="s">
        <v>1525</v>
      </c>
      <c r="P4984" s="27" t="s">
        <v>19511</v>
      </c>
      <c r="Q4984" s="28" t="s">
        <v>19511</v>
      </c>
    </row>
    <row r="4985" spans="1:17" x14ac:dyDescent="0.2">
      <c r="A4985" s="9" t="s">
        <v>17817</v>
      </c>
      <c r="B4985" s="9">
        <v>1</v>
      </c>
      <c r="K4985" s="29" t="s">
        <v>8582</v>
      </c>
      <c r="L4985" s="30" t="s">
        <v>17341</v>
      </c>
      <c r="M4985" s="30" t="s">
        <v>9924</v>
      </c>
      <c r="N4985" s="30" t="s">
        <v>6485</v>
      </c>
      <c r="O4985" s="30" t="s">
        <v>19511</v>
      </c>
      <c r="P4985" s="30" t="s">
        <v>19511</v>
      </c>
      <c r="Q4985" s="31" t="s">
        <v>19511</v>
      </c>
    </row>
    <row r="4986" spans="1:17" x14ac:dyDescent="0.2">
      <c r="A4986" s="9" t="s">
        <v>17821</v>
      </c>
      <c r="B4986" s="9">
        <v>1</v>
      </c>
      <c r="K4986" s="26" t="s">
        <v>8582</v>
      </c>
      <c r="L4986" s="27" t="s">
        <v>17342</v>
      </c>
      <c r="M4986" s="27" t="s">
        <v>17343</v>
      </c>
      <c r="N4986" s="27" t="s">
        <v>6485</v>
      </c>
      <c r="O4986" s="27" t="s">
        <v>17308</v>
      </c>
      <c r="P4986" s="27" t="s">
        <v>19511</v>
      </c>
      <c r="Q4986" s="28" t="s">
        <v>19511</v>
      </c>
    </row>
    <row r="4987" spans="1:17" x14ac:dyDescent="0.2">
      <c r="A4987" s="9" t="s">
        <v>17822</v>
      </c>
      <c r="B4987" s="9">
        <v>1</v>
      </c>
      <c r="K4987" s="29" t="s">
        <v>8582</v>
      </c>
      <c r="L4987" s="30" t="s">
        <v>8861</v>
      </c>
      <c r="M4987" s="30" t="s">
        <v>17324</v>
      </c>
      <c r="N4987" s="30" t="s">
        <v>6485</v>
      </c>
      <c r="O4987" s="30" t="s">
        <v>19511</v>
      </c>
      <c r="P4987" s="30" t="s">
        <v>19511</v>
      </c>
      <c r="Q4987" s="31" t="s">
        <v>19511</v>
      </c>
    </row>
    <row r="4988" spans="1:17" x14ac:dyDescent="0.2">
      <c r="A4988" s="9" t="s">
        <v>17824</v>
      </c>
      <c r="B4988" s="9">
        <v>1</v>
      </c>
      <c r="K4988" s="26" t="s">
        <v>8582</v>
      </c>
      <c r="L4988" s="27" t="s">
        <v>17344</v>
      </c>
      <c r="M4988" s="27" t="s">
        <v>17307</v>
      </c>
      <c r="N4988" s="27" t="s">
        <v>6485</v>
      </c>
      <c r="O4988" s="27" t="s">
        <v>19511</v>
      </c>
      <c r="P4988" s="27" t="s">
        <v>19511</v>
      </c>
      <c r="Q4988" s="28" t="s">
        <v>19511</v>
      </c>
    </row>
    <row r="4989" spans="1:17" x14ac:dyDescent="0.2">
      <c r="A4989" s="9" t="s">
        <v>17826</v>
      </c>
      <c r="B4989" s="9">
        <v>1</v>
      </c>
      <c r="K4989" s="29" t="s">
        <v>8582</v>
      </c>
      <c r="L4989" s="30" t="s">
        <v>17345</v>
      </c>
      <c r="M4989" s="30" t="s">
        <v>17307</v>
      </c>
      <c r="N4989" s="30" t="s">
        <v>6485</v>
      </c>
      <c r="O4989" s="30" t="s">
        <v>19511</v>
      </c>
      <c r="P4989" s="30" t="s">
        <v>19511</v>
      </c>
      <c r="Q4989" s="31" t="s">
        <v>19511</v>
      </c>
    </row>
    <row r="4990" spans="1:17" x14ac:dyDescent="0.2">
      <c r="A4990" s="9" t="s">
        <v>17828</v>
      </c>
      <c r="B4990" s="9">
        <v>1</v>
      </c>
      <c r="K4990" s="26" t="s">
        <v>8582</v>
      </c>
      <c r="L4990" s="27" t="s">
        <v>17346</v>
      </c>
      <c r="M4990" s="27" t="s">
        <v>9888</v>
      </c>
      <c r="N4990" s="27" t="s">
        <v>6485</v>
      </c>
      <c r="O4990" s="27" t="s">
        <v>19511</v>
      </c>
      <c r="P4990" s="27" t="s">
        <v>19511</v>
      </c>
      <c r="Q4990" s="28" t="s">
        <v>19511</v>
      </c>
    </row>
    <row r="4991" spans="1:17" x14ac:dyDescent="0.2">
      <c r="A4991" s="9" t="s">
        <v>17831</v>
      </c>
      <c r="B4991" s="9">
        <v>1</v>
      </c>
      <c r="K4991" s="29" t="s">
        <v>8582</v>
      </c>
      <c r="L4991" s="30" t="s">
        <v>17347</v>
      </c>
      <c r="M4991" s="30" t="s">
        <v>17307</v>
      </c>
      <c r="N4991" s="30" t="s">
        <v>6485</v>
      </c>
      <c r="O4991" s="30" t="s">
        <v>19511</v>
      </c>
      <c r="P4991" s="30" t="s">
        <v>19511</v>
      </c>
      <c r="Q4991" s="31" t="s">
        <v>19511</v>
      </c>
    </row>
    <row r="4992" spans="1:17" x14ac:dyDescent="0.2">
      <c r="A4992" s="9" t="s">
        <v>17833</v>
      </c>
      <c r="B4992" s="9">
        <v>1</v>
      </c>
      <c r="K4992" s="26" t="s">
        <v>8582</v>
      </c>
      <c r="L4992" s="27" t="s">
        <v>17348</v>
      </c>
      <c r="M4992" s="27" t="s">
        <v>17349</v>
      </c>
      <c r="N4992" s="27" t="s">
        <v>6485</v>
      </c>
      <c r="O4992" s="27" t="s">
        <v>6485</v>
      </c>
      <c r="P4992" s="27" t="s">
        <v>19511</v>
      </c>
      <c r="Q4992" s="28" t="s">
        <v>19511</v>
      </c>
    </row>
    <row r="4993" spans="1:17" x14ac:dyDescent="0.2">
      <c r="A4993" s="9" t="s">
        <v>17835</v>
      </c>
      <c r="B4993" s="9">
        <v>1</v>
      </c>
      <c r="K4993" s="29" t="s">
        <v>8582</v>
      </c>
      <c r="L4993" s="30" t="s">
        <v>12991</v>
      </c>
      <c r="M4993" s="30" t="s">
        <v>17350</v>
      </c>
      <c r="N4993" s="30" t="s">
        <v>6485</v>
      </c>
      <c r="O4993" s="30" t="s">
        <v>19511</v>
      </c>
      <c r="P4993" s="30" t="s">
        <v>19511</v>
      </c>
      <c r="Q4993" s="31" t="s">
        <v>19511</v>
      </c>
    </row>
    <row r="4994" spans="1:17" x14ac:dyDescent="0.2">
      <c r="A4994" s="9" t="s">
        <v>17838</v>
      </c>
      <c r="B4994" s="9">
        <v>1</v>
      </c>
      <c r="K4994" s="26" t="s">
        <v>8582</v>
      </c>
      <c r="L4994" s="27" t="s">
        <v>17351</v>
      </c>
      <c r="M4994" s="27" t="s">
        <v>17352</v>
      </c>
      <c r="N4994" s="27" t="s">
        <v>6485</v>
      </c>
      <c r="O4994" s="27" t="s">
        <v>19511</v>
      </c>
      <c r="P4994" s="27" t="s">
        <v>19511</v>
      </c>
      <c r="Q4994" s="28" t="s">
        <v>19511</v>
      </c>
    </row>
    <row r="4995" spans="1:17" x14ac:dyDescent="0.2">
      <c r="A4995" s="9" t="s">
        <v>17840</v>
      </c>
      <c r="B4995" s="9">
        <v>1</v>
      </c>
      <c r="K4995" s="29" t="s">
        <v>8582</v>
      </c>
      <c r="L4995" s="30" t="s">
        <v>17353</v>
      </c>
      <c r="M4995" s="30" t="s">
        <v>17307</v>
      </c>
      <c r="N4995" s="30" t="s">
        <v>6485</v>
      </c>
      <c r="O4995" s="30" t="s">
        <v>19511</v>
      </c>
      <c r="P4995" s="30" t="s">
        <v>19511</v>
      </c>
      <c r="Q4995" s="31" t="s">
        <v>19511</v>
      </c>
    </row>
    <row r="4996" spans="1:17" x14ac:dyDescent="0.2">
      <c r="A4996" s="9" t="s">
        <v>17841</v>
      </c>
      <c r="B4996" s="9">
        <v>1</v>
      </c>
      <c r="K4996" s="26" t="s">
        <v>8582</v>
      </c>
      <c r="L4996" s="27" t="s">
        <v>17354</v>
      </c>
      <c r="M4996" s="27" t="s">
        <v>17307</v>
      </c>
      <c r="N4996" s="27" t="s">
        <v>6485</v>
      </c>
      <c r="O4996" s="27" t="s">
        <v>17308</v>
      </c>
      <c r="P4996" s="27" t="s">
        <v>19511</v>
      </c>
      <c r="Q4996" s="28" t="s">
        <v>6549</v>
      </c>
    </row>
    <row r="4997" spans="1:17" x14ac:dyDescent="0.2">
      <c r="A4997" s="9" t="s">
        <v>17843</v>
      </c>
      <c r="B4997" s="9">
        <v>1</v>
      </c>
      <c r="K4997" s="29" t="s">
        <v>8582</v>
      </c>
      <c r="L4997" s="30" t="s">
        <v>17355</v>
      </c>
      <c r="M4997" s="30" t="s">
        <v>17340</v>
      </c>
      <c r="N4997" s="30" t="s">
        <v>6485</v>
      </c>
      <c r="O4997" s="30" t="s">
        <v>19511</v>
      </c>
      <c r="P4997" s="30" t="s">
        <v>19511</v>
      </c>
      <c r="Q4997" s="31" t="s">
        <v>19511</v>
      </c>
    </row>
    <row r="4998" spans="1:17" x14ac:dyDescent="0.2">
      <c r="A4998" s="9" t="s">
        <v>17845</v>
      </c>
      <c r="B4998" s="9">
        <v>1</v>
      </c>
      <c r="K4998" s="26" t="s">
        <v>8582</v>
      </c>
      <c r="L4998" s="27" t="s">
        <v>17356</v>
      </c>
      <c r="M4998" s="27" t="s">
        <v>17307</v>
      </c>
      <c r="N4998" s="27" t="s">
        <v>6485</v>
      </c>
      <c r="O4998" s="27" t="s">
        <v>19511</v>
      </c>
      <c r="P4998" s="27" t="s">
        <v>6550</v>
      </c>
      <c r="Q4998" s="28" t="s">
        <v>6551</v>
      </c>
    </row>
    <row r="4999" spans="1:17" x14ac:dyDescent="0.2">
      <c r="A4999" s="9" t="s">
        <v>17846</v>
      </c>
      <c r="B4999" s="9">
        <v>1</v>
      </c>
      <c r="K4999" s="29" t="s">
        <v>8582</v>
      </c>
      <c r="L4999" s="30" t="s">
        <v>15859</v>
      </c>
      <c r="M4999" s="30" t="s">
        <v>17326</v>
      </c>
      <c r="N4999" s="30" t="s">
        <v>6485</v>
      </c>
      <c r="O4999" s="30" t="s">
        <v>19511</v>
      </c>
      <c r="P4999" s="30" t="s">
        <v>6552</v>
      </c>
      <c r="Q4999" s="31" t="s">
        <v>19511</v>
      </c>
    </row>
    <row r="5000" spans="1:17" x14ac:dyDescent="0.2">
      <c r="A5000" s="9" t="s">
        <v>17848</v>
      </c>
      <c r="B5000" s="9">
        <v>1</v>
      </c>
      <c r="K5000" s="26" t="s">
        <v>8582</v>
      </c>
      <c r="L5000" s="27" t="s">
        <v>17357</v>
      </c>
      <c r="M5000" s="27" t="s">
        <v>19511</v>
      </c>
      <c r="N5000" s="27" t="s">
        <v>6485</v>
      </c>
      <c r="O5000" s="27" t="s">
        <v>19511</v>
      </c>
      <c r="P5000" s="27" t="s">
        <v>19511</v>
      </c>
      <c r="Q5000" s="28" t="s">
        <v>19511</v>
      </c>
    </row>
    <row r="5001" spans="1:17" x14ac:dyDescent="0.2">
      <c r="A5001" s="9" t="s">
        <v>17852</v>
      </c>
      <c r="B5001" s="9">
        <v>1</v>
      </c>
      <c r="K5001" s="29" t="s">
        <v>8582</v>
      </c>
      <c r="L5001" s="30" t="s">
        <v>17358</v>
      </c>
      <c r="M5001" s="30" t="s">
        <v>17359</v>
      </c>
      <c r="N5001" s="30" t="s">
        <v>6485</v>
      </c>
      <c r="O5001" s="30" t="s">
        <v>19511</v>
      </c>
      <c r="P5001" s="30" t="s">
        <v>19511</v>
      </c>
      <c r="Q5001" s="31" t="s">
        <v>19511</v>
      </c>
    </row>
    <row r="5002" spans="1:17" x14ac:dyDescent="0.2">
      <c r="A5002" s="9" t="s">
        <v>17853</v>
      </c>
      <c r="B5002" s="9">
        <v>1</v>
      </c>
      <c r="K5002" s="26" t="s">
        <v>8582</v>
      </c>
      <c r="L5002" s="27" t="s">
        <v>17360</v>
      </c>
      <c r="M5002" s="27" t="s">
        <v>17359</v>
      </c>
      <c r="N5002" s="27" t="s">
        <v>6485</v>
      </c>
      <c r="O5002" s="27" t="s">
        <v>19511</v>
      </c>
      <c r="P5002" s="27" t="s">
        <v>19511</v>
      </c>
      <c r="Q5002" s="28" t="s">
        <v>19511</v>
      </c>
    </row>
    <row r="5003" spans="1:17" x14ac:dyDescent="0.2">
      <c r="A5003" s="9" t="s">
        <v>17855</v>
      </c>
      <c r="B5003" s="9">
        <v>1</v>
      </c>
      <c r="K5003" s="29" t="s">
        <v>8582</v>
      </c>
      <c r="L5003" s="30" t="s">
        <v>17361</v>
      </c>
      <c r="M5003" s="30" t="s">
        <v>19511</v>
      </c>
      <c r="N5003" s="30" t="s">
        <v>6485</v>
      </c>
      <c r="O5003" s="30" t="s">
        <v>19511</v>
      </c>
      <c r="P5003" s="30" t="s">
        <v>6553</v>
      </c>
      <c r="Q5003" s="31" t="s">
        <v>19511</v>
      </c>
    </row>
    <row r="5004" spans="1:17" x14ac:dyDescent="0.2">
      <c r="A5004" s="9" t="s">
        <v>17857</v>
      </c>
      <c r="B5004" s="9">
        <v>1</v>
      </c>
      <c r="K5004" s="26" t="s">
        <v>8582</v>
      </c>
      <c r="L5004" s="27" t="s">
        <v>17362</v>
      </c>
      <c r="M5004" s="27" t="s">
        <v>17363</v>
      </c>
      <c r="N5004" s="27" t="s">
        <v>6485</v>
      </c>
      <c r="O5004" s="27" t="s">
        <v>19511</v>
      </c>
      <c r="P5004" s="27" t="s">
        <v>6503</v>
      </c>
      <c r="Q5004" s="28" t="s">
        <v>6554</v>
      </c>
    </row>
    <row r="5005" spans="1:17" x14ac:dyDescent="0.2">
      <c r="A5005" s="9" t="s">
        <v>17858</v>
      </c>
      <c r="B5005" s="9">
        <v>1</v>
      </c>
      <c r="K5005" s="29" t="s">
        <v>8582</v>
      </c>
      <c r="L5005" s="30" t="s">
        <v>17364</v>
      </c>
      <c r="M5005" s="30" t="s">
        <v>9906</v>
      </c>
      <c r="N5005" s="30" t="s">
        <v>6485</v>
      </c>
      <c r="O5005" s="30" t="s">
        <v>19511</v>
      </c>
      <c r="P5005" s="30" t="s">
        <v>19511</v>
      </c>
      <c r="Q5005" s="31" t="s">
        <v>6555</v>
      </c>
    </row>
    <row r="5006" spans="1:17" x14ac:dyDescent="0.2">
      <c r="A5006" s="9" t="s">
        <v>17860</v>
      </c>
      <c r="B5006" s="9">
        <v>1</v>
      </c>
      <c r="K5006" s="26" t="s">
        <v>8582</v>
      </c>
      <c r="L5006" s="27" t="s">
        <v>17365</v>
      </c>
      <c r="M5006" s="27" t="s">
        <v>17366</v>
      </c>
      <c r="N5006" s="27" t="s">
        <v>6485</v>
      </c>
      <c r="O5006" s="27" t="s">
        <v>19511</v>
      </c>
      <c r="P5006" s="27" t="s">
        <v>6556</v>
      </c>
      <c r="Q5006" s="28" t="s">
        <v>19511</v>
      </c>
    </row>
    <row r="5007" spans="1:17" x14ac:dyDescent="0.2">
      <c r="A5007" s="9" t="s">
        <v>17862</v>
      </c>
      <c r="B5007" s="9">
        <v>1</v>
      </c>
      <c r="K5007" s="29" t="s">
        <v>8582</v>
      </c>
      <c r="L5007" s="30" t="s">
        <v>17367</v>
      </c>
      <c r="M5007" s="30" t="s">
        <v>17368</v>
      </c>
      <c r="N5007" s="30" t="s">
        <v>6485</v>
      </c>
      <c r="O5007" s="30" t="s">
        <v>19511</v>
      </c>
      <c r="P5007" s="30" t="s">
        <v>19511</v>
      </c>
      <c r="Q5007" s="31" t="s">
        <v>19511</v>
      </c>
    </row>
    <row r="5008" spans="1:17" x14ac:dyDescent="0.2">
      <c r="A5008" s="9" t="s">
        <v>17864</v>
      </c>
      <c r="B5008" s="9">
        <v>1</v>
      </c>
      <c r="K5008" s="26" t="s">
        <v>8582</v>
      </c>
      <c r="L5008" s="27" t="s">
        <v>17369</v>
      </c>
      <c r="M5008" s="27" t="s">
        <v>17324</v>
      </c>
      <c r="N5008" s="27" t="s">
        <v>6485</v>
      </c>
      <c r="O5008" s="27" t="s">
        <v>19511</v>
      </c>
      <c r="P5008" s="27" t="s">
        <v>19511</v>
      </c>
      <c r="Q5008" s="28" t="s">
        <v>19511</v>
      </c>
    </row>
    <row r="5009" spans="1:17" x14ac:dyDescent="0.2">
      <c r="A5009" s="9" t="s">
        <v>17866</v>
      </c>
      <c r="B5009" s="9">
        <v>1</v>
      </c>
      <c r="K5009" s="29" t="s">
        <v>8582</v>
      </c>
      <c r="L5009" s="30" t="s">
        <v>17370</v>
      </c>
      <c r="M5009" s="30" t="s">
        <v>17307</v>
      </c>
      <c r="N5009" s="30" t="s">
        <v>6485</v>
      </c>
      <c r="O5009" s="30" t="s">
        <v>19511</v>
      </c>
      <c r="P5009" s="30" t="s">
        <v>19511</v>
      </c>
      <c r="Q5009" s="31" t="s">
        <v>19511</v>
      </c>
    </row>
    <row r="5010" spans="1:17" x14ac:dyDescent="0.2">
      <c r="A5010" s="9" t="s">
        <v>17868</v>
      </c>
      <c r="B5010" s="9">
        <v>1</v>
      </c>
      <c r="K5010" s="26" t="s">
        <v>8582</v>
      </c>
      <c r="L5010" s="27" t="s">
        <v>17371</v>
      </c>
      <c r="M5010" s="27" t="s">
        <v>17372</v>
      </c>
      <c r="N5010" s="27" t="s">
        <v>6485</v>
      </c>
      <c r="O5010" s="27" t="s">
        <v>19511</v>
      </c>
      <c r="P5010" s="27" t="s">
        <v>19511</v>
      </c>
      <c r="Q5010" s="28" t="s">
        <v>19511</v>
      </c>
    </row>
    <row r="5011" spans="1:17" x14ac:dyDescent="0.2">
      <c r="A5011" s="9" t="s">
        <v>17870</v>
      </c>
      <c r="B5011" s="9">
        <v>1</v>
      </c>
      <c r="K5011" s="29" t="s">
        <v>8582</v>
      </c>
      <c r="L5011" s="30" t="s">
        <v>17373</v>
      </c>
      <c r="M5011" s="30" t="s">
        <v>17307</v>
      </c>
      <c r="N5011" s="30" t="s">
        <v>6485</v>
      </c>
      <c r="O5011" s="30" t="s">
        <v>19511</v>
      </c>
      <c r="P5011" s="30" t="s">
        <v>19511</v>
      </c>
      <c r="Q5011" s="31" t="s">
        <v>19511</v>
      </c>
    </row>
    <row r="5012" spans="1:17" x14ac:dyDescent="0.2">
      <c r="A5012" s="9" t="s">
        <v>17872</v>
      </c>
      <c r="B5012" s="9">
        <v>1</v>
      </c>
      <c r="K5012" s="26" t="s">
        <v>8582</v>
      </c>
      <c r="L5012" s="27" t="s">
        <v>17374</v>
      </c>
      <c r="M5012" s="27" t="s">
        <v>6557</v>
      </c>
      <c r="N5012" s="27" t="s">
        <v>6485</v>
      </c>
      <c r="O5012" s="27" t="s">
        <v>6485</v>
      </c>
      <c r="P5012" s="27" t="s">
        <v>19511</v>
      </c>
      <c r="Q5012" s="28" t="s">
        <v>19511</v>
      </c>
    </row>
    <row r="5013" spans="1:17" x14ac:dyDescent="0.2">
      <c r="A5013" s="9" t="s">
        <v>17874</v>
      </c>
      <c r="B5013" s="9">
        <v>1</v>
      </c>
      <c r="K5013" s="29" t="s">
        <v>8582</v>
      </c>
      <c r="L5013" s="30" t="s">
        <v>17375</v>
      </c>
      <c r="M5013" s="30" t="s">
        <v>19511</v>
      </c>
      <c r="N5013" s="30" t="s">
        <v>6485</v>
      </c>
      <c r="O5013" s="30" t="s">
        <v>19511</v>
      </c>
      <c r="P5013" s="30" t="s">
        <v>19511</v>
      </c>
      <c r="Q5013" s="31" t="s">
        <v>19511</v>
      </c>
    </row>
    <row r="5014" spans="1:17" x14ac:dyDescent="0.2">
      <c r="A5014" s="9" t="s">
        <v>17876</v>
      </c>
      <c r="B5014" s="9">
        <v>1</v>
      </c>
      <c r="K5014" s="26" t="s">
        <v>8582</v>
      </c>
      <c r="L5014" s="27" t="s">
        <v>8593</v>
      </c>
      <c r="M5014" s="27" t="s">
        <v>17376</v>
      </c>
      <c r="N5014" s="27" t="s">
        <v>6485</v>
      </c>
      <c r="O5014" s="27" t="s">
        <v>19511</v>
      </c>
      <c r="P5014" s="27" t="s">
        <v>6558</v>
      </c>
      <c r="Q5014" s="28" t="s">
        <v>2355</v>
      </c>
    </row>
    <row r="5015" spans="1:17" x14ac:dyDescent="0.2">
      <c r="A5015" s="9" t="s">
        <v>17878</v>
      </c>
      <c r="B5015" s="9">
        <v>1</v>
      </c>
      <c r="K5015" s="29" t="s">
        <v>8582</v>
      </c>
      <c r="L5015" s="30" t="s">
        <v>17377</v>
      </c>
      <c r="M5015" s="30" t="s">
        <v>17378</v>
      </c>
      <c r="N5015" s="30" t="s">
        <v>6485</v>
      </c>
      <c r="O5015" s="30" t="s">
        <v>6559</v>
      </c>
      <c r="P5015" s="30" t="s">
        <v>6560</v>
      </c>
      <c r="Q5015" s="31" t="s">
        <v>6561</v>
      </c>
    </row>
    <row r="5016" spans="1:17" x14ac:dyDescent="0.2">
      <c r="A5016" s="9" t="s">
        <v>17880</v>
      </c>
      <c r="B5016" s="9">
        <v>1</v>
      </c>
      <c r="K5016" s="26" t="s">
        <v>8582</v>
      </c>
      <c r="L5016" s="27" t="s">
        <v>17379</v>
      </c>
      <c r="M5016" s="27" t="s">
        <v>17307</v>
      </c>
      <c r="N5016" s="27" t="s">
        <v>6485</v>
      </c>
      <c r="O5016" s="27" t="s">
        <v>19511</v>
      </c>
      <c r="P5016" s="27" t="s">
        <v>6562</v>
      </c>
      <c r="Q5016" s="28" t="s">
        <v>19511</v>
      </c>
    </row>
    <row r="5017" spans="1:17" x14ac:dyDescent="0.2">
      <c r="A5017" s="9" t="s">
        <v>17882</v>
      </c>
      <c r="B5017" s="9">
        <v>1</v>
      </c>
      <c r="K5017" s="29" t="s">
        <v>8582</v>
      </c>
      <c r="L5017" s="30" t="s">
        <v>17380</v>
      </c>
      <c r="M5017" s="30" t="s">
        <v>17307</v>
      </c>
      <c r="N5017" s="30" t="s">
        <v>6485</v>
      </c>
      <c r="O5017" s="30" t="s">
        <v>19511</v>
      </c>
      <c r="P5017" s="30" t="s">
        <v>19511</v>
      </c>
      <c r="Q5017" s="31" t="s">
        <v>19511</v>
      </c>
    </row>
    <row r="5018" spans="1:17" x14ac:dyDescent="0.2">
      <c r="A5018" s="9" t="s">
        <v>17884</v>
      </c>
      <c r="B5018" s="9">
        <v>1</v>
      </c>
      <c r="K5018" s="26" t="s">
        <v>8183</v>
      </c>
      <c r="L5018" s="27" t="s">
        <v>17381</v>
      </c>
      <c r="M5018" s="27" t="s">
        <v>17382</v>
      </c>
      <c r="N5018" s="27" t="s">
        <v>6485</v>
      </c>
      <c r="O5018" s="27" t="s">
        <v>6485</v>
      </c>
      <c r="P5018" s="27" t="s">
        <v>19511</v>
      </c>
      <c r="Q5018" s="28" t="s">
        <v>19511</v>
      </c>
    </row>
    <row r="5019" spans="1:17" x14ac:dyDescent="0.2">
      <c r="A5019" s="9" t="s">
        <v>17887</v>
      </c>
      <c r="B5019" s="9">
        <v>1</v>
      </c>
      <c r="K5019" s="29" t="s">
        <v>8183</v>
      </c>
      <c r="L5019" s="30" t="s">
        <v>17383</v>
      </c>
      <c r="M5019" s="30" t="s">
        <v>17384</v>
      </c>
      <c r="N5019" s="30" t="s">
        <v>6485</v>
      </c>
      <c r="O5019" s="30" t="s">
        <v>6485</v>
      </c>
      <c r="P5019" s="30" t="s">
        <v>6563</v>
      </c>
      <c r="Q5019" s="31" t="s">
        <v>6564</v>
      </c>
    </row>
    <row r="5020" spans="1:17" x14ac:dyDescent="0.2">
      <c r="A5020" s="9" t="s">
        <v>17889</v>
      </c>
      <c r="B5020" s="9">
        <v>1</v>
      </c>
      <c r="K5020" s="26" t="s">
        <v>8582</v>
      </c>
      <c r="L5020" s="27" t="s">
        <v>17385</v>
      </c>
      <c r="M5020" s="27" t="s">
        <v>19511</v>
      </c>
      <c r="N5020" s="27" t="s">
        <v>6485</v>
      </c>
      <c r="O5020" s="27" t="s">
        <v>19511</v>
      </c>
      <c r="P5020" s="27" t="s">
        <v>19511</v>
      </c>
      <c r="Q5020" s="28" t="s">
        <v>19511</v>
      </c>
    </row>
    <row r="5021" spans="1:17" x14ac:dyDescent="0.2">
      <c r="A5021" s="9" t="s">
        <v>17891</v>
      </c>
      <c r="B5021" s="9">
        <v>1</v>
      </c>
      <c r="K5021" s="29" t="s">
        <v>8582</v>
      </c>
      <c r="L5021" s="30" t="s">
        <v>17385</v>
      </c>
      <c r="M5021" s="30" t="s">
        <v>6565</v>
      </c>
      <c r="N5021" s="30" t="s">
        <v>6485</v>
      </c>
      <c r="O5021" s="30" t="s">
        <v>6485</v>
      </c>
      <c r="P5021" s="30" t="s">
        <v>19511</v>
      </c>
      <c r="Q5021" s="31" t="s">
        <v>19511</v>
      </c>
    </row>
    <row r="5022" spans="1:17" x14ac:dyDescent="0.2">
      <c r="A5022" s="9" t="s">
        <v>17892</v>
      </c>
      <c r="B5022" s="9">
        <v>1</v>
      </c>
      <c r="K5022" s="26" t="s">
        <v>8183</v>
      </c>
      <c r="L5022" s="27" t="s">
        <v>17386</v>
      </c>
      <c r="M5022" s="27" t="s">
        <v>17387</v>
      </c>
      <c r="N5022" s="27" t="s">
        <v>6485</v>
      </c>
      <c r="O5022" s="27" t="s">
        <v>19511</v>
      </c>
      <c r="P5022" s="27" t="s">
        <v>6566</v>
      </c>
      <c r="Q5022" s="28" t="s">
        <v>6567</v>
      </c>
    </row>
    <row r="5023" spans="1:17" x14ac:dyDescent="0.2">
      <c r="A5023" s="9" t="s">
        <v>17893</v>
      </c>
      <c r="B5023" s="9">
        <v>1</v>
      </c>
      <c r="K5023" s="29" t="s">
        <v>8183</v>
      </c>
      <c r="L5023" s="30" t="s">
        <v>17388</v>
      </c>
      <c r="M5023" s="30" t="s">
        <v>17389</v>
      </c>
      <c r="N5023" s="30" t="s">
        <v>6485</v>
      </c>
      <c r="O5023" s="30" t="s">
        <v>6485</v>
      </c>
      <c r="P5023" s="30" t="s">
        <v>19511</v>
      </c>
      <c r="Q5023" s="31" t="s">
        <v>6568</v>
      </c>
    </row>
    <row r="5024" spans="1:17" x14ac:dyDescent="0.2">
      <c r="A5024" s="9" t="s">
        <v>17894</v>
      </c>
      <c r="B5024" s="9">
        <v>1</v>
      </c>
      <c r="K5024" s="26" t="s">
        <v>8582</v>
      </c>
      <c r="L5024" s="27" t="s">
        <v>17390</v>
      </c>
      <c r="M5024" s="27" t="s">
        <v>19511</v>
      </c>
      <c r="N5024" s="27" t="s">
        <v>6485</v>
      </c>
      <c r="O5024" s="27" t="s">
        <v>19511</v>
      </c>
      <c r="P5024" s="27" t="s">
        <v>19511</v>
      </c>
      <c r="Q5024" s="28" t="s">
        <v>19511</v>
      </c>
    </row>
    <row r="5025" spans="1:17" x14ac:dyDescent="0.2">
      <c r="A5025" s="9" t="s">
        <v>17895</v>
      </c>
      <c r="B5025" s="9">
        <v>1</v>
      </c>
      <c r="K5025" s="29" t="s">
        <v>8582</v>
      </c>
      <c r="L5025" s="30" t="s">
        <v>17391</v>
      </c>
      <c r="M5025" s="30" t="s">
        <v>17392</v>
      </c>
      <c r="N5025" s="30" t="s">
        <v>6485</v>
      </c>
      <c r="O5025" s="30" t="s">
        <v>19511</v>
      </c>
      <c r="P5025" s="30" t="s">
        <v>6569</v>
      </c>
      <c r="Q5025" s="31" t="s">
        <v>6570</v>
      </c>
    </row>
    <row r="5026" spans="1:17" x14ac:dyDescent="0.2">
      <c r="A5026" s="9" t="s">
        <v>17897</v>
      </c>
      <c r="B5026" s="9">
        <v>1</v>
      </c>
      <c r="K5026" s="26" t="s">
        <v>8183</v>
      </c>
      <c r="L5026" s="27" t="s">
        <v>17393</v>
      </c>
      <c r="M5026" s="27" t="s">
        <v>17394</v>
      </c>
      <c r="N5026" s="27" t="s">
        <v>6485</v>
      </c>
      <c r="O5026" s="27" t="s">
        <v>19511</v>
      </c>
      <c r="P5026" s="27" t="s">
        <v>19511</v>
      </c>
      <c r="Q5026" s="28" t="s">
        <v>6571</v>
      </c>
    </row>
    <row r="5027" spans="1:17" x14ac:dyDescent="0.2">
      <c r="A5027" s="9" t="s">
        <v>17899</v>
      </c>
      <c r="B5027" s="9">
        <v>1</v>
      </c>
      <c r="K5027" s="29" t="s">
        <v>8582</v>
      </c>
      <c r="L5027" s="30" t="s">
        <v>17395</v>
      </c>
      <c r="M5027" s="30" t="s">
        <v>19511</v>
      </c>
      <c r="N5027" s="30" t="s">
        <v>6485</v>
      </c>
      <c r="O5027" s="30" t="s">
        <v>19511</v>
      </c>
      <c r="P5027" s="30" t="s">
        <v>6489</v>
      </c>
      <c r="Q5027" s="31" t="s">
        <v>6490</v>
      </c>
    </row>
    <row r="5028" spans="1:17" x14ac:dyDescent="0.2">
      <c r="A5028" s="9" t="s">
        <v>17901</v>
      </c>
      <c r="B5028" s="9">
        <v>1</v>
      </c>
      <c r="K5028" s="26" t="s">
        <v>8183</v>
      </c>
      <c r="L5028" s="27" t="s">
        <v>17396</v>
      </c>
      <c r="M5028" s="27" t="s">
        <v>17397</v>
      </c>
      <c r="N5028" s="27" t="s">
        <v>6485</v>
      </c>
      <c r="O5028" s="27" t="s">
        <v>19511</v>
      </c>
      <c r="P5028" s="27" t="s">
        <v>19511</v>
      </c>
      <c r="Q5028" s="28" t="s">
        <v>6572</v>
      </c>
    </row>
    <row r="5029" spans="1:17" x14ac:dyDescent="0.2">
      <c r="A5029" s="9" t="s">
        <v>17903</v>
      </c>
      <c r="B5029" s="9">
        <v>1</v>
      </c>
      <c r="K5029" s="29" t="s">
        <v>8177</v>
      </c>
      <c r="L5029" s="30" t="s">
        <v>17398</v>
      </c>
      <c r="M5029" s="30" t="s">
        <v>17399</v>
      </c>
      <c r="N5029" s="30" t="s">
        <v>6485</v>
      </c>
      <c r="O5029" s="30" t="s">
        <v>6485</v>
      </c>
      <c r="P5029" s="30" t="s">
        <v>6573</v>
      </c>
      <c r="Q5029" s="31" t="s">
        <v>6574</v>
      </c>
    </row>
    <row r="5030" spans="1:17" x14ac:dyDescent="0.2">
      <c r="A5030" s="9" t="s">
        <v>17904</v>
      </c>
      <c r="B5030" s="9">
        <v>1</v>
      </c>
      <c r="K5030" s="26" t="s">
        <v>8177</v>
      </c>
      <c r="L5030" s="27" t="s">
        <v>17400</v>
      </c>
      <c r="M5030" s="27" t="s">
        <v>17401</v>
      </c>
      <c r="N5030" s="27" t="s">
        <v>6485</v>
      </c>
      <c r="O5030" s="27" t="s">
        <v>6485</v>
      </c>
      <c r="P5030" s="27" t="s">
        <v>6575</v>
      </c>
      <c r="Q5030" s="28" t="s">
        <v>6576</v>
      </c>
    </row>
    <row r="5031" spans="1:17" x14ac:dyDescent="0.2">
      <c r="A5031" s="9" t="s">
        <v>17907</v>
      </c>
      <c r="B5031" s="9">
        <v>1</v>
      </c>
      <c r="K5031" s="29" t="s">
        <v>8177</v>
      </c>
      <c r="L5031" s="30" t="s">
        <v>17402</v>
      </c>
      <c r="M5031" s="30" t="s">
        <v>17403</v>
      </c>
      <c r="N5031" s="30" t="s">
        <v>6485</v>
      </c>
      <c r="O5031" s="30" t="s">
        <v>19511</v>
      </c>
      <c r="P5031" s="30" t="s">
        <v>6577</v>
      </c>
      <c r="Q5031" s="31" t="s">
        <v>6576</v>
      </c>
    </row>
    <row r="5032" spans="1:17" x14ac:dyDescent="0.2">
      <c r="A5032" s="9" t="s">
        <v>17908</v>
      </c>
      <c r="B5032" s="9">
        <v>1</v>
      </c>
      <c r="K5032" s="26" t="s">
        <v>8906</v>
      </c>
      <c r="L5032" s="27" t="s">
        <v>17404</v>
      </c>
      <c r="M5032" s="27" t="s">
        <v>19511</v>
      </c>
      <c r="N5032" s="27" t="s">
        <v>6485</v>
      </c>
      <c r="O5032" s="27" t="s">
        <v>6485</v>
      </c>
      <c r="P5032" s="27" t="s">
        <v>19511</v>
      </c>
      <c r="Q5032" s="28" t="s">
        <v>6578</v>
      </c>
    </row>
    <row r="5033" spans="1:17" x14ac:dyDescent="0.2">
      <c r="A5033" s="9" t="s">
        <v>17909</v>
      </c>
      <c r="B5033" s="9">
        <v>1</v>
      </c>
      <c r="K5033" s="29" t="s">
        <v>8177</v>
      </c>
      <c r="L5033" s="30" t="s">
        <v>17405</v>
      </c>
      <c r="M5033" s="30" t="s">
        <v>17406</v>
      </c>
      <c r="N5033" s="30" t="s">
        <v>17407</v>
      </c>
      <c r="O5033" s="30" t="s">
        <v>17407</v>
      </c>
      <c r="P5033" s="30" t="s">
        <v>19511</v>
      </c>
      <c r="Q5033" s="31" t="s">
        <v>6579</v>
      </c>
    </row>
    <row r="5034" spans="1:17" x14ac:dyDescent="0.2">
      <c r="A5034" s="9" t="s">
        <v>17911</v>
      </c>
      <c r="B5034" s="9">
        <v>1</v>
      </c>
      <c r="K5034" s="26" t="s">
        <v>8183</v>
      </c>
      <c r="L5034" s="27" t="s">
        <v>17408</v>
      </c>
      <c r="M5034" s="27" t="s">
        <v>17409</v>
      </c>
      <c r="N5034" s="27" t="s">
        <v>17407</v>
      </c>
      <c r="O5034" s="27" t="s">
        <v>17407</v>
      </c>
      <c r="P5034" s="27" t="s">
        <v>6580</v>
      </c>
      <c r="Q5034" s="28" t="s">
        <v>6581</v>
      </c>
    </row>
    <row r="5035" spans="1:17" x14ac:dyDescent="0.2">
      <c r="A5035" s="9" t="s">
        <v>17912</v>
      </c>
      <c r="B5035" s="9">
        <v>1</v>
      </c>
      <c r="K5035" s="29" t="s">
        <v>8186</v>
      </c>
      <c r="L5035" s="30" t="s">
        <v>17410</v>
      </c>
      <c r="M5035" s="30" t="s">
        <v>17411</v>
      </c>
      <c r="N5035" s="30" t="s">
        <v>6587</v>
      </c>
      <c r="O5035" s="30" t="s">
        <v>6587</v>
      </c>
      <c r="P5035" s="30" t="s">
        <v>6582</v>
      </c>
      <c r="Q5035" s="31" t="s">
        <v>6583</v>
      </c>
    </row>
    <row r="5036" spans="1:17" x14ac:dyDescent="0.2">
      <c r="A5036" s="9" t="s">
        <v>17913</v>
      </c>
      <c r="B5036" s="9">
        <v>1</v>
      </c>
      <c r="K5036" s="26" t="s">
        <v>8171</v>
      </c>
      <c r="L5036" s="27" t="s">
        <v>17412</v>
      </c>
      <c r="M5036" s="27" t="s">
        <v>17413</v>
      </c>
      <c r="N5036" s="27" t="s">
        <v>6587</v>
      </c>
      <c r="O5036" s="27" t="s">
        <v>6587</v>
      </c>
      <c r="P5036" s="27" t="s">
        <v>6584</v>
      </c>
      <c r="Q5036" s="28" t="s">
        <v>6585</v>
      </c>
    </row>
    <row r="5037" spans="1:17" x14ac:dyDescent="0.2">
      <c r="A5037" s="9" t="s">
        <v>17914</v>
      </c>
      <c r="B5037" s="9">
        <v>1</v>
      </c>
      <c r="K5037" s="29" t="s">
        <v>8183</v>
      </c>
      <c r="L5037" s="30" t="s">
        <v>17414</v>
      </c>
      <c r="M5037" s="30" t="s">
        <v>17415</v>
      </c>
      <c r="N5037" s="30" t="s">
        <v>6587</v>
      </c>
      <c r="O5037" s="30" t="s">
        <v>6587</v>
      </c>
      <c r="P5037" s="30" t="s">
        <v>19511</v>
      </c>
      <c r="Q5037" s="31" t="s">
        <v>6586</v>
      </c>
    </row>
    <row r="5038" spans="1:17" x14ac:dyDescent="0.2">
      <c r="A5038" s="9" t="s">
        <v>17917</v>
      </c>
      <c r="B5038" s="9">
        <v>1</v>
      </c>
      <c r="K5038" s="26" t="s">
        <v>8186</v>
      </c>
      <c r="L5038" s="27" t="s">
        <v>17416</v>
      </c>
      <c r="M5038" s="27" t="s">
        <v>17417</v>
      </c>
      <c r="N5038" s="27" t="s">
        <v>6587</v>
      </c>
      <c r="O5038" s="27" t="s">
        <v>6587</v>
      </c>
      <c r="P5038" s="27" t="s">
        <v>6588</v>
      </c>
      <c r="Q5038" s="28" t="s">
        <v>6589</v>
      </c>
    </row>
    <row r="5039" spans="1:17" x14ac:dyDescent="0.2">
      <c r="A5039" s="9" t="s">
        <v>17919</v>
      </c>
      <c r="B5039" s="9">
        <v>1</v>
      </c>
      <c r="K5039" s="29" t="s">
        <v>8186</v>
      </c>
      <c r="L5039" s="30" t="s">
        <v>17418</v>
      </c>
      <c r="M5039" s="30" t="s">
        <v>17419</v>
      </c>
      <c r="N5039" s="30" t="s">
        <v>6587</v>
      </c>
      <c r="O5039" s="30" t="s">
        <v>19511</v>
      </c>
      <c r="P5039" s="30" t="s">
        <v>19511</v>
      </c>
      <c r="Q5039" s="31" t="s">
        <v>6590</v>
      </c>
    </row>
    <row r="5040" spans="1:17" x14ac:dyDescent="0.2">
      <c r="A5040" s="9" t="s">
        <v>17921</v>
      </c>
      <c r="B5040" s="9">
        <v>1</v>
      </c>
      <c r="K5040" s="26" t="s">
        <v>8216</v>
      </c>
      <c r="L5040" s="27" t="s">
        <v>17420</v>
      </c>
      <c r="M5040" s="27" t="s">
        <v>17421</v>
      </c>
      <c r="N5040" s="27" t="s">
        <v>6587</v>
      </c>
      <c r="O5040" s="27" t="s">
        <v>17422</v>
      </c>
      <c r="P5040" s="27" t="s">
        <v>19511</v>
      </c>
      <c r="Q5040" s="28" t="s">
        <v>6591</v>
      </c>
    </row>
    <row r="5041" spans="1:17" x14ac:dyDescent="0.2">
      <c r="A5041" s="9" t="s">
        <v>17923</v>
      </c>
      <c r="B5041" s="9">
        <v>1</v>
      </c>
      <c r="K5041" s="29" t="s">
        <v>8582</v>
      </c>
      <c r="L5041" s="30" t="s">
        <v>17423</v>
      </c>
      <c r="M5041" s="30" t="s">
        <v>17424</v>
      </c>
      <c r="N5041" s="30" t="s">
        <v>6587</v>
      </c>
      <c r="O5041" s="30" t="s">
        <v>6587</v>
      </c>
      <c r="P5041" s="30" t="s">
        <v>6592</v>
      </c>
      <c r="Q5041" s="31" t="s">
        <v>6593</v>
      </c>
    </row>
    <row r="5042" spans="1:17" x14ac:dyDescent="0.2">
      <c r="A5042" s="9" t="s">
        <v>17926</v>
      </c>
      <c r="B5042" s="9">
        <v>1</v>
      </c>
      <c r="K5042" s="26" t="s">
        <v>8582</v>
      </c>
      <c r="L5042" s="27" t="s">
        <v>17425</v>
      </c>
      <c r="M5042" s="27" t="s">
        <v>19511</v>
      </c>
      <c r="N5042" s="27" t="s">
        <v>6587</v>
      </c>
      <c r="O5042" s="27" t="s">
        <v>17426</v>
      </c>
      <c r="P5042" s="27" t="s">
        <v>19511</v>
      </c>
      <c r="Q5042" s="28" t="s">
        <v>19511</v>
      </c>
    </row>
    <row r="5043" spans="1:17" x14ac:dyDescent="0.2">
      <c r="A5043" s="9" t="s">
        <v>17928</v>
      </c>
      <c r="B5043" s="9">
        <v>1</v>
      </c>
      <c r="K5043" s="29" t="s">
        <v>8582</v>
      </c>
      <c r="L5043" s="30" t="s">
        <v>17427</v>
      </c>
      <c r="M5043" s="30" t="s">
        <v>19511</v>
      </c>
      <c r="N5043" s="30" t="s">
        <v>6587</v>
      </c>
      <c r="O5043" s="30" t="s">
        <v>17426</v>
      </c>
      <c r="P5043" s="30" t="s">
        <v>19511</v>
      </c>
      <c r="Q5043" s="31" t="s">
        <v>19511</v>
      </c>
    </row>
    <row r="5044" spans="1:17" x14ac:dyDescent="0.2">
      <c r="A5044" s="9" t="s">
        <v>17931</v>
      </c>
      <c r="B5044" s="9">
        <v>1</v>
      </c>
      <c r="K5044" s="26" t="s">
        <v>8582</v>
      </c>
      <c r="L5044" s="27" t="s">
        <v>17428</v>
      </c>
      <c r="M5044" s="27" t="s">
        <v>19511</v>
      </c>
      <c r="N5044" s="27" t="s">
        <v>6587</v>
      </c>
      <c r="O5044" s="27" t="s">
        <v>17426</v>
      </c>
      <c r="P5044" s="27" t="s">
        <v>19511</v>
      </c>
      <c r="Q5044" s="28" t="s">
        <v>19511</v>
      </c>
    </row>
    <row r="5045" spans="1:17" x14ac:dyDescent="0.2">
      <c r="A5045" s="9" t="s">
        <v>17933</v>
      </c>
      <c r="B5045" s="9">
        <v>1</v>
      </c>
      <c r="K5045" s="29" t="s">
        <v>8171</v>
      </c>
      <c r="L5045" s="30" t="s">
        <v>17429</v>
      </c>
      <c r="M5045" s="30" t="s">
        <v>17430</v>
      </c>
      <c r="N5045" s="30" t="s">
        <v>6587</v>
      </c>
      <c r="O5045" s="30" t="s">
        <v>6587</v>
      </c>
      <c r="P5045" s="30" t="s">
        <v>6594</v>
      </c>
      <c r="Q5045" s="31" t="s">
        <v>6595</v>
      </c>
    </row>
    <row r="5046" spans="1:17" x14ac:dyDescent="0.2">
      <c r="A5046" s="9" t="s">
        <v>17935</v>
      </c>
      <c r="B5046" s="9">
        <v>1</v>
      </c>
      <c r="K5046" s="26" t="s">
        <v>8177</v>
      </c>
      <c r="L5046" s="27" t="s">
        <v>12343</v>
      </c>
      <c r="M5046" s="27" t="s">
        <v>17431</v>
      </c>
      <c r="N5046" s="27" t="s">
        <v>6587</v>
      </c>
      <c r="O5046" s="27" t="s">
        <v>6587</v>
      </c>
      <c r="P5046" s="27" t="s">
        <v>19511</v>
      </c>
      <c r="Q5046" s="28" t="s">
        <v>6596</v>
      </c>
    </row>
    <row r="5047" spans="1:17" x14ac:dyDescent="0.2">
      <c r="A5047" s="9" t="s">
        <v>17937</v>
      </c>
      <c r="B5047" s="9">
        <v>1</v>
      </c>
      <c r="K5047" s="29" t="s">
        <v>8183</v>
      </c>
      <c r="L5047" s="30" t="s">
        <v>17432</v>
      </c>
      <c r="M5047" s="30" t="s">
        <v>17433</v>
      </c>
      <c r="N5047" s="30" t="s">
        <v>6587</v>
      </c>
      <c r="O5047" s="30" t="s">
        <v>6587</v>
      </c>
      <c r="P5047" s="30" t="s">
        <v>6597</v>
      </c>
      <c r="Q5047" s="31" t="s">
        <v>6598</v>
      </c>
    </row>
    <row r="5048" spans="1:17" x14ac:dyDescent="0.2">
      <c r="A5048" s="9" t="s">
        <v>17939</v>
      </c>
      <c r="B5048" s="9">
        <v>1</v>
      </c>
      <c r="K5048" s="26" t="s">
        <v>8186</v>
      </c>
      <c r="L5048" s="27" t="s">
        <v>17434</v>
      </c>
      <c r="M5048" s="27" t="s">
        <v>17435</v>
      </c>
      <c r="N5048" s="27" t="s">
        <v>6587</v>
      </c>
      <c r="O5048" s="27" t="s">
        <v>19511</v>
      </c>
      <c r="P5048" s="27" t="s">
        <v>19511</v>
      </c>
      <c r="Q5048" s="28" t="s">
        <v>6599</v>
      </c>
    </row>
    <row r="5049" spans="1:17" x14ac:dyDescent="0.2">
      <c r="A5049" s="9" t="s">
        <v>17941</v>
      </c>
      <c r="B5049" s="9">
        <v>1</v>
      </c>
      <c r="K5049" s="29" t="s">
        <v>8216</v>
      </c>
      <c r="L5049" s="30" t="s">
        <v>9412</v>
      </c>
      <c r="M5049" s="30" t="s">
        <v>17436</v>
      </c>
      <c r="N5049" s="30" t="s">
        <v>6587</v>
      </c>
      <c r="O5049" s="30" t="s">
        <v>6587</v>
      </c>
      <c r="P5049" s="30" t="s">
        <v>6600</v>
      </c>
      <c r="Q5049" s="31" t="s">
        <v>6601</v>
      </c>
    </row>
    <row r="5050" spans="1:17" x14ac:dyDescent="0.2">
      <c r="A5050" s="9" t="s">
        <v>17943</v>
      </c>
      <c r="B5050" s="9">
        <v>1</v>
      </c>
      <c r="K5050" s="26" t="s">
        <v>8171</v>
      </c>
      <c r="L5050" s="27" t="s">
        <v>17437</v>
      </c>
      <c r="M5050" s="27" t="s">
        <v>17438</v>
      </c>
      <c r="N5050" s="27" t="s">
        <v>6587</v>
      </c>
      <c r="O5050" s="27" t="s">
        <v>6587</v>
      </c>
      <c r="P5050" s="27" t="s">
        <v>6602</v>
      </c>
      <c r="Q5050" s="28" t="s">
        <v>6603</v>
      </c>
    </row>
    <row r="5051" spans="1:17" x14ac:dyDescent="0.2">
      <c r="A5051" s="9" t="s">
        <v>17945</v>
      </c>
      <c r="B5051" s="9">
        <v>1</v>
      </c>
      <c r="K5051" s="29" t="s">
        <v>8177</v>
      </c>
      <c r="L5051" s="30" t="s">
        <v>17423</v>
      </c>
      <c r="M5051" s="30" t="s">
        <v>17439</v>
      </c>
      <c r="N5051" s="30" t="s">
        <v>6587</v>
      </c>
      <c r="O5051" s="30" t="s">
        <v>17426</v>
      </c>
      <c r="P5051" s="30" t="s">
        <v>6593</v>
      </c>
      <c r="Q5051" s="31" t="s">
        <v>6592</v>
      </c>
    </row>
    <row r="5052" spans="1:17" x14ac:dyDescent="0.2">
      <c r="A5052" s="9" t="s">
        <v>17947</v>
      </c>
      <c r="B5052" s="9">
        <v>1</v>
      </c>
      <c r="K5052" s="26" t="s">
        <v>8177</v>
      </c>
      <c r="L5052" s="27" t="s">
        <v>17440</v>
      </c>
      <c r="M5052" s="27" t="s">
        <v>17441</v>
      </c>
      <c r="N5052" s="27" t="s">
        <v>6587</v>
      </c>
      <c r="O5052" s="27" t="s">
        <v>17426</v>
      </c>
      <c r="P5052" s="27" t="s">
        <v>6604</v>
      </c>
      <c r="Q5052" s="28" t="s">
        <v>6605</v>
      </c>
    </row>
    <row r="5053" spans="1:17" x14ac:dyDescent="0.2">
      <c r="A5053" s="9" t="s">
        <v>17948</v>
      </c>
      <c r="B5053" s="9">
        <v>1</v>
      </c>
      <c r="K5053" s="29" t="s">
        <v>8177</v>
      </c>
      <c r="L5053" s="30" t="s">
        <v>17442</v>
      </c>
      <c r="M5053" s="30" t="s">
        <v>17443</v>
      </c>
      <c r="N5053" s="30" t="s">
        <v>6587</v>
      </c>
      <c r="O5053" s="30" t="s">
        <v>6587</v>
      </c>
      <c r="P5053" s="30" t="s">
        <v>6606</v>
      </c>
      <c r="Q5053" s="31" t="s">
        <v>6607</v>
      </c>
    </row>
    <row r="5054" spans="1:17" x14ac:dyDescent="0.2">
      <c r="A5054" s="9" t="s">
        <v>17950</v>
      </c>
      <c r="B5054" s="9">
        <v>1</v>
      </c>
      <c r="K5054" s="26" t="s">
        <v>8183</v>
      </c>
      <c r="L5054" s="27" t="s">
        <v>17444</v>
      </c>
      <c r="M5054" s="27" t="s">
        <v>6608</v>
      </c>
      <c r="N5054" s="27" t="s">
        <v>6587</v>
      </c>
      <c r="O5054" s="27" t="s">
        <v>6587</v>
      </c>
      <c r="P5054" s="27" t="s">
        <v>19511</v>
      </c>
      <c r="Q5054" s="28" t="s">
        <v>6609</v>
      </c>
    </row>
    <row r="5055" spans="1:17" x14ac:dyDescent="0.2">
      <c r="A5055" s="9" t="s">
        <v>17952</v>
      </c>
      <c r="B5055" s="9">
        <v>1</v>
      </c>
      <c r="K5055" s="29" t="s">
        <v>11789</v>
      </c>
      <c r="L5055" s="30" t="s">
        <v>17445</v>
      </c>
      <c r="M5055" s="30" t="s">
        <v>6610</v>
      </c>
      <c r="N5055" s="30" t="s">
        <v>6587</v>
      </c>
      <c r="O5055" s="30" t="s">
        <v>6587</v>
      </c>
      <c r="P5055" s="30" t="s">
        <v>19511</v>
      </c>
      <c r="Q5055" s="31" t="s">
        <v>6611</v>
      </c>
    </row>
    <row r="5056" spans="1:17" x14ac:dyDescent="0.2">
      <c r="A5056" s="9" t="s">
        <v>17954</v>
      </c>
      <c r="B5056" s="9">
        <v>1</v>
      </c>
      <c r="K5056" s="26" t="s">
        <v>8183</v>
      </c>
      <c r="L5056" s="27" t="s">
        <v>17446</v>
      </c>
      <c r="M5056" s="27" t="s">
        <v>17447</v>
      </c>
      <c r="N5056" s="27" t="s">
        <v>6587</v>
      </c>
      <c r="O5056" s="27" t="s">
        <v>19511</v>
      </c>
      <c r="P5056" s="27" t="s">
        <v>19511</v>
      </c>
      <c r="Q5056" s="28" t="s">
        <v>6612</v>
      </c>
    </row>
    <row r="5057" spans="1:17" x14ac:dyDescent="0.2">
      <c r="A5057" s="9" t="s">
        <v>17956</v>
      </c>
      <c r="B5057" s="9">
        <v>1</v>
      </c>
      <c r="K5057" s="29" t="s">
        <v>8183</v>
      </c>
      <c r="L5057" s="30" t="s">
        <v>17448</v>
      </c>
      <c r="M5057" s="30" t="s">
        <v>17449</v>
      </c>
      <c r="N5057" s="30" t="s">
        <v>17450</v>
      </c>
      <c r="O5057" s="30" t="s">
        <v>17450</v>
      </c>
      <c r="P5057" s="30" t="s">
        <v>6613</v>
      </c>
      <c r="Q5057" s="31" t="s">
        <v>6614</v>
      </c>
    </row>
    <row r="5058" spans="1:17" x14ac:dyDescent="0.2">
      <c r="A5058" s="9" t="s">
        <v>17958</v>
      </c>
      <c r="B5058" s="9">
        <v>1</v>
      </c>
      <c r="K5058" s="26" t="s">
        <v>8183</v>
      </c>
      <c r="L5058" s="27" t="s">
        <v>17451</v>
      </c>
      <c r="M5058" s="27" t="s">
        <v>17452</v>
      </c>
      <c r="N5058" s="27" t="s">
        <v>17450</v>
      </c>
      <c r="O5058" s="27" t="s">
        <v>17450</v>
      </c>
      <c r="P5058" s="27" t="s">
        <v>6615</v>
      </c>
      <c r="Q5058" s="28" t="s">
        <v>6616</v>
      </c>
    </row>
    <row r="5059" spans="1:17" x14ac:dyDescent="0.2">
      <c r="A5059" s="9" t="s">
        <v>17960</v>
      </c>
      <c r="B5059" s="9">
        <v>1</v>
      </c>
      <c r="K5059" s="29" t="s">
        <v>8183</v>
      </c>
      <c r="L5059" s="30" t="s">
        <v>17453</v>
      </c>
      <c r="M5059" s="30" t="s">
        <v>17454</v>
      </c>
      <c r="N5059" s="30" t="s">
        <v>17450</v>
      </c>
      <c r="O5059" s="30" t="s">
        <v>17450</v>
      </c>
      <c r="P5059" s="30" t="s">
        <v>6617</v>
      </c>
      <c r="Q5059" s="31" t="s">
        <v>19511</v>
      </c>
    </row>
    <row r="5060" spans="1:17" x14ac:dyDescent="0.2">
      <c r="A5060" s="9" t="s">
        <v>17962</v>
      </c>
      <c r="B5060" s="9">
        <v>1</v>
      </c>
      <c r="K5060" s="26" t="s">
        <v>8177</v>
      </c>
      <c r="L5060" s="27" t="s">
        <v>17455</v>
      </c>
      <c r="M5060" s="27" t="s">
        <v>17456</v>
      </c>
      <c r="N5060" s="27" t="s">
        <v>17450</v>
      </c>
      <c r="O5060" s="27" t="s">
        <v>17450</v>
      </c>
      <c r="P5060" s="27" t="s">
        <v>19511</v>
      </c>
      <c r="Q5060" s="28" t="s">
        <v>19511</v>
      </c>
    </row>
    <row r="5061" spans="1:17" x14ac:dyDescent="0.2">
      <c r="A5061" s="9" t="s">
        <v>17964</v>
      </c>
      <c r="B5061" s="9">
        <v>1</v>
      </c>
      <c r="K5061" s="29" t="s">
        <v>8177</v>
      </c>
      <c r="L5061" s="30" t="s">
        <v>17457</v>
      </c>
      <c r="M5061" s="30" t="s">
        <v>817</v>
      </c>
      <c r="N5061" s="30" t="s">
        <v>17450</v>
      </c>
      <c r="O5061" s="30" t="s">
        <v>17450</v>
      </c>
      <c r="P5061" s="30" t="s">
        <v>6618</v>
      </c>
      <c r="Q5061" s="31" t="s">
        <v>6619</v>
      </c>
    </row>
    <row r="5062" spans="1:17" x14ac:dyDescent="0.2">
      <c r="A5062" s="9" t="s">
        <v>17966</v>
      </c>
      <c r="B5062" s="9">
        <v>1</v>
      </c>
      <c r="K5062" s="26" t="s">
        <v>8183</v>
      </c>
      <c r="L5062" s="27" t="s">
        <v>17458</v>
      </c>
      <c r="M5062" s="27" t="s">
        <v>17459</v>
      </c>
      <c r="N5062" s="27" t="s">
        <v>17450</v>
      </c>
      <c r="O5062" s="27" t="s">
        <v>17450</v>
      </c>
      <c r="P5062" s="27" t="s">
        <v>19511</v>
      </c>
      <c r="Q5062" s="28" t="s">
        <v>6620</v>
      </c>
    </row>
    <row r="5063" spans="1:17" x14ac:dyDescent="0.2">
      <c r="A5063" s="9" t="s">
        <v>17968</v>
      </c>
      <c r="B5063" s="9">
        <v>1</v>
      </c>
      <c r="K5063" s="29" t="s">
        <v>8171</v>
      </c>
      <c r="L5063" s="30" t="s">
        <v>17460</v>
      </c>
      <c r="M5063" s="30" t="s">
        <v>17461</v>
      </c>
      <c r="N5063" s="30" t="s">
        <v>17450</v>
      </c>
      <c r="O5063" s="30" t="s">
        <v>17462</v>
      </c>
      <c r="P5063" s="30" t="s">
        <v>6621</v>
      </c>
      <c r="Q5063" s="31" t="s">
        <v>6622</v>
      </c>
    </row>
    <row r="5064" spans="1:17" x14ac:dyDescent="0.2">
      <c r="A5064" s="9" t="s">
        <v>17970</v>
      </c>
      <c r="B5064" s="9">
        <v>1</v>
      </c>
      <c r="K5064" s="26" t="s">
        <v>8183</v>
      </c>
      <c r="L5064" s="27" t="s">
        <v>17463</v>
      </c>
      <c r="M5064" s="27" t="s">
        <v>17464</v>
      </c>
      <c r="N5064" s="27" t="s">
        <v>17450</v>
      </c>
      <c r="O5064" s="27" t="s">
        <v>19511</v>
      </c>
      <c r="P5064" s="27" t="s">
        <v>6623</v>
      </c>
      <c r="Q5064" s="28" t="s">
        <v>6624</v>
      </c>
    </row>
    <row r="5065" spans="1:17" x14ac:dyDescent="0.2">
      <c r="A5065" s="9" t="s">
        <v>17972</v>
      </c>
      <c r="B5065" s="9">
        <v>1</v>
      </c>
      <c r="K5065" s="29" t="s">
        <v>8186</v>
      </c>
      <c r="L5065" s="30" t="s">
        <v>17465</v>
      </c>
      <c r="M5065" s="30" t="s">
        <v>17466</v>
      </c>
      <c r="N5065" s="30" t="s">
        <v>17450</v>
      </c>
      <c r="O5065" s="30" t="s">
        <v>19511</v>
      </c>
      <c r="P5065" s="30" t="s">
        <v>19511</v>
      </c>
      <c r="Q5065" s="31" t="s">
        <v>19511</v>
      </c>
    </row>
    <row r="5066" spans="1:17" x14ac:dyDescent="0.2">
      <c r="A5066" s="9" t="s">
        <v>17974</v>
      </c>
      <c r="B5066" s="9">
        <v>1</v>
      </c>
      <c r="K5066" s="26" t="s">
        <v>8186</v>
      </c>
      <c r="L5066" s="27" t="s">
        <v>17467</v>
      </c>
      <c r="M5066" s="27" t="s">
        <v>17468</v>
      </c>
      <c r="N5066" s="27" t="s">
        <v>17450</v>
      </c>
      <c r="O5066" s="27" t="s">
        <v>19511</v>
      </c>
      <c r="P5066" s="27" t="s">
        <v>6625</v>
      </c>
      <c r="Q5066" s="28" t="s">
        <v>6626</v>
      </c>
    </row>
    <row r="5067" spans="1:17" x14ac:dyDescent="0.2">
      <c r="A5067" s="9" t="s">
        <v>17976</v>
      </c>
      <c r="B5067" s="9">
        <v>1</v>
      </c>
      <c r="K5067" s="29" t="s">
        <v>8183</v>
      </c>
      <c r="L5067" s="30" t="s">
        <v>17469</v>
      </c>
      <c r="M5067" s="30" t="s">
        <v>17470</v>
      </c>
      <c r="N5067" s="30" t="s">
        <v>17450</v>
      </c>
      <c r="O5067" s="30" t="s">
        <v>19511</v>
      </c>
      <c r="P5067" s="30" t="s">
        <v>6627</v>
      </c>
      <c r="Q5067" s="31" t="s">
        <v>6628</v>
      </c>
    </row>
    <row r="5068" spans="1:17" x14ac:dyDescent="0.2">
      <c r="A5068" s="9" t="s">
        <v>17979</v>
      </c>
      <c r="B5068" s="9">
        <v>1</v>
      </c>
      <c r="K5068" s="26" t="s">
        <v>8186</v>
      </c>
      <c r="L5068" s="27" t="s">
        <v>17471</v>
      </c>
      <c r="M5068" s="27" t="s">
        <v>17472</v>
      </c>
      <c r="N5068" s="27" t="s">
        <v>17450</v>
      </c>
      <c r="O5068" s="27" t="s">
        <v>17450</v>
      </c>
      <c r="P5068" s="27" t="s">
        <v>19511</v>
      </c>
      <c r="Q5068" s="28" t="s">
        <v>6629</v>
      </c>
    </row>
    <row r="5069" spans="1:17" x14ac:dyDescent="0.2">
      <c r="A5069" s="9" t="s">
        <v>17981</v>
      </c>
      <c r="B5069" s="9">
        <v>1</v>
      </c>
      <c r="K5069" s="29" t="s">
        <v>8183</v>
      </c>
      <c r="L5069" s="30" t="s">
        <v>17473</v>
      </c>
      <c r="M5069" s="30" t="s">
        <v>17472</v>
      </c>
      <c r="N5069" s="30" t="s">
        <v>17450</v>
      </c>
      <c r="O5069" s="30" t="s">
        <v>17450</v>
      </c>
      <c r="P5069" s="30" t="s">
        <v>19511</v>
      </c>
      <c r="Q5069" s="31" t="s">
        <v>6629</v>
      </c>
    </row>
    <row r="5070" spans="1:17" x14ac:dyDescent="0.2">
      <c r="A5070" s="9" t="s">
        <v>17982</v>
      </c>
      <c r="B5070" s="9">
        <v>1</v>
      </c>
      <c r="K5070" s="26" t="s">
        <v>8220</v>
      </c>
      <c r="L5070" s="27" t="s">
        <v>8250</v>
      </c>
      <c r="M5070" s="27" t="s">
        <v>19511</v>
      </c>
      <c r="N5070" s="27" t="s">
        <v>17474</v>
      </c>
      <c r="O5070" s="27" t="s">
        <v>17475</v>
      </c>
      <c r="P5070" s="27" t="s">
        <v>19511</v>
      </c>
      <c r="Q5070" s="28" t="s">
        <v>19511</v>
      </c>
    </row>
    <row r="5071" spans="1:17" x14ac:dyDescent="0.2">
      <c r="A5071" s="9" t="s">
        <v>17984</v>
      </c>
      <c r="B5071" s="9">
        <v>1</v>
      </c>
      <c r="K5071" s="29" t="s">
        <v>8183</v>
      </c>
      <c r="L5071" s="30" t="s">
        <v>17476</v>
      </c>
      <c r="M5071" s="30" t="s">
        <v>17477</v>
      </c>
      <c r="N5071" s="30" t="s">
        <v>17474</v>
      </c>
      <c r="O5071" s="30" t="s">
        <v>17474</v>
      </c>
      <c r="P5071" s="30" t="s">
        <v>6630</v>
      </c>
      <c r="Q5071" s="31" t="s">
        <v>6631</v>
      </c>
    </row>
    <row r="5072" spans="1:17" x14ac:dyDescent="0.2">
      <c r="A5072" s="9" t="s">
        <v>17986</v>
      </c>
      <c r="B5072" s="9">
        <v>1</v>
      </c>
      <c r="K5072" s="26" t="s">
        <v>8186</v>
      </c>
      <c r="L5072" s="27" t="s">
        <v>17478</v>
      </c>
      <c r="M5072" s="27" t="s">
        <v>17479</v>
      </c>
      <c r="N5072" s="27" t="s">
        <v>17474</v>
      </c>
      <c r="O5072" s="27" t="s">
        <v>17474</v>
      </c>
      <c r="P5072" s="27" t="s">
        <v>6632</v>
      </c>
      <c r="Q5072" s="28" t="s">
        <v>6633</v>
      </c>
    </row>
    <row r="5073" spans="1:17" x14ac:dyDescent="0.2">
      <c r="A5073" s="9" t="s">
        <v>17988</v>
      </c>
      <c r="B5073" s="9">
        <v>1</v>
      </c>
      <c r="K5073" s="29" t="s">
        <v>8186</v>
      </c>
      <c r="L5073" s="30" t="s">
        <v>17480</v>
      </c>
      <c r="M5073" s="30" t="s">
        <v>17481</v>
      </c>
      <c r="N5073" s="30" t="s">
        <v>17474</v>
      </c>
      <c r="O5073" s="30" t="s">
        <v>17474</v>
      </c>
      <c r="P5073" s="30" t="s">
        <v>6634</v>
      </c>
      <c r="Q5073" s="31" t="s">
        <v>6635</v>
      </c>
    </row>
    <row r="5074" spans="1:17" x14ac:dyDescent="0.2">
      <c r="A5074" s="9" t="s">
        <v>17990</v>
      </c>
      <c r="B5074" s="9">
        <v>1</v>
      </c>
      <c r="K5074" s="26" t="s">
        <v>8186</v>
      </c>
      <c r="L5074" s="27" t="s">
        <v>17482</v>
      </c>
      <c r="M5074" s="27" t="s">
        <v>17483</v>
      </c>
      <c r="N5074" s="27" t="s">
        <v>17474</v>
      </c>
      <c r="O5074" s="27" t="s">
        <v>19511</v>
      </c>
      <c r="P5074" s="27" t="s">
        <v>19511</v>
      </c>
      <c r="Q5074" s="28" t="s">
        <v>19511</v>
      </c>
    </row>
    <row r="5075" spans="1:17" x14ac:dyDescent="0.2">
      <c r="A5075" s="9" t="s">
        <v>17991</v>
      </c>
      <c r="B5075" s="9">
        <v>1</v>
      </c>
      <c r="K5075" s="29" t="s">
        <v>8171</v>
      </c>
      <c r="L5075" s="30" t="s">
        <v>17484</v>
      </c>
      <c r="M5075" s="30" t="s">
        <v>17485</v>
      </c>
      <c r="N5075" s="30" t="s">
        <v>17474</v>
      </c>
      <c r="O5075" s="30" t="s">
        <v>17474</v>
      </c>
      <c r="P5075" s="30" t="s">
        <v>19511</v>
      </c>
      <c r="Q5075" s="31" t="s">
        <v>6636</v>
      </c>
    </row>
    <row r="5076" spans="1:17" x14ac:dyDescent="0.2">
      <c r="A5076" s="9" t="s">
        <v>17993</v>
      </c>
      <c r="B5076" s="9">
        <v>1</v>
      </c>
      <c r="K5076" s="26" t="s">
        <v>8171</v>
      </c>
      <c r="L5076" s="27" t="s">
        <v>17486</v>
      </c>
      <c r="M5076" s="27" t="s">
        <v>17487</v>
      </c>
      <c r="N5076" s="27" t="s">
        <v>17474</v>
      </c>
      <c r="O5076" s="27" t="s">
        <v>17474</v>
      </c>
      <c r="P5076" s="27" t="s">
        <v>6637</v>
      </c>
      <c r="Q5076" s="28" t="s">
        <v>6636</v>
      </c>
    </row>
    <row r="5077" spans="1:17" x14ac:dyDescent="0.2">
      <c r="A5077" s="9" t="s">
        <v>17995</v>
      </c>
      <c r="B5077" s="9">
        <v>1</v>
      </c>
      <c r="K5077" s="29" t="s">
        <v>8186</v>
      </c>
      <c r="L5077" s="30" t="s">
        <v>17488</v>
      </c>
      <c r="M5077" s="30" t="s">
        <v>19511</v>
      </c>
      <c r="N5077" s="30" t="s">
        <v>17474</v>
      </c>
      <c r="O5077" s="30" t="s">
        <v>17474</v>
      </c>
      <c r="P5077" s="30" t="s">
        <v>6638</v>
      </c>
      <c r="Q5077" s="31" t="s">
        <v>6639</v>
      </c>
    </row>
    <row r="5078" spans="1:17" x14ac:dyDescent="0.2">
      <c r="A5078" s="9" t="s">
        <v>17997</v>
      </c>
      <c r="B5078" s="9">
        <v>1</v>
      </c>
      <c r="K5078" s="26" t="s">
        <v>8186</v>
      </c>
      <c r="L5078" s="27" t="s">
        <v>17489</v>
      </c>
      <c r="M5078" s="27" t="s">
        <v>17490</v>
      </c>
      <c r="N5078" s="27" t="s">
        <v>17474</v>
      </c>
      <c r="O5078" s="27" t="s">
        <v>19511</v>
      </c>
      <c r="P5078" s="27" t="s">
        <v>6640</v>
      </c>
      <c r="Q5078" s="28" t="s">
        <v>6641</v>
      </c>
    </row>
    <row r="5079" spans="1:17" x14ac:dyDescent="0.2">
      <c r="A5079" s="9" t="s">
        <v>17999</v>
      </c>
      <c r="B5079" s="9">
        <v>1</v>
      </c>
      <c r="K5079" s="29" t="s">
        <v>8183</v>
      </c>
      <c r="L5079" s="30" t="s">
        <v>17491</v>
      </c>
      <c r="M5079" s="30" t="s">
        <v>17492</v>
      </c>
      <c r="N5079" s="30" t="s">
        <v>17474</v>
      </c>
      <c r="O5079" s="30" t="s">
        <v>19511</v>
      </c>
      <c r="P5079" s="30" t="s">
        <v>6642</v>
      </c>
      <c r="Q5079" s="31" t="s">
        <v>6643</v>
      </c>
    </row>
    <row r="5080" spans="1:17" x14ac:dyDescent="0.2">
      <c r="A5080" s="9" t="s">
        <v>18001</v>
      </c>
      <c r="B5080" s="9">
        <v>1</v>
      </c>
      <c r="K5080" s="26" t="s">
        <v>8186</v>
      </c>
      <c r="L5080" s="27" t="s">
        <v>17493</v>
      </c>
      <c r="M5080" s="27" t="s">
        <v>17494</v>
      </c>
      <c r="N5080" s="27" t="s">
        <v>17474</v>
      </c>
      <c r="O5080" s="27" t="s">
        <v>17495</v>
      </c>
      <c r="P5080" s="27" t="s">
        <v>6644</v>
      </c>
      <c r="Q5080" s="28" t="s">
        <v>6645</v>
      </c>
    </row>
    <row r="5081" spans="1:17" x14ac:dyDescent="0.2">
      <c r="A5081" s="9" t="s">
        <v>18004</v>
      </c>
      <c r="B5081" s="9">
        <v>1</v>
      </c>
      <c r="K5081" s="29" t="s">
        <v>8186</v>
      </c>
      <c r="L5081" s="30" t="s">
        <v>17496</v>
      </c>
      <c r="M5081" s="30" t="s">
        <v>17497</v>
      </c>
      <c r="N5081" s="30" t="s">
        <v>17474</v>
      </c>
      <c r="O5081" s="30" t="s">
        <v>17498</v>
      </c>
      <c r="P5081" s="30" t="s">
        <v>6646</v>
      </c>
      <c r="Q5081" s="31" t="s">
        <v>6647</v>
      </c>
    </row>
    <row r="5082" spans="1:17" x14ac:dyDescent="0.2">
      <c r="A5082" s="9" t="s">
        <v>18005</v>
      </c>
      <c r="B5082" s="9">
        <v>1</v>
      </c>
      <c r="K5082" s="26" t="s">
        <v>8186</v>
      </c>
      <c r="L5082" s="27" t="s">
        <v>17499</v>
      </c>
      <c r="M5082" s="27" t="s">
        <v>17500</v>
      </c>
      <c r="N5082" s="27" t="s">
        <v>17474</v>
      </c>
      <c r="O5082" s="27" t="s">
        <v>17501</v>
      </c>
      <c r="P5082" s="27" t="s">
        <v>6648</v>
      </c>
      <c r="Q5082" s="28" t="s">
        <v>6649</v>
      </c>
    </row>
    <row r="5083" spans="1:17" x14ac:dyDescent="0.2">
      <c r="A5083" s="9" t="s">
        <v>18007</v>
      </c>
      <c r="B5083" s="9">
        <v>1</v>
      </c>
      <c r="K5083" s="29" t="s">
        <v>8186</v>
      </c>
      <c r="L5083" s="30" t="s">
        <v>13242</v>
      </c>
      <c r="M5083" s="30" t="s">
        <v>17502</v>
      </c>
      <c r="N5083" s="30" t="s">
        <v>17474</v>
      </c>
      <c r="O5083" s="30" t="s">
        <v>19511</v>
      </c>
      <c r="P5083" s="30" t="s">
        <v>6650</v>
      </c>
      <c r="Q5083" s="31" t="s">
        <v>6651</v>
      </c>
    </row>
    <row r="5084" spans="1:17" x14ac:dyDescent="0.2">
      <c r="A5084" s="9" t="s">
        <v>18009</v>
      </c>
      <c r="B5084" s="9">
        <v>1</v>
      </c>
      <c r="K5084" s="26" t="s">
        <v>8183</v>
      </c>
      <c r="L5084" s="27" t="s">
        <v>11173</v>
      </c>
      <c r="M5084" s="27" t="s">
        <v>17503</v>
      </c>
      <c r="N5084" s="27" t="s">
        <v>17474</v>
      </c>
      <c r="O5084" s="27" t="s">
        <v>17504</v>
      </c>
      <c r="P5084" s="27" t="s">
        <v>6652</v>
      </c>
      <c r="Q5084" s="28" t="s">
        <v>6653</v>
      </c>
    </row>
    <row r="5085" spans="1:17" x14ac:dyDescent="0.2">
      <c r="A5085" s="9" t="s">
        <v>18010</v>
      </c>
      <c r="B5085" s="9">
        <v>1</v>
      </c>
      <c r="K5085" s="29" t="s">
        <v>8183</v>
      </c>
      <c r="L5085" s="30" t="s">
        <v>17505</v>
      </c>
      <c r="M5085" s="30" t="s">
        <v>17506</v>
      </c>
      <c r="N5085" s="30" t="s">
        <v>17474</v>
      </c>
      <c r="O5085" s="30" t="s">
        <v>17474</v>
      </c>
      <c r="P5085" s="30" t="s">
        <v>19511</v>
      </c>
      <c r="Q5085" s="31" t="s">
        <v>6654</v>
      </c>
    </row>
    <row r="5086" spans="1:17" x14ac:dyDescent="0.2">
      <c r="A5086" s="9" t="s">
        <v>18013</v>
      </c>
      <c r="B5086" s="9">
        <v>1</v>
      </c>
      <c r="K5086" s="26" t="s">
        <v>8183</v>
      </c>
      <c r="L5086" s="27" t="s">
        <v>17507</v>
      </c>
      <c r="M5086" s="27" t="s">
        <v>17508</v>
      </c>
      <c r="N5086" s="27" t="s">
        <v>17474</v>
      </c>
      <c r="O5086" s="27" t="s">
        <v>17474</v>
      </c>
      <c r="P5086" s="27" t="s">
        <v>6655</v>
      </c>
      <c r="Q5086" s="28" t="s">
        <v>6656</v>
      </c>
    </row>
    <row r="5087" spans="1:17" x14ac:dyDescent="0.2">
      <c r="A5087" s="9" t="s">
        <v>18015</v>
      </c>
      <c r="B5087" s="9">
        <v>1</v>
      </c>
      <c r="K5087" s="29" t="s">
        <v>8186</v>
      </c>
      <c r="L5087" s="30" t="s">
        <v>17509</v>
      </c>
      <c r="M5087" s="30" t="s">
        <v>17510</v>
      </c>
      <c r="N5087" s="30" t="s">
        <v>17474</v>
      </c>
      <c r="O5087" s="30" t="s">
        <v>17474</v>
      </c>
      <c r="P5087" s="30" t="s">
        <v>6657</v>
      </c>
      <c r="Q5087" s="31" t="s">
        <v>6658</v>
      </c>
    </row>
    <row r="5088" spans="1:17" x14ac:dyDescent="0.2">
      <c r="A5088" s="9" t="s">
        <v>18016</v>
      </c>
      <c r="B5088" s="9">
        <v>1</v>
      </c>
      <c r="K5088" s="26" t="s">
        <v>8186</v>
      </c>
      <c r="L5088" s="27" t="s">
        <v>17511</v>
      </c>
      <c r="M5088" s="27" t="s">
        <v>17503</v>
      </c>
      <c r="N5088" s="27" t="s">
        <v>17474</v>
      </c>
      <c r="O5088" s="27" t="s">
        <v>17474</v>
      </c>
      <c r="P5088" s="27" t="s">
        <v>6652</v>
      </c>
      <c r="Q5088" s="28" t="s">
        <v>6653</v>
      </c>
    </row>
    <row r="5089" spans="1:17" x14ac:dyDescent="0.2">
      <c r="A5089" s="9" t="s">
        <v>18018</v>
      </c>
      <c r="B5089" s="9">
        <v>1</v>
      </c>
      <c r="K5089" s="29" t="s">
        <v>8174</v>
      </c>
      <c r="L5089" s="30" t="s">
        <v>17512</v>
      </c>
      <c r="M5089" s="30" t="s">
        <v>17513</v>
      </c>
      <c r="N5089" s="30" t="s">
        <v>17474</v>
      </c>
      <c r="O5089" s="30" t="s">
        <v>17514</v>
      </c>
      <c r="P5089" s="30" t="s">
        <v>19511</v>
      </c>
      <c r="Q5089" s="31" t="s">
        <v>6659</v>
      </c>
    </row>
    <row r="5090" spans="1:17" x14ac:dyDescent="0.2">
      <c r="A5090" s="9" t="s">
        <v>18020</v>
      </c>
      <c r="B5090" s="9">
        <v>1</v>
      </c>
      <c r="K5090" s="26" t="s">
        <v>8186</v>
      </c>
      <c r="L5090" s="27" t="s">
        <v>17515</v>
      </c>
      <c r="M5090" s="27" t="s">
        <v>17516</v>
      </c>
      <c r="N5090" s="27" t="s">
        <v>17474</v>
      </c>
      <c r="O5090" s="27" t="s">
        <v>17517</v>
      </c>
      <c r="P5090" s="27" t="s">
        <v>19511</v>
      </c>
      <c r="Q5090" s="28" t="s">
        <v>6660</v>
      </c>
    </row>
    <row r="5091" spans="1:17" x14ac:dyDescent="0.2">
      <c r="A5091" s="9" t="s">
        <v>18022</v>
      </c>
      <c r="B5091" s="9">
        <v>1</v>
      </c>
      <c r="K5091" s="29" t="s">
        <v>8171</v>
      </c>
      <c r="L5091" s="30" t="s">
        <v>17518</v>
      </c>
      <c r="M5091" s="30" t="s">
        <v>17487</v>
      </c>
      <c r="N5091" s="30" t="s">
        <v>17474</v>
      </c>
      <c r="O5091" s="30" t="s">
        <v>17474</v>
      </c>
      <c r="P5091" s="30" t="s">
        <v>6637</v>
      </c>
      <c r="Q5091" s="31" t="s">
        <v>6636</v>
      </c>
    </row>
    <row r="5092" spans="1:17" x14ac:dyDescent="0.2">
      <c r="A5092" s="9" t="s">
        <v>18024</v>
      </c>
      <c r="B5092" s="9">
        <v>1</v>
      </c>
      <c r="K5092" s="26" t="s">
        <v>8174</v>
      </c>
      <c r="L5092" s="27" t="s">
        <v>17519</v>
      </c>
      <c r="M5092" s="27" t="s">
        <v>17520</v>
      </c>
      <c r="N5092" s="27" t="s">
        <v>17474</v>
      </c>
      <c r="O5092" s="27" t="s">
        <v>17474</v>
      </c>
      <c r="P5092" s="27" t="s">
        <v>19511</v>
      </c>
      <c r="Q5092" s="28" t="s">
        <v>6661</v>
      </c>
    </row>
    <row r="5093" spans="1:17" x14ac:dyDescent="0.2">
      <c r="A5093" s="9" t="s">
        <v>18027</v>
      </c>
      <c r="B5093" s="9">
        <v>1</v>
      </c>
      <c r="K5093" s="29" t="s">
        <v>8186</v>
      </c>
      <c r="L5093" s="30" t="s">
        <v>17521</v>
      </c>
      <c r="M5093" s="30" t="s">
        <v>17522</v>
      </c>
      <c r="N5093" s="30" t="s">
        <v>6665</v>
      </c>
      <c r="O5093" s="30" t="s">
        <v>6665</v>
      </c>
      <c r="P5093" s="30" t="s">
        <v>6662</v>
      </c>
      <c r="Q5093" s="31" t="s">
        <v>6663</v>
      </c>
    </row>
    <row r="5094" spans="1:17" x14ac:dyDescent="0.2">
      <c r="A5094" s="9" t="s">
        <v>18029</v>
      </c>
      <c r="B5094" s="9">
        <v>1</v>
      </c>
      <c r="K5094" s="26" t="s">
        <v>8186</v>
      </c>
      <c r="L5094" s="27" t="s">
        <v>17523</v>
      </c>
      <c r="M5094" s="27" t="s">
        <v>17524</v>
      </c>
      <c r="N5094" s="27" t="s">
        <v>6665</v>
      </c>
      <c r="O5094" s="27" t="s">
        <v>6665</v>
      </c>
      <c r="P5094" s="27" t="s">
        <v>6664</v>
      </c>
      <c r="Q5094" s="28" t="s">
        <v>6255</v>
      </c>
    </row>
    <row r="5095" spans="1:17" x14ac:dyDescent="0.2">
      <c r="A5095" s="9" t="s">
        <v>18031</v>
      </c>
      <c r="B5095" s="9">
        <v>1</v>
      </c>
      <c r="K5095" s="29" t="s">
        <v>8186</v>
      </c>
      <c r="L5095" s="30" t="s">
        <v>17525</v>
      </c>
      <c r="M5095" s="30" t="s">
        <v>19511</v>
      </c>
      <c r="N5095" s="30" t="s">
        <v>6665</v>
      </c>
      <c r="O5095" s="30" t="s">
        <v>6665</v>
      </c>
      <c r="P5095" s="30" t="s">
        <v>19511</v>
      </c>
      <c r="Q5095" s="31" t="s">
        <v>19511</v>
      </c>
    </row>
    <row r="5096" spans="1:17" x14ac:dyDescent="0.2">
      <c r="A5096" s="9" t="s">
        <v>18032</v>
      </c>
      <c r="B5096" s="9">
        <v>1</v>
      </c>
      <c r="K5096" s="26" t="s">
        <v>8186</v>
      </c>
      <c r="L5096" s="27" t="s">
        <v>17526</v>
      </c>
      <c r="M5096" s="27" t="s">
        <v>14587</v>
      </c>
      <c r="N5096" s="27" t="s">
        <v>6665</v>
      </c>
      <c r="O5096" s="27" t="s">
        <v>6665</v>
      </c>
      <c r="P5096" s="27" t="s">
        <v>19511</v>
      </c>
      <c r="Q5096" s="28" t="s">
        <v>6666</v>
      </c>
    </row>
    <row r="5097" spans="1:17" x14ac:dyDescent="0.2">
      <c r="A5097" s="9" t="s">
        <v>18034</v>
      </c>
      <c r="B5097" s="9">
        <v>1</v>
      </c>
      <c r="K5097" s="29" t="s">
        <v>8183</v>
      </c>
      <c r="L5097" s="30" t="s">
        <v>17527</v>
      </c>
      <c r="M5097" s="30" t="s">
        <v>17528</v>
      </c>
      <c r="N5097" s="30" t="s">
        <v>6665</v>
      </c>
      <c r="O5097" s="30" t="s">
        <v>6665</v>
      </c>
      <c r="P5097" s="30" t="s">
        <v>6667</v>
      </c>
      <c r="Q5097" s="31" t="s">
        <v>6668</v>
      </c>
    </row>
    <row r="5098" spans="1:17" x14ac:dyDescent="0.2">
      <c r="A5098" s="9" t="s">
        <v>18036</v>
      </c>
      <c r="B5098" s="9">
        <v>1</v>
      </c>
      <c r="K5098" s="26" t="s">
        <v>8183</v>
      </c>
      <c r="L5098" s="27" t="s">
        <v>17529</v>
      </c>
      <c r="M5098" s="27" t="s">
        <v>17530</v>
      </c>
      <c r="N5098" s="27" t="s">
        <v>6665</v>
      </c>
      <c r="O5098" s="27" t="s">
        <v>6665</v>
      </c>
      <c r="P5098" s="27" t="s">
        <v>19511</v>
      </c>
      <c r="Q5098" s="28" t="s">
        <v>6669</v>
      </c>
    </row>
    <row r="5099" spans="1:17" x14ac:dyDescent="0.2">
      <c r="A5099" s="9" t="s">
        <v>18038</v>
      </c>
      <c r="B5099" s="9">
        <v>1</v>
      </c>
      <c r="K5099" s="29" t="s">
        <v>8177</v>
      </c>
      <c r="L5099" s="30" t="s">
        <v>17531</v>
      </c>
      <c r="M5099" s="30" t="s">
        <v>17532</v>
      </c>
      <c r="N5099" s="30" t="s">
        <v>6665</v>
      </c>
      <c r="O5099" s="30" t="s">
        <v>6665</v>
      </c>
      <c r="P5099" s="30" t="s">
        <v>6670</v>
      </c>
      <c r="Q5099" s="31" t="s">
        <v>6671</v>
      </c>
    </row>
    <row r="5100" spans="1:17" x14ac:dyDescent="0.2">
      <c r="A5100" s="9" t="s">
        <v>18039</v>
      </c>
      <c r="B5100" s="9">
        <v>1</v>
      </c>
      <c r="K5100" s="26" t="s">
        <v>8186</v>
      </c>
      <c r="L5100" s="27" t="s">
        <v>17533</v>
      </c>
      <c r="M5100" s="27" t="s">
        <v>17534</v>
      </c>
      <c r="N5100" s="27" t="s">
        <v>6665</v>
      </c>
      <c r="O5100" s="27" t="s">
        <v>6665</v>
      </c>
      <c r="P5100" s="27" t="s">
        <v>19511</v>
      </c>
      <c r="Q5100" s="28" t="s">
        <v>6672</v>
      </c>
    </row>
    <row r="5101" spans="1:17" x14ac:dyDescent="0.2">
      <c r="A5101" s="9" t="s">
        <v>18042</v>
      </c>
      <c r="B5101" s="9">
        <v>1</v>
      </c>
      <c r="K5101" s="29" t="s">
        <v>8171</v>
      </c>
      <c r="L5101" s="30" t="s">
        <v>17535</v>
      </c>
      <c r="M5101" s="30" t="s">
        <v>17536</v>
      </c>
      <c r="N5101" s="30" t="s">
        <v>6665</v>
      </c>
      <c r="O5101" s="30" t="s">
        <v>19511</v>
      </c>
      <c r="P5101" s="30" t="s">
        <v>19511</v>
      </c>
      <c r="Q5101" s="31" t="s">
        <v>6673</v>
      </c>
    </row>
    <row r="5102" spans="1:17" x14ac:dyDescent="0.2">
      <c r="A5102" s="9" t="s">
        <v>18044</v>
      </c>
      <c r="B5102" s="9">
        <v>1</v>
      </c>
      <c r="K5102" s="26" t="s">
        <v>8220</v>
      </c>
      <c r="L5102" s="27" t="s">
        <v>8250</v>
      </c>
      <c r="M5102" s="27" t="s">
        <v>19511</v>
      </c>
      <c r="N5102" s="27" t="s">
        <v>6665</v>
      </c>
      <c r="O5102" s="27" t="s">
        <v>17537</v>
      </c>
      <c r="P5102" s="27" t="s">
        <v>19511</v>
      </c>
      <c r="Q5102" s="28" t="s">
        <v>6674</v>
      </c>
    </row>
    <row r="5103" spans="1:17" x14ac:dyDescent="0.2">
      <c r="A5103" s="9" t="s">
        <v>18046</v>
      </c>
      <c r="B5103" s="9">
        <v>1</v>
      </c>
      <c r="K5103" s="29" t="s">
        <v>8186</v>
      </c>
      <c r="L5103" s="30" t="s">
        <v>17538</v>
      </c>
      <c r="M5103" s="30" t="s">
        <v>17539</v>
      </c>
      <c r="N5103" s="30" t="s">
        <v>6665</v>
      </c>
      <c r="O5103" s="30" t="s">
        <v>19511</v>
      </c>
      <c r="P5103" s="30" t="s">
        <v>6675</v>
      </c>
      <c r="Q5103" s="31" t="s">
        <v>6676</v>
      </c>
    </row>
    <row r="5104" spans="1:17" x14ac:dyDescent="0.2">
      <c r="A5104" s="9" t="s">
        <v>18048</v>
      </c>
      <c r="B5104" s="9">
        <v>1</v>
      </c>
      <c r="K5104" s="26" t="s">
        <v>8183</v>
      </c>
      <c r="L5104" s="27" t="s">
        <v>17540</v>
      </c>
      <c r="M5104" s="27" t="s">
        <v>14865</v>
      </c>
      <c r="N5104" s="27" t="s">
        <v>6665</v>
      </c>
      <c r="O5104" s="27" t="s">
        <v>6665</v>
      </c>
      <c r="P5104" s="27" t="s">
        <v>19511</v>
      </c>
      <c r="Q5104" s="28" t="s">
        <v>19511</v>
      </c>
    </row>
    <row r="5105" spans="1:17" x14ac:dyDescent="0.2">
      <c r="A5105" s="9" t="s">
        <v>18050</v>
      </c>
      <c r="B5105" s="9">
        <v>1</v>
      </c>
      <c r="K5105" s="29" t="s">
        <v>8186</v>
      </c>
      <c r="L5105" s="30" t="s">
        <v>17541</v>
      </c>
      <c r="M5105" s="30" t="s">
        <v>17542</v>
      </c>
      <c r="N5105" s="30" t="s">
        <v>17543</v>
      </c>
      <c r="O5105" s="30" t="s">
        <v>17544</v>
      </c>
      <c r="P5105" s="30" t="s">
        <v>6677</v>
      </c>
      <c r="Q5105" s="31" t="s">
        <v>6678</v>
      </c>
    </row>
    <row r="5106" spans="1:17" x14ac:dyDescent="0.2">
      <c r="A5106" s="9" t="s">
        <v>18052</v>
      </c>
      <c r="B5106" s="9">
        <v>1</v>
      </c>
      <c r="K5106" s="26" t="s">
        <v>8183</v>
      </c>
      <c r="L5106" s="27" t="s">
        <v>17545</v>
      </c>
      <c r="M5106" s="27" t="s">
        <v>17546</v>
      </c>
      <c r="N5106" s="27" t="s">
        <v>17543</v>
      </c>
      <c r="O5106" s="27" t="s">
        <v>17544</v>
      </c>
      <c r="P5106" s="27" t="s">
        <v>6679</v>
      </c>
      <c r="Q5106" s="28" t="s">
        <v>6680</v>
      </c>
    </row>
    <row r="5107" spans="1:17" x14ac:dyDescent="0.2">
      <c r="A5107" s="9" t="s">
        <v>18054</v>
      </c>
      <c r="B5107" s="9">
        <v>1</v>
      </c>
      <c r="K5107" s="29" t="s">
        <v>8183</v>
      </c>
      <c r="L5107" s="30" t="s">
        <v>17547</v>
      </c>
      <c r="M5107" s="30" t="s">
        <v>17548</v>
      </c>
      <c r="N5107" s="30" t="s">
        <v>17543</v>
      </c>
      <c r="O5107" s="30" t="s">
        <v>11802</v>
      </c>
      <c r="P5107" s="30" t="s">
        <v>6681</v>
      </c>
      <c r="Q5107" s="31" t="s">
        <v>6682</v>
      </c>
    </row>
    <row r="5108" spans="1:17" x14ac:dyDescent="0.2">
      <c r="A5108" s="9" t="s">
        <v>18055</v>
      </c>
      <c r="B5108" s="9">
        <v>1</v>
      </c>
      <c r="K5108" s="26" t="s">
        <v>8186</v>
      </c>
      <c r="L5108" s="27" t="s">
        <v>17549</v>
      </c>
      <c r="M5108" s="27" t="s">
        <v>17550</v>
      </c>
      <c r="N5108" s="27" t="s">
        <v>17543</v>
      </c>
      <c r="O5108" s="27" t="s">
        <v>17544</v>
      </c>
      <c r="P5108" s="27" t="s">
        <v>6683</v>
      </c>
      <c r="Q5108" s="28" t="s">
        <v>6684</v>
      </c>
    </row>
    <row r="5109" spans="1:17" x14ac:dyDescent="0.2">
      <c r="A5109" s="9" t="s">
        <v>18057</v>
      </c>
      <c r="B5109" s="9">
        <v>1</v>
      </c>
      <c r="K5109" s="29" t="s">
        <v>8183</v>
      </c>
      <c r="L5109" s="30" t="s">
        <v>17414</v>
      </c>
      <c r="M5109" s="30" t="s">
        <v>17551</v>
      </c>
      <c r="N5109" s="30" t="s">
        <v>17543</v>
      </c>
      <c r="O5109" s="30" t="s">
        <v>17544</v>
      </c>
      <c r="P5109" s="30" t="s">
        <v>19511</v>
      </c>
      <c r="Q5109" s="31" t="s">
        <v>6586</v>
      </c>
    </row>
    <row r="5110" spans="1:17" x14ac:dyDescent="0.2">
      <c r="A5110" s="9" t="s">
        <v>18058</v>
      </c>
      <c r="B5110" s="9">
        <v>1</v>
      </c>
      <c r="K5110" s="26" t="s">
        <v>8171</v>
      </c>
      <c r="L5110" s="27" t="s">
        <v>17552</v>
      </c>
      <c r="M5110" s="27" t="s">
        <v>17553</v>
      </c>
      <c r="N5110" s="27" t="s">
        <v>17543</v>
      </c>
      <c r="O5110" s="27" t="s">
        <v>19511</v>
      </c>
      <c r="P5110" s="27" t="s">
        <v>6685</v>
      </c>
      <c r="Q5110" s="28" t="s">
        <v>6686</v>
      </c>
    </row>
    <row r="5111" spans="1:17" x14ac:dyDescent="0.2">
      <c r="A5111" s="9" t="s">
        <v>18059</v>
      </c>
      <c r="B5111" s="9">
        <v>1</v>
      </c>
      <c r="K5111" s="29" t="s">
        <v>8183</v>
      </c>
      <c r="L5111" s="30" t="s">
        <v>17554</v>
      </c>
      <c r="M5111" s="30" t="s">
        <v>17555</v>
      </c>
      <c r="N5111" s="30" t="s">
        <v>17543</v>
      </c>
      <c r="O5111" s="30" t="s">
        <v>19511</v>
      </c>
      <c r="P5111" s="30" t="s">
        <v>19511</v>
      </c>
      <c r="Q5111" s="31" t="s">
        <v>6687</v>
      </c>
    </row>
    <row r="5112" spans="1:17" x14ac:dyDescent="0.2">
      <c r="A5112" s="9" t="s">
        <v>18061</v>
      </c>
      <c r="B5112" s="9">
        <v>1</v>
      </c>
      <c r="K5112" s="26" t="s">
        <v>8171</v>
      </c>
      <c r="L5112" s="27" t="s">
        <v>17556</v>
      </c>
      <c r="M5112" s="27" t="s">
        <v>17557</v>
      </c>
      <c r="N5112" s="27" t="s">
        <v>17543</v>
      </c>
      <c r="O5112" s="27" t="s">
        <v>17544</v>
      </c>
      <c r="P5112" s="27" t="s">
        <v>6688</v>
      </c>
      <c r="Q5112" s="28" t="s">
        <v>6689</v>
      </c>
    </row>
    <row r="5113" spans="1:17" x14ac:dyDescent="0.2">
      <c r="A5113" s="9" t="s">
        <v>18063</v>
      </c>
      <c r="B5113" s="9">
        <v>1</v>
      </c>
      <c r="K5113" s="29" t="s">
        <v>8186</v>
      </c>
      <c r="L5113" s="30" t="s">
        <v>17558</v>
      </c>
      <c r="M5113" s="30" t="s">
        <v>17559</v>
      </c>
      <c r="N5113" s="30" t="s">
        <v>17543</v>
      </c>
      <c r="O5113" s="30" t="s">
        <v>17544</v>
      </c>
      <c r="P5113" s="30" t="s">
        <v>6690</v>
      </c>
      <c r="Q5113" s="31" t="s">
        <v>6691</v>
      </c>
    </row>
    <row r="5114" spans="1:17" x14ac:dyDescent="0.2">
      <c r="A5114" s="9" t="s">
        <v>18065</v>
      </c>
      <c r="B5114" s="9">
        <v>1</v>
      </c>
      <c r="K5114" s="26" t="s">
        <v>8177</v>
      </c>
      <c r="L5114" s="27" t="s">
        <v>17560</v>
      </c>
      <c r="M5114" s="27" t="s">
        <v>17561</v>
      </c>
      <c r="N5114" s="27" t="s">
        <v>17543</v>
      </c>
      <c r="O5114" s="27" t="s">
        <v>17544</v>
      </c>
      <c r="P5114" s="27" t="s">
        <v>6692</v>
      </c>
      <c r="Q5114" s="28" t="s">
        <v>6693</v>
      </c>
    </row>
    <row r="5115" spans="1:17" x14ac:dyDescent="0.2">
      <c r="A5115" s="9" t="s">
        <v>18066</v>
      </c>
      <c r="B5115" s="9">
        <v>1</v>
      </c>
      <c r="K5115" s="29" t="s">
        <v>8186</v>
      </c>
      <c r="L5115" s="30" t="s">
        <v>17562</v>
      </c>
      <c r="M5115" s="30" t="s">
        <v>17563</v>
      </c>
      <c r="N5115" s="30" t="s">
        <v>17543</v>
      </c>
      <c r="O5115" s="30" t="s">
        <v>17544</v>
      </c>
      <c r="P5115" s="30" t="s">
        <v>6694</v>
      </c>
      <c r="Q5115" s="31" t="s">
        <v>6695</v>
      </c>
    </row>
    <row r="5116" spans="1:17" x14ac:dyDescent="0.2">
      <c r="A5116" s="9" t="s">
        <v>18067</v>
      </c>
      <c r="B5116" s="9">
        <v>1</v>
      </c>
      <c r="K5116" s="26" t="s">
        <v>8186</v>
      </c>
      <c r="L5116" s="27" t="s">
        <v>17564</v>
      </c>
      <c r="M5116" s="27" t="s">
        <v>17565</v>
      </c>
      <c r="N5116" s="27" t="s">
        <v>17543</v>
      </c>
      <c r="O5116" s="27" t="s">
        <v>17544</v>
      </c>
      <c r="P5116" s="27" t="s">
        <v>6696</v>
      </c>
      <c r="Q5116" s="28" t="s">
        <v>6697</v>
      </c>
    </row>
    <row r="5117" spans="1:17" x14ac:dyDescent="0.2">
      <c r="A5117" s="9" t="s">
        <v>18068</v>
      </c>
      <c r="B5117" s="9">
        <v>1</v>
      </c>
      <c r="K5117" s="29" t="s">
        <v>8186</v>
      </c>
      <c r="L5117" s="30" t="s">
        <v>17566</v>
      </c>
      <c r="M5117" s="30" t="s">
        <v>17567</v>
      </c>
      <c r="N5117" s="30" t="s">
        <v>17543</v>
      </c>
      <c r="O5117" s="30" t="s">
        <v>17544</v>
      </c>
      <c r="P5117" s="30" t="s">
        <v>6698</v>
      </c>
      <c r="Q5117" s="31" t="s">
        <v>6699</v>
      </c>
    </row>
    <row r="5118" spans="1:17" x14ac:dyDescent="0.2">
      <c r="A5118" s="9" t="s">
        <v>18070</v>
      </c>
      <c r="B5118" s="9">
        <v>1</v>
      </c>
      <c r="K5118" s="26" t="s">
        <v>8186</v>
      </c>
      <c r="L5118" s="27" t="s">
        <v>17568</v>
      </c>
      <c r="M5118" s="27" t="s">
        <v>6700</v>
      </c>
      <c r="N5118" s="27" t="s">
        <v>17543</v>
      </c>
      <c r="O5118" s="27" t="s">
        <v>17544</v>
      </c>
      <c r="P5118" s="27" t="s">
        <v>6701</v>
      </c>
      <c r="Q5118" s="28" t="s">
        <v>6702</v>
      </c>
    </row>
    <row r="5119" spans="1:17" x14ac:dyDescent="0.2">
      <c r="A5119" s="9" t="s">
        <v>18071</v>
      </c>
      <c r="B5119" s="9">
        <v>1</v>
      </c>
      <c r="K5119" s="29" t="s">
        <v>8183</v>
      </c>
      <c r="L5119" s="30" t="s">
        <v>12365</v>
      </c>
      <c r="M5119" s="30" t="s">
        <v>17569</v>
      </c>
      <c r="N5119" s="30" t="s">
        <v>17543</v>
      </c>
      <c r="O5119" s="30" t="s">
        <v>19511</v>
      </c>
      <c r="P5119" s="30" t="s">
        <v>19511</v>
      </c>
      <c r="Q5119" s="31" t="s">
        <v>6703</v>
      </c>
    </row>
    <row r="5120" spans="1:17" x14ac:dyDescent="0.2">
      <c r="A5120" s="9" t="s">
        <v>18074</v>
      </c>
      <c r="B5120" s="9">
        <v>1</v>
      </c>
      <c r="K5120" s="26" t="s">
        <v>8216</v>
      </c>
      <c r="L5120" s="27" t="s">
        <v>17570</v>
      </c>
      <c r="M5120" s="27" t="s">
        <v>17571</v>
      </c>
      <c r="N5120" s="27" t="s">
        <v>17543</v>
      </c>
      <c r="O5120" s="27" t="s">
        <v>19511</v>
      </c>
      <c r="P5120" s="27" t="s">
        <v>6704</v>
      </c>
      <c r="Q5120" s="28" t="s">
        <v>6705</v>
      </c>
    </row>
    <row r="5121" spans="1:17" x14ac:dyDescent="0.2">
      <c r="A5121" s="9" t="s">
        <v>18075</v>
      </c>
      <c r="B5121" s="9">
        <v>1</v>
      </c>
      <c r="K5121" s="29" t="s">
        <v>8177</v>
      </c>
      <c r="L5121" s="30" t="s">
        <v>17572</v>
      </c>
      <c r="M5121" s="30" t="s">
        <v>17573</v>
      </c>
      <c r="N5121" s="30" t="s">
        <v>17543</v>
      </c>
      <c r="O5121" s="30" t="s">
        <v>17544</v>
      </c>
      <c r="P5121" s="30" t="s">
        <v>19511</v>
      </c>
      <c r="Q5121" s="31" t="s">
        <v>6706</v>
      </c>
    </row>
    <row r="5122" spans="1:17" x14ac:dyDescent="0.2">
      <c r="A5122" s="9" t="s">
        <v>18076</v>
      </c>
      <c r="B5122" s="9">
        <v>1</v>
      </c>
      <c r="K5122" s="26" t="s">
        <v>8183</v>
      </c>
      <c r="L5122" s="27" t="s">
        <v>17574</v>
      </c>
      <c r="M5122" s="27" t="s">
        <v>17575</v>
      </c>
      <c r="N5122" s="27" t="s">
        <v>17543</v>
      </c>
      <c r="O5122" s="27" t="s">
        <v>19511</v>
      </c>
      <c r="P5122" s="27" t="s">
        <v>19511</v>
      </c>
      <c r="Q5122" s="28" t="s">
        <v>6707</v>
      </c>
    </row>
    <row r="5123" spans="1:17" x14ac:dyDescent="0.2">
      <c r="A5123" s="9" t="s">
        <v>18078</v>
      </c>
      <c r="B5123" s="9">
        <v>1</v>
      </c>
      <c r="K5123" s="29" t="s">
        <v>8183</v>
      </c>
      <c r="L5123" s="30" t="s">
        <v>17576</v>
      </c>
      <c r="M5123" s="30" t="s">
        <v>17577</v>
      </c>
      <c r="N5123" s="30" t="s">
        <v>17543</v>
      </c>
      <c r="O5123" s="30" t="s">
        <v>19511</v>
      </c>
      <c r="P5123" s="30" t="s">
        <v>6708</v>
      </c>
      <c r="Q5123" s="31" t="s">
        <v>6709</v>
      </c>
    </row>
    <row r="5124" spans="1:17" x14ac:dyDescent="0.2">
      <c r="A5124" s="9" t="s">
        <v>18079</v>
      </c>
      <c r="B5124" s="9">
        <v>1</v>
      </c>
      <c r="K5124" s="26" t="s">
        <v>8183</v>
      </c>
      <c r="L5124" s="27" t="s">
        <v>17578</v>
      </c>
      <c r="M5124" s="27" t="s">
        <v>17579</v>
      </c>
      <c r="N5124" s="27" t="s">
        <v>17543</v>
      </c>
      <c r="O5124" s="27" t="s">
        <v>19511</v>
      </c>
      <c r="P5124" s="27" t="s">
        <v>6710</v>
      </c>
      <c r="Q5124" s="28" t="s">
        <v>6711</v>
      </c>
    </row>
    <row r="5125" spans="1:17" x14ac:dyDescent="0.2">
      <c r="A5125" s="9" t="s">
        <v>18081</v>
      </c>
      <c r="B5125" s="9">
        <v>1</v>
      </c>
      <c r="K5125" s="29" t="s">
        <v>8183</v>
      </c>
      <c r="L5125" s="30" t="s">
        <v>17580</v>
      </c>
      <c r="M5125" s="30" t="s">
        <v>19511</v>
      </c>
      <c r="N5125" s="30" t="s">
        <v>17543</v>
      </c>
      <c r="O5125" s="30" t="s">
        <v>19511</v>
      </c>
      <c r="P5125" s="30" t="s">
        <v>605</v>
      </c>
      <c r="Q5125" s="31" t="s">
        <v>19511</v>
      </c>
    </row>
    <row r="5126" spans="1:17" x14ac:dyDescent="0.2">
      <c r="A5126" s="9" t="s">
        <v>18083</v>
      </c>
      <c r="B5126" s="9">
        <v>1</v>
      </c>
      <c r="K5126" s="26" t="s">
        <v>8186</v>
      </c>
      <c r="L5126" s="27" t="s">
        <v>17581</v>
      </c>
      <c r="M5126" s="27" t="s">
        <v>17582</v>
      </c>
      <c r="N5126" s="27" t="s">
        <v>17543</v>
      </c>
      <c r="O5126" s="27" t="s">
        <v>17544</v>
      </c>
      <c r="P5126" s="27" t="s">
        <v>6712</v>
      </c>
      <c r="Q5126" s="28" t="s">
        <v>6713</v>
      </c>
    </row>
    <row r="5127" spans="1:17" x14ac:dyDescent="0.2">
      <c r="A5127" s="9" t="s">
        <v>18084</v>
      </c>
      <c r="B5127" s="9">
        <v>1</v>
      </c>
      <c r="K5127" s="29" t="s">
        <v>8183</v>
      </c>
      <c r="L5127" s="30" t="s">
        <v>17583</v>
      </c>
      <c r="M5127" s="30" t="s">
        <v>17584</v>
      </c>
      <c r="N5127" s="30" t="s">
        <v>17585</v>
      </c>
      <c r="O5127" s="30" t="s">
        <v>19511</v>
      </c>
      <c r="P5127" s="30" t="s">
        <v>19511</v>
      </c>
      <c r="Q5127" s="31" t="s">
        <v>6714</v>
      </c>
    </row>
    <row r="5128" spans="1:17" x14ac:dyDescent="0.2">
      <c r="A5128" s="9" t="s">
        <v>18086</v>
      </c>
      <c r="B5128" s="9">
        <v>1</v>
      </c>
      <c r="K5128" s="26" t="s">
        <v>8523</v>
      </c>
      <c r="L5128" s="27" t="s">
        <v>17586</v>
      </c>
      <c r="M5128" s="27" t="s">
        <v>17587</v>
      </c>
      <c r="N5128" s="27" t="s">
        <v>17585</v>
      </c>
      <c r="O5128" s="27" t="s">
        <v>17588</v>
      </c>
      <c r="P5128" s="27" t="s">
        <v>6715</v>
      </c>
      <c r="Q5128" s="28" t="s">
        <v>6716</v>
      </c>
    </row>
    <row r="5129" spans="1:17" x14ac:dyDescent="0.2">
      <c r="A5129" s="9" t="s">
        <v>18088</v>
      </c>
      <c r="B5129" s="9">
        <v>1</v>
      </c>
      <c r="K5129" s="29" t="s">
        <v>8177</v>
      </c>
      <c r="L5129" s="30" t="s">
        <v>17586</v>
      </c>
      <c r="M5129" s="30" t="s">
        <v>17589</v>
      </c>
      <c r="N5129" s="30" t="s">
        <v>17585</v>
      </c>
      <c r="O5129" s="30" t="s">
        <v>17585</v>
      </c>
      <c r="P5129" s="30" t="s">
        <v>6717</v>
      </c>
      <c r="Q5129" s="31" t="s">
        <v>6718</v>
      </c>
    </row>
    <row r="5130" spans="1:17" x14ac:dyDescent="0.2">
      <c r="A5130" s="9" t="s">
        <v>18090</v>
      </c>
      <c r="B5130" s="9">
        <v>1</v>
      </c>
      <c r="K5130" s="26" t="s">
        <v>8186</v>
      </c>
      <c r="L5130" s="27" t="s">
        <v>17590</v>
      </c>
      <c r="M5130" s="27" t="s">
        <v>17591</v>
      </c>
      <c r="N5130" s="27" t="s">
        <v>17585</v>
      </c>
      <c r="O5130" s="27" t="s">
        <v>17592</v>
      </c>
      <c r="P5130" s="27" t="s">
        <v>6719</v>
      </c>
      <c r="Q5130" s="28" t="s">
        <v>6720</v>
      </c>
    </row>
    <row r="5131" spans="1:17" x14ac:dyDescent="0.2">
      <c r="A5131" s="9" t="s">
        <v>18092</v>
      </c>
      <c r="B5131" s="9">
        <v>1</v>
      </c>
      <c r="K5131" s="29" t="s">
        <v>8353</v>
      </c>
      <c r="L5131" s="30" t="s">
        <v>17593</v>
      </c>
      <c r="M5131" s="30" t="s">
        <v>17594</v>
      </c>
      <c r="N5131" s="30" t="s">
        <v>17585</v>
      </c>
      <c r="O5131" s="30" t="s">
        <v>17585</v>
      </c>
      <c r="P5131" s="30" t="s">
        <v>6721</v>
      </c>
      <c r="Q5131" s="31" t="s">
        <v>6722</v>
      </c>
    </row>
    <row r="5132" spans="1:17" x14ac:dyDescent="0.2">
      <c r="A5132" s="9" t="s">
        <v>18094</v>
      </c>
      <c r="B5132" s="9">
        <v>1</v>
      </c>
      <c r="K5132" s="26" t="s">
        <v>8186</v>
      </c>
      <c r="L5132" s="27" t="s">
        <v>17595</v>
      </c>
      <c r="M5132" s="27" t="s">
        <v>17596</v>
      </c>
      <c r="N5132" s="27" t="s">
        <v>17585</v>
      </c>
      <c r="O5132" s="27" t="s">
        <v>17585</v>
      </c>
      <c r="P5132" s="27" t="s">
        <v>6721</v>
      </c>
      <c r="Q5132" s="28" t="s">
        <v>6722</v>
      </c>
    </row>
    <row r="5133" spans="1:17" x14ac:dyDescent="0.2">
      <c r="A5133" s="9" t="s">
        <v>18096</v>
      </c>
      <c r="B5133" s="9">
        <v>1</v>
      </c>
      <c r="K5133" s="29" t="s">
        <v>8183</v>
      </c>
      <c r="L5133" s="30" t="s">
        <v>17597</v>
      </c>
      <c r="M5133" s="30" t="s">
        <v>17598</v>
      </c>
      <c r="N5133" s="30" t="s">
        <v>17585</v>
      </c>
      <c r="O5133" s="30" t="s">
        <v>17585</v>
      </c>
      <c r="P5133" s="30" t="s">
        <v>19511</v>
      </c>
      <c r="Q5133" s="31" t="s">
        <v>19511</v>
      </c>
    </row>
    <row r="5134" spans="1:17" x14ac:dyDescent="0.2">
      <c r="A5134" s="9" t="s">
        <v>18098</v>
      </c>
      <c r="B5134" s="9">
        <v>1</v>
      </c>
      <c r="K5134" s="26" t="s">
        <v>8282</v>
      </c>
      <c r="L5134" s="27" t="s">
        <v>17599</v>
      </c>
      <c r="M5134" s="27" t="s">
        <v>17600</v>
      </c>
      <c r="N5134" s="27" t="s">
        <v>17585</v>
      </c>
      <c r="O5134" s="27" t="s">
        <v>17585</v>
      </c>
      <c r="P5134" s="27" t="s">
        <v>19511</v>
      </c>
      <c r="Q5134" s="28" t="s">
        <v>19511</v>
      </c>
    </row>
    <row r="5135" spans="1:17" x14ac:dyDescent="0.2">
      <c r="A5135" s="9" t="s">
        <v>18099</v>
      </c>
      <c r="B5135" s="9">
        <v>1</v>
      </c>
      <c r="K5135" s="29" t="s">
        <v>8183</v>
      </c>
      <c r="L5135" s="30" t="s">
        <v>17601</v>
      </c>
      <c r="M5135" s="30" t="s">
        <v>13019</v>
      </c>
      <c r="N5135" s="30" t="s">
        <v>17585</v>
      </c>
      <c r="O5135" s="30" t="s">
        <v>17585</v>
      </c>
      <c r="P5135" s="30" t="s">
        <v>6723</v>
      </c>
      <c r="Q5135" s="31" t="s">
        <v>6724</v>
      </c>
    </row>
    <row r="5136" spans="1:17" x14ac:dyDescent="0.2">
      <c r="A5136" s="9" t="s">
        <v>18101</v>
      </c>
      <c r="B5136" s="9">
        <v>1</v>
      </c>
      <c r="K5136" s="26" t="s">
        <v>8186</v>
      </c>
      <c r="L5136" s="27" t="s">
        <v>17602</v>
      </c>
      <c r="M5136" s="27" t="s">
        <v>17603</v>
      </c>
      <c r="N5136" s="27" t="s">
        <v>17604</v>
      </c>
      <c r="O5136" s="27" t="s">
        <v>17604</v>
      </c>
      <c r="P5136" s="27" t="s">
        <v>19511</v>
      </c>
      <c r="Q5136" s="28" t="s">
        <v>19511</v>
      </c>
    </row>
    <row r="5137" spans="1:17" x14ac:dyDescent="0.2">
      <c r="A5137" s="9" t="s">
        <v>18102</v>
      </c>
      <c r="B5137" s="9">
        <v>1</v>
      </c>
      <c r="K5137" s="29" t="s">
        <v>8186</v>
      </c>
      <c r="L5137" s="30" t="s">
        <v>17605</v>
      </c>
      <c r="M5137" s="30" t="s">
        <v>17606</v>
      </c>
      <c r="N5137" s="30" t="s">
        <v>17604</v>
      </c>
      <c r="O5137" s="30" t="s">
        <v>17604</v>
      </c>
      <c r="P5137" s="30" t="s">
        <v>19511</v>
      </c>
      <c r="Q5137" s="31" t="s">
        <v>19511</v>
      </c>
    </row>
    <row r="5138" spans="1:17" x14ac:dyDescent="0.2">
      <c r="A5138" s="9" t="s">
        <v>18104</v>
      </c>
      <c r="B5138" s="9">
        <v>1</v>
      </c>
      <c r="K5138" s="26" t="s">
        <v>8186</v>
      </c>
      <c r="L5138" s="27" t="s">
        <v>17607</v>
      </c>
      <c r="M5138" s="27" t="s">
        <v>17608</v>
      </c>
      <c r="N5138" s="27" t="s">
        <v>17604</v>
      </c>
      <c r="O5138" s="27" t="s">
        <v>17604</v>
      </c>
      <c r="P5138" s="27" t="s">
        <v>19511</v>
      </c>
      <c r="Q5138" s="28" t="s">
        <v>19511</v>
      </c>
    </row>
    <row r="5139" spans="1:17" x14ac:dyDescent="0.2">
      <c r="A5139" s="9" t="s">
        <v>18106</v>
      </c>
      <c r="B5139" s="9">
        <v>1</v>
      </c>
      <c r="K5139" s="29" t="s">
        <v>8353</v>
      </c>
      <c r="L5139" s="30" t="s">
        <v>17609</v>
      </c>
      <c r="M5139" s="30" t="s">
        <v>17610</v>
      </c>
      <c r="N5139" s="30" t="s">
        <v>17604</v>
      </c>
      <c r="O5139" s="30" t="s">
        <v>17604</v>
      </c>
      <c r="P5139" s="30" t="s">
        <v>19511</v>
      </c>
      <c r="Q5139" s="31" t="s">
        <v>19511</v>
      </c>
    </row>
    <row r="5140" spans="1:17" x14ac:dyDescent="0.2">
      <c r="A5140" s="9" t="s">
        <v>18108</v>
      </c>
      <c r="B5140" s="9">
        <v>1</v>
      </c>
      <c r="K5140" s="26" t="s">
        <v>8285</v>
      </c>
      <c r="L5140" s="27" t="s">
        <v>17611</v>
      </c>
      <c r="M5140" s="27" t="s">
        <v>17610</v>
      </c>
      <c r="N5140" s="27" t="s">
        <v>17604</v>
      </c>
      <c r="O5140" s="27" t="s">
        <v>17604</v>
      </c>
      <c r="P5140" s="27" t="s">
        <v>6725</v>
      </c>
      <c r="Q5140" s="28" t="s">
        <v>6726</v>
      </c>
    </row>
    <row r="5141" spans="1:17" x14ac:dyDescent="0.2">
      <c r="A5141" s="9" t="s">
        <v>18110</v>
      </c>
      <c r="B5141" s="9">
        <v>1</v>
      </c>
      <c r="K5141" s="29" t="s">
        <v>8285</v>
      </c>
      <c r="L5141" s="30" t="s">
        <v>17612</v>
      </c>
      <c r="M5141" s="30" t="s">
        <v>19511</v>
      </c>
      <c r="N5141" s="30" t="s">
        <v>17604</v>
      </c>
      <c r="O5141" s="30" t="s">
        <v>17613</v>
      </c>
      <c r="P5141" s="30" t="s">
        <v>19511</v>
      </c>
      <c r="Q5141" s="31" t="s">
        <v>6727</v>
      </c>
    </row>
    <row r="5142" spans="1:17" x14ac:dyDescent="0.2">
      <c r="A5142" s="9" t="s">
        <v>18112</v>
      </c>
      <c r="B5142" s="9">
        <v>1</v>
      </c>
      <c r="K5142" s="26" t="s">
        <v>8174</v>
      </c>
      <c r="L5142" s="27" t="s">
        <v>17614</v>
      </c>
      <c r="M5142" s="27" t="s">
        <v>19511</v>
      </c>
      <c r="N5142" s="27" t="s">
        <v>17604</v>
      </c>
      <c r="O5142" s="27" t="s">
        <v>17615</v>
      </c>
      <c r="P5142" s="27" t="s">
        <v>19511</v>
      </c>
      <c r="Q5142" s="28" t="s">
        <v>6728</v>
      </c>
    </row>
    <row r="5143" spans="1:17" x14ac:dyDescent="0.2">
      <c r="A5143" s="9" t="s">
        <v>18114</v>
      </c>
      <c r="B5143" s="9">
        <v>1</v>
      </c>
      <c r="K5143" s="29" t="s">
        <v>8186</v>
      </c>
      <c r="L5143" s="30" t="s">
        <v>17616</v>
      </c>
      <c r="M5143" s="30" t="s">
        <v>17617</v>
      </c>
      <c r="N5143" s="30" t="s">
        <v>17604</v>
      </c>
      <c r="O5143" s="30" t="s">
        <v>17604</v>
      </c>
      <c r="P5143" s="30" t="s">
        <v>6729</v>
      </c>
      <c r="Q5143" s="31" t="s">
        <v>6730</v>
      </c>
    </row>
    <row r="5144" spans="1:17" x14ac:dyDescent="0.2">
      <c r="A5144" s="9" t="s">
        <v>18116</v>
      </c>
      <c r="B5144" s="9">
        <v>1</v>
      </c>
      <c r="K5144" s="26" t="s">
        <v>8186</v>
      </c>
      <c r="L5144" s="27" t="s">
        <v>17618</v>
      </c>
      <c r="M5144" s="27" t="s">
        <v>19511</v>
      </c>
      <c r="N5144" s="27" t="s">
        <v>17604</v>
      </c>
      <c r="O5144" s="27" t="s">
        <v>17619</v>
      </c>
      <c r="P5144" s="27" t="s">
        <v>6731</v>
      </c>
      <c r="Q5144" s="28" t="s">
        <v>6732</v>
      </c>
    </row>
    <row r="5145" spans="1:17" x14ac:dyDescent="0.2">
      <c r="A5145" s="9" t="s">
        <v>18118</v>
      </c>
      <c r="B5145" s="9">
        <v>1</v>
      </c>
      <c r="K5145" s="29" t="s">
        <v>8186</v>
      </c>
      <c r="L5145" s="30" t="s">
        <v>17620</v>
      </c>
      <c r="M5145" s="30" t="s">
        <v>19511</v>
      </c>
      <c r="N5145" s="30" t="s">
        <v>17604</v>
      </c>
      <c r="O5145" s="30" t="s">
        <v>17621</v>
      </c>
      <c r="P5145" s="30" t="s">
        <v>6733</v>
      </c>
      <c r="Q5145" s="31" t="s">
        <v>6734</v>
      </c>
    </row>
    <row r="5146" spans="1:17" x14ac:dyDescent="0.2">
      <c r="A5146" s="9" t="s">
        <v>18120</v>
      </c>
      <c r="B5146" s="9">
        <v>1</v>
      </c>
      <c r="K5146" s="26" t="s">
        <v>8216</v>
      </c>
      <c r="L5146" s="27" t="s">
        <v>10166</v>
      </c>
      <c r="M5146" s="27" t="s">
        <v>19511</v>
      </c>
      <c r="N5146" s="27" t="s">
        <v>17604</v>
      </c>
      <c r="O5146" s="27" t="s">
        <v>19511</v>
      </c>
      <c r="P5146" s="27" t="s">
        <v>19511</v>
      </c>
      <c r="Q5146" s="28" t="s">
        <v>19511</v>
      </c>
    </row>
    <row r="5147" spans="1:17" x14ac:dyDescent="0.2">
      <c r="A5147" s="9" t="s">
        <v>18122</v>
      </c>
      <c r="B5147" s="9">
        <v>1</v>
      </c>
      <c r="K5147" s="29" t="s">
        <v>8186</v>
      </c>
      <c r="L5147" s="30" t="s">
        <v>17622</v>
      </c>
      <c r="M5147" s="30" t="s">
        <v>17623</v>
      </c>
      <c r="N5147" s="30" t="s">
        <v>17604</v>
      </c>
      <c r="O5147" s="30" t="s">
        <v>17624</v>
      </c>
      <c r="P5147" s="30" t="s">
        <v>6735</v>
      </c>
      <c r="Q5147" s="31" t="s">
        <v>6736</v>
      </c>
    </row>
    <row r="5148" spans="1:17" x14ac:dyDescent="0.2">
      <c r="A5148" s="9" t="s">
        <v>18124</v>
      </c>
      <c r="B5148" s="9">
        <v>1</v>
      </c>
      <c r="K5148" s="26" t="s">
        <v>8171</v>
      </c>
      <c r="L5148" s="27" t="s">
        <v>17625</v>
      </c>
      <c r="M5148" s="27" t="s">
        <v>19511</v>
      </c>
      <c r="N5148" s="27" t="s">
        <v>17604</v>
      </c>
      <c r="O5148" s="27" t="s">
        <v>17626</v>
      </c>
      <c r="P5148" s="27" t="s">
        <v>6737</v>
      </c>
      <c r="Q5148" s="28" t="s">
        <v>6738</v>
      </c>
    </row>
    <row r="5149" spans="1:17" x14ac:dyDescent="0.2">
      <c r="A5149" s="9" t="s">
        <v>18126</v>
      </c>
      <c r="B5149" s="9">
        <v>1</v>
      </c>
      <c r="K5149" s="29" t="s">
        <v>8177</v>
      </c>
      <c r="L5149" s="30" t="s">
        <v>17627</v>
      </c>
      <c r="M5149" s="30" t="s">
        <v>17628</v>
      </c>
      <c r="N5149" s="30" t="s">
        <v>17604</v>
      </c>
      <c r="O5149" s="30" t="s">
        <v>17604</v>
      </c>
      <c r="P5149" s="30" t="s">
        <v>19511</v>
      </c>
      <c r="Q5149" s="31" t="s">
        <v>6739</v>
      </c>
    </row>
    <row r="5150" spans="1:17" x14ac:dyDescent="0.2">
      <c r="A5150" s="9" t="s">
        <v>18128</v>
      </c>
      <c r="B5150" s="9">
        <v>1</v>
      </c>
      <c r="K5150" s="26" t="s">
        <v>8177</v>
      </c>
      <c r="L5150" s="27" t="s">
        <v>17629</v>
      </c>
      <c r="M5150" s="27" t="s">
        <v>17630</v>
      </c>
      <c r="N5150" s="27" t="s">
        <v>17604</v>
      </c>
      <c r="O5150" s="27" t="s">
        <v>17604</v>
      </c>
      <c r="P5150" s="27" t="s">
        <v>6740</v>
      </c>
      <c r="Q5150" s="28" t="s">
        <v>6741</v>
      </c>
    </row>
    <row r="5151" spans="1:17" x14ac:dyDescent="0.2">
      <c r="A5151" s="9" t="s">
        <v>18129</v>
      </c>
      <c r="B5151" s="9">
        <v>1</v>
      </c>
      <c r="K5151" s="29" t="s">
        <v>8177</v>
      </c>
      <c r="L5151" s="30" t="s">
        <v>17631</v>
      </c>
      <c r="M5151" s="30" t="s">
        <v>17632</v>
      </c>
      <c r="N5151" s="30" t="s">
        <v>17604</v>
      </c>
      <c r="O5151" s="30" t="s">
        <v>17604</v>
      </c>
      <c r="P5151" s="30" t="s">
        <v>6742</v>
      </c>
      <c r="Q5151" s="31" t="s">
        <v>6743</v>
      </c>
    </row>
    <row r="5152" spans="1:17" x14ac:dyDescent="0.2">
      <c r="A5152" s="9" t="s">
        <v>18130</v>
      </c>
      <c r="B5152" s="9">
        <v>1</v>
      </c>
      <c r="K5152" s="26" t="s">
        <v>8177</v>
      </c>
      <c r="L5152" s="27" t="s">
        <v>17633</v>
      </c>
      <c r="M5152" s="27" t="s">
        <v>17634</v>
      </c>
      <c r="N5152" s="27" t="s">
        <v>17604</v>
      </c>
      <c r="O5152" s="27" t="s">
        <v>17604</v>
      </c>
      <c r="P5152" s="27" t="s">
        <v>6744</v>
      </c>
      <c r="Q5152" s="28" t="s">
        <v>6745</v>
      </c>
    </row>
    <row r="5153" spans="1:17" x14ac:dyDescent="0.2">
      <c r="A5153" s="9" t="s">
        <v>18132</v>
      </c>
      <c r="B5153" s="9">
        <v>1</v>
      </c>
      <c r="K5153" s="29" t="s">
        <v>8186</v>
      </c>
      <c r="L5153" s="30" t="s">
        <v>17635</v>
      </c>
      <c r="M5153" s="30" t="s">
        <v>17636</v>
      </c>
      <c r="N5153" s="30" t="s">
        <v>17604</v>
      </c>
      <c r="O5153" s="30" t="s">
        <v>17604</v>
      </c>
      <c r="P5153" s="30" t="s">
        <v>19511</v>
      </c>
      <c r="Q5153" s="31" t="s">
        <v>6746</v>
      </c>
    </row>
    <row r="5154" spans="1:17" x14ac:dyDescent="0.2">
      <c r="A5154" s="9" t="s">
        <v>18134</v>
      </c>
      <c r="B5154" s="9">
        <v>1</v>
      </c>
      <c r="K5154" s="26" t="s">
        <v>8216</v>
      </c>
      <c r="L5154" s="27" t="s">
        <v>17637</v>
      </c>
      <c r="M5154" s="27" t="s">
        <v>17638</v>
      </c>
      <c r="N5154" s="27" t="s">
        <v>17604</v>
      </c>
      <c r="O5154" s="27" t="s">
        <v>17604</v>
      </c>
      <c r="P5154" s="27" t="s">
        <v>6747</v>
      </c>
      <c r="Q5154" s="28" t="s">
        <v>6748</v>
      </c>
    </row>
    <row r="5155" spans="1:17" x14ac:dyDescent="0.2">
      <c r="A5155" s="9" t="s">
        <v>18138</v>
      </c>
      <c r="B5155" s="9">
        <v>1</v>
      </c>
      <c r="K5155" s="29" t="s">
        <v>8285</v>
      </c>
      <c r="L5155" s="30" t="s">
        <v>17639</v>
      </c>
      <c r="M5155" s="30" t="s">
        <v>19511</v>
      </c>
      <c r="N5155" s="30" t="s">
        <v>17604</v>
      </c>
      <c r="O5155" s="30" t="s">
        <v>17639</v>
      </c>
      <c r="P5155" s="30" t="s">
        <v>19511</v>
      </c>
      <c r="Q5155" s="31" t="s">
        <v>19511</v>
      </c>
    </row>
    <row r="5156" spans="1:17" x14ac:dyDescent="0.2">
      <c r="A5156" s="9" t="s">
        <v>18140</v>
      </c>
      <c r="B5156" s="9">
        <v>1</v>
      </c>
      <c r="K5156" s="26" t="s">
        <v>8285</v>
      </c>
      <c r="L5156" s="27" t="s">
        <v>17640</v>
      </c>
      <c r="M5156" s="27" t="s">
        <v>19511</v>
      </c>
      <c r="N5156" s="27" t="s">
        <v>17604</v>
      </c>
      <c r="O5156" s="27" t="s">
        <v>17641</v>
      </c>
      <c r="P5156" s="27" t="s">
        <v>19511</v>
      </c>
      <c r="Q5156" s="28" t="s">
        <v>19511</v>
      </c>
    </row>
    <row r="5157" spans="1:17" x14ac:dyDescent="0.2">
      <c r="A5157" s="9" t="s">
        <v>18142</v>
      </c>
      <c r="B5157" s="9">
        <v>1</v>
      </c>
      <c r="K5157" s="29" t="s">
        <v>8285</v>
      </c>
      <c r="L5157" s="30" t="s">
        <v>5832</v>
      </c>
      <c r="M5157" s="30" t="s">
        <v>19511</v>
      </c>
      <c r="N5157" s="30" t="s">
        <v>17604</v>
      </c>
      <c r="O5157" s="30" t="s">
        <v>5832</v>
      </c>
      <c r="P5157" s="30" t="s">
        <v>19511</v>
      </c>
      <c r="Q5157" s="31" t="s">
        <v>19511</v>
      </c>
    </row>
    <row r="5158" spans="1:17" x14ac:dyDescent="0.2">
      <c r="A5158" s="9" t="s">
        <v>18145</v>
      </c>
      <c r="B5158" s="9">
        <v>1</v>
      </c>
      <c r="K5158" s="26" t="s">
        <v>8285</v>
      </c>
      <c r="L5158" s="27" t="s">
        <v>17642</v>
      </c>
      <c r="M5158" s="27" t="s">
        <v>19511</v>
      </c>
      <c r="N5158" s="27" t="s">
        <v>17604</v>
      </c>
      <c r="O5158" s="27" t="s">
        <v>19511</v>
      </c>
      <c r="P5158" s="27" t="s">
        <v>19511</v>
      </c>
      <c r="Q5158" s="28" t="s">
        <v>19511</v>
      </c>
    </row>
    <row r="5159" spans="1:17" x14ac:dyDescent="0.2">
      <c r="A5159" s="9" t="s">
        <v>18147</v>
      </c>
      <c r="B5159" s="9">
        <v>1</v>
      </c>
      <c r="K5159" s="29" t="s">
        <v>8285</v>
      </c>
      <c r="L5159" s="30" t="s">
        <v>17643</v>
      </c>
      <c r="M5159" s="30" t="s">
        <v>19511</v>
      </c>
      <c r="N5159" s="30" t="s">
        <v>17604</v>
      </c>
      <c r="O5159" s="30" t="s">
        <v>9331</v>
      </c>
      <c r="P5159" s="30" t="s">
        <v>19511</v>
      </c>
      <c r="Q5159" s="31" t="s">
        <v>19511</v>
      </c>
    </row>
    <row r="5160" spans="1:17" x14ac:dyDescent="0.2">
      <c r="A5160" s="9" t="s">
        <v>18149</v>
      </c>
      <c r="B5160" s="9">
        <v>1</v>
      </c>
      <c r="K5160" s="26" t="s">
        <v>8285</v>
      </c>
      <c r="L5160" s="27" t="s">
        <v>17644</v>
      </c>
      <c r="M5160" s="27" t="s">
        <v>19511</v>
      </c>
      <c r="N5160" s="27" t="s">
        <v>17604</v>
      </c>
      <c r="O5160" s="27" t="s">
        <v>17644</v>
      </c>
      <c r="P5160" s="27" t="s">
        <v>19511</v>
      </c>
      <c r="Q5160" s="28" t="s">
        <v>6749</v>
      </c>
    </row>
    <row r="5161" spans="1:17" x14ac:dyDescent="0.2">
      <c r="A5161" s="9" t="s">
        <v>18151</v>
      </c>
      <c r="B5161" s="9">
        <v>1</v>
      </c>
      <c r="K5161" s="29" t="s">
        <v>8353</v>
      </c>
      <c r="L5161" s="30" t="s">
        <v>17645</v>
      </c>
      <c r="M5161" s="30" t="s">
        <v>19511</v>
      </c>
      <c r="N5161" s="30" t="s">
        <v>17604</v>
      </c>
      <c r="O5161" s="30" t="s">
        <v>19511</v>
      </c>
      <c r="P5161" s="30" t="s">
        <v>19511</v>
      </c>
      <c r="Q5161" s="31" t="s">
        <v>19511</v>
      </c>
    </row>
    <row r="5162" spans="1:17" x14ac:dyDescent="0.2">
      <c r="A5162" s="9" t="s">
        <v>18154</v>
      </c>
      <c r="B5162" s="9">
        <v>1</v>
      </c>
      <c r="K5162" s="26" t="s">
        <v>8186</v>
      </c>
      <c r="L5162" s="27" t="s">
        <v>17646</v>
      </c>
      <c r="M5162" s="27" t="s">
        <v>17647</v>
      </c>
      <c r="N5162" s="27" t="s">
        <v>17604</v>
      </c>
      <c r="O5162" s="27" t="s">
        <v>17604</v>
      </c>
      <c r="P5162" s="27" t="s">
        <v>19511</v>
      </c>
      <c r="Q5162" s="28" t="s">
        <v>19511</v>
      </c>
    </row>
    <row r="5163" spans="1:17" x14ac:dyDescent="0.2">
      <c r="A5163" s="9" t="s">
        <v>18156</v>
      </c>
      <c r="B5163" s="9">
        <v>1</v>
      </c>
      <c r="K5163" s="29" t="s">
        <v>8186</v>
      </c>
      <c r="L5163" s="30" t="s">
        <v>17625</v>
      </c>
      <c r="M5163" s="30" t="s">
        <v>17648</v>
      </c>
      <c r="N5163" s="30" t="s">
        <v>17604</v>
      </c>
      <c r="O5163" s="30" t="s">
        <v>17604</v>
      </c>
      <c r="P5163" s="30" t="s">
        <v>6737</v>
      </c>
      <c r="Q5163" s="31" t="s">
        <v>6738</v>
      </c>
    </row>
    <row r="5164" spans="1:17" x14ac:dyDescent="0.2">
      <c r="A5164" s="9" t="s">
        <v>18158</v>
      </c>
      <c r="B5164" s="9">
        <v>1</v>
      </c>
      <c r="K5164" s="26" t="s">
        <v>8186</v>
      </c>
      <c r="L5164" s="27" t="s">
        <v>17649</v>
      </c>
      <c r="M5164" s="27" t="s">
        <v>17650</v>
      </c>
      <c r="N5164" s="27" t="s">
        <v>17604</v>
      </c>
      <c r="O5164" s="27" t="s">
        <v>17604</v>
      </c>
      <c r="P5164" s="27" t="s">
        <v>6750</v>
      </c>
      <c r="Q5164" s="28" t="s">
        <v>6751</v>
      </c>
    </row>
    <row r="5165" spans="1:17" x14ac:dyDescent="0.2">
      <c r="A5165" s="9" t="s">
        <v>18159</v>
      </c>
      <c r="B5165" s="9">
        <v>1</v>
      </c>
      <c r="K5165" s="29" t="s">
        <v>8183</v>
      </c>
      <c r="L5165" s="30" t="s">
        <v>17651</v>
      </c>
      <c r="M5165" s="30" t="s">
        <v>17652</v>
      </c>
      <c r="N5165" s="30" t="s">
        <v>17604</v>
      </c>
      <c r="O5165" s="30" t="s">
        <v>17604</v>
      </c>
      <c r="P5165" s="30" t="s">
        <v>6752</v>
      </c>
      <c r="Q5165" s="31" t="s">
        <v>6753</v>
      </c>
    </row>
    <row r="5166" spans="1:17" x14ac:dyDescent="0.2">
      <c r="A5166" s="9" t="s">
        <v>18161</v>
      </c>
      <c r="B5166" s="9">
        <v>1</v>
      </c>
      <c r="K5166" s="26" t="s">
        <v>8216</v>
      </c>
      <c r="L5166" s="27" t="s">
        <v>17653</v>
      </c>
      <c r="M5166" s="27" t="s">
        <v>6754</v>
      </c>
      <c r="N5166" s="27" t="s">
        <v>17604</v>
      </c>
      <c r="O5166" s="27" t="s">
        <v>17604</v>
      </c>
      <c r="P5166" s="27" t="s">
        <v>6755</v>
      </c>
      <c r="Q5166" s="28" t="s">
        <v>6756</v>
      </c>
    </row>
    <row r="5167" spans="1:17" x14ac:dyDescent="0.2">
      <c r="A5167" s="9" t="s">
        <v>18162</v>
      </c>
      <c r="B5167" s="9">
        <v>1</v>
      </c>
      <c r="K5167" s="29" t="s">
        <v>8183</v>
      </c>
      <c r="L5167" s="30" t="s">
        <v>17654</v>
      </c>
      <c r="M5167" s="30" t="s">
        <v>6757</v>
      </c>
      <c r="N5167" s="30" t="s">
        <v>6773</v>
      </c>
      <c r="O5167" s="30" t="s">
        <v>6773</v>
      </c>
      <c r="P5167" s="30" t="s">
        <v>19511</v>
      </c>
      <c r="Q5167" s="31" t="s">
        <v>6758</v>
      </c>
    </row>
    <row r="5168" spans="1:17" x14ac:dyDescent="0.2">
      <c r="A5168" s="9" t="s">
        <v>18164</v>
      </c>
      <c r="B5168" s="9">
        <v>1</v>
      </c>
      <c r="K5168" s="26" t="s">
        <v>8183</v>
      </c>
      <c r="L5168" s="27" t="s">
        <v>17655</v>
      </c>
      <c r="M5168" s="27" t="s">
        <v>6759</v>
      </c>
      <c r="N5168" s="27" t="s">
        <v>6773</v>
      </c>
      <c r="O5168" s="27" t="s">
        <v>6773</v>
      </c>
      <c r="P5168" s="27" t="s">
        <v>6760</v>
      </c>
      <c r="Q5168" s="28" t="s">
        <v>6761</v>
      </c>
    </row>
    <row r="5169" spans="1:17" x14ac:dyDescent="0.2">
      <c r="A5169" s="9" t="s">
        <v>18167</v>
      </c>
      <c r="B5169" s="9">
        <v>1</v>
      </c>
      <c r="K5169" s="29" t="s">
        <v>8183</v>
      </c>
      <c r="L5169" s="30" t="s">
        <v>17656</v>
      </c>
      <c r="M5169" s="30" t="s">
        <v>6762</v>
      </c>
      <c r="N5169" s="30" t="s">
        <v>6773</v>
      </c>
      <c r="O5169" s="30" t="s">
        <v>6773</v>
      </c>
      <c r="P5169" s="30" t="s">
        <v>6763</v>
      </c>
      <c r="Q5169" s="31" t="s">
        <v>6764</v>
      </c>
    </row>
    <row r="5170" spans="1:17" x14ac:dyDescent="0.2">
      <c r="A5170" s="9" t="s">
        <v>18168</v>
      </c>
      <c r="B5170" s="9">
        <v>1</v>
      </c>
      <c r="K5170" s="26" t="s">
        <v>8183</v>
      </c>
      <c r="L5170" s="27" t="s">
        <v>17657</v>
      </c>
      <c r="M5170" s="27" t="s">
        <v>6765</v>
      </c>
      <c r="N5170" s="27" t="s">
        <v>6773</v>
      </c>
      <c r="O5170" s="27" t="s">
        <v>6773</v>
      </c>
      <c r="P5170" s="27" t="s">
        <v>19511</v>
      </c>
      <c r="Q5170" s="28" t="s">
        <v>6766</v>
      </c>
    </row>
    <row r="5171" spans="1:17" x14ac:dyDescent="0.2">
      <c r="A5171" s="9" t="s">
        <v>18169</v>
      </c>
      <c r="B5171" s="9">
        <v>1</v>
      </c>
      <c r="K5171" s="29" t="s">
        <v>8183</v>
      </c>
      <c r="L5171" s="30" t="s">
        <v>17658</v>
      </c>
      <c r="M5171" s="30" t="s">
        <v>6765</v>
      </c>
      <c r="N5171" s="30" t="s">
        <v>6773</v>
      </c>
      <c r="O5171" s="30" t="s">
        <v>6773</v>
      </c>
      <c r="P5171" s="30" t="s">
        <v>6767</v>
      </c>
      <c r="Q5171" s="31" t="s">
        <v>6768</v>
      </c>
    </row>
    <row r="5172" spans="1:17" x14ac:dyDescent="0.2">
      <c r="A5172" s="9" t="s">
        <v>18170</v>
      </c>
      <c r="B5172" s="9">
        <v>1</v>
      </c>
      <c r="K5172" s="26" t="s">
        <v>8177</v>
      </c>
      <c r="L5172" s="27" t="s">
        <v>17659</v>
      </c>
      <c r="M5172" s="27" t="s">
        <v>17660</v>
      </c>
      <c r="N5172" s="27" t="s">
        <v>6773</v>
      </c>
      <c r="O5172" s="27" t="s">
        <v>6773</v>
      </c>
      <c r="P5172" s="27" t="s">
        <v>6769</v>
      </c>
      <c r="Q5172" s="28" t="s">
        <v>6770</v>
      </c>
    </row>
    <row r="5173" spans="1:17" x14ac:dyDescent="0.2">
      <c r="A5173" s="9" t="s">
        <v>18171</v>
      </c>
      <c r="B5173" s="9">
        <v>1</v>
      </c>
      <c r="K5173" s="29" t="s">
        <v>8183</v>
      </c>
      <c r="L5173" s="30" t="s">
        <v>17661</v>
      </c>
      <c r="M5173" s="30" t="s">
        <v>17662</v>
      </c>
      <c r="N5173" s="30" t="s">
        <v>6773</v>
      </c>
      <c r="O5173" s="30" t="s">
        <v>19511</v>
      </c>
      <c r="P5173" s="30" t="s">
        <v>6771</v>
      </c>
      <c r="Q5173" s="31" t="s">
        <v>6772</v>
      </c>
    </row>
    <row r="5174" spans="1:17" x14ac:dyDescent="0.2">
      <c r="A5174" s="9" t="s">
        <v>18172</v>
      </c>
      <c r="B5174" s="9">
        <v>1</v>
      </c>
      <c r="K5174" s="26" t="s">
        <v>8183</v>
      </c>
      <c r="L5174" s="27" t="s">
        <v>14744</v>
      </c>
      <c r="M5174" s="27" t="s">
        <v>17663</v>
      </c>
      <c r="N5174" s="27" t="s">
        <v>6773</v>
      </c>
      <c r="O5174" s="27" t="s">
        <v>6773</v>
      </c>
      <c r="P5174" s="27" t="s">
        <v>19511</v>
      </c>
      <c r="Q5174" s="28" t="s">
        <v>6774</v>
      </c>
    </row>
    <row r="5175" spans="1:17" x14ac:dyDescent="0.2">
      <c r="A5175" s="9" t="s">
        <v>18174</v>
      </c>
      <c r="B5175" s="9">
        <v>1</v>
      </c>
      <c r="K5175" s="29" t="s">
        <v>8177</v>
      </c>
      <c r="L5175" s="30" t="s">
        <v>17664</v>
      </c>
      <c r="M5175" s="30" t="s">
        <v>17665</v>
      </c>
      <c r="N5175" s="30" t="s">
        <v>6773</v>
      </c>
      <c r="O5175" s="30" t="s">
        <v>6773</v>
      </c>
      <c r="P5175" s="30" t="s">
        <v>19511</v>
      </c>
      <c r="Q5175" s="31" t="s">
        <v>6775</v>
      </c>
    </row>
    <row r="5176" spans="1:17" x14ac:dyDescent="0.2">
      <c r="A5176" s="9" t="s">
        <v>18176</v>
      </c>
      <c r="B5176" s="9">
        <v>1</v>
      </c>
      <c r="K5176" s="26" t="s">
        <v>8177</v>
      </c>
      <c r="L5176" s="27" t="s">
        <v>17666</v>
      </c>
      <c r="M5176" s="27" t="s">
        <v>17667</v>
      </c>
      <c r="N5176" s="27" t="s">
        <v>6773</v>
      </c>
      <c r="O5176" s="27" t="s">
        <v>19511</v>
      </c>
      <c r="P5176" s="27" t="s">
        <v>6776</v>
      </c>
      <c r="Q5176" s="28" t="s">
        <v>6777</v>
      </c>
    </row>
    <row r="5177" spans="1:17" x14ac:dyDescent="0.2">
      <c r="A5177" s="9" t="s">
        <v>18178</v>
      </c>
      <c r="B5177" s="9">
        <v>1</v>
      </c>
      <c r="K5177" s="29" t="s">
        <v>8186</v>
      </c>
      <c r="L5177" s="30" t="s">
        <v>17668</v>
      </c>
      <c r="M5177" s="30" t="s">
        <v>17669</v>
      </c>
      <c r="N5177" s="30" t="s">
        <v>6773</v>
      </c>
      <c r="O5177" s="30" t="s">
        <v>6773</v>
      </c>
      <c r="P5177" s="30" t="s">
        <v>6778</v>
      </c>
      <c r="Q5177" s="31" t="s">
        <v>6779</v>
      </c>
    </row>
    <row r="5178" spans="1:17" x14ac:dyDescent="0.2">
      <c r="A5178" s="9" t="s">
        <v>18179</v>
      </c>
      <c r="B5178" s="9">
        <v>1</v>
      </c>
      <c r="K5178" s="26" t="s">
        <v>8216</v>
      </c>
      <c r="L5178" s="27" t="s">
        <v>17670</v>
      </c>
      <c r="M5178" s="27" t="s">
        <v>17671</v>
      </c>
      <c r="N5178" s="27" t="s">
        <v>6773</v>
      </c>
      <c r="O5178" s="27" t="s">
        <v>19511</v>
      </c>
      <c r="P5178" s="27" t="s">
        <v>6780</v>
      </c>
      <c r="Q5178" s="28" t="s">
        <v>6781</v>
      </c>
    </row>
    <row r="5179" spans="1:17" x14ac:dyDescent="0.2">
      <c r="A5179" s="9" t="s">
        <v>18180</v>
      </c>
      <c r="B5179" s="9">
        <v>1</v>
      </c>
      <c r="K5179" s="29" t="s">
        <v>8183</v>
      </c>
      <c r="L5179" s="30" t="s">
        <v>17672</v>
      </c>
      <c r="M5179" s="30" t="s">
        <v>17673</v>
      </c>
      <c r="N5179" s="30" t="s">
        <v>6823</v>
      </c>
      <c r="O5179" s="30" t="s">
        <v>6782</v>
      </c>
      <c r="P5179" s="30" t="s">
        <v>6783</v>
      </c>
      <c r="Q5179" s="31" t="s">
        <v>6784</v>
      </c>
    </row>
    <row r="5180" spans="1:17" x14ac:dyDescent="0.2">
      <c r="A5180" s="9" t="s">
        <v>18182</v>
      </c>
      <c r="B5180" s="9">
        <v>1</v>
      </c>
      <c r="K5180" s="26" t="s">
        <v>8220</v>
      </c>
      <c r="L5180" s="27" t="s">
        <v>17674</v>
      </c>
      <c r="M5180" s="27" t="s">
        <v>19511</v>
      </c>
      <c r="N5180" s="27" t="s">
        <v>6823</v>
      </c>
      <c r="O5180" s="27" t="s">
        <v>17675</v>
      </c>
      <c r="P5180" s="27" t="s">
        <v>19511</v>
      </c>
      <c r="Q5180" s="28" t="s">
        <v>6785</v>
      </c>
    </row>
    <row r="5181" spans="1:17" x14ac:dyDescent="0.2">
      <c r="A5181" s="9" t="s">
        <v>18183</v>
      </c>
      <c r="B5181" s="9">
        <v>1</v>
      </c>
      <c r="K5181" s="29" t="s">
        <v>8186</v>
      </c>
      <c r="L5181" s="30" t="s">
        <v>17676</v>
      </c>
      <c r="M5181" s="30" t="s">
        <v>17677</v>
      </c>
      <c r="N5181" s="30" t="s">
        <v>6823</v>
      </c>
      <c r="O5181" s="30" t="s">
        <v>6823</v>
      </c>
      <c r="P5181" s="30" t="s">
        <v>6786</v>
      </c>
      <c r="Q5181" s="31" t="s">
        <v>6787</v>
      </c>
    </row>
    <row r="5182" spans="1:17" x14ac:dyDescent="0.2">
      <c r="A5182" s="9" t="s">
        <v>18186</v>
      </c>
      <c r="B5182" s="9">
        <v>1</v>
      </c>
      <c r="K5182" s="26" t="s">
        <v>8183</v>
      </c>
      <c r="L5182" s="27" t="s">
        <v>17678</v>
      </c>
      <c r="M5182" s="27" t="s">
        <v>17679</v>
      </c>
      <c r="N5182" s="27" t="s">
        <v>6823</v>
      </c>
      <c r="O5182" s="27" t="s">
        <v>6823</v>
      </c>
      <c r="P5182" s="27" t="s">
        <v>19511</v>
      </c>
      <c r="Q5182" s="28" t="s">
        <v>19511</v>
      </c>
    </row>
    <row r="5183" spans="1:17" x14ac:dyDescent="0.2">
      <c r="A5183" s="9" t="s">
        <v>18188</v>
      </c>
      <c r="B5183" s="9">
        <v>1</v>
      </c>
      <c r="K5183" s="29" t="s">
        <v>8183</v>
      </c>
      <c r="L5183" s="30" t="s">
        <v>17680</v>
      </c>
      <c r="M5183" s="30" t="s">
        <v>17681</v>
      </c>
      <c r="N5183" s="30" t="s">
        <v>6823</v>
      </c>
      <c r="O5183" s="30" t="s">
        <v>6823</v>
      </c>
      <c r="P5183" s="30" t="s">
        <v>6788</v>
      </c>
      <c r="Q5183" s="31" t="s">
        <v>6789</v>
      </c>
    </row>
    <row r="5184" spans="1:17" x14ac:dyDescent="0.2">
      <c r="A5184" s="9" t="s">
        <v>18189</v>
      </c>
      <c r="B5184" s="9">
        <v>1</v>
      </c>
      <c r="K5184" s="26" t="s">
        <v>8183</v>
      </c>
      <c r="L5184" s="27" t="s">
        <v>17682</v>
      </c>
      <c r="M5184" s="27" t="s">
        <v>17683</v>
      </c>
      <c r="N5184" s="27" t="s">
        <v>6823</v>
      </c>
      <c r="O5184" s="27" t="s">
        <v>6823</v>
      </c>
      <c r="P5184" s="27" t="s">
        <v>19511</v>
      </c>
      <c r="Q5184" s="28" t="s">
        <v>6790</v>
      </c>
    </row>
    <row r="5185" spans="1:17" x14ac:dyDescent="0.2">
      <c r="A5185" s="9" t="s">
        <v>18190</v>
      </c>
      <c r="B5185" s="9">
        <v>1</v>
      </c>
      <c r="K5185" s="29" t="s">
        <v>8183</v>
      </c>
      <c r="L5185" s="30" t="s">
        <v>17684</v>
      </c>
      <c r="M5185" s="30" t="s">
        <v>17685</v>
      </c>
      <c r="N5185" s="30" t="s">
        <v>6823</v>
      </c>
      <c r="O5185" s="30" t="s">
        <v>6823</v>
      </c>
      <c r="P5185" s="30" t="s">
        <v>6791</v>
      </c>
      <c r="Q5185" s="31" t="s">
        <v>6792</v>
      </c>
    </row>
    <row r="5186" spans="1:17" x14ac:dyDescent="0.2">
      <c r="A5186" s="9" t="s">
        <v>18192</v>
      </c>
      <c r="B5186" s="9">
        <v>1</v>
      </c>
      <c r="K5186" s="26" t="s">
        <v>8186</v>
      </c>
      <c r="L5186" s="27" t="s">
        <v>17686</v>
      </c>
      <c r="M5186" s="27" t="s">
        <v>17687</v>
      </c>
      <c r="N5186" s="27" t="s">
        <v>6823</v>
      </c>
      <c r="O5186" s="27" t="s">
        <v>17688</v>
      </c>
      <c r="P5186" s="27" t="s">
        <v>19511</v>
      </c>
      <c r="Q5186" s="28" t="s">
        <v>6793</v>
      </c>
    </row>
    <row r="5187" spans="1:17" x14ac:dyDescent="0.2">
      <c r="A5187" s="9" t="s">
        <v>18193</v>
      </c>
      <c r="B5187" s="9">
        <v>1</v>
      </c>
      <c r="K5187" s="29" t="s">
        <v>8183</v>
      </c>
      <c r="L5187" s="30" t="s">
        <v>17689</v>
      </c>
      <c r="M5187" s="30" t="s">
        <v>17690</v>
      </c>
      <c r="N5187" s="30" t="s">
        <v>6823</v>
      </c>
      <c r="O5187" s="30" t="s">
        <v>19511</v>
      </c>
      <c r="P5187" s="30" t="s">
        <v>6794</v>
      </c>
      <c r="Q5187" s="31" t="s">
        <v>6795</v>
      </c>
    </row>
    <row r="5188" spans="1:17" x14ac:dyDescent="0.2">
      <c r="A5188" s="9" t="s">
        <v>18194</v>
      </c>
      <c r="B5188" s="9">
        <v>1</v>
      </c>
      <c r="K5188" s="26" t="s">
        <v>8174</v>
      </c>
      <c r="L5188" s="27" t="s">
        <v>17691</v>
      </c>
      <c r="M5188" s="27" t="s">
        <v>17692</v>
      </c>
      <c r="N5188" s="27" t="s">
        <v>6823</v>
      </c>
      <c r="O5188" s="27" t="s">
        <v>19511</v>
      </c>
      <c r="P5188" s="27" t="s">
        <v>19511</v>
      </c>
      <c r="Q5188" s="28" t="s">
        <v>6796</v>
      </c>
    </row>
    <row r="5189" spans="1:17" x14ac:dyDescent="0.2">
      <c r="A5189" s="9" t="s">
        <v>18197</v>
      </c>
      <c r="B5189" s="9">
        <v>1</v>
      </c>
      <c r="K5189" s="29" t="s">
        <v>8174</v>
      </c>
      <c r="L5189" s="30" t="s">
        <v>17693</v>
      </c>
      <c r="M5189" s="30" t="s">
        <v>6797</v>
      </c>
      <c r="N5189" s="30" t="s">
        <v>6823</v>
      </c>
      <c r="O5189" s="30" t="s">
        <v>19511</v>
      </c>
      <c r="P5189" s="30" t="s">
        <v>19511</v>
      </c>
      <c r="Q5189" s="31" t="s">
        <v>6798</v>
      </c>
    </row>
    <row r="5190" spans="1:17" x14ac:dyDescent="0.2">
      <c r="A5190" s="9" t="s">
        <v>18198</v>
      </c>
      <c r="B5190" s="9">
        <v>1</v>
      </c>
      <c r="K5190" s="26" t="s">
        <v>8183</v>
      </c>
      <c r="L5190" s="27" t="s">
        <v>17694</v>
      </c>
      <c r="M5190" s="27" t="s">
        <v>6799</v>
      </c>
      <c r="N5190" s="27" t="s">
        <v>6823</v>
      </c>
      <c r="O5190" s="27" t="s">
        <v>19511</v>
      </c>
      <c r="P5190" s="27" t="s">
        <v>6800</v>
      </c>
      <c r="Q5190" s="28" t="s">
        <v>6801</v>
      </c>
    </row>
    <row r="5191" spans="1:17" x14ac:dyDescent="0.2">
      <c r="A5191" s="9" t="s">
        <v>18200</v>
      </c>
      <c r="B5191" s="9">
        <v>1</v>
      </c>
      <c r="K5191" s="29" t="s">
        <v>8216</v>
      </c>
      <c r="L5191" s="30" t="s">
        <v>17695</v>
      </c>
      <c r="M5191" s="30" t="s">
        <v>19511</v>
      </c>
      <c r="N5191" s="30" t="s">
        <v>6823</v>
      </c>
      <c r="O5191" s="30" t="s">
        <v>17696</v>
      </c>
      <c r="P5191" s="30" t="s">
        <v>19511</v>
      </c>
      <c r="Q5191" s="31" t="s">
        <v>6802</v>
      </c>
    </row>
    <row r="5192" spans="1:17" x14ac:dyDescent="0.2">
      <c r="A5192" s="9" t="s">
        <v>18202</v>
      </c>
      <c r="B5192" s="9">
        <v>1</v>
      </c>
      <c r="K5192" s="26" t="s">
        <v>8174</v>
      </c>
      <c r="L5192" s="27" t="s">
        <v>17697</v>
      </c>
      <c r="M5192" s="27" t="s">
        <v>17698</v>
      </c>
      <c r="N5192" s="27" t="s">
        <v>6823</v>
      </c>
      <c r="O5192" s="27" t="s">
        <v>19511</v>
      </c>
      <c r="P5192" s="27" t="s">
        <v>19511</v>
      </c>
      <c r="Q5192" s="28" t="s">
        <v>6803</v>
      </c>
    </row>
    <row r="5193" spans="1:17" x14ac:dyDescent="0.2">
      <c r="A5193" s="9" t="s">
        <v>18204</v>
      </c>
      <c r="B5193" s="9">
        <v>1</v>
      </c>
      <c r="K5193" s="29" t="s">
        <v>8183</v>
      </c>
      <c r="L5193" s="30" t="s">
        <v>17699</v>
      </c>
      <c r="M5193" s="30" t="s">
        <v>17700</v>
      </c>
      <c r="N5193" s="30" t="s">
        <v>6823</v>
      </c>
      <c r="O5193" s="30" t="s">
        <v>17701</v>
      </c>
      <c r="P5193" s="30" t="s">
        <v>19511</v>
      </c>
      <c r="Q5193" s="31" t="s">
        <v>6804</v>
      </c>
    </row>
    <row r="5194" spans="1:17" x14ac:dyDescent="0.2">
      <c r="A5194" s="9" t="s">
        <v>18206</v>
      </c>
      <c r="B5194" s="9">
        <v>1</v>
      </c>
      <c r="K5194" s="26" t="s">
        <v>8183</v>
      </c>
      <c r="L5194" s="27" t="s">
        <v>17702</v>
      </c>
      <c r="M5194" s="27" t="s">
        <v>17703</v>
      </c>
      <c r="N5194" s="27" t="s">
        <v>6823</v>
      </c>
      <c r="O5194" s="27" t="s">
        <v>6805</v>
      </c>
      <c r="P5194" s="27" t="s">
        <v>6806</v>
      </c>
      <c r="Q5194" s="28" t="s">
        <v>6807</v>
      </c>
    </row>
    <row r="5195" spans="1:17" x14ac:dyDescent="0.2">
      <c r="A5195" s="9" t="s">
        <v>18207</v>
      </c>
      <c r="B5195" s="9">
        <v>1</v>
      </c>
      <c r="K5195" s="29" t="s">
        <v>8183</v>
      </c>
      <c r="L5195" s="30" t="s">
        <v>17704</v>
      </c>
      <c r="M5195" s="30" t="s">
        <v>17705</v>
      </c>
      <c r="N5195" s="30" t="s">
        <v>6823</v>
      </c>
      <c r="O5195" s="30" t="s">
        <v>19511</v>
      </c>
      <c r="P5195" s="30" t="s">
        <v>6808</v>
      </c>
      <c r="Q5195" s="31" t="s">
        <v>6809</v>
      </c>
    </row>
    <row r="5196" spans="1:17" x14ac:dyDescent="0.2">
      <c r="A5196" s="9" t="s">
        <v>18209</v>
      </c>
      <c r="B5196" s="9">
        <v>1</v>
      </c>
      <c r="K5196" s="26" t="s">
        <v>8183</v>
      </c>
      <c r="L5196" s="27" t="s">
        <v>12050</v>
      </c>
      <c r="M5196" s="27" t="s">
        <v>17706</v>
      </c>
      <c r="N5196" s="27" t="s">
        <v>6823</v>
      </c>
      <c r="O5196" s="27" t="s">
        <v>19511</v>
      </c>
      <c r="P5196" s="27" t="s">
        <v>6810</v>
      </c>
      <c r="Q5196" s="28" t="s">
        <v>6811</v>
      </c>
    </row>
    <row r="5197" spans="1:17" x14ac:dyDescent="0.2">
      <c r="A5197" s="9" t="s">
        <v>18211</v>
      </c>
      <c r="B5197" s="9">
        <v>1</v>
      </c>
      <c r="K5197" s="29" t="s">
        <v>8183</v>
      </c>
      <c r="L5197" s="30" t="s">
        <v>17707</v>
      </c>
      <c r="M5197" s="30" t="s">
        <v>17708</v>
      </c>
      <c r="N5197" s="30" t="s">
        <v>6823</v>
      </c>
      <c r="O5197" s="30" t="s">
        <v>19511</v>
      </c>
      <c r="P5197" s="30" t="s">
        <v>6812</v>
      </c>
      <c r="Q5197" s="31" t="s">
        <v>6813</v>
      </c>
    </row>
    <row r="5198" spans="1:17" x14ac:dyDescent="0.2">
      <c r="A5198" s="9" t="s">
        <v>18213</v>
      </c>
      <c r="B5198" s="9">
        <v>1</v>
      </c>
      <c r="K5198" s="26" t="s">
        <v>8216</v>
      </c>
      <c r="L5198" s="27" t="s">
        <v>17709</v>
      </c>
      <c r="M5198" s="27" t="s">
        <v>17710</v>
      </c>
      <c r="N5198" s="27" t="s">
        <v>6823</v>
      </c>
      <c r="O5198" s="27" t="s">
        <v>19511</v>
      </c>
      <c r="P5198" s="27" t="s">
        <v>6814</v>
      </c>
      <c r="Q5198" s="28" t="s">
        <v>6815</v>
      </c>
    </row>
    <row r="5199" spans="1:17" x14ac:dyDescent="0.2">
      <c r="A5199" s="9" t="s">
        <v>18215</v>
      </c>
      <c r="B5199" s="9">
        <v>1</v>
      </c>
      <c r="K5199" s="29" t="s">
        <v>8216</v>
      </c>
      <c r="L5199" s="30" t="s">
        <v>17711</v>
      </c>
      <c r="M5199" s="30" t="s">
        <v>17712</v>
      </c>
      <c r="N5199" s="30" t="s">
        <v>6823</v>
      </c>
      <c r="O5199" s="30" t="s">
        <v>19511</v>
      </c>
      <c r="P5199" s="30" t="s">
        <v>19511</v>
      </c>
      <c r="Q5199" s="31" t="s">
        <v>6816</v>
      </c>
    </row>
    <row r="5200" spans="1:17" x14ac:dyDescent="0.2">
      <c r="A5200" s="9" t="s">
        <v>18217</v>
      </c>
      <c r="B5200" s="9">
        <v>1</v>
      </c>
      <c r="K5200" s="26" t="s">
        <v>8177</v>
      </c>
      <c r="L5200" s="27" t="s">
        <v>13174</v>
      </c>
      <c r="M5200" s="27" t="s">
        <v>17713</v>
      </c>
      <c r="N5200" s="27" t="s">
        <v>6823</v>
      </c>
      <c r="O5200" s="27" t="s">
        <v>6823</v>
      </c>
      <c r="P5200" s="27" t="s">
        <v>6817</v>
      </c>
      <c r="Q5200" s="28" t="s">
        <v>6818</v>
      </c>
    </row>
    <row r="5201" spans="1:17" x14ac:dyDescent="0.2">
      <c r="A5201" s="9" t="s">
        <v>18220</v>
      </c>
      <c r="B5201" s="9">
        <v>1</v>
      </c>
      <c r="K5201" s="29" t="s">
        <v>8177</v>
      </c>
      <c r="L5201" s="30" t="s">
        <v>10606</v>
      </c>
      <c r="M5201" s="30" t="s">
        <v>17714</v>
      </c>
      <c r="N5201" s="30" t="s">
        <v>6823</v>
      </c>
      <c r="O5201" s="30" t="s">
        <v>6823</v>
      </c>
      <c r="P5201" s="30" t="s">
        <v>6819</v>
      </c>
      <c r="Q5201" s="31" t="s">
        <v>6820</v>
      </c>
    </row>
    <row r="5202" spans="1:17" x14ac:dyDescent="0.2">
      <c r="A5202" s="9" t="s">
        <v>18222</v>
      </c>
      <c r="B5202" s="9">
        <v>1</v>
      </c>
      <c r="K5202" s="26" t="s">
        <v>8177</v>
      </c>
      <c r="L5202" s="27" t="s">
        <v>17715</v>
      </c>
      <c r="M5202" s="27" t="s">
        <v>17716</v>
      </c>
      <c r="N5202" s="27" t="s">
        <v>6823</v>
      </c>
      <c r="O5202" s="27" t="s">
        <v>6823</v>
      </c>
      <c r="P5202" s="27" t="s">
        <v>6821</v>
      </c>
      <c r="Q5202" s="28" t="s">
        <v>6822</v>
      </c>
    </row>
    <row r="5203" spans="1:17" x14ac:dyDescent="0.2">
      <c r="A5203" s="9" t="s">
        <v>18224</v>
      </c>
      <c r="B5203" s="9">
        <v>1</v>
      </c>
      <c r="K5203" s="29" t="s">
        <v>8186</v>
      </c>
      <c r="L5203" s="30" t="s">
        <v>10868</v>
      </c>
      <c r="M5203" s="30" t="s">
        <v>17717</v>
      </c>
      <c r="N5203" s="30" t="s">
        <v>6823</v>
      </c>
      <c r="O5203" s="30" t="s">
        <v>6823</v>
      </c>
      <c r="P5203" s="30" t="s">
        <v>6824</v>
      </c>
      <c r="Q5203" s="31" t="s">
        <v>6825</v>
      </c>
    </row>
    <row r="5204" spans="1:17" x14ac:dyDescent="0.2">
      <c r="A5204" s="9" t="s">
        <v>18226</v>
      </c>
      <c r="B5204" s="9">
        <v>1</v>
      </c>
      <c r="K5204" s="26" t="s">
        <v>8186</v>
      </c>
      <c r="L5204" s="27" t="s">
        <v>17312</v>
      </c>
      <c r="M5204" s="27" t="s">
        <v>17718</v>
      </c>
      <c r="N5204" s="27" t="s">
        <v>6823</v>
      </c>
      <c r="O5204" s="27" t="s">
        <v>6823</v>
      </c>
      <c r="P5204" s="27" t="s">
        <v>19511</v>
      </c>
      <c r="Q5204" s="28" t="s">
        <v>19511</v>
      </c>
    </row>
    <row r="5205" spans="1:17" x14ac:dyDescent="0.2">
      <c r="A5205" s="9" t="s">
        <v>18228</v>
      </c>
      <c r="B5205" s="9">
        <v>1</v>
      </c>
      <c r="K5205" s="29" t="s">
        <v>8186</v>
      </c>
      <c r="L5205" s="30" t="s">
        <v>9479</v>
      </c>
      <c r="M5205" s="30" t="s">
        <v>17719</v>
      </c>
      <c r="N5205" s="30" t="s">
        <v>6823</v>
      </c>
      <c r="O5205" s="30" t="s">
        <v>6823</v>
      </c>
      <c r="P5205" s="30" t="s">
        <v>6826</v>
      </c>
      <c r="Q5205" s="31" t="s">
        <v>6827</v>
      </c>
    </row>
    <row r="5206" spans="1:17" x14ac:dyDescent="0.2">
      <c r="A5206" s="9" t="s">
        <v>18230</v>
      </c>
      <c r="B5206" s="9">
        <v>1</v>
      </c>
      <c r="K5206" s="26" t="s">
        <v>8186</v>
      </c>
      <c r="L5206" s="27" t="s">
        <v>17720</v>
      </c>
      <c r="M5206" s="27" t="s">
        <v>19511</v>
      </c>
      <c r="N5206" s="27" t="s">
        <v>6823</v>
      </c>
      <c r="O5206" s="27" t="s">
        <v>17721</v>
      </c>
      <c r="P5206" s="27" t="s">
        <v>19511</v>
      </c>
      <c r="Q5206" s="28" t="s">
        <v>19511</v>
      </c>
    </row>
    <row r="5207" spans="1:17" x14ac:dyDescent="0.2">
      <c r="A5207" s="9" t="s">
        <v>18232</v>
      </c>
      <c r="B5207" s="9">
        <v>1</v>
      </c>
      <c r="K5207" s="29" t="s">
        <v>8186</v>
      </c>
      <c r="L5207" s="30" t="s">
        <v>17722</v>
      </c>
      <c r="M5207" s="30" t="s">
        <v>19511</v>
      </c>
      <c r="N5207" s="30" t="s">
        <v>6823</v>
      </c>
      <c r="O5207" s="30" t="s">
        <v>19511</v>
      </c>
      <c r="P5207" s="30" t="s">
        <v>19511</v>
      </c>
      <c r="Q5207" s="31" t="s">
        <v>19511</v>
      </c>
    </row>
    <row r="5208" spans="1:17" x14ac:dyDescent="0.2">
      <c r="A5208" s="9" t="s">
        <v>18234</v>
      </c>
      <c r="B5208" s="9">
        <v>1</v>
      </c>
      <c r="K5208" s="26" t="s">
        <v>8186</v>
      </c>
      <c r="L5208" s="27" t="s">
        <v>17723</v>
      </c>
      <c r="M5208" s="27" t="s">
        <v>17724</v>
      </c>
      <c r="N5208" s="27" t="s">
        <v>6823</v>
      </c>
      <c r="O5208" s="27" t="s">
        <v>6828</v>
      </c>
      <c r="P5208" s="27" t="s">
        <v>6829</v>
      </c>
      <c r="Q5208" s="28" t="s">
        <v>6830</v>
      </c>
    </row>
    <row r="5209" spans="1:17" x14ac:dyDescent="0.2">
      <c r="A5209" s="9" t="s">
        <v>18236</v>
      </c>
      <c r="B5209" s="9">
        <v>1</v>
      </c>
      <c r="K5209" s="29" t="s">
        <v>8216</v>
      </c>
      <c r="L5209" s="30" t="s">
        <v>17725</v>
      </c>
      <c r="M5209" s="30" t="s">
        <v>17726</v>
      </c>
      <c r="N5209" s="30" t="s">
        <v>6823</v>
      </c>
      <c r="O5209" s="30" t="s">
        <v>19511</v>
      </c>
      <c r="P5209" s="30" t="s">
        <v>19511</v>
      </c>
      <c r="Q5209" s="31" t="s">
        <v>6831</v>
      </c>
    </row>
    <row r="5210" spans="1:17" x14ac:dyDescent="0.2">
      <c r="A5210" s="9" t="s">
        <v>18238</v>
      </c>
      <c r="B5210" s="9">
        <v>1</v>
      </c>
      <c r="K5210" s="26" t="s">
        <v>8183</v>
      </c>
      <c r="L5210" s="27" t="s">
        <v>17727</v>
      </c>
      <c r="M5210" s="27" t="s">
        <v>17728</v>
      </c>
      <c r="N5210" s="27" t="s">
        <v>6823</v>
      </c>
      <c r="O5210" s="27" t="s">
        <v>6823</v>
      </c>
      <c r="P5210" s="27" t="s">
        <v>19511</v>
      </c>
      <c r="Q5210" s="28" t="s">
        <v>6832</v>
      </c>
    </row>
    <row r="5211" spans="1:17" x14ac:dyDescent="0.2">
      <c r="A5211" s="9" t="s">
        <v>18240</v>
      </c>
      <c r="B5211" s="9">
        <v>1</v>
      </c>
      <c r="K5211" s="29" t="s">
        <v>8183</v>
      </c>
      <c r="L5211" s="30" t="s">
        <v>17729</v>
      </c>
      <c r="M5211" s="30" t="s">
        <v>17730</v>
      </c>
      <c r="N5211" s="30" t="s">
        <v>6823</v>
      </c>
      <c r="O5211" s="30" t="s">
        <v>19511</v>
      </c>
      <c r="P5211" s="30" t="s">
        <v>19511</v>
      </c>
      <c r="Q5211" s="31" t="s">
        <v>6833</v>
      </c>
    </row>
    <row r="5212" spans="1:17" x14ac:dyDescent="0.2">
      <c r="A5212" s="9" t="s">
        <v>18243</v>
      </c>
      <c r="B5212" s="9">
        <v>1</v>
      </c>
      <c r="K5212" s="26" t="s">
        <v>8216</v>
      </c>
      <c r="L5212" s="27" t="s">
        <v>17731</v>
      </c>
      <c r="M5212" s="27" t="s">
        <v>17732</v>
      </c>
      <c r="N5212" s="27" t="s">
        <v>6823</v>
      </c>
      <c r="O5212" s="27" t="s">
        <v>19511</v>
      </c>
      <c r="P5212" s="27" t="s">
        <v>19511</v>
      </c>
      <c r="Q5212" s="28" t="s">
        <v>6834</v>
      </c>
    </row>
    <row r="5213" spans="1:17" x14ac:dyDescent="0.2">
      <c r="A5213" s="9" t="s">
        <v>18245</v>
      </c>
      <c r="B5213" s="9">
        <v>1</v>
      </c>
      <c r="K5213" s="29" t="s">
        <v>8174</v>
      </c>
      <c r="L5213" s="30" t="s">
        <v>17733</v>
      </c>
      <c r="M5213" s="30" t="s">
        <v>17734</v>
      </c>
      <c r="N5213" s="30" t="s">
        <v>6823</v>
      </c>
      <c r="O5213" s="30" t="s">
        <v>19511</v>
      </c>
      <c r="P5213" s="30" t="s">
        <v>19511</v>
      </c>
      <c r="Q5213" s="31" t="s">
        <v>6835</v>
      </c>
    </row>
    <row r="5214" spans="1:17" x14ac:dyDescent="0.2">
      <c r="A5214" s="9" t="s">
        <v>18247</v>
      </c>
      <c r="B5214" s="9">
        <v>1</v>
      </c>
      <c r="K5214" s="26" t="s">
        <v>8174</v>
      </c>
      <c r="L5214" s="27" t="s">
        <v>17733</v>
      </c>
      <c r="M5214" s="27" t="s">
        <v>17735</v>
      </c>
      <c r="N5214" s="27" t="s">
        <v>6823</v>
      </c>
      <c r="O5214" s="27" t="s">
        <v>19511</v>
      </c>
      <c r="P5214" s="27" t="s">
        <v>19511</v>
      </c>
      <c r="Q5214" s="28" t="s">
        <v>6835</v>
      </c>
    </row>
    <row r="5215" spans="1:17" x14ac:dyDescent="0.2">
      <c r="A5215" s="9" t="s">
        <v>18248</v>
      </c>
      <c r="B5215" s="9">
        <v>1</v>
      </c>
      <c r="K5215" s="29" t="s">
        <v>8216</v>
      </c>
      <c r="L5215" s="30" t="s">
        <v>17736</v>
      </c>
      <c r="M5215" s="30" t="s">
        <v>17737</v>
      </c>
      <c r="N5215" s="30" t="s">
        <v>6823</v>
      </c>
      <c r="O5215" s="30" t="s">
        <v>19511</v>
      </c>
      <c r="P5215" s="30" t="s">
        <v>19511</v>
      </c>
      <c r="Q5215" s="31" t="s">
        <v>19511</v>
      </c>
    </row>
    <row r="5216" spans="1:17" x14ac:dyDescent="0.2">
      <c r="A5216" s="9" t="s">
        <v>18249</v>
      </c>
      <c r="B5216" s="9">
        <v>1</v>
      </c>
      <c r="K5216" s="26" t="s">
        <v>8216</v>
      </c>
      <c r="L5216" s="27" t="s">
        <v>17738</v>
      </c>
      <c r="M5216" s="27" t="s">
        <v>17739</v>
      </c>
      <c r="N5216" s="27" t="s">
        <v>6823</v>
      </c>
      <c r="O5216" s="27" t="s">
        <v>6823</v>
      </c>
      <c r="P5216" s="27" t="s">
        <v>19511</v>
      </c>
      <c r="Q5216" s="28" t="s">
        <v>6836</v>
      </c>
    </row>
    <row r="5217" spans="1:17" x14ac:dyDescent="0.2">
      <c r="A5217" s="9" t="s">
        <v>18252</v>
      </c>
      <c r="B5217" s="9">
        <v>1</v>
      </c>
      <c r="K5217" s="29" t="s">
        <v>8216</v>
      </c>
      <c r="L5217" s="30" t="s">
        <v>17740</v>
      </c>
      <c r="M5217" s="30" t="s">
        <v>6837</v>
      </c>
      <c r="N5217" s="30" t="s">
        <v>6823</v>
      </c>
      <c r="O5217" s="30" t="s">
        <v>6823</v>
      </c>
      <c r="P5217" s="30" t="s">
        <v>19511</v>
      </c>
      <c r="Q5217" s="31" t="s">
        <v>6838</v>
      </c>
    </row>
    <row r="5218" spans="1:17" x14ac:dyDescent="0.2">
      <c r="A5218" s="9" t="s">
        <v>18254</v>
      </c>
      <c r="B5218" s="9">
        <v>1</v>
      </c>
      <c r="K5218" s="26" t="s">
        <v>8174</v>
      </c>
      <c r="L5218" s="27" t="s">
        <v>17741</v>
      </c>
      <c r="M5218" s="27" t="s">
        <v>6839</v>
      </c>
      <c r="N5218" s="27" t="s">
        <v>6823</v>
      </c>
      <c r="O5218" s="27" t="s">
        <v>6823</v>
      </c>
      <c r="P5218" s="27" t="s">
        <v>19511</v>
      </c>
      <c r="Q5218" s="28" t="s">
        <v>19511</v>
      </c>
    </row>
    <row r="5219" spans="1:17" x14ac:dyDescent="0.2">
      <c r="A5219" s="9" t="s">
        <v>18258</v>
      </c>
      <c r="B5219" s="9">
        <v>1</v>
      </c>
      <c r="K5219" s="29" t="s">
        <v>8174</v>
      </c>
      <c r="L5219" s="30" t="s">
        <v>17742</v>
      </c>
      <c r="M5219" s="30" t="s">
        <v>6840</v>
      </c>
      <c r="N5219" s="30" t="s">
        <v>6823</v>
      </c>
      <c r="O5219" s="30" t="s">
        <v>6823</v>
      </c>
      <c r="P5219" s="30" t="s">
        <v>19511</v>
      </c>
      <c r="Q5219" s="31" t="s">
        <v>19511</v>
      </c>
    </row>
    <row r="5220" spans="1:17" x14ac:dyDescent="0.2">
      <c r="A5220" s="9" t="s">
        <v>18260</v>
      </c>
      <c r="B5220" s="9">
        <v>1</v>
      </c>
      <c r="K5220" s="26" t="s">
        <v>8174</v>
      </c>
      <c r="L5220" s="27" t="s">
        <v>17743</v>
      </c>
      <c r="M5220" s="27" t="s">
        <v>6841</v>
      </c>
      <c r="N5220" s="27" t="s">
        <v>6823</v>
      </c>
      <c r="O5220" s="27" t="s">
        <v>6823</v>
      </c>
      <c r="P5220" s="27" t="s">
        <v>19511</v>
      </c>
      <c r="Q5220" s="28" t="s">
        <v>19511</v>
      </c>
    </row>
    <row r="5221" spans="1:17" x14ac:dyDescent="0.2">
      <c r="A5221" s="9" t="s">
        <v>18263</v>
      </c>
      <c r="B5221" s="9">
        <v>1</v>
      </c>
      <c r="K5221" s="29" t="s">
        <v>8186</v>
      </c>
      <c r="L5221" s="30" t="s">
        <v>17744</v>
      </c>
      <c r="M5221" s="30" t="s">
        <v>6842</v>
      </c>
      <c r="N5221" s="30" t="s">
        <v>6823</v>
      </c>
      <c r="O5221" s="30" t="s">
        <v>6823</v>
      </c>
      <c r="P5221" s="30" t="s">
        <v>19511</v>
      </c>
      <c r="Q5221" s="31" t="s">
        <v>6843</v>
      </c>
    </row>
    <row r="5222" spans="1:17" x14ac:dyDescent="0.2">
      <c r="A5222" s="9" t="s">
        <v>18265</v>
      </c>
      <c r="B5222" s="9">
        <v>1</v>
      </c>
      <c r="K5222" s="26" t="s">
        <v>8216</v>
      </c>
      <c r="L5222" s="27" t="s">
        <v>17745</v>
      </c>
      <c r="M5222" s="27" t="s">
        <v>6844</v>
      </c>
      <c r="N5222" s="27" t="s">
        <v>6823</v>
      </c>
      <c r="O5222" s="27" t="s">
        <v>6823</v>
      </c>
      <c r="P5222" s="27" t="s">
        <v>19511</v>
      </c>
      <c r="Q5222" s="28" t="s">
        <v>6845</v>
      </c>
    </row>
    <row r="5223" spans="1:17" x14ac:dyDescent="0.2">
      <c r="A5223" s="9" t="s">
        <v>18268</v>
      </c>
      <c r="B5223" s="9">
        <v>1</v>
      </c>
      <c r="K5223" s="29" t="s">
        <v>8174</v>
      </c>
      <c r="L5223" s="30" t="s">
        <v>17746</v>
      </c>
      <c r="M5223" s="30" t="s">
        <v>6797</v>
      </c>
      <c r="N5223" s="30" t="s">
        <v>6823</v>
      </c>
      <c r="O5223" s="30" t="s">
        <v>6823</v>
      </c>
      <c r="P5223" s="30" t="s">
        <v>19511</v>
      </c>
      <c r="Q5223" s="31" t="s">
        <v>6798</v>
      </c>
    </row>
    <row r="5224" spans="1:17" x14ac:dyDescent="0.2">
      <c r="A5224" s="9" t="s">
        <v>18270</v>
      </c>
      <c r="B5224" s="9">
        <v>1</v>
      </c>
      <c r="K5224" s="26" t="s">
        <v>8177</v>
      </c>
      <c r="L5224" s="27" t="s">
        <v>14271</v>
      </c>
      <c r="M5224" s="27" t="s">
        <v>17747</v>
      </c>
      <c r="N5224" s="27" t="s">
        <v>17748</v>
      </c>
      <c r="O5224" s="27" t="s">
        <v>17748</v>
      </c>
      <c r="P5224" s="27" t="s">
        <v>6846</v>
      </c>
      <c r="Q5224" s="28" t="s">
        <v>6847</v>
      </c>
    </row>
    <row r="5225" spans="1:17" x14ac:dyDescent="0.2">
      <c r="A5225" s="9" t="s">
        <v>18271</v>
      </c>
      <c r="B5225" s="9">
        <v>1</v>
      </c>
      <c r="K5225" s="29" t="s">
        <v>8177</v>
      </c>
      <c r="L5225" s="30" t="s">
        <v>17749</v>
      </c>
      <c r="M5225" s="30" t="s">
        <v>17750</v>
      </c>
      <c r="N5225" s="30" t="s">
        <v>6872</v>
      </c>
      <c r="O5225" s="30" t="s">
        <v>6872</v>
      </c>
      <c r="P5225" s="30" t="s">
        <v>6848</v>
      </c>
      <c r="Q5225" s="31" t="s">
        <v>6849</v>
      </c>
    </row>
    <row r="5226" spans="1:17" x14ac:dyDescent="0.2">
      <c r="A5226" s="9" t="s">
        <v>18273</v>
      </c>
      <c r="B5226" s="9">
        <v>1</v>
      </c>
      <c r="K5226" s="26" t="s">
        <v>8177</v>
      </c>
      <c r="L5226" s="27" t="s">
        <v>11566</v>
      </c>
      <c r="M5226" s="27" t="s">
        <v>17751</v>
      </c>
      <c r="N5226" s="27" t="s">
        <v>6872</v>
      </c>
      <c r="O5226" s="27" t="s">
        <v>6872</v>
      </c>
      <c r="P5226" s="27" t="s">
        <v>19511</v>
      </c>
      <c r="Q5226" s="28" t="s">
        <v>19511</v>
      </c>
    </row>
    <row r="5227" spans="1:17" x14ac:dyDescent="0.2">
      <c r="A5227" s="9" t="s">
        <v>18275</v>
      </c>
      <c r="B5227" s="9">
        <v>1</v>
      </c>
      <c r="K5227" s="29" t="s">
        <v>8171</v>
      </c>
      <c r="L5227" s="30" t="s">
        <v>17752</v>
      </c>
      <c r="M5227" s="30" t="s">
        <v>17753</v>
      </c>
      <c r="N5227" s="30" t="s">
        <v>6872</v>
      </c>
      <c r="O5227" s="30" t="s">
        <v>17754</v>
      </c>
      <c r="P5227" s="30" t="s">
        <v>6850</v>
      </c>
      <c r="Q5227" s="31" t="s">
        <v>6851</v>
      </c>
    </row>
    <row r="5228" spans="1:17" x14ac:dyDescent="0.2">
      <c r="A5228" s="9" t="s">
        <v>18278</v>
      </c>
      <c r="B5228" s="9">
        <v>1</v>
      </c>
      <c r="K5228" s="26" t="s">
        <v>8186</v>
      </c>
      <c r="L5228" s="27" t="s">
        <v>16232</v>
      </c>
      <c r="M5228" s="27" t="s">
        <v>17755</v>
      </c>
      <c r="N5228" s="27" t="s">
        <v>6872</v>
      </c>
      <c r="O5228" s="27" t="s">
        <v>6872</v>
      </c>
      <c r="P5228" s="27" t="s">
        <v>6852</v>
      </c>
      <c r="Q5228" s="28" t="s">
        <v>6853</v>
      </c>
    </row>
    <row r="5229" spans="1:17" x14ac:dyDescent="0.2">
      <c r="A5229" s="9" t="s">
        <v>18280</v>
      </c>
      <c r="B5229" s="9">
        <v>1</v>
      </c>
      <c r="K5229" s="29" t="s">
        <v>8183</v>
      </c>
      <c r="L5229" s="30" t="s">
        <v>17756</v>
      </c>
      <c r="M5229" s="30" t="s">
        <v>19511</v>
      </c>
      <c r="N5229" s="30" t="s">
        <v>6872</v>
      </c>
      <c r="O5229" s="30" t="s">
        <v>6872</v>
      </c>
      <c r="P5229" s="30" t="s">
        <v>19511</v>
      </c>
      <c r="Q5229" s="31" t="s">
        <v>6854</v>
      </c>
    </row>
    <row r="5230" spans="1:17" x14ac:dyDescent="0.2">
      <c r="A5230" s="9" t="s">
        <v>18283</v>
      </c>
      <c r="B5230" s="9">
        <v>1</v>
      </c>
      <c r="K5230" s="26" t="s">
        <v>8183</v>
      </c>
      <c r="L5230" s="27" t="s">
        <v>17757</v>
      </c>
      <c r="M5230" s="27" t="s">
        <v>17758</v>
      </c>
      <c r="N5230" s="27" t="s">
        <v>6872</v>
      </c>
      <c r="O5230" s="27" t="s">
        <v>6872</v>
      </c>
      <c r="P5230" s="27" t="s">
        <v>6855</v>
      </c>
      <c r="Q5230" s="28" t="s">
        <v>6856</v>
      </c>
    </row>
    <row r="5231" spans="1:17" x14ac:dyDescent="0.2">
      <c r="A5231" s="9" t="s">
        <v>18285</v>
      </c>
      <c r="B5231" s="9">
        <v>1</v>
      </c>
      <c r="K5231" s="29" t="s">
        <v>8285</v>
      </c>
      <c r="L5231" s="30" t="s">
        <v>17759</v>
      </c>
      <c r="M5231" s="30" t="s">
        <v>17760</v>
      </c>
      <c r="N5231" s="30" t="s">
        <v>6872</v>
      </c>
      <c r="O5231" s="30" t="s">
        <v>6872</v>
      </c>
      <c r="P5231" s="30" t="s">
        <v>19511</v>
      </c>
      <c r="Q5231" s="31" t="s">
        <v>6857</v>
      </c>
    </row>
    <row r="5232" spans="1:17" x14ac:dyDescent="0.2">
      <c r="A5232" s="9" t="s">
        <v>18287</v>
      </c>
      <c r="B5232" s="9">
        <v>1</v>
      </c>
      <c r="K5232" s="26" t="s">
        <v>8177</v>
      </c>
      <c r="L5232" s="27" t="s">
        <v>17761</v>
      </c>
      <c r="M5232" s="27" t="s">
        <v>17762</v>
      </c>
      <c r="N5232" s="27" t="s">
        <v>6872</v>
      </c>
      <c r="O5232" s="27" t="s">
        <v>8397</v>
      </c>
      <c r="P5232" s="27" t="s">
        <v>6858</v>
      </c>
      <c r="Q5232" s="28" t="s">
        <v>6859</v>
      </c>
    </row>
    <row r="5233" spans="1:17" x14ac:dyDescent="0.2">
      <c r="A5233" s="9" t="s">
        <v>18289</v>
      </c>
      <c r="B5233" s="9">
        <v>1</v>
      </c>
      <c r="K5233" s="29" t="s">
        <v>8183</v>
      </c>
      <c r="L5233" s="30" t="s">
        <v>17763</v>
      </c>
      <c r="M5233" s="30" t="s">
        <v>17764</v>
      </c>
      <c r="N5233" s="30" t="s">
        <v>6872</v>
      </c>
      <c r="O5233" s="30" t="s">
        <v>6872</v>
      </c>
      <c r="P5233" s="30" t="s">
        <v>6860</v>
      </c>
      <c r="Q5233" s="31" t="s">
        <v>6861</v>
      </c>
    </row>
    <row r="5234" spans="1:17" x14ac:dyDescent="0.2">
      <c r="A5234" s="9" t="s">
        <v>18291</v>
      </c>
      <c r="B5234" s="9">
        <v>1</v>
      </c>
      <c r="K5234" s="26" t="s">
        <v>8177</v>
      </c>
      <c r="L5234" s="27" t="s">
        <v>17765</v>
      </c>
      <c r="M5234" s="27" t="s">
        <v>17766</v>
      </c>
      <c r="N5234" s="27" t="s">
        <v>6872</v>
      </c>
      <c r="O5234" s="27" t="s">
        <v>6872</v>
      </c>
      <c r="P5234" s="27" t="s">
        <v>6862</v>
      </c>
      <c r="Q5234" s="28" t="s">
        <v>6863</v>
      </c>
    </row>
    <row r="5235" spans="1:17" x14ac:dyDescent="0.2">
      <c r="A5235" s="9" t="s">
        <v>18293</v>
      </c>
      <c r="B5235" s="9">
        <v>1</v>
      </c>
      <c r="K5235" s="29" t="s">
        <v>8171</v>
      </c>
      <c r="L5235" s="30" t="s">
        <v>17767</v>
      </c>
      <c r="M5235" s="30" t="s">
        <v>17768</v>
      </c>
      <c r="N5235" s="30" t="s">
        <v>6872</v>
      </c>
      <c r="O5235" s="30" t="s">
        <v>6872</v>
      </c>
      <c r="P5235" s="30" t="s">
        <v>6864</v>
      </c>
      <c r="Q5235" s="31" t="s">
        <v>6865</v>
      </c>
    </row>
    <row r="5236" spans="1:17" x14ac:dyDescent="0.2">
      <c r="A5236" s="9" t="s">
        <v>18295</v>
      </c>
      <c r="B5236" s="9">
        <v>1</v>
      </c>
      <c r="K5236" s="26" t="s">
        <v>8186</v>
      </c>
      <c r="L5236" s="27" t="s">
        <v>17769</v>
      </c>
      <c r="M5236" s="27" t="s">
        <v>17770</v>
      </c>
      <c r="N5236" s="27" t="s">
        <v>6872</v>
      </c>
      <c r="O5236" s="27" t="s">
        <v>6872</v>
      </c>
      <c r="P5236" s="27" t="s">
        <v>19511</v>
      </c>
      <c r="Q5236" s="28" t="s">
        <v>19511</v>
      </c>
    </row>
    <row r="5237" spans="1:17" x14ac:dyDescent="0.2">
      <c r="A5237" s="9" t="s">
        <v>18296</v>
      </c>
      <c r="B5237" s="9">
        <v>1</v>
      </c>
      <c r="K5237" s="29" t="s">
        <v>8183</v>
      </c>
      <c r="L5237" s="30" t="s">
        <v>17771</v>
      </c>
      <c r="M5237" s="30" t="s">
        <v>17772</v>
      </c>
      <c r="N5237" s="30" t="s">
        <v>6872</v>
      </c>
      <c r="O5237" s="30" t="s">
        <v>19511</v>
      </c>
      <c r="P5237" s="30" t="s">
        <v>19511</v>
      </c>
      <c r="Q5237" s="31" t="s">
        <v>6866</v>
      </c>
    </row>
    <row r="5238" spans="1:17" x14ac:dyDescent="0.2">
      <c r="A5238" s="9" t="s">
        <v>18298</v>
      </c>
      <c r="B5238" s="9">
        <v>1</v>
      </c>
      <c r="K5238" s="26" t="s">
        <v>8183</v>
      </c>
      <c r="L5238" s="27" t="s">
        <v>17773</v>
      </c>
      <c r="M5238" s="27" t="s">
        <v>17774</v>
      </c>
      <c r="N5238" s="27" t="s">
        <v>6872</v>
      </c>
      <c r="O5238" s="27" t="s">
        <v>17775</v>
      </c>
      <c r="P5238" s="27" t="s">
        <v>6867</v>
      </c>
      <c r="Q5238" s="28" t="s">
        <v>6868</v>
      </c>
    </row>
    <row r="5239" spans="1:17" x14ac:dyDescent="0.2">
      <c r="A5239" s="9" t="s">
        <v>18300</v>
      </c>
      <c r="B5239" s="9">
        <v>1</v>
      </c>
      <c r="K5239" s="29" t="s">
        <v>8183</v>
      </c>
      <c r="L5239" s="30" t="s">
        <v>17776</v>
      </c>
      <c r="M5239" s="30" t="s">
        <v>17777</v>
      </c>
      <c r="N5239" s="30" t="s">
        <v>6872</v>
      </c>
      <c r="O5239" s="30" t="s">
        <v>19511</v>
      </c>
      <c r="P5239" s="30" t="s">
        <v>6869</v>
      </c>
      <c r="Q5239" s="31" t="s">
        <v>6870</v>
      </c>
    </row>
    <row r="5240" spans="1:17" x14ac:dyDescent="0.2">
      <c r="A5240" s="9" t="s">
        <v>18302</v>
      </c>
      <c r="B5240" s="9">
        <v>1</v>
      </c>
      <c r="K5240" s="26" t="s">
        <v>8171</v>
      </c>
      <c r="L5240" s="27" t="s">
        <v>17429</v>
      </c>
      <c r="M5240" s="27" t="s">
        <v>17778</v>
      </c>
      <c r="N5240" s="27" t="s">
        <v>6872</v>
      </c>
      <c r="O5240" s="27" t="s">
        <v>19511</v>
      </c>
      <c r="P5240" s="27" t="s">
        <v>19511</v>
      </c>
      <c r="Q5240" s="28" t="s">
        <v>6871</v>
      </c>
    </row>
    <row r="5241" spans="1:17" x14ac:dyDescent="0.2">
      <c r="A5241" s="9" t="s">
        <v>18304</v>
      </c>
      <c r="B5241" s="9">
        <v>1</v>
      </c>
      <c r="K5241" s="29" t="s">
        <v>8183</v>
      </c>
      <c r="L5241" s="30" t="s">
        <v>17779</v>
      </c>
      <c r="M5241" s="30" t="s">
        <v>17780</v>
      </c>
      <c r="N5241" s="30" t="s">
        <v>6872</v>
      </c>
      <c r="O5241" s="30" t="s">
        <v>6872</v>
      </c>
      <c r="P5241" s="30" t="s">
        <v>6873</v>
      </c>
      <c r="Q5241" s="31" t="s">
        <v>6874</v>
      </c>
    </row>
    <row r="5242" spans="1:17" x14ac:dyDescent="0.2">
      <c r="A5242" s="9" t="s">
        <v>18306</v>
      </c>
      <c r="B5242" s="9">
        <v>1</v>
      </c>
      <c r="K5242" s="26" t="s">
        <v>8183</v>
      </c>
      <c r="L5242" s="27" t="s">
        <v>17781</v>
      </c>
      <c r="M5242" s="27" t="s">
        <v>17782</v>
      </c>
      <c r="N5242" s="27" t="s">
        <v>6872</v>
      </c>
      <c r="O5242" s="27" t="s">
        <v>19511</v>
      </c>
      <c r="P5242" s="27" t="s">
        <v>19511</v>
      </c>
      <c r="Q5242" s="28" t="s">
        <v>6875</v>
      </c>
    </row>
    <row r="5243" spans="1:17" x14ac:dyDescent="0.2">
      <c r="A5243" s="9" t="s">
        <v>18308</v>
      </c>
      <c r="B5243" s="9">
        <v>1</v>
      </c>
      <c r="K5243" s="29" t="s">
        <v>8186</v>
      </c>
      <c r="L5243" s="30" t="s">
        <v>17783</v>
      </c>
      <c r="M5243" s="30" t="s">
        <v>17784</v>
      </c>
      <c r="N5243" s="30" t="s">
        <v>6872</v>
      </c>
      <c r="O5243" s="30" t="s">
        <v>6872</v>
      </c>
      <c r="P5243" s="30" t="s">
        <v>6876</v>
      </c>
      <c r="Q5243" s="31" t="s">
        <v>6877</v>
      </c>
    </row>
    <row r="5244" spans="1:17" x14ac:dyDescent="0.2">
      <c r="A5244" s="9" t="s">
        <v>18309</v>
      </c>
      <c r="B5244" s="9">
        <v>1</v>
      </c>
      <c r="K5244" s="26" t="s">
        <v>8186</v>
      </c>
      <c r="L5244" s="27" t="s">
        <v>17785</v>
      </c>
      <c r="M5244" s="27" t="s">
        <v>19511</v>
      </c>
      <c r="N5244" s="27" t="s">
        <v>6872</v>
      </c>
      <c r="O5244" s="27" t="s">
        <v>19511</v>
      </c>
      <c r="P5244" s="27" t="s">
        <v>6878</v>
      </c>
      <c r="Q5244" s="28" t="s">
        <v>6879</v>
      </c>
    </row>
    <row r="5245" spans="1:17" x14ac:dyDescent="0.2">
      <c r="A5245" s="9" t="s">
        <v>18311</v>
      </c>
      <c r="B5245" s="9">
        <v>1</v>
      </c>
      <c r="K5245" s="29" t="s">
        <v>8183</v>
      </c>
      <c r="L5245" s="30" t="s">
        <v>17786</v>
      </c>
      <c r="M5245" s="30" t="s">
        <v>17787</v>
      </c>
      <c r="N5245" s="30" t="s">
        <v>6872</v>
      </c>
      <c r="O5245" s="30" t="s">
        <v>17788</v>
      </c>
      <c r="P5245" s="30" t="s">
        <v>6880</v>
      </c>
      <c r="Q5245" s="31" t="s">
        <v>6881</v>
      </c>
    </row>
    <row r="5246" spans="1:17" x14ac:dyDescent="0.2">
      <c r="A5246" s="9" t="s">
        <v>18315</v>
      </c>
      <c r="B5246" s="9">
        <v>1</v>
      </c>
      <c r="K5246" s="26" t="s">
        <v>8183</v>
      </c>
      <c r="L5246" s="27" t="s">
        <v>17789</v>
      </c>
      <c r="M5246" s="27" t="s">
        <v>17790</v>
      </c>
      <c r="N5246" s="27" t="s">
        <v>6872</v>
      </c>
      <c r="O5246" s="27" t="s">
        <v>19511</v>
      </c>
      <c r="P5246" s="27" t="s">
        <v>6882</v>
      </c>
      <c r="Q5246" s="28" t="s">
        <v>6883</v>
      </c>
    </row>
    <row r="5247" spans="1:17" x14ac:dyDescent="0.2">
      <c r="A5247" s="9" t="s">
        <v>18317</v>
      </c>
      <c r="B5247" s="9">
        <v>1</v>
      </c>
      <c r="K5247" s="29" t="s">
        <v>8183</v>
      </c>
      <c r="L5247" s="30" t="s">
        <v>17791</v>
      </c>
      <c r="M5247" s="30" t="s">
        <v>17792</v>
      </c>
      <c r="N5247" s="30" t="s">
        <v>6872</v>
      </c>
      <c r="O5247" s="30" t="s">
        <v>6872</v>
      </c>
      <c r="P5247" s="30" t="s">
        <v>6884</v>
      </c>
      <c r="Q5247" s="31" t="s">
        <v>6885</v>
      </c>
    </row>
    <row r="5248" spans="1:17" x14ac:dyDescent="0.2">
      <c r="A5248" s="9" t="s">
        <v>18319</v>
      </c>
      <c r="B5248" s="9">
        <v>1</v>
      </c>
      <c r="K5248" s="26" t="s">
        <v>8183</v>
      </c>
      <c r="L5248" s="27" t="s">
        <v>17793</v>
      </c>
      <c r="M5248" s="27" t="s">
        <v>17794</v>
      </c>
      <c r="N5248" s="27" t="s">
        <v>6872</v>
      </c>
      <c r="O5248" s="27" t="s">
        <v>6872</v>
      </c>
      <c r="P5248" s="27" t="s">
        <v>6886</v>
      </c>
      <c r="Q5248" s="28" t="s">
        <v>6887</v>
      </c>
    </row>
    <row r="5249" spans="1:17" x14ac:dyDescent="0.2">
      <c r="A5249" s="9" t="s">
        <v>18323</v>
      </c>
      <c r="B5249" s="9">
        <v>1</v>
      </c>
      <c r="K5249" s="29" t="s">
        <v>8186</v>
      </c>
      <c r="L5249" s="30" t="s">
        <v>17795</v>
      </c>
      <c r="M5249" s="30" t="s">
        <v>17796</v>
      </c>
      <c r="N5249" s="30" t="s">
        <v>6872</v>
      </c>
      <c r="O5249" s="30" t="s">
        <v>6872</v>
      </c>
      <c r="P5249" s="30" t="s">
        <v>6888</v>
      </c>
      <c r="Q5249" s="31" t="s">
        <v>6889</v>
      </c>
    </row>
    <row r="5250" spans="1:17" x14ac:dyDescent="0.2">
      <c r="A5250" s="9" t="s">
        <v>18325</v>
      </c>
      <c r="B5250" s="9">
        <v>1</v>
      </c>
      <c r="K5250" s="26" t="s">
        <v>8183</v>
      </c>
      <c r="L5250" s="27" t="s">
        <v>17797</v>
      </c>
      <c r="M5250" s="27" t="s">
        <v>17798</v>
      </c>
      <c r="N5250" s="27" t="s">
        <v>6872</v>
      </c>
      <c r="O5250" s="27" t="s">
        <v>6872</v>
      </c>
      <c r="P5250" s="27" t="s">
        <v>6890</v>
      </c>
      <c r="Q5250" s="28" t="s">
        <v>6891</v>
      </c>
    </row>
    <row r="5251" spans="1:17" x14ac:dyDescent="0.2">
      <c r="A5251" s="9" t="s">
        <v>18327</v>
      </c>
      <c r="B5251" s="9">
        <v>1</v>
      </c>
      <c r="K5251" s="29" t="s">
        <v>8183</v>
      </c>
      <c r="L5251" s="30" t="s">
        <v>17799</v>
      </c>
      <c r="M5251" s="30" t="s">
        <v>17800</v>
      </c>
      <c r="N5251" s="30" t="s">
        <v>6872</v>
      </c>
      <c r="O5251" s="30" t="s">
        <v>19511</v>
      </c>
      <c r="P5251" s="30" t="s">
        <v>19511</v>
      </c>
      <c r="Q5251" s="31" t="s">
        <v>19511</v>
      </c>
    </row>
    <row r="5252" spans="1:17" x14ac:dyDescent="0.2">
      <c r="A5252" s="9" t="s">
        <v>18329</v>
      </c>
      <c r="B5252" s="9">
        <v>1</v>
      </c>
      <c r="K5252" s="26" t="s">
        <v>8183</v>
      </c>
      <c r="L5252" s="27" t="s">
        <v>17801</v>
      </c>
      <c r="M5252" s="27" t="s">
        <v>17802</v>
      </c>
      <c r="N5252" s="27" t="s">
        <v>6872</v>
      </c>
      <c r="O5252" s="27" t="s">
        <v>6892</v>
      </c>
      <c r="P5252" s="27" t="s">
        <v>6893</v>
      </c>
      <c r="Q5252" s="28" t="s">
        <v>6894</v>
      </c>
    </row>
    <row r="5253" spans="1:17" x14ac:dyDescent="0.2">
      <c r="A5253" s="9" t="s">
        <v>18331</v>
      </c>
      <c r="B5253" s="9">
        <v>1</v>
      </c>
      <c r="K5253" s="29" t="s">
        <v>8183</v>
      </c>
      <c r="L5253" s="30" t="s">
        <v>17803</v>
      </c>
      <c r="M5253" s="30" t="s">
        <v>17804</v>
      </c>
      <c r="N5253" s="30" t="s">
        <v>6872</v>
      </c>
      <c r="O5253" s="30" t="s">
        <v>19511</v>
      </c>
      <c r="P5253" s="30" t="s">
        <v>6895</v>
      </c>
      <c r="Q5253" s="31" t="s">
        <v>6896</v>
      </c>
    </row>
    <row r="5254" spans="1:17" x14ac:dyDescent="0.2">
      <c r="A5254" s="9" t="s">
        <v>18333</v>
      </c>
      <c r="B5254" s="9">
        <v>1</v>
      </c>
      <c r="K5254" s="26" t="s">
        <v>8220</v>
      </c>
      <c r="L5254" s="27" t="s">
        <v>8250</v>
      </c>
      <c r="M5254" s="27" t="s">
        <v>19511</v>
      </c>
      <c r="N5254" s="27" t="s">
        <v>6872</v>
      </c>
      <c r="O5254" s="27" t="s">
        <v>17805</v>
      </c>
      <c r="P5254" s="27" t="s">
        <v>19511</v>
      </c>
      <c r="Q5254" s="28" t="s">
        <v>19511</v>
      </c>
    </row>
    <row r="5255" spans="1:17" x14ac:dyDescent="0.2">
      <c r="A5255" s="9" t="s">
        <v>18335</v>
      </c>
      <c r="B5255" s="9">
        <v>1</v>
      </c>
      <c r="K5255" s="29" t="s">
        <v>8177</v>
      </c>
      <c r="L5255" s="30" t="s">
        <v>17806</v>
      </c>
      <c r="M5255" s="30" t="s">
        <v>17807</v>
      </c>
      <c r="N5255" s="30" t="s">
        <v>6872</v>
      </c>
      <c r="O5255" s="30" t="s">
        <v>19511</v>
      </c>
      <c r="P5255" s="30" t="s">
        <v>6897</v>
      </c>
      <c r="Q5255" s="31" t="s">
        <v>6898</v>
      </c>
    </row>
    <row r="5256" spans="1:17" x14ac:dyDescent="0.2">
      <c r="A5256" s="9" t="s">
        <v>18337</v>
      </c>
      <c r="B5256" s="9">
        <v>1</v>
      </c>
      <c r="K5256" s="26" t="s">
        <v>8186</v>
      </c>
      <c r="L5256" s="27" t="s">
        <v>17808</v>
      </c>
      <c r="M5256" s="27" t="s">
        <v>6899</v>
      </c>
      <c r="N5256" s="27" t="s">
        <v>6872</v>
      </c>
      <c r="O5256" s="27" t="s">
        <v>17809</v>
      </c>
      <c r="P5256" s="27" t="s">
        <v>6900</v>
      </c>
      <c r="Q5256" s="28" t="s">
        <v>6901</v>
      </c>
    </row>
    <row r="5257" spans="1:17" x14ac:dyDescent="0.2">
      <c r="A5257" s="9" t="s">
        <v>18338</v>
      </c>
      <c r="B5257" s="9">
        <v>1</v>
      </c>
      <c r="K5257" s="29" t="s">
        <v>8183</v>
      </c>
      <c r="L5257" s="30" t="s">
        <v>17810</v>
      </c>
      <c r="M5257" s="30" t="s">
        <v>17811</v>
      </c>
      <c r="N5257" s="30" t="s">
        <v>6872</v>
      </c>
      <c r="O5257" s="30" t="s">
        <v>19511</v>
      </c>
      <c r="P5257" s="30" t="s">
        <v>6902</v>
      </c>
      <c r="Q5257" s="31" t="s">
        <v>6903</v>
      </c>
    </row>
    <row r="5258" spans="1:17" x14ac:dyDescent="0.2">
      <c r="A5258" s="9" t="s">
        <v>18341</v>
      </c>
      <c r="B5258" s="9">
        <v>1</v>
      </c>
      <c r="K5258" s="26" t="s">
        <v>8183</v>
      </c>
      <c r="L5258" s="27" t="s">
        <v>17812</v>
      </c>
      <c r="M5258" s="27" t="s">
        <v>17813</v>
      </c>
      <c r="N5258" s="27" t="s">
        <v>6872</v>
      </c>
      <c r="O5258" s="27" t="s">
        <v>17814</v>
      </c>
      <c r="P5258" s="27" t="s">
        <v>19511</v>
      </c>
      <c r="Q5258" s="28" t="s">
        <v>6904</v>
      </c>
    </row>
    <row r="5259" spans="1:17" x14ac:dyDescent="0.2">
      <c r="A5259" s="9" t="s">
        <v>18343</v>
      </c>
      <c r="B5259" s="9">
        <v>1</v>
      </c>
      <c r="K5259" s="29" t="s">
        <v>8183</v>
      </c>
      <c r="L5259" s="30" t="s">
        <v>17815</v>
      </c>
      <c r="M5259" s="30" t="s">
        <v>6905</v>
      </c>
      <c r="N5259" s="30" t="s">
        <v>6872</v>
      </c>
      <c r="O5259" s="30" t="s">
        <v>6872</v>
      </c>
      <c r="P5259" s="30" t="s">
        <v>6906</v>
      </c>
      <c r="Q5259" s="31" t="s">
        <v>6907</v>
      </c>
    </row>
    <row r="5260" spans="1:17" x14ac:dyDescent="0.2">
      <c r="A5260" s="9" t="s">
        <v>18345</v>
      </c>
      <c r="B5260" s="9">
        <v>1</v>
      </c>
      <c r="K5260" s="26" t="s">
        <v>8174</v>
      </c>
      <c r="L5260" s="27" t="s">
        <v>17816</v>
      </c>
      <c r="M5260" s="27" t="s">
        <v>6908</v>
      </c>
      <c r="N5260" s="27" t="s">
        <v>6872</v>
      </c>
      <c r="O5260" s="27" t="s">
        <v>6872</v>
      </c>
      <c r="P5260" s="27" t="s">
        <v>19511</v>
      </c>
      <c r="Q5260" s="28" t="s">
        <v>6894</v>
      </c>
    </row>
    <row r="5261" spans="1:17" x14ac:dyDescent="0.2">
      <c r="A5261" s="9" t="s">
        <v>18346</v>
      </c>
      <c r="B5261" s="9">
        <v>1</v>
      </c>
      <c r="K5261" s="29" t="s">
        <v>8183</v>
      </c>
      <c r="L5261" s="30" t="s">
        <v>17817</v>
      </c>
      <c r="M5261" s="30" t="s">
        <v>17818</v>
      </c>
      <c r="N5261" s="30" t="s">
        <v>17819</v>
      </c>
      <c r="O5261" s="30" t="s">
        <v>17820</v>
      </c>
      <c r="P5261" s="30" t="s">
        <v>19511</v>
      </c>
      <c r="Q5261" s="31" t="s">
        <v>6909</v>
      </c>
    </row>
    <row r="5262" spans="1:17" x14ac:dyDescent="0.2">
      <c r="A5262" s="9" t="s">
        <v>18348</v>
      </c>
      <c r="B5262" s="9">
        <v>1</v>
      </c>
      <c r="K5262" s="26" t="s">
        <v>8183</v>
      </c>
      <c r="L5262" s="27" t="s">
        <v>17821</v>
      </c>
      <c r="M5262" s="27" t="s">
        <v>6910</v>
      </c>
      <c r="N5262" s="27" t="s">
        <v>17819</v>
      </c>
      <c r="O5262" s="27" t="s">
        <v>17819</v>
      </c>
      <c r="P5262" s="27" t="s">
        <v>19511</v>
      </c>
      <c r="Q5262" s="28" t="s">
        <v>19511</v>
      </c>
    </row>
    <row r="5263" spans="1:17" x14ac:dyDescent="0.2">
      <c r="A5263" s="9" t="s">
        <v>18350</v>
      </c>
      <c r="B5263" s="9">
        <v>1</v>
      </c>
      <c r="K5263" s="29" t="s">
        <v>8183</v>
      </c>
      <c r="L5263" s="30" t="s">
        <v>17822</v>
      </c>
      <c r="M5263" s="30" t="s">
        <v>17823</v>
      </c>
      <c r="N5263" s="30" t="s">
        <v>17819</v>
      </c>
      <c r="O5263" s="30" t="s">
        <v>19511</v>
      </c>
      <c r="P5263" s="30" t="s">
        <v>19511</v>
      </c>
      <c r="Q5263" s="31" t="s">
        <v>19511</v>
      </c>
    </row>
    <row r="5264" spans="1:17" x14ac:dyDescent="0.2">
      <c r="A5264" s="9" t="s">
        <v>18351</v>
      </c>
      <c r="B5264" s="9">
        <v>1</v>
      </c>
      <c r="K5264" s="26" t="s">
        <v>8183</v>
      </c>
      <c r="L5264" s="27" t="s">
        <v>17824</v>
      </c>
      <c r="M5264" s="27" t="s">
        <v>17825</v>
      </c>
      <c r="N5264" s="27" t="s">
        <v>17819</v>
      </c>
      <c r="O5264" s="27" t="s">
        <v>17819</v>
      </c>
      <c r="P5264" s="27" t="s">
        <v>6911</v>
      </c>
      <c r="Q5264" s="28" t="s">
        <v>6912</v>
      </c>
    </row>
    <row r="5265" spans="1:17" x14ac:dyDescent="0.2">
      <c r="A5265" s="9" t="s">
        <v>18353</v>
      </c>
      <c r="B5265" s="9">
        <v>1</v>
      </c>
      <c r="K5265" s="29" t="s">
        <v>8183</v>
      </c>
      <c r="L5265" s="30" t="s">
        <v>17826</v>
      </c>
      <c r="M5265" s="30" t="s">
        <v>17827</v>
      </c>
      <c r="N5265" s="30" t="s">
        <v>17819</v>
      </c>
      <c r="O5265" s="30" t="s">
        <v>17819</v>
      </c>
      <c r="P5265" s="30" t="s">
        <v>6913</v>
      </c>
      <c r="Q5265" s="31" t="s">
        <v>6914</v>
      </c>
    </row>
    <row r="5266" spans="1:17" x14ac:dyDescent="0.2">
      <c r="A5266" s="9" t="s">
        <v>18354</v>
      </c>
      <c r="B5266" s="9">
        <v>1</v>
      </c>
      <c r="K5266" s="26" t="s">
        <v>8183</v>
      </c>
      <c r="L5266" s="27" t="s">
        <v>17828</v>
      </c>
      <c r="M5266" s="27" t="s">
        <v>6915</v>
      </c>
      <c r="N5266" s="27" t="s">
        <v>17819</v>
      </c>
      <c r="O5266" s="27" t="s">
        <v>17819</v>
      </c>
      <c r="P5266" s="27" t="s">
        <v>6916</v>
      </c>
      <c r="Q5266" s="28" t="s">
        <v>6917</v>
      </c>
    </row>
    <row r="5267" spans="1:17" x14ac:dyDescent="0.2">
      <c r="A5267" s="9" t="s">
        <v>18356</v>
      </c>
      <c r="B5267" s="9">
        <v>1</v>
      </c>
      <c r="K5267" s="29" t="s">
        <v>8186</v>
      </c>
      <c r="L5267" s="30" t="s">
        <v>8232</v>
      </c>
      <c r="M5267" s="30" t="s">
        <v>17829</v>
      </c>
      <c r="N5267" s="30" t="s">
        <v>17819</v>
      </c>
      <c r="O5267" s="30" t="s">
        <v>17830</v>
      </c>
      <c r="P5267" s="30" t="s">
        <v>6918</v>
      </c>
      <c r="Q5267" s="31" t="s">
        <v>6919</v>
      </c>
    </row>
    <row r="5268" spans="1:17" x14ac:dyDescent="0.2">
      <c r="A5268" s="9" t="s">
        <v>18358</v>
      </c>
      <c r="B5268" s="9">
        <v>1</v>
      </c>
      <c r="K5268" s="26" t="s">
        <v>8183</v>
      </c>
      <c r="L5268" s="27" t="s">
        <v>17831</v>
      </c>
      <c r="M5268" s="27" t="s">
        <v>17832</v>
      </c>
      <c r="N5268" s="27" t="s">
        <v>17819</v>
      </c>
      <c r="O5268" s="27" t="s">
        <v>17819</v>
      </c>
      <c r="P5268" s="27" t="s">
        <v>19511</v>
      </c>
      <c r="Q5268" s="28" t="s">
        <v>19511</v>
      </c>
    </row>
    <row r="5269" spans="1:17" x14ac:dyDescent="0.2">
      <c r="A5269" s="9" t="s">
        <v>18362</v>
      </c>
      <c r="B5269" s="9">
        <v>1</v>
      </c>
      <c r="K5269" s="29" t="s">
        <v>8183</v>
      </c>
      <c r="L5269" s="30" t="s">
        <v>17833</v>
      </c>
      <c r="M5269" s="30" t="s">
        <v>17834</v>
      </c>
      <c r="N5269" s="30" t="s">
        <v>17819</v>
      </c>
      <c r="O5269" s="30" t="s">
        <v>17819</v>
      </c>
      <c r="P5269" s="30" t="s">
        <v>6920</v>
      </c>
      <c r="Q5269" s="31" t="s">
        <v>6921</v>
      </c>
    </row>
    <row r="5270" spans="1:17" x14ac:dyDescent="0.2">
      <c r="A5270" s="9" t="s">
        <v>18364</v>
      </c>
      <c r="B5270" s="9">
        <v>1</v>
      </c>
      <c r="K5270" s="26" t="s">
        <v>8186</v>
      </c>
      <c r="L5270" s="27" t="s">
        <v>17835</v>
      </c>
      <c r="M5270" s="27" t="s">
        <v>17836</v>
      </c>
      <c r="N5270" s="27" t="s">
        <v>17819</v>
      </c>
      <c r="O5270" s="27" t="s">
        <v>17837</v>
      </c>
      <c r="P5270" s="27" t="s">
        <v>6922</v>
      </c>
      <c r="Q5270" s="28" t="s">
        <v>6923</v>
      </c>
    </row>
    <row r="5271" spans="1:17" x14ac:dyDescent="0.2">
      <c r="A5271" s="9" t="s">
        <v>18366</v>
      </c>
      <c r="B5271" s="9">
        <v>1</v>
      </c>
      <c r="K5271" s="29" t="s">
        <v>8285</v>
      </c>
      <c r="L5271" s="30" t="s">
        <v>17838</v>
      </c>
      <c r="M5271" s="30" t="s">
        <v>19511</v>
      </c>
      <c r="N5271" s="30" t="s">
        <v>17819</v>
      </c>
      <c r="O5271" s="30" t="s">
        <v>17839</v>
      </c>
      <c r="P5271" s="30" t="s">
        <v>19511</v>
      </c>
      <c r="Q5271" s="31" t="s">
        <v>19511</v>
      </c>
    </row>
    <row r="5272" spans="1:17" x14ac:dyDescent="0.2">
      <c r="A5272" s="9" t="s">
        <v>18367</v>
      </c>
      <c r="B5272" s="9">
        <v>1</v>
      </c>
      <c r="K5272" s="26" t="s">
        <v>8183</v>
      </c>
      <c r="L5272" s="27" t="s">
        <v>17840</v>
      </c>
      <c r="M5272" s="27" t="s">
        <v>6924</v>
      </c>
      <c r="N5272" s="27" t="s">
        <v>17819</v>
      </c>
      <c r="O5272" s="27" t="s">
        <v>17819</v>
      </c>
      <c r="P5272" s="27" t="s">
        <v>19511</v>
      </c>
      <c r="Q5272" s="28" t="s">
        <v>6925</v>
      </c>
    </row>
    <row r="5273" spans="1:17" x14ac:dyDescent="0.2">
      <c r="A5273" s="9" t="s">
        <v>18369</v>
      </c>
      <c r="B5273" s="9">
        <v>1</v>
      </c>
      <c r="K5273" s="29" t="s">
        <v>8183</v>
      </c>
      <c r="L5273" s="30" t="s">
        <v>17841</v>
      </c>
      <c r="M5273" s="30" t="s">
        <v>17842</v>
      </c>
      <c r="N5273" s="30" t="s">
        <v>17819</v>
      </c>
      <c r="O5273" s="30" t="s">
        <v>19511</v>
      </c>
      <c r="P5273" s="30" t="s">
        <v>6926</v>
      </c>
      <c r="Q5273" s="31" t="s">
        <v>6927</v>
      </c>
    </row>
    <row r="5274" spans="1:17" x14ac:dyDescent="0.2">
      <c r="A5274" s="9" t="s">
        <v>18371</v>
      </c>
      <c r="B5274" s="9">
        <v>1</v>
      </c>
      <c r="K5274" s="26" t="s">
        <v>8186</v>
      </c>
      <c r="L5274" s="27" t="s">
        <v>17843</v>
      </c>
      <c r="M5274" s="27" t="s">
        <v>17844</v>
      </c>
      <c r="N5274" s="27" t="s">
        <v>17819</v>
      </c>
      <c r="O5274" s="27" t="s">
        <v>19511</v>
      </c>
      <c r="P5274" s="27" t="s">
        <v>6926</v>
      </c>
      <c r="Q5274" s="28" t="s">
        <v>6928</v>
      </c>
    </row>
    <row r="5275" spans="1:17" x14ac:dyDescent="0.2">
      <c r="A5275" s="9" t="s">
        <v>18372</v>
      </c>
      <c r="B5275" s="9">
        <v>1</v>
      </c>
      <c r="K5275" s="29" t="s">
        <v>8183</v>
      </c>
      <c r="L5275" s="30" t="s">
        <v>17845</v>
      </c>
      <c r="M5275" s="30" t="s">
        <v>19511</v>
      </c>
      <c r="N5275" s="30" t="s">
        <v>17819</v>
      </c>
      <c r="O5275" s="30" t="s">
        <v>17839</v>
      </c>
      <c r="P5275" s="30" t="s">
        <v>19511</v>
      </c>
      <c r="Q5275" s="31" t="s">
        <v>19511</v>
      </c>
    </row>
    <row r="5276" spans="1:17" x14ac:dyDescent="0.2">
      <c r="A5276" s="9" t="s">
        <v>18374</v>
      </c>
      <c r="B5276" s="9">
        <v>1</v>
      </c>
      <c r="K5276" s="26" t="s">
        <v>8177</v>
      </c>
      <c r="L5276" s="27" t="s">
        <v>17846</v>
      </c>
      <c r="M5276" s="27" t="s">
        <v>17847</v>
      </c>
      <c r="N5276" s="27" t="s">
        <v>17819</v>
      </c>
      <c r="O5276" s="27" t="s">
        <v>17819</v>
      </c>
      <c r="P5276" s="27" t="s">
        <v>19511</v>
      </c>
      <c r="Q5276" s="28" t="s">
        <v>6929</v>
      </c>
    </row>
    <row r="5277" spans="1:17" x14ac:dyDescent="0.2">
      <c r="A5277" s="9" t="s">
        <v>18376</v>
      </c>
      <c r="B5277" s="9">
        <v>1</v>
      </c>
      <c r="K5277" s="29" t="s">
        <v>8177</v>
      </c>
      <c r="L5277" s="30" t="s">
        <v>17848</v>
      </c>
      <c r="M5277" s="30" t="s">
        <v>17849</v>
      </c>
      <c r="N5277" s="30" t="s">
        <v>17819</v>
      </c>
      <c r="O5277" s="30" t="s">
        <v>17819</v>
      </c>
      <c r="P5277" s="30" t="s">
        <v>19511</v>
      </c>
      <c r="Q5277" s="31" t="s">
        <v>19511</v>
      </c>
    </row>
    <row r="5278" spans="1:17" x14ac:dyDescent="0.2">
      <c r="A5278" s="9" t="s">
        <v>18378</v>
      </c>
      <c r="B5278" s="9">
        <v>1</v>
      </c>
      <c r="K5278" s="26" t="s">
        <v>8282</v>
      </c>
      <c r="L5278" s="27" t="s">
        <v>8356</v>
      </c>
      <c r="M5278" s="27" t="s">
        <v>17850</v>
      </c>
      <c r="N5278" s="27" t="s">
        <v>17851</v>
      </c>
      <c r="O5278" s="27" t="s">
        <v>17851</v>
      </c>
      <c r="P5278" s="27" t="s">
        <v>6930</v>
      </c>
      <c r="Q5278" s="28" t="s">
        <v>6931</v>
      </c>
    </row>
    <row r="5279" spans="1:17" x14ac:dyDescent="0.2">
      <c r="A5279" s="9" t="s">
        <v>18382</v>
      </c>
      <c r="B5279" s="9">
        <v>1</v>
      </c>
      <c r="K5279" s="29" t="s">
        <v>8174</v>
      </c>
      <c r="L5279" s="30" t="s">
        <v>17852</v>
      </c>
      <c r="M5279" s="30" t="s">
        <v>6932</v>
      </c>
      <c r="N5279" s="30" t="s">
        <v>17851</v>
      </c>
      <c r="O5279" s="30" t="s">
        <v>6933</v>
      </c>
      <c r="P5279" s="30" t="s">
        <v>19511</v>
      </c>
      <c r="Q5279" s="31" t="s">
        <v>6934</v>
      </c>
    </row>
    <row r="5280" spans="1:17" x14ac:dyDescent="0.2">
      <c r="A5280" s="9" t="s">
        <v>18385</v>
      </c>
      <c r="B5280" s="9">
        <v>1</v>
      </c>
      <c r="K5280" s="26" t="s">
        <v>8183</v>
      </c>
      <c r="L5280" s="27" t="s">
        <v>17853</v>
      </c>
      <c r="M5280" s="27" t="s">
        <v>17854</v>
      </c>
      <c r="N5280" s="27" t="s">
        <v>17851</v>
      </c>
      <c r="O5280" s="27" t="s">
        <v>19511</v>
      </c>
      <c r="P5280" s="27" t="s">
        <v>19511</v>
      </c>
      <c r="Q5280" s="28" t="s">
        <v>6935</v>
      </c>
    </row>
    <row r="5281" spans="1:17" x14ac:dyDescent="0.2">
      <c r="A5281" s="9" t="s">
        <v>18388</v>
      </c>
      <c r="B5281" s="9">
        <v>1</v>
      </c>
      <c r="K5281" s="29" t="s">
        <v>8183</v>
      </c>
      <c r="L5281" s="30" t="s">
        <v>17855</v>
      </c>
      <c r="M5281" s="30" t="s">
        <v>17856</v>
      </c>
      <c r="N5281" s="30" t="s">
        <v>17851</v>
      </c>
      <c r="O5281" s="30" t="s">
        <v>17851</v>
      </c>
      <c r="P5281" s="30" t="s">
        <v>6936</v>
      </c>
      <c r="Q5281" s="31" t="s">
        <v>6937</v>
      </c>
    </row>
    <row r="5282" spans="1:17" x14ac:dyDescent="0.2">
      <c r="A5282" s="9" t="s">
        <v>18392</v>
      </c>
      <c r="B5282" s="9">
        <v>1</v>
      </c>
      <c r="K5282" s="26" t="s">
        <v>8186</v>
      </c>
      <c r="L5282" s="27" t="s">
        <v>17857</v>
      </c>
      <c r="M5282" s="27" t="s">
        <v>19511</v>
      </c>
      <c r="N5282" s="27" t="s">
        <v>17851</v>
      </c>
      <c r="O5282" s="27" t="s">
        <v>19511</v>
      </c>
      <c r="P5282" s="27" t="s">
        <v>19511</v>
      </c>
      <c r="Q5282" s="28" t="s">
        <v>6938</v>
      </c>
    </row>
    <row r="5283" spans="1:17" x14ac:dyDescent="0.2">
      <c r="A5283" s="9" t="s">
        <v>18395</v>
      </c>
      <c r="B5283" s="9">
        <v>1</v>
      </c>
      <c r="K5283" s="29" t="s">
        <v>8183</v>
      </c>
      <c r="L5283" s="30" t="s">
        <v>17858</v>
      </c>
      <c r="M5283" s="30" t="s">
        <v>17859</v>
      </c>
      <c r="N5283" s="30" t="s">
        <v>17851</v>
      </c>
      <c r="O5283" s="30" t="s">
        <v>19511</v>
      </c>
      <c r="P5283" s="30" t="s">
        <v>19511</v>
      </c>
      <c r="Q5283" s="31" t="s">
        <v>6939</v>
      </c>
    </row>
    <row r="5284" spans="1:17" x14ac:dyDescent="0.2">
      <c r="A5284" s="9" t="s">
        <v>18397</v>
      </c>
      <c r="B5284" s="9">
        <v>1</v>
      </c>
      <c r="K5284" s="26" t="s">
        <v>8183</v>
      </c>
      <c r="L5284" s="27" t="s">
        <v>17860</v>
      </c>
      <c r="M5284" s="27" t="s">
        <v>17861</v>
      </c>
      <c r="N5284" s="27" t="s">
        <v>17308</v>
      </c>
      <c r="O5284" s="27" t="s">
        <v>19511</v>
      </c>
      <c r="P5284" s="27" t="s">
        <v>6940</v>
      </c>
      <c r="Q5284" s="28" t="s">
        <v>6941</v>
      </c>
    </row>
    <row r="5285" spans="1:17" x14ac:dyDescent="0.2">
      <c r="A5285" s="9" t="s">
        <v>18399</v>
      </c>
      <c r="B5285" s="9">
        <v>1</v>
      </c>
      <c r="K5285" s="29" t="s">
        <v>8174</v>
      </c>
      <c r="L5285" s="30" t="s">
        <v>17862</v>
      </c>
      <c r="M5285" s="30" t="s">
        <v>17863</v>
      </c>
      <c r="N5285" s="30" t="s">
        <v>17308</v>
      </c>
      <c r="O5285" s="30" t="s">
        <v>19511</v>
      </c>
      <c r="P5285" s="30" t="s">
        <v>19511</v>
      </c>
      <c r="Q5285" s="31" t="s">
        <v>19511</v>
      </c>
    </row>
    <row r="5286" spans="1:17" x14ac:dyDescent="0.2">
      <c r="A5286" s="9" t="s">
        <v>18400</v>
      </c>
      <c r="B5286" s="9">
        <v>1</v>
      </c>
      <c r="K5286" s="26" t="s">
        <v>8174</v>
      </c>
      <c r="L5286" s="27" t="s">
        <v>17864</v>
      </c>
      <c r="M5286" s="27" t="s">
        <v>17865</v>
      </c>
      <c r="N5286" s="27" t="s">
        <v>17308</v>
      </c>
      <c r="O5286" s="27" t="s">
        <v>19511</v>
      </c>
      <c r="P5286" s="27" t="s">
        <v>19511</v>
      </c>
      <c r="Q5286" s="28" t="s">
        <v>19511</v>
      </c>
    </row>
    <row r="5287" spans="1:17" x14ac:dyDescent="0.2">
      <c r="A5287" s="9" t="s">
        <v>18402</v>
      </c>
      <c r="B5287" s="9">
        <v>1</v>
      </c>
      <c r="K5287" s="29" t="s">
        <v>8183</v>
      </c>
      <c r="L5287" s="30" t="s">
        <v>17866</v>
      </c>
      <c r="M5287" s="30" t="s">
        <v>17867</v>
      </c>
      <c r="N5287" s="30" t="s">
        <v>17308</v>
      </c>
      <c r="O5287" s="30" t="s">
        <v>19511</v>
      </c>
      <c r="P5287" s="30" t="s">
        <v>6942</v>
      </c>
      <c r="Q5287" s="31" t="s">
        <v>6943</v>
      </c>
    </row>
    <row r="5288" spans="1:17" x14ac:dyDescent="0.2">
      <c r="A5288" s="9" t="s">
        <v>18405</v>
      </c>
      <c r="B5288" s="9">
        <v>1</v>
      </c>
      <c r="K5288" s="26" t="s">
        <v>8216</v>
      </c>
      <c r="L5288" s="27" t="s">
        <v>17868</v>
      </c>
      <c r="M5288" s="27" t="s">
        <v>17869</v>
      </c>
      <c r="N5288" s="27" t="s">
        <v>17308</v>
      </c>
      <c r="O5288" s="27" t="s">
        <v>19511</v>
      </c>
      <c r="P5288" s="27" t="s">
        <v>19511</v>
      </c>
      <c r="Q5288" s="28" t="s">
        <v>6944</v>
      </c>
    </row>
    <row r="5289" spans="1:17" x14ac:dyDescent="0.2">
      <c r="A5289" s="9" t="s">
        <v>18406</v>
      </c>
      <c r="B5289" s="9">
        <v>1</v>
      </c>
      <c r="K5289" s="29" t="s">
        <v>8183</v>
      </c>
      <c r="L5289" s="30" t="s">
        <v>17870</v>
      </c>
      <c r="M5289" s="30" t="s">
        <v>17871</v>
      </c>
      <c r="N5289" s="30" t="s">
        <v>17308</v>
      </c>
      <c r="O5289" s="30" t="s">
        <v>19511</v>
      </c>
      <c r="P5289" s="30" t="s">
        <v>19511</v>
      </c>
      <c r="Q5289" s="31" t="s">
        <v>6945</v>
      </c>
    </row>
    <row r="5290" spans="1:17" x14ac:dyDescent="0.2">
      <c r="A5290" s="9" t="s">
        <v>18407</v>
      </c>
      <c r="B5290" s="9">
        <v>1</v>
      </c>
      <c r="K5290" s="26" t="s">
        <v>8183</v>
      </c>
      <c r="L5290" s="27" t="s">
        <v>17872</v>
      </c>
      <c r="M5290" s="27" t="s">
        <v>17873</v>
      </c>
      <c r="N5290" s="27" t="s">
        <v>17308</v>
      </c>
      <c r="O5290" s="27" t="s">
        <v>19511</v>
      </c>
      <c r="P5290" s="27" t="s">
        <v>19511</v>
      </c>
      <c r="Q5290" s="28" t="s">
        <v>6946</v>
      </c>
    </row>
    <row r="5291" spans="1:17" x14ac:dyDescent="0.2">
      <c r="A5291" s="9" t="s">
        <v>18409</v>
      </c>
      <c r="B5291" s="9">
        <v>1</v>
      </c>
      <c r="K5291" s="29" t="s">
        <v>8216</v>
      </c>
      <c r="L5291" s="30" t="s">
        <v>17874</v>
      </c>
      <c r="M5291" s="30" t="s">
        <v>17875</v>
      </c>
      <c r="N5291" s="30" t="s">
        <v>17308</v>
      </c>
      <c r="O5291" s="30" t="s">
        <v>19511</v>
      </c>
      <c r="P5291" s="30" t="s">
        <v>19511</v>
      </c>
      <c r="Q5291" s="31" t="s">
        <v>6947</v>
      </c>
    </row>
    <row r="5292" spans="1:17" x14ac:dyDescent="0.2">
      <c r="A5292" s="9" t="s">
        <v>18411</v>
      </c>
      <c r="B5292" s="9">
        <v>1</v>
      </c>
      <c r="K5292" s="26" t="s">
        <v>8177</v>
      </c>
      <c r="L5292" s="27" t="s">
        <v>17876</v>
      </c>
      <c r="M5292" s="27" t="s">
        <v>17877</v>
      </c>
      <c r="N5292" s="27" t="s">
        <v>17308</v>
      </c>
      <c r="O5292" s="27" t="s">
        <v>17308</v>
      </c>
      <c r="P5292" s="27" t="s">
        <v>6948</v>
      </c>
      <c r="Q5292" s="28" t="s">
        <v>6949</v>
      </c>
    </row>
    <row r="5293" spans="1:17" x14ac:dyDescent="0.2">
      <c r="A5293" s="9" t="s">
        <v>18414</v>
      </c>
      <c r="B5293" s="9">
        <v>1</v>
      </c>
      <c r="K5293" s="29" t="s">
        <v>8183</v>
      </c>
      <c r="L5293" s="30" t="s">
        <v>17878</v>
      </c>
      <c r="M5293" s="30" t="s">
        <v>17879</v>
      </c>
      <c r="N5293" s="30" t="s">
        <v>17308</v>
      </c>
      <c r="O5293" s="30" t="s">
        <v>19511</v>
      </c>
      <c r="P5293" s="30" t="s">
        <v>6950</v>
      </c>
      <c r="Q5293" s="31" t="s">
        <v>6951</v>
      </c>
    </row>
    <row r="5294" spans="1:17" x14ac:dyDescent="0.2">
      <c r="A5294" s="9" t="s">
        <v>18416</v>
      </c>
      <c r="B5294" s="9">
        <v>1</v>
      </c>
      <c r="K5294" s="26" t="s">
        <v>8183</v>
      </c>
      <c r="L5294" s="27" t="s">
        <v>17880</v>
      </c>
      <c r="M5294" s="27" t="s">
        <v>17881</v>
      </c>
      <c r="N5294" s="27" t="s">
        <v>17308</v>
      </c>
      <c r="O5294" s="27" t="s">
        <v>19511</v>
      </c>
      <c r="P5294" s="27" t="s">
        <v>6952</v>
      </c>
      <c r="Q5294" s="28" t="s">
        <v>6953</v>
      </c>
    </row>
    <row r="5295" spans="1:17" x14ac:dyDescent="0.2">
      <c r="A5295" s="9" t="s">
        <v>18418</v>
      </c>
      <c r="B5295" s="9">
        <v>1</v>
      </c>
      <c r="K5295" s="29" t="s">
        <v>8183</v>
      </c>
      <c r="L5295" s="30" t="s">
        <v>17882</v>
      </c>
      <c r="M5295" s="30" t="s">
        <v>17883</v>
      </c>
      <c r="N5295" s="30" t="s">
        <v>17308</v>
      </c>
      <c r="O5295" s="30" t="s">
        <v>19511</v>
      </c>
      <c r="P5295" s="30" t="s">
        <v>6954</v>
      </c>
      <c r="Q5295" s="31" t="s">
        <v>6955</v>
      </c>
    </row>
    <row r="5296" spans="1:17" x14ac:dyDescent="0.2">
      <c r="A5296" s="9" t="s">
        <v>18419</v>
      </c>
      <c r="B5296" s="9">
        <v>1</v>
      </c>
      <c r="K5296" s="26" t="s">
        <v>8183</v>
      </c>
      <c r="L5296" s="27" t="s">
        <v>17884</v>
      </c>
      <c r="M5296" s="27" t="s">
        <v>17885</v>
      </c>
      <c r="N5296" s="27" t="s">
        <v>17308</v>
      </c>
      <c r="O5296" s="27" t="s">
        <v>6012</v>
      </c>
      <c r="P5296" s="27" t="s">
        <v>6956</v>
      </c>
      <c r="Q5296" s="28" t="s">
        <v>6957</v>
      </c>
    </row>
    <row r="5297" spans="1:17" x14ac:dyDescent="0.2">
      <c r="A5297" s="9" t="s">
        <v>18420</v>
      </c>
      <c r="B5297" s="9">
        <v>1</v>
      </c>
      <c r="K5297" s="29" t="s">
        <v>8282</v>
      </c>
      <c r="L5297" s="30" t="s">
        <v>8549</v>
      </c>
      <c r="M5297" s="30" t="s">
        <v>17886</v>
      </c>
      <c r="N5297" s="30" t="s">
        <v>17308</v>
      </c>
      <c r="O5297" s="30" t="s">
        <v>17308</v>
      </c>
      <c r="P5297" s="30" t="s">
        <v>6958</v>
      </c>
      <c r="Q5297" s="31" t="s">
        <v>6959</v>
      </c>
    </row>
    <row r="5298" spans="1:17" x14ac:dyDescent="0.2">
      <c r="A5298" s="9" t="s">
        <v>18422</v>
      </c>
      <c r="B5298" s="9">
        <v>1</v>
      </c>
      <c r="K5298" s="26" t="s">
        <v>8183</v>
      </c>
      <c r="L5298" s="27" t="s">
        <v>17887</v>
      </c>
      <c r="M5298" s="27" t="s">
        <v>17888</v>
      </c>
      <c r="N5298" s="27" t="s">
        <v>17308</v>
      </c>
      <c r="O5298" s="27" t="s">
        <v>19511</v>
      </c>
      <c r="P5298" s="27" t="s">
        <v>19511</v>
      </c>
      <c r="Q5298" s="28" t="s">
        <v>6960</v>
      </c>
    </row>
    <row r="5299" spans="1:17" x14ac:dyDescent="0.2">
      <c r="A5299" s="9" t="s">
        <v>18423</v>
      </c>
      <c r="B5299" s="9">
        <v>1</v>
      </c>
      <c r="K5299" s="29" t="s">
        <v>8216</v>
      </c>
      <c r="L5299" s="30" t="s">
        <v>17889</v>
      </c>
      <c r="M5299" s="30" t="s">
        <v>17890</v>
      </c>
      <c r="N5299" s="30" t="s">
        <v>17308</v>
      </c>
      <c r="O5299" s="30" t="s">
        <v>19511</v>
      </c>
      <c r="P5299" s="30" t="s">
        <v>19511</v>
      </c>
      <c r="Q5299" s="31" t="s">
        <v>6961</v>
      </c>
    </row>
    <row r="5300" spans="1:17" x14ac:dyDescent="0.2">
      <c r="A5300" s="9" t="s">
        <v>18424</v>
      </c>
      <c r="B5300" s="9">
        <v>1</v>
      </c>
      <c r="K5300" s="26" t="s">
        <v>8183</v>
      </c>
      <c r="L5300" s="27" t="s">
        <v>17891</v>
      </c>
      <c r="M5300" s="27" t="s">
        <v>16935</v>
      </c>
      <c r="N5300" s="27" t="s">
        <v>17308</v>
      </c>
      <c r="O5300" s="27" t="s">
        <v>19511</v>
      </c>
      <c r="P5300" s="27" t="s">
        <v>19511</v>
      </c>
      <c r="Q5300" s="28" t="s">
        <v>6962</v>
      </c>
    </row>
    <row r="5301" spans="1:17" x14ac:dyDescent="0.2">
      <c r="A5301" s="9" t="s">
        <v>18426</v>
      </c>
      <c r="B5301" s="9">
        <v>1</v>
      </c>
      <c r="K5301" s="29" t="s">
        <v>8183</v>
      </c>
      <c r="L5301" s="30" t="s">
        <v>17892</v>
      </c>
      <c r="M5301" s="30" t="s">
        <v>6963</v>
      </c>
      <c r="N5301" s="30" t="s">
        <v>17308</v>
      </c>
      <c r="O5301" s="30" t="s">
        <v>17308</v>
      </c>
      <c r="P5301" s="30" t="s">
        <v>19511</v>
      </c>
      <c r="Q5301" s="31" t="s">
        <v>6964</v>
      </c>
    </row>
    <row r="5302" spans="1:17" x14ac:dyDescent="0.2">
      <c r="A5302" s="9" t="s">
        <v>18428</v>
      </c>
      <c r="B5302" s="9">
        <v>1</v>
      </c>
      <c r="K5302" s="26" t="s">
        <v>8174</v>
      </c>
      <c r="L5302" s="27" t="s">
        <v>17893</v>
      </c>
      <c r="M5302" s="27" t="s">
        <v>6965</v>
      </c>
      <c r="N5302" s="27" t="s">
        <v>17308</v>
      </c>
      <c r="O5302" s="27" t="s">
        <v>17308</v>
      </c>
      <c r="P5302" s="27" t="s">
        <v>19511</v>
      </c>
      <c r="Q5302" s="28" t="s">
        <v>6966</v>
      </c>
    </row>
    <row r="5303" spans="1:17" x14ac:dyDescent="0.2">
      <c r="A5303" s="9" t="s">
        <v>18429</v>
      </c>
      <c r="B5303" s="9">
        <v>1</v>
      </c>
      <c r="K5303" s="29" t="s">
        <v>8174</v>
      </c>
      <c r="L5303" s="30" t="s">
        <v>17894</v>
      </c>
      <c r="M5303" s="30" t="s">
        <v>6967</v>
      </c>
      <c r="N5303" s="30" t="s">
        <v>17308</v>
      </c>
      <c r="O5303" s="30" t="s">
        <v>17308</v>
      </c>
      <c r="P5303" s="30" t="s">
        <v>19511</v>
      </c>
      <c r="Q5303" s="31" t="s">
        <v>6968</v>
      </c>
    </row>
    <row r="5304" spans="1:17" x14ac:dyDescent="0.2">
      <c r="A5304" s="9" t="s">
        <v>18431</v>
      </c>
      <c r="B5304" s="9">
        <v>1</v>
      </c>
      <c r="K5304" s="26" t="s">
        <v>8174</v>
      </c>
      <c r="L5304" s="27" t="s">
        <v>17895</v>
      </c>
      <c r="M5304" s="27" t="s">
        <v>6969</v>
      </c>
      <c r="N5304" s="27" t="s">
        <v>17308</v>
      </c>
      <c r="O5304" s="27" t="s">
        <v>17896</v>
      </c>
      <c r="P5304" s="27" t="s">
        <v>19511</v>
      </c>
      <c r="Q5304" s="28" t="s">
        <v>6970</v>
      </c>
    </row>
    <row r="5305" spans="1:17" x14ac:dyDescent="0.2">
      <c r="A5305" s="9" t="s">
        <v>18435</v>
      </c>
      <c r="B5305" s="9">
        <v>1</v>
      </c>
      <c r="K5305" s="29" t="s">
        <v>8216</v>
      </c>
      <c r="L5305" s="30" t="s">
        <v>17897</v>
      </c>
      <c r="M5305" s="30" t="s">
        <v>17898</v>
      </c>
      <c r="N5305" s="30" t="s">
        <v>17308</v>
      </c>
      <c r="O5305" s="30" t="s">
        <v>17308</v>
      </c>
      <c r="P5305" s="30" t="s">
        <v>19511</v>
      </c>
      <c r="Q5305" s="31" t="s">
        <v>6971</v>
      </c>
    </row>
    <row r="5306" spans="1:17" x14ac:dyDescent="0.2">
      <c r="A5306" s="9" t="s">
        <v>18437</v>
      </c>
      <c r="B5306" s="9">
        <v>1</v>
      </c>
      <c r="K5306" s="26" t="s">
        <v>8216</v>
      </c>
      <c r="L5306" s="27" t="s">
        <v>17899</v>
      </c>
      <c r="M5306" s="27" t="s">
        <v>17900</v>
      </c>
      <c r="N5306" s="27" t="s">
        <v>17308</v>
      </c>
      <c r="O5306" s="27" t="s">
        <v>19511</v>
      </c>
      <c r="P5306" s="27" t="s">
        <v>6972</v>
      </c>
      <c r="Q5306" s="28" t="s">
        <v>6973</v>
      </c>
    </row>
    <row r="5307" spans="1:17" x14ac:dyDescent="0.2">
      <c r="A5307" s="9" t="s">
        <v>18438</v>
      </c>
      <c r="B5307" s="9">
        <v>1</v>
      </c>
      <c r="K5307" s="29" t="s">
        <v>8177</v>
      </c>
      <c r="L5307" s="30" t="s">
        <v>17901</v>
      </c>
      <c r="M5307" s="30" t="s">
        <v>17902</v>
      </c>
      <c r="N5307" s="30" t="s">
        <v>17308</v>
      </c>
      <c r="O5307" s="30" t="s">
        <v>17308</v>
      </c>
      <c r="P5307" s="30" t="s">
        <v>6974</v>
      </c>
      <c r="Q5307" s="31" t="s">
        <v>6975</v>
      </c>
    </row>
    <row r="5308" spans="1:17" x14ac:dyDescent="0.2">
      <c r="A5308" s="9" t="s">
        <v>18441</v>
      </c>
      <c r="B5308" s="9">
        <v>1</v>
      </c>
      <c r="K5308" s="26" t="s">
        <v>8183</v>
      </c>
      <c r="L5308" s="27" t="s">
        <v>17903</v>
      </c>
      <c r="M5308" s="27" t="s">
        <v>6976</v>
      </c>
      <c r="N5308" s="27" t="s">
        <v>17308</v>
      </c>
      <c r="O5308" s="27" t="s">
        <v>17308</v>
      </c>
      <c r="P5308" s="27" t="s">
        <v>19511</v>
      </c>
      <c r="Q5308" s="28" t="s">
        <v>6977</v>
      </c>
    </row>
    <row r="5309" spans="1:17" x14ac:dyDescent="0.2">
      <c r="A5309" s="9" t="s">
        <v>18443</v>
      </c>
      <c r="B5309" s="9">
        <v>1</v>
      </c>
      <c r="K5309" s="29" t="s">
        <v>8183</v>
      </c>
      <c r="L5309" s="30" t="s">
        <v>17904</v>
      </c>
      <c r="M5309" s="30" t="s">
        <v>17905</v>
      </c>
      <c r="N5309" s="30" t="s">
        <v>17308</v>
      </c>
      <c r="O5309" s="30" t="s">
        <v>19511</v>
      </c>
      <c r="P5309" s="30" t="s">
        <v>19511</v>
      </c>
      <c r="Q5309" s="31" t="s">
        <v>6978</v>
      </c>
    </row>
    <row r="5310" spans="1:17" x14ac:dyDescent="0.2">
      <c r="A5310" s="9" t="s">
        <v>18445</v>
      </c>
      <c r="B5310" s="9">
        <v>1</v>
      </c>
      <c r="K5310" s="26" t="s">
        <v>8183</v>
      </c>
      <c r="L5310" s="27" t="s">
        <v>9928</v>
      </c>
      <c r="M5310" s="27" t="s">
        <v>17906</v>
      </c>
      <c r="N5310" s="27" t="s">
        <v>17308</v>
      </c>
      <c r="O5310" s="27" t="s">
        <v>17308</v>
      </c>
      <c r="P5310" s="27" t="s">
        <v>19511</v>
      </c>
      <c r="Q5310" s="28" t="s">
        <v>6979</v>
      </c>
    </row>
    <row r="5311" spans="1:17" x14ac:dyDescent="0.2">
      <c r="A5311" s="9" t="s">
        <v>18447</v>
      </c>
      <c r="B5311" s="9">
        <v>1</v>
      </c>
      <c r="K5311" s="29" t="s">
        <v>8183</v>
      </c>
      <c r="L5311" s="30" t="s">
        <v>17907</v>
      </c>
      <c r="M5311" s="30" t="s">
        <v>6980</v>
      </c>
      <c r="N5311" s="30" t="s">
        <v>17308</v>
      </c>
      <c r="O5311" s="30" t="s">
        <v>17308</v>
      </c>
      <c r="P5311" s="30" t="s">
        <v>19511</v>
      </c>
      <c r="Q5311" s="31" t="s">
        <v>6981</v>
      </c>
    </row>
    <row r="5312" spans="1:17" x14ac:dyDescent="0.2">
      <c r="A5312" s="9" t="s">
        <v>18448</v>
      </c>
      <c r="B5312" s="9">
        <v>1</v>
      </c>
      <c r="K5312" s="26" t="s">
        <v>8174</v>
      </c>
      <c r="L5312" s="27" t="s">
        <v>17908</v>
      </c>
      <c r="M5312" s="27" t="s">
        <v>6982</v>
      </c>
      <c r="N5312" s="27" t="s">
        <v>17308</v>
      </c>
      <c r="O5312" s="27" t="s">
        <v>17308</v>
      </c>
      <c r="P5312" s="27" t="s">
        <v>19511</v>
      </c>
      <c r="Q5312" s="28" t="s">
        <v>6983</v>
      </c>
    </row>
    <row r="5313" spans="1:17" x14ac:dyDescent="0.2">
      <c r="A5313" s="9" t="s">
        <v>18449</v>
      </c>
      <c r="B5313" s="9">
        <v>1</v>
      </c>
      <c r="K5313" s="29" t="s">
        <v>8174</v>
      </c>
      <c r="L5313" s="30" t="s">
        <v>17909</v>
      </c>
      <c r="M5313" s="30" t="s">
        <v>17910</v>
      </c>
      <c r="N5313" s="30" t="s">
        <v>17308</v>
      </c>
      <c r="O5313" s="30" t="s">
        <v>17308</v>
      </c>
      <c r="P5313" s="30" t="s">
        <v>19511</v>
      </c>
      <c r="Q5313" s="31" t="s">
        <v>6966</v>
      </c>
    </row>
    <row r="5314" spans="1:17" x14ac:dyDescent="0.2">
      <c r="A5314" s="9" t="s">
        <v>18452</v>
      </c>
      <c r="B5314" s="9">
        <v>1</v>
      </c>
      <c r="K5314" s="26" t="s">
        <v>8183</v>
      </c>
      <c r="L5314" s="27" t="s">
        <v>17911</v>
      </c>
      <c r="M5314" s="27" t="s">
        <v>6984</v>
      </c>
      <c r="N5314" s="27" t="s">
        <v>17308</v>
      </c>
      <c r="O5314" s="27" t="s">
        <v>17308</v>
      </c>
      <c r="P5314" s="27" t="s">
        <v>6985</v>
      </c>
      <c r="Q5314" s="28" t="s">
        <v>6986</v>
      </c>
    </row>
    <row r="5315" spans="1:17" x14ac:dyDescent="0.2">
      <c r="A5315" s="9" t="s">
        <v>18454</v>
      </c>
      <c r="B5315" s="9">
        <v>1</v>
      </c>
      <c r="K5315" s="29" t="s">
        <v>8174</v>
      </c>
      <c r="L5315" s="30" t="s">
        <v>17912</v>
      </c>
      <c r="M5315" s="30" t="s">
        <v>6987</v>
      </c>
      <c r="N5315" s="30" t="s">
        <v>17308</v>
      </c>
      <c r="O5315" s="30" t="s">
        <v>17308</v>
      </c>
      <c r="P5315" s="30" t="s">
        <v>19511</v>
      </c>
      <c r="Q5315" s="31" t="s">
        <v>6988</v>
      </c>
    </row>
    <row r="5316" spans="1:17" x14ac:dyDescent="0.2">
      <c r="A5316" s="9" t="s">
        <v>18456</v>
      </c>
      <c r="B5316" s="9">
        <v>1</v>
      </c>
      <c r="K5316" s="26" t="s">
        <v>8183</v>
      </c>
      <c r="L5316" s="27" t="s">
        <v>17913</v>
      </c>
      <c r="M5316" s="27" t="s">
        <v>6989</v>
      </c>
      <c r="N5316" s="27" t="s">
        <v>17308</v>
      </c>
      <c r="O5316" s="27" t="s">
        <v>17308</v>
      </c>
      <c r="P5316" s="27" t="s">
        <v>6990</v>
      </c>
      <c r="Q5316" s="28" t="s">
        <v>6991</v>
      </c>
    </row>
    <row r="5317" spans="1:17" x14ac:dyDescent="0.2">
      <c r="A5317" s="9" t="s">
        <v>18458</v>
      </c>
      <c r="B5317" s="9">
        <v>1</v>
      </c>
      <c r="K5317" s="29" t="s">
        <v>8183</v>
      </c>
      <c r="L5317" s="30" t="s">
        <v>17914</v>
      </c>
      <c r="M5317" s="30" t="s">
        <v>17915</v>
      </c>
      <c r="N5317" s="30" t="s">
        <v>17308</v>
      </c>
      <c r="O5317" s="30" t="s">
        <v>17916</v>
      </c>
      <c r="P5317" s="30" t="s">
        <v>6992</v>
      </c>
      <c r="Q5317" s="31" t="s">
        <v>6993</v>
      </c>
    </row>
    <row r="5318" spans="1:17" x14ac:dyDescent="0.2">
      <c r="A5318" s="9" t="s">
        <v>18460</v>
      </c>
      <c r="B5318" s="9">
        <v>1</v>
      </c>
      <c r="K5318" s="26" t="s">
        <v>8216</v>
      </c>
      <c r="L5318" s="27" t="s">
        <v>17917</v>
      </c>
      <c r="M5318" s="27" t="s">
        <v>17918</v>
      </c>
      <c r="N5318" s="27" t="s">
        <v>17308</v>
      </c>
      <c r="O5318" s="27" t="s">
        <v>19511</v>
      </c>
      <c r="P5318" s="27" t="s">
        <v>6994</v>
      </c>
      <c r="Q5318" s="28" t="s">
        <v>6995</v>
      </c>
    </row>
    <row r="5319" spans="1:17" x14ac:dyDescent="0.2">
      <c r="A5319" s="9" t="s">
        <v>18462</v>
      </c>
      <c r="B5319" s="9">
        <v>1</v>
      </c>
      <c r="K5319" s="29" t="s">
        <v>8183</v>
      </c>
      <c r="L5319" s="30" t="s">
        <v>17919</v>
      </c>
      <c r="M5319" s="30" t="s">
        <v>17920</v>
      </c>
      <c r="N5319" s="30" t="s">
        <v>17308</v>
      </c>
      <c r="O5319" s="30" t="s">
        <v>19511</v>
      </c>
      <c r="P5319" s="30" t="s">
        <v>19511</v>
      </c>
      <c r="Q5319" s="31" t="s">
        <v>6996</v>
      </c>
    </row>
    <row r="5320" spans="1:17" x14ac:dyDescent="0.2">
      <c r="A5320" s="9" t="s">
        <v>18463</v>
      </c>
      <c r="B5320" s="9">
        <v>1</v>
      </c>
      <c r="K5320" s="26" t="s">
        <v>8417</v>
      </c>
      <c r="L5320" s="27" t="s">
        <v>17921</v>
      </c>
      <c r="M5320" s="27" t="s">
        <v>17922</v>
      </c>
      <c r="N5320" s="27" t="s">
        <v>17308</v>
      </c>
      <c r="O5320" s="27" t="s">
        <v>19511</v>
      </c>
      <c r="P5320" s="27" t="s">
        <v>6997</v>
      </c>
      <c r="Q5320" s="28" t="s">
        <v>6998</v>
      </c>
    </row>
    <row r="5321" spans="1:17" x14ac:dyDescent="0.2">
      <c r="A5321" s="9" t="s">
        <v>18465</v>
      </c>
      <c r="B5321" s="9">
        <v>1</v>
      </c>
      <c r="K5321" s="29" t="s">
        <v>8183</v>
      </c>
      <c r="L5321" s="30" t="s">
        <v>17923</v>
      </c>
      <c r="M5321" s="30" t="s">
        <v>17924</v>
      </c>
      <c r="N5321" s="30" t="s">
        <v>17308</v>
      </c>
      <c r="O5321" s="30" t="s">
        <v>17925</v>
      </c>
      <c r="P5321" s="30" t="s">
        <v>6999</v>
      </c>
      <c r="Q5321" s="31" t="s">
        <v>7000</v>
      </c>
    </row>
    <row r="5322" spans="1:17" x14ac:dyDescent="0.2">
      <c r="A5322" s="9" t="s">
        <v>18467</v>
      </c>
      <c r="B5322" s="9">
        <v>1</v>
      </c>
      <c r="K5322" s="26" t="s">
        <v>8183</v>
      </c>
      <c r="L5322" s="27" t="s">
        <v>17926</v>
      </c>
      <c r="M5322" s="27" t="s">
        <v>17927</v>
      </c>
      <c r="N5322" s="27" t="s">
        <v>17308</v>
      </c>
      <c r="O5322" s="27" t="s">
        <v>19511</v>
      </c>
      <c r="P5322" s="27" t="s">
        <v>7001</v>
      </c>
      <c r="Q5322" s="28" t="s">
        <v>7002</v>
      </c>
    </row>
    <row r="5323" spans="1:17" x14ac:dyDescent="0.2">
      <c r="A5323" s="9" t="s">
        <v>18469</v>
      </c>
      <c r="B5323" s="9">
        <v>1</v>
      </c>
      <c r="K5323" s="29" t="s">
        <v>8417</v>
      </c>
      <c r="L5323" s="30" t="s">
        <v>17928</v>
      </c>
      <c r="M5323" s="30" t="s">
        <v>17929</v>
      </c>
      <c r="N5323" s="30" t="s">
        <v>17308</v>
      </c>
      <c r="O5323" s="30" t="s">
        <v>19511</v>
      </c>
      <c r="P5323" s="30" t="s">
        <v>7003</v>
      </c>
      <c r="Q5323" s="31" t="s">
        <v>7004</v>
      </c>
    </row>
    <row r="5324" spans="1:17" x14ac:dyDescent="0.2">
      <c r="A5324" s="9" t="s">
        <v>18472</v>
      </c>
      <c r="B5324" s="9">
        <v>1</v>
      </c>
      <c r="K5324" s="26" t="s">
        <v>8183</v>
      </c>
      <c r="L5324" s="27" t="s">
        <v>8992</v>
      </c>
      <c r="M5324" s="27" t="s">
        <v>17930</v>
      </c>
      <c r="N5324" s="27" t="s">
        <v>17308</v>
      </c>
      <c r="O5324" s="27" t="s">
        <v>19511</v>
      </c>
      <c r="P5324" s="27" t="s">
        <v>7005</v>
      </c>
      <c r="Q5324" s="28" t="s">
        <v>7006</v>
      </c>
    </row>
    <row r="5325" spans="1:17" x14ac:dyDescent="0.2">
      <c r="A5325" s="9" t="s">
        <v>18473</v>
      </c>
      <c r="B5325" s="9">
        <v>1</v>
      </c>
      <c r="K5325" s="29" t="s">
        <v>8183</v>
      </c>
      <c r="L5325" s="30" t="s">
        <v>17931</v>
      </c>
      <c r="M5325" s="30" t="s">
        <v>17932</v>
      </c>
      <c r="N5325" s="30" t="s">
        <v>17308</v>
      </c>
      <c r="O5325" s="30" t="s">
        <v>19511</v>
      </c>
      <c r="P5325" s="30" t="s">
        <v>7007</v>
      </c>
      <c r="Q5325" s="31" t="s">
        <v>7008</v>
      </c>
    </row>
    <row r="5326" spans="1:17" x14ac:dyDescent="0.2">
      <c r="A5326" s="9" t="s">
        <v>18475</v>
      </c>
      <c r="B5326" s="9">
        <v>1</v>
      </c>
      <c r="K5326" s="26" t="s">
        <v>8183</v>
      </c>
      <c r="L5326" s="27" t="s">
        <v>17933</v>
      </c>
      <c r="M5326" s="27" t="s">
        <v>17934</v>
      </c>
      <c r="N5326" s="27" t="s">
        <v>17308</v>
      </c>
      <c r="O5326" s="27" t="s">
        <v>19511</v>
      </c>
      <c r="P5326" s="27" t="s">
        <v>7009</v>
      </c>
      <c r="Q5326" s="28" t="s">
        <v>7010</v>
      </c>
    </row>
    <row r="5327" spans="1:17" x14ac:dyDescent="0.2">
      <c r="A5327" s="9" t="s">
        <v>18477</v>
      </c>
      <c r="B5327" s="9">
        <v>1</v>
      </c>
      <c r="K5327" s="29" t="s">
        <v>8183</v>
      </c>
      <c r="L5327" s="30" t="s">
        <v>17935</v>
      </c>
      <c r="M5327" s="30" t="s">
        <v>17936</v>
      </c>
      <c r="N5327" s="30" t="s">
        <v>17308</v>
      </c>
      <c r="O5327" s="30" t="s">
        <v>19511</v>
      </c>
      <c r="P5327" s="30" t="s">
        <v>7011</v>
      </c>
      <c r="Q5327" s="31" t="s">
        <v>7012</v>
      </c>
    </row>
    <row r="5328" spans="1:17" x14ac:dyDescent="0.2">
      <c r="A5328" s="9" t="s">
        <v>18479</v>
      </c>
      <c r="B5328" s="9">
        <v>1</v>
      </c>
      <c r="K5328" s="26" t="s">
        <v>8183</v>
      </c>
      <c r="L5328" s="27" t="s">
        <v>17937</v>
      </c>
      <c r="M5328" s="27" t="s">
        <v>17938</v>
      </c>
      <c r="N5328" s="27" t="s">
        <v>17308</v>
      </c>
      <c r="O5328" s="27" t="s">
        <v>19511</v>
      </c>
      <c r="P5328" s="27" t="s">
        <v>7013</v>
      </c>
      <c r="Q5328" s="28" t="s">
        <v>7014</v>
      </c>
    </row>
    <row r="5329" spans="1:17" x14ac:dyDescent="0.2">
      <c r="A5329" s="9" t="s">
        <v>18483</v>
      </c>
      <c r="B5329" s="9">
        <v>1</v>
      </c>
      <c r="K5329" s="29" t="s">
        <v>8417</v>
      </c>
      <c r="L5329" s="30" t="s">
        <v>17939</v>
      </c>
      <c r="M5329" s="30" t="s">
        <v>17940</v>
      </c>
      <c r="N5329" s="30" t="s">
        <v>17308</v>
      </c>
      <c r="O5329" s="30" t="s">
        <v>17308</v>
      </c>
      <c r="P5329" s="30" t="s">
        <v>7015</v>
      </c>
      <c r="Q5329" s="31" t="s">
        <v>7016</v>
      </c>
    </row>
    <row r="5330" spans="1:17" x14ac:dyDescent="0.2">
      <c r="A5330" s="9" t="s">
        <v>18485</v>
      </c>
      <c r="B5330" s="9">
        <v>1</v>
      </c>
      <c r="K5330" s="26" t="s">
        <v>8183</v>
      </c>
      <c r="L5330" s="27" t="s">
        <v>17941</v>
      </c>
      <c r="M5330" s="27" t="s">
        <v>17942</v>
      </c>
      <c r="N5330" s="27" t="s">
        <v>17308</v>
      </c>
      <c r="O5330" s="27" t="s">
        <v>19511</v>
      </c>
      <c r="P5330" s="27" t="s">
        <v>7017</v>
      </c>
      <c r="Q5330" s="28" t="s">
        <v>7018</v>
      </c>
    </row>
    <row r="5331" spans="1:17" x14ac:dyDescent="0.2">
      <c r="A5331" s="9" t="s">
        <v>18487</v>
      </c>
      <c r="B5331" s="9">
        <v>1</v>
      </c>
      <c r="K5331" s="29" t="s">
        <v>8183</v>
      </c>
      <c r="L5331" s="30" t="s">
        <v>17943</v>
      </c>
      <c r="M5331" s="30" t="s">
        <v>17944</v>
      </c>
      <c r="N5331" s="30" t="s">
        <v>17308</v>
      </c>
      <c r="O5331" s="30" t="s">
        <v>17308</v>
      </c>
      <c r="P5331" s="30" t="s">
        <v>19511</v>
      </c>
      <c r="Q5331" s="31" t="s">
        <v>7019</v>
      </c>
    </row>
    <row r="5332" spans="1:17" x14ac:dyDescent="0.2">
      <c r="A5332" s="9" t="s">
        <v>18489</v>
      </c>
      <c r="B5332" s="9">
        <v>1</v>
      </c>
      <c r="K5332" s="26" t="s">
        <v>8183</v>
      </c>
      <c r="L5332" s="27" t="s">
        <v>17945</v>
      </c>
      <c r="M5332" s="27" t="s">
        <v>17946</v>
      </c>
      <c r="N5332" s="27" t="s">
        <v>17308</v>
      </c>
      <c r="O5332" s="27" t="s">
        <v>19511</v>
      </c>
      <c r="P5332" s="27" t="s">
        <v>19511</v>
      </c>
      <c r="Q5332" s="28" t="s">
        <v>7020</v>
      </c>
    </row>
    <row r="5333" spans="1:17" x14ac:dyDescent="0.2">
      <c r="A5333" s="9" t="s">
        <v>18491</v>
      </c>
      <c r="B5333" s="9">
        <v>1</v>
      </c>
      <c r="K5333" s="29" t="s">
        <v>8582</v>
      </c>
      <c r="L5333" s="30" t="s">
        <v>17947</v>
      </c>
      <c r="M5333" s="30" t="s">
        <v>10498</v>
      </c>
      <c r="N5333" s="30" t="s">
        <v>17308</v>
      </c>
      <c r="O5333" s="30" t="s">
        <v>19511</v>
      </c>
      <c r="P5333" s="30" t="s">
        <v>19511</v>
      </c>
      <c r="Q5333" s="31" t="s">
        <v>19511</v>
      </c>
    </row>
    <row r="5334" spans="1:17" x14ac:dyDescent="0.2">
      <c r="A5334" s="9" t="s">
        <v>18495</v>
      </c>
      <c r="B5334" s="9">
        <v>1</v>
      </c>
      <c r="K5334" s="26" t="s">
        <v>8216</v>
      </c>
      <c r="L5334" s="27" t="s">
        <v>17948</v>
      </c>
      <c r="M5334" s="27" t="s">
        <v>17949</v>
      </c>
      <c r="N5334" s="27" t="s">
        <v>17308</v>
      </c>
      <c r="O5334" s="27" t="s">
        <v>17308</v>
      </c>
      <c r="P5334" s="27" t="s">
        <v>19511</v>
      </c>
      <c r="Q5334" s="28" t="s">
        <v>7021</v>
      </c>
    </row>
    <row r="5335" spans="1:17" x14ac:dyDescent="0.2">
      <c r="A5335" s="9" t="s">
        <v>18498</v>
      </c>
      <c r="B5335" s="9">
        <v>1</v>
      </c>
      <c r="K5335" s="29" t="s">
        <v>8183</v>
      </c>
      <c r="L5335" s="30" t="s">
        <v>17950</v>
      </c>
      <c r="M5335" s="30" t="s">
        <v>17951</v>
      </c>
      <c r="N5335" s="30" t="s">
        <v>17308</v>
      </c>
      <c r="O5335" s="30" t="s">
        <v>19511</v>
      </c>
      <c r="P5335" s="30" t="s">
        <v>7022</v>
      </c>
      <c r="Q5335" s="31" t="s">
        <v>7023</v>
      </c>
    </row>
    <row r="5336" spans="1:17" x14ac:dyDescent="0.2">
      <c r="A5336" s="9" t="s">
        <v>18501</v>
      </c>
      <c r="B5336" s="9">
        <v>1</v>
      </c>
      <c r="K5336" s="26" t="s">
        <v>8183</v>
      </c>
      <c r="L5336" s="27" t="s">
        <v>17952</v>
      </c>
      <c r="M5336" s="27" t="s">
        <v>17953</v>
      </c>
      <c r="N5336" s="27" t="s">
        <v>17308</v>
      </c>
      <c r="O5336" s="27" t="s">
        <v>19511</v>
      </c>
      <c r="P5336" s="27" t="s">
        <v>19511</v>
      </c>
      <c r="Q5336" s="28" t="s">
        <v>7024</v>
      </c>
    </row>
    <row r="5337" spans="1:17" x14ac:dyDescent="0.2">
      <c r="A5337" s="9" t="s">
        <v>18503</v>
      </c>
      <c r="B5337" s="9">
        <v>1</v>
      </c>
      <c r="K5337" s="29" t="s">
        <v>8183</v>
      </c>
      <c r="L5337" s="30" t="s">
        <v>17954</v>
      </c>
      <c r="M5337" s="30" t="s">
        <v>17955</v>
      </c>
      <c r="N5337" s="30" t="s">
        <v>17308</v>
      </c>
      <c r="O5337" s="30" t="s">
        <v>19511</v>
      </c>
      <c r="P5337" s="30" t="s">
        <v>7025</v>
      </c>
      <c r="Q5337" s="31" t="s">
        <v>7026</v>
      </c>
    </row>
    <row r="5338" spans="1:17" x14ac:dyDescent="0.2">
      <c r="A5338" s="9" t="s">
        <v>18505</v>
      </c>
      <c r="B5338" s="9">
        <v>1</v>
      </c>
      <c r="K5338" s="26" t="s">
        <v>8183</v>
      </c>
      <c r="L5338" s="27" t="s">
        <v>17956</v>
      </c>
      <c r="M5338" s="27" t="s">
        <v>17957</v>
      </c>
      <c r="N5338" s="27" t="s">
        <v>17308</v>
      </c>
      <c r="O5338" s="27" t="s">
        <v>19511</v>
      </c>
      <c r="P5338" s="27" t="s">
        <v>19511</v>
      </c>
      <c r="Q5338" s="28" t="s">
        <v>7027</v>
      </c>
    </row>
    <row r="5339" spans="1:17" x14ac:dyDescent="0.2">
      <c r="A5339" s="9" t="s">
        <v>18507</v>
      </c>
      <c r="B5339" s="9">
        <v>1</v>
      </c>
      <c r="K5339" s="29" t="s">
        <v>8183</v>
      </c>
      <c r="L5339" s="30" t="s">
        <v>17958</v>
      </c>
      <c r="M5339" s="30" t="s">
        <v>17959</v>
      </c>
      <c r="N5339" s="30" t="s">
        <v>17308</v>
      </c>
      <c r="O5339" s="30" t="s">
        <v>19511</v>
      </c>
      <c r="P5339" s="30" t="s">
        <v>19511</v>
      </c>
      <c r="Q5339" s="31" t="s">
        <v>7028</v>
      </c>
    </row>
    <row r="5340" spans="1:17" x14ac:dyDescent="0.2">
      <c r="A5340" s="9" t="s">
        <v>18509</v>
      </c>
      <c r="B5340" s="9">
        <v>1</v>
      </c>
      <c r="K5340" s="26" t="s">
        <v>8417</v>
      </c>
      <c r="L5340" s="27" t="s">
        <v>17960</v>
      </c>
      <c r="M5340" s="27" t="s">
        <v>17961</v>
      </c>
      <c r="N5340" s="27" t="s">
        <v>17308</v>
      </c>
      <c r="O5340" s="27" t="s">
        <v>17308</v>
      </c>
      <c r="P5340" s="27" t="s">
        <v>7029</v>
      </c>
      <c r="Q5340" s="28" t="s">
        <v>7030</v>
      </c>
    </row>
    <row r="5341" spans="1:17" x14ac:dyDescent="0.2">
      <c r="A5341" s="9" t="s">
        <v>18511</v>
      </c>
      <c r="B5341" s="9">
        <v>1</v>
      </c>
      <c r="K5341" s="29" t="s">
        <v>8183</v>
      </c>
      <c r="L5341" s="30" t="s">
        <v>17962</v>
      </c>
      <c r="M5341" s="30" t="s">
        <v>17963</v>
      </c>
      <c r="N5341" s="30" t="s">
        <v>17308</v>
      </c>
      <c r="O5341" s="30" t="s">
        <v>17308</v>
      </c>
      <c r="P5341" s="30" t="s">
        <v>7031</v>
      </c>
      <c r="Q5341" s="31" t="s">
        <v>7032</v>
      </c>
    </row>
    <row r="5342" spans="1:17" x14ac:dyDescent="0.2">
      <c r="A5342" s="9" t="s">
        <v>18513</v>
      </c>
      <c r="B5342" s="9">
        <v>1</v>
      </c>
      <c r="K5342" s="26" t="s">
        <v>8183</v>
      </c>
      <c r="L5342" s="27" t="s">
        <v>17964</v>
      </c>
      <c r="M5342" s="27" t="s">
        <v>17965</v>
      </c>
      <c r="N5342" s="27" t="s">
        <v>17308</v>
      </c>
      <c r="O5342" s="27" t="s">
        <v>17308</v>
      </c>
      <c r="P5342" s="27" t="s">
        <v>7033</v>
      </c>
      <c r="Q5342" s="28" t="s">
        <v>7034</v>
      </c>
    </row>
    <row r="5343" spans="1:17" x14ac:dyDescent="0.2">
      <c r="A5343" s="9" t="s">
        <v>18516</v>
      </c>
      <c r="B5343" s="9">
        <v>1</v>
      </c>
      <c r="K5343" s="29" t="s">
        <v>8183</v>
      </c>
      <c r="L5343" s="30" t="s">
        <v>17966</v>
      </c>
      <c r="M5343" s="30" t="s">
        <v>17967</v>
      </c>
      <c r="N5343" s="30" t="s">
        <v>17308</v>
      </c>
      <c r="O5343" s="30" t="s">
        <v>17308</v>
      </c>
      <c r="P5343" s="30" t="s">
        <v>6041</v>
      </c>
      <c r="Q5343" s="31" t="s">
        <v>6042</v>
      </c>
    </row>
    <row r="5344" spans="1:17" x14ac:dyDescent="0.2">
      <c r="A5344" s="9" t="s">
        <v>18518</v>
      </c>
      <c r="B5344" s="9">
        <v>1</v>
      </c>
      <c r="K5344" s="26" t="s">
        <v>8177</v>
      </c>
      <c r="L5344" s="27" t="s">
        <v>17968</v>
      </c>
      <c r="M5344" s="27" t="s">
        <v>17969</v>
      </c>
      <c r="N5344" s="27" t="s">
        <v>17308</v>
      </c>
      <c r="O5344" s="27" t="s">
        <v>17308</v>
      </c>
      <c r="P5344" s="27" t="s">
        <v>7035</v>
      </c>
      <c r="Q5344" s="28" t="s">
        <v>7036</v>
      </c>
    </row>
    <row r="5345" spans="1:17" x14ac:dyDescent="0.2">
      <c r="A5345" s="9" t="s">
        <v>18520</v>
      </c>
      <c r="B5345" s="9">
        <v>1</v>
      </c>
      <c r="K5345" s="29" t="s">
        <v>8183</v>
      </c>
      <c r="L5345" s="30" t="s">
        <v>17970</v>
      </c>
      <c r="M5345" s="30" t="s">
        <v>17971</v>
      </c>
      <c r="N5345" s="30" t="s">
        <v>17308</v>
      </c>
      <c r="O5345" s="30" t="s">
        <v>17308</v>
      </c>
      <c r="P5345" s="30" t="s">
        <v>7037</v>
      </c>
      <c r="Q5345" s="31" t="s">
        <v>7038</v>
      </c>
    </row>
    <row r="5346" spans="1:17" x14ac:dyDescent="0.2">
      <c r="A5346" s="9" t="s">
        <v>18522</v>
      </c>
      <c r="B5346" s="9">
        <v>1</v>
      </c>
      <c r="K5346" s="26" t="s">
        <v>8183</v>
      </c>
      <c r="L5346" s="27" t="s">
        <v>17972</v>
      </c>
      <c r="M5346" s="27" t="s">
        <v>17973</v>
      </c>
      <c r="N5346" s="27" t="s">
        <v>17308</v>
      </c>
      <c r="O5346" s="27" t="s">
        <v>17308</v>
      </c>
      <c r="P5346" s="27" t="s">
        <v>7039</v>
      </c>
      <c r="Q5346" s="28" t="s">
        <v>7040</v>
      </c>
    </row>
    <row r="5347" spans="1:17" x14ac:dyDescent="0.2">
      <c r="A5347" s="9" t="s">
        <v>18524</v>
      </c>
      <c r="B5347" s="9">
        <v>1</v>
      </c>
      <c r="K5347" s="29" t="s">
        <v>8183</v>
      </c>
      <c r="L5347" s="30" t="s">
        <v>17974</v>
      </c>
      <c r="M5347" s="30" t="s">
        <v>17975</v>
      </c>
      <c r="N5347" s="30" t="s">
        <v>17308</v>
      </c>
      <c r="O5347" s="30" t="s">
        <v>17308</v>
      </c>
      <c r="P5347" s="30" t="s">
        <v>7041</v>
      </c>
      <c r="Q5347" s="31" t="s">
        <v>7042</v>
      </c>
    </row>
    <row r="5348" spans="1:17" x14ac:dyDescent="0.2">
      <c r="A5348" s="9" t="s">
        <v>18526</v>
      </c>
      <c r="B5348" s="9">
        <v>1</v>
      </c>
      <c r="K5348" s="26" t="s">
        <v>8183</v>
      </c>
      <c r="L5348" s="27" t="s">
        <v>17976</v>
      </c>
      <c r="M5348" s="27" t="s">
        <v>17977</v>
      </c>
      <c r="N5348" s="27" t="s">
        <v>17308</v>
      </c>
      <c r="O5348" s="27" t="s">
        <v>17308</v>
      </c>
      <c r="P5348" s="27" t="s">
        <v>19511</v>
      </c>
      <c r="Q5348" s="28" t="s">
        <v>7043</v>
      </c>
    </row>
    <row r="5349" spans="1:17" x14ac:dyDescent="0.2">
      <c r="A5349" s="9" t="s">
        <v>18528</v>
      </c>
      <c r="B5349" s="9">
        <v>1</v>
      </c>
      <c r="K5349" s="29" t="s">
        <v>8216</v>
      </c>
      <c r="L5349" s="30" t="s">
        <v>8863</v>
      </c>
      <c r="M5349" s="30" t="s">
        <v>17978</v>
      </c>
      <c r="N5349" s="30" t="s">
        <v>17308</v>
      </c>
      <c r="O5349" s="30" t="s">
        <v>17308</v>
      </c>
      <c r="P5349" s="30" t="s">
        <v>7044</v>
      </c>
      <c r="Q5349" s="31" t="s">
        <v>7045</v>
      </c>
    </row>
    <row r="5350" spans="1:17" x14ac:dyDescent="0.2">
      <c r="A5350" s="9" t="s">
        <v>18530</v>
      </c>
      <c r="B5350" s="9">
        <v>1</v>
      </c>
      <c r="K5350" s="26" t="s">
        <v>8216</v>
      </c>
      <c r="L5350" s="27" t="s">
        <v>17979</v>
      </c>
      <c r="M5350" s="27" t="s">
        <v>17980</v>
      </c>
      <c r="N5350" s="27" t="s">
        <v>17308</v>
      </c>
      <c r="O5350" s="27" t="s">
        <v>17308</v>
      </c>
      <c r="P5350" s="27" t="s">
        <v>19511</v>
      </c>
      <c r="Q5350" s="28" t="s">
        <v>7046</v>
      </c>
    </row>
    <row r="5351" spans="1:17" x14ac:dyDescent="0.2">
      <c r="A5351" s="9" t="s">
        <v>18532</v>
      </c>
      <c r="B5351" s="9">
        <v>1</v>
      </c>
      <c r="K5351" s="29" t="s">
        <v>8183</v>
      </c>
      <c r="L5351" s="30" t="s">
        <v>17981</v>
      </c>
      <c r="M5351" s="30" t="s">
        <v>19511</v>
      </c>
      <c r="N5351" s="30" t="s">
        <v>17308</v>
      </c>
      <c r="O5351" s="30" t="s">
        <v>19511</v>
      </c>
      <c r="P5351" s="30" t="s">
        <v>19511</v>
      </c>
      <c r="Q5351" s="31" t="s">
        <v>7047</v>
      </c>
    </row>
    <row r="5352" spans="1:17" x14ac:dyDescent="0.2">
      <c r="A5352" s="9" t="s">
        <v>18534</v>
      </c>
      <c r="B5352" s="9">
        <v>1</v>
      </c>
      <c r="K5352" s="26" t="s">
        <v>8183</v>
      </c>
      <c r="L5352" s="27" t="s">
        <v>17982</v>
      </c>
      <c r="M5352" s="27" t="s">
        <v>17983</v>
      </c>
      <c r="N5352" s="27" t="s">
        <v>17308</v>
      </c>
      <c r="O5352" s="27" t="s">
        <v>17308</v>
      </c>
      <c r="P5352" s="27" t="s">
        <v>7048</v>
      </c>
      <c r="Q5352" s="28" t="s">
        <v>7049</v>
      </c>
    </row>
    <row r="5353" spans="1:17" x14ac:dyDescent="0.2">
      <c r="A5353" s="9" t="s">
        <v>18536</v>
      </c>
      <c r="B5353" s="9">
        <v>1</v>
      </c>
      <c r="K5353" s="29" t="s">
        <v>8216</v>
      </c>
      <c r="L5353" s="30" t="s">
        <v>17984</v>
      </c>
      <c r="M5353" s="30" t="s">
        <v>17985</v>
      </c>
      <c r="N5353" s="30" t="s">
        <v>17308</v>
      </c>
      <c r="O5353" s="30" t="s">
        <v>17308</v>
      </c>
      <c r="P5353" s="30" t="s">
        <v>7050</v>
      </c>
      <c r="Q5353" s="31" t="s">
        <v>7051</v>
      </c>
    </row>
    <row r="5354" spans="1:17" x14ac:dyDescent="0.2">
      <c r="A5354" s="9" t="s">
        <v>18538</v>
      </c>
      <c r="B5354" s="9">
        <v>1</v>
      </c>
      <c r="K5354" s="26" t="s">
        <v>8216</v>
      </c>
      <c r="L5354" s="27" t="s">
        <v>17986</v>
      </c>
      <c r="M5354" s="27" t="s">
        <v>17987</v>
      </c>
      <c r="N5354" s="27" t="s">
        <v>17308</v>
      </c>
      <c r="O5354" s="27" t="s">
        <v>17308</v>
      </c>
      <c r="P5354" s="27" t="s">
        <v>7052</v>
      </c>
      <c r="Q5354" s="28" t="s">
        <v>7053</v>
      </c>
    </row>
    <row r="5355" spans="1:17" x14ac:dyDescent="0.2">
      <c r="A5355" s="9" t="s">
        <v>18540</v>
      </c>
      <c r="B5355" s="9">
        <v>1</v>
      </c>
      <c r="K5355" s="29" t="s">
        <v>8216</v>
      </c>
      <c r="L5355" s="30" t="s">
        <v>17988</v>
      </c>
      <c r="M5355" s="30" t="s">
        <v>17989</v>
      </c>
      <c r="N5355" s="30" t="s">
        <v>17308</v>
      </c>
      <c r="O5355" s="30" t="s">
        <v>17308</v>
      </c>
      <c r="P5355" s="30" t="s">
        <v>7054</v>
      </c>
      <c r="Q5355" s="31" t="s">
        <v>7055</v>
      </c>
    </row>
    <row r="5356" spans="1:17" x14ac:dyDescent="0.2">
      <c r="A5356" s="9" t="s">
        <v>18541</v>
      </c>
      <c r="B5356" s="9">
        <v>1</v>
      </c>
      <c r="K5356" s="26" t="s">
        <v>8220</v>
      </c>
      <c r="L5356" s="27" t="s">
        <v>17990</v>
      </c>
      <c r="M5356" s="27" t="s">
        <v>19511</v>
      </c>
      <c r="N5356" s="27" t="s">
        <v>17308</v>
      </c>
      <c r="O5356" s="27" t="s">
        <v>7056</v>
      </c>
      <c r="P5356" s="27" t="s">
        <v>7057</v>
      </c>
      <c r="Q5356" s="28" t="s">
        <v>19511</v>
      </c>
    </row>
    <row r="5357" spans="1:17" x14ac:dyDescent="0.2">
      <c r="A5357" s="9" t="s">
        <v>18543</v>
      </c>
      <c r="B5357" s="9">
        <v>1</v>
      </c>
      <c r="K5357" s="29" t="s">
        <v>8216</v>
      </c>
      <c r="L5357" s="30" t="s">
        <v>17991</v>
      </c>
      <c r="M5357" s="30" t="s">
        <v>17992</v>
      </c>
      <c r="N5357" s="30" t="s">
        <v>17308</v>
      </c>
      <c r="O5357" s="30" t="s">
        <v>19511</v>
      </c>
      <c r="P5357" s="30" t="s">
        <v>7054</v>
      </c>
      <c r="Q5357" s="31" t="s">
        <v>7055</v>
      </c>
    </row>
    <row r="5358" spans="1:17" x14ac:dyDescent="0.2">
      <c r="A5358" s="9" t="s">
        <v>18545</v>
      </c>
      <c r="B5358" s="9">
        <v>1</v>
      </c>
      <c r="K5358" s="26" t="s">
        <v>8216</v>
      </c>
      <c r="L5358" s="27" t="s">
        <v>17993</v>
      </c>
      <c r="M5358" s="27" t="s">
        <v>17994</v>
      </c>
      <c r="N5358" s="27" t="s">
        <v>17308</v>
      </c>
      <c r="O5358" s="27" t="s">
        <v>19511</v>
      </c>
      <c r="P5358" s="27" t="s">
        <v>7058</v>
      </c>
      <c r="Q5358" s="28" t="s">
        <v>7059</v>
      </c>
    </row>
    <row r="5359" spans="1:17" x14ac:dyDescent="0.2">
      <c r="A5359" s="9" t="s">
        <v>18547</v>
      </c>
      <c r="B5359" s="9">
        <v>1</v>
      </c>
      <c r="K5359" s="29" t="s">
        <v>8183</v>
      </c>
      <c r="L5359" s="30" t="s">
        <v>17995</v>
      </c>
      <c r="M5359" s="30" t="s">
        <v>17996</v>
      </c>
      <c r="N5359" s="30" t="s">
        <v>17308</v>
      </c>
      <c r="O5359" s="30" t="s">
        <v>17308</v>
      </c>
      <c r="P5359" s="30" t="s">
        <v>19511</v>
      </c>
      <c r="Q5359" s="31" t="s">
        <v>7060</v>
      </c>
    </row>
    <row r="5360" spans="1:17" x14ac:dyDescent="0.2">
      <c r="A5360" s="9" t="s">
        <v>18549</v>
      </c>
      <c r="B5360" s="9">
        <v>1</v>
      </c>
      <c r="K5360" s="26" t="s">
        <v>8183</v>
      </c>
      <c r="L5360" s="27" t="s">
        <v>17997</v>
      </c>
      <c r="M5360" s="27" t="s">
        <v>17998</v>
      </c>
      <c r="N5360" s="27" t="s">
        <v>17308</v>
      </c>
      <c r="O5360" s="27" t="s">
        <v>17308</v>
      </c>
      <c r="P5360" s="27" t="s">
        <v>7061</v>
      </c>
      <c r="Q5360" s="28" t="s">
        <v>7062</v>
      </c>
    </row>
    <row r="5361" spans="1:17" x14ac:dyDescent="0.2">
      <c r="A5361" s="9" t="s">
        <v>18551</v>
      </c>
      <c r="B5361" s="9">
        <v>1</v>
      </c>
      <c r="K5361" s="29" t="s">
        <v>8183</v>
      </c>
      <c r="L5361" s="30" t="s">
        <v>17999</v>
      </c>
      <c r="M5361" s="30" t="s">
        <v>18000</v>
      </c>
      <c r="N5361" s="30" t="s">
        <v>17308</v>
      </c>
      <c r="O5361" s="30" t="s">
        <v>6095</v>
      </c>
      <c r="P5361" s="30" t="s">
        <v>7063</v>
      </c>
      <c r="Q5361" s="31" t="s">
        <v>7064</v>
      </c>
    </row>
    <row r="5362" spans="1:17" x14ac:dyDescent="0.2">
      <c r="A5362" s="9" t="s">
        <v>18552</v>
      </c>
      <c r="B5362" s="9">
        <v>1</v>
      </c>
      <c r="K5362" s="26" t="s">
        <v>8183</v>
      </c>
      <c r="L5362" s="27" t="s">
        <v>18001</v>
      </c>
      <c r="M5362" s="27" t="s">
        <v>18002</v>
      </c>
      <c r="N5362" s="27" t="s">
        <v>17308</v>
      </c>
      <c r="O5362" s="27" t="s">
        <v>18003</v>
      </c>
      <c r="P5362" s="27" t="s">
        <v>19511</v>
      </c>
      <c r="Q5362" s="28" t="s">
        <v>7065</v>
      </c>
    </row>
    <row r="5363" spans="1:17" x14ac:dyDescent="0.2">
      <c r="A5363" s="9" t="s">
        <v>18554</v>
      </c>
      <c r="B5363" s="9">
        <v>1</v>
      </c>
      <c r="K5363" s="29" t="s">
        <v>8216</v>
      </c>
      <c r="L5363" s="30" t="s">
        <v>18004</v>
      </c>
      <c r="M5363" s="30" t="s">
        <v>7066</v>
      </c>
      <c r="N5363" s="30" t="s">
        <v>17308</v>
      </c>
      <c r="O5363" s="30" t="s">
        <v>17308</v>
      </c>
      <c r="P5363" s="30" t="s">
        <v>7067</v>
      </c>
      <c r="Q5363" s="31" t="s">
        <v>7068</v>
      </c>
    </row>
    <row r="5364" spans="1:17" x14ac:dyDescent="0.2">
      <c r="A5364" s="9" t="s">
        <v>18556</v>
      </c>
      <c r="B5364" s="9">
        <v>1</v>
      </c>
      <c r="K5364" s="26" t="s">
        <v>8417</v>
      </c>
      <c r="L5364" s="27" t="s">
        <v>18005</v>
      </c>
      <c r="M5364" s="27" t="s">
        <v>19511</v>
      </c>
      <c r="N5364" s="27" t="s">
        <v>17308</v>
      </c>
      <c r="O5364" s="27" t="s">
        <v>19511</v>
      </c>
      <c r="P5364" s="27" t="s">
        <v>7069</v>
      </c>
      <c r="Q5364" s="28" t="s">
        <v>7070</v>
      </c>
    </row>
    <row r="5365" spans="1:17" x14ac:dyDescent="0.2">
      <c r="A5365" s="9" t="s">
        <v>18558</v>
      </c>
      <c r="B5365" s="9">
        <v>1</v>
      </c>
      <c r="K5365" s="29" t="s">
        <v>8285</v>
      </c>
      <c r="L5365" s="30" t="s">
        <v>16605</v>
      </c>
      <c r="M5365" s="30" t="s">
        <v>18006</v>
      </c>
      <c r="N5365" s="30" t="s">
        <v>17308</v>
      </c>
      <c r="O5365" s="30" t="s">
        <v>17308</v>
      </c>
      <c r="P5365" s="30" t="s">
        <v>19511</v>
      </c>
      <c r="Q5365" s="31" t="s">
        <v>7071</v>
      </c>
    </row>
    <row r="5366" spans="1:17" x14ac:dyDescent="0.2">
      <c r="A5366" s="9" t="s">
        <v>18560</v>
      </c>
      <c r="B5366" s="9">
        <v>1</v>
      </c>
      <c r="K5366" s="26" t="s">
        <v>8417</v>
      </c>
      <c r="L5366" s="27" t="s">
        <v>18007</v>
      </c>
      <c r="M5366" s="27" t="s">
        <v>18008</v>
      </c>
      <c r="N5366" s="27" t="s">
        <v>17308</v>
      </c>
      <c r="O5366" s="27" t="s">
        <v>17308</v>
      </c>
      <c r="P5366" s="27" t="s">
        <v>7072</v>
      </c>
      <c r="Q5366" s="28" t="s">
        <v>7073</v>
      </c>
    </row>
    <row r="5367" spans="1:17" x14ac:dyDescent="0.2">
      <c r="A5367" s="9" t="s">
        <v>18562</v>
      </c>
      <c r="B5367" s="9">
        <v>1</v>
      </c>
      <c r="K5367" s="29" t="s">
        <v>8417</v>
      </c>
      <c r="L5367" s="30" t="s">
        <v>18009</v>
      </c>
      <c r="M5367" s="30" t="s">
        <v>12196</v>
      </c>
      <c r="N5367" s="30" t="s">
        <v>17308</v>
      </c>
      <c r="O5367" s="30" t="s">
        <v>17308</v>
      </c>
      <c r="P5367" s="30" t="s">
        <v>7074</v>
      </c>
      <c r="Q5367" s="31" t="s">
        <v>7075</v>
      </c>
    </row>
    <row r="5368" spans="1:17" x14ac:dyDescent="0.2">
      <c r="A5368" s="9" t="s">
        <v>18567</v>
      </c>
      <c r="B5368" s="9">
        <v>1</v>
      </c>
      <c r="K5368" s="26" t="s">
        <v>8582</v>
      </c>
      <c r="L5368" s="27" t="s">
        <v>18010</v>
      </c>
      <c r="M5368" s="27" t="s">
        <v>18011</v>
      </c>
      <c r="N5368" s="27" t="s">
        <v>17308</v>
      </c>
      <c r="O5368" s="27" t="s">
        <v>18012</v>
      </c>
      <c r="P5368" s="27" t="s">
        <v>19511</v>
      </c>
      <c r="Q5368" s="28" t="s">
        <v>19511</v>
      </c>
    </row>
    <row r="5369" spans="1:17" x14ac:dyDescent="0.2">
      <c r="A5369" s="9" t="s">
        <v>18569</v>
      </c>
      <c r="B5369" s="9">
        <v>1</v>
      </c>
      <c r="K5369" s="29" t="s">
        <v>8183</v>
      </c>
      <c r="L5369" s="30" t="s">
        <v>18013</v>
      </c>
      <c r="M5369" s="30" t="s">
        <v>7076</v>
      </c>
      <c r="N5369" s="30" t="s">
        <v>17308</v>
      </c>
      <c r="O5369" s="30" t="s">
        <v>18014</v>
      </c>
      <c r="P5369" s="30" t="s">
        <v>19511</v>
      </c>
      <c r="Q5369" s="31" t="s">
        <v>6993</v>
      </c>
    </row>
    <row r="5370" spans="1:17" x14ac:dyDescent="0.2">
      <c r="A5370" s="9" t="s">
        <v>18570</v>
      </c>
      <c r="B5370" s="9">
        <v>1</v>
      </c>
      <c r="K5370" s="26" t="s">
        <v>8216</v>
      </c>
      <c r="L5370" s="27" t="s">
        <v>18015</v>
      </c>
      <c r="M5370" s="27" t="s">
        <v>7077</v>
      </c>
      <c r="N5370" s="27" t="s">
        <v>17308</v>
      </c>
      <c r="O5370" s="27" t="s">
        <v>17308</v>
      </c>
      <c r="P5370" s="27" t="s">
        <v>7078</v>
      </c>
      <c r="Q5370" s="28" t="s">
        <v>7079</v>
      </c>
    </row>
    <row r="5371" spans="1:17" x14ac:dyDescent="0.2">
      <c r="A5371" s="9" t="s">
        <v>18572</v>
      </c>
      <c r="B5371" s="9">
        <v>1</v>
      </c>
      <c r="K5371" s="29" t="s">
        <v>8417</v>
      </c>
      <c r="L5371" s="30" t="s">
        <v>18016</v>
      </c>
      <c r="M5371" s="30" t="s">
        <v>18017</v>
      </c>
      <c r="N5371" s="30" t="s">
        <v>17308</v>
      </c>
      <c r="O5371" s="30" t="s">
        <v>17308</v>
      </c>
      <c r="P5371" s="30" t="s">
        <v>19511</v>
      </c>
      <c r="Q5371" s="31" t="s">
        <v>7080</v>
      </c>
    </row>
    <row r="5372" spans="1:17" x14ac:dyDescent="0.2">
      <c r="A5372" s="9" t="s">
        <v>18574</v>
      </c>
      <c r="B5372" s="9">
        <v>1</v>
      </c>
      <c r="K5372" s="26" t="s">
        <v>8183</v>
      </c>
      <c r="L5372" s="27" t="s">
        <v>18018</v>
      </c>
      <c r="M5372" s="27" t="s">
        <v>18019</v>
      </c>
      <c r="N5372" s="27" t="s">
        <v>17308</v>
      </c>
      <c r="O5372" s="27" t="s">
        <v>17308</v>
      </c>
      <c r="P5372" s="27" t="s">
        <v>7081</v>
      </c>
      <c r="Q5372" s="28" t="s">
        <v>7082</v>
      </c>
    </row>
    <row r="5373" spans="1:17" x14ac:dyDescent="0.2">
      <c r="A5373" s="9" t="s">
        <v>18577</v>
      </c>
      <c r="B5373" s="9">
        <v>1</v>
      </c>
      <c r="K5373" s="29" t="s">
        <v>8183</v>
      </c>
      <c r="L5373" s="30" t="s">
        <v>18020</v>
      </c>
      <c r="M5373" s="30" t="s">
        <v>18021</v>
      </c>
      <c r="N5373" s="30" t="s">
        <v>17308</v>
      </c>
      <c r="O5373" s="30" t="s">
        <v>17308</v>
      </c>
      <c r="P5373" s="30" t="s">
        <v>7083</v>
      </c>
      <c r="Q5373" s="31" t="s">
        <v>7084</v>
      </c>
    </row>
    <row r="5374" spans="1:17" x14ac:dyDescent="0.2">
      <c r="A5374" s="9" t="s">
        <v>18579</v>
      </c>
      <c r="B5374" s="9">
        <v>1</v>
      </c>
      <c r="K5374" s="26" t="s">
        <v>8183</v>
      </c>
      <c r="L5374" s="27" t="s">
        <v>18022</v>
      </c>
      <c r="M5374" s="27" t="s">
        <v>18023</v>
      </c>
      <c r="N5374" s="27" t="s">
        <v>17308</v>
      </c>
      <c r="O5374" s="27" t="s">
        <v>17308</v>
      </c>
      <c r="P5374" s="27" t="s">
        <v>19511</v>
      </c>
      <c r="Q5374" s="28" t="s">
        <v>19511</v>
      </c>
    </row>
    <row r="5375" spans="1:17" x14ac:dyDescent="0.2">
      <c r="A5375" s="9" t="s">
        <v>18581</v>
      </c>
      <c r="B5375" s="9">
        <v>1</v>
      </c>
      <c r="K5375" s="29" t="s">
        <v>8183</v>
      </c>
      <c r="L5375" s="30" t="s">
        <v>18024</v>
      </c>
      <c r="M5375" s="30" t="s">
        <v>18025</v>
      </c>
      <c r="N5375" s="30" t="s">
        <v>17308</v>
      </c>
      <c r="O5375" s="30" t="s">
        <v>17308</v>
      </c>
      <c r="P5375" s="30" t="s">
        <v>19511</v>
      </c>
      <c r="Q5375" s="31" t="s">
        <v>7085</v>
      </c>
    </row>
    <row r="5376" spans="1:17" x14ac:dyDescent="0.2">
      <c r="A5376" s="9" t="s">
        <v>18583</v>
      </c>
      <c r="B5376" s="9">
        <v>1</v>
      </c>
      <c r="K5376" s="26" t="s">
        <v>8582</v>
      </c>
      <c r="L5376" s="27" t="s">
        <v>12973</v>
      </c>
      <c r="M5376" s="27" t="s">
        <v>10461</v>
      </c>
      <c r="N5376" s="27" t="s">
        <v>17308</v>
      </c>
      <c r="O5376" s="27" t="s">
        <v>19511</v>
      </c>
      <c r="P5376" s="27" t="s">
        <v>7086</v>
      </c>
      <c r="Q5376" s="28" t="s">
        <v>19511</v>
      </c>
    </row>
    <row r="5377" spans="1:17" x14ac:dyDescent="0.2">
      <c r="A5377" s="9" t="s">
        <v>18585</v>
      </c>
      <c r="B5377" s="9">
        <v>1</v>
      </c>
      <c r="K5377" s="29" t="s">
        <v>8582</v>
      </c>
      <c r="L5377" s="30" t="s">
        <v>15628</v>
      </c>
      <c r="M5377" s="30" t="s">
        <v>18026</v>
      </c>
      <c r="N5377" s="30" t="s">
        <v>17308</v>
      </c>
      <c r="O5377" s="30" t="s">
        <v>19511</v>
      </c>
      <c r="P5377" s="30" t="s">
        <v>19511</v>
      </c>
      <c r="Q5377" s="31" t="s">
        <v>19511</v>
      </c>
    </row>
    <row r="5378" spans="1:17" x14ac:dyDescent="0.2">
      <c r="A5378" s="9" t="s">
        <v>18587</v>
      </c>
      <c r="B5378" s="9">
        <v>1</v>
      </c>
      <c r="K5378" s="26" t="s">
        <v>8582</v>
      </c>
      <c r="L5378" s="27" t="s">
        <v>18027</v>
      </c>
      <c r="M5378" s="27" t="s">
        <v>19511</v>
      </c>
      <c r="N5378" s="27" t="s">
        <v>17308</v>
      </c>
      <c r="O5378" s="27" t="s">
        <v>19511</v>
      </c>
      <c r="P5378" s="27" t="s">
        <v>19511</v>
      </c>
      <c r="Q5378" s="28" t="s">
        <v>19511</v>
      </c>
    </row>
    <row r="5379" spans="1:17" x14ac:dyDescent="0.2">
      <c r="A5379" s="9" t="s">
        <v>18589</v>
      </c>
      <c r="B5379" s="9">
        <v>1</v>
      </c>
      <c r="K5379" s="29" t="s">
        <v>8582</v>
      </c>
      <c r="L5379" s="30" t="s">
        <v>18028</v>
      </c>
      <c r="M5379" s="30" t="s">
        <v>19511</v>
      </c>
      <c r="N5379" s="30" t="s">
        <v>17308</v>
      </c>
      <c r="O5379" s="30" t="s">
        <v>19511</v>
      </c>
      <c r="P5379" s="30" t="s">
        <v>19511</v>
      </c>
      <c r="Q5379" s="31" t="s">
        <v>19511</v>
      </c>
    </row>
    <row r="5380" spans="1:17" x14ac:dyDescent="0.2">
      <c r="A5380" s="9" t="s">
        <v>18591</v>
      </c>
      <c r="B5380" s="9">
        <v>1</v>
      </c>
      <c r="K5380" s="26" t="s">
        <v>8582</v>
      </c>
      <c r="L5380" s="27" t="s">
        <v>18029</v>
      </c>
      <c r="M5380" s="27" t="s">
        <v>18030</v>
      </c>
      <c r="N5380" s="27" t="s">
        <v>17308</v>
      </c>
      <c r="O5380" s="27" t="s">
        <v>17308</v>
      </c>
      <c r="P5380" s="27" t="s">
        <v>7087</v>
      </c>
      <c r="Q5380" s="28" t="s">
        <v>19511</v>
      </c>
    </row>
    <row r="5381" spans="1:17" x14ac:dyDescent="0.2">
      <c r="A5381" s="9" t="s">
        <v>18593</v>
      </c>
      <c r="B5381" s="9">
        <v>1</v>
      </c>
      <c r="K5381" s="29" t="s">
        <v>8582</v>
      </c>
      <c r="L5381" s="30" t="s">
        <v>18031</v>
      </c>
      <c r="M5381" s="30" t="s">
        <v>19511</v>
      </c>
      <c r="N5381" s="30" t="s">
        <v>17308</v>
      </c>
      <c r="O5381" s="30" t="s">
        <v>19511</v>
      </c>
      <c r="P5381" s="30" t="s">
        <v>7088</v>
      </c>
      <c r="Q5381" s="31" t="s">
        <v>19511</v>
      </c>
    </row>
    <row r="5382" spans="1:17" x14ac:dyDescent="0.2">
      <c r="A5382" s="9" t="s">
        <v>18595</v>
      </c>
      <c r="B5382" s="9">
        <v>1</v>
      </c>
      <c r="K5382" s="26" t="s">
        <v>8582</v>
      </c>
      <c r="L5382" s="27" t="s">
        <v>18032</v>
      </c>
      <c r="M5382" s="27" t="s">
        <v>18033</v>
      </c>
      <c r="N5382" s="27" t="s">
        <v>17308</v>
      </c>
      <c r="O5382" s="27" t="s">
        <v>19511</v>
      </c>
      <c r="P5382" s="27" t="s">
        <v>19511</v>
      </c>
      <c r="Q5382" s="28" t="s">
        <v>19511</v>
      </c>
    </row>
    <row r="5383" spans="1:17" x14ac:dyDescent="0.2">
      <c r="A5383" s="9" t="s">
        <v>18597</v>
      </c>
      <c r="B5383" s="9">
        <v>1</v>
      </c>
      <c r="K5383" s="29" t="s">
        <v>8582</v>
      </c>
      <c r="L5383" s="30" t="s">
        <v>18034</v>
      </c>
      <c r="M5383" s="30" t="s">
        <v>18035</v>
      </c>
      <c r="N5383" s="30" t="s">
        <v>17308</v>
      </c>
      <c r="O5383" s="30" t="s">
        <v>19511</v>
      </c>
      <c r="P5383" s="30" t="s">
        <v>19511</v>
      </c>
      <c r="Q5383" s="31" t="s">
        <v>19511</v>
      </c>
    </row>
    <row r="5384" spans="1:17" x14ac:dyDescent="0.2">
      <c r="A5384" s="9" t="s">
        <v>18598</v>
      </c>
      <c r="B5384" s="9">
        <v>1</v>
      </c>
      <c r="K5384" s="26" t="s">
        <v>8582</v>
      </c>
      <c r="L5384" s="27" t="s">
        <v>18036</v>
      </c>
      <c r="M5384" s="27" t="s">
        <v>18037</v>
      </c>
      <c r="N5384" s="27" t="s">
        <v>17308</v>
      </c>
      <c r="O5384" s="27" t="s">
        <v>19511</v>
      </c>
      <c r="P5384" s="27" t="s">
        <v>19511</v>
      </c>
      <c r="Q5384" s="28" t="s">
        <v>19511</v>
      </c>
    </row>
    <row r="5385" spans="1:17" x14ac:dyDescent="0.2">
      <c r="A5385" s="9" t="s">
        <v>18599</v>
      </c>
      <c r="B5385" s="9">
        <v>1</v>
      </c>
      <c r="K5385" s="29" t="s">
        <v>8582</v>
      </c>
      <c r="L5385" s="30" t="s">
        <v>18038</v>
      </c>
      <c r="M5385" s="30" t="s">
        <v>19511</v>
      </c>
      <c r="N5385" s="30" t="s">
        <v>17308</v>
      </c>
      <c r="O5385" s="30" t="s">
        <v>19511</v>
      </c>
      <c r="P5385" s="30" t="s">
        <v>7089</v>
      </c>
      <c r="Q5385" s="31" t="s">
        <v>19511</v>
      </c>
    </row>
    <row r="5386" spans="1:17" x14ac:dyDescent="0.2">
      <c r="A5386" s="9" t="s">
        <v>18600</v>
      </c>
      <c r="B5386" s="9">
        <v>1</v>
      </c>
      <c r="K5386" s="26" t="s">
        <v>8582</v>
      </c>
      <c r="L5386" s="27" t="s">
        <v>18039</v>
      </c>
      <c r="M5386" s="27" t="s">
        <v>10461</v>
      </c>
      <c r="N5386" s="27" t="s">
        <v>17308</v>
      </c>
      <c r="O5386" s="27" t="s">
        <v>19511</v>
      </c>
      <c r="P5386" s="27" t="s">
        <v>19511</v>
      </c>
      <c r="Q5386" s="28" t="s">
        <v>19511</v>
      </c>
    </row>
    <row r="5387" spans="1:17" x14ac:dyDescent="0.2">
      <c r="A5387" s="9" t="s">
        <v>18601</v>
      </c>
      <c r="B5387" s="9">
        <v>1</v>
      </c>
      <c r="K5387" s="29" t="s">
        <v>8582</v>
      </c>
      <c r="L5387" s="30" t="s">
        <v>18040</v>
      </c>
      <c r="M5387" s="30" t="s">
        <v>18041</v>
      </c>
      <c r="N5387" s="30" t="s">
        <v>17308</v>
      </c>
      <c r="O5387" s="30" t="s">
        <v>19511</v>
      </c>
      <c r="P5387" s="30" t="s">
        <v>19511</v>
      </c>
      <c r="Q5387" s="31" t="s">
        <v>19511</v>
      </c>
    </row>
    <row r="5388" spans="1:17" x14ac:dyDescent="0.2">
      <c r="A5388" s="9" t="s">
        <v>18602</v>
      </c>
      <c r="B5388" s="9">
        <v>1</v>
      </c>
      <c r="K5388" s="26" t="s">
        <v>8582</v>
      </c>
      <c r="L5388" s="27" t="s">
        <v>18042</v>
      </c>
      <c r="M5388" s="27" t="s">
        <v>13843</v>
      </c>
      <c r="N5388" s="27" t="s">
        <v>17308</v>
      </c>
      <c r="O5388" s="27" t="s">
        <v>19511</v>
      </c>
      <c r="P5388" s="27" t="s">
        <v>19511</v>
      </c>
      <c r="Q5388" s="28" t="s">
        <v>19511</v>
      </c>
    </row>
    <row r="5389" spans="1:17" x14ac:dyDescent="0.2">
      <c r="A5389" s="9" t="s">
        <v>18603</v>
      </c>
      <c r="B5389" s="9">
        <v>1</v>
      </c>
      <c r="K5389" s="29" t="s">
        <v>8582</v>
      </c>
      <c r="L5389" s="30" t="s">
        <v>12991</v>
      </c>
      <c r="M5389" s="30" t="s">
        <v>18043</v>
      </c>
      <c r="N5389" s="30" t="s">
        <v>17308</v>
      </c>
      <c r="O5389" s="30" t="s">
        <v>19511</v>
      </c>
      <c r="P5389" s="30" t="s">
        <v>7090</v>
      </c>
      <c r="Q5389" s="31" t="s">
        <v>19511</v>
      </c>
    </row>
    <row r="5390" spans="1:17" x14ac:dyDescent="0.2">
      <c r="A5390" s="9" t="s">
        <v>18604</v>
      </c>
      <c r="B5390" s="9">
        <v>1</v>
      </c>
      <c r="K5390" s="26" t="s">
        <v>8582</v>
      </c>
      <c r="L5390" s="27" t="s">
        <v>18044</v>
      </c>
      <c r="M5390" s="27" t="s">
        <v>18045</v>
      </c>
      <c r="N5390" s="27" t="s">
        <v>17308</v>
      </c>
      <c r="O5390" s="27" t="s">
        <v>17308</v>
      </c>
      <c r="P5390" s="27" t="s">
        <v>19511</v>
      </c>
      <c r="Q5390" s="28" t="s">
        <v>19511</v>
      </c>
    </row>
    <row r="5391" spans="1:17" x14ac:dyDescent="0.2">
      <c r="A5391" s="9" t="s">
        <v>18605</v>
      </c>
      <c r="B5391" s="9">
        <v>1</v>
      </c>
      <c r="K5391" s="29" t="s">
        <v>8582</v>
      </c>
      <c r="L5391" s="30" t="s">
        <v>18046</v>
      </c>
      <c r="M5391" s="30" t="s">
        <v>19511</v>
      </c>
      <c r="N5391" s="30" t="s">
        <v>17308</v>
      </c>
      <c r="O5391" s="30" t="s">
        <v>19511</v>
      </c>
      <c r="P5391" s="30" t="s">
        <v>7091</v>
      </c>
      <c r="Q5391" s="31" t="s">
        <v>19511</v>
      </c>
    </row>
    <row r="5392" spans="1:17" x14ac:dyDescent="0.2">
      <c r="A5392" s="9" t="s">
        <v>18606</v>
      </c>
      <c r="B5392" s="9">
        <v>1</v>
      </c>
      <c r="K5392" s="26" t="s">
        <v>8582</v>
      </c>
      <c r="L5392" s="27" t="s">
        <v>12356</v>
      </c>
      <c r="M5392" s="27" t="s">
        <v>18047</v>
      </c>
      <c r="N5392" s="27" t="s">
        <v>17308</v>
      </c>
      <c r="O5392" s="27" t="s">
        <v>19511</v>
      </c>
      <c r="P5392" s="27" t="s">
        <v>7092</v>
      </c>
      <c r="Q5392" s="28" t="s">
        <v>19511</v>
      </c>
    </row>
    <row r="5393" spans="1:17" x14ac:dyDescent="0.2">
      <c r="A5393" s="9" t="s">
        <v>18607</v>
      </c>
      <c r="B5393" s="9">
        <v>1</v>
      </c>
      <c r="K5393" s="29" t="s">
        <v>8582</v>
      </c>
      <c r="L5393" s="30" t="s">
        <v>14942</v>
      </c>
      <c r="M5393" s="30" t="s">
        <v>19511</v>
      </c>
      <c r="N5393" s="30" t="s">
        <v>17308</v>
      </c>
      <c r="O5393" s="30" t="s">
        <v>19511</v>
      </c>
      <c r="P5393" s="30" t="s">
        <v>7093</v>
      </c>
      <c r="Q5393" s="31" t="s">
        <v>19511</v>
      </c>
    </row>
    <row r="5394" spans="1:17" x14ac:dyDescent="0.2">
      <c r="A5394" s="9" t="s">
        <v>18608</v>
      </c>
      <c r="B5394" s="9">
        <v>1</v>
      </c>
      <c r="K5394" s="26" t="s">
        <v>8582</v>
      </c>
      <c r="L5394" s="27" t="s">
        <v>18048</v>
      </c>
      <c r="M5394" s="27" t="s">
        <v>18049</v>
      </c>
      <c r="N5394" s="27" t="s">
        <v>17308</v>
      </c>
      <c r="O5394" s="27" t="s">
        <v>19511</v>
      </c>
      <c r="P5394" s="27" t="s">
        <v>7094</v>
      </c>
      <c r="Q5394" s="28" t="s">
        <v>7095</v>
      </c>
    </row>
    <row r="5395" spans="1:17" x14ac:dyDescent="0.2">
      <c r="A5395" s="9" t="s">
        <v>18609</v>
      </c>
      <c r="B5395" s="9">
        <v>1</v>
      </c>
      <c r="K5395" s="29" t="s">
        <v>8582</v>
      </c>
      <c r="L5395" s="30" t="s">
        <v>18050</v>
      </c>
      <c r="M5395" s="30" t="s">
        <v>18051</v>
      </c>
      <c r="N5395" s="30" t="s">
        <v>17308</v>
      </c>
      <c r="O5395" s="30" t="s">
        <v>13384</v>
      </c>
      <c r="P5395" s="30" t="s">
        <v>7096</v>
      </c>
      <c r="Q5395" s="31" t="s">
        <v>7097</v>
      </c>
    </row>
    <row r="5396" spans="1:17" x14ac:dyDescent="0.2">
      <c r="A5396" s="9" t="s">
        <v>18610</v>
      </c>
      <c r="B5396" s="9">
        <v>1</v>
      </c>
      <c r="K5396" s="26" t="s">
        <v>8582</v>
      </c>
      <c r="L5396" s="27" t="s">
        <v>18052</v>
      </c>
      <c r="M5396" s="27" t="s">
        <v>18053</v>
      </c>
      <c r="N5396" s="27" t="s">
        <v>17308</v>
      </c>
      <c r="O5396" s="27" t="s">
        <v>19511</v>
      </c>
      <c r="P5396" s="27" t="s">
        <v>19511</v>
      </c>
      <c r="Q5396" s="28" t="s">
        <v>19511</v>
      </c>
    </row>
    <row r="5397" spans="1:17" x14ac:dyDescent="0.2">
      <c r="A5397" s="9" t="s">
        <v>18612</v>
      </c>
      <c r="B5397" s="9">
        <v>1</v>
      </c>
      <c r="K5397" s="29" t="s">
        <v>8582</v>
      </c>
      <c r="L5397" s="30" t="s">
        <v>18054</v>
      </c>
      <c r="M5397" s="30" t="s">
        <v>19511</v>
      </c>
      <c r="N5397" s="30" t="s">
        <v>17308</v>
      </c>
      <c r="O5397" s="30" t="s">
        <v>19511</v>
      </c>
      <c r="P5397" s="30" t="s">
        <v>19511</v>
      </c>
      <c r="Q5397" s="31" t="s">
        <v>19511</v>
      </c>
    </row>
    <row r="5398" spans="1:17" x14ac:dyDescent="0.2">
      <c r="A5398" s="9" t="s">
        <v>18613</v>
      </c>
      <c r="B5398" s="9">
        <v>1</v>
      </c>
      <c r="K5398" s="26" t="s">
        <v>8582</v>
      </c>
      <c r="L5398" s="27" t="s">
        <v>18055</v>
      </c>
      <c r="M5398" s="27" t="s">
        <v>18056</v>
      </c>
      <c r="N5398" s="27" t="s">
        <v>17308</v>
      </c>
      <c r="O5398" s="27" t="s">
        <v>19511</v>
      </c>
      <c r="P5398" s="27" t="s">
        <v>7098</v>
      </c>
      <c r="Q5398" s="28" t="s">
        <v>19511</v>
      </c>
    </row>
    <row r="5399" spans="1:17" x14ac:dyDescent="0.2">
      <c r="A5399" s="9" t="s">
        <v>18615</v>
      </c>
      <c r="B5399" s="9">
        <v>1</v>
      </c>
      <c r="K5399" s="29" t="s">
        <v>8582</v>
      </c>
      <c r="L5399" s="30" t="s">
        <v>18057</v>
      </c>
      <c r="M5399" s="30" t="s">
        <v>19511</v>
      </c>
      <c r="N5399" s="30" t="s">
        <v>17308</v>
      </c>
      <c r="O5399" s="30" t="s">
        <v>19511</v>
      </c>
      <c r="P5399" s="30" t="s">
        <v>19511</v>
      </c>
      <c r="Q5399" s="31" t="s">
        <v>19511</v>
      </c>
    </row>
    <row r="5400" spans="1:17" x14ac:dyDescent="0.2">
      <c r="A5400" s="9" t="s">
        <v>18617</v>
      </c>
      <c r="B5400" s="9">
        <v>1</v>
      </c>
      <c r="K5400" s="26" t="s">
        <v>8582</v>
      </c>
      <c r="L5400" s="27" t="s">
        <v>18058</v>
      </c>
      <c r="M5400" s="27" t="s">
        <v>18030</v>
      </c>
      <c r="N5400" s="27" t="s">
        <v>17308</v>
      </c>
      <c r="O5400" s="27" t="s">
        <v>17308</v>
      </c>
      <c r="P5400" s="27" t="s">
        <v>7099</v>
      </c>
      <c r="Q5400" s="28" t="s">
        <v>19511</v>
      </c>
    </row>
    <row r="5401" spans="1:17" x14ac:dyDescent="0.2">
      <c r="A5401" s="9" t="s">
        <v>18619</v>
      </c>
      <c r="B5401" s="9">
        <v>1</v>
      </c>
      <c r="K5401" s="29" t="s">
        <v>8582</v>
      </c>
      <c r="L5401" s="30" t="s">
        <v>18059</v>
      </c>
      <c r="M5401" s="30" t="s">
        <v>18060</v>
      </c>
      <c r="N5401" s="30" t="s">
        <v>17308</v>
      </c>
      <c r="O5401" s="30" t="s">
        <v>19511</v>
      </c>
      <c r="P5401" s="30" t="s">
        <v>7100</v>
      </c>
      <c r="Q5401" s="31" t="s">
        <v>7101</v>
      </c>
    </row>
    <row r="5402" spans="1:17" x14ac:dyDescent="0.2">
      <c r="A5402" s="9" t="s">
        <v>18620</v>
      </c>
      <c r="B5402" s="9">
        <v>1</v>
      </c>
      <c r="K5402" s="26" t="s">
        <v>8582</v>
      </c>
      <c r="L5402" s="27" t="s">
        <v>18061</v>
      </c>
      <c r="M5402" s="27" t="s">
        <v>18062</v>
      </c>
      <c r="N5402" s="27" t="s">
        <v>17308</v>
      </c>
      <c r="O5402" s="27" t="s">
        <v>19511</v>
      </c>
      <c r="P5402" s="27" t="s">
        <v>7102</v>
      </c>
      <c r="Q5402" s="28" t="s">
        <v>19511</v>
      </c>
    </row>
    <row r="5403" spans="1:17" x14ac:dyDescent="0.2">
      <c r="A5403" s="9" t="s">
        <v>18622</v>
      </c>
      <c r="B5403" s="9">
        <v>1</v>
      </c>
      <c r="K5403" s="29" t="s">
        <v>8582</v>
      </c>
      <c r="L5403" s="30" t="s">
        <v>18063</v>
      </c>
      <c r="M5403" s="30" t="s">
        <v>18064</v>
      </c>
      <c r="N5403" s="30" t="s">
        <v>17308</v>
      </c>
      <c r="O5403" s="30" t="s">
        <v>19511</v>
      </c>
      <c r="P5403" s="30" t="s">
        <v>19511</v>
      </c>
      <c r="Q5403" s="31" t="s">
        <v>19511</v>
      </c>
    </row>
    <row r="5404" spans="1:17" x14ac:dyDescent="0.2">
      <c r="A5404" s="9" t="s">
        <v>18624</v>
      </c>
      <c r="B5404" s="9">
        <v>1</v>
      </c>
      <c r="K5404" s="26" t="s">
        <v>8582</v>
      </c>
      <c r="L5404" s="27" t="s">
        <v>18065</v>
      </c>
      <c r="M5404" s="27" t="s">
        <v>19511</v>
      </c>
      <c r="N5404" s="27" t="s">
        <v>17308</v>
      </c>
      <c r="O5404" s="27" t="s">
        <v>19511</v>
      </c>
      <c r="P5404" s="27" t="s">
        <v>19511</v>
      </c>
      <c r="Q5404" s="28" t="s">
        <v>19511</v>
      </c>
    </row>
    <row r="5405" spans="1:17" x14ac:dyDescent="0.2">
      <c r="A5405" s="9" t="s">
        <v>18627</v>
      </c>
      <c r="B5405" s="9">
        <v>1</v>
      </c>
      <c r="K5405" s="29" t="s">
        <v>8582</v>
      </c>
      <c r="L5405" s="30" t="s">
        <v>18066</v>
      </c>
      <c r="M5405" s="30" t="s">
        <v>19511</v>
      </c>
      <c r="N5405" s="30" t="s">
        <v>17308</v>
      </c>
      <c r="O5405" s="30" t="s">
        <v>19511</v>
      </c>
      <c r="P5405" s="30" t="s">
        <v>19511</v>
      </c>
      <c r="Q5405" s="31" t="s">
        <v>19511</v>
      </c>
    </row>
    <row r="5406" spans="1:17" x14ac:dyDescent="0.2">
      <c r="A5406" s="9" t="s">
        <v>18629</v>
      </c>
      <c r="B5406" s="9">
        <v>1</v>
      </c>
      <c r="K5406" s="26" t="s">
        <v>8582</v>
      </c>
      <c r="L5406" s="27" t="s">
        <v>18067</v>
      </c>
      <c r="M5406" s="27" t="s">
        <v>19511</v>
      </c>
      <c r="N5406" s="27" t="s">
        <v>17308</v>
      </c>
      <c r="O5406" s="27" t="s">
        <v>19511</v>
      </c>
      <c r="P5406" s="27" t="s">
        <v>19511</v>
      </c>
      <c r="Q5406" s="28" t="s">
        <v>19511</v>
      </c>
    </row>
    <row r="5407" spans="1:17" x14ac:dyDescent="0.2">
      <c r="A5407" s="9" t="s">
        <v>7513</v>
      </c>
      <c r="B5407" s="9">
        <v>1</v>
      </c>
      <c r="K5407" s="29" t="s">
        <v>8582</v>
      </c>
      <c r="L5407" s="30" t="s">
        <v>18068</v>
      </c>
      <c r="M5407" s="30" t="s">
        <v>18069</v>
      </c>
      <c r="N5407" s="30" t="s">
        <v>17308</v>
      </c>
      <c r="O5407" s="30" t="s">
        <v>19511</v>
      </c>
      <c r="P5407" s="30" t="s">
        <v>19511</v>
      </c>
      <c r="Q5407" s="31" t="s">
        <v>19511</v>
      </c>
    </row>
    <row r="5408" spans="1:17" x14ac:dyDescent="0.2">
      <c r="A5408" s="9" t="s">
        <v>18632</v>
      </c>
      <c r="B5408" s="9">
        <v>1</v>
      </c>
      <c r="K5408" s="26" t="s">
        <v>8582</v>
      </c>
      <c r="L5408" s="27" t="s">
        <v>18070</v>
      </c>
      <c r="M5408" s="27" t="s">
        <v>18062</v>
      </c>
      <c r="N5408" s="27" t="s">
        <v>17308</v>
      </c>
      <c r="O5408" s="27" t="s">
        <v>19511</v>
      </c>
      <c r="P5408" s="27" t="s">
        <v>7103</v>
      </c>
      <c r="Q5408" s="28" t="s">
        <v>7104</v>
      </c>
    </row>
    <row r="5409" spans="1:17" x14ac:dyDescent="0.2">
      <c r="A5409" s="9" t="s">
        <v>18634</v>
      </c>
      <c r="B5409" s="9">
        <v>1</v>
      </c>
      <c r="K5409" s="29" t="s">
        <v>8582</v>
      </c>
      <c r="L5409" s="30" t="s">
        <v>18071</v>
      </c>
      <c r="M5409" s="30" t="s">
        <v>18072</v>
      </c>
      <c r="N5409" s="30" t="s">
        <v>17308</v>
      </c>
      <c r="O5409" s="30" t="s">
        <v>19511</v>
      </c>
      <c r="P5409" s="30" t="s">
        <v>7105</v>
      </c>
      <c r="Q5409" s="31" t="s">
        <v>19511</v>
      </c>
    </row>
    <row r="5410" spans="1:17" x14ac:dyDescent="0.2">
      <c r="A5410" s="9" t="s">
        <v>18636</v>
      </c>
      <c r="B5410" s="9">
        <v>1</v>
      </c>
      <c r="K5410" s="26" t="s">
        <v>8582</v>
      </c>
      <c r="L5410" s="27" t="s">
        <v>12980</v>
      </c>
      <c r="M5410" s="27" t="s">
        <v>18073</v>
      </c>
      <c r="N5410" s="27" t="s">
        <v>17308</v>
      </c>
      <c r="O5410" s="27" t="s">
        <v>19511</v>
      </c>
      <c r="P5410" s="27" t="s">
        <v>19511</v>
      </c>
      <c r="Q5410" s="28" t="s">
        <v>19511</v>
      </c>
    </row>
    <row r="5411" spans="1:17" x14ac:dyDescent="0.2">
      <c r="A5411" s="9" t="s">
        <v>18638</v>
      </c>
      <c r="B5411" s="9">
        <v>1</v>
      </c>
      <c r="K5411" s="29" t="s">
        <v>8582</v>
      </c>
      <c r="L5411" s="30" t="s">
        <v>18074</v>
      </c>
      <c r="M5411" s="30" t="s">
        <v>13843</v>
      </c>
      <c r="N5411" s="30" t="s">
        <v>17308</v>
      </c>
      <c r="O5411" s="30" t="s">
        <v>19511</v>
      </c>
      <c r="P5411" s="30" t="s">
        <v>19511</v>
      </c>
      <c r="Q5411" s="31" t="s">
        <v>19511</v>
      </c>
    </row>
    <row r="5412" spans="1:17" x14ac:dyDescent="0.2">
      <c r="A5412" s="9" t="s">
        <v>18640</v>
      </c>
      <c r="B5412" s="9">
        <v>1</v>
      </c>
      <c r="K5412" s="26" t="s">
        <v>8582</v>
      </c>
      <c r="L5412" s="27" t="s">
        <v>18075</v>
      </c>
      <c r="M5412" s="27" t="s">
        <v>19511</v>
      </c>
      <c r="N5412" s="27" t="s">
        <v>17308</v>
      </c>
      <c r="O5412" s="27" t="s">
        <v>19511</v>
      </c>
      <c r="P5412" s="27" t="s">
        <v>7106</v>
      </c>
      <c r="Q5412" s="28" t="s">
        <v>7107</v>
      </c>
    </row>
    <row r="5413" spans="1:17" x14ac:dyDescent="0.2">
      <c r="A5413" s="9" t="s">
        <v>18641</v>
      </c>
      <c r="B5413" s="9">
        <v>1</v>
      </c>
      <c r="K5413" s="29" t="s">
        <v>8582</v>
      </c>
      <c r="L5413" s="30" t="s">
        <v>18076</v>
      </c>
      <c r="M5413" s="30" t="s">
        <v>18077</v>
      </c>
      <c r="N5413" s="30" t="s">
        <v>17308</v>
      </c>
      <c r="O5413" s="30" t="s">
        <v>19511</v>
      </c>
      <c r="P5413" s="30" t="s">
        <v>19511</v>
      </c>
      <c r="Q5413" s="31" t="s">
        <v>19511</v>
      </c>
    </row>
    <row r="5414" spans="1:17" x14ac:dyDescent="0.2">
      <c r="A5414" s="9" t="s">
        <v>18643</v>
      </c>
      <c r="B5414" s="9">
        <v>1</v>
      </c>
      <c r="K5414" s="26" t="s">
        <v>8582</v>
      </c>
      <c r="L5414" s="27" t="s">
        <v>18078</v>
      </c>
      <c r="M5414" s="27" t="s">
        <v>19511</v>
      </c>
      <c r="N5414" s="27" t="s">
        <v>17308</v>
      </c>
      <c r="O5414" s="27" t="s">
        <v>19511</v>
      </c>
      <c r="P5414" s="27" t="s">
        <v>19511</v>
      </c>
      <c r="Q5414" s="28" t="s">
        <v>19511</v>
      </c>
    </row>
    <row r="5415" spans="1:17" x14ac:dyDescent="0.2">
      <c r="A5415" s="9" t="s">
        <v>18645</v>
      </c>
      <c r="B5415" s="9">
        <v>1</v>
      </c>
      <c r="K5415" s="29" t="s">
        <v>8582</v>
      </c>
      <c r="L5415" s="30" t="s">
        <v>12975</v>
      </c>
      <c r="M5415" s="30" t="s">
        <v>18047</v>
      </c>
      <c r="N5415" s="30" t="s">
        <v>17308</v>
      </c>
      <c r="O5415" s="30" t="s">
        <v>19511</v>
      </c>
      <c r="P5415" s="30" t="s">
        <v>19511</v>
      </c>
      <c r="Q5415" s="31" t="s">
        <v>19511</v>
      </c>
    </row>
    <row r="5416" spans="1:17" x14ac:dyDescent="0.2">
      <c r="A5416" s="9" t="s">
        <v>18647</v>
      </c>
      <c r="B5416" s="9">
        <v>1</v>
      </c>
      <c r="K5416" s="26" t="s">
        <v>8216</v>
      </c>
      <c r="L5416" s="27" t="s">
        <v>18079</v>
      </c>
      <c r="M5416" s="27" t="s">
        <v>18080</v>
      </c>
      <c r="N5416" s="27" t="s">
        <v>17308</v>
      </c>
      <c r="O5416" s="27" t="s">
        <v>17308</v>
      </c>
      <c r="P5416" s="27" t="s">
        <v>7108</v>
      </c>
      <c r="Q5416" s="28" t="s">
        <v>7109</v>
      </c>
    </row>
    <row r="5417" spans="1:17" x14ac:dyDescent="0.2">
      <c r="A5417" s="9" t="s">
        <v>18651</v>
      </c>
      <c r="B5417" s="9">
        <v>1</v>
      </c>
      <c r="K5417" s="29" t="s">
        <v>8582</v>
      </c>
      <c r="L5417" s="30" t="s">
        <v>18081</v>
      </c>
      <c r="M5417" s="30" t="s">
        <v>18082</v>
      </c>
      <c r="N5417" s="30" t="s">
        <v>17308</v>
      </c>
      <c r="O5417" s="30" t="s">
        <v>6012</v>
      </c>
      <c r="P5417" s="30" t="s">
        <v>7110</v>
      </c>
      <c r="Q5417" s="31" t="s">
        <v>7111</v>
      </c>
    </row>
    <row r="5418" spans="1:17" x14ac:dyDescent="0.2">
      <c r="A5418" s="9" t="s">
        <v>18655</v>
      </c>
      <c r="B5418" s="9">
        <v>1</v>
      </c>
      <c r="K5418" s="26" t="s">
        <v>8582</v>
      </c>
      <c r="L5418" s="27" t="s">
        <v>18083</v>
      </c>
      <c r="M5418" s="27" t="s">
        <v>19511</v>
      </c>
      <c r="N5418" s="27" t="s">
        <v>17308</v>
      </c>
      <c r="O5418" s="27" t="s">
        <v>18012</v>
      </c>
      <c r="P5418" s="27" t="s">
        <v>19511</v>
      </c>
      <c r="Q5418" s="28" t="s">
        <v>19511</v>
      </c>
    </row>
    <row r="5419" spans="1:17" x14ac:dyDescent="0.2">
      <c r="A5419" s="9" t="s">
        <v>18657</v>
      </c>
      <c r="B5419" s="9">
        <v>1</v>
      </c>
      <c r="K5419" s="29" t="s">
        <v>8582</v>
      </c>
      <c r="L5419" s="30" t="s">
        <v>18084</v>
      </c>
      <c r="M5419" s="30" t="s">
        <v>18085</v>
      </c>
      <c r="N5419" s="30" t="s">
        <v>17308</v>
      </c>
      <c r="O5419" s="30" t="s">
        <v>17308</v>
      </c>
      <c r="P5419" s="30" t="s">
        <v>7073</v>
      </c>
      <c r="Q5419" s="31" t="s">
        <v>7072</v>
      </c>
    </row>
    <row r="5420" spans="1:17" x14ac:dyDescent="0.2">
      <c r="A5420" s="9" t="s">
        <v>18659</v>
      </c>
      <c r="B5420" s="9">
        <v>1</v>
      </c>
      <c r="K5420" s="26" t="s">
        <v>8582</v>
      </c>
      <c r="L5420" s="27" t="s">
        <v>18086</v>
      </c>
      <c r="M5420" s="27" t="s">
        <v>18087</v>
      </c>
      <c r="N5420" s="27" t="s">
        <v>17308</v>
      </c>
      <c r="O5420" s="27" t="s">
        <v>19511</v>
      </c>
      <c r="P5420" s="27" t="s">
        <v>19511</v>
      </c>
      <c r="Q5420" s="28" t="s">
        <v>19511</v>
      </c>
    </row>
    <row r="5421" spans="1:17" x14ac:dyDescent="0.2">
      <c r="A5421" s="9" t="s">
        <v>18661</v>
      </c>
      <c r="B5421" s="9">
        <v>1</v>
      </c>
      <c r="K5421" s="29" t="s">
        <v>8582</v>
      </c>
      <c r="L5421" s="30" t="s">
        <v>18088</v>
      </c>
      <c r="M5421" s="30" t="s">
        <v>18089</v>
      </c>
      <c r="N5421" s="30" t="s">
        <v>17308</v>
      </c>
      <c r="O5421" s="30" t="s">
        <v>17308</v>
      </c>
      <c r="P5421" s="30" t="s">
        <v>19511</v>
      </c>
      <c r="Q5421" s="31" t="s">
        <v>19511</v>
      </c>
    </row>
    <row r="5422" spans="1:17" x14ac:dyDescent="0.2">
      <c r="A5422" s="9" t="s">
        <v>18663</v>
      </c>
      <c r="B5422" s="9">
        <v>1</v>
      </c>
      <c r="K5422" s="26" t="s">
        <v>8582</v>
      </c>
      <c r="L5422" s="27" t="s">
        <v>18090</v>
      </c>
      <c r="M5422" s="27" t="s">
        <v>18091</v>
      </c>
      <c r="N5422" s="27" t="s">
        <v>17308</v>
      </c>
      <c r="O5422" s="27" t="s">
        <v>19511</v>
      </c>
      <c r="P5422" s="27" t="s">
        <v>7112</v>
      </c>
      <c r="Q5422" s="28" t="s">
        <v>7113</v>
      </c>
    </row>
    <row r="5423" spans="1:17" x14ac:dyDescent="0.2">
      <c r="A5423" s="9" t="s">
        <v>18664</v>
      </c>
      <c r="B5423" s="9">
        <v>1</v>
      </c>
      <c r="K5423" s="29" t="s">
        <v>8582</v>
      </c>
      <c r="L5423" s="30" t="s">
        <v>18092</v>
      </c>
      <c r="M5423" s="30" t="s">
        <v>18093</v>
      </c>
      <c r="N5423" s="30" t="s">
        <v>17308</v>
      </c>
      <c r="O5423" s="30" t="s">
        <v>19511</v>
      </c>
      <c r="P5423" s="30" t="s">
        <v>7114</v>
      </c>
      <c r="Q5423" s="31" t="s">
        <v>7115</v>
      </c>
    </row>
    <row r="5424" spans="1:17" x14ac:dyDescent="0.2">
      <c r="A5424" s="9" t="s">
        <v>18666</v>
      </c>
      <c r="B5424" s="9">
        <v>1</v>
      </c>
      <c r="K5424" s="26" t="s">
        <v>8582</v>
      </c>
      <c r="L5424" s="27" t="s">
        <v>18094</v>
      </c>
      <c r="M5424" s="27" t="s">
        <v>18095</v>
      </c>
      <c r="N5424" s="27" t="s">
        <v>17308</v>
      </c>
      <c r="O5424" s="27" t="s">
        <v>19511</v>
      </c>
      <c r="P5424" s="27" t="s">
        <v>19511</v>
      </c>
      <c r="Q5424" s="28" t="s">
        <v>19511</v>
      </c>
    </row>
    <row r="5425" spans="1:17" x14ac:dyDescent="0.2">
      <c r="A5425" s="9" t="s">
        <v>18668</v>
      </c>
      <c r="B5425" s="9">
        <v>1</v>
      </c>
      <c r="K5425" s="29" t="s">
        <v>8582</v>
      </c>
      <c r="L5425" s="30" t="s">
        <v>18096</v>
      </c>
      <c r="M5425" s="30" t="s">
        <v>18097</v>
      </c>
      <c r="N5425" s="30" t="s">
        <v>17308</v>
      </c>
      <c r="O5425" s="30" t="s">
        <v>17308</v>
      </c>
      <c r="P5425" s="30" t="s">
        <v>7116</v>
      </c>
      <c r="Q5425" s="31" t="s">
        <v>7117</v>
      </c>
    </row>
    <row r="5426" spans="1:17" x14ac:dyDescent="0.2">
      <c r="A5426" s="9" t="s">
        <v>18670</v>
      </c>
      <c r="B5426" s="9">
        <v>1</v>
      </c>
      <c r="K5426" s="26" t="s">
        <v>8582</v>
      </c>
      <c r="L5426" s="27" t="s">
        <v>18098</v>
      </c>
      <c r="M5426" s="27" t="s">
        <v>19511</v>
      </c>
      <c r="N5426" s="27" t="s">
        <v>17308</v>
      </c>
      <c r="O5426" s="27" t="s">
        <v>19511</v>
      </c>
      <c r="P5426" s="27" t="s">
        <v>7075</v>
      </c>
      <c r="Q5426" s="28" t="s">
        <v>19511</v>
      </c>
    </row>
    <row r="5427" spans="1:17" x14ac:dyDescent="0.2">
      <c r="A5427" s="9" t="s">
        <v>18674</v>
      </c>
      <c r="B5427" s="9">
        <v>1</v>
      </c>
      <c r="K5427" s="29" t="s">
        <v>8582</v>
      </c>
      <c r="L5427" s="30" t="s">
        <v>18099</v>
      </c>
      <c r="M5427" s="30" t="s">
        <v>18100</v>
      </c>
      <c r="N5427" s="30" t="s">
        <v>17308</v>
      </c>
      <c r="O5427" s="30" t="s">
        <v>19511</v>
      </c>
      <c r="P5427" s="30" t="s">
        <v>7118</v>
      </c>
      <c r="Q5427" s="31" t="s">
        <v>7119</v>
      </c>
    </row>
    <row r="5428" spans="1:17" x14ac:dyDescent="0.2">
      <c r="A5428" s="9" t="s">
        <v>18676</v>
      </c>
      <c r="B5428" s="9">
        <v>1</v>
      </c>
      <c r="K5428" s="26" t="s">
        <v>8582</v>
      </c>
      <c r="L5428" s="27" t="s">
        <v>18101</v>
      </c>
      <c r="M5428" s="27" t="s">
        <v>19511</v>
      </c>
      <c r="N5428" s="27" t="s">
        <v>17308</v>
      </c>
      <c r="O5428" s="27" t="s">
        <v>19511</v>
      </c>
      <c r="P5428" s="27" t="s">
        <v>19511</v>
      </c>
      <c r="Q5428" s="28" t="s">
        <v>19511</v>
      </c>
    </row>
    <row r="5429" spans="1:17" x14ac:dyDescent="0.2">
      <c r="A5429" s="9" t="s">
        <v>18679</v>
      </c>
      <c r="B5429" s="9">
        <v>1</v>
      </c>
      <c r="K5429" s="29" t="s">
        <v>8216</v>
      </c>
      <c r="L5429" s="30" t="s">
        <v>18102</v>
      </c>
      <c r="M5429" s="30" t="s">
        <v>18103</v>
      </c>
      <c r="N5429" s="30" t="s">
        <v>17308</v>
      </c>
      <c r="O5429" s="30" t="s">
        <v>17308</v>
      </c>
      <c r="P5429" s="30" t="s">
        <v>7120</v>
      </c>
      <c r="Q5429" s="31" t="s">
        <v>7121</v>
      </c>
    </row>
    <row r="5430" spans="1:17" x14ac:dyDescent="0.2">
      <c r="A5430" s="9" t="s">
        <v>18681</v>
      </c>
      <c r="B5430" s="9">
        <v>1</v>
      </c>
      <c r="K5430" s="26" t="s">
        <v>8216</v>
      </c>
      <c r="L5430" s="27" t="s">
        <v>18104</v>
      </c>
      <c r="M5430" s="27" t="s">
        <v>18105</v>
      </c>
      <c r="N5430" s="27" t="s">
        <v>17308</v>
      </c>
      <c r="O5430" s="27" t="s">
        <v>17308</v>
      </c>
      <c r="P5430" s="27" t="s">
        <v>7122</v>
      </c>
      <c r="Q5430" s="28" t="s">
        <v>7123</v>
      </c>
    </row>
    <row r="5431" spans="1:17" x14ac:dyDescent="0.2">
      <c r="A5431" s="9" t="s">
        <v>18682</v>
      </c>
      <c r="B5431" s="9">
        <v>1</v>
      </c>
      <c r="K5431" s="29" t="s">
        <v>8582</v>
      </c>
      <c r="L5431" s="30" t="s">
        <v>18106</v>
      </c>
      <c r="M5431" s="30" t="s">
        <v>18107</v>
      </c>
      <c r="N5431" s="30" t="s">
        <v>17308</v>
      </c>
      <c r="O5431" s="30" t="s">
        <v>19511</v>
      </c>
      <c r="P5431" s="30" t="s">
        <v>19511</v>
      </c>
      <c r="Q5431" s="31" t="s">
        <v>19511</v>
      </c>
    </row>
    <row r="5432" spans="1:17" x14ac:dyDescent="0.2">
      <c r="A5432" s="9" t="s">
        <v>18684</v>
      </c>
      <c r="B5432" s="9">
        <v>1</v>
      </c>
      <c r="K5432" s="26" t="s">
        <v>8582</v>
      </c>
      <c r="L5432" s="27" t="s">
        <v>18108</v>
      </c>
      <c r="M5432" s="27" t="s">
        <v>18109</v>
      </c>
      <c r="N5432" s="27" t="s">
        <v>17308</v>
      </c>
      <c r="O5432" s="27" t="s">
        <v>19511</v>
      </c>
      <c r="P5432" s="27" t="s">
        <v>19511</v>
      </c>
      <c r="Q5432" s="28" t="s">
        <v>19511</v>
      </c>
    </row>
    <row r="5433" spans="1:17" x14ac:dyDescent="0.2">
      <c r="A5433" s="9" t="s">
        <v>18686</v>
      </c>
      <c r="B5433" s="9">
        <v>1</v>
      </c>
      <c r="K5433" s="29" t="s">
        <v>8582</v>
      </c>
      <c r="L5433" s="30" t="s">
        <v>18110</v>
      </c>
      <c r="M5433" s="30" t="s">
        <v>18111</v>
      </c>
      <c r="N5433" s="30" t="s">
        <v>17308</v>
      </c>
      <c r="O5433" s="30" t="s">
        <v>17308</v>
      </c>
      <c r="P5433" s="30" t="s">
        <v>19511</v>
      </c>
      <c r="Q5433" s="31" t="s">
        <v>7124</v>
      </c>
    </row>
    <row r="5434" spans="1:17" x14ac:dyDescent="0.2">
      <c r="A5434" s="9" t="s">
        <v>18688</v>
      </c>
      <c r="B5434" s="9">
        <v>1</v>
      </c>
      <c r="K5434" s="26" t="s">
        <v>8582</v>
      </c>
      <c r="L5434" s="27" t="s">
        <v>18112</v>
      </c>
      <c r="M5434" s="27" t="s">
        <v>18113</v>
      </c>
      <c r="N5434" s="27" t="s">
        <v>17308</v>
      </c>
      <c r="O5434" s="27" t="s">
        <v>19511</v>
      </c>
      <c r="P5434" s="27" t="s">
        <v>19511</v>
      </c>
      <c r="Q5434" s="28" t="s">
        <v>19511</v>
      </c>
    </row>
    <row r="5435" spans="1:17" x14ac:dyDescent="0.2">
      <c r="A5435" s="9" t="s">
        <v>18690</v>
      </c>
      <c r="B5435" s="9">
        <v>1</v>
      </c>
      <c r="K5435" s="29" t="s">
        <v>8582</v>
      </c>
      <c r="L5435" s="30" t="s">
        <v>18114</v>
      </c>
      <c r="M5435" s="30" t="s">
        <v>18115</v>
      </c>
      <c r="N5435" s="30" t="s">
        <v>17308</v>
      </c>
      <c r="O5435" s="30" t="s">
        <v>19511</v>
      </c>
      <c r="P5435" s="30" t="s">
        <v>19511</v>
      </c>
      <c r="Q5435" s="31" t="s">
        <v>19511</v>
      </c>
    </row>
    <row r="5436" spans="1:17" x14ac:dyDescent="0.2">
      <c r="A5436" s="9" t="s">
        <v>18692</v>
      </c>
      <c r="B5436" s="9">
        <v>1</v>
      </c>
      <c r="K5436" s="26" t="s">
        <v>8582</v>
      </c>
      <c r="L5436" s="27" t="s">
        <v>18116</v>
      </c>
      <c r="M5436" s="27" t="s">
        <v>18117</v>
      </c>
      <c r="N5436" s="27" t="s">
        <v>17308</v>
      </c>
      <c r="O5436" s="27" t="s">
        <v>18012</v>
      </c>
      <c r="P5436" s="27" t="s">
        <v>19511</v>
      </c>
      <c r="Q5436" s="28" t="s">
        <v>19511</v>
      </c>
    </row>
    <row r="5437" spans="1:17" x14ac:dyDescent="0.2">
      <c r="A5437" s="9" t="s">
        <v>18694</v>
      </c>
      <c r="B5437" s="9">
        <v>1</v>
      </c>
      <c r="K5437" s="29" t="s">
        <v>8582</v>
      </c>
      <c r="L5437" s="30" t="s">
        <v>18118</v>
      </c>
      <c r="M5437" s="30" t="s">
        <v>18119</v>
      </c>
      <c r="N5437" s="30" t="s">
        <v>17308</v>
      </c>
      <c r="O5437" s="30" t="s">
        <v>19511</v>
      </c>
      <c r="P5437" s="30" t="s">
        <v>19511</v>
      </c>
      <c r="Q5437" s="31" t="s">
        <v>19511</v>
      </c>
    </row>
    <row r="5438" spans="1:17" x14ac:dyDescent="0.2">
      <c r="A5438" s="9" t="s">
        <v>18696</v>
      </c>
      <c r="B5438" s="9">
        <v>1</v>
      </c>
      <c r="K5438" s="26" t="s">
        <v>8582</v>
      </c>
      <c r="L5438" s="27" t="s">
        <v>18120</v>
      </c>
      <c r="M5438" s="27" t="s">
        <v>18121</v>
      </c>
      <c r="N5438" s="27" t="s">
        <v>17308</v>
      </c>
      <c r="O5438" s="27" t="s">
        <v>18012</v>
      </c>
      <c r="P5438" s="27" t="s">
        <v>7109</v>
      </c>
      <c r="Q5438" s="28" t="s">
        <v>7125</v>
      </c>
    </row>
    <row r="5439" spans="1:17" x14ac:dyDescent="0.2">
      <c r="A5439" s="9" t="s">
        <v>18698</v>
      </c>
      <c r="B5439" s="9">
        <v>1</v>
      </c>
      <c r="K5439" s="29" t="s">
        <v>8582</v>
      </c>
      <c r="L5439" s="30" t="s">
        <v>18122</v>
      </c>
      <c r="M5439" s="30" t="s">
        <v>18123</v>
      </c>
      <c r="N5439" s="30" t="s">
        <v>17308</v>
      </c>
      <c r="O5439" s="30" t="s">
        <v>17308</v>
      </c>
      <c r="P5439" s="30" t="s">
        <v>7126</v>
      </c>
      <c r="Q5439" s="31" t="s">
        <v>7127</v>
      </c>
    </row>
    <row r="5440" spans="1:17" x14ac:dyDescent="0.2">
      <c r="A5440" s="9" t="s">
        <v>18700</v>
      </c>
      <c r="B5440" s="9">
        <v>1</v>
      </c>
      <c r="K5440" s="26" t="s">
        <v>8582</v>
      </c>
      <c r="L5440" s="27" t="s">
        <v>18124</v>
      </c>
      <c r="M5440" s="27" t="s">
        <v>18125</v>
      </c>
      <c r="N5440" s="27" t="s">
        <v>17308</v>
      </c>
      <c r="O5440" s="27" t="s">
        <v>8585</v>
      </c>
      <c r="P5440" s="27" t="s">
        <v>19511</v>
      </c>
      <c r="Q5440" s="28" t="s">
        <v>19511</v>
      </c>
    </row>
    <row r="5441" spans="1:17" x14ac:dyDescent="0.2">
      <c r="A5441" s="9" t="s">
        <v>18702</v>
      </c>
      <c r="B5441" s="9">
        <v>1</v>
      </c>
      <c r="K5441" s="29" t="s">
        <v>8582</v>
      </c>
      <c r="L5441" s="30" t="s">
        <v>18126</v>
      </c>
      <c r="M5441" s="30" t="s">
        <v>18127</v>
      </c>
      <c r="N5441" s="30" t="s">
        <v>17308</v>
      </c>
      <c r="O5441" s="30" t="s">
        <v>19511</v>
      </c>
      <c r="P5441" s="30" t="s">
        <v>19511</v>
      </c>
      <c r="Q5441" s="31" t="s">
        <v>19511</v>
      </c>
    </row>
    <row r="5442" spans="1:17" x14ac:dyDescent="0.2">
      <c r="A5442" s="9" t="s">
        <v>18704</v>
      </c>
      <c r="B5442" s="9">
        <v>1</v>
      </c>
      <c r="K5442" s="26" t="s">
        <v>8582</v>
      </c>
      <c r="L5442" s="27" t="s">
        <v>18128</v>
      </c>
      <c r="M5442" s="27" t="s">
        <v>19511</v>
      </c>
      <c r="N5442" s="27" t="s">
        <v>17308</v>
      </c>
      <c r="O5442" s="27" t="s">
        <v>19511</v>
      </c>
      <c r="P5442" s="27" t="s">
        <v>7128</v>
      </c>
      <c r="Q5442" s="28" t="s">
        <v>19511</v>
      </c>
    </row>
    <row r="5443" spans="1:17" x14ac:dyDescent="0.2">
      <c r="A5443" s="9" t="s">
        <v>18706</v>
      </c>
      <c r="B5443" s="9">
        <v>1</v>
      </c>
      <c r="K5443" s="29" t="s">
        <v>8582</v>
      </c>
      <c r="L5443" s="30" t="s">
        <v>18129</v>
      </c>
      <c r="M5443" s="30" t="s">
        <v>13843</v>
      </c>
      <c r="N5443" s="30" t="s">
        <v>17308</v>
      </c>
      <c r="O5443" s="30" t="s">
        <v>19511</v>
      </c>
      <c r="P5443" s="30" t="s">
        <v>19511</v>
      </c>
      <c r="Q5443" s="31" t="s">
        <v>7129</v>
      </c>
    </row>
    <row r="5444" spans="1:17" x14ac:dyDescent="0.2">
      <c r="A5444" s="9" t="s">
        <v>18707</v>
      </c>
      <c r="B5444" s="9">
        <v>1</v>
      </c>
      <c r="K5444" s="26" t="s">
        <v>8582</v>
      </c>
      <c r="L5444" s="27" t="s">
        <v>18130</v>
      </c>
      <c r="M5444" s="27" t="s">
        <v>18131</v>
      </c>
      <c r="N5444" s="27" t="s">
        <v>17308</v>
      </c>
      <c r="O5444" s="27" t="s">
        <v>19511</v>
      </c>
      <c r="P5444" s="27" t="s">
        <v>19511</v>
      </c>
      <c r="Q5444" s="28" t="s">
        <v>19511</v>
      </c>
    </row>
    <row r="5445" spans="1:17" x14ac:dyDescent="0.2">
      <c r="A5445" s="9" t="s">
        <v>18709</v>
      </c>
      <c r="B5445" s="9">
        <v>1</v>
      </c>
      <c r="K5445" s="29" t="s">
        <v>8582</v>
      </c>
      <c r="L5445" s="30" t="s">
        <v>18132</v>
      </c>
      <c r="M5445" s="30" t="s">
        <v>18133</v>
      </c>
      <c r="N5445" s="30" t="s">
        <v>17308</v>
      </c>
      <c r="O5445" s="30" t="s">
        <v>17308</v>
      </c>
      <c r="P5445" s="30" t="s">
        <v>7130</v>
      </c>
      <c r="Q5445" s="31" t="s">
        <v>19511</v>
      </c>
    </row>
    <row r="5446" spans="1:17" x14ac:dyDescent="0.2">
      <c r="A5446" s="9" t="s">
        <v>18711</v>
      </c>
      <c r="B5446" s="9">
        <v>1</v>
      </c>
      <c r="K5446" s="26" t="s">
        <v>8582</v>
      </c>
      <c r="L5446" s="27" t="s">
        <v>18134</v>
      </c>
      <c r="M5446" s="27" t="s">
        <v>18135</v>
      </c>
      <c r="N5446" s="27" t="s">
        <v>17308</v>
      </c>
      <c r="O5446" s="27" t="s">
        <v>17308</v>
      </c>
      <c r="P5446" s="27" t="s">
        <v>7131</v>
      </c>
      <c r="Q5446" s="28" t="s">
        <v>7132</v>
      </c>
    </row>
    <row r="5447" spans="1:17" x14ac:dyDescent="0.2">
      <c r="A5447" s="9" t="s">
        <v>18713</v>
      </c>
      <c r="B5447" s="9">
        <v>1</v>
      </c>
      <c r="K5447" s="29" t="s">
        <v>8582</v>
      </c>
      <c r="L5447" s="30" t="s">
        <v>18136</v>
      </c>
      <c r="M5447" s="30" t="s">
        <v>18137</v>
      </c>
      <c r="N5447" s="30" t="s">
        <v>17308</v>
      </c>
      <c r="O5447" s="30" t="s">
        <v>18003</v>
      </c>
      <c r="P5447" s="30" t="s">
        <v>7133</v>
      </c>
      <c r="Q5447" s="31" t="s">
        <v>7134</v>
      </c>
    </row>
    <row r="5448" spans="1:17" x14ac:dyDescent="0.2">
      <c r="A5448" s="9" t="s">
        <v>18714</v>
      </c>
      <c r="B5448" s="9">
        <v>1</v>
      </c>
      <c r="K5448" s="26" t="s">
        <v>8582</v>
      </c>
      <c r="L5448" s="27" t="s">
        <v>18138</v>
      </c>
      <c r="M5448" s="27" t="s">
        <v>18139</v>
      </c>
      <c r="N5448" s="27" t="s">
        <v>17308</v>
      </c>
      <c r="O5448" s="27" t="s">
        <v>17308</v>
      </c>
      <c r="P5448" s="27" t="s">
        <v>7135</v>
      </c>
      <c r="Q5448" s="28" t="s">
        <v>7136</v>
      </c>
    </row>
    <row r="5449" spans="1:17" x14ac:dyDescent="0.2">
      <c r="A5449" s="9" t="s">
        <v>18716</v>
      </c>
      <c r="B5449" s="9">
        <v>1</v>
      </c>
      <c r="K5449" s="29" t="s">
        <v>8582</v>
      </c>
      <c r="L5449" s="30" t="s">
        <v>18140</v>
      </c>
      <c r="M5449" s="30" t="s">
        <v>18141</v>
      </c>
      <c r="N5449" s="30" t="s">
        <v>17308</v>
      </c>
      <c r="O5449" s="30" t="s">
        <v>19511</v>
      </c>
      <c r="P5449" s="30" t="s">
        <v>19511</v>
      </c>
      <c r="Q5449" s="31" t="s">
        <v>19511</v>
      </c>
    </row>
    <row r="5450" spans="1:17" x14ac:dyDescent="0.2">
      <c r="A5450" s="9" t="s">
        <v>18720</v>
      </c>
      <c r="B5450" s="9">
        <v>1</v>
      </c>
      <c r="K5450" s="26" t="s">
        <v>8417</v>
      </c>
      <c r="L5450" s="27" t="s">
        <v>18142</v>
      </c>
      <c r="M5450" s="27" t="s">
        <v>18080</v>
      </c>
      <c r="N5450" s="27" t="s">
        <v>17308</v>
      </c>
      <c r="O5450" s="27" t="s">
        <v>17308</v>
      </c>
      <c r="P5450" s="27" t="s">
        <v>7108</v>
      </c>
      <c r="Q5450" s="28" t="s">
        <v>7109</v>
      </c>
    </row>
    <row r="5451" spans="1:17" x14ac:dyDescent="0.2">
      <c r="A5451" s="9" t="s">
        <v>18722</v>
      </c>
      <c r="B5451" s="9">
        <v>1</v>
      </c>
      <c r="K5451" s="29" t="s">
        <v>8177</v>
      </c>
      <c r="L5451" s="30" t="s">
        <v>18143</v>
      </c>
      <c r="M5451" s="30" t="s">
        <v>18144</v>
      </c>
      <c r="N5451" s="30" t="s">
        <v>17308</v>
      </c>
      <c r="O5451" s="30" t="s">
        <v>17308</v>
      </c>
      <c r="P5451" s="30" t="s">
        <v>7137</v>
      </c>
      <c r="Q5451" s="31" t="s">
        <v>7138</v>
      </c>
    </row>
    <row r="5452" spans="1:17" x14ac:dyDescent="0.2">
      <c r="A5452" s="9" t="s">
        <v>18725</v>
      </c>
      <c r="B5452" s="9">
        <v>1</v>
      </c>
      <c r="K5452" s="26" t="s">
        <v>8177</v>
      </c>
      <c r="L5452" s="27" t="s">
        <v>18145</v>
      </c>
      <c r="M5452" s="27" t="s">
        <v>18146</v>
      </c>
      <c r="N5452" s="27" t="s">
        <v>17308</v>
      </c>
      <c r="O5452" s="27" t="s">
        <v>17308</v>
      </c>
      <c r="P5452" s="27" t="s">
        <v>7139</v>
      </c>
      <c r="Q5452" s="28" t="s">
        <v>7140</v>
      </c>
    </row>
    <row r="5453" spans="1:17" x14ac:dyDescent="0.2">
      <c r="A5453" s="9" t="s">
        <v>18728</v>
      </c>
      <c r="B5453" s="9">
        <v>1</v>
      </c>
      <c r="K5453" s="29" t="s">
        <v>8177</v>
      </c>
      <c r="L5453" s="30" t="s">
        <v>18147</v>
      </c>
      <c r="M5453" s="30" t="s">
        <v>18148</v>
      </c>
      <c r="N5453" s="30" t="s">
        <v>17308</v>
      </c>
      <c r="O5453" s="30" t="s">
        <v>17308</v>
      </c>
      <c r="P5453" s="30" t="s">
        <v>7141</v>
      </c>
      <c r="Q5453" s="31" t="s">
        <v>7142</v>
      </c>
    </row>
    <row r="5454" spans="1:17" x14ac:dyDescent="0.2">
      <c r="A5454" s="9" t="s">
        <v>18729</v>
      </c>
      <c r="B5454" s="9">
        <v>1</v>
      </c>
      <c r="K5454" s="26" t="s">
        <v>8177</v>
      </c>
      <c r="L5454" s="27" t="s">
        <v>18149</v>
      </c>
      <c r="M5454" s="27" t="s">
        <v>18150</v>
      </c>
      <c r="N5454" s="27" t="s">
        <v>17308</v>
      </c>
      <c r="O5454" s="27" t="s">
        <v>17308</v>
      </c>
      <c r="P5454" s="27" t="s">
        <v>7143</v>
      </c>
      <c r="Q5454" s="28" t="s">
        <v>7144</v>
      </c>
    </row>
    <row r="5455" spans="1:17" x14ac:dyDescent="0.2">
      <c r="A5455" s="9" t="s">
        <v>18732</v>
      </c>
      <c r="B5455" s="9">
        <v>1</v>
      </c>
      <c r="K5455" s="29" t="s">
        <v>8177</v>
      </c>
      <c r="L5455" s="30" t="s">
        <v>18151</v>
      </c>
      <c r="M5455" s="30" t="s">
        <v>18152</v>
      </c>
      <c r="N5455" s="30" t="s">
        <v>17308</v>
      </c>
      <c r="O5455" s="30" t="s">
        <v>17308</v>
      </c>
      <c r="P5455" s="30" t="s">
        <v>7145</v>
      </c>
      <c r="Q5455" s="31" t="s">
        <v>7146</v>
      </c>
    </row>
    <row r="5456" spans="1:17" x14ac:dyDescent="0.2">
      <c r="A5456" s="9" t="s">
        <v>18734</v>
      </c>
      <c r="B5456" s="9">
        <v>1</v>
      </c>
      <c r="K5456" s="26" t="s">
        <v>8177</v>
      </c>
      <c r="L5456" s="27" t="s">
        <v>11298</v>
      </c>
      <c r="M5456" s="27" t="s">
        <v>18153</v>
      </c>
      <c r="N5456" s="27" t="s">
        <v>17308</v>
      </c>
      <c r="O5456" s="27" t="s">
        <v>17308</v>
      </c>
      <c r="P5456" s="27" t="s">
        <v>7147</v>
      </c>
      <c r="Q5456" s="28" t="s">
        <v>7148</v>
      </c>
    </row>
    <row r="5457" spans="1:17" x14ac:dyDescent="0.2">
      <c r="A5457" s="9" t="s">
        <v>18737</v>
      </c>
      <c r="B5457" s="9">
        <v>1</v>
      </c>
      <c r="K5457" s="29" t="s">
        <v>8177</v>
      </c>
      <c r="L5457" s="30" t="s">
        <v>18154</v>
      </c>
      <c r="M5457" s="30" t="s">
        <v>18155</v>
      </c>
      <c r="N5457" s="30" t="s">
        <v>17308</v>
      </c>
      <c r="O5457" s="30" t="s">
        <v>17308</v>
      </c>
      <c r="P5457" s="30" t="s">
        <v>7149</v>
      </c>
      <c r="Q5457" s="31" t="s">
        <v>7150</v>
      </c>
    </row>
    <row r="5458" spans="1:17" x14ac:dyDescent="0.2">
      <c r="A5458" s="9" t="s">
        <v>18739</v>
      </c>
      <c r="B5458" s="9">
        <v>1</v>
      </c>
      <c r="K5458" s="26" t="s">
        <v>8177</v>
      </c>
      <c r="L5458" s="27" t="s">
        <v>18156</v>
      </c>
      <c r="M5458" s="27" t="s">
        <v>18157</v>
      </c>
      <c r="N5458" s="27" t="s">
        <v>17308</v>
      </c>
      <c r="O5458" s="27" t="s">
        <v>17308</v>
      </c>
      <c r="P5458" s="27" t="s">
        <v>7097</v>
      </c>
      <c r="Q5458" s="28" t="s">
        <v>7096</v>
      </c>
    </row>
    <row r="5459" spans="1:17" x14ac:dyDescent="0.2">
      <c r="A5459" s="9" t="s">
        <v>18741</v>
      </c>
      <c r="B5459" s="9">
        <v>1</v>
      </c>
      <c r="K5459" s="29" t="s">
        <v>8183</v>
      </c>
      <c r="L5459" s="30" t="s">
        <v>18158</v>
      </c>
      <c r="M5459" s="30" t="s">
        <v>6987</v>
      </c>
      <c r="N5459" s="30" t="s">
        <v>17308</v>
      </c>
      <c r="O5459" s="30" t="s">
        <v>17308</v>
      </c>
      <c r="P5459" s="30" t="s">
        <v>6311</v>
      </c>
      <c r="Q5459" s="31" t="s">
        <v>7151</v>
      </c>
    </row>
    <row r="5460" spans="1:17" x14ac:dyDescent="0.2">
      <c r="A5460" s="9" t="s">
        <v>18743</v>
      </c>
      <c r="B5460" s="9">
        <v>1</v>
      </c>
      <c r="K5460" s="26" t="s">
        <v>8183</v>
      </c>
      <c r="L5460" s="27" t="s">
        <v>18159</v>
      </c>
      <c r="M5460" s="27" t="s">
        <v>18160</v>
      </c>
      <c r="N5460" s="27" t="s">
        <v>17308</v>
      </c>
      <c r="O5460" s="27" t="s">
        <v>17308</v>
      </c>
      <c r="P5460" s="27" t="s">
        <v>7152</v>
      </c>
      <c r="Q5460" s="28" t="s">
        <v>7153</v>
      </c>
    </row>
    <row r="5461" spans="1:17" x14ac:dyDescent="0.2">
      <c r="A5461" s="9" t="s">
        <v>18745</v>
      </c>
      <c r="B5461" s="9">
        <v>1</v>
      </c>
      <c r="K5461" s="29" t="s">
        <v>8582</v>
      </c>
      <c r="L5461" s="30" t="s">
        <v>18161</v>
      </c>
      <c r="M5461" s="30" t="s">
        <v>13843</v>
      </c>
      <c r="N5461" s="30" t="s">
        <v>17308</v>
      </c>
      <c r="O5461" s="30" t="s">
        <v>19511</v>
      </c>
      <c r="P5461" s="30" t="s">
        <v>19511</v>
      </c>
      <c r="Q5461" s="31" t="s">
        <v>19511</v>
      </c>
    </row>
    <row r="5462" spans="1:17" x14ac:dyDescent="0.2">
      <c r="A5462" s="9" t="s">
        <v>18747</v>
      </c>
      <c r="B5462" s="9">
        <v>1</v>
      </c>
      <c r="K5462" s="26" t="s">
        <v>8582</v>
      </c>
      <c r="L5462" s="27" t="s">
        <v>18162</v>
      </c>
      <c r="M5462" s="27" t="s">
        <v>18163</v>
      </c>
      <c r="N5462" s="27" t="s">
        <v>17308</v>
      </c>
      <c r="O5462" s="27" t="s">
        <v>19511</v>
      </c>
      <c r="P5462" s="27" t="s">
        <v>7154</v>
      </c>
      <c r="Q5462" s="28" t="s">
        <v>19511</v>
      </c>
    </row>
    <row r="5463" spans="1:17" x14ac:dyDescent="0.2">
      <c r="A5463" s="9" t="s">
        <v>18749</v>
      </c>
      <c r="B5463" s="9">
        <v>1</v>
      </c>
      <c r="K5463" s="29" t="s">
        <v>8582</v>
      </c>
      <c r="L5463" s="30" t="s">
        <v>18164</v>
      </c>
      <c r="M5463" s="30" t="s">
        <v>19511</v>
      </c>
      <c r="N5463" s="30" t="s">
        <v>17308</v>
      </c>
      <c r="O5463" s="30" t="s">
        <v>19511</v>
      </c>
      <c r="P5463" s="30" t="s">
        <v>19511</v>
      </c>
      <c r="Q5463" s="31" t="s">
        <v>19511</v>
      </c>
    </row>
    <row r="5464" spans="1:17" x14ac:dyDescent="0.2">
      <c r="A5464" s="9" t="s">
        <v>18751</v>
      </c>
      <c r="B5464" s="9">
        <v>1</v>
      </c>
      <c r="K5464" s="26" t="s">
        <v>8582</v>
      </c>
      <c r="L5464" s="27" t="s">
        <v>18165</v>
      </c>
      <c r="M5464" s="27" t="s">
        <v>18166</v>
      </c>
      <c r="N5464" s="27" t="s">
        <v>17308</v>
      </c>
      <c r="O5464" s="27" t="s">
        <v>17308</v>
      </c>
      <c r="P5464" s="27" t="s">
        <v>19511</v>
      </c>
      <c r="Q5464" s="28" t="s">
        <v>19511</v>
      </c>
    </row>
    <row r="5465" spans="1:17" x14ac:dyDescent="0.2">
      <c r="A5465" s="9" t="s">
        <v>18753</v>
      </c>
      <c r="B5465" s="9">
        <v>1</v>
      </c>
      <c r="K5465" s="29" t="s">
        <v>8582</v>
      </c>
      <c r="L5465" s="30" t="s">
        <v>18167</v>
      </c>
      <c r="M5465" s="30" t="s">
        <v>17978</v>
      </c>
      <c r="N5465" s="30" t="s">
        <v>17308</v>
      </c>
      <c r="O5465" s="30" t="s">
        <v>19511</v>
      </c>
      <c r="P5465" s="30" t="s">
        <v>19511</v>
      </c>
      <c r="Q5465" s="31" t="s">
        <v>19511</v>
      </c>
    </row>
    <row r="5466" spans="1:17" x14ac:dyDescent="0.2">
      <c r="A5466" s="9" t="s">
        <v>18756</v>
      </c>
      <c r="B5466" s="9">
        <v>1</v>
      </c>
      <c r="K5466" s="26" t="s">
        <v>8582</v>
      </c>
      <c r="L5466" s="27" t="s">
        <v>18168</v>
      </c>
      <c r="M5466" s="27" t="s">
        <v>19511</v>
      </c>
      <c r="N5466" s="27" t="s">
        <v>17308</v>
      </c>
      <c r="O5466" s="27" t="s">
        <v>19511</v>
      </c>
      <c r="P5466" s="27" t="s">
        <v>19511</v>
      </c>
      <c r="Q5466" s="28" t="s">
        <v>19511</v>
      </c>
    </row>
    <row r="5467" spans="1:17" x14ac:dyDescent="0.2">
      <c r="A5467" s="9" t="s">
        <v>18759</v>
      </c>
      <c r="B5467" s="9">
        <v>1</v>
      </c>
      <c r="K5467" s="29" t="s">
        <v>8582</v>
      </c>
      <c r="L5467" s="30" t="s">
        <v>18169</v>
      </c>
      <c r="M5467" s="30" t="s">
        <v>17322</v>
      </c>
      <c r="N5467" s="30" t="s">
        <v>17308</v>
      </c>
      <c r="O5467" s="30" t="s">
        <v>17308</v>
      </c>
      <c r="P5467" s="30" t="s">
        <v>19511</v>
      </c>
      <c r="Q5467" s="31" t="s">
        <v>19511</v>
      </c>
    </row>
    <row r="5468" spans="1:17" x14ac:dyDescent="0.2">
      <c r="A5468" s="9" t="s">
        <v>18762</v>
      </c>
      <c r="B5468" s="9">
        <v>1</v>
      </c>
      <c r="K5468" s="26" t="s">
        <v>8582</v>
      </c>
      <c r="L5468" s="27" t="s">
        <v>18170</v>
      </c>
      <c r="M5468" s="27" t="s">
        <v>19511</v>
      </c>
      <c r="N5468" s="27" t="s">
        <v>17308</v>
      </c>
      <c r="O5468" s="27" t="s">
        <v>19511</v>
      </c>
      <c r="P5468" s="27" t="s">
        <v>7051</v>
      </c>
      <c r="Q5468" s="28" t="s">
        <v>19511</v>
      </c>
    </row>
    <row r="5469" spans="1:17" x14ac:dyDescent="0.2">
      <c r="A5469" s="9" t="s">
        <v>18764</v>
      </c>
      <c r="B5469" s="9">
        <v>1</v>
      </c>
      <c r="K5469" s="29" t="s">
        <v>8582</v>
      </c>
      <c r="L5469" s="30" t="s">
        <v>18171</v>
      </c>
      <c r="M5469" s="30" t="s">
        <v>13843</v>
      </c>
      <c r="N5469" s="30" t="s">
        <v>17308</v>
      </c>
      <c r="O5469" s="30" t="s">
        <v>19511</v>
      </c>
      <c r="P5469" s="30" t="s">
        <v>7155</v>
      </c>
      <c r="Q5469" s="31" t="s">
        <v>19511</v>
      </c>
    </row>
    <row r="5470" spans="1:17" x14ac:dyDescent="0.2">
      <c r="A5470" s="9" t="s">
        <v>18766</v>
      </c>
      <c r="B5470" s="9">
        <v>1</v>
      </c>
      <c r="K5470" s="26" t="s">
        <v>8582</v>
      </c>
      <c r="L5470" s="27" t="s">
        <v>18172</v>
      </c>
      <c r="M5470" s="27" t="s">
        <v>18173</v>
      </c>
      <c r="N5470" s="27" t="s">
        <v>17308</v>
      </c>
      <c r="O5470" s="27" t="s">
        <v>19511</v>
      </c>
      <c r="P5470" s="27" t="s">
        <v>7156</v>
      </c>
      <c r="Q5470" s="28" t="s">
        <v>7157</v>
      </c>
    </row>
    <row r="5471" spans="1:17" x14ac:dyDescent="0.2">
      <c r="A5471" s="9" t="s">
        <v>18768</v>
      </c>
      <c r="B5471" s="9">
        <v>1</v>
      </c>
      <c r="K5471" s="29" t="s">
        <v>8582</v>
      </c>
      <c r="L5471" s="30" t="s">
        <v>18174</v>
      </c>
      <c r="M5471" s="30" t="s">
        <v>18175</v>
      </c>
      <c r="N5471" s="30" t="s">
        <v>17308</v>
      </c>
      <c r="O5471" s="30" t="s">
        <v>19511</v>
      </c>
      <c r="P5471" s="30" t="s">
        <v>19511</v>
      </c>
      <c r="Q5471" s="31" t="s">
        <v>19511</v>
      </c>
    </row>
    <row r="5472" spans="1:17" x14ac:dyDescent="0.2">
      <c r="A5472" s="9" t="s">
        <v>18771</v>
      </c>
      <c r="B5472" s="9">
        <v>1</v>
      </c>
      <c r="K5472" s="26" t="s">
        <v>8582</v>
      </c>
      <c r="L5472" s="27" t="s">
        <v>18176</v>
      </c>
      <c r="M5472" s="27" t="s">
        <v>18177</v>
      </c>
      <c r="N5472" s="27" t="s">
        <v>17308</v>
      </c>
      <c r="O5472" s="27" t="s">
        <v>19511</v>
      </c>
      <c r="P5472" s="27" t="s">
        <v>7158</v>
      </c>
      <c r="Q5472" s="28" t="s">
        <v>19511</v>
      </c>
    </row>
    <row r="5473" spans="1:17" x14ac:dyDescent="0.2">
      <c r="A5473" s="9" t="s">
        <v>18773</v>
      </c>
      <c r="B5473" s="9">
        <v>1</v>
      </c>
      <c r="K5473" s="29" t="s">
        <v>8582</v>
      </c>
      <c r="L5473" s="30" t="s">
        <v>18178</v>
      </c>
      <c r="M5473" s="30" t="s">
        <v>10461</v>
      </c>
      <c r="N5473" s="30" t="s">
        <v>17308</v>
      </c>
      <c r="O5473" s="30" t="s">
        <v>19511</v>
      </c>
      <c r="P5473" s="30" t="s">
        <v>19511</v>
      </c>
      <c r="Q5473" s="31" t="s">
        <v>19511</v>
      </c>
    </row>
    <row r="5474" spans="1:17" x14ac:dyDescent="0.2">
      <c r="A5474" s="9" t="s">
        <v>18775</v>
      </c>
      <c r="B5474" s="9">
        <v>1</v>
      </c>
      <c r="K5474" s="26" t="s">
        <v>8582</v>
      </c>
      <c r="L5474" s="27" t="s">
        <v>18179</v>
      </c>
      <c r="M5474" s="27" t="s">
        <v>10461</v>
      </c>
      <c r="N5474" s="27" t="s">
        <v>17308</v>
      </c>
      <c r="O5474" s="27" t="s">
        <v>19511</v>
      </c>
      <c r="P5474" s="27" t="s">
        <v>19511</v>
      </c>
      <c r="Q5474" s="28" t="s">
        <v>19511</v>
      </c>
    </row>
    <row r="5475" spans="1:17" x14ac:dyDescent="0.2">
      <c r="A5475" s="9" t="s">
        <v>18776</v>
      </c>
      <c r="B5475" s="9">
        <v>1</v>
      </c>
      <c r="K5475" s="29" t="s">
        <v>8582</v>
      </c>
      <c r="L5475" s="30" t="s">
        <v>18180</v>
      </c>
      <c r="M5475" s="30" t="s">
        <v>18181</v>
      </c>
      <c r="N5475" s="30" t="s">
        <v>17308</v>
      </c>
      <c r="O5475" s="30" t="s">
        <v>19511</v>
      </c>
      <c r="P5475" s="30" t="s">
        <v>7159</v>
      </c>
      <c r="Q5475" s="31" t="s">
        <v>7160</v>
      </c>
    </row>
    <row r="5476" spans="1:17" x14ac:dyDescent="0.2">
      <c r="A5476" s="9" t="s">
        <v>18778</v>
      </c>
      <c r="B5476" s="9">
        <v>1</v>
      </c>
      <c r="K5476" s="26" t="s">
        <v>8582</v>
      </c>
      <c r="L5476" s="27" t="s">
        <v>18182</v>
      </c>
      <c r="M5476" s="27" t="s">
        <v>19511</v>
      </c>
      <c r="N5476" s="27" t="s">
        <v>17308</v>
      </c>
      <c r="O5476" s="27" t="s">
        <v>19511</v>
      </c>
      <c r="P5476" s="27" t="s">
        <v>7161</v>
      </c>
      <c r="Q5476" s="28" t="s">
        <v>19511</v>
      </c>
    </row>
    <row r="5477" spans="1:17" x14ac:dyDescent="0.2">
      <c r="A5477" s="9" t="s">
        <v>18780</v>
      </c>
      <c r="B5477" s="9">
        <v>1</v>
      </c>
      <c r="K5477" s="29" t="s">
        <v>8582</v>
      </c>
      <c r="L5477" s="30" t="s">
        <v>18183</v>
      </c>
      <c r="M5477" s="30" t="s">
        <v>18184</v>
      </c>
      <c r="N5477" s="30" t="s">
        <v>17308</v>
      </c>
      <c r="O5477" s="30" t="s">
        <v>18185</v>
      </c>
      <c r="P5477" s="30" t="s">
        <v>7162</v>
      </c>
      <c r="Q5477" s="31" t="s">
        <v>7163</v>
      </c>
    </row>
    <row r="5478" spans="1:17" x14ac:dyDescent="0.2">
      <c r="A5478" s="9" t="s">
        <v>18782</v>
      </c>
      <c r="B5478" s="9">
        <v>1</v>
      </c>
      <c r="K5478" s="26" t="s">
        <v>8582</v>
      </c>
      <c r="L5478" s="27" t="s">
        <v>18186</v>
      </c>
      <c r="M5478" s="27" t="s">
        <v>18187</v>
      </c>
      <c r="N5478" s="27" t="s">
        <v>17308</v>
      </c>
      <c r="O5478" s="27" t="s">
        <v>19511</v>
      </c>
      <c r="P5478" s="27" t="s">
        <v>19511</v>
      </c>
      <c r="Q5478" s="28" t="s">
        <v>19511</v>
      </c>
    </row>
    <row r="5479" spans="1:17" x14ac:dyDescent="0.2">
      <c r="A5479" s="9" t="s">
        <v>18784</v>
      </c>
      <c r="B5479" s="9">
        <v>1</v>
      </c>
      <c r="K5479" s="29" t="s">
        <v>8582</v>
      </c>
      <c r="L5479" s="30" t="s">
        <v>18188</v>
      </c>
      <c r="M5479" s="30" t="s">
        <v>10461</v>
      </c>
      <c r="N5479" s="30" t="s">
        <v>17308</v>
      </c>
      <c r="O5479" s="30" t="s">
        <v>19511</v>
      </c>
      <c r="P5479" s="30" t="s">
        <v>19511</v>
      </c>
      <c r="Q5479" s="31" t="s">
        <v>7164</v>
      </c>
    </row>
    <row r="5480" spans="1:17" x14ac:dyDescent="0.2">
      <c r="A5480" s="9" t="s">
        <v>18786</v>
      </c>
      <c r="B5480" s="9">
        <v>1</v>
      </c>
      <c r="K5480" s="26" t="s">
        <v>8582</v>
      </c>
      <c r="L5480" s="27" t="s">
        <v>18189</v>
      </c>
      <c r="M5480" s="27" t="s">
        <v>13843</v>
      </c>
      <c r="N5480" s="27" t="s">
        <v>17308</v>
      </c>
      <c r="O5480" s="27" t="s">
        <v>19511</v>
      </c>
      <c r="P5480" s="27" t="s">
        <v>19511</v>
      </c>
      <c r="Q5480" s="28" t="s">
        <v>19511</v>
      </c>
    </row>
    <row r="5481" spans="1:17" x14ac:dyDescent="0.2">
      <c r="A5481" s="9" t="s">
        <v>18788</v>
      </c>
      <c r="B5481" s="9">
        <v>1</v>
      </c>
      <c r="K5481" s="29" t="s">
        <v>8582</v>
      </c>
      <c r="L5481" s="30" t="s">
        <v>18190</v>
      </c>
      <c r="M5481" s="30" t="s">
        <v>18191</v>
      </c>
      <c r="N5481" s="30" t="s">
        <v>17308</v>
      </c>
      <c r="O5481" s="30" t="s">
        <v>19511</v>
      </c>
      <c r="P5481" s="30" t="s">
        <v>7165</v>
      </c>
      <c r="Q5481" s="31" t="s">
        <v>19511</v>
      </c>
    </row>
    <row r="5482" spans="1:17" x14ac:dyDescent="0.2">
      <c r="A5482" s="9" t="s">
        <v>18790</v>
      </c>
      <c r="B5482" s="9">
        <v>1</v>
      </c>
      <c r="K5482" s="26" t="s">
        <v>8582</v>
      </c>
      <c r="L5482" s="27" t="s">
        <v>18192</v>
      </c>
      <c r="M5482" s="27" t="s">
        <v>10492</v>
      </c>
      <c r="N5482" s="27" t="s">
        <v>17308</v>
      </c>
      <c r="O5482" s="27" t="s">
        <v>19511</v>
      </c>
      <c r="P5482" s="27" t="s">
        <v>19511</v>
      </c>
      <c r="Q5482" s="28" t="s">
        <v>19511</v>
      </c>
    </row>
    <row r="5483" spans="1:17" x14ac:dyDescent="0.2">
      <c r="A5483" s="9" t="s">
        <v>18792</v>
      </c>
      <c r="B5483" s="9">
        <v>1</v>
      </c>
      <c r="K5483" s="29" t="s">
        <v>8582</v>
      </c>
      <c r="L5483" s="30" t="s">
        <v>18193</v>
      </c>
      <c r="M5483" s="30" t="s">
        <v>10511</v>
      </c>
      <c r="N5483" s="30" t="s">
        <v>17308</v>
      </c>
      <c r="O5483" s="30" t="s">
        <v>19511</v>
      </c>
      <c r="P5483" s="30" t="s">
        <v>19511</v>
      </c>
      <c r="Q5483" s="31" t="s">
        <v>19511</v>
      </c>
    </row>
    <row r="5484" spans="1:17" x14ac:dyDescent="0.2">
      <c r="A5484" s="9" t="s">
        <v>18794</v>
      </c>
      <c r="B5484" s="9">
        <v>1</v>
      </c>
      <c r="K5484" s="26" t="s">
        <v>8582</v>
      </c>
      <c r="L5484" s="27" t="s">
        <v>18194</v>
      </c>
      <c r="M5484" s="27" t="s">
        <v>18195</v>
      </c>
      <c r="N5484" s="27" t="s">
        <v>17308</v>
      </c>
      <c r="O5484" s="27" t="s">
        <v>19511</v>
      </c>
      <c r="P5484" s="27" t="s">
        <v>19511</v>
      </c>
      <c r="Q5484" s="28" t="s">
        <v>19511</v>
      </c>
    </row>
    <row r="5485" spans="1:17" x14ac:dyDescent="0.2">
      <c r="A5485" s="9" t="s">
        <v>18796</v>
      </c>
      <c r="B5485" s="9">
        <v>1</v>
      </c>
      <c r="K5485" s="29" t="s">
        <v>8582</v>
      </c>
      <c r="L5485" s="30" t="s">
        <v>15621</v>
      </c>
      <c r="M5485" s="30" t="s">
        <v>19511</v>
      </c>
      <c r="N5485" s="30" t="s">
        <v>17308</v>
      </c>
      <c r="O5485" s="30" t="s">
        <v>19511</v>
      </c>
      <c r="P5485" s="30" t="s">
        <v>19511</v>
      </c>
      <c r="Q5485" s="31" t="s">
        <v>19511</v>
      </c>
    </row>
    <row r="5486" spans="1:17" x14ac:dyDescent="0.2">
      <c r="A5486" s="9" t="s">
        <v>18798</v>
      </c>
      <c r="B5486" s="9">
        <v>1</v>
      </c>
      <c r="K5486" s="26" t="s">
        <v>8582</v>
      </c>
      <c r="L5486" s="27" t="s">
        <v>17118</v>
      </c>
      <c r="M5486" s="27" t="s">
        <v>18196</v>
      </c>
      <c r="N5486" s="27" t="s">
        <v>17308</v>
      </c>
      <c r="O5486" s="27" t="s">
        <v>19511</v>
      </c>
      <c r="P5486" s="27" t="s">
        <v>7166</v>
      </c>
      <c r="Q5486" s="28" t="s">
        <v>19511</v>
      </c>
    </row>
    <row r="5487" spans="1:17" x14ac:dyDescent="0.2">
      <c r="A5487" s="9" t="s">
        <v>18800</v>
      </c>
      <c r="B5487" s="9">
        <v>1</v>
      </c>
      <c r="K5487" s="29" t="s">
        <v>8582</v>
      </c>
      <c r="L5487" s="30" t="s">
        <v>18197</v>
      </c>
      <c r="M5487" s="30" t="s">
        <v>19511</v>
      </c>
      <c r="N5487" s="30" t="s">
        <v>17308</v>
      </c>
      <c r="O5487" s="30" t="s">
        <v>19511</v>
      </c>
      <c r="P5487" s="30" t="s">
        <v>19511</v>
      </c>
      <c r="Q5487" s="31" t="s">
        <v>19511</v>
      </c>
    </row>
    <row r="5488" spans="1:17" x14ac:dyDescent="0.2">
      <c r="A5488" s="9" t="s">
        <v>18802</v>
      </c>
      <c r="B5488" s="9">
        <v>1</v>
      </c>
      <c r="K5488" s="26" t="s">
        <v>8582</v>
      </c>
      <c r="L5488" s="27" t="s">
        <v>18198</v>
      </c>
      <c r="M5488" s="27" t="s">
        <v>18199</v>
      </c>
      <c r="N5488" s="27" t="s">
        <v>17308</v>
      </c>
      <c r="O5488" s="27" t="s">
        <v>19511</v>
      </c>
      <c r="P5488" s="27" t="s">
        <v>19511</v>
      </c>
      <c r="Q5488" s="28" t="s">
        <v>19511</v>
      </c>
    </row>
    <row r="5489" spans="1:17" x14ac:dyDescent="0.2">
      <c r="A5489" s="9" t="s">
        <v>18804</v>
      </c>
      <c r="B5489" s="9">
        <v>1</v>
      </c>
      <c r="K5489" s="29" t="s">
        <v>8582</v>
      </c>
      <c r="L5489" s="30" t="s">
        <v>18200</v>
      </c>
      <c r="M5489" s="30" t="s">
        <v>18201</v>
      </c>
      <c r="N5489" s="30" t="s">
        <v>17308</v>
      </c>
      <c r="O5489" s="30" t="s">
        <v>18003</v>
      </c>
      <c r="P5489" s="30" t="s">
        <v>7167</v>
      </c>
      <c r="Q5489" s="31" t="s">
        <v>19511</v>
      </c>
    </row>
    <row r="5490" spans="1:17" x14ac:dyDescent="0.2">
      <c r="A5490" s="9" t="s">
        <v>18806</v>
      </c>
      <c r="B5490" s="9">
        <v>1</v>
      </c>
      <c r="K5490" s="26" t="s">
        <v>8582</v>
      </c>
      <c r="L5490" s="27" t="s">
        <v>18202</v>
      </c>
      <c r="M5490" s="27" t="s">
        <v>18203</v>
      </c>
      <c r="N5490" s="27" t="s">
        <v>17308</v>
      </c>
      <c r="O5490" s="27" t="s">
        <v>18012</v>
      </c>
      <c r="P5490" s="27" t="s">
        <v>19511</v>
      </c>
      <c r="Q5490" s="28" t="s">
        <v>19511</v>
      </c>
    </row>
    <row r="5491" spans="1:17" x14ac:dyDescent="0.2">
      <c r="A5491" s="9" t="s">
        <v>18808</v>
      </c>
      <c r="B5491" s="9">
        <v>1</v>
      </c>
      <c r="K5491" s="29" t="s">
        <v>8582</v>
      </c>
      <c r="L5491" s="30" t="s">
        <v>9905</v>
      </c>
      <c r="M5491" s="30" t="s">
        <v>7168</v>
      </c>
      <c r="N5491" s="30" t="s">
        <v>17308</v>
      </c>
      <c r="O5491" s="30" t="s">
        <v>19511</v>
      </c>
      <c r="P5491" s="30" t="s">
        <v>7169</v>
      </c>
      <c r="Q5491" s="31" t="s">
        <v>7170</v>
      </c>
    </row>
    <row r="5492" spans="1:17" x14ac:dyDescent="0.2">
      <c r="A5492" s="9" t="s">
        <v>18809</v>
      </c>
      <c r="B5492" s="9">
        <v>1</v>
      </c>
      <c r="K5492" s="26" t="s">
        <v>8582</v>
      </c>
      <c r="L5492" s="27" t="s">
        <v>18204</v>
      </c>
      <c r="M5492" s="27" t="s">
        <v>18205</v>
      </c>
      <c r="N5492" s="27" t="s">
        <v>17308</v>
      </c>
      <c r="O5492" s="27" t="s">
        <v>19511</v>
      </c>
      <c r="P5492" s="27" t="s">
        <v>19511</v>
      </c>
      <c r="Q5492" s="28" t="s">
        <v>19511</v>
      </c>
    </row>
    <row r="5493" spans="1:17" x14ac:dyDescent="0.2">
      <c r="A5493" s="9" t="s">
        <v>18813</v>
      </c>
      <c r="B5493" s="9">
        <v>1</v>
      </c>
      <c r="K5493" s="29" t="s">
        <v>8582</v>
      </c>
      <c r="L5493" s="30" t="s">
        <v>18206</v>
      </c>
      <c r="M5493" s="30" t="s">
        <v>19511</v>
      </c>
      <c r="N5493" s="30" t="s">
        <v>17308</v>
      </c>
      <c r="O5493" s="30" t="s">
        <v>17308</v>
      </c>
      <c r="P5493" s="30" t="s">
        <v>7171</v>
      </c>
      <c r="Q5493" s="31" t="s">
        <v>19511</v>
      </c>
    </row>
    <row r="5494" spans="1:17" x14ac:dyDescent="0.2">
      <c r="A5494" s="9" t="s">
        <v>18815</v>
      </c>
      <c r="B5494" s="9">
        <v>1</v>
      </c>
      <c r="K5494" s="26" t="s">
        <v>8582</v>
      </c>
      <c r="L5494" s="27" t="s">
        <v>18207</v>
      </c>
      <c r="M5494" s="27" t="s">
        <v>18208</v>
      </c>
      <c r="N5494" s="27" t="s">
        <v>17308</v>
      </c>
      <c r="O5494" s="27" t="s">
        <v>19511</v>
      </c>
      <c r="P5494" s="27" t="s">
        <v>19511</v>
      </c>
      <c r="Q5494" s="28" t="s">
        <v>19511</v>
      </c>
    </row>
    <row r="5495" spans="1:17" x14ac:dyDescent="0.2">
      <c r="A5495" s="9" t="s">
        <v>18816</v>
      </c>
      <c r="B5495" s="9">
        <v>1</v>
      </c>
      <c r="K5495" s="29" t="s">
        <v>8582</v>
      </c>
      <c r="L5495" s="30" t="s">
        <v>18209</v>
      </c>
      <c r="M5495" s="30" t="s">
        <v>19511</v>
      </c>
      <c r="N5495" s="30" t="s">
        <v>17308</v>
      </c>
      <c r="O5495" s="30" t="s">
        <v>19511</v>
      </c>
      <c r="P5495" s="30" t="s">
        <v>19511</v>
      </c>
      <c r="Q5495" s="31" t="s">
        <v>19511</v>
      </c>
    </row>
    <row r="5496" spans="1:17" x14ac:dyDescent="0.2">
      <c r="A5496" s="9" t="s">
        <v>18819</v>
      </c>
      <c r="B5496" s="9">
        <v>1</v>
      </c>
      <c r="K5496" s="26" t="s">
        <v>8582</v>
      </c>
      <c r="L5496" s="27" t="s">
        <v>12969</v>
      </c>
      <c r="M5496" s="27" t="s">
        <v>18210</v>
      </c>
      <c r="N5496" s="27" t="s">
        <v>17308</v>
      </c>
      <c r="O5496" s="27" t="s">
        <v>17308</v>
      </c>
      <c r="P5496" s="27" t="s">
        <v>7172</v>
      </c>
      <c r="Q5496" s="28" t="s">
        <v>19511</v>
      </c>
    </row>
    <row r="5497" spans="1:17" x14ac:dyDescent="0.2">
      <c r="A5497" s="9" t="s">
        <v>18822</v>
      </c>
      <c r="B5497" s="9">
        <v>1</v>
      </c>
      <c r="K5497" s="29" t="s">
        <v>8285</v>
      </c>
      <c r="L5497" s="30" t="s">
        <v>18211</v>
      </c>
      <c r="M5497" s="30" t="s">
        <v>18212</v>
      </c>
      <c r="N5497" s="30" t="s">
        <v>17308</v>
      </c>
      <c r="O5497" s="30" t="s">
        <v>17308</v>
      </c>
      <c r="P5497" s="30" t="s">
        <v>7173</v>
      </c>
      <c r="Q5497" s="31" t="s">
        <v>7174</v>
      </c>
    </row>
    <row r="5498" spans="1:17" x14ac:dyDescent="0.2">
      <c r="A5498" s="9" t="s">
        <v>18825</v>
      </c>
      <c r="B5498" s="9">
        <v>1</v>
      </c>
      <c r="K5498" s="26" t="s">
        <v>8285</v>
      </c>
      <c r="L5498" s="27" t="s">
        <v>18213</v>
      </c>
      <c r="M5498" s="27" t="s">
        <v>18214</v>
      </c>
      <c r="N5498" s="27" t="s">
        <v>17308</v>
      </c>
      <c r="O5498" s="27" t="s">
        <v>17308</v>
      </c>
      <c r="P5498" s="27" t="s">
        <v>7175</v>
      </c>
      <c r="Q5498" s="28" t="s">
        <v>7176</v>
      </c>
    </row>
    <row r="5499" spans="1:17" x14ac:dyDescent="0.2">
      <c r="A5499" s="9" t="s">
        <v>18828</v>
      </c>
      <c r="B5499" s="9">
        <v>1</v>
      </c>
      <c r="K5499" s="29" t="s">
        <v>8285</v>
      </c>
      <c r="L5499" s="30" t="s">
        <v>18215</v>
      </c>
      <c r="M5499" s="30" t="s">
        <v>18216</v>
      </c>
      <c r="N5499" s="30" t="s">
        <v>17308</v>
      </c>
      <c r="O5499" s="30" t="s">
        <v>17308</v>
      </c>
      <c r="P5499" s="30" t="s">
        <v>19511</v>
      </c>
      <c r="Q5499" s="31" t="s">
        <v>7177</v>
      </c>
    </row>
    <row r="5500" spans="1:17" x14ac:dyDescent="0.2">
      <c r="A5500" s="9" t="s">
        <v>10004</v>
      </c>
      <c r="B5500" s="9">
        <v>1</v>
      </c>
      <c r="K5500" s="26" t="s">
        <v>8216</v>
      </c>
      <c r="L5500" s="27" t="s">
        <v>18217</v>
      </c>
      <c r="M5500" s="27" t="s">
        <v>18218</v>
      </c>
      <c r="N5500" s="27" t="s">
        <v>17308</v>
      </c>
      <c r="O5500" s="27" t="s">
        <v>17308</v>
      </c>
      <c r="P5500" s="27" t="s">
        <v>7178</v>
      </c>
      <c r="Q5500" s="28" t="s">
        <v>7179</v>
      </c>
    </row>
    <row r="5501" spans="1:17" x14ac:dyDescent="0.2">
      <c r="A5501" s="9" t="s">
        <v>18831</v>
      </c>
      <c r="B5501" s="9">
        <v>1</v>
      </c>
      <c r="K5501" s="29" t="s">
        <v>8216</v>
      </c>
      <c r="L5501" s="30" t="s">
        <v>18136</v>
      </c>
      <c r="M5501" s="30" t="s">
        <v>18219</v>
      </c>
      <c r="N5501" s="30" t="s">
        <v>17308</v>
      </c>
      <c r="O5501" s="30" t="s">
        <v>17308</v>
      </c>
      <c r="P5501" s="30" t="s">
        <v>7134</v>
      </c>
      <c r="Q5501" s="31" t="s">
        <v>7133</v>
      </c>
    </row>
    <row r="5502" spans="1:17" x14ac:dyDescent="0.2">
      <c r="A5502" s="9" t="s">
        <v>18834</v>
      </c>
      <c r="B5502" s="9">
        <v>1</v>
      </c>
      <c r="K5502" s="26" t="s">
        <v>8216</v>
      </c>
      <c r="L5502" s="27" t="s">
        <v>18220</v>
      </c>
      <c r="M5502" s="27" t="s">
        <v>18221</v>
      </c>
      <c r="N5502" s="27" t="s">
        <v>17308</v>
      </c>
      <c r="O5502" s="27" t="s">
        <v>17308</v>
      </c>
      <c r="P5502" s="27" t="s">
        <v>7180</v>
      </c>
      <c r="Q5502" s="28" t="s">
        <v>7181</v>
      </c>
    </row>
    <row r="5503" spans="1:17" x14ac:dyDescent="0.2">
      <c r="A5503" s="9" t="s">
        <v>18837</v>
      </c>
      <c r="B5503" s="9">
        <v>1</v>
      </c>
      <c r="K5503" s="29" t="s">
        <v>8216</v>
      </c>
      <c r="L5503" s="30" t="s">
        <v>18222</v>
      </c>
      <c r="M5503" s="30" t="s">
        <v>18223</v>
      </c>
      <c r="N5503" s="30" t="s">
        <v>17308</v>
      </c>
      <c r="O5503" s="30" t="s">
        <v>17308</v>
      </c>
      <c r="P5503" s="30" t="s">
        <v>7171</v>
      </c>
      <c r="Q5503" s="31" t="s">
        <v>7182</v>
      </c>
    </row>
    <row r="5504" spans="1:17" x14ac:dyDescent="0.2">
      <c r="A5504" s="9" t="s">
        <v>18838</v>
      </c>
      <c r="B5504" s="9">
        <v>1</v>
      </c>
      <c r="K5504" s="26" t="s">
        <v>8216</v>
      </c>
      <c r="L5504" s="27" t="s">
        <v>18224</v>
      </c>
      <c r="M5504" s="27" t="s">
        <v>18225</v>
      </c>
      <c r="N5504" s="27" t="s">
        <v>17308</v>
      </c>
      <c r="O5504" s="27" t="s">
        <v>17308</v>
      </c>
      <c r="P5504" s="27" t="s">
        <v>19511</v>
      </c>
      <c r="Q5504" s="28" t="s">
        <v>19511</v>
      </c>
    </row>
    <row r="5505" spans="1:17" x14ac:dyDescent="0.2">
      <c r="A5505" s="9" t="s">
        <v>18840</v>
      </c>
      <c r="B5505" s="9">
        <v>1</v>
      </c>
      <c r="K5505" s="29" t="s">
        <v>8216</v>
      </c>
      <c r="L5505" s="30" t="s">
        <v>18226</v>
      </c>
      <c r="M5505" s="30" t="s">
        <v>18227</v>
      </c>
      <c r="N5505" s="30" t="s">
        <v>17308</v>
      </c>
      <c r="O5505" s="30" t="s">
        <v>18012</v>
      </c>
      <c r="P5505" s="30" t="s">
        <v>19511</v>
      </c>
      <c r="Q5505" s="31" t="s">
        <v>7183</v>
      </c>
    </row>
    <row r="5506" spans="1:17" x14ac:dyDescent="0.2">
      <c r="A5506" s="9" t="s">
        <v>18842</v>
      </c>
      <c r="B5506" s="9">
        <v>1</v>
      </c>
      <c r="K5506" s="26" t="s">
        <v>8216</v>
      </c>
      <c r="L5506" s="27" t="s">
        <v>18228</v>
      </c>
      <c r="M5506" s="27" t="s">
        <v>18229</v>
      </c>
      <c r="N5506" s="27" t="s">
        <v>17308</v>
      </c>
      <c r="O5506" s="27" t="s">
        <v>17308</v>
      </c>
      <c r="P5506" s="27" t="s">
        <v>7115</v>
      </c>
      <c r="Q5506" s="28" t="s">
        <v>7114</v>
      </c>
    </row>
    <row r="5507" spans="1:17" x14ac:dyDescent="0.2">
      <c r="A5507" s="9" t="s">
        <v>18844</v>
      </c>
      <c r="B5507" s="9">
        <v>1</v>
      </c>
      <c r="K5507" s="29" t="s">
        <v>8216</v>
      </c>
      <c r="L5507" s="30" t="s">
        <v>18230</v>
      </c>
      <c r="M5507" s="30" t="s">
        <v>18231</v>
      </c>
      <c r="N5507" s="30" t="s">
        <v>17308</v>
      </c>
      <c r="O5507" s="30" t="s">
        <v>17308</v>
      </c>
      <c r="P5507" s="30" t="s">
        <v>19511</v>
      </c>
      <c r="Q5507" s="31" t="s">
        <v>7184</v>
      </c>
    </row>
    <row r="5508" spans="1:17" x14ac:dyDescent="0.2">
      <c r="A5508" s="9" t="s">
        <v>18845</v>
      </c>
      <c r="B5508" s="9">
        <v>1</v>
      </c>
      <c r="K5508" s="26" t="s">
        <v>8216</v>
      </c>
      <c r="L5508" s="27" t="s">
        <v>18232</v>
      </c>
      <c r="M5508" s="27" t="s">
        <v>18233</v>
      </c>
      <c r="N5508" s="27" t="s">
        <v>17308</v>
      </c>
      <c r="O5508" s="27" t="s">
        <v>17308</v>
      </c>
      <c r="P5508" s="27" t="s">
        <v>7185</v>
      </c>
      <c r="Q5508" s="28" t="s">
        <v>7091</v>
      </c>
    </row>
    <row r="5509" spans="1:17" x14ac:dyDescent="0.2">
      <c r="A5509" s="9" t="s">
        <v>18846</v>
      </c>
      <c r="B5509" s="9">
        <v>1</v>
      </c>
      <c r="K5509" s="29" t="s">
        <v>8216</v>
      </c>
      <c r="L5509" s="30" t="s">
        <v>18234</v>
      </c>
      <c r="M5509" s="30" t="s">
        <v>18235</v>
      </c>
      <c r="N5509" s="30" t="s">
        <v>17308</v>
      </c>
      <c r="O5509" s="30" t="s">
        <v>17308</v>
      </c>
      <c r="P5509" s="30" t="s">
        <v>7186</v>
      </c>
      <c r="Q5509" s="31" t="s">
        <v>7187</v>
      </c>
    </row>
    <row r="5510" spans="1:17" x14ac:dyDescent="0.2">
      <c r="A5510" s="9" t="s">
        <v>18848</v>
      </c>
      <c r="B5510" s="9">
        <v>1</v>
      </c>
      <c r="K5510" s="26" t="s">
        <v>8523</v>
      </c>
      <c r="L5510" s="27" t="s">
        <v>18236</v>
      </c>
      <c r="M5510" s="27" t="s">
        <v>18237</v>
      </c>
      <c r="N5510" s="27" t="s">
        <v>17308</v>
      </c>
      <c r="O5510" s="27" t="s">
        <v>17308</v>
      </c>
      <c r="P5510" s="27" t="s">
        <v>19511</v>
      </c>
      <c r="Q5510" s="28" t="s">
        <v>7188</v>
      </c>
    </row>
    <row r="5511" spans="1:17" x14ac:dyDescent="0.2">
      <c r="A5511" s="9" t="s">
        <v>18850</v>
      </c>
      <c r="B5511" s="9">
        <v>1</v>
      </c>
      <c r="K5511" s="29" t="s">
        <v>8417</v>
      </c>
      <c r="L5511" s="30" t="s">
        <v>18238</v>
      </c>
      <c r="M5511" s="30" t="s">
        <v>18239</v>
      </c>
      <c r="N5511" s="30" t="s">
        <v>17308</v>
      </c>
      <c r="O5511" s="30" t="s">
        <v>17308</v>
      </c>
      <c r="P5511" s="30" t="s">
        <v>7189</v>
      </c>
      <c r="Q5511" s="31" t="s">
        <v>7190</v>
      </c>
    </row>
    <row r="5512" spans="1:17" x14ac:dyDescent="0.2">
      <c r="A5512" s="9" t="s">
        <v>18852</v>
      </c>
      <c r="B5512" s="9">
        <v>1</v>
      </c>
      <c r="K5512" s="26" t="s">
        <v>8417</v>
      </c>
      <c r="L5512" s="27" t="s">
        <v>18240</v>
      </c>
      <c r="M5512" s="27" t="s">
        <v>18241</v>
      </c>
      <c r="N5512" s="27" t="s">
        <v>17308</v>
      </c>
      <c r="O5512" s="27" t="s">
        <v>17308</v>
      </c>
      <c r="P5512" s="27" t="s">
        <v>7191</v>
      </c>
      <c r="Q5512" s="28" t="s">
        <v>7192</v>
      </c>
    </row>
    <row r="5513" spans="1:17" x14ac:dyDescent="0.2">
      <c r="A5513" s="9" t="s">
        <v>18855</v>
      </c>
      <c r="B5513" s="9">
        <v>1</v>
      </c>
      <c r="K5513" s="29" t="s">
        <v>8417</v>
      </c>
      <c r="L5513" s="30" t="s">
        <v>10384</v>
      </c>
      <c r="M5513" s="30" t="s">
        <v>18242</v>
      </c>
      <c r="N5513" s="30" t="s">
        <v>17308</v>
      </c>
      <c r="O5513" s="30" t="s">
        <v>17308</v>
      </c>
      <c r="P5513" s="30" t="s">
        <v>7125</v>
      </c>
      <c r="Q5513" s="31" t="s">
        <v>7109</v>
      </c>
    </row>
    <row r="5514" spans="1:17" x14ac:dyDescent="0.2">
      <c r="A5514" s="9" t="s">
        <v>18857</v>
      </c>
      <c r="B5514" s="9">
        <v>1</v>
      </c>
      <c r="K5514" s="26" t="s">
        <v>8216</v>
      </c>
      <c r="L5514" s="27" t="s">
        <v>18243</v>
      </c>
      <c r="M5514" s="27" t="s">
        <v>18244</v>
      </c>
      <c r="N5514" s="27" t="s">
        <v>17308</v>
      </c>
      <c r="O5514" s="27" t="s">
        <v>17308</v>
      </c>
      <c r="P5514" s="27" t="s">
        <v>7125</v>
      </c>
      <c r="Q5514" s="28" t="s">
        <v>7109</v>
      </c>
    </row>
    <row r="5515" spans="1:17" x14ac:dyDescent="0.2">
      <c r="A5515" s="9" t="s">
        <v>18859</v>
      </c>
      <c r="B5515" s="9">
        <v>1</v>
      </c>
      <c r="K5515" s="29" t="s">
        <v>8417</v>
      </c>
      <c r="L5515" s="30" t="s">
        <v>18245</v>
      </c>
      <c r="M5515" s="30" t="s">
        <v>18246</v>
      </c>
      <c r="N5515" s="30" t="s">
        <v>17308</v>
      </c>
      <c r="O5515" s="30" t="s">
        <v>17308</v>
      </c>
      <c r="P5515" s="30" t="s">
        <v>7189</v>
      </c>
      <c r="Q5515" s="31" t="s">
        <v>7179</v>
      </c>
    </row>
    <row r="5516" spans="1:17" x14ac:dyDescent="0.2">
      <c r="A5516" s="9" t="s">
        <v>18861</v>
      </c>
      <c r="B5516" s="9">
        <v>1</v>
      </c>
      <c r="K5516" s="26" t="s">
        <v>8417</v>
      </c>
      <c r="L5516" s="27" t="s">
        <v>18247</v>
      </c>
      <c r="M5516" s="27" t="s">
        <v>18237</v>
      </c>
      <c r="N5516" s="27" t="s">
        <v>17308</v>
      </c>
      <c r="O5516" s="27" t="s">
        <v>17308</v>
      </c>
      <c r="P5516" s="27" t="s">
        <v>19511</v>
      </c>
      <c r="Q5516" s="28" t="s">
        <v>7188</v>
      </c>
    </row>
    <row r="5517" spans="1:17" x14ac:dyDescent="0.2">
      <c r="A5517" s="9" t="s">
        <v>18863</v>
      </c>
      <c r="B5517" s="9">
        <v>1</v>
      </c>
      <c r="K5517" s="29" t="s">
        <v>8177</v>
      </c>
      <c r="L5517" s="30" t="s">
        <v>18248</v>
      </c>
      <c r="M5517" s="30" t="s">
        <v>7193</v>
      </c>
      <c r="N5517" s="30" t="s">
        <v>17308</v>
      </c>
      <c r="O5517" s="30" t="s">
        <v>17308</v>
      </c>
      <c r="P5517" s="30" t="s">
        <v>7194</v>
      </c>
      <c r="Q5517" s="31" t="s">
        <v>7195</v>
      </c>
    </row>
    <row r="5518" spans="1:17" x14ac:dyDescent="0.2">
      <c r="A5518" s="9" t="s">
        <v>18865</v>
      </c>
      <c r="B5518" s="9">
        <v>1</v>
      </c>
      <c r="K5518" s="26" t="s">
        <v>8177</v>
      </c>
      <c r="L5518" s="27" t="s">
        <v>18249</v>
      </c>
      <c r="M5518" s="27" t="s">
        <v>18250</v>
      </c>
      <c r="N5518" s="27" t="s">
        <v>17308</v>
      </c>
      <c r="O5518" s="27" t="s">
        <v>17308</v>
      </c>
      <c r="P5518" s="27" t="s">
        <v>7196</v>
      </c>
      <c r="Q5518" s="28" t="s">
        <v>7197</v>
      </c>
    </row>
    <row r="5519" spans="1:17" x14ac:dyDescent="0.2">
      <c r="A5519" s="9" t="s">
        <v>18867</v>
      </c>
      <c r="B5519" s="9">
        <v>1</v>
      </c>
      <c r="K5519" s="29" t="s">
        <v>8177</v>
      </c>
      <c r="L5519" s="30" t="s">
        <v>8865</v>
      </c>
      <c r="M5519" s="30" t="s">
        <v>18251</v>
      </c>
      <c r="N5519" s="30" t="s">
        <v>17308</v>
      </c>
      <c r="O5519" s="30" t="s">
        <v>17308</v>
      </c>
      <c r="P5519" s="30" t="s">
        <v>7198</v>
      </c>
      <c r="Q5519" s="31" t="s">
        <v>7199</v>
      </c>
    </row>
    <row r="5520" spans="1:17" x14ac:dyDescent="0.2">
      <c r="A5520" s="9" t="s">
        <v>18869</v>
      </c>
      <c r="B5520" s="9">
        <v>1</v>
      </c>
      <c r="K5520" s="26" t="s">
        <v>8177</v>
      </c>
      <c r="L5520" s="27" t="s">
        <v>8948</v>
      </c>
      <c r="M5520" s="27" t="s">
        <v>18233</v>
      </c>
      <c r="N5520" s="27" t="s">
        <v>17308</v>
      </c>
      <c r="O5520" s="27" t="s">
        <v>17308</v>
      </c>
      <c r="P5520" s="27" t="s">
        <v>7200</v>
      </c>
      <c r="Q5520" s="28" t="s">
        <v>7091</v>
      </c>
    </row>
    <row r="5521" spans="1:17" x14ac:dyDescent="0.2">
      <c r="A5521" s="9" t="s">
        <v>18870</v>
      </c>
      <c r="B5521" s="9">
        <v>1</v>
      </c>
      <c r="K5521" s="29" t="s">
        <v>8177</v>
      </c>
      <c r="L5521" s="30" t="s">
        <v>18252</v>
      </c>
      <c r="M5521" s="30" t="s">
        <v>18253</v>
      </c>
      <c r="N5521" s="30" t="s">
        <v>17308</v>
      </c>
      <c r="O5521" s="30" t="s">
        <v>17308</v>
      </c>
      <c r="P5521" s="30" t="s">
        <v>7201</v>
      </c>
      <c r="Q5521" s="31" t="s">
        <v>7202</v>
      </c>
    </row>
    <row r="5522" spans="1:17" x14ac:dyDescent="0.2">
      <c r="A5522" s="9" t="s">
        <v>18872</v>
      </c>
      <c r="B5522" s="9">
        <v>1</v>
      </c>
      <c r="K5522" s="26" t="s">
        <v>8177</v>
      </c>
      <c r="L5522" s="27" t="s">
        <v>18254</v>
      </c>
      <c r="M5522" s="27" t="s">
        <v>18255</v>
      </c>
      <c r="N5522" s="27" t="s">
        <v>17308</v>
      </c>
      <c r="O5522" s="27" t="s">
        <v>17308</v>
      </c>
      <c r="P5522" s="27" t="s">
        <v>7203</v>
      </c>
      <c r="Q5522" s="28" t="s">
        <v>7204</v>
      </c>
    </row>
    <row r="5523" spans="1:17" x14ac:dyDescent="0.2">
      <c r="A5523" s="9" t="s">
        <v>18874</v>
      </c>
      <c r="B5523" s="9">
        <v>1</v>
      </c>
      <c r="K5523" s="29" t="s">
        <v>8177</v>
      </c>
      <c r="L5523" s="30" t="s">
        <v>14873</v>
      </c>
      <c r="M5523" s="30" t="s">
        <v>18256</v>
      </c>
      <c r="N5523" s="30" t="s">
        <v>17308</v>
      </c>
      <c r="O5523" s="30" t="s">
        <v>17308</v>
      </c>
      <c r="P5523" s="30" t="s">
        <v>7113</v>
      </c>
      <c r="Q5523" s="31" t="s">
        <v>7112</v>
      </c>
    </row>
    <row r="5524" spans="1:17" x14ac:dyDescent="0.2">
      <c r="A5524" s="9" t="s">
        <v>18875</v>
      </c>
      <c r="B5524" s="9">
        <v>1</v>
      </c>
      <c r="K5524" s="26" t="s">
        <v>8177</v>
      </c>
      <c r="L5524" s="27" t="s">
        <v>9460</v>
      </c>
      <c r="M5524" s="27" t="s">
        <v>18257</v>
      </c>
      <c r="N5524" s="27" t="s">
        <v>17308</v>
      </c>
      <c r="O5524" s="27" t="s">
        <v>17308</v>
      </c>
      <c r="P5524" s="27" t="s">
        <v>7205</v>
      </c>
      <c r="Q5524" s="28" t="s">
        <v>7206</v>
      </c>
    </row>
    <row r="5525" spans="1:17" x14ac:dyDescent="0.2">
      <c r="A5525" s="9" t="s">
        <v>18876</v>
      </c>
      <c r="B5525" s="9">
        <v>1</v>
      </c>
      <c r="K5525" s="29" t="s">
        <v>8177</v>
      </c>
      <c r="L5525" s="30" t="s">
        <v>18258</v>
      </c>
      <c r="M5525" s="30" t="s">
        <v>18259</v>
      </c>
      <c r="N5525" s="30" t="s">
        <v>17308</v>
      </c>
      <c r="O5525" s="30" t="s">
        <v>17308</v>
      </c>
      <c r="P5525" s="30" t="s">
        <v>7207</v>
      </c>
      <c r="Q5525" s="31" t="s">
        <v>7208</v>
      </c>
    </row>
    <row r="5526" spans="1:17" x14ac:dyDescent="0.2">
      <c r="A5526" s="9" t="s">
        <v>18878</v>
      </c>
      <c r="B5526" s="9">
        <v>1</v>
      </c>
      <c r="K5526" s="26" t="s">
        <v>8177</v>
      </c>
      <c r="L5526" s="27" t="s">
        <v>18260</v>
      </c>
      <c r="M5526" s="27" t="s">
        <v>18261</v>
      </c>
      <c r="N5526" s="27" t="s">
        <v>17308</v>
      </c>
      <c r="O5526" s="27" t="s">
        <v>17308</v>
      </c>
      <c r="P5526" s="27" t="s">
        <v>7209</v>
      </c>
      <c r="Q5526" s="28" t="s">
        <v>7210</v>
      </c>
    </row>
    <row r="5527" spans="1:17" x14ac:dyDescent="0.2">
      <c r="A5527" s="9" t="s">
        <v>18879</v>
      </c>
      <c r="B5527" s="9">
        <v>1</v>
      </c>
      <c r="K5527" s="29" t="s">
        <v>8177</v>
      </c>
      <c r="L5527" s="30" t="s">
        <v>10413</v>
      </c>
      <c r="M5527" s="30" t="s">
        <v>18262</v>
      </c>
      <c r="N5527" s="30" t="s">
        <v>17308</v>
      </c>
      <c r="O5527" s="30" t="s">
        <v>17308</v>
      </c>
      <c r="P5527" s="30" t="s">
        <v>7211</v>
      </c>
      <c r="Q5527" s="31" t="s">
        <v>7212</v>
      </c>
    </row>
    <row r="5528" spans="1:17" x14ac:dyDescent="0.2">
      <c r="A5528" s="9" t="s">
        <v>18884</v>
      </c>
      <c r="B5528" s="9">
        <v>1</v>
      </c>
      <c r="K5528" s="26" t="s">
        <v>8177</v>
      </c>
      <c r="L5528" s="27" t="s">
        <v>18263</v>
      </c>
      <c r="M5528" s="27" t="s">
        <v>18264</v>
      </c>
      <c r="N5528" s="27" t="s">
        <v>17308</v>
      </c>
      <c r="O5528" s="27" t="s">
        <v>17308</v>
      </c>
      <c r="P5528" s="27" t="s">
        <v>7213</v>
      </c>
      <c r="Q5528" s="28" t="s">
        <v>7214</v>
      </c>
    </row>
    <row r="5529" spans="1:17" x14ac:dyDescent="0.2">
      <c r="A5529" s="9" t="s">
        <v>18885</v>
      </c>
      <c r="B5529" s="9">
        <v>1</v>
      </c>
      <c r="K5529" s="29" t="s">
        <v>8177</v>
      </c>
      <c r="L5529" s="30" t="s">
        <v>18265</v>
      </c>
      <c r="M5529" s="30" t="s">
        <v>18266</v>
      </c>
      <c r="N5529" s="30" t="s">
        <v>17308</v>
      </c>
      <c r="O5529" s="30" t="s">
        <v>17308</v>
      </c>
      <c r="P5529" s="30" t="s">
        <v>7215</v>
      </c>
      <c r="Q5529" s="31" t="s">
        <v>7216</v>
      </c>
    </row>
    <row r="5530" spans="1:17" x14ac:dyDescent="0.2">
      <c r="A5530" s="9" t="s">
        <v>18886</v>
      </c>
      <c r="B5530" s="9">
        <v>1</v>
      </c>
      <c r="K5530" s="26" t="s">
        <v>8177</v>
      </c>
      <c r="L5530" s="27" t="s">
        <v>8942</v>
      </c>
      <c r="M5530" s="27" t="s">
        <v>18267</v>
      </c>
      <c r="N5530" s="27" t="s">
        <v>17308</v>
      </c>
      <c r="O5530" s="27" t="s">
        <v>17308</v>
      </c>
      <c r="P5530" s="27" t="s">
        <v>7217</v>
      </c>
      <c r="Q5530" s="28" t="s">
        <v>7218</v>
      </c>
    </row>
    <row r="5531" spans="1:17" x14ac:dyDescent="0.2">
      <c r="A5531" s="9" t="s">
        <v>18888</v>
      </c>
      <c r="B5531" s="9">
        <v>1</v>
      </c>
      <c r="K5531" s="29" t="s">
        <v>8177</v>
      </c>
      <c r="L5531" s="30" t="s">
        <v>18268</v>
      </c>
      <c r="M5531" s="30" t="s">
        <v>18269</v>
      </c>
      <c r="N5531" s="30" t="s">
        <v>17308</v>
      </c>
      <c r="O5531" s="30" t="s">
        <v>17308</v>
      </c>
      <c r="P5531" s="30" t="s">
        <v>7219</v>
      </c>
      <c r="Q5531" s="31" t="s">
        <v>7220</v>
      </c>
    </row>
    <row r="5532" spans="1:17" x14ac:dyDescent="0.2">
      <c r="A5532" s="9" t="s">
        <v>18890</v>
      </c>
      <c r="B5532" s="9">
        <v>1</v>
      </c>
      <c r="K5532" s="26" t="s">
        <v>8177</v>
      </c>
      <c r="L5532" s="27" t="s">
        <v>18270</v>
      </c>
      <c r="M5532" s="27" t="s">
        <v>7221</v>
      </c>
      <c r="N5532" s="27" t="s">
        <v>17308</v>
      </c>
      <c r="O5532" s="27" t="s">
        <v>17308</v>
      </c>
      <c r="P5532" s="27" t="s">
        <v>7222</v>
      </c>
      <c r="Q5532" s="28" t="s">
        <v>7223</v>
      </c>
    </row>
    <row r="5533" spans="1:17" x14ac:dyDescent="0.2">
      <c r="A5533" s="9" t="s">
        <v>18891</v>
      </c>
      <c r="B5533" s="9">
        <v>1</v>
      </c>
      <c r="K5533" s="29" t="s">
        <v>8177</v>
      </c>
      <c r="L5533" s="30" t="s">
        <v>18271</v>
      </c>
      <c r="M5533" s="30" t="s">
        <v>18272</v>
      </c>
      <c r="N5533" s="30" t="s">
        <v>17308</v>
      </c>
      <c r="O5533" s="30" t="s">
        <v>17308</v>
      </c>
      <c r="P5533" s="30" t="s">
        <v>7224</v>
      </c>
      <c r="Q5533" s="31" t="s">
        <v>7225</v>
      </c>
    </row>
    <row r="5534" spans="1:17" x14ac:dyDescent="0.2">
      <c r="A5534" s="9" t="s">
        <v>18892</v>
      </c>
      <c r="B5534" s="9">
        <v>1</v>
      </c>
      <c r="K5534" s="26" t="s">
        <v>8177</v>
      </c>
      <c r="L5534" s="27" t="s">
        <v>18273</v>
      </c>
      <c r="M5534" s="27" t="s">
        <v>18274</v>
      </c>
      <c r="N5534" s="27" t="s">
        <v>17308</v>
      </c>
      <c r="O5534" s="27" t="s">
        <v>17308</v>
      </c>
      <c r="P5534" s="27" t="s">
        <v>7226</v>
      </c>
      <c r="Q5534" s="28" t="s">
        <v>7227</v>
      </c>
    </row>
    <row r="5535" spans="1:17" x14ac:dyDescent="0.2">
      <c r="A5535" s="9" t="s">
        <v>18894</v>
      </c>
      <c r="B5535" s="9">
        <v>1</v>
      </c>
      <c r="K5535" s="29" t="s">
        <v>8177</v>
      </c>
      <c r="L5535" s="30" t="s">
        <v>18275</v>
      </c>
      <c r="M5535" s="30" t="s">
        <v>18276</v>
      </c>
      <c r="N5535" s="30" t="s">
        <v>17308</v>
      </c>
      <c r="O5535" s="30" t="s">
        <v>17308</v>
      </c>
      <c r="P5535" s="30" t="s">
        <v>7228</v>
      </c>
      <c r="Q5535" s="31" t="s">
        <v>7229</v>
      </c>
    </row>
    <row r="5536" spans="1:17" x14ac:dyDescent="0.2">
      <c r="A5536" s="9" t="s">
        <v>18896</v>
      </c>
      <c r="B5536" s="9">
        <v>1</v>
      </c>
      <c r="K5536" s="26" t="s">
        <v>8177</v>
      </c>
      <c r="L5536" s="27" t="s">
        <v>9512</v>
      </c>
      <c r="M5536" s="27" t="s">
        <v>18277</v>
      </c>
      <c r="N5536" s="27" t="s">
        <v>17308</v>
      </c>
      <c r="O5536" s="27" t="s">
        <v>17308</v>
      </c>
      <c r="P5536" s="27" t="s">
        <v>7230</v>
      </c>
      <c r="Q5536" s="28" t="s">
        <v>7231</v>
      </c>
    </row>
    <row r="5537" spans="1:17" x14ac:dyDescent="0.2">
      <c r="A5537" s="9" t="s">
        <v>18898</v>
      </c>
      <c r="B5537" s="9">
        <v>1</v>
      </c>
      <c r="K5537" s="29" t="s">
        <v>8177</v>
      </c>
      <c r="L5537" s="30" t="s">
        <v>18278</v>
      </c>
      <c r="M5537" s="30" t="s">
        <v>14634</v>
      </c>
      <c r="N5537" s="30" t="s">
        <v>17308</v>
      </c>
      <c r="O5537" s="30" t="s">
        <v>17308</v>
      </c>
      <c r="P5537" s="30" t="s">
        <v>7232</v>
      </c>
      <c r="Q5537" s="31" t="s">
        <v>7233</v>
      </c>
    </row>
    <row r="5538" spans="1:17" x14ac:dyDescent="0.2">
      <c r="A5538" s="9" t="s">
        <v>18900</v>
      </c>
      <c r="B5538" s="9">
        <v>1</v>
      </c>
      <c r="K5538" s="26" t="s">
        <v>8177</v>
      </c>
      <c r="L5538" s="27" t="s">
        <v>14862</v>
      </c>
      <c r="M5538" s="27" t="s">
        <v>18279</v>
      </c>
      <c r="N5538" s="27" t="s">
        <v>17308</v>
      </c>
      <c r="O5538" s="27" t="s">
        <v>17308</v>
      </c>
      <c r="P5538" s="27" t="s">
        <v>7234</v>
      </c>
      <c r="Q5538" s="28" t="s">
        <v>7235</v>
      </c>
    </row>
    <row r="5539" spans="1:17" x14ac:dyDescent="0.2">
      <c r="A5539" s="9" t="s">
        <v>18903</v>
      </c>
      <c r="B5539" s="9">
        <v>1</v>
      </c>
      <c r="K5539" s="29" t="s">
        <v>8177</v>
      </c>
      <c r="L5539" s="30" t="s">
        <v>18280</v>
      </c>
      <c r="M5539" s="30" t="s">
        <v>18281</v>
      </c>
      <c r="N5539" s="30" t="s">
        <v>17308</v>
      </c>
      <c r="O5539" s="30" t="s">
        <v>17308</v>
      </c>
      <c r="P5539" s="30" t="s">
        <v>7236</v>
      </c>
      <c r="Q5539" s="31" t="s">
        <v>7093</v>
      </c>
    </row>
    <row r="5540" spans="1:17" x14ac:dyDescent="0.2">
      <c r="A5540" s="9" t="s">
        <v>18905</v>
      </c>
      <c r="B5540" s="9">
        <v>1</v>
      </c>
      <c r="K5540" s="26" t="s">
        <v>8177</v>
      </c>
      <c r="L5540" s="27" t="s">
        <v>10591</v>
      </c>
      <c r="M5540" s="27" t="s">
        <v>18282</v>
      </c>
      <c r="N5540" s="27" t="s">
        <v>17308</v>
      </c>
      <c r="O5540" s="27" t="s">
        <v>17308</v>
      </c>
      <c r="P5540" s="27" t="s">
        <v>7237</v>
      </c>
      <c r="Q5540" s="28" t="s">
        <v>7238</v>
      </c>
    </row>
    <row r="5541" spans="1:17" x14ac:dyDescent="0.2">
      <c r="A5541" s="9" t="s">
        <v>18907</v>
      </c>
      <c r="B5541" s="9">
        <v>1</v>
      </c>
      <c r="K5541" s="29" t="s">
        <v>8177</v>
      </c>
      <c r="L5541" s="30" t="s">
        <v>18283</v>
      </c>
      <c r="M5541" s="30" t="s">
        <v>18284</v>
      </c>
      <c r="N5541" s="30" t="s">
        <v>17308</v>
      </c>
      <c r="O5541" s="30" t="s">
        <v>17308</v>
      </c>
      <c r="P5541" s="30" t="s">
        <v>7237</v>
      </c>
      <c r="Q5541" s="31" t="s">
        <v>7239</v>
      </c>
    </row>
    <row r="5542" spans="1:17" x14ac:dyDescent="0.2">
      <c r="A5542" s="9" t="s">
        <v>18910</v>
      </c>
      <c r="B5542" s="9">
        <v>1</v>
      </c>
      <c r="K5542" s="26" t="s">
        <v>8177</v>
      </c>
      <c r="L5542" s="27" t="s">
        <v>18285</v>
      </c>
      <c r="M5542" s="27" t="s">
        <v>18286</v>
      </c>
      <c r="N5542" s="27" t="s">
        <v>17308</v>
      </c>
      <c r="O5542" s="27" t="s">
        <v>17308</v>
      </c>
      <c r="P5542" s="27" t="s">
        <v>7240</v>
      </c>
      <c r="Q5542" s="28" t="s">
        <v>7241</v>
      </c>
    </row>
    <row r="5543" spans="1:17" x14ac:dyDescent="0.2">
      <c r="A5543" s="9" t="s">
        <v>18912</v>
      </c>
      <c r="B5543" s="9">
        <v>1</v>
      </c>
      <c r="K5543" s="29" t="s">
        <v>8177</v>
      </c>
      <c r="L5543" s="30" t="s">
        <v>18287</v>
      </c>
      <c r="M5543" s="30" t="s">
        <v>18157</v>
      </c>
      <c r="N5543" s="30" t="s">
        <v>17308</v>
      </c>
      <c r="O5543" s="30" t="s">
        <v>17308</v>
      </c>
      <c r="P5543" s="30" t="s">
        <v>7097</v>
      </c>
      <c r="Q5543" s="31" t="s">
        <v>7096</v>
      </c>
    </row>
    <row r="5544" spans="1:17" x14ac:dyDescent="0.2">
      <c r="A5544" s="9" t="s">
        <v>18914</v>
      </c>
      <c r="B5544" s="9">
        <v>1</v>
      </c>
      <c r="K5544" s="26" t="s">
        <v>8177</v>
      </c>
      <c r="L5544" s="27" t="s">
        <v>9290</v>
      </c>
      <c r="M5544" s="27" t="s">
        <v>18288</v>
      </c>
      <c r="N5544" s="27" t="s">
        <v>17308</v>
      </c>
      <c r="O5544" s="27" t="s">
        <v>17308</v>
      </c>
      <c r="P5544" s="27" t="s">
        <v>7242</v>
      </c>
      <c r="Q5544" s="28" t="s">
        <v>7243</v>
      </c>
    </row>
    <row r="5545" spans="1:17" x14ac:dyDescent="0.2">
      <c r="A5545" s="9" t="s">
        <v>18916</v>
      </c>
      <c r="B5545" s="9">
        <v>1</v>
      </c>
      <c r="K5545" s="29" t="s">
        <v>8177</v>
      </c>
      <c r="L5545" s="30" t="s">
        <v>18289</v>
      </c>
      <c r="M5545" s="30" t="s">
        <v>18290</v>
      </c>
      <c r="N5545" s="30" t="s">
        <v>17308</v>
      </c>
      <c r="O5545" s="30" t="s">
        <v>17308</v>
      </c>
      <c r="P5545" s="30" t="s">
        <v>7244</v>
      </c>
      <c r="Q5545" s="31" t="s">
        <v>7245</v>
      </c>
    </row>
    <row r="5546" spans="1:17" x14ac:dyDescent="0.2">
      <c r="A5546" s="9" t="s">
        <v>18919</v>
      </c>
      <c r="B5546" s="9">
        <v>1</v>
      </c>
      <c r="K5546" s="26" t="s">
        <v>8177</v>
      </c>
      <c r="L5546" s="27" t="s">
        <v>18291</v>
      </c>
      <c r="M5546" s="27" t="s">
        <v>18292</v>
      </c>
      <c r="N5546" s="27" t="s">
        <v>17308</v>
      </c>
      <c r="O5546" s="27" t="s">
        <v>17308</v>
      </c>
      <c r="P5546" s="27" t="s">
        <v>7127</v>
      </c>
      <c r="Q5546" s="28" t="s">
        <v>7126</v>
      </c>
    </row>
    <row r="5547" spans="1:17" x14ac:dyDescent="0.2">
      <c r="A5547" s="9" t="s">
        <v>18921</v>
      </c>
      <c r="B5547" s="9">
        <v>1</v>
      </c>
      <c r="K5547" s="29" t="s">
        <v>8177</v>
      </c>
      <c r="L5547" s="30" t="s">
        <v>18293</v>
      </c>
      <c r="M5547" s="30" t="s">
        <v>18294</v>
      </c>
      <c r="N5547" s="30" t="s">
        <v>17308</v>
      </c>
      <c r="O5547" s="30" t="s">
        <v>17308</v>
      </c>
      <c r="P5547" s="30" t="s">
        <v>7067</v>
      </c>
      <c r="Q5547" s="31" t="s">
        <v>7068</v>
      </c>
    </row>
    <row r="5548" spans="1:17" x14ac:dyDescent="0.2">
      <c r="A5548" s="9" t="s">
        <v>18923</v>
      </c>
      <c r="B5548" s="9">
        <v>1</v>
      </c>
      <c r="K5548" s="26" t="s">
        <v>8417</v>
      </c>
      <c r="L5548" s="27" t="s">
        <v>18295</v>
      </c>
      <c r="M5548" s="27" t="s">
        <v>7246</v>
      </c>
      <c r="N5548" s="27" t="s">
        <v>17308</v>
      </c>
      <c r="O5548" s="27" t="s">
        <v>17308</v>
      </c>
      <c r="P5548" s="27" t="s">
        <v>7247</v>
      </c>
      <c r="Q5548" s="28" t="s">
        <v>7248</v>
      </c>
    </row>
    <row r="5549" spans="1:17" x14ac:dyDescent="0.2">
      <c r="A5549" s="9" t="s">
        <v>18926</v>
      </c>
      <c r="B5549" s="9">
        <v>1</v>
      </c>
      <c r="K5549" s="29" t="s">
        <v>8177</v>
      </c>
      <c r="L5549" s="30" t="s">
        <v>18296</v>
      </c>
      <c r="M5549" s="30" t="s">
        <v>18297</v>
      </c>
      <c r="N5549" s="30" t="s">
        <v>17308</v>
      </c>
      <c r="O5549" s="30" t="s">
        <v>17308</v>
      </c>
      <c r="P5549" s="30" t="s">
        <v>7249</v>
      </c>
      <c r="Q5549" s="31" t="s">
        <v>7250</v>
      </c>
    </row>
    <row r="5550" spans="1:17" x14ac:dyDescent="0.2">
      <c r="A5550" s="9" t="s">
        <v>18928</v>
      </c>
      <c r="B5550" s="9">
        <v>1</v>
      </c>
      <c r="K5550" s="26" t="s">
        <v>8177</v>
      </c>
      <c r="L5550" s="27" t="s">
        <v>18298</v>
      </c>
      <c r="M5550" s="27" t="s">
        <v>18299</v>
      </c>
      <c r="N5550" s="27" t="s">
        <v>17308</v>
      </c>
      <c r="O5550" s="27" t="s">
        <v>17308</v>
      </c>
      <c r="P5550" s="27" t="s">
        <v>7251</v>
      </c>
      <c r="Q5550" s="28" t="s">
        <v>7252</v>
      </c>
    </row>
    <row r="5551" spans="1:17" x14ac:dyDescent="0.2">
      <c r="A5551" s="9" t="s">
        <v>18931</v>
      </c>
      <c r="B5551" s="9">
        <v>1</v>
      </c>
      <c r="K5551" s="29" t="s">
        <v>8177</v>
      </c>
      <c r="L5551" s="30" t="s">
        <v>18300</v>
      </c>
      <c r="M5551" s="30" t="s">
        <v>18301</v>
      </c>
      <c r="N5551" s="30" t="s">
        <v>17308</v>
      </c>
      <c r="O5551" s="30" t="s">
        <v>17308</v>
      </c>
      <c r="P5551" s="30" t="s">
        <v>7253</v>
      </c>
      <c r="Q5551" s="31" t="s">
        <v>7254</v>
      </c>
    </row>
    <row r="5552" spans="1:17" x14ac:dyDescent="0.2">
      <c r="A5552" s="9" t="s">
        <v>18932</v>
      </c>
      <c r="B5552" s="9">
        <v>1</v>
      </c>
      <c r="K5552" s="26" t="s">
        <v>8177</v>
      </c>
      <c r="L5552" s="27" t="s">
        <v>18302</v>
      </c>
      <c r="M5552" s="27" t="s">
        <v>18303</v>
      </c>
      <c r="N5552" s="27" t="s">
        <v>17308</v>
      </c>
      <c r="O5552" s="27" t="s">
        <v>17308</v>
      </c>
      <c r="P5552" s="27" t="s">
        <v>7107</v>
      </c>
      <c r="Q5552" s="28" t="s">
        <v>7106</v>
      </c>
    </row>
    <row r="5553" spans="1:17" x14ac:dyDescent="0.2">
      <c r="A5553" s="9" t="s">
        <v>18934</v>
      </c>
      <c r="B5553" s="9">
        <v>1</v>
      </c>
      <c r="K5553" s="29" t="s">
        <v>8177</v>
      </c>
      <c r="L5553" s="30" t="s">
        <v>18304</v>
      </c>
      <c r="M5553" s="30" t="s">
        <v>18305</v>
      </c>
      <c r="N5553" s="30" t="s">
        <v>17308</v>
      </c>
      <c r="O5553" s="30" t="s">
        <v>17308</v>
      </c>
      <c r="P5553" s="30" t="s">
        <v>7170</v>
      </c>
      <c r="Q5553" s="31" t="s">
        <v>7169</v>
      </c>
    </row>
    <row r="5554" spans="1:17" x14ac:dyDescent="0.2">
      <c r="A5554" s="9" t="s">
        <v>18936</v>
      </c>
      <c r="B5554" s="9">
        <v>1</v>
      </c>
      <c r="K5554" s="26" t="s">
        <v>8177</v>
      </c>
      <c r="L5554" s="27" t="s">
        <v>18306</v>
      </c>
      <c r="M5554" s="27" t="s">
        <v>18307</v>
      </c>
      <c r="N5554" s="27" t="s">
        <v>17308</v>
      </c>
      <c r="O5554" s="27" t="s">
        <v>17308</v>
      </c>
      <c r="P5554" s="27" t="s">
        <v>7255</v>
      </c>
      <c r="Q5554" s="28" t="s">
        <v>7256</v>
      </c>
    </row>
    <row r="5555" spans="1:17" x14ac:dyDescent="0.2">
      <c r="A5555" s="9" t="s">
        <v>18938</v>
      </c>
      <c r="B5555" s="9">
        <v>1</v>
      </c>
      <c r="K5555" s="29" t="s">
        <v>8177</v>
      </c>
      <c r="L5555" s="30" t="s">
        <v>18308</v>
      </c>
      <c r="M5555" s="30" t="s">
        <v>10607</v>
      </c>
      <c r="N5555" s="30" t="s">
        <v>17308</v>
      </c>
      <c r="O5555" s="30" t="s">
        <v>17308</v>
      </c>
      <c r="P5555" s="30" t="s">
        <v>7257</v>
      </c>
      <c r="Q5555" s="31" t="s">
        <v>7258</v>
      </c>
    </row>
    <row r="5556" spans="1:17" x14ac:dyDescent="0.2">
      <c r="A5556" s="9" t="s">
        <v>18939</v>
      </c>
      <c r="B5556" s="9">
        <v>1</v>
      </c>
      <c r="K5556" s="26" t="s">
        <v>8177</v>
      </c>
      <c r="L5556" s="27" t="s">
        <v>18309</v>
      </c>
      <c r="M5556" s="27" t="s">
        <v>18310</v>
      </c>
      <c r="N5556" s="27" t="s">
        <v>17308</v>
      </c>
      <c r="O5556" s="27" t="s">
        <v>17308</v>
      </c>
      <c r="P5556" s="27" t="s">
        <v>7259</v>
      </c>
      <c r="Q5556" s="28" t="s">
        <v>7260</v>
      </c>
    </row>
    <row r="5557" spans="1:17" x14ac:dyDescent="0.2">
      <c r="A5557" s="9" t="s">
        <v>18942</v>
      </c>
      <c r="B5557" s="9">
        <v>1</v>
      </c>
      <c r="K5557" s="29" t="s">
        <v>8177</v>
      </c>
      <c r="L5557" s="30" t="s">
        <v>13696</v>
      </c>
      <c r="M5557" s="30" t="s">
        <v>7261</v>
      </c>
      <c r="N5557" s="30" t="s">
        <v>17308</v>
      </c>
      <c r="O5557" s="30" t="s">
        <v>17308</v>
      </c>
      <c r="P5557" s="30" t="s">
        <v>7262</v>
      </c>
      <c r="Q5557" s="31" t="s">
        <v>7263</v>
      </c>
    </row>
    <row r="5558" spans="1:17" x14ac:dyDescent="0.2">
      <c r="A5558" s="9" t="s">
        <v>18944</v>
      </c>
      <c r="B5558" s="9">
        <v>1</v>
      </c>
      <c r="K5558" s="26" t="s">
        <v>8177</v>
      </c>
      <c r="L5558" s="27" t="s">
        <v>18311</v>
      </c>
      <c r="M5558" s="27" t="s">
        <v>18312</v>
      </c>
      <c r="N5558" s="27" t="s">
        <v>17308</v>
      </c>
      <c r="O5558" s="27" t="s">
        <v>17308</v>
      </c>
      <c r="P5558" s="27" t="s">
        <v>7111</v>
      </c>
      <c r="Q5558" s="28" t="s">
        <v>7110</v>
      </c>
    </row>
    <row r="5559" spans="1:17" x14ac:dyDescent="0.2">
      <c r="A5559" s="9" t="s">
        <v>18946</v>
      </c>
      <c r="B5559" s="9">
        <v>1</v>
      </c>
      <c r="K5559" s="29" t="s">
        <v>8177</v>
      </c>
      <c r="L5559" s="30" t="s">
        <v>18313</v>
      </c>
      <c r="M5559" s="30" t="s">
        <v>18314</v>
      </c>
      <c r="N5559" s="30" t="s">
        <v>17308</v>
      </c>
      <c r="O5559" s="30" t="s">
        <v>17308</v>
      </c>
      <c r="P5559" s="30" t="s">
        <v>7132</v>
      </c>
      <c r="Q5559" s="31" t="s">
        <v>7264</v>
      </c>
    </row>
    <row r="5560" spans="1:17" x14ac:dyDescent="0.2">
      <c r="A5560" s="9" t="s">
        <v>18947</v>
      </c>
      <c r="B5560" s="9">
        <v>1</v>
      </c>
      <c r="K5560" s="26" t="s">
        <v>8177</v>
      </c>
      <c r="L5560" s="27" t="s">
        <v>18315</v>
      </c>
      <c r="M5560" s="27" t="s">
        <v>18316</v>
      </c>
      <c r="N5560" s="27" t="s">
        <v>17308</v>
      </c>
      <c r="O5560" s="27" t="s">
        <v>17308</v>
      </c>
      <c r="P5560" s="27" t="s">
        <v>19511</v>
      </c>
      <c r="Q5560" s="28" t="s">
        <v>7265</v>
      </c>
    </row>
    <row r="5561" spans="1:17" x14ac:dyDescent="0.2">
      <c r="A5561" s="9" t="s">
        <v>18949</v>
      </c>
      <c r="B5561" s="9">
        <v>1</v>
      </c>
      <c r="K5561" s="29" t="s">
        <v>8177</v>
      </c>
      <c r="L5561" s="30" t="s">
        <v>18317</v>
      </c>
      <c r="M5561" s="30" t="s">
        <v>18318</v>
      </c>
      <c r="N5561" s="30" t="s">
        <v>17308</v>
      </c>
      <c r="O5561" s="30" t="s">
        <v>17308</v>
      </c>
      <c r="P5561" s="30" t="s">
        <v>7054</v>
      </c>
      <c r="Q5561" s="31" t="s">
        <v>7055</v>
      </c>
    </row>
    <row r="5562" spans="1:17" x14ac:dyDescent="0.2">
      <c r="A5562" s="9" t="s">
        <v>18950</v>
      </c>
      <c r="B5562" s="9">
        <v>1</v>
      </c>
      <c r="K5562" s="26" t="s">
        <v>8177</v>
      </c>
      <c r="L5562" s="27" t="s">
        <v>18319</v>
      </c>
      <c r="M5562" s="27" t="s">
        <v>18320</v>
      </c>
      <c r="N5562" s="27" t="s">
        <v>17308</v>
      </c>
      <c r="O5562" s="27" t="s">
        <v>17308</v>
      </c>
      <c r="P5562" s="27" t="s">
        <v>7266</v>
      </c>
      <c r="Q5562" s="28" t="s">
        <v>7267</v>
      </c>
    </row>
    <row r="5563" spans="1:17" x14ac:dyDescent="0.2">
      <c r="A5563" s="9" t="s">
        <v>18952</v>
      </c>
      <c r="B5563" s="9">
        <v>1</v>
      </c>
      <c r="K5563" s="29" t="s">
        <v>8177</v>
      </c>
      <c r="L5563" s="30" t="s">
        <v>18028</v>
      </c>
      <c r="M5563" s="30" t="s">
        <v>18321</v>
      </c>
      <c r="N5563" s="30" t="s">
        <v>17308</v>
      </c>
      <c r="O5563" s="30" t="s">
        <v>17308</v>
      </c>
      <c r="P5563" s="30" t="s">
        <v>7268</v>
      </c>
      <c r="Q5563" s="31" t="s">
        <v>7269</v>
      </c>
    </row>
    <row r="5564" spans="1:17" x14ac:dyDescent="0.2">
      <c r="A5564" s="9" t="s">
        <v>18954</v>
      </c>
      <c r="B5564" s="9">
        <v>1</v>
      </c>
      <c r="K5564" s="26" t="s">
        <v>8177</v>
      </c>
      <c r="L5564" s="27" t="s">
        <v>13772</v>
      </c>
      <c r="M5564" s="27" t="s">
        <v>18322</v>
      </c>
      <c r="N5564" s="27" t="s">
        <v>17308</v>
      </c>
      <c r="O5564" s="27" t="s">
        <v>17308</v>
      </c>
      <c r="P5564" s="27" t="s">
        <v>7270</v>
      </c>
      <c r="Q5564" s="28" t="s">
        <v>7271</v>
      </c>
    </row>
    <row r="5565" spans="1:17" x14ac:dyDescent="0.2">
      <c r="A5565" s="9" t="s">
        <v>18956</v>
      </c>
      <c r="B5565" s="9">
        <v>1</v>
      </c>
      <c r="K5565" s="29" t="s">
        <v>8177</v>
      </c>
      <c r="L5565" s="30" t="s">
        <v>18323</v>
      </c>
      <c r="M5565" s="30" t="s">
        <v>18324</v>
      </c>
      <c r="N5565" s="30" t="s">
        <v>17308</v>
      </c>
      <c r="O5565" s="30" t="s">
        <v>17308</v>
      </c>
      <c r="P5565" s="30" t="s">
        <v>7272</v>
      </c>
      <c r="Q5565" s="31" t="s">
        <v>7273</v>
      </c>
    </row>
    <row r="5566" spans="1:17" x14ac:dyDescent="0.2">
      <c r="A5566" s="9" t="s">
        <v>18958</v>
      </c>
      <c r="B5566" s="9">
        <v>1</v>
      </c>
      <c r="K5566" s="26" t="s">
        <v>8177</v>
      </c>
      <c r="L5566" s="27" t="s">
        <v>18325</v>
      </c>
      <c r="M5566" s="27" t="s">
        <v>18326</v>
      </c>
      <c r="N5566" s="27" t="s">
        <v>17308</v>
      </c>
      <c r="O5566" s="27" t="s">
        <v>17308</v>
      </c>
      <c r="P5566" s="27" t="s">
        <v>7274</v>
      </c>
      <c r="Q5566" s="28" t="s">
        <v>7275</v>
      </c>
    </row>
    <row r="5567" spans="1:17" x14ac:dyDescent="0.2">
      <c r="A5567" s="9" t="s">
        <v>18960</v>
      </c>
      <c r="B5567" s="9">
        <v>1</v>
      </c>
      <c r="K5567" s="29" t="s">
        <v>8177</v>
      </c>
      <c r="L5567" s="30" t="s">
        <v>18327</v>
      </c>
      <c r="M5567" s="30" t="s">
        <v>18328</v>
      </c>
      <c r="N5567" s="30" t="s">
        <v>17308</v>
      </c>
      <c r="O5567" s="30" t="s">
        <v>17308</v>
      </c>
      <c r="P5567" s="30" t="s">
        <v>7276</v>
      </c>
      <c r="Q5567" s="31" t="s">
        <v>7277</v>
      </c>
    </row>
    <row r="5568" spans="1:17" x14ac:dyDescent="0.2">
      <c r="A5568" s="9" t="s">
        <v>18962</v>
      </c>
      <c r="B5568" s="9">
        <v>1</v>
      </c>
      <c r="K5568" s="26" t="s">
        <v>8177</v>
      </c>
      <c r="L5568" s="27" t="s">
        <v>18329</v>
      </c>
      <c r="M5568" s="27" t="s">
        <v>18330</v>
      </c>
      <c r="N5568" s="27" t="s">
        <v>17308</v>
      </c>
      <c r="O5568" s="27" t="s">
        <v>17308</v>
      </c>
      <c r="P5568" s="27" t="s">
        <v>7278</v>
      </c>
      <c r="Q5568" s="28" t="s">
        <v>7279</v>
      </c>
    </row>
    <row r="5569" spans="1:17" x14ac:dyDescent="0.2">
      <c r="A5569" s="9" t="s">
        <v>18964</v>
      </c>
      <c r="B5569" s="9">
        <v>1</v>
      </c>
      <c r="K5569" s="29" t="s">
        <v>8177</v>
      </c>
      <c r="L5569" s="30" t="s">
        <v>18331</v>
      </c>
      <c r="M5569" s="30" t="s">
        <v>18332</v>
      </c>
      <c r="N5569" s="30" t="s">
        <v>17308</v>
      </c>
      <c r="O5569" s="30" t="s">
        <v>17308</v>
      </c>
      <c r="P5569" s="30" t="s">
        <v>7280</v>
      </c>
      <c r="Q5569" s="31" t="s">
        <v>7281</v>
      </c>
    </row>
    <row r="5570" spans="1:17" x14ac:dyDescent="0.2">
      <c r="A5570" s="9" t="s">
        <v>18967</v>
      </c>
      <c r="B5570" s="9">
        <v>1</v>
      </c>
      <c r="K5570" s="26" t="s">
        <v>8177</v>
      </c>
      <c r="L5570" s="27" t="s">
        <v>18333</v>
      </c>
      <c r="M5570" s="27" t="s">
        <v>18334</v>
      </c>
      <c r="N5570" s="27" t="s">
        <v>17308</v>
      </c>
      <c r="O5570" s="27" t="s">
        <v>17308</v>
      </c>
      <c r="P5570" s="27" t="s">
        <v>7282</v>
      </c>
      <c r="Q5570" s="28" t="s">
        <v>7283</v>
      </c>
    </row>
    <row r="5571" spans="1:17" x14ac:dyDescent="0.2">
      <c r="A5571" s="9" t="s">
        <v>18969</v>
      </c>
      <c r="B5571" s="9">
        <v>1</v>
      </c>
      <c r="K5571" s="29" t="s">
        <v>8177</v>
      </c>
      <c r="L5571" s="30" t="s">
        <v>18335</v>
      </c>
      <c r="M5571" s="30" t="s">
        <v>18336</v>
      </c>
      <c r="N5571" s="30" t="s">
        <v>17308</v>
      </c>
      <c r="O5571" s="30" t="s">
        <v>17308</v>
      </c>
      <c r="P5571" s="30" t="s">
        <v>7284</v>
      </c>
      <c r="Q5571" s="31" t="s">
        <v>7285</v>
      </c>
    </row>
    <row r="5572" spans="1:17" x14ac:dyDescent="0.2">
      <c r="A5572" s="9" t="s">
        <v>18971</v>
      </c>
      <c r="B5572" s="9">
        <v>1</v>
      </c>
      <c r="K5572" s="26" t="s">
        <v>8177</v>
      </c>
      <c r="L5572" s="27" t="s">
        <v>18337</v>
      </c>
      <c r="M5572" s="27" t="s">
        <v>18152</v>
      </c>
      <c r="N5572" s="27" t="s">
        <v>17308</v>
      </c>
      <c r="O5572" s="27" t="s">
        <v>17308</v>
      </c>
      <c r="P5572" s="27" t="s">
        <v>7286</v>
      </c>
      <c r="Q5572" s="28" t="s">
        <v>7287</v>
      </c>
    </row>
    <row r="5573" spans="1:17" x14ac:dyDescent="0.2">
      <c r="A5573" s="9" t="s">
        <v>18973</v>
      </c>
      <c r="B5573" s="9">
        <v>1</v>
      </c>
      <c r="K5573" s="29" t="s">
        <v>8177</v>
      </c>
      <c r="L5573" s="30" t="s">
        <v>18338</v>
      </c>
      <c r="M5573" s="30" t="s">
        <v>18339</v>
      </c>
      <c r="N5573" s="30" t="s">
        <v>17308</v>
      </c>
      <c r="O5573" s="30" t="s">
        <v>17308</v>
      </c>
      <c r="P5573" s="30" t="s">
        <v>7288</v>
      </c>
      <c r="Q5573" s="31" t="s">
        <v>7289</v>
      </c>
    </row>
    <row r="5574" spans="1:17" x14ac:dyDescent="0.2">
      <c r="A5574" s="9" t="s">
        <v>18975</v>
      </c>
      <c r="B5574" s="9">
        <v>1</v>
      </c>
      <c r="K5574" s="26" t="s">
        <v>8177</v>
      </c>
      <c r="L5574" s="27" t="s">
        <v>9905</v>
      </c>
      <c r="M5574" s="27" t="s">
        <v>18340</v>
      </c>
      <c r="N5574" s="27" t="s">
        <v>17308</v>
      </c>
      <c r="O5574" s="27" t="s">
        <v>17308</v>
      </c>
      <c r="P5574" s="27" t="s">
        <v>7170</v>
      </c>
      <c r="Q5574" s="28" t="s">
        <v>7169</v>
      </c>
    </row>
    <row r="5575" spans="1:17" x14ac:dyDescent="0.2">
      <c r="A5575" s="9" t="s">
        <v>18977</v>
      </c>
      <c r="B5575" s="9">
        <v>1</v>
      </c>
      <c r="K5575" s="29" t="s">
        <v>8177</v>
      </c>
      <c r="L5575" s="30" t="s">
        <v>18341</v>
      </c>
      <c r="M5575" s="30" t="s">
        <v>18342</v>
      </c>
      <c r="N5575" s="30" t="s">
        <v>17308</v>
      </c>
      <c r="O5575" s="30" t="s">
        <v>17308</v>
      </c>
      <c r="P5575" s="30" t="s">
        <v>7290</v>
      </c>
      <c r="Q5575" s="31" t="s">
        <v>7291</v>
      </c>
    </row>
    <row r="5576" spans="1:17" x14ac:dyDescent="0.2">
      <c r="A5576" s="9" t="s">
        <v>18979</v>
      </c>
      <c r="B5576" s="9">
        <v>1</v>
      </c>
      <c r="K5576" s="26" t="s">
        <v>8177</v>
      </c>
      <c r="L5576" s="27" t="s">
        <v>18343</v>
      </c>
      <c r="M5576" s="27" t="s">
        <v>18344</v>
      </c>
      <c r="N5576" s="27" t="s">
        <v>17308</v>
      </c>
      <c r="O5576" s="27" t="s">
        <v>17308</v>
      </c>
      <c r="P5576" s="27" t="s">
        <v>19511</v>
      </c>
      <c r="Q5576" s="28" t="s">
        <v>19511</v>
      </c>
    </row>
    <row r="5577" spans="1:17" x14ac:dyDescent="0.2">
      <c r="A5577" s="9" t="s">
        <v>18981</v>
      </c>
      <c r="B5577" s="9">
        <v>1</v>
      </c>
      <c r="K5577" s="29" t="s">
        <v>8177</v>
      </c>
      <c r="L5577" s="30" t="s">
        <v>18345</v>
      </c>
      <c r="M5577" s="30" t="s">
        <v>19511</v>
      </c>
      <c r="N5577" s="30" t="s">
        <v>17308</v>
      </c>
      <c r="O5577" s="30" t="s">
        <v>17308</v>
      </c>
      <c r="P5577" s="30" t="s">
        <v>7292</v>
      </c>
      <c r="Q5577" s="31" t="s">
        <v>7293</v>
      </c>
    </row>
    <row r="5578" spans="1:17" x14ac:dyDescent="0.2">
      <c r="A5578" s="9" t="s">
        <v>18983</v>
      </c>
      <c r="B5578" s="9">
        <v>1</v>
      </c>
      <c r="K5578" s="26" t="s">
        <v>8177</v>
      </c>
      <c r="L5578" s="27" t="s">
        <v>18346</v>
      </c>
      <c r="M5578" s="27" t="s">
        <v>18347</v>
      </c>
      <c r="N5578" s="27" t="s">
        <v>17308</v>
      </c>
      <c r="O5578" s="27" t="s">
        <v>17308</v>
      </c>
      <c r="P5578" s="27" t="s">
        <v>7294</v>
      </c>
      <c r="Q5578" s="28" t="s">
        <v>7295</v>
      </c>
    </row>
    <row r="5579" spans="1:17" x14ac:dyDescent="0.2">
      <c r="A5579" s="9" t="s">
        <v>18985</v>
      </c>
      <c r="B5579" s="9">
        <v>1</v>
      </c>
      <c r="K5579" s="29" t="s">
        <v>8177</v>
      </c>
      <c r="L5579" s="30" t="s">
        <v>18348</v>
      </c>
      <c r="M5579" s="30" t="s">
        <v>18349</v>
      </c>
      <c r="N5579" s="30" t="s">
        <v>17308</v>
      </c>
      <c r="O5579" s="30" t="s">
        <v>17308</v>
      </c>
      <c r="P5579" s="30" t="s">
        <v>7296</v>
      </c>
      <c r="Q5579" s="31" t="s">
        <v>7297</v>
      </c>
    </row>
    <row r="5580" spans="1:17" x14ac:dyDescent="0.2">
      <c r="A5580" s="9" t="s">
        <v>18987</v>
      </c>
      <c r="B5580" s="9">
        <v>1</v>
      </c>
      <c r="K5580" s="26" t="s">
        <v>8183</v>
      </c>
      <c r="L5580" s="27" t="s">
        <v>18350</v>
      </c>
      <c r="M5580" s="27" t="s">
        <v>19511</v>
      </c>
      <c r="N5580" s="27" t="s">
        <v>17308</v>
      </c>
      <c r="O5580" s="27" t="s">
        <v>17308</v>
      </c>
      <c r="P5580" s="27" t="s">
        <v>19511</v>
      </c>
      <c r="Q5580" s="28" t="s">
        <v>7298</v>
      </c>
    </row>
    <row r="5581" spans="1:17" x14ac:dyDescent="0.2">
      <c r="A5581" s="9" t="s">
        <v>18989</v>
      </c>
      <c r="B5581" s="9">
        <v>1</v>
      </c>
      <c r="K5581" s="29" t="s">
        <v>8183</v>
      </c>
      <c r="L5581" s="30" t="s">
        <v>18351</v>
      </c>
      <c r="M5581" s="30" t="s">
        <v>18352</v>
      </c>
      <c r="N5581" s="30" t="s">
        <v>17308</v>
      </c>
      <c r="O5581" s="30" t="s">
        <v>17308</v>
      </c>
      <c r="P5581" s="30" t="s">
        <v>19511</v>
      </c>
      <c r="Q5581" s="31" t="s">
        <v>19511</v>
      </c>
    </row>
    <row r="5582" spans="1:17" x14ac:dyDescent="0.2">
      <c r="A5582" s="9" t="s">
        <v>18991</v>
      </c>
      <c r="B5582" s="9">
        <v>1</v>
      </c>
      <c r="K5582" s="26" t="s">
        <v>8183</v>
      </c>
      <c r="L5582" s="27" t="s">
        <v>18353</v>
      </c>
      <c r="M5582" s="27" t="s">
        <v>18352</v>
      </c>
      <c r="N5582" s="27" t="s">
        <v>17308</v>
      </c>
      <c r="O5582" s="27" t="s">
        <v>17308</v>
      </c>
      <c r="P5582" s="27" t="s">
        <v>19511</v>
      </c>
      <c r="Q5582" s="28" t="s">
        <v>19511</v>
      </c>
    </row>
    <row r="5583" spans="1:17" x14ac:dyDescent="0.2">
      <c r="A5583" s="9" t="s">
        <v>18995</v>
      </c>
      <c r="B5583" s="9">
        <v>1</v>
      </c>
      <c r="K5583" s="29" t="s">
        <v>8183</v>
      </c>
      <c r="L5583" s="30" t="s">
        <v>18354</v>
      </c>
      <c r="M5583" s="30" t="s">
        <v>18355</v>
      </c>
      <c r="N5583" s="30" t="s">
        <v>17308</v>
      </c>
      <c r="O5583" s="30" t="s">
        <v>17308</v>
      </c>
      <c r="P5583" s="30" t="s">
        <v>7299</v>
      </c>
      <c r="Q5583" s="31" t="s">
        <v>7298</v>
      </c>
    </row>
    <row r="5584" spans="1:17" x14ac:dyDescent="0.2">
      <c r="A5584" s="9" t="s">
        <v>18997</v>
      </c>
      <c r="B5584" s="9">
        <v>1</v>
      </c>
      <c r="K5584" s="26" t="s">
        <v>8186</v>
      </c>
      <c r="L5584" s="27" t="s">
        <v>18356</v>
      </c>
      <c r="M5584" s="27" t="s">
        <v>18357</v>
      </c>
      <c r="N5584" s="27" t="s">
        <v>17308</v>
      </c>
      <c r="O5584" s="27" t="s">
        <v>17308</v>
      </c>
      <c r="P5584" s="27" t="s">
        <v>7300</v>
      </c>
      <c r="Q5584" s="28" t="s">
        <v>7301</v>
      </c>
    </row>
    <row r="5585" spans="1:17" x14ac:dyDescent="0.2">
      <c r="A5585" s="9" t="s">
        <v>18998</v>
      </c>
      <c r="B5585" s="9">
        <v>1</v>
      </c>
      <c r="K5585" s="29" t="s">
        <v>8177</v>
      </c>
      <c r="L5585" s="30" t="s">
        <v>18358</v>
      </c>
      <c r="M5585" s="30" t="s">
        <v>18359</v>
      </c>
      <c r="N5585" s="30" t="s">
        <v>18360</v>
      </c>
      <c r="O5585" s="30" t="s">
        <v>18361</v>
      </c>
      <c r="P5585" s="30" t="s">
        <v>7302</v>
      </c>
      <c r="Q5585" s="31" t="s">
        <v>7303</v>
      </c>
    </row>
    <row r="5586" spans="1:17" x14ac:dyDescent="0.2">
      <c r="A5586" s="9" t="s">
        <v>19000</v>
      </c>
      <c r="B5586" s="9">
        <v>1</v>
      </c>
      <c r="K5586" s="26" t="s">
        <v>8186</v>
      </c>
      <c r="L5586" s="27" t="s">
        <v>18362</v>
      </c>
      <c r="M5586" s="27" t="s">
        <v>18363</v>
      </c>
      <c r="N5586" s="27" t="s">
        <v>18360</v>
      </c>
      <c r="O5586" s="27" t="s">
        <v>18360</v>
      </c>
      <c r="P5586" s="27" t="s">
        <v>19511</v>
      </c>
      <c r="Q5586" s="28" t="s">
        <v>19511</v>
      </c>
    </row>
    <row r="5587" spans="1:17" x14ac:dyDescent="0.2">
      <c r="A5587" s="9" t="s">
        <v>19002</v>
      </c>
      <c r="B5587" s="9">
        <v>1</v>
      </c>
      <c r="K5587" s="29" t="s">
        <v>8177</v>
      </c>
      <c r="L5587" s="30" t="s">
        <v>18364</v>
      </c>
      <c r="M5587" s="30" t="s">
        <v>18365</v>
      </c>
      <c r="N5587" s="30" t="s">
        <v>18360</v>
      </c>
      <c r="O5587" s="30" t="s">
        <v>18360</v>
      </c>
      <c r="P5587" s="30" t="s">
        <v>19511</v>
      </c>
      <c r="Q5587" s="31" t="s">
        <v>7304</v>
      </c>
    </row>
    <row r="5588" spans="1:17" x14ac:dyDescent="0.2">
      <c r="A5588" s="9" t="s">
        <v>19004</v>
      </c>
      <c r="B5588" s="9">
        <v>1</v>
      </c>
      <c r="K5588" s="26" t="s">
        <v>8186</v>
      </c>
      <c r="L5588" s="27" t="s">
        <v>18366</v>
      </c>
      <c r="M5588" s="27" t="s">
        <v>19511</v>
      </c>
      <c r="N5588" s="27" t="s">
        <v>18360</v>
      </c>
      <c r="O5588" s="27" t="s">
        <v>19511</v>
      </c>
      <c r="P5588" s="27" t="s">
        <v>19511</v>
      </c>
      <c r="Q5588" s="28" t="s">
        <v>19511</v>
      </c>
    </row>
    <row r="5589" spans="1:17" x14ac:dyDescent="0.2">
      <c r="A5589" s="9" t="s">
        <v>19006</v>
      </c>
      <c r="B5589" s="9">
        <v>1</v>
      </c>
      <c r="K5589" s="29" t="s">
        <v>8183</v>
      </c>
      <c r="L5589" s="30" t="s">
        <v>18367</v>
      </c>
      <c r="M5589" s="30" t="s">
        <v>18368</v>
      </c>
      <c r="N5589" s="30" t="s">
        <v>18360</v>
      </c>
      <c r="O5589" s="30" t="s">
        <v>19511</v>
      </c>
      <c r="P5589" s="30" t="s">
        <v>19511</v>
      </c>
      <c r="Q5589" s="31" t="s">
        <v>19511</v>
      </c>
    </row>
    <row r="5590" spans="1:17" x14ac:dyDescent="0.2">
      <c r="A5590" s="9" t="s">
        <v>19008</v>
      </c>
      <c r="B5590" s="9">
        <v>1</v>
      </c>
      <c r="K5590" s="26" t="s">
        <v>8183</v>
      </c>
      <c r="L5590" s="27" t="s">
        <v>18369</v>
      </c>
      <c r="M5590" s="27" t="s">
        <v>18370</v>
      </c>
      <c r="N5590" s="27" t="s">
        <v>18360</v>
      </c>
      <c r="O5590" s="27" t="s">
        <v>19511</v>
      </c>
      <c r="P5590" s="27" t="s">
        <v>7305</v>
      </c>
      <c r="Q5590" s="28" t="s">
        <v>7306</v>
      </c>
    </row>
    <row r="5591" spans="1:17" x14ac:dyDescent="0.2">
      <c r="A5591" s="9" t="s">
        <v>19012</v>
      </c>
      <c r="B5591" s="9">
        <v>1</v>
      </c>
      <c r="K5591" s="29" t="s">
        <v>8183</v>
      </c>
      <c r="L5591" s="30" t="s">
        <v>18371</v>
      </c>
      <c r="M5591" s="30" t="s">
        <v>7307</v>
      </c>
      <c r="N5591" s="30" t="s">
        <v>18360</v>
      </c>
      <c r="O5591" s="30" t="s">
        <v>19511</v>
      </c>
      <c r="P5591" s="30" t="s">
        <v>7308</v>
      </c>
      <c r="Q5591" s="31" t="s">
        <v>7309</v>
      </c>
    </row>
    <row r="5592" spans="1:17" x14ac:dyDescent="0.2">
      <c r="A5592" s="9" t="s">
        <v>19013</v>
      </c>
      <c r="B5592" s="9">
        <v>1</v>
      </c>
      <c r="K5592" s="26" t="s">
        <v>8183</v>
      </c>
      <c r="L5592" s="27" t="s">
        <v>18372</v>
      </c>
      <c r="M5592" s="27" t="s">
        <v>7310</v>
      </c>
      <c r="N5592" s="27" t="s">
        <v>18360</v>
      </c>
      <c r="O5592" s="27" t="s">
        <v>18373</v>
      </c>
      <c r="P5592" s="27" t="s">
        <v>19511</v>
      </c>
      <c r="Q5592" s="28" t="s">
        <v>7311</v>
      </c>
    </row>
    <row r="5593" spans="1:17" x14ac:dyDescent="0.2">
      <c r="A5593" s="9" t="s">
        <v>19016</v>
      </c>
      <c r="B5593" s="9">
        <v>1</v>
      </c>
      <c r="K5593" s="29" t="s">
        <v>8183</v>
      </c>
      <c r="L5593" s="30" t="s">
        <v>18374</v>
      </c>
      <c r="M5593" s="30" t="s">
        <v>18375</v>
      </c>
      <c r="N5593" s="30" t="s">
        <v>18360</v>
      </c>
      <c r="O5593" s="30" t="s">
        <v>19511</v>
      </c>
      <c r="P5593" s="30" t="s">
        <v>19511</v>
      </c>
      <c r="Q5593" s="31" t="s">
        <v>7312</v>
      </c>
    </row>
    <row r="5594" spans="1:17" x14ac:dyDescent="0.2">
      <c r="A5594" s="9" t="s">
        <v>19018</v>
      </c>
      <c r="B5594" s="9">
        <v>1</v>
      </c>
      <c r="K5594" s="26" t="s">
        <v>8183</v>
      </c>
      <c r="L5594" s="27" t="s">
        <v>18376</v>
      </c>
      <c r="M5594" s="27" t="s">
        <v>18377</v>
      </c>
      <c r="N5594" s="27" t="s">
        <v>18360</v>
      </c>
      <c r="O5594" s="27" t="s">
        <v>18360</v>
      </c>
      <c r="P5594" s="27" t="s">
        <v>19511</v>
      </c>
      <c r="Q5594" s="28" t="s">
        <v>7313</v>
      </c>
    </row>
    <row r="5595" spans="1:17" x14ac:dyDescent="0.2">
      <c r="A5595" s="9" t="s">
        <v>19019</v>
      </c>
      <c r="B5595" s="9">
        <v>1</v>
      </c>
      <c r="K5595" s="29" t="s">
        <v>8186</v>
      </c>
      <c r="L5595" s="30" t="s">
        <v>18378</v>
      </c>
      <c r="M5595" s="30" t="s">
        <v>18379</v>
      </c>
      <c r="N5595" s="30" t="s">
        <v>18380</v>
      </c>
      <c r="O5595" s="30" t="s">
        <v>18380</v>
      </c>
      <c r="P5595" s="30" t="s">
        <v>19511</v>
      </c>
      <c r="Q5595" s="31" t="s">
        <v>7314</v>
      </c>
    </row>
    <row r="5596" spans="1:17" x14ac:dyDescent="0.2">
      <c r="A5596" s="9" t="s">
        <v>19021</v>
      </c>
      <c r="B5596" s="9">
        <v>1</v>
      </c>
      <c r="K5596" s="26" t="s">
        <v>8177</v>
      </c>
      <c r="L5596" s="27" t="s">
        <v>15953</v>
      </c>
      <c r="M5596" s="27" t="s">
        <v>18381</v>
      </c>
      <c r="N5596" s="27" t="s">
        <v>18380</v>
      </c>
      <c r="O5596" s="27" t="s">
        <v>19511</v>
      </c>
      <c r="P5596" s="27" t="s">
        <v>7315</v>
      </c>
      <c r="Q5596" s="28" t="s">
        <v>7316</v>
      </c>
    </row>
    <row r="5597" spans="1:17" x14ac:dyDescent="0.2">
      <c r="A5597" s="9" t="s">
        <v>19024</v>
      </c>
      <c r="B5597" s="9">
        <v>1</v>
      </c>
      <c r="K5597" s="29" t="s">
        <v>8186</v>
      </c>
      <c r="L5597" s="30" t="s">
        <v>18382</v>
      </c>
      <c r="M5597" s="30" t="s">
        <v>18383</v>
      </c>
      <c r="N5597" s="30" t="s">
        <v>18380</v>
      </c>
      <c r="O5597" s="30" t="s">
        <v>18384</v>
      </c>
      <c r="P5597" s="30" t="s">
        <v>7317</v>
      </c>
      <c r="Q5597" s="31" t="s">
        <v>7318</v>
      </c>
    </row>
    <row r="5598" spans="1:17" x14ac:dyDescent="0.2">
      <c r="A5598" s="9" t="s">
        <v>19026</v>
      </c>
      <c r="B5598" s="9">
        <v>1</v>
      </c>
      <c r="K5598" s="26" t="s">
        <v>8523</v>
      </c>
      <c r="L5598" s="27" t="s">
        <v>18385</v>
      </c>
      <c r="M5598" s="27" t="s">
        <v>18386</v>
      </c>
      <c r="N5598" s="27" t="s">
        <v>18387</v>
      </c>
      <c r="O5598" s="27" t="s">
        <v>8762</v>
      </c>
      <c r="P5598" s="27" t="s">
        <v>7319</v>
      </c>
      <c r="Q5598" s="28" t="s">
        <v>7320</v>
      </c>
    </row>
    <row r="5599" spans="1:17" x14ac:dyDescent="0.2">
      <c r="A5599" s="9" t="s">
        <v>19028</v>
      </c>
      <c r="B5599" s="9">
        <v>1</v>
      </c>
      <c r="K5599" s="29" t="s">
        <v>8183</v>
      </c>
      <c r="L5599" s="30" t="s">
        <v>18388</v>
      </c>
      <c r="M5599" s="30" t="s">
        <v>18389</v>
      </c>
      <c r="N5599" s="30" t="s">
        <v>18387</v>
      </c>
      <c r="O5599" s="30" t="s">
        <v>19511</v>
      </c>
      <c r="P5599" s="30" t="s">
        <v>19511</v>
      </c>
      <c r="Q5599" s="31" t="s">
        <v>7321</v>
      </c>
    </row>
    <row r="5600" spans="1:17" x14ac:dyDescent="0.2">
      <c r="A5600" s="9" t="s">
        <v>19030</v>
      </c>
      <c r="B5600" s="9">
        <v>1</v>
      </c>
      <c r="K5600" s="26" t="s">
        <v>8523</v>
      </c>
      <c r="L5600" s="27" t="s">
        <v>18390</v>
      </c>
      <c r="M5600" s="27" t="s">
        <v>18391</v>
      </c>
      <c r="N5600" s="27" t="s">
        <v>18387</v>
      </c>
      <c r="O5600" s="27" t="s">
        <v>18387</v>
      </c>
      <c r="P5600" s="27" t="s">
        <v>7322</v>
      </c>
      <c r="Q5600" s="28" t="s">
        <v>7323</v>
      </c>
    </row>
    <row r="5601" spans="1:17" x14ac:dyDescent="0.2">
      <c r="A5601" s="9" t="s">
        <v>19031</v>
      </c>
      <c r="B5601" s="9">
        <v>1</v>
      </c>
      <c r="K5601" s="29" t="s">
        <v>8523</v>
      </c>
      <c r="L5601" s="30" t="s">
        <v>18392</v>
      </c>
      <c r="M5601" s="30" t="s">
        <v>18393</v>
      </c>
      <c r="N5601" s="30" t="s">
        <v>18387</v>
      </c>
      <c r="O5601" s="30" t="s">
        <v>18387</v>
      </c>
      <c r="P5601" s="30" t="s">
        <v>7324</v>
      </c>
      <c r="Q5601" s="31" t="s">
        <v>7325</v>
      </c>
    </row>
    <row r="5602" spans="1:17" x14ac:dyDescent="0.2">
      <c r="A5602" s="9" t="s">
        <v>19035</v>
      </c>
      <c r="B5602" s="9">
        <v>1</v>
      </c>
      <c r="K5602" s="26" t="s">
        <v>8171</v>
      </c>
      <c r="L5602" s="27" t="s">
        <v>10217</v>
      </c>
      <c r="M5602" s="27" t="s">
        <v>18394</v>
      </c>
      <c r="N5602" s="27" t="s">
        <v>18387</v>
      </c>
      <c r="O5602" s="27" t="s">
        <v>18387</v>
      </c>
      <c r="P5602" s="27" t="s">
        <v>7326</v>
      </c>
      <c r="Q5602" s="28" t="s">
        <v>7327</v>
      </c>
    </row>
    <row r="5603" spans="1:17" x14ac:dyDescent="0.2">
      <c r="A5603" s="9" t="s">
        <v>19037</v>
      </c>
      <c r="B5603" s="9">
        <v>1</v>
      </c>
      <c r="K5603" s="29" t="s">
        <v>8177</v>
      </c>
      <c r="L5603" s="30" t="s">
        <v>18395</v>
      </c>
      <c r="M5603" s="30" t="s">
        <v>18396</v>
      </c>
      <c r="N5603" s="30" t="s">
        <v>18387</v>
      </c>
      <c r="O5603" s="30" t="s">
        <v>18387</v>
      </c>
      <c r="P5603" s="30" t="s">
        <v>19511</v>
      </c>
      <c r="Q5603" s="31" t="s">
        <v>19511</v>
      </c>
    </row>
    <row r="5604" spans="1:17" x14ac:dyDescent="0.2">
      <c r="A5604" s="9" t="s">
        <v>19039</v>
      </c>
      <c r="B5604" s="9">
        <v>1</v>
      </c>
      <c r="K5604" s="26" t="s">
        <v>8186</v>
      </c>
      <c r="L5604" s="27" t="s">
        <v>18397</v>
      </c>
      <c r="M5604" s="27" t="s">
        <v>18398</v>
      </c>
      <c r="N5604" s="27" t="s">
        <v>18387</v>
      </c>
      <c r="O5604" s="27" t="s">
        <v>18387</v>
      </c>
      <c r="P5604" s="27" t="s">
        <v>7328</v>
      </c>
      <c r="Q5604" s="28" t="s">
        <v>7329</v>
      </c>
    </row>
    <row r="5605" spans="1:17" x14ac:dyDescent="0.2">
      <c r="A5605" s="9" t="s">
        <v>19042</v>
      </c>
      <c r="B5605" s="9">
        <v>1</v>
      </c>
      <c r="K5605" s="29" t="s">
        <v>8186</v>
      </c>
      <c r="L5605" s="30" t="s">
        <v>18399</v>
      </c>
      <c r="M5605" s="30" t="s">
        <v>7330</v>
      </c>
      <c r="N5605" s="30" t="s">
        <v>18387</v>
      </c>
      <c r="O5605" s="30" t="s">
        <v>18387</v>
      </c>
      <c r="P5605" s="30" t="s">
        <v>7331</v>
      </c>
      <c r="Q5605" s="31" t="s">
        <v>7332</v>
      </c>
    </row>
    <row r="5606" spans="1:17" x14ac:dyDescent="0.2">
      <c r="A5606" s="9" t="s">
        <v>19044</v>
      </c>
      <c r="B5606" s="9">
        <v>1</v>
      </c>
      <c r="K5606" s="26" t="s">
        <v>8183</v>
      </c>
      <c r="L5606" s="27" t="s">
        <v>18400</v>
      </c>
      <c r="M5606" s="27" t="s">
        <v>18401</v>
      </c>
      <c r="N5606" s="27" t="s">
        <v>18387</v>
      </c>
      <c r="O5606" s="27" t="s">
        <v>18387</v>
      </c>
      <c r="P5606" s="27" t="s">
        <v>19511</v>
      </c>
      <c r="Q5606" s="28" t="s">
        <v>7333</v>
      </c>
    </row>
    <row r="5607" spans="1:17" x14ac:dyDescent="0.2">
      <c r="A5607" s="9" t="s">
        <v>19046</v>
      </c>
      <c r="B5607" s="9">
        <v>1</v>
      </c>
      <c r="K5607" s="29" t="s">
        <v>8582</v>
      </c>
      <c r="L5607" s="30" t="s">
        <v>18402</v>
      </c>
      <c r="M5607" s="30" t="s">
        <v>18403</v>
      </c>
      <c r="N5607" s="30" t="s">
        <v>18387</v>
      </c>
      <c r="O5607" s="30" t="s">
        <v>18404</v>
      </c>
      <c r="P5607" s="30" t="s">
        <v>7325</v>
      </c>
      <c r="Q5607" s="31" t="s">
        <v>7324</v>
      </c>
    </row>
    <row r="5608" spans="1:17" x14ac:dyDescent="0.2">
      <c r="A5608" s="9" t="s">
        <v>19048</v>
      </c>
      <c r="B5608" s="9">
        <v>1</v>
      </c>
      <c r="K5608" s="26" t="s">
        <v>8582</v>
      </c>
      <c r="L5608" s="27" t="s">
        <v>18405</v>
      </c>
      <c r="M5608" s="27" t="s">
        <v>18403</v>
      </c>
      <c r="N5608" s="27" t="s">
        <v>18387</v>
      </c>
      <c r="O5608" s="27" t="s">
        <v>18404</v>
      </c>
      <c r="P5608" s="27" t="s">
        <v>7325</v>
      </c>
      <c r="Q5608" s="28" t="s">
        <v>7324</v>
      </c>
    </row>
    <row r="5609" spans="1:17" x14ac:dyDescent="0.2">
      <c r="A5609" s="9" t="s">
        <v>19050</v>
      </c>
      <c r="B5609" s="9">
        <v>1</v>
      </c>
      <c r="K5609" s="29" t="s">
        <v>8582</v>
      </c>
      <c r="L5609" s="30" t="s">
        <v>18390</v>
      </c>
      <c r="M5609" s="30" t="s">
        <v>19511</v>
      </c>
      <c r="N5609" s="30" t="s">
        <v>18387</v>
      </c>
      <c r="O5609" s="30" t="s">
        <v>19511</v>
      </c>
      <c r="P5609" s="30" t="s">
        <v>7323</v>
      </c>
      <c r="Q5609" s="31" t="s">
        <v>7322</v>
      </c>
    </row>
    <row r="5610" spans="1:17" x14ac:dyDescent="0.2">
      <c r="A5610" s="9" t="s">
        <v>19052</v>
      </c>
      <c r="B5610" s="9">
        <v>1</v>
      </c>
      <c r="K5610" s="26" t="s">
        <v>8582</v>
      </c>
      <c r="L5610" s="27" t="s">
        <v>18406</v>
      </c>
      <c r="M5610" s="27" t="s">
        <v>19511</v>
      </c>
      <c r="N5610" s="27" t="s">
        <v>18387</v>
      </c>
      <c r="O5610" s="27" t="s">
        <v>18404</v>
      </c>
      <c r="P5610" s="27" t="s">
        <v>19511</v>
      </c>
      <c r="Q5610" s="28" t="s">
        <v>19511</v>
      </c>
    </row>
    <row r="5611" spans="1:17" x14ac:dyDescent="0.2">
      <c r="A5611" s="9" t="s">
        <v>19054</v>
      </c>
      <c r="B5611" s="9">
        <v>1</v>
      </c>
      <c r="K5611" s="29" t="s">
        <v>8183</v>
      </c>
      <c r="L5611" s="30" t="s">
        <v>18407</v>
      </c>
      <c r="M5611" s="30" t="s">
        <v>7334</v>
      </c>
      <c r="N5611" s="30" t="s">
        <v>18387</v>
      </c>
      <c r="O5611" s="30" t="s">
        <v>18408</v>
      </c>
      <c r="P5611" s="30" t="s">
        <v>7335</v>
      </c>
      <c r="Q5611" s="31" t="s">
        <v>7336</v>
      </c>
    </row>
    <row r="5612" spans="1:17" x14ac:dyDescent="0.2">
      <c r="A5612" s="9" t="s">
        <v>19056</v>
      </c>
      <c r="B5612" s="9">
        <v>1</v>
      </c>
      <c r="K5612" s="26" t="s">
        <v>8216</v>
      </c>
      <c r="L5612" s="27" t="s">
        <v>18409</v>
      </c>
      <c r="M5612" s="27" t="s">
        <v>18410</v>
      </c>
      <c r="N5612" s="27" t="s">
        <v>7373</v>
      </c>
      <c r="O5612" s="27" t="s">
        <v>7373</v>
      </c>
      <c r="P5612" s="27" t="s">
        <v>19511</v>
      </c>
      <c r="Q5612" s="28" t="s">
        <v>7337</v>
      </c>
    </row>
    <row r="5613" spans="1:17" x14ac:dyDescent="0.2">
      <c r="A5613" s="9" t="s">
        <v>19059</v>
      </c>
      <c r="B5613" s="9">
        <v>1</v>
      </c>
      <c r="K5613" s="29" t="s">
        <v>8183</v>
      </c>
      <c r="L5613" s="30" t="s">
        <v>18411</v>
      </c>
      <c r="M5613" s="30" t="s">
        <v>18412</v>
      </c>
      <c r="N5613" s="30" t="s">
        <v>7373</v>
      </c>
      <c r="O5613" s="30" t="s">
        <v>7373</v>
      </c>
      <c r="P5613" s="30" t="s">
        <v>19511</v>
      </c>
      <c r="Q5613" s="31" t="s">
        <v>7338</v>
      </c>
    </row>
    <row r="5614" spans="1:17" x14ac:dyDescent="0.2">
      <c r="A5614" s="9" t="s">
        <v>19062</v>
      </c>
      <c r="B5614" s="9">
        <v>1</v>
      </c>
      <c r="K5614" s="26" t="s">
        <v>8174</v>
      </c>
      <c r="L5614" s="27" t="s">
        <v>18413</v>
      </c>
      <c r="M5614" s="27" t="s">
        <v>19511</v>
      </c>
      <c r="N5614" s="27" t="s">
        <v>7373</v>
      </c>
      <c r="O5614" s="27" t="s">
        <v>19511</v>
      </c>
      <c r="P5614" s="27" t="s">
        <v>19511</v>
      </c>
      <c r="Q5614" s="28" t="s">
        <v>19511</v>
      </c>
    </row>
    <row r="5615" spans="1:17" x14ac:dyDescent="0.2">
      <c r="A5615" s="9" t="s">
        <v>19064</v>
      </c>
      <c r="B5615" s="9">
        <v>1</v>
      </c>
      <c r="K5615" s="29" t="s">
        <v>8174</v>
      </c>
      <c r="L5615" s="30" t="s">
        <v>18414</v>
      </c>
      <c r="M5615" s="30" t="s">
        <v>18415</v>
      </c>
      <c r="N5615" s="30" t="s">
        <v>7373</v>
      </c>
      <c r="O5615" s="30" t="s">
        <v>19511</v>
      </c>
      <c r="P5615" s="30" t="s">
        <v>7339</v>
      </c>
      <c r="Q5615" s="31" t="s">
        <v>7340</v>
      </c>
    </row>
    <row r="5616" spans="1:17" x14ac:dyDescent="0.2">
      <c r="A5616" s="9" t="s">
        <v>19066</v>
      </c>
      <c r="B5616" s="9">
        <v>1</v>
      </c>
      <c r="K5616" s="26" t="s">
        <v>8186</v>
      </c>
      <c r="L5616" s="27" t="s">
        <v>18416</v>
      </c>
      <c r="M5616" s="27" t="s">
        <v>18417</v>
      </c>
      <c r="N5616" s="27" t="s">
        <v>7373</v>
      </c>
      <c r="O5616" s="27" t="s">
        <v>19511</v>
      </c>
      <c r="P5616" s="27" t="s">
        <v>19511</v>
      </c>
      <c r="Q5616" s="28" t="s">
        <v>7341</v>
      </c>
    </row>
    <row r="5617" spans="1:17" x14ac:dyDescent="0.2">
      <c r="A5617" s="9" t="s">
        <v>19068</v>
      </c>
      <c r="B5617" s="9">
        <v>1</v>
      </c>
      <c r="K5617" s="29" t="s">
        <v>8216</v>
      </c>
      <c r="L5617" s="30" t="s">
        <v>18418</v>
      </c>
      <c r="M5617" s="30" t="s">
        <v>19511</v>
      </c>
      <c r="N5617" s="30" t="s">
        <v>7373</v>
      </c>
      <c r="O5617" s="30" t="s">
        <v>7373</v>
      </c>
      <c r="P5617" s="30" t="s">
        <v>19511</v>
      </c>
      <c r="Q5617" s="31" t="s">
        <v>7342</v>
      </c>
    </row>
    <row r="5618" spans="1:17" x14ac:dyDescent="0.2">
      <c r="A5618" s="9" t="s">
        <v>19069</v>
      </c>
      <c r="B5618" s="9">
        <v>1</v>
      </c>
      <c r="K5618" s="26" t="s">
        <v>8171</v>
      </c>
      <c r="L5618" s="27" t="s">
        <v>18419</v>
      </c>
      <c r="M5618" s="27" t="s">
        <v>7343</v>
      </c>
      <c r="N5618" s="27" t="s">
        <v>7373</v>
      </c>
      <c r="O5618" s="27" t="s">
        <v>7373</v>
      </c>
      <c r="P5618" s="27" t="s">
        <v>7344</v>
      </c>
      <c r="Q5618" s="28" t="s">
        <v>7345</v>
      </c>
    </row>
    <row r="5619" spans="1:17" x14ac:dyDescent="0.2">
      <c r="A5619" s="9" t="s">
        <v>19071</v>
      </c>
      <c r="B5619" s="9">
        <v>1</v>
      </c>
      <c r="K5619" s="29" t="s">
        <v>8183</v>
      </c>
      <c r="L5619" s="30" t="s">
        <v>18420</v>
      </c>
      <c r="M5619" s="30" t="s">
        <v>18421</v>
      </c>
      <c r="N5619" s="30" t="s">
        <v>7373</v>
      </c>
      <c r="O5619" s="30" t="s">
        <v>7373</v>
      </c>
      <c r="P5619" s="30" t="s">
        <v>19511</v>
      </c>
      <c r="Q5619" s="31" t="s">
        <v>7346</v>
      </c>
    </row>
    <row r="5620" spans="1:17" x14ac:dyDescent="0.2">
      <c r="A5620" s="9" t="s">
        <v>19073</v>
      </c>
      <c r="B5620" s="9">
        <v>1</v>
      </c>
      <c r="K5620" s="26" t="s">
        <v>8186</v>
      </c>
      <c r="L5620" s="27" t="s">
        <v>18422</v>
      </c>
      <c r="M5620" s="27" t="s">
        <v>7347</v>
      </c>
      <c r="N5620" s="27" t="s">
        <v>7373</v>
      </c>
      <c r="O5620" s="27" t="s">
        <v>7373</v>
      </c>
      <c r="P5620" s="27" t="s">
        <v>19511</v>
      </c>
      <c r="Q5620" s="28" t="s">
        <v>19511</v>
      </c>
    </row>
    <row r="5621" spans="1:17" x14ac:dyDescent="0.2">
      <c r="A5621" s="9" t="s">
        <v>19075</v>
      </c>
      <c r="B5621" s="9">
        <v>1</v>
      </c>
      <c r="K5621" s="29" t="s">
        <v>8177</v>
      </c>
      <c r="L5621" s="30" t="s">
        <v>13803</v>
      </c>
      <c r="M5621" s="30" t="s">
        <v>7348</v>
      </c>
      <c r="N5621" s="30" t="s">
        <v>7373</v>
      </c>
      <c r="O5621" s="30" t="s">
        <v>7373</v>
      </c>
      <c r="P5621" s="30" t="s">
        <v>7349</v>
      </c>
      <c r="Q5621" s="31" t="s">
        <v>7350</v>
      </c>
    </row>
    <row r="5622" spans="1:17" x14ac:dyDescent="0.2">
      <c r="A5622" s="9" t="s">
        <v>19077</v>
      </c>
      <c r="B5622" s="9">
        <v>1</v>
      </c>
      <c r="K5622" s="26" t="s">
        <v>8186</v>
      </c>
      <c r="L5622" s="27" t="s">
        <v>18423</v>
      </c>
      <c r="M5622" s="27" t="s">
        <v>19511</v>
      </c>
      <c r="N5622" s="27" t="s">
        <v>7373</v>
      </c>
      <c r="O5622" s="27" t="s">
        <v>7373</v>
      </c>
      <c r="P5622" s="27" t="s">
        <v>19511</v>
      </c>
      <c r="Q5622" s="28" t="s">
        <v>7351</v>
      </c>
    </row>
    <row r="5623" spans="1:17" x14ac:dyDescent="0.2">
      <c r="A5623" s="9" t="s">
        <v>19078</v>
      </c>
      <c r="B5623" s="9">
        <v>1</v>
      </c>
      <c r="K5623" s="29" t="s">
        <v>8216</v>
      </c>
      <c r="L5623" s="30" t="s">
        <v>15421</v>
      </c>
      <c r="M5623" s="30" t="s">
        <v>19511</v>
      </c>
      <c r="N5623" s="30" t="s">
        <v>7373</v>
      </c>
      <c r="O5623" s="30" t="s">
        <v>7373</v>
      </c>
      <c r="P5623" s="30" t="s">
        <v>5161</v>
      </c>
      <c r="Q5623" s="31" t="s">
        <v>5162</v>
      </c>
    </row>
    <row r="5624" spans="1:17" x14ac:dyDescent="0.2">
      <c r="A5624" s="9" t="s">
        <v>19080</v>
      </c>
      <c r="B5624" s="9">
        <v>1</v>
      </c>
      <c r="K5624" s="26" t="s">
        <v>8186</v>
      </c>
      <c r="L5624" s="27" t="s">
        <v>18424</v>
      </c>
      <c r="M5624" s="27" t="s">
        <v>18425</v>
      </c>
      <c r="N5624" s="27" t="s">
        <v>7373</v>
      </c>
      <c r="O5624" s="27" t="s">
        <v>7373</v>
      </c>
      <c r="P5624" s="27" t="s">
        <v>7352</v>
      </c>
      <c r="Q5624" s="28" t="s">
        <v>7353</v>
      </c>
    </row>
    <row r="5625" spans="1:17" x14ac:dyDescent="0.2">
      <c r="A5625" s="9" t="s">
        <v>19083</v>
      </c>
      <c r="B5625" s="9">
        <v>1</v>
      </c>
      <c r="K5625" s="29" t="s">
        <v>8186</v>
      </c>
      <c r="L5625" s="30" t="s">
        <v>18426</v>
      </c>
      <c r="M5625" s="30" t="s">
        <v>18427</v>
      </c>
      <c r="N5625" s="30" t="s">
        <v>7373</v>
      </c>
      <c r="O5625" s="30" t="s">
        <v>7373</v>
      </c>
      <c r="P5625" s="30" t="s">
        <v>19511</v>
      </c>
      <c r="Q5625" s="31" t="s">
        <v>7354</v>
      </c>
    </row>
    <row r="5626" spans="1:17" x14ac:dyDescent="0.2">
      <c r="A5626" s="9" t="s">
        <v>19085</v>
      </c>
      <c r="B5626" s="9">
        <v>1</v>
      </c>
      <c r="K5626" s="26" t="s">
        <v>8186</v>
      </c>
      <c r="L5626" s="27" t="s">
        <v>18428</v>
      </c>
      <c r="M5626" s="27" t="s">
        <v>7355</v>
      </c>
      <c r="N5626" s="27" t="s">
        <v>7373</v>
      </c>
      <c r="O5626" s="27" t="s">
        <v>7373</v>
      </c>
      <c r="P5626" s="27" t="s">
        <v>7356</v>
      </c>
      <c r="Q5626" s="28" t="s">
        <v>7357</v>
      </c>
    </row>
    <row r="5627" spans="1:17" x14ac:dyDescent="0.2">
      <c r="A5627" s="9" t="s">
        <v>19086</v>
      </c>
      <c r="B5627" s="9">
        <v>1</v>
      </c>
      <c r="K5627" s="29" t="s">
        <v>8216</v>
      </c>
      <c r="L5627" s="30" t="s">
        <v>18429</v>
      </c>
      <c r="M5627" s="30" t="s">
        <v>18430</v>
      </c>
      <c r="N5627" s="30" t="s">
        <v>7373</v>
      </c>
      <c r="O5627" s="30" t="s">
        <v>7373</v>
      </c>
      <c r="P5627" s="30" t="s">
        <v>7358</v>
      </c>
      <c r="Q5627" s="31" t="s">
        <v>7359</v>
      </c>
    </row>
    <row r="5628" spans="1:17" x14ac:dyDescent="0.2">
      <c r="A5628" s="9" t="s">
        <v>19087</v>
      </c>
      <c r="B5628" s="9">
        <v>1</v>
      </c>
      <c r="K5628" s="26" t="s">
        <v>8174</v>
      </c>
      <c r="L5628" s="27" t="s">
        <v>18431</v>
      </c>
      <c r="M5628" s="27" t="s">
        <v>18432</v>
      </c>
      <c r="N5628" s="27" t="s">
        <v>7373</v>
      </c>
      <c r="O5628" s="27" t="s">
        <v>18433</v>
      </c>
      <c r="P5628" s="27" t="s">
        <v>19511</v>
      </c>
      <c r="Q5628" s="28" t="s">
        <v>7360</v>
      </c>
    </row>
    <row r="5629" spans="1:17" x14ac:dyDescent="0.2">
      <c r="A5629" s="9" t="s">
        <v>19089</v>
      </c>
      <c r="B5629" s="9">
        <v>1</v>
      </c>
      <c r="K5629" s="29" t="s">
        <v>8174</v>
      </c>
      <c r="L5629" s="30" t="s">
        <v>18413</v>
      </c>
      <c r="M5629" s="30" t="s">
        <v>18434</v>
      </c>
      <c r="N5629" s="30" t="s">
        <v>7373</v>
      </c>
      <c r="O5629" s="30" t="s">
        <v>19511</v>
      </c>
      <c r="P5629" s="30" t="s">
        <v>19511</v>
      </c>
      <c r="Q5629" s="31" t="s">
        <v>7361</v>
      </c>
    </row>
    <row r="5630" spans="1:17" x14ac:dyDescent="0.2">
      <c r="A5630" s="9" t="s">
        <v>19090</v>
      </c>
      <c r="B5630" s="9">
        <v>1</v>
      </c>
      <c r="K5630" s="26" t="s">
        <v>8174</v>
      </c>
      <c r="L5630" s="27" t="s">
        <v>18435</v>
      </c>
      <c r="M5630" s="27" t="s">
        <v>18436</v>
      </c>
      <c r="N5630" s="27" t="s">
        <v>7373</v>
      </c>
      <c r="O5630" s="27" t="s">
        <v>19511</v>
      </c>
      <c r="P5630" s="27" t="s">
        <v>19511</v>
      </c>
      <c r="Q5630" s="28" t="s">
        <v>7362</v>
      </c>
    </row>
    <row r="5631" spans="1:17" x14ac:dyDescent="0.2">
      <c r="A5631" s="9" t="s">
        <v>19095</v>
      </c>
      <c r="B5631" s="9">
        <v>1</v>
      </c>
      <c r="K5631" s="29" t="s">
        <v>8216</v>
      </c>
      <c r="L5631" s="30" t="s">
        <v>18437</v>
      </c>
      <c r="M5631" s="30" t="s">
        <v>11474</v>
      </c>
      <c r="N5631" s="30" t="s">
        <v>7373</v>
      </c>
      <c r="O5631" s="30" t="s">
        <v>19511</v>
      </c>
      <c r="P5631" s="30" t="s">
        <v>19511</v>
      </c>
      <c r="Q5631" s="31" t="s">
        <v>7363</v>
      </c>
    </row>
    <row r="5632" spans="1:17" x14ac:dyDescent="0.2">
      <c r="A5632" s="9" t="s">
        <v>19097</v>
      </c>
      <c r="B5632" s="9">
        <v>1</v>
      </c>
      <c r="K5632" s="26" t="s">
        <v>8174</v>
      </c>
      <c r="L5632" s="27" t="s">
        <v>18438</v>
      </c>
      <c r="M5632" s="27" t="s">
        <v>18439</v>
      </c>
      <c r="N5632" s="27" t="s">
        <v>7373</v>
      </c>
      <c r="O5632" s="27" t="s">
        <v>18440</v>
      </c>
      <c r="P5632" s="27" t="s">
        <v>19511</v>
      </c>
      <c r="Q5632" s="28" t="s">
        <v>7364</v>
      </c>
    </row>
    <row r="5633" spans="1:17" x14ac:dyDescent="0.2">
      <c r="A5633" s="9" t="s">
        <v>19099</v>
      </c>
      <c r="B5633" s="9">
        <v>1</v>
      </c>
      <c r="K5633" s="29" t="s">
        <v>8183</v>
      </c>
      <c r="L5633" s="30" t="s">
        <v>18441</v>
      </c>
      <c r="M5633" s="30" t="s">
        <v>18442</v>
      </c>
      <c r="N5633" s="30" t="s">
        <v>7373</v>
      </c>
      <c r="O5633" s="30" t="s">
        <v>7373</v>
      </c>
      <c r="P5633" s="30" t="s">
        <v>19511</v>
      </c>
      <c r="Q5633" s="31" t="s">
        <v>7365</v>
      </c>
    </row>
    <row r="5634" spans="1:17" x14ac:dyDescent="0.2">
      <c r="A5634" s="9" t="s">
        <v>19100</v>
      </c>
      <c r="B5634" s="9">
        <v>1</v>
      </c>
      <c r="K5634" s="26" t="s">
        <v>8183</v>
      </c>
      <c r="L5634" s="27" t="s">
        <v>18443</v>
      </c>
      <c r="M5634" s="27" t="s">
        <v>18444</v>
      </c>
      <c r="N5634" s="27" t="s">
        <v>7373</v>
      </c>
      <c r="O5634" s="27" t="s">
        <v>7373</v>
      </c>
      <c r="P5634" s="27" t="s">
        <v>19511</v>
      </c>
      <c r="Q5634" s="28" t="s">
        <v>7366</v>
      </c>
    </row>
    <row r="5635" spans="1:17" x14ac:dyDescent="0.2">
      <c r="A5635" s="9" t="s">
        <v>19103</v>
      </c>
      <c r="B5635" s="9">
        <v>1</v>
      </c>
      <c r="K5635" s="29" t="s">
        <v>8186</v>
      </c>
      <c r="L5635" s="30" t="s">
        <v>18445</v>
      </c>
      <c r="M5635" s="30" t="s">
        <v>18446</v>
      </c>
      <c r="N5635" s="30" t="s">
        <v>7373</v>
      </c>
      <c r="O5635" s="30" t="s">
        <v>7373</v>
      </c>
      <c r="P5635" s="30" t="s">
        <v>7367</v>
      </c>
      <c r="Q5635" s="31" t="s">
        <v>7368</v>
      </c>
    </row>
    <row r="5636" spans="1:17" x14ac:dyDescent="0.2">
      <c r="A5636" s="9" t="s">
        <v>19105</v>
      </c>
      <c r="B5636" s="9">
        <v>1</v>
      </c>
      <c r="K5636" s="26" t="s">
        <v>8220</v>
      </c>
      <c r="L5636" s="27" t="s">
        <v>18447</v>
      </c>
      <c r="M5636" s="27" t="s">
        <v>19511</v>
      </c>
      <c r="N5636" s="27" t="s">
        <v>7373</v>
      </c>
      <c r="O5636" s="27" t="s">
        <v>7369</v>
      </c>
      <c r="P5636" s="27" t="s">
        <v>19511</v>
      </c>
      <c r="Q5636" s="28" t="s">
        <v>19511</v>
      </c>
    </row>
    <row r="5637" spans="1:17" x14ac:dyDescent="0.2">
      <c r="A5637" s="9" t="s">
        <v>19107</v>
      </c>
      <c r="B5637" s="9">
        <v>1</v>
      </c>
      <c r="K5637" s="29" t="s">
        <v>8183</v>
      </c>
      <c r="L5637" s="30" t="s">
        <v>18448</v>
      </c>
      <c r="M5637" s="30" t="s">
        <v>7370</v>
      </c>
      <c r="N5637" s="30" t="s">
        <v>7373</v>
      </c>
      <c r="O5637" s="30" t="s">
        <v>7373</v>
      </c>
      <c r="P5637" s="30" t="s">
        <v>7371</v>
      </c>
      <c r="Q5637" s="31" t="s">
        <v>7372</v>
      </c>
    </row>
    <row r="5638" spans="1:17" x14ac:dyDescent="0.2">
      <c r="A5638" s="9" t="s">
        <v>19109</v>
      </c>
      <c r="B5638" s="9">
        <v>1</v>
      </c>
      <c r="K5638" s="26" t="s">
        <v>8186</v>
      </c>
      <c r="L5638" s="27" t="s">
        <v>18449</v>
      </c>
      <c r="M5638" s="27" t="s">
        <v>18450</v>
      </c>
      <c r="N5638" s="27" t="s">
        <v>7373</v>
      </c>
      <c r="O5638" s="27" t="s">
        <v>7373</v>
      </c>
      <c r="P5638" s="27" t="s">
        <v>19511</v>
      </c>
      <c r="Q5638" s="28" t="s">
        <v>5160</v>
      </c>
    </row>
    <row r="5639" spans="1:17" x14ac:dyDescent="0.2">
      <c r="A5639" s="9" t="s">
        <v>19110</v>
      </c>
      <c r="B5639" s="9">
        <v>1</v>
      </c>
      <c r="K5639" s="29" t="s">
        <v>8220</v>
      </c>
      <c r="L5639" s="30" t="s">
        <v>8250</v>
      </c>
      <c r="M5639" s="30" t="s">
        <v>19511</v>
      </c>
      <c r="N5639" s="30" t="s">
        <v>18451</v>
      </c>
      <c r="O5639" s="30" t="s">
        <v>19511</v>
      </c>
      <c r="P5639" s="30" t="s">
        <v>19511</v>
      </c>
      <c r="Q5639" s="31" t="s">
        <v>19511</v>
      </c>
    </row>
    <row r="5640" spans="1:17" x14ac:dyDescent="0.2">
      <c r="A5640" s="9" t="s">
        <v>19112</v>
      </c>
      <c r="B5640" s="9">
        <v>1</v>
      </c>
      <c r="K5640" s="26" t="s">
        <v>8285</v>
      </c>
      <c r="L5640" s="27" t="s">
        <v>18452</v>
      </c>
      <c r="M5640" s="27" t="s">
        <v>18453</v>
      </c>
      <c r="N5640" s="27" t="s">
        <v>18451</v>
      </c>
      <c r="O5640" s="27" t="s">
        <v>18451</v>
      </c>
      <c r="P5640" s="27" t="s">
        <v>19511</v>
      </c>
      <c r="Q5640" s="28" t="s">
        <v>7374</v>
      </c>
    </row>
    <row r="5641" spans="1:17" x14ac:dyDescent="0.2">
      <c r="A5641" s="9" t="s">
        <v>19115</v>
      </c>
      <c r="B5641" s="9">
        <v>1</v>
      </c>
      <c r="K5641" s="29" t="s">
        <v>8183</v>
      </c>
      <c r="L5641" s="30" t="s">
        <v>18454</v>
      </c>
      <c r="M5641" s="30" t="s">
        <v>18455</v>
      </c>
      <c r="N5641" s="30" t="s">
        <v>18451</v>
      </c>
      <c r="O5641" s="30" t="s">
        <v>18451</v>
      </c>
      <c r="P5641" s="30" t="s">
        <v>19511</v>
      </c>
      <c r="Q5641" s="31" t="s">
        <v>7375</v>
      </c>
    </row>
    <row r="5642" spans="1:17" x14ac:dyDescent="0.2">
      <c r="A5642" s="9" t="s">
        <v>19117</v>
      </c>
      <c r="B5642" s="9">
        <v>1</v>
      </c>
      <c r="K5642" s="26" t="s">
        <v>8183</v>
      </c>
      <c r="L5642" s="27" t="s">
        <v>18456</v>
      </c>
      <c r="M5642" s="27" t="s">
        <v>18457</v>
      </c>
      <c r="N5642" s="27" t="s">
        <v>18451</v>
      </c>
      <c r="O5642" s="27" t="s">
        <v>18451</v>
      </c>
      <c r="P5642" s="27" t="s">
        <v>19511</v>
      </c>
      <c r="Q5642" s="28" t="s">
        <v>19511</v>
      </c>
    </row>
    <row r="5643" spans="1:17" x14ac:dyDescent="0.2">
      <c r="A5643" s="9" t="s">
        <v>19119</v>
      </c>
      <c r="B5643" s="9">
        <v>1</v>
      </c>
      <c r="K5643" s="29" t="s">
        <v>8216</v>
      </c>
      <c r="L5643" s="30" t="s">
        <v>18458</v>
      </c>
      <c r="M5643" s="30" t="s">
        <v>18459</v>
      </c>
      <c r="N5643" s="30" t="s">
        <v>18451</v>
      </c>
      <c r="O5643" s="30" t="s">
        <v>18451</v>
      </c>
      <c r="P5643" s="30" t="s">
        <v>19511</v>
      </c>
      <c r="Q5643" s="31" t="s">
        <v>19511</v>
      </c>
    </row>
    <row r="5644" spans="1:17" x14ac:dyDescent="0.2">
      <c r="A5644" s="9" t="s">
        <v>19121</v>
      </c>
      <c r="B5644" s="9">
        <v>1</v>
      </c>
      <c r="K5644" s="26" t="s">
        <v>8186</v>
      </c>
      <c r="L5644" s="27" t="s">
        <v>18460</v>
      </c>
      <c r="M5644" s="27" t="s">
        <v>18461</v>
      </c>
      <c r="N5644" s="27" t="s">
        <v>18451</v>
      </c>
      <c r="O5644" s="27" t="s">
        <v>19511</v>
      </c>
      <c r="P5644" s="27" t="s">
        <v>19511</v>
      </c>
      <c r="Q5644" s="28" t="s">
        <v>7376</v>
      </c>
    </row>
    <row r="5645" spans="1:17" x14ac:dyDescent="0.2">
      <c r="A5645" s="9" t="s">
        <v>19122</v>
      </c>
      <c r="B5645" s="9">
        <v>1</v>
      </c>
      <c r="K5645" s="29" t="s">
        <v>8183</v>
      </c>
      <c r="L5645" s="30" t="s">
        <v>18462</v>
      </c>
      <c r="M5645" s="30" t="s">
        <v>7377</v>
      </c>
      <c r="N5645" s="30" t="s">
        <v>7394</v>
      </c>
      <c r="O5645" s="30" t="s">
        <v>7394</v>
      </c>
      <c r="P5645" s="30" t="s">
        <v>19511</v>
      </c>
      <c r="Q5645" s="31" t="s">
        <v>7378</v>
      </c>
    </row>
    <row r="5646" spans="1:17" x14ac:dyDescent="0.2">
      <c r="A5646" s="9" t="s">
        <v>19124</v>
      </c>
      <c r="B5646" s="9">
        <v>1</v>
      </c>
      <c r="K5646" s="26" t="s">
        <v>8183</v>
      </c>
      <c r="L5646" s="27" t="s">
        <v>18463</v>
      </c>
      <c r="M5646" s="27" t="s">
        <v>18464</v>
      </c>
      <c r="N5646" s="27" t="s">
        <v>7394</v>
      </c>
      <c r="O5646" s="27" t="s">
        <v>7394</v>
      </c>
      <c r="P5646" s="27" t="s">
        <v>7379</v>
      </c>
      <c r="Q5646" s="28" t="s">
        <v>7380</v>
      </c>
    </row>
    <row r="5647" spans="1:17" x14ac:dyDescent="0.2">
      <c r="A5647" s="9" t="s">
        <v>19127</v>
      </c>
      <c r="B5647" s="9">
        <v>1</v>
      </c>
      <c r="K5647" s="29" t="s">
        <v>8183</v>
      </c>
      <c r="L5647" s="30" t="s">
        <v>18465</v>
      </c>
      <c r="M5647" s="30" t="s">
        <v>18466</v>
      </c>
      <c r="N5647" s="30" t="s">
        <v>7394</v>
      </c>
      <c r="O5647" s="30" t="s">
        <v>7394</v>
      </c>
      <c r="P5647" s="30" t="s">
        <v>19511</v>
      </c>
      <c r="Q5647" s="31" t="s">
        <v>7381</v>
      </c>
    </row>
    <row r="5648" spans="1:17" x14ac:dyDescent="0.2">
      <c r="A5648" s="9" t="s">
        <v>19131</v>
      </c>
      <c r="B5648" s="9">
        <v>1</v>
      </c>
      <c r="K5648" s="26" t="s">
        <v>8186</v>
      </c>
      <c r="L5648" s="27" t="s">
        <v>18467</v>
      </c>
      <c r="M5648" s="27" t="s">
        <v>18468</v>
      </c>
      <c r="N5648" s="27" t="s">
        <v>7394</v>
      </c>
      <c r="O5648" s="27" t="s">
        <v>7394</v>
      </c>
      <c r="P5648" s="27" t="s">
        <v>7382</v>
      </c>
      <c r="Q5648" s="28" t="s">
        <v>7383</v>
      </c>
    </row>
    <row r="5649" spans="1:17" x14ac:dyDescent="0.2">
      <c r="A5649" s="9" t="s">
        <v>19133</v>
      </c>
      <c r="B5649" s="9">
        <v>1</v>
      </c>
      <c r="K5649" s="29" t="s">
        <v>8582</v>
      </c>
      <c r="L5649" s="30" t="s">
        <v>18469</v>
      </c>
      <c r="M5649" s="30" t="s">
        <v>18470</v>
      </c>
      <c r="N5649" s="30" t="s">
        <v>7394</v>
      </c>
      <c r="O5649" s="30" t="s">
        <v>18471</v>
      </c>
      <c r="P5649" s="30" t="s">
        <v>19511</v>
      </c>
      <c r="Q5649" s="31" t="s">
        <v>19511</v>
      </c>
    </row>
    <row r="5650" spans="1:17" x14ac:dyDescent="0.2">
      <c r="A5650" s="9" t="s">
        <v>19134</v>
      </c>
      <c r="B5650" s="9">
        <v>1</v>
      </c>
      <c r="K5650" s="26" t="s">
        <v>8582</v>
      </c>
      <c r="L5650" s="27" t="s">
        <v>18472</v>
      </c>
      <c r="M5650" s="27" t="s">
        <v>7384</v>
      </c>
      <c r="N5650" s="27" t="s">
        <v>7394</v>
      </c>
      <c r="O5650" s="27" t="s">
        <v>7385</v>
      </c>
      <c r="P5650" s="27" t="s">
        <v>7386</v>
      </c>
      <c r="Q5650" s="28" t="s">
        <v>7387</v>
      </c>
    </row>
    <row r="5651" spans="1:17" x14ac:dyDescent="0.2">
      <c r="A5651" s="9" t="s">
        <v>19136</v>
      </c>
      <c r="B5651" s="9">
        <v>1</v>
      </c>
      <c r="K5651" s="29" t="s">
        <v>8183</v>
      </c>
      <c r="L5651" s="30" t="s">
        <v>18473</v>
      </c>
      <c r="M5651" s="30" t="s">
        <v>18474</v>
      </c>
      <c r="N5651" s="30" t="s">
        <v>7394</v>
      </c>
      <c r="O5651" s="30" t="s">
        <v>7394</v>
      </c>
      <c r="P5651" s="30" t="s">
        <v>7388</v>
      </c>
      <c r="Q5651" s="31" t="s">
        <v>7389</v>
      </c>
    </row>
    <row r="5652" spans="1:17" x14ac:dyDescent="0.2">
      <c r="A5652" s="9" t="s">
        <v>19137</v>
      </c>
      <c r="B5652" s="9">
        <v>1</v>
      </c>
      <c r="K5652" s="26" t="s">
        <v>8183</v>
      </c>
      <c r="L5652" s="27" t="s">
        <v>18475</v>
      </c>
      <c r="M5652" s="27" t="s">
        <v>18476</v>
      </c>
      <c r="N5652" s="27" t="s">
        <v>7394</v>
      </c>
      <c r="O5652" s="27" t="s">
        <v>7394</v>
      </c>
      <c r="P5652" s="27" t="s">
        <v>7390</v>
      </c>
      <c r="Q5652" s="28" t="s">
        <v>7391</v>
      </c>
    </row>
    <row r="5653" spans="1:17" x14ac:dyDescent="0.2">
      <c r="A5653" s="9" t="s">
        <v>19138</v>
      </c>
      <c r="B5653" s="9">
        <v>1</v>
      </c>
      <c r="K5653" s="29" t="s">
        <v>8523</v>
      </c>
      <c r="L5653" s="30" t="s">
        <v>18477</v>
      </c>
      <c r="M5653" s="30" t="s">
        <v>18478</v>
      </c>
      <c r="N5653" s="30" t="s">
        <v>7394</v>
      </c>
      <c r="O5653" s="30" t="s">
        <v>7394</v>
      </c>
      <c r="P5653" s="30" t="s">
        <v>7392</v>
      </c>
      <c r="Q5653" s="31" t="s">
        <v>7393</v>
      </c>
    </row>
    <row r="5654" spans="1:17" x14ac:dyDescent="0.2">
      <c r="A5654" s="9" t="s">
        <v>19140</v>
      </c>
      <c r="B5654" s="9">
        <v>1</v>
      </c>
      <c r="K5654" s="26" t="s">
        <v>8183</v>
      </c>
      <c r="L5654" s="27" t="s">
        <v>18479</v>
      </c>
      <c r="M5654" s="27" t="s">
        <v>18480</v>
      </c>
      <c r="N5654" s="27" t="s">
        <v>7394</v>
      </c>
      <c r="O5654" s="27" t="s">
        <v>7394</v>
      </c>
      <c r="P5654" s="27" t="s">
        <v>7395</v>
      </c>
      <c r="Q5654" s="28" t="s">
        <v>7396</v>
      </c>
    </row>
    <row r="5655" spans="1:17" x14ac:dyDescent="0.2">
      <c r="A5655" s="9" t="s">
        <v>19141</v>
      </c>
      <c r="B5655" s="9">
        <v>1</v>
      </c>
      <c r="K5655" s="29" t="s">
        <v>8183</v>
      </c>
      <c r="L5655" s="30" t="s">
        <v>18481</v>
      </c>
      <c r="M5655" s="30" t="s">
        <v>7397</v>
      </c>
      <c r="N5655" s="30" t="s">
        <v>7394</v>
      </c>
      <c r="O5655" s="30" t="s">
        <v>18482</v>
      </c>
      <c r="P5655" s="30" t="s">
        <v>19511</v>
      </c>
      <c r="Q5655" s="31" t="s">
        <v>19511</v>
      </c>
    </row>
    <row r="5656" spans="1:17" x14ac:dyDescent="0.2">
      <c r="A5656" s="9" t="s">
        <v>19143</v>
      </c>
      <c r="B5656" s="9">
        <v>1</v>
      </c>
      <c r="K5656" s="26" t="s">
        <v>8186</v>
      </c>
      <c r="L5656" s="27" t="s">
        <v>18483</v>
      </c>
      <c r="M5656" s="27" t="s">
        <v>18484</v>
      </c>
      <c r="N5656" s="27" t="s">
        <v>7394</v>
      </c>
      <c r="O5656" s="27" t="s">
        <v>7394</v>
      </c>
      <c r="P5656" s="27" t="s">
        <v>7398</v>
      </c>
      <c r="Q5656" s="28" t="s">
        <v>7399</v>
      </c>
    </row>
    <row r="5657" spans="1:17" x14ac:dyDescent="0.2">
      <c r="A5657" s="9" t="s">
        <v>19144</v>
      </c>
      <c r="B5657" s="9">
        <v>1</v>
      </c>
      <c r="K5657" s="29" t="s">
        <v>8216</v>
      </c>
      <c r="L5657" s="30" t="s">
        <v>18485</v>
      </c>
      <c r="M5657" s="30" t="s">
        <v>18486</v>
      </c>
      <c r="N5657" s="30" t="s">
        <v>7394</v>
      </c>
      <c r="O5657" s="30" t="s">
        <v>7394</v>
      </c>
      <c r="P5657" s="30" t="s">
        <v>7400</v>
      </c>
      <c r="Q5657" s="31" t="s">
        <v>7401</v>
      </c>
    </row>
    <row r="5658" spans="1:17" x14ac:dyDescent="0.2">
      <c r="A5658" s="9" t="s">
        <v>19145</v>
      </c>
      <c r="B5658" s="9">
        <v>1</v>
      </c>
      <c r="K5658" s="26" t="s">
        <v>8183</v>
      </c>
      <c r="L5658" s="27" t="s">
        <v>18487</v>
      </c>
      <c r="M5658" s="27" t="s">
        <v>18488</v>
      </c>
      <c r="N5658" s="27" t="s">
        <v>7394</v>
      </c>
      <c r="O5658" s="27" t="s">
        <v>7394</v>
      </c>
      <c r="P5658" s="27" t="s">
        <v>19511</v>
      </c>
      <c r="Q5658" s="28" t="s">
        <v>7402</v>
      </c>
    </row>
    <row r="5659" spans="1:17" x14ac:dyDescent="0.2">
      <c r="A5659" s="9" t="s">
        <v>19146</v>
      </c>
      <c r="B5659" s="9">
        <v>1</v>
      </c>
      <c r="K5659" s="29" t="s">
        <v>8174</v>
      </c>
      <c r="L5659" s="30" t="s">
        <v>18489</v>
      </c>
      <c r="M5659" s="30" t="s">
        <v>18490</v>
      </c>
      <c r="N5659" s="30" t="s">
        <v>7394</v>
      </c>
      <c r="O5659" s="30" t="s">
        <v>18360</v>
      </c>
      <c r="P5659" s="30" t="s">
        <v>7403</v>
      </c>
      <c r="Q5659" s="31" t="s">
        <v>7404</v>
      </c>
    </row>
    <row r="5660" spans="1:17" x14ac:dyDescent="0.2">
      <c r="A5660" s="9" t="s">
        <v>19147</v>
      </c>
      <c r="B5660" s="9">
        <v>1</v>
      </c>
      <c r="K5660" s="26" t="s">
        <v>8171</v>
      </c>
      <c r="L5660" s="27" t="s">
        <v>18491</v>
      </c>
      <c r="M5660" s="27" t="s">
        <v>18492</v>
      </c>
      <c r="N5660" s="27" t="s">
        <v>7394</v>
      </c>
      <c r="O5660" s="27" t="s">
        <v>18493</v>
      </c>
      <c r="P5660" s="27" t="s">
        <v>19511</v>
      </c>
      <c r="Q5660" s="28" t="s">
        <v>7405</v>
      </c>
    </row>
    <row r="5661" spans="1:17" x14ac:dyDescent="0.2">
      <c r="A5661" s="9" t="s">
        <v>19148</v>
      </c>
      <c r="B5661" s="9">
        <v>1</v>
      </c>
      <c r="K5661" s="29" t="s">
        <v>8177</v>
      </c>
      <c r="L5661" s="30" t="s">
        <v>17054</v>
      </c>
      <c r="M5661" s="30" t="s">
        <v>19511</v>
      </c>
      <c r="N5661" s="30" t="s">
        <v>7394</v>
      </c>
      <c r="O5661" s="30" t="s">
        <v>18494</v>
      </c>
      <c r="P5661" s="30" t="s">
        <v>7406</v>
      </c>
      <c r="Q5661" s="31" t="s">
        <v>7407</v>
      </c>
    </row>
    <row r="5662" spans="1:17" x14ac:dyDescent="0.2">
      <c r="A5662" s="9" t="s">
        <v>19149</v>
      </c>
      <c r="B5662" s="9">
        <v>1</v>
      </c>
      <c r="K5662" s="26" t="s">
        <v>8183</v>
      </c>
      <c r="L5662" s="27" t="s">
        <v>18495</v>
      </c>
      <c r="M5662" s="27" t="s">
        <v>18496</v>
      </c>
      <c r="N5662" s="27" t="s">
        <v>7394</v>
      </c>
      <c r="O5662" s="27" t="s">
        <v>18497</v>
      </c>
      <c r="P5662" s="27" t="s">
        <v>7408</v>
      </c>
      <c r="Q5662" s="28" t="s">
        <v>7409</v>
      </c>
    </row>
    <row r="5663" spans="1:17" x14ac:dyDescent="0.2">
      <c r="A5663" s="9" t="s">
        <v>19152</v>
      </c>
      <c r="B5663" s="9">
        <v>1</v>
      </c>
      <c r="K5663" s="29" t="s">
        <v>8186</v>
      </c>
      <c r="L5663" s="30" t="s">
        <v>18498</v>
      </c>
      <c r="M5663" s="30" t="s">
        <v>18499</v>
      </c>
      <c r="N5663" s="30" t="s">
        <v>18500</v>
      </c>
      <c r="O5663" s="30" t="s">
        <v>19511</v>
      </c>
      <c r="P5663" s="30" t="s">
        <v>7410</v>
      </c>
      <c r="Q5663" s="31" t="s">
        <v>7411</v>
      </c>
    </row>
    <row r="5664" spans="1:17" x14ac:dyDescent="0.2">
      <c r="A5664" s="9" t="s">
        <v>19154</v>
      </c>
      <c r="B5664" s="9">
        <v>1</v>
      </c>
      <c r="K5664" s="26" t="s">
        <v>8183</v>
      </c>
      <c r="L5664" s="27" t="s">
        <v>18501</v>
      </c>
      <c r="M5664" s="27" t="s">
        <v>18502</v>
      </c>
      <c r="N5664" s="27" t="s">
        <v>18500</v>
      </c>
      <c r="O5664" s="27" t="s">
        <v>19511</v>
      </c>
      <c r="P5664" s="27" t="s">
        <v>19511</v>
      </c>
      <c r="Q5664" s="28" t="s">
        <v>19511</v>
      </c>
    </row>
    <row r="5665" spans="1:17" x14ac:dyDescent="0.2">
      <c r="A5665" s="9" t="s">
        <v>19155</v>
      </c>
      <c r="B5665" s="9">
        <v>1</v>
      </c>
      <c r="K5665" s="29" t="s">
        <v>8220</v>
      </c>
      <c r="L5665" s="30" t="s">
        <v>18503</v>
      </c>
      <c r="M5665" s="30" t="s">
        <v>19511</v>
      </c>
      <c r="N5665" s="30" t="s">
        <v>18500</v>
      </c>
      <c r="O5665" s="30" t="s">
        <v>18504</v>
      </c>
      <c r="P5665" s="30" t="s">
        <v>19511</v>
      </c>
      <c r="Q5665" s="31" t="s">
        <v>19511</v>
      </c>
    </row>
    <row r="5666" spans="1:17" x14ac:dyDescent="0.2">
      <c r="A5666" s="9" t="s">
        <v>19157</v>
      </c>
      <c r="B5666" s="9">
        <v>1</v>
      </c>
      <c r="K5666" s="26" t="s">
        <v>8183</v>
      </c>
      <c r="L5666" s="27" t="s">
        <v>18505</v>
      </c>
      <c r="M5666" s="27" t="s">
        <v>18506</v>
      </c>
      <c r="N5666" s="27" t="s">
        <v>18500</v>
      </c>
      <c r="O5666" s="27" t="s">
        <v>18500</v>
      </c>
      <c r="P5666" s="27" t="s">
        <v>7412</v>
      </c>
      <c r="Q5666" s="28" t="s">
        <v>7413</v>
      </c>
    </row>
    <row r="5667" spans="1:17" x14ac:dyDescent="0.2">
      <c r="A5667" s="9" t="s">
        <v>19158</v>
      </c>
      <c r="B5667" s="9">
        <v>1</v>
      </c>
      <c r="K5667" s="29" t="s">
        <v>8183</v>
      </c>
      <c r="L5667" s="30" t="s">
        <v>18507</v>
      </c>
      <c r="M5667" s="30" t="s">
        <v>18508</v>
      </c>
      <c r="N5667" s="30" t="s">
        <v>18500</v>
      </c>
      <c r="O5667" s="30" t="s">
        <v>18500</v>
      </c>
      <c r="P5667" s="30" t="s">
        <v>19511</v>
      </c>
      <c r="Q5667" s="31" t="s">
        <v>19511</v>
      </c>
    </row>
    <row r="5668" spans="1:17" x14ac:dyDescent="0.2">
      <c r="A5668" s="9" t="s">
        <v>19159</v>
      </c>
      <c r="B5668" s="9">
        <v>1</v>
      </c>
      <c r="K5668" s="26" t="s">
        <v>8171</v>
      </c>
      <c r="L5668" s="27" t="s">
        <v>18509</v>
      </c>
      <c r="M5668" s="27" t="s">
        <v>18510</v>
      </c>
      <c r="N5668" s="27" t="s">
        <v>18500</v>
      </c>
      <c r="O5668" s="27" t="s">
        <v>18500</v>
      </c>
      <c r="P5668" s="27" t="s">
        <v>7414</v>
      </c>
      <c r="Q5668" s="28" t="s">
        <v>7415</v>
      </c>
    </row>
    <row r="5669" spans="1:17" x14ac:dyDescent="0.2">
      <c r="A5669" s="9" t="s">
        <v>19160</v>
      </c>
      <c r="B5669" s="9">
        <v>1</v>
      </c>
      <c r="K5669" s="29" t="s">
        <v>8183</v>
      </c>
      <c r="L5669" s="30" t="s">
        <v>18511</v>
      </c>
      <c r="M5669" s="30" t="s">
        <v>18512</v>
      </c>
      <c r="N5669" s="30" t="s">
        <v>18500</v>
      </c>
      <c r="O5669" s="30" t="s">
        <v>19511</v>
      </c>
      <c r="P5669" s="30" t="s">
        <v>7416</v>
      </c>
      <c r="Q5669" s="31" t="s">
        <v>7417</v>
      </c>
    </row>
    <row r="5670" spans="1:17" x14ac:dyDescent="0.2">
      <c r="A5670" s="9" t="s">
        <v>19161</v>
      </c>
      <c r="B5670" s="9">
        <v>1</v>
      </c>
      <c r="K5670" s="26" t="s">
        <v>8183</v>
      </c>
      <c r="L5670" s="27" t="s">
        <v>18513</v>
      </c>
      <c r="M5670" s="27" t="s">
        <v>18514</v>
      </c>
      <c r="N5670" s="27" t="s">
        <v>7441</v>
      </c>
      <c r="O5670" s="27" t="s">
        <v>18515</v>
      </c>
      <c r="P5670" s="27" t="s">
        <v>7418</v>
      </c>
      <c r="Q5670" s="28" t="s">
        <v>7419</v>
      </c>
    </row>
    <row r="5671" spans="1:17" x14ac:dyDescent="0.2">
      <c r="A5671" s="9" t="s">
        <v>19162</v>
      </c>
      <c r="B5671" s="9">
        <v>1</v>
      </c>
      <c r="K5671" s="29" t="s">
        <v>8183</v>
      </c>
      <c r="L5671" s="30" t="s">
        <v>18516</v>
      </c>
      <c r="M5671" s="30" t="s">
        <v>18517</v>
      </c>
      <c r="N5671" s="30" t="s">
        <v>7441</v>
      </c>
      <c r="O5671" s="30" t="s">
        <v>19511</v>
      </c>
      <c r="P5671" s="30" t="s">
        <v>19511</v>
      </c>
      <c r="Q5671" s="31" t="s">
        <v>7420</v>
      </c>
    </row>
    <row r="5672" spans="1:17" x14ac:dyDescent="0.2">
      <c r="A5672" s="9" t="s">
        <v>19164</v>
      </c>
      <c r="B5672" s="9">
        <v>1</v>
      </c>
      <c r="K5672" s="26" t="s">
        <v>8174</v>
      </c>
      <c r="L5672" s="27" t="s">
        <v>18518</v>
      </c>
      <c r="M5672" s="27" t="s">
        <v>18519</v>
      </c>
      <c r="N5672" s="27" t="s">
        <v>7441</v>
      </c>
      <c r="O5672" s="27" t="s">
        <v>19511</v>
      </c>
      <c r="P5672" s="27" t="s">
        <v>19511</v>
      </c>
      <c r="Q5672" s="28" t="s">
        <v>7421</v>
      </c>
    </row>
    <row r="5673" spans="1:17" x14ac:dyDescent="0.2">
      <c r="A5673" s="9" t="s">
        <v>19165</v>
      </c>
      <c r="B5673" s="9">
        <v>1</v>
      </c>
      <c r="K5673" s="29" t="s">
        <v>8174</v>
      </c>
      <c r="L5673" s="30" t="s">
        <v>18520</v>
      </c>
      <c r="M5673" s="30" t="s">
        <v>18521</v>
      </c>
      <c r="N5673" s="30" t="s">
        <v>7441</v>
      </c>
      <c r="O5673" s="30" t="s">
        <v>19511</v>
      </c>
      <c r="P5673" s="30" t="s">
        <v>19511</v>
      </c>
      <c r="Q5673" s="31" t="s">
        <v>7422</v>
      </c>
    </row>
    <row r="5674" spans="1:17" x14ac:dyDescent="0.2">
      <c r="A5674" s="9" t="s">
        <v>19166</v>
      </c>
      <c r="B5674" s="9">
        <v>1</v>
      </c>
      <c r="K5674" s="26" t="s">
        <v>8183</v>
      </c>
      <c r="L5674" s="27" t="s">
        <v>18522</v>
      </c>
      <c r="M5674" s="27" t="s">
        <v>18523</v>
      </c>
      <c r="N5674" s="27" t="s">
        <v>7441</v>
      </c>
      <c r="O5674" s="27" t="s">
        <v>19511</v>
      </c>
      <c r="P5674" s="27" t="s">
        <v>7423</v>
      </c>
      <c r="Q5674" s="28" t="s">
        <v>7424</v>
      </c>
    </row>
    <row r="5675" spans="1:17" x14ac:dyDescent="0.2">
      <c r="A5675" s="9" t="s">
        <v>19167</v>
      </c>
      <c r="B5675" s="9">
        <v>1</v>
      </c>
      <c r="K5675" s="29" t="s">
        <v>8183</v>
      </c>
      <c r="L5675" s="30" t="s">
        <v>18524</v>
      </c>
      <c r="M5675" s="30" t="s">
        <v>18525</v>
      </c>
      <c r="N5675" s="30" t="s">
        <v>7441</v>
      </c>
      <c r="O5675" s="30" t="s">
        <v>7441</v>
      </c>
      <c r="P5675" s="30" t="s">
        <v>7425</v>
      </c>
      <c r="Q5675" s="31" t="s">
        <v>7426</v>
      </c>
    </row>
    <row r="5676" spans="1:17" x14ac:dyDescent="0.2">
      <c r="A5676" s="9" t="s">
        <v>19168</v>
      </c>
      <c r="B5676" s="9">
        <v>1</v>
      </c>
      <c r="K5676" s="26" t="s">
        <v>8183</v>
      </c>
      <c r="L5676" s="27" t="s">
        <v>18526</v>
      </c>
      <c r="M5676" s="27" t="s">
        <v>18527</v>
      </c>
      <c r="N5676" s="27" t="s">
        <v>7441</v>
      </c>
      <c r="O5676" s="27" t="s">
        <v>19511</v>
      </c>
      <c r="P5676" s="27" t="s">
        <v>19511</v>
      </c>
      <c r="Q5676" s="28" t="s">
        <v>7427</v>
      </c>
    </row>
    <row r="5677" spans="1:17" x14ac:dyDescent="0.2">
      <c r="A5677" s="9" t="s">
        <v>19169</v>
      </c>
      <c r="B5677" s="9">
        <v>1</v>
      </c>
      <c r="K5677" s="29" t="s">
        <v>8183</v>
      </c>
      <c r="L5677" s="30" t="s">
        <v>18528</v>
      </c>
      <c r="M5677" s="30" t="s">
        <v>18529</v>
      </c>
      <c r="N5677" s="30" t="s">
        <v>7441</v>
      </c>
      <c r="O5677" s="30" t="s">
        <v>19511</v>
      </c>
      <c r="P5677" s="30" t="s">
        <v>19511</v>
      </c>
      <c r="Q5677" s="31" t="s">
        <v>7428</v>
      </c>
    </row>
    <row r="5678" spans="1:17" x14ac:dyDescent="0.2">
      <c r="A5678" s="9" t="s">
        <v>19170</v>
      </c>
      <c r="B5678" s="9">
        <v>1</v>
      </c>
      <c r="K5678" s="26" t="s">
        <v>8183</v>
      </c>
      <c r="L5678" s="27" t="s">
        <v>18530</v>
      </c>
      <c r="M5678" s="27" t="s">
        <v>18531</v>
      </c>
      <c r="N5678" s="27" t="s">
        <v>7441</v>
      </c>
      <c r="O5678" s="27" t="s">
        <v>19511</v>
      </c>
      <c r="P5678" s="27" t="s">
        <v>19511</v>
      </c>
      <c r="Q5678" s="28" t="s">
        <v>7429</v>
      </c>
    </row>
    <row r="5679" spans="1:17" x14ac:dyDescent="0.2">
      <c r="A5679" s="9" t="s">
        <v>19171</v>
      </c>
      <c r="B5679" s="9">
        <v>1</v>
      </c>
      <c r="K5679" s="29" t="s">
        <v>8183</v>
      </c>
      <c r="L5679" s="30" t="s">
        <v>18532</v>
      </c>
      <c r="M5679" s="30" t="s">
        <v>18533</v>
      </c>
      <c r="N5679" s="30" t="s">
        <v>7441</v>
      </c>
      <c r="O5679" s="30" t="s">
        <v>19511</v>
      </c>
      <c r="P5679" s="30" t="s">
        <v>19511</v>
      </c>
      <c r="Q5679" s="31" t="s">
        <v>7430</v>
      </c>
    </row>
    <row r="5680" spans="1:17" x14ac:dyDescent="0.2">
      <c r="A5680" s="9" t="s">
        <v>19172</v>
      </c>
      <c r="B5680" s="9">
        <v>1</v>
      </c>
      <c r="K5680" s="26" t="s">
        <v>8183</v>
      </c>
      <c r="L5680" s="27" t="s">
        <v>18534</v>
      </c>
      <c r="M5680" s="27" t="s">
        <v>18535</v>
      </c>
      <c r="N5680" s="27" t="s">
        <v>7441</v>
      </c>
      <c r="O5680" s="27" t="s">
        <v>19511</v>
      </c>
      <c r="P5680" s="27" t="s">
        <v>19511</v>
      </c>
      <c r="Q5680" s="28" t="s">
        <v>7431</v>
      </c>
    </row>
    <row r="5681" spans="1:17" x14ac:dyDescent="0.2">
      <c r="A5681" s="9" t="s">
        <v>19173</v>
      </c>
      <c r="B5681" s="9">
        <v>1</v>
      </c>
      <c r="K5681" s="29" t="s">
        <v>8183</v>
      </c>
      <c r="L5681" s="30" t="s">
        <v>18536</v>
      </c>
      <c r="M5681" s="30" t="s">
        <v>18537</v>
      </c>
      <c r="N5681" s="30" t="s">
        <v>7441</v>
      </c>
      <c r="O5681" s="30" t="s">
        <v>19511</v>
      </c>
      <c r="P5681" s="30" t="s">
        <v>19511</v>
      </c>
      <c r="Q5681" s="31" t="s">
        <v>7432</v>
      </c>
    </row>
    <row r="5682" spans="1:17" x14ac:dyDescent="0.2">
      <c r="A5682" s="9" t="s">
        <v>19174</v>
      </c>
      <c r="B5682" s="9">
        <v>1</v>
      </c>
      <c r="K5682" s="26" t="s">
        <v>8177</v>
      </c>
      <c r="L5682" s="27" t="s">
        <v>18538</v>
      </c>
      <c r="M5682" s="27" t="s">
        <v>7433</v>
      </c>
      <c r="N5682" s="27" t="s">
        <v>7441</v>
      </c>
      <c r="O5682" s="27" t="s">
        <v>7441</v>
      </c>
      <c r="P5682" s="27" t="s">
        <v>19511</v>
      </c>
      <c r="Q5682" s="28" t="s">
        <v>7434</v>
      </c>
    </row>
    <row r="5683" spans="1:17" x14ac:dyDescent="0.2">
      <c r="A5683" s="9" t="s">
        <v>19175</v>
      </c>
      <c r="B5683" s="9">
        <v>1</v>
      </c>
      <c r="K5683" s="29" t="s">
        <v>8183</v>
      </c>
      <c r="L5683" s="30" t="s">
        <v>10373</v>
      </c>
      <c r="M5683" s="30" t="s">
        <v>18539</v>
      </c>
      <c r="N5683" s="30" t="s">
        <v>7441</v>
      </c>
      <c r="O5683" s="30" t="s">
        <v>7441</v>
      </c>
      <c r="P5683" s="30" t="s">
        <v>7435</v>
      </c>
      <c r="Q5683" s="31" t="s">
        <v>7436</v>
      </c>
    </row>
    <row r="5684" spans="1:17" x14ac:dyDescent="0.2">
      <c r="A5684" s="9" t="s">
        <v>19177</v>
      </c>
      <c r="B5684" s="9">
        <v>1</v>
      </c>
      <c r="K5684" s="26" t="s">
        <v>8183</v>
      </c>
      <c r="L5684" s="27" t="s">
        <v>18540</v>
      </c>
      <c r="M5684" s="27" t="s">
        <v>7437</v>
      </c>
      <c r="N5684" s="27" t="s">
        <v>7441</v>
      </c>
      <c r="O5684" s="27" t="s">
        <v>7441</v>
      </c>
      <c r="P5684" s="27" t="s">
        <v>19511</v>
      </c>
      <c r="Q5684" s="28" t="s">
        <v>19511</v>
      </c>
    </row>
    <row r="5685" spans="1:17" x14ac:dyDescent="0.2">
      <c r="A5685" s="9" t="s">
        <v>19179</v>
      </c>
      <c r="B5685" s="9">
        <v>1</v>
      </c>
      <c r="K5685" s="29" t="s">
        <v>8183</v>
      </c>
      <c r="L5685" s="30" t="s">
        <v>18541</v>
      </c>
      <c r="M5685" s="30" t="s">
        <v>18542</v>
      </c>
      <c r="N5685" s="30" t="s">
        <v>7441</v>
      </c>
      <c r="O5685" s="30" t="s">
        <v>19511</v>
      </c>
      <c r="P5685" s="30" t="s">
        <v>19511</v>
      </c>
      <c r="Q5685" s="31" t="s">
        <v>7438</v>
      </c>
    </row>
    <row r="5686" spans="1:17" x14ac:dyDescent="0.2">
      <c r="A5686" s="9" t="s">
        <v>19181</v>
      </c>
      <c r="B5686" s="9">
        <v>1</v>
      </c>
      <c r="K5686" s="26" t="s">
        <v>8183</v>
      </c>
      <c r="L5686" s="27" t="s">
        <v>18543</v>
      </c>
      <c r="M5686" s="27" t="s">
        <v>18544</v>
      </c>
      <c r="N5686" s="27" t="s">
        <v>7441</v>
      </c>
      <c r="O5686" s="27" t="s">
        <v>7441</v>
      </c>
      <c r="P5686" s="27" t="s">
        <v>7439</v>
      </c>
      <c r="Q5686" s="28" t="s">
        <v>7440</v>
      </c>
    </row>
    <row r="5687" spans="1:17" x14ac:dyDescent="0.2">
      <c r="A5687" s="9" t="s">
        <v>19182</v>
      </c>
      <c r="B5687" s="9">
        <v>1</v>
      </c>
      <c r="K5687" s="29" t="s">
        <v>8183</v>
      </c>
      <c r="L5687" s="30" t="s">
        <v>18545</v>
      </c>
      <c r="M5687" s="30" t="s">
        <v>18546</v>
      </c>
      <c r="N5687" s="30" t="s">
        <v>7441</v>
      </c>
      <c r="O5687" s="30" t="s">
        <v>7441</v>
      </c>
      <c r="P5687" s="30" t="s">
        <v>19511</v>
      </c>
      <c r="Q5687" s="31" t="s">
        <v>19511</v>
      </c>
    </row>
    <row r="5688" spans="1:17" x14ac:dyDescent="0.2">
      <c r="A5688" s="9" t="s">
        <v>19183</v>
      </c>
      <c r="B5688" s="9">
        <v>1</v>
      </c>
      <c r="K5688" s="26" t="s">
        <v>8183</v>
      </c>
      <c r="L5688" s="27" t="s">
        <v>18547</v>
      </c>
      <c r="M5688" s="27" t="s">
        <v>18548</v>
      </c>
      <c r="N5688" s="27" t="s">
        <v>7441</v>
      </c>
      <c r="O5688" s="27" t="s">
        <v>7441</v>
      </c>
      <c r="P5688" s="27" t="s">
        <v>7442</v>
      </c>
      <c r="Q5688" s="28" t="s">
        <v>7443</v>
      </c>
    </row>
    <row r="5689" spans="1:17" x14ac:dyDescent="0.2">
      <c r="A5689" s="9" t="s">
        <v>19184</v>
      </c>
      <c r="B5689" s="9">
        <v>1</v>
      </c>
      <c r="K5689" s="29" t="s">
        <v>8183</v>
      </c>
      <c r="L5689" s="30" t="s">
        <v>18549</v>
      </c>
      <c r="M5689" s="30" t="s">
        <v>7444</v>
      </c>
      <c r="N5689" s="30" t="s">
        <v>7441</v>
      </c>
      <c r="O5689" s="30" t="s">
        <v>18550</v>
      </c>
      <c r="P5689" s="30" t="s">
        <v>19511</v>
      </c>
      <c r="Q5689" s="31" t="s">
        <v>7445</v>
      </c>
    </row>
    <row r="5690" spans="1:17" x14ac:dyDescent="0.2">
      <c r="A5690" s="9" t="s">
        <v>19185</v>
      </c>
      <c r="B5690" s="9">
        <v>1</v>
      </c>
      <c r="K5690" s="26" t="s">
        <v>8216</v>
      </c>
      <c r="L5690" s="27" t="s">
        <v>18551</v>
      </c>
      <c r="M5690" s="27" t="s">
        <v>7446</v>
      </c>
      <c r="N5690" s="27" t="s">
        <v>7441</v>
      </c>
      <c r="O5690" s="27" t="s">
        <v>18550</v>
      </c>
      <c r="P5690" s="27" t="s">
        <v>7447</v>
      </c>
      <c r="Q5690" s="28" t="s">
        <v>7448</v>
      </c>
    </row>
    <row r="5691" spans="1:17" x14ac:dyDescent="0.2">
      <c r="A5691" s="9" t="s">
        <v>19186</v>
      </c>
      <c r="B5691" s="9">
        <v>1</v>
      </c>
      <c r="K5691" s="29" t="s">
        <v>8216</v>
      </c>
      <c r="L5691" s="30" t="s">
        <v>18552</v>
      </c>
      <c r="M5691" s="30" t="s">
        <v>18553</v>
      </c>
      <c r="N5691" s="30" t="s">
        <v>7441</v>
      </c>
      <c r="O5691" s="30" t="s">
        <v>7441</v>
      </c>
      <c r="P5691" s="30" t="s">
        <v>19511</v>
      </c>
      <c r="Q5691" s="31" t="s">
        <v>7449</v>
      </c>
    </row>
    <row r="5692" spans="1:17" x14ac:dyDescent="0.2">
      <c r="A5692" s="9" t="s">
        <v>19187</v>
      </c>
      <c r="B5692" s="9">
        <v>1</v>
      </c>
      <c r="K5692" s="26" t="s">
        <v>8186</v>
      </c>
      <c r="L5692" s="27" t="s">
        <v>18554</v>
      </c>
      <c r="M5692" s="27" t="s">
        <v>18555</v>
      </c>
      <c r="N5692" s="27" t="s">
        <v>7441</v>
      </c>
      <c r="O5692" s="27" t="s">
        <v>7441</v>
      </c>
      <c r="P5692" s="27" t="s">
        <v>19511</v>
      </c>
      <c r="Q5692" s="28" t="s">
        <v>7450</v>
      </c>
    </row>
    <row r="5693" spans="1:17" x14ac:dyDescent="0.2">
      <c r="A5693" s="9" t="s">
        <v>19189</v>
      </c>
      <c r="B5693" s="9">
        <v>1</v>
      </c>
      <c r="K5693" s="29" t="s">
        <v>8216</v>
      </c>
      <c r="L5693" s="30" t="s">
        <v>18556</v>
      </c>
      <c r="M5693" s="30" t="s">
        <v>18557</v>
      </c>
      <c r="N5693" s="30" t="s">
        <v>7441</v>
      </c>
      <c r="O5693" s="30" t="s">
        <v>7441</v>
      </c>
      <c r="P5693" s="30" t="s">
        <v>7451</v>
      </c>
      <c r="Q5693" s="31" t="s">
        <v>7452</v>
      </c>
    </row>
    <row r="5694" spans="1:17" x14ac:dyDescent="0.2">
      <c r="A5694" s="9" t="s">
        <v>19191</v>
      </c>
      <c r="B5694" s="9">
        <v>1</v>
      </c>
      <c r="K5694" s="26" t="s">
        <v>8183</v>
      </c>
      <c r="L5694" s="27" t="s">
        <v>18558</v>
      </c>
      <c r="M5694" s="27" t="s">
        <v>18559</v>
      </c>
      <c r="N5694" s="27" t="s">
        <v>7441</v>
      </c>
      <c r="O5694" s="27" t="s">
        <v>7441</v>
      </c>
      <c r="P5694" s="27" t="s">
        <v>19511</v>
      </c>
      <c r="Q5694" s="28" t="s">
        <v>7453</v>
      </c>
    </row>
    <row r="5695" spans="1:17" x14ac:dyDescent="0.2">
      <c r="A5695" s="9" t="s">
        <v>19192</v>
      </c>
      <c r="B5695" s="9">
        <v>1</v>
      </c>
      <c r="K5695" s="29" t="s">
        <v>8183</v>
      </c>
      <c r="L5695" s="30" t="s">
        <v>18560</v>
      </c>
      <c r="M5695" s="30" t="s">
        <v>18561</v>
      </c>
      <c r="N5695" s="30" t="s">
        <v>7441</v>
      </c>
      <c r="O5695" s="30" t="s">
        <v>7441</v>
      </c>
      <c r="P5695" s="30" t="s">
        <v>7454</v>
      </c>
      <c r="Q5695" s="31" t="s">
        <v>7455</v>
      </c>
    </row>
    <row r="5696" spans="1:17" x14ac:dyDescent="0.2">
      <c r="A5696" s="9" t="s">
        <v>19193</v>
      </c>
      <c r="B5696" s="9">
        <v>1</v>
      </c>
      <c r="K5696" s="26" t="s">
        <v>8186</v>
      </c>
      <c r="L5696" s="27" t="s">
        <v>18562</v>
      </c>
      <c r="M5696" s="27" t="s">
        <v>18563</v>
      </c>
      <c r="N5696" s="27" t="s">
        <v>7441</v>
      </c>
      <c r="O5696" s="27" t="s">
        <v>7441</v>
      </c>
      <c r="P5696" s="27" t="s">
        <v>19511</v>
      </c>
      <c r="Q5696" s="28" t="s">
        <v>19511</v>
      </c>
    </row>
    <row r="5697" spans="1:17" x14ac:dyDescent="0.2">
      <c r="A5697" s="9" t="s">
        <v>19195</v>
      </c>
      <c r="B5697" s="9">
        <v>1</v>
      </c>
      <c r="K5697" s="29" t="s">
        <v>8186</v>
      </c>
      <c r="L5697" s="30" t="s">
        <v>18564</v>
      </c>
      <c r="M5697" s="30" t="s">
        <v>18565</v>
      </c>
      <c r="N5697" s="30" t="s">
        <v>7441</v>
      </c>
      <c r="O5697" s="30" t="s">
        <v>7441</v>
      </c>
      <c r="P5697" s="30" t="s">
        <v>7456</v>
      </c>
      <c r="Q5697" s="31" t="s">
        <v>7457</v>
      </c>
    </row>
    <row r="5698" spans="1:17" x14ac:dyDescent="0.2">
      <c r="A5698" s="9" t="s">
        <v>19200</v>
      </c>
      <c r="B5698" s="9">
        <v>1</v>
      </c>
      <c r="K5698" s="26" t="s">
        <v>8186</v>
      </c>
      <c r="L5698" s="27" t="s">
        <v>13226</v>
      </c>
      <c r="M5698" s="27" t="s">
        <v>18566</v>
      </c>
      <c r="N5698" s="27" t="s">
        <v>7441</v>
      </c>
      <c r="O5698" s="27" t="s">
        <v>7441</v>
      </c>
      <c r="P5698" s="27" t="s">
        <v>19511</v>
      </c>
      <c r="Q5698" s="28" t="s">
        <v>19511</v>
      </c>
    </row>
    <row r="5699" spans="1:17" x14ac:dyDescent="0.2">
      <c r="A5699" s="9" t="s">
        <v>19201</v>
      </c>
      <c r="B5699" s="9">
        <v>1</v>
      </c>
      <c r="K5699" s="29" t="s">
        <v>8186</v>
      </c>
      <c r="L5699" s="30" t="s">
        <v>18567</v>
      </c>
      <c r="M5699" s="30" t="s">
        <v>18568</v>
      </c>
      <c r="N5699" s="30" t="s">
        <v>7441</v>
      </c>
      <c r="O5699" s="30" t="s">
        <v>7441</v>
      </c>
      <c r="P5699" s="30" t="s">
        <v>7458</v>
      </c>
      <c r="Q5699" s="31" t="s">
        <v>7459</v>
      </c>
    </row>
    <row r="5700" spans="1:17" x14ac:dyDescent="0.2">
      <c r="A5700" s="9" t="s">
        <v>19203</v>
      </c>
      <c r="B5700" s="9">
        <v>1</v>
      </c>
      <c r="K5700" s="26" t="s">
        <v>8186</v>
      </c>
      <c r="L5700" s="27" t="s">
        <v>14422</v>
      </c>
      <c r="M5700" s="27" t="s">
        <v>19511</v>
      </c>
      <c r="N5700" s="27" t="s">
        <v>7441</v>
      </c>
      <c r="O5700" s="27" t="s">
        <v>7441</v>
      </c>
      <c r="P5700" s="27" t="s">
        <v>7460</v>
      </c>
      <c r="Q5700" s="28" t="s">
        <v>7461</v>
      </c>
    </row>
    <row r="5701" spans="1:17" x14ac:dyDescent="0.2">
      <c r="A5701" s="9" t="s">
        <v>19204</v>
      </c>
      <c r="B5701" s="9">
        <v>1</v>
      </c>
      <c r="K5701" s="29" t="s">
        <v>8183</v>
      </c>
      <c r="L5701" s="30" t="s">
        <v>18569</v>
      </c>
      <c r="M5701" s="30" t="s">
        <v>19511</v>
      </c>
      <c r="N5701" s="30" t="s">
        <v>7441</v>
      </c>
      <c r="O5701" s="30" t="s">
        <v>7441</v>
      </c>
      <c r="P5701" s="30" t="s">
        <v>7462</v>
      </c>
      <c r="Q5701" s="31" t="s">
        <v>7463</v>
      </c>
    </row>
    <row r="5702" spans="1:17" x14ac:dyDescent="0.2">
      <c r="A5702" s="9" t="s">
        <v>19206</v>
      </c>
      <c r="B5702" s="9">
        <v>1</v>
      </c>
      <c r="K5702" s="26" t="s">
        <v>8183</v>
      </c>
      <c r="L5702" s="27" t="s">
        <v>18570</v>
      </c>
      <c r="M5702" s="27" t="s">
        <v>18571</v>
      </c>
      <c r="N5702" s="27" t="s">
        <v>7441</v>
      </c>
      <c r="O5702" s="27" t="s">
        <v>7441</v>
      </c>
      <c r="P5702" s="27" t="s">
        <v>19511</v>
      </c>
      <c r="Q5702" s="28" t="s">
        <v>7464</v>
      </c>
    </row>
    <row r="5703" spans="1:17" x14ac:dyDescent="0.2">
      <c r="A5703" s="9" t="s">
        <v>19208</v>
      </c>
      <c r="B5703" s="9">
        <v>1</v>
      </c>
      <c r="K5703" s="29" t="s">
        <v>8186</v>
      </c>
      <c r="L5703" s="30" t="s">
        <v>18572</v>
      </c>
      <c r="M5703" s="30" t="s">
        <v>18573</v>
      </c>
      <c r="N5703" s="30" t="s">
        <v>7441</v>
      </c>
      <c r="O5703" s="30" t="s">
        <v>7441</v>
      </c>
      <c r="P5703" s="30" t="s">
        <v>7465</v>
      </c>
      <c r="Q5703" s="31" t="s">
        <v>7466</v>
      </c>
    </row>
    <row r="5704" spans="1:17" x14ac:dyDescent="0.2">
      <c r="A5704" s="9" t="s">
        <v>19211</v>
      </c>
      <c r="B5704" s="9">
        <v>1</v>
      </c>
      <c r="K5704" s="26" t="s">
        <v>8417</v>
      </c>
      <c r="L5704" s="27" t="s">
        <v>18574</v>
      </c>
      <c r="M5704" s="27" t="s">
        <v>18575</v>
      </c>
      <c r="N5704" s="27" t="s">
        <v>7441</v>
      </c>
      <c r="O5704" s="27" t="s">
        <v>18576</v>
      </c>
      <c r="P5704" s="27" t="s">
        <v>7467</v>
      </c>
      <c r="Q5704" s="28" t="s">
        <v>7468</v>
      </c>
    </row>
    <row r="5705" spans="1:17" x14ac:dyDescent="0.2">
      <c r="A5705" s="9" t="s">
        <v>19213</v>
      </c>
      <c r="B5705" s="9">
        <v>1</v>
      </c>
      <c r="K5705" s="29" t="s">
        <v>8523</v>
      </c>
      <c r="L5705" s="30" t="s">
        <v>18577</v>
      </c>
      <c r="M5705" s="30" t="s">
        <v>7469</v>
      </c>
      <c r="N5705" s="30" t="s">
        <v>7441</v>
      </c>
      <c r="O5705" s="30" t="s">
        <v>18578</v>
      </c>
      <c r="P5705" s="30" t="s">
        <v>7470</v>
      </c>
      <c r="Q5705" s="31" t="s">
        <v>7471</v>
      </c>
    </row>
    <row r="5706" spans="1:17" x14ac:dyDescent="0.2">
      <c r="A5706" s="9" t="s">
        <v>19215</v>
      </c>
      <c r="B5706" s="9">
        <v>1</v>
      </c>
      <c r="K5706" s="26" t="s">
        <v>8523</v>
      </c>
      <c r="L5706" s="27" t="s">
        <v>18579</v>
      </c>
      <c r="M5706" s="27" t="s">
        <v>19511</v>
      </c>
      <c r="N5706" s="27" t="s">
        <v>7441</v>
      </c>
      <c r="O5706" s="27" t="s">
        <v>18580</v>
      </c>
      <c r="P5706" s="27" t="s">
        <v>7472</v>
      </c>
      <c r="Q5706" s="28" t="s">
        <v>7473</v>
      </c>
    </row>
    <row r="5707" spans="1:17" x14ac:dyDescent="0.2">
      <c r="A5707" s="9" t="s">
        <v>19217</v>
      </c>
      <c r="B5707" s="9">
        <v>1</v>
      </c>
      <c r="K5707" s="29" t="s">
        <v>8186</v>
      </c>
      <c r="L5707" s="30" t="s">
        <v>18581</v>
      </c>
      <c r="M5707" s="30" t="s">
        <v>18582</v>
      </c>
      <c r="N5707" s="30" t="s">
        <v>7441</v>
      </c>
      <c r="O5707" s="30" t="s">
        <v>7441</v>
      </c>
      <c r="P5707" s="30" t="s">
        <v>7474</v>
      </c>
      <c r="Q5707" s="31" t="s">
        <v>7475</v>
      </c>
    </row>
    <row r="5708" spans="1:17" x14ac:dyDescent="0.2">
      <c r="A5708" s="9" t="s">
        <v>19219</v>
      </c>
      <c r="B5708" s="9">
        <v>1</v>
      </c>
      <c r="K5708" s="26" t="s">
        <v>8186</v>
      </c>
      <c r="L5708" s="27" t="s">
        <v>18583</v>
      </c>
      <c r="M5708" s="27" t="s">
        <v>18584</v>
      </c>
      <c r="N5708" s="27" t="s">
        <v>7441</v>
      </c>
      <c r="O5708" s="27" t="s">
        <v>7441</v>
      </c>
      <c r="P5708" s="27" t="s">
        <v>7476</v>
      </c>
      <c r="Q5708" s="28" t="s">
        <v>7477</v>
      </c>
    </row>
    <row r="5709" spans="1:17" x14ac:dyDescent="0.2">
      <c r="A5709" s="9" t="s">
        <v>19221</v>
      </c>
      <c r="B5709" s="9">
        <v>1</v>
      </c>
      <c r="K5709" s="29" t="s">
        <v>8186</v>
      </c>
      <c r="L5709" s="30" t="s">
        <v>18585</v>
      </c>
      <c r="M5709" s="30" t="s">
        <v>18586</v>
      </c>
      <c r="N5709" s="30" t="s">
        <v>7441</v>
      </c>
      <c r="O5709" s="30" t="s">
        <v>7441</v>
      </c>
      <c r="P5709" s="30" t="s">
        <v>19511</v>
      </c>
      <c r="Q5709" s="31" t="s">
        <v>19511</v>
      </c>
    </row>
    <row r="5710" spans="1:17" x14ac:dyDescent="0.2">
      <c r="A5710" s="9" t="s">
        <v>19223</v>
      </c>
      <c r="B5710" s="9">
        <v>1</v>
      </c>
      <c r="K5710" s="26" t="s">
        <v>8186</v>
      </c>
      <c r="L5710" s="27" t="s">
        <v>18587</v>
      </c>
      <c r="M5710" s="27" t="s">
        <v>18588</v>
      </c>
      <c r="N5710" s="27" t="s">
        <v>7441</v>
      </c>
      <c r="O5710" s="27" t="s">
        <v>7441</v>
      </c>
      <c r="P5710" s="27" t="s">
        <v>7478</v>
      </c>
      <c r="Q5710" s="28" t="s">
        <v>7479</v>
      </c>
    </row>
    <row r="5711" spans="1:17" x14ac:dyDescent="0.2">
      <c r="A5711" s="9" t="s">
        <v>19225</v>
      </c>
      <c r="B5711" s="9">
        <v>1</v>
      </c>
      <c r="K5711" s="29" t="s">
        <v>8186</v>
      </c>
      <c r="L5711" s="30" t="s">
        <v>18589</v>
      </c>
      <c r="M5711" s="30" t="s">
        <v>18590</v>
      </c>
      <c r="N5711" s="30" t="s">
        <v>7441</v>
      </c>
      <c r="O5711" s="30" t="s">
        <v>7441</v>
      </c>
      <c r="P5711" s="30" t="s">
        <v>19511</v>
      </c>
      <c r="Q5711" s="31" t="s">
        <v>7480</v>
      </c>
    </row>
    <row r="5712" spans="1:17" x14ac:dyDescent="0.2">
      <c r="A5712" s="9" t="s">
        <v>19227</v>
      </c>
      <c r="B5712" s="9">
        <v>1</v>
      </c>
      <c r="K5712" s="26" t="s">
        <v>8183</v>
      </c>
      <c r="L5712" s="27" t="s">
        <v>18591</v>
      </c>
      <c r="M5712" s="27" t="s">
        <v>18592</v>
      </c>
      <c r="N5712" s="27" t="s">
        <v>7441</v>
      </c>
      <c r="O5712" s="27" t="s">
        <v>7441</v>
      </c>
      <c r="P5712" s="27" t="s">
        <v>7481</v>
      </c>
      <c r="Q5712" s="28" t="s">
        <v>7482</v>
      </c>
    </row>
    <row r="5713" spans="1:17" x14ac:dyDescent="0.2">
      <c r="A5713" s="9" t="s">
        <v>19229</v>
      </c>
      <c r="B5713" s="9">
        <v>1</v>
      </c>
      <c r="K5713" s="29" t="s">
        <v>8183</v>
      </c>
      <c r="L5713" s="30" t="s">
        <v>18593</v>
      </c>
      <c r="M5713" s="30" t="s">
        <v>18594</v>
      </c>
      <c r="N5713" s="30" t="s">
        <v>7441</v>
      </c>
      <c r="O5713" s="30" t="s">
        <v>7441</v>
      </c>
      <c r="P5713" s="30" t="s">
        <v>7483</v>
      </c>
      <c r="Q5713" s="31" t="s">
        <v>7484</v>
      </c>
    </row>
    <row r="5714" spans="1:17" x14ac:dyDescent="0.2">
      <c r="A5714" s="9" t="s">
        <v>19231</v>
      </c>
      <c r="B5714" s="9">
        <v>1</v>
      </c>
      <c r="K5714" s="26" t="s">
        <v>8582</v>
      </c>
      <c r="L5714" s="27" t="s">
        <v>18595</v>
      </c>
      <c r="M5714" s="27" t="s">
        <v>18596</v>
      </c>
      <c r="N5714" s="27" t="s">
        <v>7441</v>
      </c>
      <c r="O5714" s="27" t="s">
        <v>7980</v>
      </c>
      <c r="P5714" s="27" t="s">
        <v>19511</v>
      </c>
      <c r="Q5714" s="28" t="s">
        <v>19511</v>
      </c>
    </row>
    <row r="5715" spans="1:17" x14ac:dyDescent="0.2">
      <c r="A5715" s="9" t="s">
        <v>19232</v>
      </c>
      <c r="B5715" s="9">
        <v>1</v>
      </c>
      <c r="K5715" s="29" t="s">
        <v>8582</v>
      </c>
      <c r="L5715" s="30" t="s">
        <v>18597</v>
      </c>
      <c r="M5715" s="30" t="s">
        <v>12330</v>
      </c>
      <c r="N5715" s="30" t="s">
        <v>7441</v>
      </c>
      <c r="O5715" s="30" t="s">
        <v>7544</v>
      </c>
      <c r="P5715" s="30" t="s">
        <v>19511</v>
      </c>
      <c r="Q5715" s="31" t="s">
        <v>19511</v>
      </c>
    </row>
    <row r="5716" spans="1:17" x14ac:dyDescent="0.2">
      <c r="A5716" s="9" t="s">
        <v>19234</v>
      </c>
      <c r="B5716" s="9">
        <v>1</v>
      </c>
      <c r="K5716" s="26" t="s">
        <v>8582</v>
      </c>
      <c r="L5716" s="27" t="s">
        <v>18598</v>
      </c>
      <c r="M5716" s="27" t="s">
        <v>18596</v>
      </c>
      <c r="N5716" s="27" t="s">
        <v>7441</v>
      </c>
      <c r="O5716" s="27" t="s">
        <v>7441</v>
      </c>
      <c r="P5716" s="27" t="s">
        <v>19511</v>
      </c>
      <c r="Q5716" s="28" t="s">
        <v>19511</v>
      </c>
    </row>
    <row r="5717" spans="1:17" x14ac:dyDescent="0.2">
      <c r="A5717" s="9" t="s">
        <v>19236</v>
      </c>
      <c r="B5717" s="9">
        <v>1</v>
      </c>
      <c r="K5717" s="29" t="s">
        <v>8582</v>
      </c>
      <c r="L5717" s="30" t="s">
        <v>18599</v>
      </c>
      <c r="M5717" s="30" t="s">
        <v>18596</v>
      </c>
      <c r="N5717" s="30" t="s">
        <v>7441</v>
      </c>
      <c r="O5717" s="30" t="s">
        <v>7980</v>
      </c>
      <c r="P5717" s="30" t="s">
        <v>19511</v>
      </c>
      <c r="Q5717" s="31" t="s">
        <v>19511</v>
      </c>
    </row>
    <row r="5718" spans="1:17" x14ac:dyDescent="0.2">
      <c r="A5718" s="9" t="s">
        <v>19237</v>
      </c>
      <c r="B5718" s="9">
        <v>1</v>
      </c>
      <c r="K5718" s="26" t="s">
        <v>8582</v>
      </c>
      <c r="L5718" s="27" t="s">
        <v>18600</v>
      </c>
      <c r="M5718" s="27" t="s">
        <v>18596</v>
      </c>
      <c r="N5718" s="27" t="s">
        <v>7441</v>
      </c>
      <c r="O5718" s="27" t="s">
        <v>7980</v>
      </c>
      <c r="P5718" s="27" t="s">
        <v>19511</v>
      </c>
      <c r="Q5718" s="28" t="s">
        <v>19511</v>
      </c>
    </row>
    <row r="5719" spans="1:17" x14ac:dyDescent="0.2">
      <c r="A5719" s="9" t="s">
        <v>19239</v>
      </c>
      <c r="B5719" s="9">
        <v>1</v>
      </c>
      <c r="K5719" s="29" t="s">
        <v>8582</v>
      </c>
      <c r="L5719" s="30" t="s">
        <v>18601</v>
      </c>
      <c r="M5719" s="30" t="s">
        <v>18596</v>
      </c>
      <c r="N5719" s="30" t="s">
        <v>7441</v>
      </c>
      <c r="O5719" s="30" t="s">
        <v>7441</v>
      </c>
      <c r="P5719" s="30" t="s">
        <v>7485</v>
      </c>
      <c r="Q5719" s="31" t="s">
        <v>19511</v>
      </c>
    </row>
    <row r="5720" spans="1:17" x14ac:dyDescent="0.2">
      <c r="A5720" s="9" t="s">
        <v>19241</v>
      </c>
      <c r="B5720" s="9">
        <v>1</v>
      </c>
      <c r="K5720" s="26" t="s">
        <v>8582</v>
      </c>
      <c r="L5720" s="27" t="s">
        <v>18602</v>
      </c>
      <c r="M5720" s="27" t="s">
        <v>18596</v>
      </c>
      <c r="N5720" s="27" t="s">
        <v>7441</v>
      </c>
      <c r="O5720" s="27" t="s">
        <v>7980</v>
      </c>
      <c r="P5720" s="27" t="s">
        <v>19511</v>
      </c>
      <c r="Q5720" s="28" t="s">
        <v>19511</v>
      </c>
    </row>
    <row r="5721" spans="1:17" x14ac:dyDescent="0.2">
      <c r="A5721" s="9" t="s">
        <v>19243</v>
      </c>
      <c r="B5721" s="9">
        <v>1</v>
      </c>
      <c r="K5721" s="29" t="s">
        <v>8582</v>
      </c>
      <c r="L5721" s="30" t="s">
        <v>18603</v>
      </c>
      <c r="M5721" s="30" t="s">
        <v>18596</v>
      </c>
      <c r="N5721" s="30" t="s">
        <v>7441</v>
      </c>
      <c r="O5721" s="30" t="s">
        <v>7441</v>
      </c>
      <c r="P5721" s="30" t="s">
        <v>19511</v>
      </c>
      <c r="Q5721" s="31" t="s">
        <v>19511</v>
      </c>
    </row>
    <row r="5722" spans="1:17" x14ac:dyDescent="0.2">
      <c r="A5722" s="9" t="s">
        <v>19245</v>
      </c>
      <c r="B5722" s="9">
        <v>1</v>
      </c>
      <c r="K5722" s="26" t="s">
        <v>8582</v>
      </c>
      <c r="L5722" s="27" t="s">
        <v>18604</v>
      </c>
      <c r="M5722" s="27" t="s">
        <v>18596</v>
      </c>
      <c r="N5722" s="27" t="s">
        <v>7441</v>
      </c>
      <c r="O5722" s="27" t="s">
        <v>7441</v>
      </c>
      <c r="P5722" s="27" t="s">
        <v>19511</v>
      </c>
      <c r="Q5722" s="28" t="s">
        <v>19511</v>
      </c>
    </row>
    <row r="5723" spans="1:17" x14ac:dyDescent="0.2">
      <c r="A5723" s="9" t="s">
        <v>19247</v>
      </c>
      <c r="B5723" s="9">
        <v>1</v>
      </c>
      <c r="K5723" s="29" t="s">
        <v>8582</v>
      </c>
      <c r="L5723" s="30" t="s">
        <v>18605</v>
      </c>
      <c r="M5723" s="30" t="s">
        <v>18596</v>
      </c>
      <c r="N5723" s="30" t="s">
        <v>7441</v>
      </c>
      <c r="O5723" s="30" t="s">
        <v>7980</v>
      </c>
      <c r="P5723" s="30" t="s">
        <v>19511</v>
      </c>
      <c r="Q5723" s="31" t="s">
        <v>19511</v>
      </c>
    </row>
    <row r="5724" spans="1:17" x14ac:dyDescent="0.2">
      <c r="A5724" s="9" t="s">
        <v>19249</v>
      </c>
      <c r="B5724" s="9">
        <v>1</v>
      </c>
      <c r="K5724" s="26" t="s">
        <v>8582</v>
      </c>
      <c r="L5724" s="27" t="s">
        <v>18606</v>
      </c>
      <c r="M5724" s="27" t="s">
        <v>18596</v>
      </c>
      <c r="N5724" s="27" t="s">
        <v>7441</v>
      </c>
      <c r="O5724" s="27" t="s">
        <v>7980</v>
      </c>
      <c r="P5724" s="27" t="s">
        <v>19511</v>
      </c>
      <c r="Q5724" s="28" t="s">
        <v>19511</v>
      </c>
    </row>
    <row r="5725" spans="1:17" x14ac:dyDescent="0.2">
      <c r="A5725" s="9" t="s">
        <v>19250</v>
      </c>
      <c r="B5725" s="9">
        <v>1</v>
      </c>
      <c r="K5725" s="29" t="s">
        <v>8582</v>
      </c>
      <c r="L5725" s="30" t="s">
        <v>18607</v>
      </c>
      <c r="M5725" s="30" t="s">
        <v>18596</v>
      </c>
      <c r="N5725" s="30" t="s">
        <v>7441</v>
      </c>
      <c r="O5725" s="30" t="s">
        <v>7980</v>
      </c>
      <c r="P5725" s="30" t="s">
        <v>19511</v>
      </c>
      <c r="Q5725" s="31" t="s">
        <v>19511</v>
      </c>
    </row>
    <row r="5726" spans="1:17" x14ac:dyDescent="0.2">
      <c r="A5726" s="9" t="s">
        <v>19252</v>
      </c>
      <c r="B5726" s="9">
        <v>1</v>
      </c>
      <c r="K5726" s="26" t="s">
        <v>8582</v>
      </c>
      <c r="L5726" s="27" t="s">
        <v>18608</v>
      </c>
      <c r="M5726" s="27" t="s">
        <v>18596</v>
      </c>
      <c r="N5726" s="27" t="s">
        <v>7441</v>
      </c>
      <c r="O5726" s="27" t="s">
        <v>7980</v>
      </c>
      <c r="P5726" s="27" t="s">
        <v>19511</v>
      </c>
      <c r="Q5726" s="28" t="s">
        <v>19511</v>
      </c>
    </row>
    <row r="5727" spans="1:17" x14ac:dyDescent="0.2">
      <c r="A5727" s="9" t="s">
        <v>19254</v>
      </c>
      <c r="B5727" s="9">
        <v>1</v>
      </c>
      <c r="K5727" s="29" t="s">
        <v>8582</v>
      </c>
      <c r="L5727" s="30" t="s">
        <v>18609</v>
      </c>
      <c r="M5727" s="30" t="s">
        <v>18596</v>
      </c>
      <c r="N5727" s="30" t="s">
        <v>7441</v>
      </c>
      <c r="O5727" s="30" t="s">
        <v>7980</v>
      </c>
      <c r="P5727" s="30" t="s">
        <v>19511</v>
      </c>
      <c r="Q5727" s="31" t="s">
        <v>19511</v>
      </c>
    </row>
    <row r="5728" spans="1:17" x14ac:dyDescent="0.2">
      <c r="A5728" s="9" t="s">
        <v>19256</v>
      </c>
      <c r="B5728" s="9">
        <v>1</v>
      </c>
      <c r="K5728" s="26" t="s">
        <v>8582</v>
      </c>
      <c r="L5728" s="27" t="s">
        <v>18610</v>
      </c>
      <c r="M5728" s="27" t="s">
        <v>19511</v>
      </c>
      <c r="N5728" s="27" t="s">
        <v>7441</v>
      </c>
      <c r="O5728" s="27" t="s">
        <v>7441</v>
      </c>
      <c r="P5728" s="27" t="s">
        <v>19511</v>
      </c>
      <c r="Q5728" s="28" t="s">
        <v>19511</v>
      </c>
    </row>
    <row r="5729" spans="1:17" x14ac:dyDescent="0.2">
      <c r="A5729" s="9" t="s">
        <v>19258</v>
      </c>
      <c r="B5729" s="9">
        <v>1</v>
      </c>
      <c r="K5729" s="29" t="s">
        <v>8523</v>
      </c>
      <c r="L5729" s="30" t="s">
        <v>14862</v>
      </c>
      <c r="M5729" s="30" t="s">
        <v>18611</v>
      </c>
      <c r="N5729" s="30" t="s">
        <v>7441</v>
      </c>
      <c r="O5729" s="30" t="s">
        <v>7441</v>
      </c>
      <c r="P5729" s="30" t="s">
        <v>7486</v>
      </c>
      <c r="Q5729" s="31" t="s">
        <v>7487</v>
      </c>
    </row>
    <row r="5730" spans="1:17" x14ac:dyDescent="0.2">
      <c r="A5730" s="9" t="s">
        <v>19260</v>
      </c>
      <c r="B5730" s="9">
        <v>1</v>
      </c>
      <c r="K5730" s="26" t="s">
        <v>8523</v>
      </c>
      <c r="L5730" s="27" t="s">
        <v>18612</v>
      </c>
      <c r="M5730" s="27" t="s">
        <v>7488</v>
      </c>
      <c r="N5730" s="27" t="s">
        <v>7441</v>
      </c>
      <c r="O5730" s="27" t="s">
        <v>7441</v>
      </c>
      <c r="P5730" s="27" t="s">
        <v>7489</v>
      </c>
      <c r="Q5730" s="28" t="s">
        <v>7490</v>
      </c>
    </row>
    <row r="5731" spans="1:17" x14ac:dyDescent="0.2">
      <c r="A5731" s="9" t="s">
        <v>19262</v>
      </c>
      <c r="B5731" s="9">
        <v>1</v>
      </c>
      <c r="K5731" s="29" t="s">
        <v>8523</v>
      </c>
      <c r="L5731" s="30" t="s">
        <v>13894</v>
      </c>
      <c r="M5731" s="30" t="s">
        <v>19511</v>
      </c>
      <c r="N5731" s="30" t="s">
        <v>7441</v>
      </c>
      <c r="O5731" s="30" t="s">
        <v>7441</v>
      </c>
      <c r="P5731" s="30" t="s">
        <v>7491</v>
      </c>
      <c r="Q5731" s="31" t="s">
        <v>7492</v>
      </c>
    </row>
    <row r="5732" spans="1:17" x14ac:dyDescent="0.2">
      <c r="A5732" s="9" t="s">
        <v>19264</v>
      </c>
      <c r="B5732" s="9">
        <v>1</v>
      </c>
      <c r="K5732" s="26" t="s">
        <v>11789</v>
      </c>
      <c r="L5732" s="27" t="s">
        <v>18613</v>
      </c>
      <c r="M5732" s="27" t="s">
        <v>18614</v>
      </c>
      <c r="N5732" s="27" t="s">
        <v>7441</v>
      </c>
      <c r="O5732" s="27" t="s">
        <v>7441</v>
      </c>
      <c r="P5732" s="27" t="s">
        <v>7493</v>
      </c>
      <c r="Q5732" s="28" t="s">
        <v>7494</v>
      </c>
    </row>
    <row r="5733" spans="1:17" x14ac:dyDescent="0.2">
      <c r="A5733" s="9" t="s">
        <v>19267</v>
      </c>
      <c r="B5733" s="9">
        <v>1</v>
      </c>
      <c r="K5733" s="29" t="s">
        <v>8523</v>
      </c>
      <c r="L5733" s="30" t="s">
        <v>18615</v>
      </c>
      <c r="M5733" s="30" t="s">
        <v>18616</v>
      </c>
      <c r="N5733" s="30" t="s">
        <v>7441</v>
      </c>
      <c r="O5733" s="30" t="s">
        <v>7441</v>
      </c>
      <c r="P5733" s="30" t="s">
        <v>7495</v>
      </c>
      <c r="Q5733" s="31" t="s">
        <v>7496</v>
      </c>
    </row>
    <row r="5734" spans="1:17" x14ac:dyDescent="0.2">
      <c r="A5734" s="9" t="s">
        <v>19268</v>
      </c>
      <c r="B5734" s="9">
        <v>1</v>
      </c>
      <c r="K5734" s="26" t="s">
        <v>11789</v>
      </c>
      <c r="L5734" s="27" t="s">
        <v>18617</v>
      </c>
      <c r="M5734" s="27" t="s">
        <v>18618</v>
      </c>
      <c r="N5734" s="27" t="s">
        <v>7441</v>
      </c>
      <c r="O5734" s="27" t="s">
        <v>7441</v>
      </c>
      <c r="P5734" s="27" t="s">
        <v>7497</v>
      </c>
      <c r="Q5734" s="28" t="s">
        <v>7498</v>
      </c>
    </row>
    <row r="5735" spans="1:17" x14ac:dyDescent="0.2">
      <c r="A5735" s="9" t="s">
        <v>19269</v>
      </c>
      <c r="B5735" s="9">
        <v>1</v>
      </c>
      <c r="K5735" s="29" t="s">
        <v>11789</v>
      </c>
      <c r="L5735" s="30" t="s">
        <v>18619</v>
      </c>
      <c r="M5735" s="30" t="s">
        <v>7499</v>
      </c>
      <c r="N5735" s="30" t="s">
        <v>7441</v>
      </c>
      <c r="O5735" s="30" t="s">
        <v>7441</v>
      </c>
      <c r="P5735" s="30" t="s">
        <v>7500</v>
      </c>
      <c r="Q5735" s="31" t="s">
        <v>7501</v>
      </c>
    </row>
    <row r="5736" spans="1:17" x14ac:dyDescent="0.2">
      <c r="A5736" s="9" t="s">
        <v>19271</v>
      </c>
      <c r="B5736" s="9">
        <v>1</v>
      </c>
      <c r="K5736" s="26" t="s">
        <v>11789</v>
      </c>
      <c r="L5736" s="27" t="s">
        <v>18620</v>
      </c>
      <c r="M5736" s="27" t="s">
        <v>18621</v>
      </c>
      <c r="N5736" s="27" t="s">
        <v>7441</v>
      </c>
      <c r="O5736" s="27" t="s">
        <v>7441</v>
      </c>
      <c r="P5736" s="27" t="s">
        <v>7502</v>
      </c>
      <c r="Q5736" s="28" t="s">
        <v>7503</v>
      </c>
    </row>
    <row r="5737" spans="1:17" x14ac:dyDescent="0.2">
      <c r="A5737" s="9" t="s">
        <v>19272</v>
      </c>
      <c r="B5737" s="9">
        <v>1</v>
      </c>
      <c r="K5737" s="29" t="s">
        <v>8523</v>
      </c>
      <c r="L5737" s="30" t="s">
        <v>18622</v>
      </c>
      <c r="M5737" s="30" t="s">
        <v>18623</v>
      </c>
      <c r="N5737" s="30" t="s">
        <v>7441</v>
      </c>
      <c r="O5737" s="30" t="s">
        <v>7441</v>
      </c>
      <c r="P5737" s="30" t="s">
        <v>19511</v>
      </c>
      <c r="Q5737" s="31" t="s">
        <v>7504</v>
      </c>
    </row>
    <row r="5738" spans="1:17" x14ac:dyDescent="0.2">
      <c r="A5738" s="9" t="s">
        <v>19275</v>
      </c>
      <c r="B5738" s="9">
        <v>1</v>
      </c>
      <c r="K5738" s="26" t="s">
        <v>11789</v>
      </c>
      <c r="L5738" s="27" t="s">
        <v>18624</v>
      </c>
      <c r="M5738" s="27" t="s">
        <v>18625</v>
      </c>
      <c r="N5738" s="27" t="s">
        <v>7441</v>
      </c>
      <c r="O5738" s="27" t="s">
        <v>7441</v>
      </c>
      <c r="P5738" s="27" t="s">
        <v>7505</v>
      </c>
      <c r="Q5738" s="28" t="s">
        <v>7506</v>
      </c>
    </row>
    <row r="5739" spans="1:17" x14ac:dyDescent="0.2">
      <c r="A5739" s="9" t="s">
        <v>19277</v>
      </c>
      <c r="B5739" s="9">
        <v>1</v>
      </c>
      <c r="K5739" s="29" t="s">
        <v>11789</v>
      </c>
      <c r="L5739" s="30" t="s">
        <v>8532</v>
      </c>
      <c r="M5739" s="30" t="s">
        <v>18626</v>
      </c>
      <c r="N5739" s="30" t="s">
        <v>7441</v>
      </c>
      <c r="O5739" s="30" t="s">
        <v>7441</v>
      </c>
      <c r="P5739" s="30" t="s">
        <v>7507</v>
      </c>
      <c r="Q5739" s="31" t="s">
        <v>7508</v>
      </c>
    </row>
    <row r="5740" spans="1:17" x14ac:dyDescent="0.2">
      <c r="A5740" s="9" t="s">
        <v>19279</v>
      </c>
      <c r="B5740" s="9">
        <v>1</v>
      </c>
      <c r="K5740" s="26" t="s">
        <v>8523</v>
      </c>
      <c r="L5740" s="27" t="s">
        <v>18627</v>
      </c>
      <c r="M5740" s="27" t="s">
        <v>18628</v>
      </c>
      <c r="N5740" s="27" t="s">
        <v>7441</v>
      </c>
      <c r="O5740" s="27" t="s">
        <v>7441</v>
      </c>
      <c r="P5740" s="27" t="s">
        <v>7509</v>
      </c>
      <c r="Q5740" s="28" t="s">
        <v>7510</v>
      </c>
    </row>
    <row r="5741" spans="1:17" x14ac:dyDescent="0.2">
      <c r="A5741" s="9" t="s">
        <v>19281</v>
      </c>
      <c r="B5741" s="9">
        <v>1</v>
      </c>
      <c r="K5741" s="29" t="s">
        <v>8285</v>
      </c>
      <c r="L5741" s="30" t="s">
        <v>18629</v>
      </c>
      <c r="M5741" s="30" t="s">
        <v>18630</v>
      </c>
      <c r="N5741" s="30" t="s">
        <v>7441</v>
      </c>
      <c r="O5741" s="30" t="s">
        <v>7441</v>
      </c>
      <c r="P5741" s="30" t="s">
        <v>7511</v>
      </c>
      <c r="Q5741" s="31" t="s">
        <v>7512</v>
      </c>
    </row>
    <row r="5742" spans="1:17" x14ac:dyDescent="0.2">
      <c r="A5742" s="9" t="s">
        <v>19282</v>
      </c>
      <c r="B5742" s="9">
        <v>1</v>
      </c>
      <c r="K5742" s="26" t="s">
        <v>8183</v>
      </c>
      <c r="L5742" s="27" t="s">
        <v>7513</v>
      </c>
      <c r="M5742" s="27" t="s">
        <v>18631</v>
      </c>
      <c r="N5742" s="27" t="s">
        <v>7441</v>
      </c>
      <c r="O5742" s="27" t="s">
        <v>7441</v>
      </c>
      <c r="P5742" s="27" t="s">
        <v>7514</v>
      </c>
      <c r="Q5742" s="28" t="s">
        <v>7515</v>
      </c>
    </row>
    <row r="5743" spans="1:17" x14ac:dyDescent="0.2">
      <c r="A5743" s="9" t="s">
        <v>19284</v>
      </c>
      <c r="B5743" s="9">
        <v>1</v>
      </c>
      <c r="K5743" s="29" t="s">
        <v>8183</v>
      </c>
      <c r="L5743" s="30" t="s">
        <v>18632</v>
      </c>
      <c r="M5743" s="30" t="s">
        <v>18633</v>
      </c>
      <c r="N5743" s="30" t="s">
        <v>7441</v>
      </c>
      <c r="O5743" s="30" t="s">
        <v>7441</v>
      </c>
      <c r="P5743" s="30" t="s">
        <v>19511</v>
      </c>
      <c r="Q5743" s="31" t="s">
        <v>7516</v>
      </c>
    </row>
    <row r="5744" spans="1:17" x14ac:dyDescent="0.2">
      <c r="A5744" s="9" t="s">
        <v>19286</v>
      </c>
      <c r="B5744" s="9">
        <v>1</v>
      </c>
      <c r="K5744" s="26" t="s">
        <v>8183</v>
      </c>
      <c r="L5744" s="27" t="s">
        <v>18634</v>
      </c>
      <c r="M5744" s="27" t="s">
        <v>18635</v>
      </c>
      <c r="N5744" s="27" t="s">
        <v>7441</v>
      </c>
      <c r="O5744" s="27" t="s">
        <v>7441</v>
      </c>
      <c r="P5744" s="27" t="s">
        <v>19511</v>
      </c>
      <c r="Q5744" s="28" t="s">
        <v>7517</v>
      </c>
    </row>
    <row r="5745" spans="1:17" x14ac:dyDescent="0.2">
      <c r="A5745" s="9" t="s">
        <v>19288</v>
      </c>
      <c r="B5745" s="9">
        <v>1</v>
      </c>
      <c r="K5745" s="29" t="s">
        <v>8183</v>
      </c>
      <c r="L5745" s="30" t="s">
        <v>18636</v>
      </c>
      <c r="M5745" s="30" t="s">
        <v>18637</v>
      </c>
      <c r="N5745" s="30" t="s">
        <v>7441</v>
      </c>
      <c r="O5745" s="30" t="s">
        <v>7441</v>
      </c>
      <c r="P5745" s="30" t="s">
        <v>19511</v>
      </c>
      <c r="Q5745" s="31" t="s">
        <v>19511</v>
      </c>
    </row>
    <row r="5746" spans="1:17" x14ac:dyDescent="0.2">
      <c r="A5746" s="9" t="s">
        <v>19290</v>
      </c>
      <c r="B5746" s="9">
        <v>1</v>
      </c>
      <c r="K5746" s="26" t="s">
        <v>8216</v>
      </c>
      <c r="L5746" s="27" t="s">
        <v>18638</v>
      </c>
      <c r="M5746" s="27" t="s">
        <v>18639</v>
      </c>
      <c r="N5746" s="27" t="s">
        <v>7441</v>
      </c>
      <c r="O5746" s="27" t="s">
        <v>7441</v>
      </c>
      <c r="P5746" s="27" t="s">
        <v>7518</v>
      </c>
      <c r="Q5746" s="28" t="s">
        <v>7519</v>
      </c>
    </row>
    <row r="5747" spans="1:17" x14ac:dyDescent="0.2">
      <c r="A5747" s="9" t="s">
        <v>19292</v>
      </c>
      <c r="B5747" s="9">
        <v>1</v>
      </c>
      <c r="K5747" s="29" t="s">
        <v>8183</v>
      </c>
      <c r="L5747" s="30" t="s">
        <v>18640</v>
      </c>
      <c r="M5747" s="30" t="s">
        <v>19511</v>
      </c>
      <c r="N5747" s="30" t="s">
        <v>7441</v>
      </c>
      <c r="O5747" s="30" t="s">
        <v>7441</v>
      </c>
      <c r="P5747" s="30" t="s">
        <v>19511</v>
      </c>
      <c r="Q5747" s="31" t="s">
        <v>19511</v>
      </c>
    </row>
    <row r="5748" spans="1:17" x14ac:dyDescent="0.2">
      <c r="A5748" s="9" t="s">
        <v>19294</v>
      </c>
      <c r="B5748" s="9">
        <v>1</v>
      </c>
      <c r="K5748" s="26" t="s">
        <v>8186</v>
      </c>
      <c r="L5748" s="27" t="s">
        <v>18641</v>
      </c>
      <c r="M5748" s="27" t="s">
        <v>18642</v>
      </c>
      <c r="N5748" s="27" t="s">
        <v>7441</v>
      </c>
      <c r="O5748" s="27" t="s">
        <v>7441</v>
      </c>
      <c r="P5748" s="27" t="s">
        <v>19511</v>
      </c>
      <c r="Q5748" s="28" t="s">
        <v>7520</v>
      </c>
    </row>
    <row r="5749" spans="1:17" x14ac:dyDescent="0.2">
      <c r="A5749" s="9" t="s">
        <v>19296</v>
      </c>
      <c r="B5749" s="9">
        <v>1</v>
      </c>
      <c r="K5749" s="29" t="s">
        <v>8186</v>
      </c>
      <c r="L5749" s="30" t="s">
        <v>18643</v>
      </c>
      <c r="M5749" s="30" t="s">
        <v>18644</v>
      </c>
      <c r="N5749" s="30" t="s">
        <v>7441</v>
      </c>
      <c r="O5749" s="30" t="s">
        <v>7441</v>
      </c>
      <c r="P5749" s="30" t="s">
        <v>7521</v>
      </c>
      <c r="Q5749" s="31" t="s">
        <v>19511</v>
      </c>
    </row>
    <row r="5750" spans="1:17" x14ac:dyDescent="0.2">
      <c r="A5750" s="9" t="s">
        <v>19298</v>
      </c>
      <c r="B5750" s="9">
        <v>1</v>
      </c>
      <c r="K5750" s="26" t="s">
        <v>8186</v>
      </c>
      <c r="L5750" s="27" t="s">
        <v>18645</v>
      </c>
      <c r="M5750" s="27" t="s">
        <v>18646</v>
      </c>
      <c r="N5750" s="27" t="s">
        <v>7441</v>
      </c>
      <c r="O5750" s="27" t="s">
        <v>7441</v>
      </c>
      <c r="P5750" s="27" t="s">
        <v>19511</v>
      </c>
      <c r="Q5750" s="28" t="s">
        <v>19511</v>
      </c>
    </row>
    <row r="5751" spans="1:17" x14ac:dyDescent="0.2">
      <c r="A5751" s="9" t="s">
        <v>19300</v>
      </c>
      <c r="B5751" s="9">
        <v>1</v>
      </c>
      <c r="K5751" s="29" t="s">
        <v>8186</v>
      </c>
      <c r="L5751" s="30" t="s">
        <v>18647</v>
      </c>
      <c r="M5751" s="30" t="s">
        <v>18648</v>
      </c>
      <c r="N5751" s="30" t="s">
        <v>7441</v>
      </c>
      <c r="O5751" s="30" t="s">
        <v>7441</v>
      </c>
      <c r="P5751" s="30" t="s">
        <v>7522</v>
      </c>
      <c r="Q5751" s="31" t="s">
        <v>7523</v>
      </c>
    </row>
    <row r="5752" spans="1:17" x14ac:dyDescent="0.2">
      <c r="A5752" s="9" t="s">
        <v>19301</v>
      </c>
      <c r="B5752" s="9">
        <v>1</v>
      </c>
      <c r="K5752" s="26" t="s">
        <v>8171</v>
      </c>
      <c r="L5752" s="27" t="s">
        <v>14271</v>
      </c>
      <c r="M5752" s="27" t="s">
        <v>18649</v>
      </c>
      <c r="N5752" s="27" t="s">
        <v>7441</v>
      </c>
      <c r="O5752" s="27" t="s">
        <v>7441</v>
      </c>
      <c r="P5752" s="27" t="s">
        <v>19511</v>
      </c>
      <c r="Q5752" s="28" t="s">
        <v>19511</v>
      </c>
    </row>
    <row r="5753" spans="1:17" x14ac:dyDescent="0.2">
      <c r="A5753" s="9" t="s">
        <v>19303</v>
      </c>
      <c r="B5753" s="9">
        <v>1</v>
      </c>
      <c r="K5753" s="29" t="s">
        <v>8177</v>
      </c>
      <c r="L5753" s="30" t="s">
        <v>13536</v>
      </c>
      <c r="M5753" s="30" t="s">
        <v>18650</v>
      </c>
      <c r="N5753" s="30" t="s">
        <v>7441</v>
      </c>
      <c r="O5753" s="30" t="s">
        <v>7441</v>
      </c>
      <c r="P5753" s="30" t="s">
        <v>4742</v>
      </c>
      <c r="Q5753" s="31" t="s">
        <v>7524</v>
      </c>
    </row>
    <row r="5754" spans="1:17" x14ac:dyDescent="0.2">
      <c r="A5754" s="9" t="s">
        <v>19305</v>
      </c>
      <c r="B5754" s="9">
        <v>1</v>
      </c>
      <c r="K5754" s="26" t="s">
        <v>8177</v>
      </c>
      <c r="L5754" s="27" t="s">
        <v>18651</v>
      </c>
      <c r="M5754" s="27" t="s">
        <v>18652</v>
      </c>
      <c r="N5754" s="27" t="s">
        <v>7441</v>
      </c>
      <c r="O5754" s="27" t="s">
        <v>7441</v>
      </c>
      <c r="P5754" s="27" t="s">
        <v>19511</v>
      </c>
      <c r="Q5754" s="28" t="s">
        <v>7525</v>
      </c>
    </row>
    <row r="5755" spans="1:17" x14ac:dyDescent="0.2">
      <c r="A5755" s="9" t="s">
        <v>19307</v>
      </c>
      <c r="B5755" s="9">
        <v>1</v>
      </c>
      <c r="K5755" s="29" t="s">
        <v>8177</v>
      </c>
      <c r="L5755" s="30" t="s">
        <v>9502</v>
      </c>
      <c r="M5755" s="30" t="s">
        <v>18653</v>
      </c>
      <c r="N5755" s="30" t="s">
        <v>7441</v>
      </c>
      <c r="O5755" s="30" t="s">
        <v>7441</v>
      </c>
      <c r="P5755" s="30" t="s">
        <v>7526</v>
      </c>
      <c r="Q5755" s="31" t="s">
        <v>7527</v>
      </c>
    </row>
    <row r="5756" spans="1:17" x14ac:dyDescent="0.2">
      <c r="A5756" s="9" t="s">
        <v>19309</v>
      </c>
      <c r="B5756" s="9">
        <v>1</v>
      </c>
      <c r="K5756" s="26" t="s">
        <v>8177</v>
      </c>
      <c r="L5756" s="27" t="s">
        <v>10287</v>
      </c>
      <c r="M5756" s="27" t="s">
        <v>18654</v>
      </c>
      <c r="N5756" s="27" t="s">
        <v>7441</v>
      </c>
      <c r="O5756" s="27" t="s">
        <v>7441</v>
      </c>
      <c r="P5756" s="27" t="s">
        <v>7528</v>
      </c>
      <c r="Q5756" s="28" t="s">
        <v>7529</v>
      </c>
    </row>
    <row r="5757" spans="1:17" x14ac:dyDescent="0.2">
      <c r="A5757" s="9" t="s">
        <v>19311</v>
      </c>
      <c r="B5757" s="9">
        <v>1</v>
      </c>
      <c r="K5757" s="29" t="s">
        <v>8177</v>
      </c>
      <c r="L5757" s="30" t="s">
        <v>18655</v>
      </c>
      <c r="M5757" s="30" t="s">
        <v>18656</v>
      </c>
      <c r="N5757" s="30" t="s">
        <v>7441</v>
      </c>
      <c r="O5757" s="30" t="s">
        <v>7441</v>
      </c>
      <c r="P5757" s="30" t="s">
        <v>19511</v>
      </c>
      <c r="Q5757" s="31" t="s">
        <v>19511</v>
      </c>
    </row>
    <row r="5758" spans="1:17" x14ac:dyDescent="0.2">
      <c r="A5758" s="9" t="s">
        <v>19314</v>
      </c>
      <c r="B5758" s="9">
        <v>1</v>
      </c>
      <c r="K5758" s="26" t="s">
        <v>8216</v>
      </c>
      <c r="L5758" s="27" t="s">
        <v>18657</v>
      </c>
      <c r="M5758" s="27" t="s">
        <v>18658</v>
      </c>
      <c r="N5758" s="27" t="s">
        <v>7441</v>
      </c>
      <c r="O5758" s="27" t="s">
        <v>7441</v>
      </c>
      <c r="P5758" s="27" t="s">
        <v>7530</v>
      </c>
      <c r="Q5758" s="28" t="s">
        <v>7531</v>
      </c>
    </row>
    <row r="5759" spans="1:17" x14ac:dyDescent="0.2">
      <c r="A5759" s="9" t="s">
        <v>19316</v>
      </c>
      <c r="B5759" s="9">
        <v>1</v>
      </c>
      <c r="K5759" s="29" t="s">
        <v>8186</v>
      </c>
      <c r="L5759" s="30" t="s">
        <v>18659</v>
      </c>
      <c r="M5759" s="30" t="s">
        <v>18660</v>
      </c>
      <c r="N5759" s="30" t="s">
        <v>7441</v>
      </c>
      <c r="O5759" s="30" t="s">
        <v>7441</v>
      </c>
      <c r="P5759" s="30" t="s">
        <v>7532</v>
      </c>
      <c r="Q5759" s="31" t="s">
        <v>7533</v>
      </c>
    </row>
    <row r="5760" spans="1:17" x14ac:dyDescent="0.2">
      <c r="A5760" s="9" t="s">
        <v>19319</v>
      </c>
      <c r="B5760" s="9">
        <v>1</v>
      </c>
      <c r="K5760" s="26" t="s">
        <v>8174</v>
      </c>
      <c r="L5760" s="27" t="s">
        <v>18661</v>
      </c>
      <c r="M5760" s="27" t="s">
        <v>18662</v>
      </c>
      <c r="N5760" s="27" t="s">
        <v>7441</v>
      </c>
      <c r="O5760" s="27" t="s">
        <v>7441</v>
      </c>
      <c r="P5760" s="27" t="s">
        <v>7534</v>
      </c>
      <c r="Q5760" s="28" t="s">
        <v>7535</v>
      </c>
    </row>
    <row r="5761" spans="1:17" x14ac:dyDescent="0.2">
      <c r="A5761" s="9" t="s">
        <v>19321</v>
      </c>
      <c r="B5761" s="9">
        <v>1</v>
      </c>
      <c r="K5761" s="29" t="s">
        <v>8216</v>
      </c>
      <c r="L5761" s="30" t="s">
        <v>18663</v>
      </c>
      <c r="M5761" s="30" t="s">
        <v>19511</v>
      </c>
      <c r="N5761" s="30" t="s">
        <v>7441</v>
      </c>
      <c r="O5761" s="30" t="s">
        <v>19511</v>
      </c>
      <c r="P5761" s="30" t="s">
        <v>19511</v>
      </c>
      <c r="Q5761" s="31" t="s">
        <v>19511</v>
      </c>
    </row>
    <row r="5762" spans="1:17" x14ac:dyDescent="0.2">
      <c r="A5762" s="9" t="s">
        <v>19323</v>
      </c>
      <c r="B5762" s="9">
        <v>1</v>
      </c>
      <c r="K5762" s="26" t="s">
        <v>8183</v>
      </c>
      <c r="L5762" s="27" t="s">
        <v>18664</v>
      </c>
      <c r="M5762" s="27" t="s">
        <v>18665</v>
      </c>
      <c r="N5762" s="27" t="s">
        <v>7441</v>
      </c>
      <c r="O5762" s="27" t="s">
        <v>7441</v>
      </c>
      <c r="P5762" s="27" t="s">
        <v>19511</v>
      </c>
      <c r="Q5762" s="28" t="s">
        <v>7536</v>
      </c>
    </row>
    <row r="5763" spans="1:17" x14ac:dyDescent="0.2">
      <c r="A5763" s="9" t="s">
        <v>19328</v>
      </c>
      <c r="B5763" s="9">
        <v>1</v>
      </c>
      <c r="K5763" s="29" t="s">
        <v>8183</v>
      </c>
      <c r="L5763" s="30" t="s">
        <v>18666</v>
      </c>
      <c r="M5763" s="30" t="s">
        <v>18667</v>
      </c>
      <c r="N5763" s="30" t="s">
        <v>7441</v>
      </c>
      <c r="O5763" s="30" t="s">
        <v>7441</v>
      </c>
      <c r="P5763" s="30" t="s">
        <v>7537</v>
      </c>
      <c r="Q5763" s="31" t="s">
        <v>7538</v>
      </c>
    </row>
    <row r="5764" spans="1:17" x14ac:dyDescent="0.2">
      <c r="A5764" s="9" t="s">
        <v>19329</v>
      </c>
      <c r="B5764" s="9">
        <v>1</v>
      </c>
      <c r="K5764" s="26" t="s">
        <v>8216</v>
      </c>
      <c r="L5764" s="27" t="s">
        <v>18668</v>
      </c>
      <c r="M5764" s="27" t="s">
        <v>18669</v>
      </c>
      <c r="N5764" s="27" t="s">
        <v>7441</v>
      </c>
      <c r="O5764" s="27" t="s">
        <v>7441</v>
      </c>
      <c r="P5764" s="27" t="s">
        <v>7539</v>
      </c>
      <c r="Q5764" s="28" t="s">
        <v>7540</v>
      </c>
    </row>
    <row r="5765" spans="1:17" x14ac:dyDescent="0.2">
      <c r="A5765" s="9" t="s">
        <v>19331</v>
      </c>
      <c r="B5765" s="9">
        <v>1</v>
      </c>
      <c r="K5765" s="29" t="s">
        <v>8183</v>
      </c>
      <c r="L5765" s="30" t="s">
        <v>16236</v>
      </c>
      <c r="M5765" s="30" t="s">
        <v>18548</v>
      </c>
      <c r="N5765" s="30" t="s">
        <v>7441</v>
      </c>
      <c r="O5765" s="30" t="s">
        <v>7441</v>
      </c>
      <c r="P5765" s="30" t="s">
        <v>7442</v>
      </c>
      <c r="Q5765" s="31" t="s">
        <v>7443</v>
      </c>
    </row>
    <row r="5766" spans="1:17" x14ac:dyDescent="0.2">
      <c r="A5766" s="9" t="s">
        <v>19332</v>
      </c>
      <c r="B5766" s="9">
        <v>1</v>
      </c>
      <c r="K5766" s="26" t="s">
        <v>8216</v>
      </c>
      <c r="L5766" s="27" t="s">
        <v>18670</v>
      </c>
      <c r="M5766" s="27" t="s">
        <v>18671</v>
      </c>
      <c r="N5766" s="27" t="s">
        <v>7441</v>
      </c>
      <c r="O5766" s="27" t="s">
        <v>18672</v>
      </c>
      <c r="P5766" s="27" t="s">
        <v>19511</v>
      </c>
      <c r="Q5766" s="28" t="s">
        <v>7541</v>
      </c>
    </row>
    <row r="5767" spans="1:17" x14ac:dyDescent="0.2">
      <c r="A5767" s="9" t="s">
        <v>19335</v>
      </c>
      <c r="B5767" s="9">
        <v>1</v>
      </c>
      <c r="K5767" s="29" t="s">
        <v>8183</v>
      </c>
      <c r="L5767" s="30" t="s">
        <v>16574</v>
      </c>
      <c r="M5767" s="30" t="s">
        <v>18673</v>
      </c>
      <c r="N5767" s="30" t="s">
        <v>7441</v>
      </c>
      <c r="O5767" s="30" t="s">
        <v>7441</v>
      </c>
      <c r="P5767" s="30" t="s">
        <v>7542</v>
      </c>
      <c r="Q5767" s="31" t="s">
        <v>7543</v>
      </c>
    </row>
    <row r="5768" spans="1:17" x14ac:dyDescent="0.2">
      <c r="A5768" s="9" t="s">
        <v>19337</v>
      </c>
      <c r="B5768" s="9">
        <v>1</v>
      </c>
      <c r="K5768" s="26" t="s">
        <v>8216</v>
      </c>
      <c r="L5768" s="27" t="s">
        <v>18674</v>
      </c>
      <c r="M5768" s="27" t="s">
        <v>18675</v>
      </c>
      <c r="N5768" s="27" t="s">
        <v>7441</v>
      </c>
      <c r="O5768" s="27" t="s">
        <v>7544</v>
      </c>
      <c r="P5768" s="27" t="s">
        <v>7545</v>
      </c>
      <c r="Q5768" s="28" t="s">
        <v>7546</v>
      </c>
    </row>
    <row r="5769" spans="1:17" x14ac:dyDescent="0.2">
      <c r="A5769" s="9" t="s">
        <v>19340</v>
      </c>
      <c r="B5769" s="9">
        <v>1</v>
      </c>
      <c r="K5769" s="29" t="s">
        <v>8177</v>
      </c>
      <c r="L5769" s="30" t="s">
        <v>18676</v>
      </c>
      <c r="M5769" s="30" t="s">
        <v>18677</v>
      </c>
      <c r="N5769" s="30" t="s">
        <v>7441</v>
      </c>
      <c r="O5769" s="30" t="s">
        <v>18678</v>
      </c>
      <c r="P5769" s="30" t="s">
        <v>7547</v>
      </c>
      <c r="Q5769" s="31" t="s">
        <v>7548</v>
      </c>
    </row>
    <row r="5770" spans="1:17" x14ac:dyDescent="0.2">
      <c r="A5770" s="9" t="s">
        <v>19342</v>
      </c>
      <c r="B5770" s="9">
        <v>1</v>
      </c>
      <c r="K5770" s="26" t="s">
        <v>8183</v>
      </c>
      <c r="L5770" s="27" t="s">
        <v>18679</v>
      </c>
      <c r="M5770" s="27" t="s">
        <v>18680</v>
      </c>
      <c r="N5770" s="27" t="s">
        <v>7441</v>
      </c>
      <c r="O5770" s="27" t="s">
        <v>7441</v>
      </c>
      <c r="P5770" s="27" t="s">
        <v>19511</v>
      </c>
      <c r="Q5770" s="28" t="s">
        <v>7549</v>
      </c>
    </row>
    <row r="5771" spans="1:17" x14ac:dyDescent="0.2">
      <c r="A5771" s="9" t="s">
        <v>19344</v>
      </c>
      <c r="B5771" s="9">
        <v>1</v>
      </c>
      <c r="K5771" s="29" t="s">
        <v>8417</v>
      </c>
      <c r="L5771" s="30" t="s">
        <v>18681</v>
      </c>
      <c r="M5771" s="30" t="s">
        <v>18671</v>
      </c>
      <c r="N5771" s="30" t="s">
        <v>7441</v>
      </c>
      <c r="O5771" s="30" t="s">
        <v>7441</v>
      </c>
      <c r="P5771" s="30" t="s">
        <v>7550</v>
      </c>
      <c r="Q5771" s="31" t="s">
        <v>7551</v>
      </c>
    </row>
    <row r="5772" spans="1:17" x14ac:dyDescent="0.2">
      <c r="A5772" s="9" t="s">
        <v>19348</v>
      </c>
      <c r="B5772" s="9">
        <v>1</v>
      </c>
      <c r="K5772" s="26" t="s">
        <v>8183</v>
      </c>
      <c r="L5772" s="27" t="s">
        <v>18682</v>
      </c>
      <c r="M5772" s="27" t="s">
        <v>18683</v>
      </c>
      <c r="N5772" s="27" t="s">
        <v>7441</v>
      </c>
      <c r="O5772" s="27" t="s">
        <v>7441</v>
      </c>
      <c r="P5772" s="27" t="s">
        <v>7552</v>
      </c>
      <c r="Q5772" s="28" t="s">
        <v>7553</v>
      </c>
    </row>
    <row r="5773" spans="1:17" x14ac:dyDescent="0.2">
      <c r="A5773" s="9" t="s">
        <v>19351</v>
      </c>
      <c r="B5773" s="9">
        <v>1</v>
      </c>
      <c r="K5773" s="29" t="s">
        <v>8183</v>
      </c>
      <c r="L5773" s="30" t="s">
        <v>18684</v>
      </c>
      <c r="M5773" s="30" t="s">
        <v>18685</v>
      </c>
      <c r="N5773" s="30" t="s">
        <v>7441</v>
      </c>
      <c r="O5773" s="30" t="s">
        <v>7441</v>
      </c>
      <c r="P5773" s="30" t="s">
        <v>19511</v>
      </c>
      <c r="Q5773" s="31" t="s">
        <v>7554</v>
      </c>
    </row>
    <row r="5774" spans="1:17" x14ac:dyDescent="0.2">
      <c r="A5774" s="9" t="s">
        <v>19353</v>
      </c>
      <c r="B5774" s="9">
        <v>1</v>
      </c>
      <c r="K5774" s="26" t="s">
        <v>8183</v>
      </c>
      <c r="L5774" s="27" t="s">
        <v>18686</v>
      </c>
      <c r="M5774" s="27" t="s">
        <v>18687</v>
      </c>
      <c r="N5774" s="27" t="s">
        <v>7441</v>
      </c>
      <c r="O5774" s="27" t="s">
        <v>7441</v>
      </c>
      <c r="P5774" s="27" t="s">
        <v>19511</v>
      </c>
      <c r="Q5774" s="28" t="s">
        <v>7555</v>
      </c>
    </row>
    <row r="5775" spans="1:17" x14ac:dyDescent="0.2">
      <c r="A5775" s="9" t="s">
        <v>19355</v>
      </c>
      <c r="B5775" s="9">
        <v>1</v>
      </c>
      <c r="K5775" s="29" t="s">
        <v>8186</v>
      </c>
      <c r="L5775" s="30" t="s">
        <v>18688</v>
      </c>
      <c r="M5775" s="30" t="s">
        <v>18689</v>
      </c>
      <c r="N5775" s="30" t="s">
        <v>7441</v>
      </c>
      <c r="O5775" s="30" t="s">
        <v>7441</v>
      </c>
      <c r="P5775" s="30" t="s">
        <v>7539</v>
      </c>
      <c r="Q5775" s="31" t="s">
        <v>7540</v>
      </c>
    </row>
    <row r="5776" spans="1:17" x14ac:dyDescent="0.2">
      <c r="A5776" s="9" t="s">
        <v>19356</v>
      </c>
      <c r="B5776" s="9">
        <v>1</v>
      </c>
      <c r="K5776" s="26" t="s">
        <v>8171</v>
      </c>
      <c r="L5776" s="27" t="s">
        <v>18690</v>
      </c>
      <c r="M5776" s="27" t="s">
        <v>18691</v>
      </c>
      <c r="N5776" s="27" t="s">
        <v>7441</v>
      </c>
      <c r="O5776" s="27" t="s">
        <v>7544</v>
      </c>
      <c r="P5776" s="27" t="s">
        <v>7556</v>
      </c>
      <c r="Q5776" s="28" t="s">
        <v>7557</v>
      </c>
    </row>
    <row r="5777" spans="1:17" x14ac:dyDescent="0.2">
      <c r="A5777" s="9" t="s">
        <v>19357</v>
      </c>
      <c r="B5777" s="9">
        <v>1</v>
      </c>
      <c r="K5777" s="29" t="s">
        <v>8183</v>
      </c>
      <c r="L5777" s="30" t="s">
        <v>18692</v>
      </c>
      <c r="M5777" s="30" t="s">
        <v>18693</v>
      </c>
      <c r="N5777" s="30" t="s">
        <v>7441</v>
      </c>
      <c r="O5777" s="30" t="s">
        <v>7441</v>
      </c>
      <c r="P5777" s="30" t="s">
        <v>7558</v>
      </c>
      <c r="Q5777" s="31" t="s">
        <v>7559</v>
      </c>
    </row>
    <row r="5778" spans="1:17" x14ac:dyDescent="0.2">
      <c r="A5778" s="9" t="s">
        <v>19358</v>
      </c>
      <c r="B5778" s="9">
        <v>1</v>
      </c>
      <c r="K5778" s="26" t="s">
        <v>8183</v>
      </c>
      <c r="L5778" s="27" t="s">
        <v>18694</v>
      </c>
      <c r="M5778" s="27" t="s">
        <v>18695</v>
      </c>
      <c r="N5778" s="27" t="s">
        <v>7441</v>
      </c>
      <c r="O5778" s="27" t="s">
        <v>7441</v>
      </c>
      <c r="P5778" s="27" t="s">
        <v>7560</v>
      </c>
      <c r="Q5778" s="28" t="s">
        <v>7561</v>
      </c>
    </row>
    <row r="5779" spans="1:17" x14ac:dyDescent="0.2">
      <c r="A5779" s="9" t="s">
        <v>19359</v>
      </c>
      <c r="B5779" s="9">
        <v>1</v>
      </c>
      <c r="K5779" s="29" t="s">
        <v>8186</v>
      </c>
      <c r="L5779" s="30" t="s">
        <v>18696</v>
      </c>
      <c r="M5779" s="30" t="s">
        <v>18697</v>
      </c>
      <c r="N5779" s="30" t="s">
        <v>7441</v>
      </c>
      <c r="O5779" s="30" t="s">
        <v>7441</v>
      </c>
      <c r="P5779" s="30" t="s">
        <v>7562</v>
      </c>
      <c r="Q5779" s="31" t="s">
        <v>7563</v>
      </c>
    </row>
    <row r="5780" spans="1:17" x14ac:dyDescent="0.2">
      <c r="A5780" s="9" t="s">
        <v>19360</v>
      </c>
      <c r="B5780" s="9">
        <v>1</v>
      </c>
      <c r="K5780" s="26" t="s">
        <v>8186</v>
      </c>
      <c r="L5780" s="27" t="s">
        <v>18698</v>
      </c>
      <c r="M5780" s="27" t="s">
        <v>18699</v>
      </c>
      <c r="N5780" s="27" t="s">
        <v>7441</v>
      </c>
      <c r="O5780" s="27" t="s">
        <v>7441</v>
      </c>
      <c r="P5780" s="27" t="s">
        <v>19511</v>
      </c>
      <c r="Q5780" s="28" t="s">
        <v>7564</v>
      </c>
    </row>
    <row r="5781" spans="1:17" x14ac:dyDescent="0.2">
      <c r="A5781" s="9" t="s">
        <v>19361</v>
      </c>
      <c r="B5781" s="9">
        <v>1</v>
      </c>
      <c r="K5781" s="29" t="s">
        <v>8417</v>
      </c>
      <c r="L5781" s="30" t="s">
        <v>18700</v>
      </c>
      <c r="M5781" s="30" t="s">
        <v>18701</v>
      </c>
      <c r="N5781" s="30" t="s">
        <v>7441</v>
      </c>
      <c r="O5781" s="30" t="s">
        <v>7441</v>
      </c>
      <c r="P5781" s="30" t="s">
        <v>7565</v>
      </c>
      <c r="Q5781" s="31" t="s">
        <v>7566</v>
      </c>
    </row>
    <row r="5782" spans="1:17" x14ac:dyDescent="0.2">
      <c r="A5782" s="9" t="s">
        <v>19364</v>
      </c>
      <c r="B5782" s="9">
        <v>1</v>
      </c>
      <c r="K5782" s="26" t="s">
        <v>8186</v>
      </c>
      <c r="L5782" s="27" t="s">
        <v>18702</v>
      </c>
      <c r="M5782" s="27" t="s">
        <v>18703</v>
      </c>
      <c r="N5782" s="27" t="s">
        <v>7441</v>
      </c>
      <c r="O5782" s="27" t="s">
        <v>7441</v>
      </c>
      <c r="P5782" s="27" t="s">
        <v>19511</v>
      </c>
      <c r="Q5782" s="28" t="s">
        <v>19511</v>
      </c>
    </row>
    <row r="5783" spans="1:17" x14ac:dyDescent="0.2">
      <c r="A5783" s="9" t="s">
        <v>19365</v>
      </c>
      <c r="B5783" s="9">
        <v>1</v>
      </c>
      <c r="K5783" s="29" t="s">
        <v>8216</v>
      </c>
      <c r="L5783" s="30" t="s">
        <v>18704</v>
      </c>
      <c r="M5783" s="30" t="s">
        <v>18705</v>
      </c>
      <c r="N5783" s="30" t="s">
        <v>7441</v>
      </c>
      <c r="O5783" s="30" t="s">
        <v>7441</v>
      </c>
      <c r="P5783" s="30" t="s">
        <v>19511</v>
      </c>
      <c r="Q5783" s="31" t="s">
        <v>19511</v>
      </c>
    </row>
    <row r="5784" spans="1:17" x14ac:dyDescent="0.2">
      <c r="A5784" s="9" t="s">
        <v>19366</v>
      </c>
      <c r="B5784" s="9">
        <v>1</v>
      </c>
      <c r="K5784" s="26" t="s">
        <v>8220</v>
      </c>
      <c r="L5784" s="27" t="s">
        <v>18706</v>
      </c>
      <c r="M5784" s="27" t="s">
        <v>19511</v>
      </c>
      <c r="N5784" s="27" t="s">
        <v>7441</v>
      </c>
      <c r="O5784" s="27" t="s">
        <v>7544</v>
      </c>
      <c r="P5784" s="27" t="s">
        <v>7567</v>
      </c>
      <c r="Q5784" s="28" t="s">
        <v>7568</v>
      </c>
    </row>
    <row r="5785" spans="1:17" x14ac:dyDescent="0.2">
      <c r="A5785" s="9" t="s">
        <v>19368</v>
      </c>
      <c r="B5785" s="9">
        <v>1</v>
      </c>
      <c r="K5785" s="29" t="s">
        <v>8183</v>
      </c>
      <c r="L5785" s="30" t="s">
        <v>18707</v>
      </c>
      <c r="M5785" s="30" t="s">
        <v>18708</v>
      </c>
      <c r="N5785" s="30" t="s">
        <v>7441</v>
      </c>
      <c r="O5785" s="30" t="s">
        <v>7441</v>
      </c>
      <c r="P5785" s="30" t="s">
        <v>7569</v>
      </c>
      <c r="Q5785" s="31" t="s">
        <v>7570</v>
      </c>
    </row>
    <row r="5786" spans="1:17" x14ac:dyDescent="0.2">
      <c r="A5786" s="9" t="s">
        <v>19370</v>
      </c>
      <c r="B5786" s="9">
        <v>1</v>
      </c>
      <c r="K5786" s="26" t="s">
        <v>8183</v>
      </c>
      <c r="L5786" s="27" t="s">
        <v>18709</v>
      </c>
      <c r="M5786" s="27" t="s">
        <v>18710</v>
      </c>
      <c r="N5786" s="27" t="s">
        <v>7441</v>
      </c>
      <c r="O5786" s="27" t="s">
        <v>19511</v>
      </c>
      <c r="P5786" s="27" t="s">
        <v>19511</v>
      </c>
      <c r="Q5786" s="28" t="s">
        <v>7571</v>
      </c>
    </row>
    <row r="5787" spans="1:17" x14ac:dyDescent="0.2">
      <c r="A5787" s="9" t="s">
        <v>19371</v>
      </c>
      <c r="B5787" s="9">
        <v>1</v>
      </c>
      <c r="K5787" s="29" t="s">
        <v>8183</v>
      </c>
      <c r="L5787" s="30" t="s">
        <v>18711</v>
      </c>
      <c r="M5787" s="30" t="s">
        <v>18712</v>
      </c>
      <c r="N5787" s="30" t="s">
        <v>7441</v>
      </c>
      <c r="O5787" s="30" t="s">
        <v>19511</v>
      </c>
      <c r="P5787" s="30" t="s">
        <v>19511</v>
      </c>
      <c r="Q5787" s="31" t="s">
        <v>7572</v>
      </c>
    </row>
    <row r="5788" spans="1:17" x14ac:dyDescent="0.2">
      <c r="A5788" s="9" t="s">
        <v>19372</v>
      </c>
      <c r="B5788" s="9">
        <v>1</v>
      </c>
      <c r="K5788" s="26" t="s">
        <v>8183</v>
      </c>
      <c r="L5788" s="27" t="s">
        <v>18713</v>
      </c>
      <c r="M5788" s="27" t="s">
        <v>18712</v>
      </c>
      <c r="N5788" s="27" t="s">
        <v>7441</v>
      </c>
      <c r="O5788" s="27" t="s">
        <v>19511</v>
      </c>
      <c r="P5788" s="27" t="s">
        <v>19511</v>
      </c>
      <c r="Q5788" s="28" t="s">
        <v>7572</v>
      </c>
    </row>
    <row r="5789" spans="1:17" x14ac:dyDescent="0.2">
      <c r="A5789" s="9" t="s">
        <v>19374</v>
      </c>
      <c r="B5789" s="9">
        <v>1</v>
      </c>
      <c r="K5789" s="29" t="s">
        <v>8183</v>
      </c>
      <c r="L5789" s="30" t="s">
        <v>18714</v>
      </c>
      <c r="M5789" s="30" t="s">
        <v>18715</v>
      </c>
      <c r="N5789" s="30" t="s">
        <v>7441</v>
      </c>
      <c r="O5789" s="30" t="s">
        <v>19511</v>
      </c>
      <c r="P5789" s="30" t="s">
        <v>19511</v>
      </c>
      <c r="Q5789" s="31" t="s">
        <v>19511</v>
      </c>
    </row>
    <row r="5790" spans="1:17" x14ac:dyDescent="0.2">
      <c r="A5790" s="9" t="s">
        <v>19375</v>
      </c>
      <c r="B5790" s="9">
        <v>1</v>
      </c>
      <c r="K5790" s="26" t="s">
        <v>8183</v>
      </c>
      <c r="L5790" s="27" t="s">
        <v>18716</v>
      </c>
      <c r="M5790" s="27" t="s">
        <v>18717</v>
      </c>
      <c r="N5790" s="27" t="s">
        <v>7441</v>
      </c>
      <c r="O5790" s="27" t="s">
        <v>18718</v>
      </c>
      <c r="P5790" s="27" t="s">
        <v>7573</v>
      </c>
      <c r="Q5790" s="28" t="s">
        <v>7574</v>
      </c>
    </row>
    <row r="5791" spans="1:17" x14ac:dyDescent="0.2">
      <c r="A5791" s="9" t="s">
        <v>19376</v>
      </c>
      <c r="B5791" s="9">
        <v>1</v>
      </c>
      <c r="K5791" s="29" t="s">
        <v>8186</v>
      </c>
      <c r="L5791" s="30" t="s">
        <v>11964</v>
      </c>
      <c r="M5791" s="30" t="s">
        <v>18719</v>
      </c>
      <c r="N5791" s="30" t="s">
        <v>7441</v>
      </c>
      <c r="O5791" s="30" t="s">
        <v>19511</v>
      </c>
      <c r="P5791" s="30" t="s">
        <v>7575</v>
      </c>
      <c r="Q5791" s="31" t="s">
        <v>7576</v>
      </c>
    </row>
    <row r="5792" spans="1:17" x14ac:dyDescent="0.2">
      <c r="A5792" s="9" t="s">
        <v>19377</v>
      </c>
      <c r="B5792" s="9">
        <v>1</v>
      </c>
      <c r="K5792" s="26" t="s">
        <v>8216</v>
      </c>
      <c r="L5792" s="27" t="s">
        <v>18720</v>
      </c>
      <c r="M5792" s="27" t="s">
        <v>18721</v>
      </c>
      <c r="N5792" s="27" t="s">
        <v>7441</v>
      </c>
      <c r="O5792" s="27" t="s">
        <v>19511</v>
      </c>
      <c r="P5792" s="27" t="s">
        <v>19511</v>
      </c>
      <c r="Q5792" s="28" t="s">
        <v>7577</v>
      </c>
    </row>
    <row r="5793" spans="1:17" x14ac:dyDescent="0.2">
      <c r="A5793" s="9" t="s">
        <v>19378</v>
      </c>
      <c r="B5793" s="9">
        <v>1</v>
      </c>
      <c r="K5793" s="29" t="s">
        <v>8183</v>
      </c>
      <c r="L5793" s="30" t="s">
        <v>18722</v>
      </c>
      <c r="M5793" s="30" t="s">
        <v>18723</v>
      </c>
      <c r="N5793" s="30" t="s">
        <v>7441</v>
      </c>
      <c r="O5793" s="30" t="s">
        <v>19511</v>
      </c>
      <c r="P5793" s="30" t="s">
        <v>19511</v>
      </c>
      <c r="Q5793" s="31" t="s">
        <v>7578</v>
      </c>
    </row>
    <row r="5794" spans="1:17" x14ac:dyDescent="0.2">
      <c r="A5794" s="9" t="s">
        <v>19379</v>
      </c>
      <c r="B5794" s="9">
        <v>1</v>
      </c>
      <c r="K5794" s="26" t="s">
        <v>8183</v>
      </c>
      <c r="L5794" s="27" t="s">
        <v>11924</v>
      </c>
      <c r="M5794" s="27" t="s">
        <v>18724</v>
      </c>
      <c r="N5794" s="27" t="s">
        <v>7441</v>
      </c>
      <c r="O5794" s="27" t="s">
        <v>19511</v>
      </c>
      <c r="P5794" s="27" t="s">
        <v>7579</v>
      </c>
      <c r="Q5794" s="28" t="s">
        <v>7580</v>
      </c>
    </row>
    <row r="5795" spans="1:17" x14ac:dyDescent="0.2">
      <c r="A5795" s="9" t="s">
        <v>19380</v>
      </c>
      <c r="B5795" s="9">
        <v>1</v>
      </c>
      <c r="K5795" s="29" t="s">
        <v>8183</v>
      </c>
      <c r="L5795" s="30" t="s">
        <v>18725</v>
      </c>
      <c r="M5795" s="30" t="s">
        <v>18726</v>
      </c>
      <c r="N5795" s="30" t="s">
        <v>7441</v>
      </c>
      <c r="O5795" s="30" t="s">
        <v>18727</v>
      </c>
      <c r="P5795" s="30" t="s">
        <v>7581</v>
      </c>
      <c r="Q5795" s="31" t="s">
        <v>7582</v>
      </c>
    </row>
    <row r="5796" spans="1:17" x14ac:dyDescent="0.2">
      <c r="A5796" s="9" t="s">
        <v>19381</v>
      </c>
      <c r="B5796" s="9">
        <v>1</v>
      </c>
      <c r="K5796" s="26" t="s">
        <v>8183</v>
      </c>
      <c r="L5796" s="27" t="s">
        <v>18728</v>
      </c>
      <c r="M5796" s="27" t="s">
        <v>7583</v>
      </c>
      <c r="N5796" s="27" t="s">
        <v>7441</v>
      </c>
      <c r="O5796" s="27" t="s">
        <v>19511</v>
      </c>
      <c r="P5796" s="27" t="s">
        <v>19511</v>
      </c>
      <c r="Q5796" s="28" t="s">
        <v>19511</v>
      </c>
    </row>
    <row r="5797" spans="1:17" x14ac:dyDescent="0.2">
      <c r="A5797" s="9" t="s">
        <v>19382</v>
      </c>
      <c r="B5797" s="9">
        <v>1</v>
      </c>
      <c r="K5797" s="29" t="s">
        <v>8186</v>
      </c>
      <c r="L5797" s="30" t="s">
        <v>18729</v>
      </c>
      <c r="M5797" s="30" t="s">
        <v>18730</v>
      </c>
      <c r="N5797" s="30" t="s">
        <v>7441</v>
      </c>
      <c r="O5797" s="30" t="s">
        <v>18731</v>
      </c>
      <c r="P5797" s="30" t="s">
        <v>7584</v>
      </c>
      <c r="Q5797" s="31" t="s">
        <v>7585</v>
      </c>
    </row>
    <row r="5798" spans="1:17" x14ac:dyDescent="0.2">
      <c r="A5798" s="9" t="s">
        <v>19383</v>
      </c>
      <c r="B5798" s="9">
        <v>1</v>
      </c>
      <c r="K5798" s="26" t="s">
        <v>8183</v>
      </c>
      <c r="L5798" s="27" t="s">
        <v>18732</v>
      </c>
      <c r="M5798" s="27" t="s">
        <v>18733</v>
      </c>
      <c r="N5798" s="27" t="s">
        <v>7441</v>
      </c>
      <c r="O5798" s="27" t="s">
        <v>18578</v>
      </c>
      <c r="P5798" s="27" t="s">
        <v>7586</v>
      </c>
      <c r="Q5798" s="28" t="s">
        <v>7587</v>
      </c>
    </row>
    <row r="5799" spans="1:17" x14ac:dyDescent="0.2">
      <c r="A5799" s="9" t="s">
        <v>19384</v>
      </c>
      <c r="B5799" s="9">
        <v>1</v>
      </c>
      <c r="K5799" s="29" t="s">
        <v>8183</v>
      </c>
      <c r="L5799" s="30" t="s">
        <v>18734</v>
      </c>
      <c r="M5799" s="30" t="s">
        <v>18735</v>
      </c>
      <c r="N5799" s="30" t="s">
        <v>7441</v>
      </c>
      <c r="O5799" s="30" t="s">
        <v>18736</v>
      </c>
      <c r="P5799" s="30" t="s">
        <v>19511</v>
      </c>
      <c r="Q5799" s="31" t="s">
        <v>7588</v>
      </c>
    </row>
    <row r="5800" spans="1:17" x14ac:dyDescent="0.2">
      <c r="A5800" s="9" t="s">
        <v>19385</v>
      </c>
      <c r="B5800" s="9">
        <v>1</v>
      </c>
      <c r="K5800" s="26" t="s">
        <v>8183</v>
      </c>
      <c r="L5800" s="27" t="s">
        <v>18737</v>
      </c>
      <c r="M5800" s="27" t="s">
        <v>18738</v>
      </c>
      <c r="N5800" s="27" t="s">
        <v>7441</v>
      </c>
      <c r="O5800" s="27" t="s">
        <v>19511</v>
      </c>
      <c r="P5800" s="27" t="s">
        <v>7589</v>
      </c>
      <c r="Q5800" s="28" t="s">
        <v>7590</v>
      </c>
    </row>
    <row r="5801" spans="1:17" x14ac:dyDescent="0.2">
      <c r="A5801" s="9" t="s">
        <v>19386</v>
      </c>
      <c r="B5801" s="9">
        <v>1</v>
      </c>
      <c r="K5801" s="29" t="s">
        <v>8906</v>
      </c>
      <c r="L5801" s="30" t="s">
        <v>18739</v>
      </c>
      <c r="M5801" s="30" t="s">
        <v>18740</v>
      </c>
      <c r="N5801" s="30" t="s">
        <v>7441</v>
      </c>
      <c r="O5801" s="30" t="s">
        <v>19511</v>
      </c>
      <c r="P5801" s="30" t="s">
        <v>7591</v>
      </c>
      <c r="Q5801" s="31" t="s">
        <v>7592</v>
      </c>
    </row>
    <row r="5802" spans="1:17" x14ac:dyDescent="0.2">
      <c r="A5802" s="9" t="s">
        <v>19388</v>
      </c>
      <c r="B5802" s="9">
        <v>1</v>
      </c>
      <c r="K5802" s="26" t="s">
        <v>8183</v>
      </c>
      <c r="L5802" s="27" t="s">
        <v>18741</v>
      </c>
      <c r="M5802" s="27" t="s">
        <v>18742</v>
      </c>
      <c r="N5802" s="27" t="s">
        <v>7441</v>
      </c>
      <c r="O5802" s="27" t="s">
        <v>19511</v>
      </c>
      <c r="P5802" s="27" t="s">
        <v>7593</v>
      </c>
      <c r="Q5802" s="28" t="s">
        <v>7594</v>
      </c>
    </row>
    <row r="5803" spans="1:17" x14ac:dyDescent="0.2">
      <c r="A5803" s="9" t="s">
        <v>19390</v>
      </c>
      <c r="B5803" s="9">
        <v>1</v>
      </c>
      <c r="K5803" s="29" t="s">
        <v>8183</v>
      </c>
      <c r="L5803" s="30" t="s">
        <v>18743</v>
      </c>
      <c r="M5803" s="30" t="s">
        <v>18744</v>
      </c>
      <c r="N5803" s="30" t="s">
        <v>7441</v>
      </c>
      <c r="O5803" s="30" t="s">
        <v>19511</v>
      </c>
      <c r="P5803" s="30" t="s">
        <v>19511</v>
      </c>
      <c r="Q5803" s="31" t="s">
        <v>7595</v>
      </c>
    </row>
    <row r="5804" spans="1:17" x14ac:dyDescent="0.2">
      <c r="A5804" s="9" t="s">
        <v>19393</v>
      </c>
      <c r="B5804" s="9">
        <v>1</v>
      </c>
      <c r="K5804" s="26" t="s">
        <v>8183</v>
      </c>
      <c r="L5804" s="27" t="s">
        <v>18745</v>
      </c>
      <c r="M5804" s="27" t="s">
        <v>18746</v>
      </c>
      <c r="N5804" s="27" t="s">
        <v>7441</v>
      </c>
      <c r="O5804" s="27" t="s">
        <v>19511</v>
      </c>
      <c r="P5804" s="27" t="s">
        <v>7596</v>
      </c>
      <c r="Q5804" s="28" t="s">
        <v>7597</v>
      </c>
    </row>
    <row r="5805" spans="1:17" x14ac:dyDescent="0.2">
      <c r="A5805" s="9" t="s">
        <v>19395</v>
      </c>
      <c r="B5805" s="9">
        <v>1</v>
      </c>
      <c r="K5805" s="29" t="s">
        <v>8183</v>
      </c>
      <c r="L5805" s="30" t="s">
        <v>18747</v>
      </c>
      <c r="M5805" s="30" t="s">
        <v>18748</v>
      </c>
      <c r="N5805" s="30" t="s">
        <v>7441</v>
      </c>
      <c r="O5805" s="30" t="s">
        <v>19511</v>
      </c>
      <c r="P5805" s="30" t="s">
        <v>19511</v>
      </c>
      <c r="Q5805" s="31" t="s">
        <v>7598</v>
      </c>
    </row>
    <row r="5806" spans="1:17" x14ac:dyDescent="0.2">
      <c r="A5806" s="9" t="s">
        <v>19397</v>
      </c>
      <c r="B5806" s="9">
        <v>1</v>
      </c>
      <c r="K5806" s="26" t="s">
        <v>8183</v>
      </c>
      <c r="L5806" s="27" t="s">
        <v>18749</v>
      </c>
      <c r="M5806" s="27" t="s">
        <v>18750</v>
      </c>
      <c r="N5806" s="27" t="s">
        <v>7441</v>
      </c>
      <c r="O5806" s="27" t="s">
        <v>19511</v>
      </c>
      <c r="P5806" s="27" t="s">
        <v>7599</v>
      </c>
      <c r="Q5806" s="28" t="s">
        <v>7600</v>
      </c>
    </row>
    <row r="5807" spans="1:17" x14ac:dyDescent="0.2">
      <c r="A5807" s="9" t="s">
        <v>19400</v>
      </c>
      <c r="B5807" s="9">
        <v>1</v>
      </c>
      <c r="K5807" s="29" t="s">
        <v>8183</v>
      </c>
      <c r="L5807" s="30" t="s">
        <v>18751</v>
      </c>
      <c r="M5807" s="30" t="s">
        <v>18752</v>
      </c>
      <c r="N5807" s="30" t="s">
        <v>7441</v>
      </c>
      <c r="O5807" s="30" t="s">
        <v>19511</v>
      </c>
      <c r="P5807" s="30" t="s">
        <v>19511</v>
      </c>
      <c r="Q5807" s="31" t="s">
        <v>7601</v>
      </c>
    </row>
    <row r="5808" spans="1:17" x14ac:dyDescent="0.2">
      <c r="A5808" s="9" t="s">
        <v>19402</v>
      </c>
      <c r="B5808" s="9">
        <v>1</v>
      </c>
      <c r="K5808" s="26" t="s">
        <v>8186</v>
      </c>
      <c r="L5808" s="27" t="s">
        <v>18753</v>
      </c>
      <c r="M5808" s="27" t="s">
        <v>18754</v>
      </c>
      <c r="N5808" s="27" t="s">
        <v>18755</v>
      </c>
      <c r="O5808" s="27" t="s">
        <v>19511</v>
      </c>
      <c r="P5808" s="27" t="s">
        <v>7602</v>
      </c>
      <c r="Q5808" s="28" t="s">
        <v>7603</v>
      </c>
    </row>
    <row r="5809" spans="1:17" x14ac:dyDescent="0.2">
      <c r="A5809" s="9" t="s">
        <v>19404</v>
      </c>
      <c r="B5809" s="9">
        <v>1</v>
      </c>
      <c r="K5809" s="29" t="s">
        <v>8171</v>
      </c>
      <c r="L5809" s="30" t="s">
        <v>18756</v>
      </c>
      <c r="M5809" s="30" t="s">
        <v>18757</v>
      </c>
      <c r="N5809" s="30" t="s">
        <v>18755</v>
      </c>
      <c r="O5809" s="30" t="s">
        <v>18758</v>
      </c>
      <c r="P5809" s="30" t="s">
        <v>7604</v>
      </c>
      <c r="Q5809" s="31" t="s">
        <v>7605</v>
      </c>
    </row>
    <row r="5810" spans="1:17" x14ac:dyDescent="0.2">
      <c r="A5810" s="9" t="s">
        <v>19406</v>
      </c>
      <c r="B5810" s="9">
        <v>1</v>
      </c>
      <c r="K5810" s="26" t="s">
        <v>8183</v>
      </c>
      <c r="L5810" s="27" t="s">
        <v>18759</v>
      </c>
      <c r="M5810" s="27" t="s">
        <v>18760</v>
      </c>
      <c r="N5810" s="27" t="s">
        <v>18761</v>
      </c>
      <c r="O5810" s="27" t="s">
        <v>18761</v>
      </c>
      <c r="P5810" s="27" t="s">
        <v>7606</v>
      </c>
      <c r="Q5810" s="28" t="s">
        <v>7607</v>
      </c>
    </row>
    <row r="5811" spans="1:17" x14ac:dyDescent="0.2">
      <c r="A5811" s="9" t="s">
        <v>19408</v>
      </c>
      <c r="B5811" s="9">
        <v>1</v>
      </c>
      <c r="K5811" s="29" t="s">
        <v>8171</v>
      </c>
      <c r="L5811" s="30" t="s">
        <v>18762</v>
      </c>
      <c r="M5811" s="30" t="s">
        <v>18763</v>
      </c>
      <c r="N5811" s="30" t="s">
        <v>18761</v>
      </c>
      <c r="O5811" s="30" t="s">
        <v>19511</v>
      </c>
      <c r="P5811" s="30" t="s">
        <v>7608</v>
      </c>
      <c r="Q5811" s="31" t="s">
        <v>7609</v>
      </c>
    </row>
    <row r="5812" spans="1:17" x14ac:dyDescent="0.2">
      <c r="A5812" s="9" t="s">
        <v>19410</v>
      </c>
      <c r="B5812" s="9">
        <v>1</v>
      </c>
      <c r="K5812" s="26" t="s">
        <v>8186</v>
      </c>
      <c r="L5812" s="27" t="s">
        <v>18764</v>
      </c>
      <c r="M5812" s="27" t="s">
        <v>18765</v>
      </c>
      <c r="N5812" s="27" t="s">
        <v>18761</v>
      </c>
      <c r="O5812" s="27" t="s">
        <v>18761</v>
      </c>
      <c r="P5812" s="27" t="s">
        <v>7610</v>
      </c>
      <c r="Q5812" s="28" t="s">
        <v>7611</v>
      </c>
    </row>
    <row r="5813" spans="1:17" x14ac:dyDescent="0.2">
      <c r="A5813" s="9" t="s">
        <v>19412</v>
      </c>
      <c r="B5813" s="9">
        <v>1</v>
      </c>
      <c r="K5813" s="29" t="s">
        <v>8183</v>
      </c>
      <c r="L5813" s="30" t="s">
        <v>18766</v>
      </c>
      <c r="M5813" s="30" t="s">
        <v>18767</v>
      </c>
      <c r="N5813" s="30" t="s">
        <v>18761</v>
      </c>
      <c r="O5813" s="30" t="s">
        <v>19511</v>
      </c>
      <c r="P5813" s="30" t="s">
        <v>7612</v>
      </c>
      <c r="Q5813" s="31" t="s">
        <v>7613</v>
      </c>
    </row>
    <row r="5814" spans="1:17" x14ac:dyDescent="0.2">
      <c r="A5814" s="9" t="s">
        <v>19415</v>
      </c>
      <c r="B5814" s="9">
        <v>1</v>
      </c>
      <c r="K5814" s="26" t="s">
        <v>8183</v>
      </c>
      <c r="L5814" s="27" t="s">
        <v>18768</v>
      </c>
      <c r="M5814" s="27" t="s">
        <v>18769</v>
      </c>
      <c r="N5814" s="27" t="s">
        <v>7634</v>
      </c>
      <c r="O5814" s="27" t="s">
        <v>19511</v>
      </c>
      <c r="P5814" s="27" t="s">
        <v>19511</v>
      </c>
      <c r="Q5814" s="28" t="s">
        <v>7614</v>
      </c>
    </row>
    <row r="5815" spans="1:17" x14ac:dyDescent="0.2">
      <c r="A5815" s="9" t="s">
        <v>19417</v>
      </c>
      <c r="B5815" s="9">
        <v>1</v>
      </c>
      <c r="K5815" s="29" t="s">
        <v>8183</v>
      </c>
      <c r="L5815" s="30" t="s">
        <v>9029</v>
      </c>
      <c r="M5815" s="30" t="s">
        <v>18770</v>
      </c>
      <c r="N5815" s="30" t="s">
        <v>7634</v>
      </c>
      <c r="O5815" s="30" t="s">
        <v>7634</v>
      </c>
      <c r="P5815" s="30" t="s">
        <v>19511</v>
      </c>
      <c r="Q5815" s="31" t="s">
        <v>7615</v>
      </c>
    </row>
    <row r="5816" spans="1:17" x14ac:dyDescent="0.2">
      <c r="A5816" s="9" t="s">
        <v>19418</v>
      </c>
      <c r="B5816" s="9">
        <v>1</v>
      </c>
      <c r="K5816" s="26" t="s">
        <v>8183</v>
      </c>
      <c r="L5816" s="27" t="s">
        <v>18771</v>
      </c>
      <c r="M5816" s="27" t="s">
        <v>18772</v>
      </c>
      <c r="N5816" s="27" t="s">
        <v>7634</v>
      </c>
      <c r="O5816" s="27" t="s">
        <v>19511</v>
      </c>
      <c r="P5816" s="27" t="s">
        <v>7616</v>
      </c>
      <c r="Q5816" s="28" t="s">
        <v>7617</v>
      </c>
    </row>
    <row r="5817" spans="1:17" x14ac:dyDescent="0.2">
      <c r="A5817" s="9" t="s">
        <v>19422</v>
      </c>
      <c r="B5817" s="9">
        <v>1</v>
      </c>
      <c r="K5817" s="29" t="s">
        <v>8186</v>
      </c>
      <c r="L5817" s="30" t="s">
        <v>18773</v>
      </c>
      <c r="M5817" s="30" t="s">
        <v>18774</v>
      </c>
      <c r="N5817" s="30" t="s">
        <v>7634</v>
      </c>
      <c r="O5817" s="30" t="s">
        <v>7634</v>
      </c>
      <c r="P5817" s="30" t="s">
        <v>7618</v>
      </c>
      <c r="Q5817" s="31" t="s">
        <v>7619</v>
      </c>
    </row>
    <row r="5818" spans="1:17" x14ac:dyDescent="0.2">
      <c r="A5818" s="9" t="s">
        <v>19425</v>
      </c>
      <c r="B5818" s="9">
        <v>1</v>
      </c>
      <c r="K5818" s="26" t="s">
        <v>8186</v>
      </c>
      <c r="L5818" s="27" t="s">
        <v>18775</v>
      </c>
      <c r="M5818" s="27" t="s">
        <v>7620</v>
      </c>
      <c r="N5818" s="27" t="s">
        <v>7634</v>
      </c>
      <c r="O5818" s="27" t="s">
        <v>7634</v>
      </c>
      <c r="P5818" s="27" t="s">
        <v>7621</v>
      </c>
      <c r="Q5818" s="28" t="s">
        <v>7622</v>
      </c>
    </row>
    <row r="5819" spans="1:17" x14ac:dyDescent="0.2">
      <c r="A5819" s="9" t="s">
        <v>19428</v>
      </c>
      <c r="B5819" s="9">
        <v>1</v>
      </c>
      <c r="K5819" s="29" t="s">
        <v>8186</v>
      </c>
      <c r="L5819" s="30" t="s">
        <v>18776</v>
      </c>
      <c r="M5819" s="30" t="s">
        <v>18777</v>
      </c>
      <c r="N5819" s="30" t="s">
        <v>7634</v>
      </c>
      <c r="O5819" s="30" t="s">
        <v>7634</v>
      </c>
      <c r="P5819" s="30" t="s">
        <v>7623</v>
      </c>
      <c r="Q5819" s="31" t="s">
        <v>7624</v>
      </c>
    </row>
    <row r="5820" spans="1:17" x14ac:dyDescent="0.2">
      <c r="A5820" s="9" t="s">
        <v>19430</v>
      </c>
      <c r="B5820" s="9">
        <v>1</v>
      </c>
      <c r="K5820" s="26" t="s">
        <v>8183</v>
      </c>
      <c r="L5820" s="27" t="s">
        <v>18778</v>
      </c>
      <c r="M5820" s="27" t="s">
        <v>18779</v>
      </c>
      <c r="N5820" s="27" t="s">
        <v>7634</v>
      </c>
      <c r="O5820" s="27" t="s">
        <v>7634</v>
      </c>
      <c r="P5820" s="27" t="s">
        <v>7625</v>
      </c>
      <c r="Q5820" s="28" t="s">
        <v>7626</v>
      </c>
    </row>
    <row r="5821" spans="1:17" x14ac:dyDescent="0.2">
      <c r="A5821" s="9" t="s">
        <v>19432</v>
      </c>
      <c r="B5821" s="9">
        <v>1</v>
      </c>
      <c r="K5821" s="29" t="s">
        <v>8183</v>
      </c>
      <c r="L5821" s="30" t="s">
        <v>18780</v>
      </c>
      <c r="M5821" s="30" t="s">
        <v>18781</v>
      </c>
      <c r="N5821" s="30" t="s">
        <v>7634</v>
      </c>
      <c r="O5821" s="30" t="s">
        <v>7634</v>
      </c>
      <c r="P5821" s="30" t="s">
        <v>19511</v>
      </c>
      <c r="Q5821" s="31" t="s">
        <v>19511</v>
      </c>
    </row>
    <row r="5822" spans="1:17" x14ac:dyDescent="0.2">
      <c r="A5822" s="9" t="s">
        <v>19437</v>
      </c>
      <c r="B5822" s="9">
        <v>1</v>
      </c>
      <c r="K5822" s="26" t="s">
        <v>8183</v>
      </c>
      <c r="L5822" s="27" t="s">
        <v>18782</v>
      </c>
      <c r="M5822" s="27" t="s">
        <v>18783</v>
      </c>
      <c r="N5822" s="27" t="s">
        <v>7634</v>
      </c>
      <c r="O5822" s="27" t="s">
        <v>7634</v>
      </c>
      <c r="P5822" s="27" t="s">
        <v>19511</v>
      </c>
      <c r="Q5822" s="28" t="s">
        <v>19511</v>
      </c>
    </row>
    <row r="5823" spans="1:17" x14ac:dyDescent="0.2">
      <c r="A5823" s="9" t="s">
        <v>19439</v>
      </c>
      <c r="B5823" s="9">
        <v>1</v>
      </c>
      <c r="K5823" s="29" t="s">
        <v>8216</v>
      </c>
      <c r="L5823" s="30" t="s">
        <v>18784</v>
      </c>
      <c r="M5823" s="30" t="s">
        <v>18785</v>
      </c>
      <c r="N5823" s="30" t="s">
        <v>7634</v>
      </c>
      <c r="O5823" s="30" t="s">
        <v>7634</v>
      </c>
      <c r="P5823" s="30" t="s">
        <v>7627</v>
      </c>
      <c r="Q5823" s="31" t="s">
        <v>7628</v>
      </c>
    </row>
    <row r="5824" spans="1:17" x14ac:dyDescent="0.2">
      <c r="A5824" s="9" t="s">
        <v>19441</v>
      </c>
      <c r="B5824" s="9">
        <v>1</v>
      </c>
      <c r="K5824" s="26" t="s">
        <v>8183</v>
      </c>
      <c r="L5824" s="27" t="s">
        <v>18786</v>
      </c>
      <c r="M5824" s="27" t="s">
        <v>18787</v>
      </c>
      <c r="N5824" s="27" t="s">
        <v>7634</v>
      </c>
      <c r="O5824" s="27" t="s">
        <v>7634</v>
      </c>
      <c r="P5824" s="27" t="s">
        <v>7629</v>
      </c>
      <c r="Q5824" s="28" t="s">
        <v>7630</v>
      </c>
    </row>
    <row r="5825" spans="1:17" x14ac:dyDescent="0.2">
      <c r="A5825" s="9" t="s">
        <v>19444</v>
      </c>
      <c r="B5825" s="9">
        <v>1</v>
      </c>
      <c r="K5825" s="29" t="s">
        <v>8216</v>
      </c>
      <c r="L5825" s="30" t="s">
        <v>18788</v>
      </c>
      <c r="M5825" s="30" t="s">
        <v>18789</v>
      </c>
      <c r="N5825" s="30" t="s">
        <v>7634</v>
      </c>
      <c r="O5825" s="30" t="s">
        <v>7634</v>
      </c>
      <c r="P5825" s="30" t="s">
        <v>19511</v>
      </c>
      <c r="Q5825" s="31" t="s">
        <v>19511</v>
      </c>
    </row>
    <row r="5826" spans="1:17" x14ac:dyDescent="0.2">
      <c r="A5826" s="9" t="s">
        <v>19447</v>
      </c>
      <c r="B5826" s="9">
        <v>1</v>
      </c>
      <c r="K5826" s="26" t="s">
        <v>8183</v>
      </c>
      <c r="L5826" s="27" t="s">
        <v>18790</v>
      </c>
      <c r="M5826" s="27" t="s">
        <v>18791</v>
      </c>
      <c r="N5826" s="27" t="s">
        <v>7634</v>
      </c>
      <c r="O5826" s="27" t="s">
        <v>19511</v>
      </c>
      <c r="P5826" s="27" t="s">
        <v>19511</v>
      </c>
      <c r="Q5826" s="28" t="s">
        <v>7631</v>
      </c>
    </row>
    <row r="5827" spans="1:17" x14ac:dyDescent="0.2">
      <c r="A5827" s="9" t="s">
        <v>19450</v>
      </c>
      <c r="B5827" s="9">
        <v>1</v>
      </c>
      <c r="K5827" s="29" t="s">
        <v>8183</v>
      </c>
      <c r="L5827" s="30" t="s">
        <v>18792</v>
      </c>
      <c r="M5827" s="30" t="s">
        <v>18793</v>
      </c>
      <c r="N5827" s="30" t="s">
        <v>7634</v>
      </c>
      <c r="O5827" s="30" t="s">
        <v>19511</v>
      </c>
      <c r="P5827" s="30" t="s">
        <v>19511</v>
      </c>
      <c r="Q5827" s="31" t="s">
        <v>7632</v>
      </c>
    </row>
    <row r="5828" spans="1:17" x14ac:dyDescent="0.2">
      <c r="A5828" s="9" t="s">
        <v>19452</v>
      </c>
      <c r="B5828" s="9">
        <v>1</v>
      </c>
      <c r="K5828" s="26" t="s">
        <v>8174</v>
      </c>
      <c r="L5828" s="27" t="s">
        <v>18794</v>
      </c>
      <c r="M5828" s="27" t="s">
        <v>18795</v>
      </c>
      <c r="N5828" s="27" t="s">
        <v>7634</v>
      </c>
      <c r="O5828" s="27" t="s">
        <v>19511</v>
      </c>
      <c r="P5828" s="27" t="s">
        <v>19511</v>
      </c>
      <c r="Q5828" s="28" t="s">
        <v>7633</v>
      </c>
    </row>
    <row r="5829" spans="1:17" x14ac:dyDescent="0.2">
      <c r="A5829" s="9" t="s">
        <v>19454</v>
      </c>
      <c r="B5829" s="9">
        <v>1</v>
      </c>
      <c r="K5829" s="29" t="s">
        <v>8186</v>
      </c>
      <c r="L5829" s="30" t="s">
        <v>18796</v>
      </c>
      <c r="M5829" s="30" t="s">
        <v>18797</v>
      </c>
      <c r="N5829" s="30" t="s">
        <v>7634</v>
      </c>
      <c r="O5829" s="30" t="s">
        <v>7634</v>
      </c>
      <c r="P5829" s="30" t="s">
        <v>7635</v>
      </c>
      <c r="Q5829" s="31" t="s">
        <v>7636</v>
      </c>
    </row>
    <row r="5830" spans="1:17" x14ac:dyDescent="0.2">
      <c r="A5830" s="9" t="s">
        <v>19455</v>
      </c>
      <c r="B5830" s="9">
        <v>1</v>
      </c>
      <c r="K5830" s="26" t="s">
        <v>8216</v>
      </c>
      <c r="L5830" s="27" t="s">
        <v>18798</v>
      </c>
      <c r="M5830" s="27" t="s">
        <v>18799</v>
      </c>
      <c r="N5830" s="27" t="s">
        <v>7634</v>
      </c>
      <c r="O5830" s="27" t="s">
        <v>19511</v>
      </c>
      <c r="P5830" s="27" t="s">
        <v>19511</v>
      </c>
      <c r="Q5830" s="28" t="s">
        <v>7637</v>
      </c>
    </row>
    <row r="5831" spans="1:17" x14ac:dyDescent="0.2">
      <c r="A5831" s="9" t="s">
        <v>19458</v>
      </c>
      <c r="B5831" s="9">
        <v>1</v>
      </c>
      <c r="K5831" s="29" t="s">
        <v>8183</v>
      </c>
      <c r="L5831" s="30" t="s">
        <v>18800</v>
      </c>
      <c r="M5831" s="30" t="s">
        <v>18801</v>
      </c>
      <c r="N5831" s="30" t="s">
        <v>7634</v>
      </c>
      <c r="O5831" s="30" t="s">
        <v>7441</v>
      </c>
      <c r="P5831" s="30" t="s">
        <v>7638</v>
      </c>
      <c r="Q5831" s="31" t="s">
        <v>7639</v>
      </c>
    </row>
    <row r="5832" spans="1:17" x14ac:dyDescent="0.2">
      <c r="A5832" s="9" t="s">
        <v>19461</v>
      </c>
      <c r="B5832" s="9">
        <v>1</v>
      </c>
      <c r="K5832" s="26" t="s">
        <v>8186</v>
      </c>
      <c r="L5832" s="27" t="s">
        <v>18802</v>
      </c>
      <c r="M5832" s="27" t="s">
        <v>18803</v>
      </c>
      <c r="N5832" s="27" t="s">
        <v>7634</v>
      </c>
      <c r="O5832" s="27" t="s">
        <v>7634</v>
      </c>
      <c r="P5832" s="27" t="s">
        <v>19511</v>
      </c>
      <c r="Q5832" s="28" t="s">
        <v>7640</v>
      </c>
    </row>
    <row r="5833" spans="1:17" x14ac:dyDescent="0.2">
      <c r="A5833" s="9" t="s">
        <v>19462</v>
      </c>
      <c r="B5833" s="9">
        <v>1</v>
      </c>
      <c r="K5833" s="29" t="s">
        <v>8216</v>
      </c>
      <c r="L5833" s="30" t="s">
        <v>18804</v>
      </c>
      <c r="M5833" s="30" t="s">
        <v>18805</v>
      </c>
      <c r="N5833" s="30" t="s">
        <v>7634</v>
      </c>
      <c r="O5833" s="30" t="s">
        <v>7634</v>
      </c>
      <c r="P5833" s="30" t="s">
        <v>7641</v>
      </c>
      <c r="Q5833" s="31" t="s">
        <v>7642</v>
      </c>
    </row>
    <row r="5834" spans="1:17" x14ac:dyDescent="0.2">
      <c r="A5834" s="9" t="s">
        <v>19464</v>
      </c>
      <c r="B5834" s="9">
        <v>1</v>
      </c>
      <c r="K5834" s="26" t="s">
        <v>8186</v>
      </c>
      <c r="L5834" s="27" t="s">
        <v>18806</v>
      </c>
      <c r="M5834" s="27" t="s">
        <v>18807</v>
      </c>
      <c r="N5834" s="27" t="s">
        <v>7634</v>
      </c>
      <c r="O5834" s="27" t="s">
        <v>7634</v>
      </c>
      <c r="P5834" s="27" t="s">
        <v>7643</v>
      </c>
      <c r="Q5834" s="28" t="s">
        <v>7644</v>
      </c>
    </row>
    <row r="5835" spans="1:17" x14ac:dyDescent="0.2">
      <c r="A5835" s="9" t="s">
        <v>19466</v>
      </c>
      <c r="B5835" s="9">
        <v>1</v>
      </c>
      <c r="K5835" s="29" t="s">
        <v>8183</v>
      </c>
      <c r="L5835" s="30" t="s">
        <v>18808</v>
      </c>
      <c r="M5835" s="30" t="s">
        <v>16360</v>
      </c>
      <c r="N5835" s="30" t="s">
        <v>7634</v>
      </c>
      <c r="O5835" s="30" t="s">
        <v>19511</v>
      </c>
      <c r="P5835" s="30" t="s">
        <v>19511</v>
      </c>
      <c r="Q5835" s="31" t="s">
        <v>19511</v>
      </c>
    </row>
    <row r="5836" spans="1:17" x14ac:dyDescent="0.2">
      <c r="A5836" s="9" t="s">
        <v>19467</v>
      </c>
      <c r="B5836" s="9">
        <v>1</v>
      </c>
      <c r="K5836" s="26" t="s">
        <v>8177</v>
      </c>
      <c r="L5836" s="27" t="s">
        <v>18809</v>
      </c>
      <c r="M5836" s="27" t="s">
        <v>18810</v>
      </c>
      <c r="N5836" s="27" t="s">
        <v>18811</v>
      </c>
      <c r="O5836" s="27" t="s">
        <v>18812</v>
      </c>
      <c r="P5836" s="27" t="s">
        <v>19511</v>
      </c>
      <c r="Q5836" s="28" t="s">
        <v>19511</v>
      </c>
    </row>
    <row r="5837" spans="1:17" x14ac:dyDescent="0.2">
      <c r="A5837" s="9" t="s">
        <v>19468</v>
      </c>
      <c r="B5837" s="9">
        <v>1</v>
      </c>
      <c r="K5837" s="29" t="s">
        <v>8183</v>
      </c>
      <c r="L5837" s="30" t="s">
        <v>18813</v>
      </c>
      <c r="M5837" s="30" t="s">
        <v>18814</v>
      </c>
      <c r="N5837" s="30" t="s">
        <v>18811</v>
      </c>
      <c r="O5837" s="30" t="s">
        <v>19511</v>
      </c>
      <c r="P5837" s="30" t="s">
        <v>19511</v>
      </c>
      <c r="Q5837" s="31" t="s">
        <v>7645</v>
      </c>
    </row>
    <row r="5838" spans="1:17" x14ac:dyDescent="0.2">
      <c r="A5838" s="9" t="s">
        <v>19472</v>
      </c>
      <c r="B5838" s="9">
        <v>1</v>
      </c>
      <c r="K5838" s="26" t="s">
        <v>8183</v>
      </c>
      <c r="L5838" s="27" t="s">
        <v>18815</v>
      </c>
      <c r="M5838" s="27" t="s">
        <v>7646</v>
      </c>
      <c r="N5838" s="27" t="s">
        <v>18811</v>
      </c>
      <c r="O5838" s="27" t="s">
        <v>18811</v>
      </c>
      <c r="P5838" s="27" t="s">
        <v>7647</v>
      </c>
      <c r="Q5838" s="28" t="s">
        <v>7648</v>
      </c>
    </row>
    <row r="5839" spans="1:17" x14ac:dyDescent="0.2">
      <c r="A5839" s="9" t="s">
        <v>19474</v>
      </c>
      <c r="B5839" s="9">
        <v>1</v>
      </c>
      <c r="K5839" s="29" t="s">
        <v>8183</v>
      </c>
      <c r="L5839" s="30" t="s">
        <v>18816</v>
      </c>
      <c r="M5839" s="30" t="s">
        <v>18817</v>
      </c>
      <c r="N5839" s="30" t="s">
        <v>18818</v>
      </c>
      <c r="O5839" s="30" t="s">
        <v>18818</v>
      </c>
      <c r="P5839" s="30" t="s">
        <v>19511</v>
      </c>
      <c r="Q5839" s="31" t="s">
        <v>7649</v>
      </c>
    </row>
    <row r="5840" spans="1:17" x14ac:dyDescent="0.2">
      <c r="A5840" s="9" t="s">
        <v>19476</v>
      </c>
      <c r="B5840" s="9">
        <v>1</v>
      </c>
      <c r="K5840" s="26" t="s">
        <v>8171</v>
      </c>
      <c r="L5840" s="27" t="s">
        <v>18819</v>
      </c>
      <c r="M5840" s="27" t="s">
        <v>18820</v>
      </c>
      <c r="N5840" s="27" t="s">
        <v>18821</v>
      </c>
      <c r="O5840" s="27" t="s">
        <v>19511</v>
      </c>
      <c r="P5840" s="27" t="s">
        <v>19511</v>
      </c>
      <c r="Q5840" s="28" t="s">
        <v>7650</v>
      </c>
    </row>
    <row r="5841" spans="1:17" x14ac:dyDescent="0.2">
      <c r="A5841" s="9" t="s">
        <v>19478</v>
      </c>
      <c r="B5841" s="9">
        <v>1</v>
      </c>
      <c r="K5841" s="29" t="s">
        <v>8183</v>
      </c>
      <c r="L5841" s="30" t="s">
        <v>18822</v>
      </c>
      <c r="M5841" s="30" t="s">
        <v>18823</v>
      </c>
      <c r="N5841" s="30" t="s">
        <v>18821</v>
      </c>
      <c r="O5841" s="30" t="s">
        <v>18824</v>
      </c>
      <c r="P5841" s="30" t="s">
        <v>7651</v>
      </c>
      <c r="Q5841" s="31" t="s">
        <v>7652</v>
      </c>
    </row>
    <row r="5842" spans="1:17" x14ac:dyDescent="0.2">
      <c r="A5842" s="9" t="s">
        <v>19480</v>
      </c>
      <c r="B5842" s="9">
        <v>1</v>
      </c>
      <c r="K5842" s="26" t="s">
        <v>8183</v>
      </c>
      <c r="L5842" s="27" t="s">
        <v>12540</v>
      </c>
      <c r="M5842" s="27" t="s">
        <v>7653</v>
      </c>
      <c r="N5842" s="27" t="s">
        <v>18821</v>
      </c>
      <c r="O5842" s="27" t="s">
        <v>18821</v>
      </c>
      <c r="P5842" s="27" t="s">
        <v>19511</v>
      </c>
      <c r="Q5842" s="28" t="s">
        <v>7654</v>
      </c>
    </row>
    <row r="5843" spans="1:17" x14ac:dyDescent="0.2">
      <c r="A5843" s="9" t="s">
        <v>19483</v>
      </c>
      <c r="B5843" s="9">
        <v>1</v>
      </c>
      <c r="K5843" s="29" t="s">
        <v>8183</v>
      </c>
      <c r="L5843" s="30" t="s">
        <v>18825</v>
      </c>
      <c r="M5843" s="30" t="s">
        <v>18826</v>
      </c>
      <c r="N5843" s="30" t="s">
        <v>18827</v>
      </c>
      <c r="O5843" s="30" t="s">
        <v>19511</v>
      </c>
      <c r="P5843" s="30" t="s">
        <v>19511</v>
      </c>
      <c r="Q5843" s="31" t="s">
        <v>7655</v>
      </c>
    </row>
    <row r="5844" spans="1:17" x14ac:dyDescent="0.2">
      <c r="A5844" s="9" t="s">
        <v>19485</v>
      </c>
      <c r="B5844" s="9">
        <v>1</v>
      </c>
      <c r="K5844" s="26" t="s">
        <v>8177</v>
      </c>
      <c r="L5844" s="27" t="s">
        <v>18828</v>
      </c>
      <c r="M5844" s="27" t="s">
        <v>18829</v>
      </c>
      <c r="N5844" s="27" t="s">
        <v>18827</v>
      </c>
      <c r="O5844" s="27" t="s">
        <v>19511</v>
      </c>
      <c r="P5844" s="27" t="s">
        <v>7656</v>
      </c>
      <c r="Q5844" s="28" t="s">
        <v>7657</v>
      </c>
    </row>
    <row r="5845" spans="1:17" x14ac:dyDescent="0.2">
      <c r="A5845" s="9" t="s">
        <v>19487</v>
      </c>
      <c r="B5845" s="9">
        <v>1</v>
      </c>
      <c r="K5845" s="29" t="s">
        <v>8220</v>
      </c>
      <c r="L5845" s="30" t="s">
        <v>8250</v>
      </c>
      <c r="M5845" s="30" t="s">
        <v>19511</v>
      </c>
      <c r="N5845" s="30" t="s">
        <v>18827</v>
      </c>
      <c r="O5845" s="30" t="s">
        <v>19511</v>
      </c>
      <c r="P5845" s="30" t="s">
        <v>19511</v>
      </c>
      <c r="Q5845" s="31" t="s">
        <v>19511</v>
      </c>
    </row>
    <row r="5846" spans="1:17" x14ac:dyDescent="0.2">
      <c r="A5846" s="9" t="s">
        <v>19489</v>
      </c>
      <c r="B5846" s="9">
        <v>1</v>
      </c>
      <c r="K5846" s="26" t="s">
        <v>8177</v>
      </c>
      <c r="L5846" s="27" t="s">
        <v>10004</v>
      </c>
      <c r="M5846" s="27" t="s">
        <v>18830</v>
      </c>
      <c r="N5846" s="27" t="s">
        <v>18827</v>
      </c>
      <c r="O5846" s="27" t="s">
        <v>18827</v>
      </c>
      <c r="P5846" s="27" t="s">
        <v>19511</v>
      </c>
      <c r="Q5846" s="28" t="s">
        <v>7658</v>
      </c>
    </row>
    <row r="5847" spans="1:17" x14ac:dyDescent="0.2">
      <c r="A5847" s="9" t="s">
        <v>19491</v>
      </c>
      <c r="B5847" s="9">
        <v>1</v>
      </c>
      <c r="K5847" s="29" t="s">
        <v>8186</v>
      </c>
      <c r="L5847" s="30" t="s">
        <v>18831</v>
      </c>
      <c r="M5847" s="30" t="s">
        <v>18832</v>
      </c>
      <c r="N5847" s="30" t="s">
        <v>18833</v>
      </c>
      <c r="O5847" s="30" t="s">
        <v>18833</v>
      </c>
      <c r="P5847" s="30" t="s">
        <v>7659</v>
      </c>
      <c r="Q5847" s="31" t="s">
        <v>7660</v>
      </c>
    </row>
    <row r="5848" spans="1:17" x14ac:dyDescent="0.2">
      <c r="A5848" s="9" t="s">
        <v>19493</v>
      </c>
      <c r="B5848" s="9">
        <v>1</v>
      </c>
      <c r="K5848" s="26" t="s">
        <v>8186</v>
      </c>
      <c r="L5848" s="27" t="s">
        <v>18834</v>
      </c>
      <c r="M5848" s="27" t="s">
        <v>18835</v>
      </c>
      <c r="N5848" s="27" t="s">
        <v>18833</v>
      </c>
      <c r="O5848" s="27" t="s">
        <v>18833</v>
      </c>
      <c r="P5848" s="27" t="s">
        <v>19511</v>
      </c>
      <c r="Q5848" s="28" t="s">
        <v>19511</v>
      </c>
    </row>
    <row r="5849" spans="1:17" x14ac:dyDescent="0.2">
      <c r="A5849" s="9" t="s">
        <v>19496</v>
      </c>
      <c r="B5849" s="9">
        <v>1</v>
      </c>
      <c r="K5849" s="29" t="s">
        <v>8216</v>
      </c>
      <c r="L5849" s="30" t="s">
        <v>15421</v>
      </c>
      <c r="M5849" s="30" t="s">
        <v>18836</v>
      </c>
      <c r="N5849" s="30" t="s">
        <v>18833</v>
      </c>
      <c r="O5849" s="30" t="s">
        <v>18833</v>
      </c>
      <c r="P5849" s="30" t="s">
        <v>5161</v>
      </c>
      <c r="Q5849" s="31" t="s">
        <v>5162</v>
      </c>
    </row>
    <row r="5850" spans="1:17" x14ac:dyDescent="0.2">
      <c r="A5850" s="9" t="s">
        <v>19501</v>
      </c>
      <c r="B5850" s="9">
        <v>1</v>
      </c>
      <c r="K5850" s="26" t="s">
        <v>8216</v>
      </c>
      <c r="L5850" s="27" t="s">
        <v>18837</v>
      </c>
      <c r="M5850" s="27" t="s">
        <v>19511</v>
      </c>
      <c r="N5850" s="27" t="s">
        <v>18833</v>
      </c>
      <c r="O5850" s="27" t="s">
        <v>18833</v>
      </c>
      <c r="P5850" s="27" t="s">
        <v>19511</v>
      </c>
      <c r="Q5850" s="28" t="s">
        <v>19511</v>
      </c>
    </row>
    <row r="5851" spans="1:17" x14ac:dyDescent="0.2">
      <c r="A5851" s="9" t="s">
        <v>19502</v>
      </c>
      <c r="B5851" s="9">
        <v>1</v>
      </c>
      <c r="K5851" s="29" t="s">
        <v>8174</v>
      </c>
      <c r="L5851" s="30" t="s">
        <v>18838</v>
      </c>
      <c r="M5851" s="30" t="s">
        <v>18839</v>
      </c>
      <c r="N5851" s="30" t="s">
        <v>18833</v>
      </c>
      <c r="O5851" s="30" t="s">
        <v>7661</v>
      </c>
      <c r="P5851" s="30" t="s">
        <v>19511</v>
      </c>
      <c r="Q5851" s="31" t="s">
        <v>3875</v>
      </c>
    </row>
    <row r="5852" spans="1:17" x14ac:dyDescent="0.2">
      <c r="A5852" s="9" t="s">
        <v>19504</v>
      </c>
      <c r="B5852" s="9">
        <v>1</v>
      </c>
      <c r="K5852" s="26" t="s">
        <v>8216</v>
      </c>
      <c r="L5852" s="27" t="s">
        <v>18840</v>
      </c>
      <c r="M5852" s="27" t="s">
        <v>18841</v>
      </c>
      <c r="N5852" s="27" t="s">
        <v>18833</v>
      </c>
      <c r="O5852" s="27" t="s">
        <v>19511</v>
      </c>
      <c r="P5852" s="27" t="s">
        <v>19511</v>
      </c>
      <c r="Q5852" s="28" t="s">
        <v>7662</v>
      </c>
    </row>
    <row r="5853" spans="1:17" x14ac:dyDescent="0.2">
      <c r="A5853" s="9" t="s">
        <v>19506</v>
      </c>
      <c r="B5853" s="9">
        <v>1</v>
      </c>
      <c r="K5853" s="29" t="s">
        <v>8216</v>
      </c>
      <c r="L5853" s="30" t="s">
        <v>18842</v>
      </c>
      <c r="M5853" s="30" t="s">
        <v>18843</v>
      </c>
      <c r="N5853" s="30" t="s">
        <v>18833</v>
      </c>
      <c r="O5853" s="30" t="s">
        <v>19511</v>
      </c>
      <c r="P5853" s="30" t="s">
        <v>19511</v>
      </c>
      <c r="Q5853" s="31" t="s">
        <v>7663</v>
      </c>
    </row>
    <row r="5854" spans="1:17" x14ac:dyDescent="0.2">
      <c r="A5854" s="9" t="s">
        <v>19508</v>
      </c>
      <c r="B5854" s="9">
        <v>1</v>
      </c>
      <c r="K5854" s="26" t="s">
        <v>8183</v>
      </c>
      <c r="L5854" s="27" t="s">
        <v>18844</v>
      </c>
      <c r="M5854" s="27" t="s">
        <v>19511</v>
      </c>
      <c r="N5854" s="27" t="s">
        <v>18833</v>
      </c>
      <c r="O5854" s="27" t="s">
        <v>19511</v>
      </c>
      <c r="P5854" s="27" t="s">
        <v>19511</v>
      </c>
      <c r="Q5854" s="28" t="s">
        <v>7664</v>
      </c>
    </row>
    <row r="5855" spans="1:17" x14ac:dyDescent="0.2">
      <c r="K5855" s="29" t="s">
        <v>8183</v>
      </c>
      <c r="L5855" s="30" t="s">
        <v>18845</v>
      </c>
      <c r="M5855" s="30" t="s">
        <v>15388</v>
      </c>
      <c r="N5855" s="30" t="s">
        <v>18833</v>
      </c>
      <c r="O5855" s="30" t="s">
        <v>19511</v>
      </c>
      <c r="P5855" s="30" t="s">
        <v>7665</v>
      </c>
      <c r="Q5855" s="31" t="s">
        <v>7666</v>
      </c>
    </row>
    <row r="5856" spans="1:17" x14ac:dyDescent="0.2">
      <c r="K5856" s="26" t="s">
        <v>8186</v>
      </c>
      <c r="L5856" s="27" t="s">
        <v>18846</v>
      </c>
      <c r="M5856" s="27" t="s">
        <v>18847</v>
      </c>
      <c r="N5856" s="27" t="s">
        <v>7682</v>
      </c>
      <c r="O5856" s="27" t="s">
        <v>19511</v>
      </c>
      <c r="P5856" s="27" t="s">
        <v>19511</v>
      </c>
      <c r="Q5856" s="28" t="s">
        <v>7667</v>
      </c>
    </row>
    <row r="5857" spans="11:17" x14ac:dyDescent="0.2">
      <c r="K5857" s="29" t="s">
        <v>8177</v>
      </c>
      <c r="L5857" s="30" t="s">
        <v>18848</v>
      </c>
      <c r="M5857" s="30" t="s">
        <v>19511</v>
      </c>
      <c r="N5857" s="30" t="s">
        <v>7682</v>
      </c>
      <c r="O5857" s="30" t="s">
        <v>18849</v>
      </c>
      <c r="P5857" s="30" t="s">
        <v>19511</v>
      </c>
      <c r="Q5857" s="31" t="s">
        <v>7668</v>
      </c>
    </row>
    <row r="5858" spans="11:17" x14ac:dyDescent="0.2">
      <c r="K5858" s="26" t="s">
        <v>8353</v>
      </c>
      <c r="L5858" s="27" t="s">
        <v>18850</v>
      </c>
      <c r="M5858" s="27" t="s">
        <v>18851</v>
      </c>
      <c r="N5858" s="27" t="s">
        <v>7682</v>
      </c>
      <c r="O5858" s="27" t="s">
        <v>19511</v>
      </c>
      <c r="P5858" s="27" t="s">
        <v>7669</v>
      </c>
      <c r="Q5858" s="28" t="s">
        <v>7670</v>
      </c>
    </row>
    <row r="5859" spans="11:17" x14ac:dyDescent="0.2">
      <c r="K5859" s="29" t="s">
        <v>8186</v>
      </c>
      <c r="L5859" s="30" t="s">
        <v>18852</v>
      </c>
      <c r="M5859" s="30" t="s">
        <v>18853</v>
      </c>
      <c r="N5859" s="30" t="s">
        <v>7682</v>
      </c>
      <c r="O5859" s="30" t="s">
        <v>18854</v>
      </c>
      <c r="P5859" s="30" t="s">
        <v>19511</v>
      </c>
      <c r="Q5859" s="31" t="s">
        <v>7671</v>
      </c>
    </row>
    <row r="5860" spans="11:17" x14ac:dyDescent="0.2">
      <c r="K5860" s="26" t="s">
        <v>8183</v>
      </c>
      <c r="L5860" s="27" t="s">
        <v>18855</v>
      </c>
      <c r="M5860" s="27" t="s">
        <v>7672</v>
      </c>
      <c r="N5860" s="27" t="s">
        <v>7682</v>
      </c>
      <c r="O5860" s="27" t="s">
        <v>18856</v>
      </c>
      <c r="P5860" s="27" t="s">
        <v>7673</v>
      </c>
      <c r="Q5860" s="28" t="s">
        <v>7674</v>
      </c>
    </row>
    <row r="5861" spans="11:17" x14ac:dyDescent="0.2">
      <c r="K5861" s="29" t="s">
        <v>8186</v>
      </c>
      <c r="L5861" s="30" t="s">
        <v>18857</v>
      </c>
      <c r="M5861" s="30" t="s">
        <v>18858</v>
      </c>
      <c r="N5861" s="30" t="s">
        <v>7682</v>
      </c>
      <c r="O5861" s="30" t="s">
        <v>7682</v>
      </c>
      <c r="P5861" s="30" t="s">
        <v>19511</v>
      </c>
      <c r="Q5861" s="31" t="s">
        <v>7675</v>
      </c>
    </row>
    <row r="5862" spans="11:17" x14ac:dyDescent="0.2">
      <c r="K5862" s="26" t="s">
        <v>8186</v>
      </c>
      <c r="L5862" s="27" t="s">
        <v>18859</v>
      </c>
      <c r="M5862" s="27" t="s">
        <v>18860</v>
      </c>
      <c r="N5862" s="27" t="s">
        <v>7682</v>
      </c>
      <c r="O5862" s="27" t="s">
        <v>7682</v>
      </c>
      <c r="P5862" s="27" t="s">
        <v>19511</v>
      </c>
      <c r="Q5862" s="28" t="s">
        <v>7676</v>
      </c>
    </row>
    <row r="5863" spans="11:17" x14ac:dyDescent="0.2">
      <c r="K5863" s="29" t="s">
        <v>8216</v>
      </c>
      <c r="L5863" s="30" t="s">
        <v>18861</v>
      </c>
      <c r="M5863" s="30" t="s">
        <v>19511</v>
      </c>
      <c r="N5863" s="30" t="s">
        <v>7682</v>
      </c>
      <c r="O5863" s="30" t="s">
        <v>18862</v>
      </c>
      <c r="P5863" s="30" t="s">
        <v>7677</v>
      </c>
      <c r="Q5863" s="31" t="s">
        <v>7678</v>
      </c>
    </row>
    <row r="5864" spans="11:17" x14ac:dyDescent="0.2">
      <c r="K5864" s="26" t="s">
        <v>8523</v>
      </c>
      <c r="L5864" s="27" t="s">
        <v>18863</v>
      </c>
      <c r="M5864" s="27" t="s">
        <v>18864</v>
      </c>
      <c r="N5864" s="27" t="s">
        <v>7682</v>
      </c>
      <c r="O5864" s="27" t="s">
        <v>7682</v>
      </c>
      <c r="P5864" s="27" t="s">
        <v>19511</v>
      </c>
      <c r="Q5864" s="28" t="s">
        <v>7679</v>
      </c>
    </row>
    <row r="5865" spans="11:17" x14ac:dyDescent="0.2">
      <c r="K5865" s="29" t="s">
        <v>8186</v>
      </c>
      <c r="L5865" s="30" t="s">
        <v>18865</v>
      </c>
      <c r="M5865" s="30" t="s">
        <v>18866</v>
      </c>
      <c r="N5865" s="30" t="s">
        <v>7682</v>
      </c>
      <c r="O5865" s="30" t="s">
        <v>7682</v>
      </c>
      <c r="P5865" s="30" t="s">
        <v>7680</v>
      </c>
      <c r="Q5865" s="31" t="s">
        <v>7681</v>
      </c>
    </row>
    <row r="5866" spans="11:17" x14ac:dyDescent="0.2">
      <c r="K5866" s="26" t="s">
        <v>8186</v>
      </c>
      <c r="L5866" s="27" t="s">
        <v>18867</v>
      </c>
      <c r="M5866" s="27" t="s">
        <v>18868</v>
      </c>
      <c r="N5866" s="27" t="s">
        <v>7682</v>
      </c>
      <c r="O5866" s="27" t="s">
        <v>7682</v>
      </c>
      <c r="P5866" s="27" t="s">
        <v>7683</v>
      </c>
      <c r="Q5866" s="28" t="s">
        <v>7684</v>
      </c>
    </row>
    <row r="5867" spans="11:17" x14ac:dyDescent="0.2">
      <c r="K5867" s="29" t="s">
        <v>8186</v>
      </c>
      <c r="L5867" s="30" t="s">
        <v>18869</v>
      </c>
      <c r="M5867" s="30" t="s">
        <v>7685</v>
      </c>
      <c r="N5867" s="30" t="s">
        <v>7682</v>
      </c>
      <c r="O5867" s="30" t="s">
        <v>7682</v>
      </c>
      <c r="P5867" s="30" t="s">
        <v>7686</v>
      </c>
      <c r="Q5867" s="31" t="s">
        <v>7687</v>
      </c>
    </row>
    <row r="5868" spans="11:17" x14ac:dyDescent="0.2">
      <c r="K5868" s="26" t="s">
        <v>8183</v>
      </c>
      <c r="L5868" s="27" t="s">
        <v>11724</v>
      </c>
      <c r="M5868" s="27" t="s">
        <v>7688</v>
      </c>
      <c r="N5868" s="27" t="s">
        <v>7682</v>
      </c>
      <c r="O5868" s="27" t="s">
        <v>7682</v>
      </c>
      <c r="P5868" s="27" t="s">
        <v>19511</v>
      </c>
      <c r="Q5868" s="28" t="s">
        <v>7689</v>
      </c>
    </row>
    <row r="5869" spans="11:17" x14ac:dyDescent="0.2">
      <c r="K5869" s="29" t="s">
        <v>8183</v>
      </c>
      <c r="L5869" s="30" t="s">
        <v>18870</v>
      </c>
      <c r="M5869" s="30" t="s">
        <v>18871</v>
      </c>
      <c r="N5869" s="30" t="s">
        <v>7682</v>
      </c>
      <c r="O5869" s="30" t="s">
        <v>7682</v>
      </c>
      <c r="P5869" s="30" t="s">
        <v>7690</v>
      </c>
      <c r="Q5869" s="31" t="s">
        <v>7691</v>
      </c>
    </row>
    <row r="5870" spans="11:17" x14ac:dyDescent="0.2">
      <c r="K5870" s="26" t="s">
        <v>8171</v>
      </c>
      <c r="L5870" s="27" t="s">
        <v>18872</v>
      </c>
      <c r="M5870" s="27" t="s">
        <v>18873</v>
      </c>
      <c r="N5870" s="27" t="s">
        <v>7682</v>
      </c>
      <c r="O5870" s="27" t="s">
        <v>7682</v>
      </c>
      <c r="P5870" s="27" t="s">
        <v>19511</v>
      </c>
      <c r="Q5870" s="28" t="s">
        <v>19511</v>
      </c>
    </row>
    <row r="5871" spans="11:17" x14ac:dyDescent="0.2">
      <c r="K5871" s="29" t="s">
        <v>8171</v>
      </c>
      <c r="L5871" s="30" t="s">
        <v>18874</v>
      </c>
      <c r="M5871" s="30" t="s">
        <v>7692</v>
      </c>
      <c r="N5871" s="30" t="s">
        <v>7682</v>
      </c>
      <c r="O5871" s="30" t="s">
        <v>7682</v>
      </c>
      <c r="P5871" s="30" t="s">
        <v>7693</v>
      </c>
      <c r="Q5871" s="31" t="s">
        <v>7694</v>
      </c>
    </row>
    <row r="5872" spans="11:17" x14ac:dyDescent="0.2">
      <c r="K5872" s="26" t="s">
        <v>8216</v>
      </c>
      <c r="L5872" s="27" t="s">
        <v>18875</v>
      </c>
      <c r="M5872" s="27" t="s">
        <v>19511</v>
      </c>
      <c r="N5872" s="27" t="s">
        <v>7682</v>
      </c>
      <c r="O5872" s="27" t="s">
        <v>19511</v>
      </c>
      <c r="P5872" s="27" t="s">
        <v>19511</v>
      </c>
      <c r="Q5872" s="28" t="s">
        <v>7695</v>
      </c>
    </row>
    <row r="5873" spans="11:17" x14ac:dyDescent="0.2">
      <c r="K5873" s="29" t="s">
        <v>8183</v>
      </c>
      <c r="L5873" s="30" t="s">
        <v>18876</v>
      </c>
      <c r="M5873" s="30" t="s">
        <v>18877</v>
      </c>
      <c r="N5873" s="30" t="s">
        <v>7682</v>
      </c>
      <c r="O5873" s="30" t="s">
        <v>19511</v>
      </c>
      <c r="P5873" s="30" t="s">
        <v>19511</v>
      </c>
      <c r="Q5873" s="31" t="s">
        <v>7696</v>
      </c>
    </row>
    <row r="5874" spans="11:17" x14ac:dyDescent="0.2">
      <c r="K5874" s="26" t="s">
        <v>8183</v>
      </c>
      <c r="L5874" s="27" t="s">
        <v>18878</v>
      </c>
      <c r="M5874" s="27" t="s">
        <v>19511</v>
      </c>
      <c r="N5874" s="27" t="s">
        <v>7682</v>
      </c>
      <c r="O5874" s="27" t="s">
        <v>19511</v>
      </c>
      <c r="P5874" s="27" t="s">
        <v>19511</v>
      </c>
      <c r="Q5874" s="28" t="s">
        <v>7697</v>
      </c>
    </row>
    <row r="5875" spans="11:17" x14ac:dyDescent="0.2">
      <c r="K5875" s="29" t="s">
        <v>8523</v>
      </c>
      <c r="L5875" s="30" t="s">
        <v>18879</v>
      </c>
      <c r="M5875" s="30" t="s">
        <v>18880</v>
      </c>
      <c r="N5875" s="30" t="s">
        <v>7682</v>
      </c>
      <c r="O5875" s="30" t="s">
        <v>18881</v>
      </c>
      <c r="P5875" s="30" t="s">
        <v>19511</v>
      </c>
      <c r="Q5875" s="31" t="s">
        <v>7684</v>
      </c>
    </row>
    <row r="5876" spans="11:17" x14ac:dyDescent="0.2">
      <c r="K5876" s="26" t="s">
        <v>8183</v>
      </c>
      <c r="L5876" s="27" t="s">
        <v>12490</v>
      </c>
      <c r="M5876" s="27" t="s">
        <v>18882</v>
      </c>
      <c r="N5876" s="27" t="s">
        <v>18883</v>
      </c>
      <c r="O5876" s="27" t="s">
        <v>19511</v>
      </c>
      <c r="P5876" s="27" t="s">
        <v>19511</v>
      </c>
      <c r="Q5876" s="28" t="s">
        <v>7698</v>
      </c>
    </row>
    <row r="5877" spans="11:17" x14ac:dyDescent="0.2">
      <c r="K5877" s="29" t="s">
        <v>8186</v>
      </c>
      <c r="L5877" s="30" t="s">
        <v>18884</v>
      </c>
      <c r="M5877" s="30" t="s">
        <v>7699</v>
      </c>
      <c r="N5877" s="30" t="s">
        <v>18883</v>
      </c>
      <c r="O5877" s="30" t="s">
        <v>18883</v>
      </c>
      <c r="P5877" s="30" t="s">
        <v>7700</v>
      </c>
      <c r="Q5877" s="31" t="s">
        <v>7701</v>
      </c>
    </row>
    <row r="5878" spans="11:17" x14ac:dyDescent="0.2">
      <c r="K5878" s="26" t="s">
        <v>8183</v>
      </c>
      <c r="L5878" s="27" t="s">
        <v>18885</v>
      </c>
      <c r="M5878" s="27" t="s">
        <v>7702</v>
      </c>
      <c r="N5878" s="27" t="s">
        <v>18883</v>
      </c>
      <c r="O5878" s="27" t="s">
        <v>18883</v>
      </c>
      <c r="P5878" s="27" t="s">
        <v>19511</v>
      </c>
      <c r="Q5878" s="28" t="s">
        <v>7703</v>
      </c>
    </row>
    <row r="5879" spans="11:17" x14ac:dyDescent="0.2">
      <c r="K5879" s="29" t="s">
        <v>8183</v>
      </c>
      <c r="L5879" s="30" t="s">
        <v>18886</v>
      </c>
      <c r="M5879" s="30" t="s">
        <v>18887</v>
      </c>
      <c r="N5879" s="30" t="s">
        <v>18883</v>
      </c>
      <c r="O5879" s="30" t="s">
        <v>18883</v>
      </c>
      <c r="P5879" s="30" t="s">
        <v>19511</v>
      </c>
      <c r="Q5879" s="31" t="s">
        <v>19511</v>
      </c>
    </row>
    <row r="5880" spans="11:17" x14ac:dyDescent="0.2">
      <c r="K5880" s="26" t="s">
        <v>8183</v>
      </c>
      <c r="L5880" s="27" t="s">
        <v>18888</v>
      </c>
      <c r="M5880" s="27" t="s">
        <v>18889</v>
      </c>
      <c r="N5880" s="27" t="s">
        <v>18883</v>
      </c>
      <c r="O5880" s="27" t="s">
        <v>18883</v>
      </c>
      <c r="P5880" s="27" t="s">
        <v>19511</v>
      </c>
      <c r="Q5880" s="28" t="s">
        <v>19511</v>
      </c>
    </row>
    <row r="5881" spans="11:17" x14ac:dyDescent="0.2">
      <c r="K5881" s="29" t="s">
        <v>8183</v>
      </c>
      <c r="L5881" s="30" t="s">
        <v>18890</v>
      </c>
      <c r="M5881" s="30" t="s">
        <v>17634</v>
      </c>
      <c r="N5881" s="30" t="s">
        <v>18883</v>
      </c>
      <c r="O5881" s="30" t="s">
        <v>18883</v>
      </c>
      <c r="P5881" s="30" t="s">
        <v>7704</v>
      </c>
      <c r="Q5881" s="31" t="s">
        <v>7705</v>
      </c>
    </row>
    <row r="5882" spans="11:17" x14ac:dyDescent="0.2">
      <c r="K5882" s="26" t="s">
        <v>8183</v>
      </c>
      <c r="L5882" s="27" t="s">
        <v>18891</v>
      </c>
      <c r="M5882" s="27" t="s">
        <v>17634</v>
      </c>
      <c r="N5882" s="27" t="s">
        <v>18883</v>
      </c>
      <c r="O5882" s="27" t="s">
        <v>18883</v>
      </c>
      <c r="P5882" s="27" t="s">
        <v>7704</v>
      </c>
      <c r="Q5882" s="28" t="s">
        <v>7705</v>
      </c>
    </row>
    <row r="5883" spans="11:17" x14ac:dyDescent="0.2">
      <c r="K5883" s="29" t="s">
        <v>8186</v>
      </c>
      <c r="L5883" s="30" t="s">
        <v>18892</v>
      </c>
      <c r="M5883" s="30" t="s">
        <v>18893</v>
      </c>
      <c r="N5883" s="30" t="s">
        <v>18883</v>
      </c>
      <c r="O5883" s="30" t="s">
        <v>18883</v>
      </c>
      <c r="P5883" s="30" t="s">
        <v>7706</v>
      </c>
      <c r="Q5883" s="31" t="s">
        <v>7707</v>
      </c>
    </row>
    <row r="5884" spans="11:17" x14ac:dyDescent="0.2">
      <c r="K5884" s="26" t="s">
        <v>8186</v>
      </c>
      <c r="L5884" s="27" t="s">
        <v>18894</v>
      </c>
      <c r="M5884" s="27" t="s">
        <v>18895</v>
      </c>
      <c r="N5884" s="27" t="s">
        <v>18883</v>
      </c>
      <c r="O5884" s="27" t="s">
        <v>19511</v>
      </c>
      <c r="P5884" s="27" t="s">
        <v>19511</v>
      </c>
      <c r="Q5884" s="28" t="s">
        <v>7708</v>
      </c>
    </row>
    <row r="5885" spans="11:17" x14ac:dyDescent="0.2">
      <c r="K5885" s="29" t="s">
        <v>8186</v>
      </c>
      <c r="L5885" s="30" t="s">
        <v>18896</v>
      </c>
      <c r="M5885" s="30" t="s">
        <v>18897</v>
      </c>
      <c r="N5885" s="30" t="s">
        <v>18883</v>
      </c>
      <c r="O5885" s="30" t="s">
        <v>18883</v>
      </c>
      <c r="P5885" s="30" t="s">
        <v>19511</v>
      </c>
      <c r="Q5885" s="31" t="s">
        <v>7709</v>
      </c>
    </row>
    <row r="5886" spans="11:17" x14ac:dyDescent="0.2">
      <c r="K5886" s="26" t="s">
        <v>8183</v>
      </c>
      <c r="L5886" s="27" t="s">
        <v>18898</v>
      </c>
      <c r="M5886" s="27" t="s">
        <v>18899</v>
      </c>
      <c r="N5886" s="27" t="s">
        <v>7710</v>
      </c>
      <c r="O5886" s="27" t="s">
        <v>7710</v>
      </c>
      <c r="P5886" s="27" t="s">
        <v>7711</v>
      </c>
      <c r="Q5886" s="28" t="s">
        <v>7712</v>
      </c>
    </row>
    <row r="5887" spans="11:17" x14ac:dyDescent="0.2">
      <c r="K5887" s="29" t="s">
        <v>8183</v>
      </c>
      <c r="L5887" s="30" t="s">
        <v>18900</v>
      </c>
      <c r="M5887" s="30" t="s">
        <v>18901</v>
      </c>
      <c r="N5887" s="30" t="s">
        <v>7710</v>
      </c>
      <c r="O5887" s="30" t="s">
        <v>18902</v>
      </c>
      <c r="P5887" s="30" t="s">
        <v>7713</v>
      </c>
      <c r="Q5887" s="31" t="s">
        <v>7714</v>
      </c>
    </row>
    <row r="5888" spans="11:17" x14ac:dyDescent="0.2">
      <c r="K5888" s="26" t="s">
        <v>8171</v>
      </c>
      <c r="L5888" s="27" t="s">
        <v>18903</v>
      </c>
      <c r="M5888" s="27" t="s">
        <v>18904</v>
      </c>
      <c r="N5888" s="27" t="s">
        <v>7710</v>
      </c>
      <c r="O5888" s="27" t="s">
        <v>7710</v>
      </c>
      <c r="P5888" s="27" t="s">
        <v>7715</v>
      </c>
      <c r="Q5888" s="28" t="s">
        <v>7716</v>
      </c>
    </row>
    <row r="5889" spans="11:17" x14ac:dyDescent="0.2">
      <c r="K5889" s="29" t="s">
        <v>8186</v>
      </c>
      <c r="L5889" s="30" t="s">
        <v>18905</v>
      </c>
      <c r="M5889" s="30" t="s">
        <v>18906</v>
      </c>
      <c r="N5889" s="30" t="s">
        <v>7710</v>
      </c>
      <c r="O5889" s="30" t="s">
        <v>7710</v>
      </c>
      <c r="P5889" s="30" t="s">
        <v>7717</v>
      </c>
      <c r="Q5889" s="31" t="s">
        <v>7718</v>
      </c>
    </row>
    <row r="5890" spans="11:17" x14ac:dyDescent="0.2">
      <c r="K5890" s="26" t="s">
        <v>8186</v>
      </c>
      <c r="L5890" s="27" t="s">
        <v>18907</v>
      </c>
      <c r="M5890" s="27" t="s">
        <v>18908</v>
      </c>
      <c r="N5890" s="27" t="s">
        <v>7710</v>
      </c>
      <c r="O5890" s="27" t="s">
        <v>19511</v>
      </c>
      <c r="P5890" s="27" t="s">
        <v>7719</v>
      </c>
      <c r="Q5890" s="28" t="s">
        <v>7720</v>
      </c>
    </row>
    <row r="5891" spans="11:17" x14ac:dyDescent="0.2">
      <c r="K5891" s="29" t="s">
        <v>8220</v>
      </c>
      <c r="L5891" s="30" t="s">
        <v>8250</v>
      </c>
      <c r="M5891" s="30" t="s">
        <v>19511</v>
      </c>
      <c r="N5891" s="30" t="s">
        <v>7710</v>
      </c>
      <c r="O5891" s="30" t="s">
        <v>18909</v>
      </c>
      <c r="P5891" s="30" t="s">
        <v>19511</v>
      </c>
      <c r="Q5891" s="31" t="s">
        <v>19511</v>
      </c>
    </row>
    <row r="5892" spans="11:17" x14ac:dyDescent="0.2">
      <c r="K5892" s="26" t="s">
        <v>8183</v>
      </c>
      <c r="L5892" s="27" t="s">
        <v>18910</v>
      </c>
      <c r="M5892" s="27" t="s">
        <v>18911</v>
      </c>
      <c r="N5892" s="27" t="s">
        <v>7710</v>
      </c>
      <c r="O5892" s="27" t="s">
        <v>7710</v>
      </c>
      <c r="P5892" s="27" t="s">
        <v>19511</v>
      </c>
      <c r="Q5892" s="28" t="s">
        <v>7721</v>
      </c>
    </row>
    <row r="5893" spans="11:17" x14ac:dyDescent="0.2">
      <c r="K5893" s="29" t="s">
        <v>8177</v>
      </c>
      <c r="L5893" s="30" t="s">
        <v>18912</v>
      </c>
      <c r="M5893" s="30" t="s">
        <v>18913</v>
      </c>
      <c r="N5893" s="30" t="s">
        <v>7710</v>
      </c>
      <c r="O5893" s="30" t="s">
        <v>7710</v>
      </c>
      <c r="P5893" s="30" t="s">
        <v>7722</v>
      </c>
      <c r="Q5893" s="31" t="s">
        <v>7723</v>
      </c>
    </row>
    <row r="5894" spans="11:17" x14ac:dyDescent="0.2">
      <c r="K5894" s="26" t="s">
        <v>8177</v>
      </c>
      <c r="L5894" s="27" t="s">
        <v>18914</v>
      </c>
      <c r="M5894" s="27" t="s">
        <v>18915</v>
      </c>
      <c r="N5894" s="27" t="s">
        <v>7710</v>
      </c>
      <c r="O5894" s="27" t="s">
        <v>7710</v>
      </c>
      <c r="P5894" s="27" t="s">
        <v>7724</v>
      </c>
      <c r="Q5894" s="28" t="s">
        <v>7725</v>
      </c>
    </row>
    <row r="5895" spans="11:17" x14ac:dyDescent="0.2">
      <c r="K5895" s="29" t="s">
        <v>8171</v>
      </c>
      <c r="L5895" s="30" t="s">
        <v>18916</v>
      </c>
      <c r="M5895" s="30" t="s">
        <v>18917</v>
      </c>
      <c r="N5895" s="30" t="s">
        <v>18918</v>
      </c>
      <c r="O5895" s="30" t="s">
        <v>18918</v>
      </c>
      <c r="P5895" s="30" t="s">
        <v>7726</v>
      </c>
      <c r="Q5895" s="31" t="s">
        <v>7727</v>
      </c>
    </row>
    <row r="5896" spans="11:17" x14ac:dyDescent="0.2">
      <c r="K5896" s="26" t="s">
        <v>8183</v>
      </c>
      <c r="L5896" s="27" t="s">
        <v>18919</v>
      </c>
      <c r="M5896" s="27" t="s">
        <v>18920</v>
      </c>
      <c r="N5896" s="27" t="s">
        <v>18918</v>
      </c>
      <c r="O5896" s="27" t="s">
        <v>18918</v>
      </c>
      <c r="P5896" s="27" t="s">
        <v>19511</v>
      </c>
      <c r="Q5896" s="28" t="s">
        <v>7728</v>
      </c>
    </row>
    <row r="5897" spans="11:17" x14ac:dyDescent="0.2">
      <c r="K5897" s="29" t="s">
        <v>8183</v>
      </c>
      <c r="L5897" s="30" t="s">
        <v>18921</v>
      </c>
      <c r="M5897" s="30" t="s">
        <v>18922</v>
      </c>
      <c r="N5897" s="30" t="s">
        <v>18918</v>
      </c>
      <c r="O5897" s="30" t="s">
        <v>19511</v>
      </c>
      <c r="P5897" s="30" t="s">
        <v>7729</v>
      </c>
      <c r="Q5897" s="31" t="s">
        <v>7730</v>
      </c>
    </row>
    <row r="5898" spans="11:17" x14ac:dyDescent="0.2">
      <c r="K5898" s="26" t="s">
        <v>8174</v>
      </c>
      <c r="L5898" s="27" t="s">
        <v>18923</v>
      </c>
      <c r="M5898" s="27" t="s">
        <v>18924</v>
      </c>
      <c r="N5898" s="27" t="s">
        <v>18918</v>
      </c>
      <c r="O5898" s="27" t="s">
        <v>18925</v>
      </c>
      <c r="P5898" s="27" t="s">
        <v>19511</v>
      </c>
      <c r="Q5898" s="28" t="s">
        <v>7731</v>
      </c>
    </row>
    <row r="5899" spans="11:17" x14ac:dyDescent="0.2">
      <c r="K5899" s="29" t="s">
        <v>8216</v>
      </c>
      <c r="L5899" s="30" t="s">
        <v>18926</v>
      </c>
      <c r="M5899" s="30" t="s">
        <v>18927</v>
      </c>
      <c r="N5899" s="30" t="s">
        <v>18918</v>
      </c>
      <c r="O5899" s="30" t="s">
        <v>18918</v>
      </c>
      <c r="P5899" s="30" t="s">
        <v>19511</v>
      </c>
      <c r="Q5899" s="31" t="s">
        <v>7732</v>
      </c>
    </row>
    <row r="5900" spans="11:17" x14ac:dyDescent="0.2">
      <c r="K5900" s="26" t="s">
        <v>8177</v>
      </c>
      <c r="L5900" s="27" t="s">
        <v>18928</v>
      </c>
      <c r="M5900" s="27" t="s">
        <v>18929</v>
      </c>
      <c r="N5900" s="27" t="s">
        <v>18918</v>
      </c>
      <c r="O5900" s="27" t="s">
        <v>18930</v>
      </c>
      <c r="P5900" s="27" t="s">
        <v>7733</v>
      </c>
      <c r="Q5900" s="28" t="s">
        <v>7734</v>
      </c>
    </row>
    <row r="5901" spans="11:17" x14ac:dyDescent="0.2">
      <c r="K5901" s="29" t="s">
        <v>8216</v>
      </c>
      <c r="L5901" s="30" t="s">
        <v>18931</v>
      </c>
      <c r="M5901" s="30" t="s">
        <v>7735</v>
      </c>
      <c r="N5901" s="30" t="s">
        <v>18918</v>
      </c>
      <c r="O5901" s="30" t="s">
        <v>18918</v>
      </c>
      <c r="P5901" s="30" t="s">
        <v>7736</v>
      </c>
      <c r="Q5901" s="31" t="s">
        <v>7737</v>
      </c>
    </row>
    <row r="5902" spans="11:17" x14ac:dyDescent="0.2">
      <c r="K5902" s="26" t="s">
        <v>8183</v>
      </c>
      <c r="L5902" s="27" t="s">
        <v>18932</v>
      </c>
      <c r="M5902" s="27" t="s">
        <v>18933</v>
      </c>
      <c r="N5902" s="27" t="s">
        <v>18918</v>
      </c>
      <c r="O5902" s="27" t="s">
        <v>19511</v>
      </c>
      <c r="P5902" s="27" t="s">
        <v>19511</v>
      </c>
      <c r="Q5902" s="28" t="s">
        <v>7738</v>
      </c>
    </row>
    <row r="5903" spans="11:17" x14ac:dyDescent="0.2">
      <c r="K5903" s="29" t="s">
        <v>8183</v>
      </c>
      <c r="L5903" s="30" t="s">
        <v>18934</v>
      </c>
      <c r="M5903" s="30" t="s">
        <v>18935</v>
      </c>
      <c r="N5903" s="30" t="s">
        <v>18918</v>
      </c>
      <c r="O5903" s="30" t="s">
        <v>19511</v>
      </c>
      <c r="P5903" s="30" t="s">
        <v>19511</v>
      </c>
      <c r="Q5903" s="31" t="s">
        <v>7739</v>
      </c>
    </row>
    <row r="5904" spans="11:17" x14ac:dyDescent="0.2">
      <c r="K5904" s="26" t="s">
        <v>8216</v>
      </c>
      <c r="L5904" s="27" t="s">
        <v>18936</v>
      </c>
      <c r="M5904" s="27" t="s">
        <v>18937</v>
      </c>
      <c r="N5904" s="27" t="s">
        <v>18918</v>
      </c>
      <c r="O5904" s="27" t="s">
        <v>18918</v>
      </c>
      <c r="P5904" s="27" t="s">
        <v>19511</v>
      </c>
      <c r="Q5904" s="28" t="s">
        <v>7740</v>
      </c>
    </row>
    <row r="5905" spans="11:17" x14ac:dyDescent="0.2">
      <c r="K5905" s="29" t="s">
        <v>8183</v>
      </c>
      <c r="L5905" s="30" t="s">
        <v>18938</v>
      </c>
      <c r="M5905" s="30" t="s">
        <v>7741</v>
      </c>
      <c r="N5905" s="30" t="s">
        <v>18918</v>
      </c>
      <c r="O5905" s="30" t="s">
        <v>18918</v>
      </c>
      <c r="P5905" s="30" t="s">
        <v>19511</v>
      </c>
      <c r="Q5905" s="31" t="s">
        <v>7742</v>
      </c>
    </row>
    <row r="5906" spans="11:17" x14ac:dyDescent="0.2">
      <c r="K5906" s="26" t="s">
        <v>8171</v>
      </c>
      <c r="L5906" s="27" t="s">
        <v>18939</v>
      </c>
      <c r="M5906" s="27" t="s">
        <v>18940</v>
      </c>
      <c r="N5906" s="27" t="s">
        <v>18941</v>
      </c>
      <c r="O5906" s="27" t="s">
        <v>18941</v>
      </c>
      <c r="P5906" s="27" t="s">
        <v>7743</v>
      </c>
      <c r="Q5906" s="28" t="s">
        <v>7744</v>
      </c>
    </row>
    <row r="5907" spans="11:17" x14ac:dyDescent="0.2">
      <c r="K5907" s="29" t="s">
        <v>8183</v>
      </c>
      <c r="L5907" s="30" t="s">
        <v>18942</v>
      </c>
      <c r="M5907" s="30" t="s">
        <v>18943</v>
      </c>
      <c r="N5907" s="30" t="s">
        <v>18941</v>
      </c>
      <c r="O5907" s="30" t="s">
        <v>19511</v>
      </c>
      <c r="P5907" s="30" t="s">
        <v>7745</v>
      </c>
      <c r="Q5907" s="31" t="s">
        <v>7746</v>
      </c>
    </row>
    <row r="5908" spans="11:17" x14ac:dyDescent="0.2">
      <c r="K5908" s="26" t="s">
        <v>8186</v>
      </c>
      <c r="L5908" s="27" t="s">
        <v>18944</v>
      </c>
      <c r="M5908" s="27" t="s">
        <v>18945</v>
      </c>
      <c r="N5908" s="27" t="s">
        <v>7747</v>
      </c>
      <c r="O5908" s="27" t="s">
        <v>7747</v>
      </c>
      <c r="P5908" s="27" t="s">
        <v>19511</v>
      </c>
      <c r="Q5908" s="28" t="s">
        <v>19511</v>
      </c>
    </row>
    <row r="5909" spans="11:17" x14ac:dyDescent="0.2">
      <c r="K5909" s="29" t="s">
        <v>8186</v>
      </c>
      <c r="L5909" s="30" t="s">
        <v>18946</v>
      </c>
      <c r="M5909" s="30" t="s">
        <v>19511</v>
      </c>
      <c r="N5909" s="30" t="s">
        <v>7747</v>
      </c>
      <c r="O5909" s="30" t="s">
        <v>7747</v>
      </c>
      <c r="P5909" s="30" t="s">
        <v>7748</v>
      </c>
      <c r="Q5909" s="31" t="s">
        <v>7749</v>
      </c>
    </row>
    <row r="5910" spans="11:17" x14ac:dyDescent="0.2">
      <c r="K5910" s="26" t="s">
        <v>8186</v>
      </c>
      <c r="L5910" s="27" t="s">
        <v>18947</v>
      </c>
      <c r="M5910" s="27" t="s">
        <v>18948</v>
      </c>
      <c r="N5910" s="27" t="s">
        <v>7747</v>
      </c>
      <c r="O5910" s="27" t="s">
        <v>7747</v>
      </c>
      <c r="P5910" s="27" t="s">
        <v>7750</v>
      </c>
      <c r="Q5910" s="28" t="s">
        <v>7751</v>
      </c>
    </row>
    <row r="5911" spans="11:17" x14ac:dyDescent="0.2">
      <c r="K5911" s="29" t="s">
        <v>8186</v>
      </c>
      <c r="L5911" s="30" t="s">
        <v>18949</v>
      </c>
      <c r="M5911" s="30" t="s">
        <v>19511</v>
      </c>
      <c r="N5911" s="30" t="s">
        <v>7747</v>
      </c>
      <c r="O5911" s="30" t="s">
        <v>19511</v>
      </c>
      <c r="P5911" s="30" t="s">
        <v>7752</v>
      </c>
      <c r="Q5911" s="31" t="s">
        <v>7753</v>
      </c>
    </row>
    <row r="5912" spans="11:17" x14ac:dyDescent="0.2">
      <c r="K5912" s="26" t="s">
        <v>8186</v>
      </c>
      <c r="L5912" s="27" t="s">
        <v>18950</v>
      </c>
      <c r="M5912" s="27" t="s">
        <v>18951</v>
      </c>
      <c r="N5912" s="27" t="s">
        <v>7747</v>
      </c>
      <c r="O5912" s="27" t="s">
        <v>7747</v>
      </c>
      <c r="P5912" s="27" t="s">
        <v>7754</v>
      </c>
      <c r="Q5912" s="28" t="s">
        <v>7755</v>
      </c>
    </row>
    <row r="5913" spans="11:17" x14ac:dyDescent="0.2">
      <c r="K5913" s="29" t="s">
        <v>8282</v>
      </c>
      <c r="L5913" s="30" t="s">
        <v>18952</v>
      </c>
      <c r="M5913" s="30" t="s">
        <v>18953</v>
      </c>
      <c r="N5913" s="30" t="s">
        <v>7747</v>
      </c>
      <c r="O5913" s="30" t="s">
        <v>19511</v>
      </c>
      <c r="P5913" s="30" t="s">
        <v>19511</v>
      </c>
      <c r="Q5913" s="31" t="s">
        <v>7756</v>
      </c>
    </row>
    <row r="5914" spans="11:17" x14ac:dyDescent="0.2">
      <c r="K5914" s="26" t="s">
        <v>8186</v>
      </c>
      <c r="L5914" s="27" t="s">
        <v>18954</v>
      </c>
      <c r="M5914" s="27" t="s">
        <v>18955</v>
      </c>
      <c r="N5914" s="27" t="s">
        <v>7747</v>
      </c>
      <c r="O5914" s="27" t="s">
        <v>19511</v>
      </c>
      <c r="P5914" s="27" t="s">
        <v>7757</v>
      </c>
      <c r="Q5914" s="28" t="s">
        <v>7758</v>
      </c>
    </row>
    <row r="5915" spans="11:17" x14ac:dyDescent="0.2">
      <c r="K5915" s="29" t="s">
        <v>8183</v>
      </c>
      <c r="L5915" s="30" t="s">
        <v>18956</v>
      </c>
      <c r="M5915" s="30" t="s">
        <v>18957</v>
      </c>
      <c r="N5915" s="30" t="s">
        <v>7747</v>
      </c>
      <c r="O5915" s="30" t="s">
        <v>19511</v>
      </c>
      <c r="P5915" s="30" t="s">
        <v>19511</v>
      </c>
      <c r="Q5915" s="31" t="s">
        <v>7759</v>
      </c>
    </row>
    <row r="5916" spans="11:17" x14ac:dyDescent="0.2">
      <c r="K5916" s="26" t="s">
        <v>8183</v>
      </c>
      <c r="L5916" s="27" t="s">
        <v>18958</v>
      </c>
      <c r="M5916" s="27" t="s">
        <v>18959</v>
      </c>
      <c r="N5916" s="27" t="s">
        <v>7747</v>
      </c>
      <c r="O5916" s="27" t="s">
        <v>19511</v>
      </c>
      <c r="P5916" s="27" t="s">
        <v>19511</v>
      </c>
      <c r="Q5916" s="28" t="s">
        <v>7760</v>
      </c>
    </row>
    <row r="5917" spans="11:17" x14ac:dyDescent="0.2">
      <c r="K5917" s="29" t="s">
        <v>8183</v>
      </c>
      <c r="L5917" s="30" t="s">
        <v>18960</v>
      </c>
      <c r="M5917" s="30" t="s">
        <v>18961</v>
      </c>
      <c r="N5917" s="30" t="s">
        <v>7747</v>
      </c>
      <c r="O5917" s="30" t="s">
        <v>19511</v>
      </c>
      <c r="P5917" s="30" t="s">
        <v>19511</v>
      </c>
      <c r="Q5917" s="31" t="s">
        <v>19511</v>
      </c>
    </row>
    <row r="5918" spans="11:17" x14ac:dyDescent="0.2">
      <c r="K5918" s="26" t="s">
        <v>8186</v>
      </c>
      <c r="L5918" s="27" t="s">
        <v>18962</v>
      </c>
      <c r="M5918" s="27" t="s">
        <v>19511</v>
      </c>
      <c r="N5918" s="27" t="s">
        <v>7747</v>
      </c>
      <c r="O5918" s="27" t="s">
        <v>18963</v>
      </c>
      <c r="P5918" s="27" t="s">
        <v>19511</v>
      </c>
      <c r="Q5918" s="28" t="s">
        <v>7761</v>
      </c>
    </row>
    <row r="5919" spans="11:17" x14ac:dyDescent="0.2">
      <c r="K5919" s="29" t="s">
        <v>8183</v>
      </c>
      <c r="L5919" s="30" t="s">
        <v>18964</v>
      </c>
      <c r="M5919" s="30" t="s">
        <v>18965</v>
      </c>
      <c r="N5919" s="30" t="s">
        <v>7747</v>
      </c>
      <c r="O5919" s="30" t="s">
        <v>18966</v>
      </c>
      <c r="P5919" s="30" t="s">
        <v>7762</v>
      </c>
      <c r="Q5919" s="31" t="s">
        <v>7763</v>
      </c>
    </row>
    <row r="5920" spans="11:17" x14ac:dyDescent="0.2">
      <c r="K5920" s="26" t="s">
        <v>8183</v>
      </c>
      <c r="L5920" s="27" t="s">
        <v>18967</v>
      </c>
      <c r="M5920" s="27" t="s">
        <v>18968</v>
      </c>
      <c r="N5920" s="27" t="s">
        <v>7747</v>
      </c>
      <c r="O5920" s="27" t="s">
        <v>19511</v>
      </c>
      <c r="P5920" s="27" t="s">
        <v>19511</v>
      </c>
      <c r="Q5920" s="28" t="s">
        <v>19511</v>
      </c>
    </row>
    <row r="5921" spans="11:17" x14ac:dyDescent="0.2">
      <c r="K5921" s="29" t="s">
        <v>8174</v>
      </c>
      <c r="L5921" s="30" t="s">
        <v>18969</v>
      </c>
      <c r="M5921" s="30" t="s">
        <v>18970</v>
      </c>
      <c r="N5921" s="30" t="s">
        <v>7747</v>
      </c>
      <c r="O5921" s="30" t="s">
        <v>19511</v>
      </c>
      <c r="P5921" s="30" t="s">
        <v>7764</v>
      </c>
      <c r="Q5921" s="31" t="s">
        <v>7765</v>
      </c>
    </row>
    <row r="5922" spans="11:17" x14ac:dyDescent="0.2">
      <c r="K5922" s="26" t="s">
        <v>8417</v>
      </c>
      <c r="L5922" s="27" t="s">
        <v>18971</v>
      </c>
      <c r="M5922" s="27" t="s">
        <v>18972</v>
      </c>
      <c r="N5922" s="27" t="s">
        <v>7747</v>
      </c>
      <c r="O5922" s="27" t="s">
        <v>7747</v>
      </c>
      <c r="P5922" s="27" t="s">
        <v>7766</v>
      </c>
      <c r="Q5922" s="28" t="s">
        <v>7767</v>
      </c>
    </row>
    <row r="5923" spans="11:17" x14ac:dyDescent="0.2">
      <c r="K5923" s="29" t="s">
        <v>8216</v>
      </c>
      <c r="L5923" s="30" t="s">
        <v>18973</v>
      </c>
      <c r="M5923" s="30" t="s">
        <v>18974</v>
      </c>
      <c r="N5923" s="30" t="s">
        <v>7747</v>
      </c>
      <c r="O5923" s="30" t="s">
        <v>19511</v>
      </c>
      <c r="P5923" s="30" t="s">
        <v>7768</v>
      </c>
      <c r="Q5923" s="31" t="s">
        <v>7769</v>
      </c>
    </row>
    <row r="5924" spans="11:17" x14ac:dyDescent="0.2">
      <c r="K5924" s="26" t="s">
        <v>8171</v>
      </c>
      <c r="L5924" s="27" t="s">
        <v>18975</v>
      </c>
      <c r="M5924" s="27" t="s">
        <v>18976</v>
      </c>
      <c r="N5924" s="27" t="s">
        <v>7770</v>
      </c>
      <c r="O5924" s="27" t="s">
        <v>7770</v>
      </c>
      <c r="P5924" s="27" t="s">
        <v>6637</v>
      </c>
      <c r="Q5924" s="28" t="s">
        <v>6636</v>
      </c>
    </row>
    <row r="5925" spans="11:17" x14ac:dyDescent="0.2">
      <c r="K5925" s="29" t="s">
        <v>8216</v>
      </c>
      <c r="L5925" s="30" t="s">
        <v>18977</v>
      </c>
      <c r="M5925" s="30" t="s">
        <v>18978</v>
      </c>
      <c r="N5925" s="30" t="s">
        <v>7770</v>
      </c>
      <c r="O5925" s="30" t="s">
        <v>19511</v>
      </c>
      <c r="P5925" s="30" t="s">
        <v>19511</v>
      </c>
      <c r="Q5925" s="31" t="s">
        <v>7771</v>
      </c>
    </row>
    <row r="5926" spans="11:17" x14ac:dyDescent="0.2">
      <c r="K5926" s="26" t="s">
        <v>8186</v>
      </c>
      <c r="L5926" s="27" t="s">
        <v>18979</v>
      </c>
      <c r="M5926" s="27" t="s">
        <v>18980</v>
      </c>
      <c r="N5926" s="27" t="s">
        <v>7770</v>
      </c>
      <c r="O5926" s="27" t="s">
        <v>19511</v>
      </c>
      <c r="P5926" s="27" t="s">
        <v>7772</v>
      </c>
      <c r="Q5926" s="28" t="s">
        <v>7773</v>
      </c>
    </row>
    <row r="5927" spans="11:17" x14ac:dyDescent="0.2">
      <c r="K5927" s="29" t="s">
        <v>8186</v>
      </c>
      <c r="L5927" s="30" t="s">
        <v>18981</v>
      </c>
      <c r="M5927" s="30" t="s">
        <v>18982</v>
      </c>
      <c r="N5927" s="30" t="s">
        <v>7770</v>
      </c>
      <c r="O5927" s="30" t="s">
        <v>7770</v>
      </c>
      <c r="P5927" s="30" t="s">
        <v>19511</v>
      </c>
      <c r="Q5927" s="31" t="s">
        <v>7774</v>
      </c>
    </row>
    <row r="5928" spans="11:17" x14ac:dyDescent="0.2">
      <c r="K5928" s="26" t="s">
        <v>8183</v>
      </c>
      <c r="L5928" s="27" t="s">
        <v>18983</v>
      </c>
      <c r="M5928" s="27" t="s">
        <v>18984</v>
      </c>
      <c r="N5928" s="27" t="s">
        <v>7770</v>
      </c>
      <c r="O5928" s="27" t="s">
        <v>7770</v>
      </c>
      <c r="P5928" s="27" t="s">
        <v>7775</v>
      </c>
      <c r="Q5928" s="28" t="s">
        <v>7776</v>
      </c>
    </row>
    <row r="5929" spans="11:17" x14ac:dyDescent="0.2">
      <c r="K5929" s="29" t="s">
        <v>8186</v>
      </c>
      <c r="L5929" s="30" t="s">
        <v>18985</v>
      </c>
      <c r="M5929" s="30" t="s">
        <v>18986</v>
      </c>
      <c r="N5929" s="30" t="s">
        <v>7770</v>
      </c>
      <c r="O5929" s="30" t="s">
        <v>7770</v>
      </c>
      <c r="P5929" s="30" t="s">
        <v>7777</v>
      </c>
      <c r="Q5929" s="31" t="s">
        <v>7778</v>
      </c>
    </row>
    <row r="5930" spans="11:17" x14ac:dyDescent="0.2">
      <c r="K5930" s="26" t="s">
        <v>8186</v>
      </c>
      <c r="L5930" s="27" t="s">
        <v>18987</v>
      </c>
      <c r="M5930" s="27" t="s">
        <v>18988</v>
      </c>
      <c r="N5930" s="27" t="s">
        <v>7770</v>
      </c>
      <c r="O5930" s="27" t="s">
        <v>7770</v>
      </c>
      <c r="P5930" s="27" t="s">
        <v>7779</v>
      </c>
      <c r="Q5930" s="28" t="s">
        <v>7780</v>
      </c>
    </row>
    <row r="5931" spans="11:17" x14ac:dyDescent="0.2">
      <c r="K5931" s="29" t="s">
        <v>8183</v>
      </c>
      <c r="L5931" s="30" t="s">
        <v>18989</v>
      </c>
      <c r="M5931" s="30" t="s">
        <v>18990</v>
      </c>
      <c r="N5931" s="30" t="s">
        <v>7789</v>
      </c>
      <c r="O5931" s="30" t="s">
        <v>19511</v>
      </c>
      <c r="P5931" s="30" t="s">
        <v>7781</v>
      </c>
      <c r="Q5931" s="31" t="s">
        <v>7782</v>
      </c>
    </row>
    <row r="5932" spans="11:17" x14ac:dyDescent="0.2">
      <c r="K5932" s="26" t="s">
        <v>8186</v>
      </c>
      <c r="L5932" s="27" t="s">
        <v>18991</v>
      </c>
      <c r="M5932" s="27" t="s">
        <v>18992</v>
      </c>
      <c r="N5932" s="27" t="s">
        <v>7789</v>
      </c>
      <c r="O5932" s="27" t="s">
        <v>18993</v>
      </c>
      <c r="P5932" s="27" t="s">
        <v>7783</v>
      </c>
      <c r="Q5932" s="28" t="s">
        <v>7784</v>
      </c>
    </row>
    <row r="5933" spans="11:17" x14ac:dyDescent="0.2">
      <c r="K5933" s="29" t="s">
        <v>8183</v>
      </c>
      <c r="L5933" s="30" t="s">
        <v>14639</v>
      </c>
      <c r="M5933" s="30" t="s">
        <v>18994</v>
      </c>
      <c r="N5933" s="30" t="s">
        <v>7789</v>
      </c>
      <c r="O5933" s="30" t="s">
        <v>7789</v>
      </c>
      <c r="P5933" s="30" t="s">
        <v>7785</v>
      </c>
      <c r="Q5933" s="31" t="s">
        <v>7615</v>
      </c>
    </row>
    <row r="5934" spans="11:17" x14ac:dyDescent="0.2">
      <c r="K5934" s="26" t="s">
        <v>8183</v>
      </c>
      <c r="L5934" s="27" t="s">
        <v>18995</v>
      </c>
      <c r="M5934" s="27" t="s">
        <v>18996</v>
      </c>
      <c r="N5934" s="27" t="s">
        <v>7789</v>
      </c>
      <c r="O5934" s="27" t="s">
        <v>7786</v>
      </c>
      <c r="P5934" s="27" t="s">
        <v>7787</v>
      </c>
      <c r="Q5934" s="28" t="s">
        <v>7788</v>
      </c>
    </row>
    <row r="5935" spans="11:17" x14ac:dyDescent="0.2">
      <c r="K5935" s="29" t="s">
        <v>8183</v>
      </c>
      <c r="L5935" s="30" t="s">
        <v>18997</v>
      </c>
      <c r="M5935" s="30" t="s">
        <v>19511</v>
      </c>
      <c r="N5935" s="30" t="s">
        <v>7789</v>
      </c>
      <c r="O5935" s="30" t="s">
        <v>7789</v>
      </c>
      <c r="P5935" s="30" t="s">
        <v>7790</v>
      </c>
      <c r="Q5935" s="31" t="s">
        <v>7791</v>
      </c>
    </row>
    <row r="5936" spans="11:17" x14ac:dyDescent="0.2">
      <c r="K5936" s="26" t="s">
        <v>8177</v>
      </c>
      <c r="L5936" s="27" t="s">
        <v>18998</v>
      </c>
      <c r="M5936" s="27" t="s">
        <v>18999</v>
      </c>
      <c r="N5936" s="27" t="s">
        <v>7789</v>
      </c>
      <c r="O5936" s="27" t="s">
        <v>7789</v>
      </c>
      <c r="P5936" s="27" t="s">
        <v>19511</v>
      </c>
      <c r="Q5936" s="28" t="s">
        <v>19511</v>
      </c>
    </row>
    <row r="5937" spans="11:17" x14ac:dyDescent="0.2">
      <c r="K5937" s="29" t="s">
        <v>8177</v>
      </c>
      <c r="L5937" s="30" t="s">
        <v>19000</v>
      </c>
      <c r="M5937" s="30" t="s">
        <v>19001</v>
      </c>
      <c r="N5937" s="30" t="s">
        <v>7789</v>
      </c>
      <c r="O5937" s="30" t="s">
        <v>7789</v>
      </c>
      <c r="P5937" s="30" t="s">
        <v>19511</v>
      </c>
      <c r="Q5937" s="31" t="s">
        <v>19511</v>
      </c>
    </row>
    <row r="5938" spans="11:17" x14ac:dyDescent="0.2">
      <c r="K5938" s="26" t="s">
        <v>8186</v>
      </c>
      <c r="L5938" s="27" t="s">
        <v>19002</v>
      </c>
      <c r="M5938" s="27" t="s">
        <v>19003</v>
      </c>
      <c r="N5938" s="27" t="s">
        <v>7789</v>
      </c>
      <c r="O5938" s="27" t="s">
        <v>7789</v>
      </c>
      <c r="P5938" s="27" t="s">
        <v>7792</v>
      </c>
      <c r="Q5938" s="28" t="s">
        <v>7793</v>
      </c>
    </row>
    <row r="5939" spans="11:17" x14ac:dyDescent="0.2">
      <c r="K5939" s="29" t="s">
        <v>8216</v>
      </c>
      <c r="L5939" s="30" t="s">
        <v>19004</v>
      </c>
      <c r="M5939" s="30" t="s">
        <v>19005</v>
      </c>
      <c r="N5939" s="30" t="s">
        <v>7789</v>
      </c>
      <c r="O5939" s="30" t="s">
        <v>7789</v>
      </c>
      <c r="P5939" s="30" t="s">
        <v>7794</v>
      </c>
      <c r="Q5939" s="31" t="s">
        <v>7795</v>
      </c>
    </row>
    <row r="5940" spans="11:17" x14ac:dyDescent="0.2">
      <c r="K5940" s="26" t="s">
        <v>8216</v>
      </c>
      <c r="L5940" s="27" t="s">
        <v>19006</v>
      </c>
      <c r="M5940" s="27" t="s">
        <v>19007</v>
      </c>
      <c r="N5940" s="27" t="s">
        <v>7789</v>
      </c>
      <c r="O5940" s="27" t="s">
        <v>7789</v>
      </c>
      <c r="P5940" s="27" t="s">
        <v>7796</v>
      </c>
      <c r="Q5940" s="28" t="s">
        <v>7797</v>
      </c>
    </row>
    <row r="5941" spans="11:17" x14ac:dyDescent="0.2">
      <c r="K5941" s="29" t="s">
        <v>8183</v>
      </c>
      <c r="L5941" s="30" t="s">
        <v>19008</v>
      </c>
      <c r="M5941" s="30" t="s">
        <v>19009</v>
      </c>
      <c r="N5941" s="30" t="s">
        <v>7789</v>
      </c>
      <c r="O5941" s="30" t="s">
        <v>19511</v>
      </c>
      <c r="P5941" s="30" t="s">
        <v>19511</v>
      </c>
      <c r="Q5941" s="31" t="s">
        <v>7798</v>
      </c>
    </row>
    <row r="5942" spans="11:17" x14ac:dyDescent="0.2">
      <c r="K5942" s="26" t="s">
        <v>8183</v>
      </c>
      <c r="L5942" s="27" t="s">
        <v>16779</v>
      </c>
      <c r="M5942" s="27" t="s">
        <v>19010</v>
      </c>
      <c r="N5942" s="27" t="s">
        <v>7789</v>
      </c>
      <c r="O5942" s="27" t="s">
        <v>19011</v>
      </c>
      <c r="P5942" s="27" t="s">
        <v>19511</v>
      </c>
      <c r="Q5942" s="28" t="s">
        <v>7799</v>
      </c>
    </row>
    <row r="5943" spans="11:17" x14ac:dyDescent="0.2">
      <c r="K5943" s="29" t="s">
        <v>8174</v>
      </c>
      <c r="L5943" s="30" t="s">
        <v>19012</v>
      </c>
      <c r="M5943" s="30" t="s">
        <v>7800</v>
      </c>
      <c r="N5943" s="30" t="s">
        <v>7789</v>
      </c>
      <c r="O5943" s="30" t="s">
        <v>7789</v>
      </c>
      <c r="P5943" s="30" t="s">
        <v>19511</v>
      </c>
      <c r="Q5943" s="31" t="s">
        <v>7801</v>
      </c>
    </row>
    <row r="5944" spans="11:17" x14ac:dyDescent="0.2">
      <c r="K5944" s="26" t="s">
        <v>8174</v>
      </c>
      <c r="L5944" s="27" t="s">
        <v>19013</v>
      </c>
      <c r="M5944" s="27" t="s">
        <v>19014</v>
      </c>
      <c r="N5944" s="27" t="s">
        <v>19015</v>
      </c>
      <c r="O5944" s="27" t="s">
        <v>19015</v>
      </c>
      <c r="P5944" s="27" t="s">
        <v>19511</v>
      </c>
      <c r="Q5944" s="28" t="s">
        <v>19511</v>
      </c>
    </row>
    <row r="5945" spans="11:17" x14ac:dyDescent="0.2">
      <c r="K5945" s="29" t="s">
        <v>8183</v>
      </c>
      <c r="L5945" s="30" t="s">
        <v>12490</v>
      </c>
      <c r="M5945" s="30" t="s">
        <v>7802</v>
      </c>
      <c r="N5945" s="30" t="s">
        <v>19015</v>
      </c>
      <c r="O5945" s="30" t="s">
        <v>19015</v>
      </c>
      <c r="P5945" s="30" t="s">
        <v>19511</v>
      </c>
      <c r="Q5945" s="31" t="s">
        <v>19511</v>
      </c>
    </row>
    <row r="5946" spans="11:17" x14ac:dyDescent="0.2">
      <c r="K5946" s="26" t="s">
        <v>8220</v>
      </c>
      <c r="L5946" s="27" t="s">
        <v>19016</v>
      </c>
      <c r="M5946" s="27" t="s">
        <v>19511</v>
      </c>
      <c r="N5946" s="27" t="s">
        <v>19015</v>
      </c>
      <c r="O5946" s="27" t="s">
        <v>19511</v>
      </c>
      <c r="P5946" s="27" t="s">
        <v>19511</v>
      </c>
      <c r="Q5946" s="28" t="s">
        <v>19511</v>
      </c>
    </row>
    <row r="5947" spans="11:17" x14ac:dyDescent="0.2">
      <c r="K5947" s="29" t="s">
        <v>8186</v>
      </c>
      <c r="L5947" s="30" t="s">
        <v>11616</v>
      </c>
      <c r="M5947" s="30" t="s">
        <v>19017</v>
      </c>
      <c r="N5947" s="30" t="s">
        <v>19015</v>
      </c>
      <c r="O5947" s="30" t="s">
        <v>19511</v>
      </c>
      <c r="P5947" s="30" t="s">
        <v>7803</v>
      </c>
      <c r="Q5947" s="31" t="s">
        <v>7804</v>
      </c>
    </row>
    <row r="5948" spans="11:17" x14ac:dyDescent="0.2">
      <c r="K5948" s="26" t="s">
        <v>8177</v>
      </c>
      <c r="L5948" s="27" t="s">
        <v>19018</v>
      </c>
      <c r="M5948" s="27" t="s">
        <v>17634</v>
      </c>
      <c r="N5948" s="27" t="s">
        <v>19015</v>
      </c>
      <c r="O5948" s="27" t="s">
        <v>19015</v>
      </c>
      <c r="P5948" s="27" t="s">
        <v>19511</v>
      </c>
      <c r="Q5948" s="28" t="s">
        <v>7805</v>
      </c>
    </row>
    <row r="5949" spans="11:17" x14ac:dyDescent="0.2">
      <c r="K5949" s="29" t="s">
        <v>8186</v>
      </c>
      <c r="L5949" s="30" t="s">
        <v>19019</v>
      </c>
      <c r="M5949" s="30" t="s">
        <v>19020</v>
      </c>
      <c r="N5949" s="30" t="s">
        <v>19015</v>
      </c>
      <c r="O5949" s="30" t="s">
        <v>19015</v>
      </c>
      <c r="P5949" s="30" t="s">
        <v>19511</v>
      </c>
      <c r="Q5949" s="31" t="s">
        <v>7806</v>
      </c>
    </row>
    <row r="5950" spans="11:17" x14ac:dyDescent="0.2">
      <c r="K5950" s="26" t="s">
        <v>8177</v>
      </c>
      <c r="L5950" s="27" t="s">
        <v>19021</v>
      </c>
      <c r="M5950" s="27" t="s">
        <v>19022</v>
      </c>
      <c r="N5950" s="27" t="s">
        <v>19023</v>
      </c>
      <c r="O5950" s="27" t="s">
        <v>19023</v>
      </c>
      <c r="P5950" s="27" t="s">
        <v>7807</v>
      </c>
      <c r="Q5950" s="28" t="s">
        <v>7808</v>
      </c>
    </row>
    <row r="5951" spans="11:17" x14ac:dyDescent="0.2">
      <c r="K5951" s="29" t="s">
        <v>8186</v>
      </c>
      <c r="L5951" s="30" t="s">
        <v>19024</v>
      </c>
      <c r="M5951" s="30" t="s">
        <v>19025</v>
      </c>
      <c r="N5951" s="30" t="s">
        <v>19023</v>
      </c>
      <c r="O5951" s="30" t="s">
        <v>19023</v>
      </c>
      <c r="P5951" s="30" t="s">
        <v>7809</v>
      </c>
      <c r="Q5951" s="31" t="s">
        <v>7810</v>
      </c>
    </row>
    <row r="5952" spans="11:17" x14ac:dyDescent="0.2">
      <c r="K5952" s="26" t="s">
        <v>8183</v>
      </c>
      <c r="L5952" s="27" t="s">
        <v>19026</v>
      </c>
      <c r="M5952" s="27" t="s">
        <v>19027</v>
      </c>
      <c r="N5952" s="27" t="s">
        <v>19023</v>
      </c>
      <c r="O5952" s="27" t="s">
        <v>19511</v>
      </c>
      <c r="P5952" s="27" t="s">
        <v>7811</v>
      </c>
      <c r="Q5952" s="28" t="s">
        <v>7812</v>
      </c>
    </row>
    <row r="5953" spans="11:17" x14ac:dyDescent="0.2">
      <c r="K5953" s="29" t="s">
        <v>8183</v>
      </c>
      <c r="L5953" s="30" t="s">
        <v>19028</v>
      </c>
      <c r="M5953" s="30" t="s">
        <v>19029</v>
      </c>
      <c r="N5953" s="30" t="s">
        <v>19023</v>
      </c>
      <c r="O5953" s="30" t="s">
        <v>19511</v>
      </c>
      <c r="P5953" s="30" t="s">
        <v>7813</v>
      </c>
      <c r="Q5953" s="31" t="s">
        <v>7814</v>
      </c>
    </row>
    <row r="5954" spans="11:17" x14ac:dyDescent="0.2">
      <c r="K5954" s="26" t="s">
        <v>8171</v>
      </c>
      <c r="L5954" s="27" t="s">
        <v>19030</v>
      </c>
      <c r="M5954" s="27" t="s">
        <v>7815</v>
      </c>
      <c r="N5954" s="27" t="s">
        <v>19023</v>
      </c>
      <c r="O5954" s="27" t="s">
        <v>19023</v>
      </c>
      <c r="P5954" s="27" t="s">
        <v>19511</v>
      </c>
      <c r="Q5954" s="28" t="s">
        <v>7816</v>
      </c>
    </row>
    <row r="5955" spans="11:17" x14ac:dyDescent="0.2">
      <c r="K5955" s="29" t="s">
        <v>8523</v>
      </c>
      <c r="L5955" s="30" t="s">
        <v>19031</v>
      </c>
      <c r="M5955" s="30" t="s">
        <v>7817</v>
      </c>
      <c r="N5955" s="30" t="s">
        <v>19032</v>
      </c>
      <c r="O5955" s="30" t="s">
        <v>19032</v>
      </c>
      <c r="P5955" s="30" t="s">
        <v>19511</v>
      </c>
      <c r="Q5955" s="31" t="s">
        <v>7818</v>
      </c>
    </row>
    <row r="5956" spans="11:17" x14ac:dyDescent="0.2">
      <c r="K5956" s="26" t="s">
        <v>8216</v>
      </c>
      <c r="L5956" s="27" t="s">
        <v>14391</v>
      </c>
      <c r="M5956" s="27" t="s">
        <v>19033</v>
      </c>
      <c r="N5956" s="27" t="s">
        <v>19032</v>
      </c>
      <c r="O5956" s="27" t="s">
        <v>19032</v>
      </c>
      <c r="P5956" s="27" t="s">
        <v>7819</v>
      </c>
      <c r="Q5956" s="28" t="s">
        <v>7820</v>
      </c>
    </row>
    <row r="5957" spans="11:17" x14ac:dyDescent="0.2">
      <c r="K5957" s="29" t="s">
        <v>8220</v>
      </c>
      <c r="L5957" s="30" t="s">
        <v>8250</v>
      </c>
      <c r="M5957" s="30" t="s">
        <v>19511</v>
      </c>
      <c r="N5957" s="30" t="s">
        <v>19034</v>
      </c>
      <c r="O5957" s="30" t="s">
        <v>19511</v>
      </c>
      <c r="P5957" s="30" t="s">
        <v>19511</v>
      </c>
      <c r="Q5957" s="31" t="s">
        <v>19511</v>
      </c>
    </row>
    <row r="5958" spans="11:17" x14ac:dyDescent="0.2">
      <c r="K5958" s="26" t="s">
        <v>8171</v>
      </c>
      <c r="L5958" s="27" t="s">
        <v>19035</v>
      </c>
      <c r="M5958" s="27" t="s">
        <v>19036</v>
      </c>
      <c r="N5958" s="27" t="s">
        <v>19034</v>
      </c>
      <c r="O5958" s="27" t="s">
        <v>19034</v>
      </c>
      <c r="P5958" s="27" t="s">
        <v>7821</v>
      </c>
      <c r="Q5958" s="28" t="s">
        <v>7822</v>
      </c>
    </row>
    <row r="5959" spans="11:17" x14ac:dyDescent="0.2">
      <c r="K5959" s="29" t="s">
        <v>8186</v>
      </c>
      <c r="L5959" s="30" t="s">
        <v>19037</v>
      </c>
      <c r="M5959" s="30" t="s">
        <v>19038</v>
      </c>
      <c r="N5959" s="30" t="s">
        <v>19034</v>
      </c>
      <c r="O5959" s="30" t="s">
        <v>19034</v>
      </c>
      <c r="P5959" s="30" t="s">
        <v>19511</v>
      </c>
      <c r="Q5959" s="31" t="s">
        <v>7351</v>
      </c>
    </row>
    <row r="5960" spans="11:17" x14ac:dyDescent="0.2">
      <c r="K5960" s="26" t="s">
        <v>8183</v>
      </c>
      <c r="L5960" s="27" t="s">
        <v>19039</v>
      </c>
      <c r="M5960" s="27" t="s">
        <v>19040</v>
      </c>
      <c r="N5960" s="27" t="s">
        <v>19041</v>
      </c>
      <c r="O5960" s="27" t="s">
        <v>19041</v>
      </c>
      <c r="P5960" s="27" t="s">
        <v>19511</v>
      </c>
      <c r="Q5960" s="28" t="s">
        <v>19511</v>
      </c>
    </row>
    <row r="5961" spans="11:17" x14ac:dyDescent="0.2">
      <c r="K5961" s="29" t="s">
        <v>8186</v>
      </c>
      <c r="L5961" s="30" t="s">
        <v>19042</v>
      </c>
      <c r="M5961" s="30" t="s">
        <v>19043</v>
      </c>
      <c r="N5961" s="30" t="s">
        <v>19041</v>
      </c>
      <c r="O5961" s="30" t="s">
        <v>19041</v>
      </c>
      <c r="P5961" s="30" t="s">
        <v>19511</v>
      </c>
      <c r="Q5961" s="31" t="s">
        <v>19511</v>
      </c>
    </row>
    <row r="5962" spans="11:17" x14ac:dyDescent="0.2">
      <c r="K5962" s="26" t="s">
        <v>8186</v>
      </c>
      <c r="L5962" s="27" t="s">
        <v>19044</v>
      </c>
      <c r="M5962" s="27" t="s">
        <v>19045</v>
      </c>
      <c r="N5962" s="27" t="s">
        <v>19041</v>
      </c>
      <c r="O5962" s="27" t="s">
        <v>19041</v>
      </c>
      <c r="P5962" s="27" t="s">
        <v>19511</v>
      </c>
      <c r="Q5962" s="28" t="s">
        <v>7823</v>
      </c>
    </row>
    <row r="5963" spans="11:17" x14ac:dyDescent="0.2">
      <c r="K5963" s="29" t="s">
        <v>8183</v>
      </c>
      <c r="L5963" s="30" t="s">
        <v>19046</v>
      </c>
      <c r="M5963" s="30" t="s">
        <v>19047</v>
      </c>
      <c r="N5963" s="30" t="s">
        <v>19041</v>
      </c>
      <c r="O5963" s="30" t="s">
        <v>19511</v>
      </c>
      <c r="P5963" s="30" t="s">
        <v>19511</v>
      </c>
      <c r="Q5963" s="31" t="s">
        <v>7824</v>
      </c>
    </row>
    <row r="5964" spans="11:17" x14ac:dyDescent="0.2">
      <c r="K5964" s="26" t="s">
        <v>8183</v>
      </c>
      <c r="L5964" s="27" t="s">
        <v>19048</v>
      </c>
      <c r="M5964" s="27" t="s">
        <v>19049</v>
      </c>
      <c r="N5964" s="27" t="s">
        <v>19041</v>
      </c>
      <c r="O5964" s="27" t="s">
        <v>19511</v>
      </c>
      <c r="P5964" s="27" t="s">
        <v>19511</v>
      </c>
      <c r="Q5964" s="28" t="s">
        <v>7825</v>
      </c>
    </row>
    <row r="5965" spans="11:17" x14ac:dyDescent="0.2">
      <c r="K5965" s="29" t="s">
        <v>8183</v>
      </c>
      <c r="L5965" s="30" t="s">
        <v>19050</v>
      </c>
      <c r="M5965" s="30" t="s">
        <v>19051</v>
      </c>
      <c r="N5965" s="30" t="s">
        <v>19041</v>
      </c>
      <c r="O5965" s="30" t="s">
        <v>19511</v>
      </c>
      <c r="P5965" s="30" t="s">
        <v>7826</v>
      </c>
      <c r="Q5965" s="31" t="s">
        <v>7827</v>
      </c>
    </row>
    <row r="5966" spans="11:17" x14ac:dyDescent="0.2">
      <c r="K5966" s="26" t="s">
        <v>8183</v>
      </c>
      <c r="L5966" s="27" t="s">
        <v>19052</v>
      </c>
      <c r="M5966" s="27" t="s">
        <v>19053</v>
      </c>
      <c r="N5966" s="27" t="s">
        <v>19041</v>
      </c>
      <c r="O5966" s="27" t="s">
        <v>19511</v>
      </c>
      <c r="P5966" s="27" t="s">
        <v>19511</v>
      </c>
      <c r="Q5966" s="28" t="s">
        <v>7828</v>
      </c>
    </row>
    <row r="5967" spans="11:17" x14ac:dyDescent="0.2">
      <c r="K5967" s="29" t="s">
        <v>8216</v>
      </c>
      <c r="L5967" s="30" t="s">
        <v>19054</v>
      </c>
      <c r="M5967" s="30" t="s">
        <v>19055</v>
      </c>
      <c r="N5967" s="30" t="s">
        <v>7829</v>
      </c>
      <c r="O5967" s="30" t="s">
        <v>7829</v>
      </c>
      <c r="P5967" s="30" t="s">
        <v>7830</v>
      </c>
      <c r="Q5967" s="31" t="s">
        <v>7831</v>
      </c>
    </row>
    <row r="5968" spans="11:17" x14ac:dyDescent="0.2">
      <c r="K5968" s="26" t="s">
        <v>8216</v>
      </c>
      <c r="L5968" s="27" t="s">
        <v>19056</v>
      </c>
      <c r="M5968" s="27" t="s">
        <v>19057</v>
      </c>
      <c r="N5968" s="27" t="s">
        <v>7829</v>
      </c>
      <c r="O5968" s="27" t="s">
        <v>7829</v>
      </c>
      <c r="P5968" s="27" t="s">
        <v>19511</v>
      </c>
      <c r="Q5968" s="28" t="s">
        <v>7832</v>
      </c>
    </row>
    <row r="5969" spans="11:17" x14ac:dyDescent="0.2">
      <c r="K5969" s="29" t="s">
        <v>8220</v>
      </c>
      <c r="L5969" s="30" t="s">
        <v>8250</v>
      </c>
      <c r="M5969" s="30" t="s">
        <v>19511</v>
      </c>
      <c r="N5969" s="30" t="s">
        <v>7829</v>
      </c>
      <c r="O5969" s="30" t="s">
        <v>19511</v>
      </c>
      <c r="P5969" s="30" t="s">
        <v>19511</v>
      </c>
      <c r="Q5969" s="31" t="s">
        <v>19511</v>
      </c>
    </row>
    <row r="5970" spans="11:17" x14ac:dyDescent="0.2">
      <c r="K5970" s="26" t="s">
        <v>8186</v>
      </c>
      <c r="L5970" s="27" t="s">
        <v>9895</v>
      </c>
      <c r="M5970" s="27" t="s">
        <v>19058</v>
      </c>
      <c r="N5970" s="27" t="s">
        <v>7829</v>
      </c>
      <c r="O5970" s="27" t="s">
        <v>7829</v>
      </c>
      <c r="P5970" s="27" t="s">
        <v>7833</v>
      </c>
      <c r="Q5970" s="28" t="s">
        <v>7834</v>
      </c>
    </row>
    <row r="5971" spans="11:17" x14ac:dyDescent="0.2">
      <c r="K5971" s="29" t="s">
        <v>8186</v>
      </c>
      <c r="L5971" s="30" t="s">
        <v>19059</v>
      </c>
      <c r="M5971" s="30" t="s">
        <v>19060</v>
      </c>
      <c r="N5971" s="30" t="s">
        <v>19061</v>
      </c>
      <c r="O5971" s="30" t="s">
        <v>19061</v>
      </c>
      <c r="P5971" s="30" t="s">
        <v>7835</v>
      </c>
      <c r="Q5971" s="31" t="s">
        <v>7836</v>
      </c>
    </row>
    <row r="5972" spans="11:17" x14ac:dyDescent="0.2">
      <c r="K5972" s="26" t="s">
        <v>8186</v>
      </c>
      <c r="L5972" s="27" t="s">
        <v>19062</v>
      </c>
      <c r="M5972" s="27" t="s">
        <v>19063</v>
      </c>
      <c r="N5972" s="27" t="s">
        <v>19061</v>
      </c>
      <c r="O5972" s="27" t="s">
        <v>19061</v>
      </c>
      <c r="P5972" s="27" t="s">
        <v>7837</v>
      </c>
      <c r="Q5972" s="28" t="s">
        <v>7838</v>
      </c>
    </row>
    <row r="5973" spans="11:17" x14ac:dyDescent="0.2">
      <c r="K5973" s="29" t="s">
        <v>8216</v>
      </c>
      <c r="L5973" s="30" t="s">
        <v>19064</v>
      </c>
      <c r="M5973" s="30" t="s">
        <v>19065</v>
      </c>
      <c r="N5973" s="30" t="s">
        <v>19061</v>
      </c>
      <c r="O5973" s="30" t="s">
        <v>19061</v>
      </c>
      <c r="P5973" s="30" t="s">
        <v>7839</v>
      </c>
      <c r="Q5973" s="31" t="s">
        <v>7840</v>
      </c>
    </row>
    <row r="5974" spans="11:17" x14ac:dyDescent="0.2">
      <c r="K5974" s="26" t="s">
        <v>8186</v>
      </c>
      <c r="L5974" s="27" t="s">
        <v>19066</v>
      </c>
      <c r="M5974" s="27" t="s">
        <v>19067</v>
      </c>
      <c r="N5974" s="27" t="s">
        <v>19061</v>
      </c>
      <c r="O5974" s="27" t="s">
        <v>19061</v>
      </c>
      <c r="P5974" s="27" t="s">
        <v>7841</v>
      </c>
      <c r="Q5974" s="28" t="s">
        <v>7842</v>
      </c>
    </row>
    <row r="5975" spans="11:17" x14ac:dyDescent="0.2">
      <c r="K5975" s="29" t="s">
        <v>8186</v>
      </c>
      <c r="L5975" s="30" t="s">
        <v>19068</v>
      </c>
      <c r="M5975" s="30" t="s">
        <v>7843</v>
      </c>
      <c r="N5975" s="30" t="s">
        <v>19061</v>
      </c>
      <c r="O5975" s="30" t="s">
        <v>7844</v>
      </c>
      <c r="P5975" s="30" t="s">
        <v>19511</v>
      </c>
      <c r="Q5975" s="31" t="s">
        <v>7842</v>
      </c>
    </row>
    <row r="5976" spans="11:17" x14ac:dyDescent="0.2">
      <c r="K5976" s="26" t="s">
        <v>8183</v>
      </c>
      <c r="L5976" s="27" t="s">
        <v>19069</v>
      </c>
      <c r="M5976" s="27" t="s">
        <v>19070</v>
      </c>
      <c r="N5976" s="27" t="s">
        <v>19061</v>
      </c>
      <c r="O5976" s="27" t="s">
        <v>19511</v>
      </c>
      <c r="P5976" s="27" t="s">
        <v>19511</v>
      </c>
      <c r="Q5976" s="28" t="s">
        <v>7845</v>
      </c>
    </row>
    <row r="5977" spans="11:17" x14ac:dyDescent="0.2">
      <c r="K5977" s="29" t="s">
        <v>8183</v>
      </c>
      <c r="L5977" s="30" t="s">
        <v>19071</v>
      </c>
      <c r="M5977" s="30" t="s">
        <v>19072</v>
      </c>
      <c r="N5977" s="30" t="s">
        <v>19061</v>
      </c>
      <c r="O5977" s="30" t="s">
        <v>19511</v>
      </c>
      <c r="P5977" s="30" t="s">
        <v>19511</v>
      </c>
      <c r="Q5977" s="31" t="s">
        <v>7846</v>
      </c>
    </row>
    <row r="5978" spans="11:17" x14ac:dyDescent="0.2">
      <c r="K5978" s="26" t="s">
        <v>8186</v>
      </c>
      <c r="L5978" s="27" t="s">
        <v>19073</v>
      </c>
      <c r="M5978" s="27" t="s">
        <v>19074</v>
      </c>
      <c r="N5978" s="27" t="s">
        <v>19061</v>
      </c>
      <c r="O5978" s="27" t="s">
        <v>19511</v>
      </c>
      <c r="P5978" s="27" t="s">
        <v>19511</v>
      </c>
      <c r="Q5978" s="28" t="s">
        <v>7847</v>
      </c>
    </row>
    <row r="5979" spans="11:17" x14ac:dyDescent="0.2">
      <c r="K5979" s="29" t="s">
        <v>8171</v>
      </c>
      <c r="L5979" s="30" t="s">
        <v>19075</v>
      </c>
      <c r="M5979" s="30" t="s">
        <v>19076</v>
      </c>
      <c r="N5979" s="30" t="s">
        <v>19061</v>
      </c>
      <c r="O5979" s="30" t="s">
        <v>19061</v>
      </c>
      <c r="P5979" s="30" t="s">
        <v>7848</v>
      </c>
      <c r="Q5979" s="31" t="s">
        <v>7849</v>
      </c>
    </row>
    <row r="5980" spans="11:17" x14ac:dyDescent="0.2">
      <c r="K5980" s="26" t="s">
        <v>8183</v>
      </c>
      <c r="L5980" s="27" t="s">
        <v>19077</v>
      </c>
      <c r="M5980" s="27" t="s">
        <v>7850</v>
      </c>
      <c r="N5980" s="27" t="s">
        <v>19061</v>
      </c>
      <c r="O5980" s="27" t="s">
        <v>19511</v>
      </c>
      <c r="P5980" s="27" t="s">
        <v>19511</v>
      </c>
      <c r="Q5980" s="28" t="s">
        <v>7851</v>
      </c>
    </row>
    <row r="5981" spans="11:17" x14ac:dyDescent="0.2">
      <c r="K5981" s="29" t="s">
        <v>8183</v>
      </c>
      <c r="L5981" s="30" t="s">
        <v>19078</v>
      </c>
      <c r="M5981" s="30" t="s">
        <v>19511</v>
      </c>
      <c r="N5981" s="30" t="s">
        <v>19079</v>
      </c>
      <c r="O5981" s="30" t="s">
        <v>19511</v>
      </c>
      <c r="P5981" s="30" t="s">
        <v>7852</v>
      </c>
      <c r="Q5981" s="31" t="s">
        <v>7853</v>
      </c>
    </row>
    <row r="5982" spans="11:17" x14ac:dyDescent="0.2">
      <c r="K5982" s="26" t="s">
        <v>8216</v>
      </c>
      <c r="L5982" s="27" t="s">
        <v>19080</v>
      </c>
      <c r="M5982" s="27" t="s">
        <v>19081</v>
      </c>
      <c r="N5982" s="27" t="s">
        <v>19079</v>
      </c>
      <c r="O5982" s="27" t="s">
        <v>19082</v>
      </c>
      <c r="P5982" s="27" t="s">
        <v>7854</v>
      </c>
      <c r="Q5982" s="28" t="s">
        <v>7855</v>
      </c>
    </row>
    <row r="5983" spans="11:17" x14ac:dyDescent="0.2">
      <c r="K5983" s="29" t="s">
        <v>8417</v>
      </c>
      <c r="L5983" s="30" t="s">
        <v>19083</v>
      </c>
      <c r="M5983" s="30" t="s">
        <v>19084</v>
      </c>
      <c r="N5983" s="30" t="s">
        <v>19079</v>
      </c>
      <c r="O5983" s="30" t="s">
        <v>19079</v>
      </c>
      <c r="P5983" s="30" t="s">
        <v>19511</v>
      </c>
      <c r="Q5983" s="31" t="s">
        <v>7856</v>
      </c>
    </row>
    <row r="5984" spans="11:17" x14ac:dyDescent="0.2">
      <c r="K5984" s="26" t="s">
        <v>8582</v>
      </c>
      <c r="L5984" s="27" t="s">
        <v>19085</v>
      </c>
      <c r="M5984" s="27" t="s">
        <v>19511</v>
      </c>
      <c r="N5984" s="27" t="s">
        <v>19079</v>
      </c>
      <c r="O5984" s="27" t="s">
        <v>19079</v>
      </c>
      <c r="P5984" s="27" t="s">
        <v>7857</v>
      </c>
      <c r="Q5984" s="28" t="s">
        <v>19511</v>
      </c>
    </row>
    <row r="5985" spans="11:17" x14ac:dyDescent="0.2">
      <c r="K5985" s="29" t="s">
        <v>8582</v>
      </c>
      <c r="L5985" s="30" t="s">
        <v>19086</v>
      </c>
      <c r="M5985" s="30" t="s">
        <v>19511</v>
      </c>
      <c r="N5985" s="30" t="s">
        <v>19079</v>
      </c>
      <c r="O5985" s="30" t="s">
        <v>19511</v>
      </c>
      <c r="P5985" s="30" t="s">
        <v>19511</v>
      </c>
      <c r="Q5985" s="31" t="s">
        <v>19511</v>
      </c>
    </row>
    <row r="5986" spans="11:17" x14ac:dyDescent="0.2">
      <c r="K5986" s="26" t="s">
        <v>8582</v>
      </c>
      <c r="L5986" s="27" t="s">
        <v>15599</v>
      </c>
      <c r="M5986" s="27" t="s">
        <v>7858</v>
      </c>
      <c r="N5986" s="27" t="s">
        <v>19079</v>
      </c>
      <c r="O5986" s="27" t="s">
        <v>19079</v>
      </c>
      <c r="P5986" s="27" t="s">
        <v>19511</v>
      </c>
      <c r="Q5986" s="28" t="s">
        <v>19511</v>
      </c>
    </row>
    <row r="5987" spans="11:17" x14ac:dyDescent="0.2">
      <c r="K5987" s="29" t="s">
        <v>11789</v>
      </c>
      <c r="L5987" s="30" t="s">
        <v>19087</v>
      </c>
      <c r="M5987" s="30" t="s">
        <v>19088</v>
      </c>
      <c r="N5987" s="30" t="s">
        <v>19079</v>
      </c>
      <c r="O5987" s="30" t="s">
        <v>19079</v>
      </c>
      <c r="P5987" s="30" t="s">
        <v>7859</v>
      </c>
      <c r="Q5987" s="31" t="s">
        <v>7860</v>
      </c>
    </row>
    <row r="5988" spans="11:17" x14ac:dyDescent="0.2">
      <c r="K5988" s="26" t="s">
        <v>8177</v>
      </c>
      <c r="L5988" s="27" t="s">
        <v>19089</v>
      </c>
      <c r="M5988" s="27" t="s">
        <v>3392</v>
      </c>
      <c r="N5988" s="27" t="s">
        <v>19079</v>
      </c>
      <c r="O5988" s="27" t="s">
        <v>19079</v>
      </c>
      <c r="P5988" s="27" t="s">
        <v>7861</v>
      </c>
      <c r="Q5988" s="28" t="s">
        <v>7862</v>
      </c>
    </row>
    <row r="5989" spans="11:17" x14ac:dyDescent="0.2">
      <c r="K5989" s="29" t="s">
        <v>8177</v>
      </c>
      <c r="L5989" s="30" t="s">
        <v>19090</v>
      </c>
      <c r="M5989" s="30" t="s">
        <v>19091</v>
      </c>
      <c r="N5989" s="30" t="s">
        <v>19079</v>
      </c>
      <c r="O5989" s="30" t="s">
        <v>19079</v>
      </c>
      <c r="P5989" s="30" t="s">
        <v>6948</v>
      </c>
      <c r="Q5989" s="31" t="s">
        <v>7863</v>
      </c>
    </row>
    <row r="5990" spans="11:17" x14ac:dyDescent="0.2">
      <c r="K5990" s="26" t="s">
        <v>8177</v>
      </c>
      <c r="L5990" s="27" t="s">
        <v>13757</v>
      </c>
      <c r="M5990" s="27" t="s">
        <v>19092</v>
      </c>
      <c r="N5990" s="27" t="s">
        <v>19093</v>
      </c>
      <c r="O5990" s="27" t="s">
        <v>19093</v>
      </c>
      <c r="P5990" s="27" t="s">
        <v>7864</v>
      </c>
      <c r="Q5990" s="28" t="s">
        <v>7865</v>
      </c>
    </row>
    <row r="5991" spans="11:17" x14ac:dyDescent="0.2">
      <c r="K5991" s="29" t="s">
        <v>8183</v>
      </c>
      <c r="L5991" s="30" t="s">
        <v>17689</v>
      </c>
      <c r="M5991" s="30" t="s">
        <v>19094</v>
      </c>
      <c r="N5991" s="30" t="s">
        <v>19093</v>
      </c>
      <c r="O5991" s="30" t="s">
        <v>19093</v>
      </c>
      <c r="P5991" s="30" t="s">
        <v>7866</v>
      </c>
      <c r="Q5991" s="31" t="s">
        <v>7867</v>
      </c>
    </row>
    <row r="5992" spans="11:17" x14ac:dyDescent="0.2">
      <c r="K5992" s="26" t="s">
        <v>8186</v>
      </c>
      <c r="L5992" s="27" t="s">
        <v>19095</v>
      </c>
      <c r="M5992" s="27" t="s">
        <v>19096</v>
      </c>
      <c r="N5992" s="27" t="s">
        <v>19093</v>
      </c>
      <c r="O5992" s="27" t="s">
        <v>19093</v>
      </c>
      <c r="P5992" s="27" t="s">
        <v>7868</v>
      </c>
      <c r="Q5992" s="28" t="s">
        <v>7869</v>
      </c>
    </row>
    <row r="5993" spans="11:17" x14ac:dyDescent="0.2">
      <c r="K5993" s="29" t="s">
        <v>8186</v>
      </c>
      <c r="L5993" s="30" t="s">
        <v>19097</v>
      </c>
      <c r="M5993" s="30" t="s">
        <v>19098</v>
      </c>
      <c r="N5993" s="30" t="s">
        <v>19093</v>
      </c>
      <c r="O5993" s="30" t="s">
        <v>19093</v>
      </c>
      <c r="P5993" s="30" t="s">
        <v>7870</v>
      </c>
      <c r="Q5993" s="31" t="s">
        <v>7871</v>
      </c>
    </row>
    <row r="5994" spans="11:17" x14ac:dyDescent="0.2">
      <c r="K5994" s="26" t="s">
        <v>8186</v>
      </c>
      <c r="L5994" s="27" t="s">
        <v>19099</v>
      </c>
      <c r="M5994" s="27" t="s">
        <v>19511</v>
      </c>
      <c r="N5994" s="27" t="s">
        <v>19093</v>
      </c>
      <c r="O5994" s="27" t="s">
        <v>19511</v>
      </c>
      <c r="P5994" s="27" t="s">
        <v>7872</v>
      </c>
      <c r="Q5994" s="28" t="s">
        <v>7873</v>
      </c>
    </row>
    <row r="5995" spans="11:17" x14ac:dyDescent="0.2">
      <c r="K5995" s="29" t="s">
        <v>8183</v>
      </c>
      <c r="L5995" s="30" t="s">
        <v>19100</v>
      </c>
      <c r="M5995" s="30" t="s">
        <v>19101</v>
      </c>
      <c r="N5995" s="30" t="s">
        <v>19093</v>
      </c>
      <c r="O5995" s="30" t="s">
        <v>19102</v>
      </c>
      <c r="P5995" s="30" t="s">
        <v>19511</v>
      </c>
      <c r="Q5995" s="31" t="s">
        <v>7874</v>
      </c>
    </row>
    <row r="5996" spans="11:17" x14ac:dyDescent="0.2">
      <c r="K5996" s="26" t="s">
        <v>8183</v>
      </c>
      <c r="L5996" s="27" t="s">
        <v>19103</v>
      </c>
      <c r="M5996" s="27" t="s">
        <v>19104</v>
      </c>
      <c r="N5996" s="27" t="s">
        <v>19093</v>
      </c>
      <c r="O5996" s="27" t="s">
        <v>19511</v>
      </c>
      <c r="P5996" s="27" t="s">
        <v>7875</v>
      </c>
      <c r="Q5996" s="28" t="s">
        <v>7876</v>
      </c>
    </row>
    <row r="5997" spans="11:17" x14ac:dyDescent="0.2">
      <c r="K5997" s="29" t="s">
        <v>8183</v>
      </c>
      <c r="L5997" s="30" t="s">
        <v>19105</v>
      </c>
      <c r="M5997" s="30" t="s">
        <v>19106</v>
      </c>
      <c r="N5997" s="30" t="s">
        <v>19093</v>
      </c>
      <c r="O5997" s="30" t="s">
        <v>19093</v>
      </c>
      <c r="P5997" s="30" t="s">
        <v>7877</v>
      </c>
      <c r="Q5997" s="31" t="s">
        <v>7878</v>
      </c>
    </row>
    <row r="5998" spans="11:17" x14ac:dyDescent="0.2">
      <c r="K5998" s="26" t="s">
        <v>8183</v>
      </c>
      <c r="L5998" s="27" t="s">
        <v>19107</v>
      </c>
      <c r="M5998" s="27" t="s">
        <v>19108</v>
      </c>
      <c r="N5998" s="27" t="s">
        <v>19093</v>
      </c>
      <c r="O5998" s="27" t="s">
        <v>19511</v>
      </c>
      <c r="P5998" s="27" t="s">
        <v>19511</v>
      </c>
      <c r="Q5998" s="28" t="s">
        <v>7879</v>
      </c>
    </row>
    <row r="5999" spans="11:17" x14ac:dyDescent="0.2">
      <c r="K5999" s="29" t="s">
        <v>8174</v>
      </c>
      <c r="L5999" s="30" t="s">
        <v>19109</v>
      </c>
      <c r="M5999" s="30" t="s">
        <v>19511</v>
      </c>
      <c r="N5999" s="30" t="s">
        <v>19093</v>
      </c>
      <c r="O5999" s="30" t="s">
        <v>19511</v>
      </c>
      <c r="P5999" s="30" t="s">
        <v>19511</v>
      </c>
      <c r="Q5999" s="31" t="s">
        <v>7880</v>
      </c>
    </row>
    <row r="6000" spans="11:17" x14ac:dyDescent="0.2">
      <c r="K6000" s="26" t="s">
        <v>8183</v>
      </c>
      <c r="L6000" s="27" t="s">
        <v>19110</v>
      </c>
      <c r="M6000" s="27" t="s">
        <v>19111</v>
      </c>
      <c r="N6000" s="27" t="s">
        <v>19093</v>
      </c>
      <c r="O6000" s="27" t="s">
        <v>19093</v>
      </c>
      <c r="P6000" s="27" t="s">
        <v>19511</v>
      </c>
      <c r="Q6000" s="28" t="s">
        <v>7881</v>
      </c>
    </row>
    <row r="6001" spans="11:17" x14ac:dyDescent="0.2">
      <c r="K6001" s="29" t="s">
        <v>8183</v>
      </c>
      <c r="L6001" s="30" t="s">
        <v>19112</v>
      </c>
      <c r="M6001" s="30" t="s">
        <v>19113</v>
      </c>
      <c r="N6001" s="30" t="s">
        <v>19093</v>
      </c>
      <c r="O6001" s="30" t="s">
        <v>19093</v>
      </c>
      <c r="P6001" s="30" t="s">
        <v>7882</v>
      </c>
      <c r="Q6001" s="31" t="s">
        <v>7883</v>
      </c>
    </row>
    <row r="6002" spans="11:17" x14ac:dyDescent="0.2">
      <c r="K6002" s="26" t="s">
        <v>8186</v>
      </c>
      <c r="L6002" s="27" t="s">
        <v>18564</v>
      </c>
      <c r="M6002" s="27" t="s">
        <v>19114</v>
      </c>
      <c r="N6002" s="27" t="s">
        <v>19093</v>
      </c>
      <c r="O6002" s="27" t="s">
        <v>19093</v>
      </c>
      <c r="P6002" s="27" t="s">
        <v>7456</v>
      </c>
      <c r="Q6002" s="28" t="s">
        <v>7457</v>
      </c>
    </row>
    <row r="6003" spans="11:17" x14ac:dyDescent="0.2">
      <c r="K6003" s="29" t="s">
        <v>8183</v>
      </c>
      <c r="L6003" s="30" t="s">
        <v>19115</v>
      </c>
      <c r="M6003" s="30" t="s">
        <v>19116</v>
      </c>
      <c r="N6003" s="30" t="s">
        <v>19093</v>
      </c>
      <c r="O6003" s="30" t="s">
        <v>19093</v>
      </c>
      <c r="P6003" s="30" t="s">
        <v>7884</v>
      </c>
      <c r="Q6003" s="31" t="s">
        <v>7885</v>
      </c>
    </row>
    <row r="6004" spans="11:17" x14ac:dyDescent="0.2">
      <c r="K6004" s="26" t="s">
        <v>8183</v>
      </c>
      <c r="L6004" s="27" t="s">
        <v>19117</v>
      </c>
      <c r="M6004" s="27" t="s">
        <v>19118</v>
      </c>
      <c r="N6004" s="27" t="s">
        <v>19093</v>
      </c>
      <c r="O6004" s="27" t="s">
        <v>19093</v>
      </c>
      <c r="P6004" s="27" t="s">
        <v>19511</v>
      </c>
      <c r="Q6004" s="28" t="s">
        <v>19511</v>
      </c>
    </row>
    <row r="6005" spans="11:17" x14ac:dyDescent="0.2">
      <c r="K6005" s="29" t="s">
        <v>8216</v>
      </c>
      <c r="L6005" s="30" t="s">
        <v>19119</v>
      </c>
      <c r="M6005" s="30" t="s">
        <v>19120</v>
      </c>
      <c r="N6005" s="30" t="s">
        <v>19093</v>
      </c>
      <c r="O6005" s="30" t="s">
        <v>19093</v>
      </c>
      <c r="P6005" s="30" t="s">
        <v>19511</v>
      </c>
      <c r="Q6005" s="31" t="s">
        <v>19511</v>
      </c>
    </row>
    <row r="6006" spans="11:17" x14ac:dyDescent="0.2">
      <c r="K6006" s="26" t="s">
        <v>8177</v>
      </c>
      <c r="L6006" s="27" t="s">
        <v>19121</v>
      </c>
      <c r="M6006" s="27" t="s">
        <v>19120</v>
      </c>
      <c r="N6006" s="27" t="s">
        <v>19093</v>
      </c>
      <c r="O6006" s="27" t="s">
        <v>19093</v>
      </c>
      <c r="P6006" s="27" t="s">
        <v>7864</v>
      </c>
      <c r="Q6006" s="28" t="s">
        <v>7865</v>
      </c>
    </row>
    <row r="6007" spans="11:17" x14ac:dyDescent="0.2">
      <c r="K6007" s="29" t="s">
        <v>8183</v>
      </c>
      <c r="L6007" s="30" t="s">
        <v>19122</v>
      </c>
      <c r="M6007" s="30" t="s">
        <v>19123</v>
      </c>
      <c r="N6007" s="30" t="s">
        <v>19093</v>
      </c>
      <c r="O6007" s="30" t="s">
        <v>19511</v>
      </c>
      <c r="P6007" s="30" t="s">
        <v>19511</v>
      </c>
      <c r="Q6007" s="31" t="s">
        <v>7886</v>
      </c>
    </row>
    <row r="6008" spans="11:17" x14ac:dyDescent="0.2">
      <c r="K6008" s="26" t="s">
        <v>8186</v>
      </c>
      <c r="L6008" s="27" t="s">
        <v>19124</v>
      </c>
      <c r="M6008" s="27" t="s">
        <v>19511</v>
      </c>
      <c r="N6008" s="27" t="s">
        <v>19125</v>
      </c>
      <c r="O6008" s="27" t="s">
        <v>19125</v>
      </c>
      <c r="P6008" s="27" t="s">
        <v>7887</v>
      </c>
      <c r="Q6008" s="28" t="s">
        <v>7888</v>
      </c>
    </row>
    <row r="6009" spans="11:17" x14ac:dyDescent="0.2">
      <c r="K6009" s="29" t="s">
        <v>8186</v>
      </c>
      <c r="L6009" s="30" t="s">
        <v>13174</v>
      </c>
      <c r="M6009" s="30" t="s">
        <v>19126</v>
      </c>
      <c r="N6009" s="30" t="s">
        <v>19125</v>
      </c>
      <c r="O6009" s="30" t="s">
        <v>19125</v>
      </c>
      <c r="P6009" s="30" t="s">
        <v>7889</v>
      </c>
      <c r="Q6009" s="31" t="s">
        <v>7890</v>
      </c>
    </row>
    <row r="6010" spans="11:17" x14ac:dyDescent="0.2">
      <c r="K6010" s="26" t="s">
        <v>8186</v>
      </c>
      <c r="L6010" s="27" t="s">
        <v>19127</v>
      </c>
      <c r="M6010" s="27" t="s">
        <v>19128</v>
      </c>
      <c r="N6010" s="27" t="s">
        <v>19125</v>
      </c>
      <c r="O6010" s="27" t="s">
        <v>19125</v>
      </c>
      <c r="P6010" s="27" t="s">
        <v>19511</v>
      </c>
      <c r="Q6010" s="28" t="s">
        <v>7891</v>
      </c>
    </row>
    <row r="6011" spans="11:17" x14ac:dyDescent="0.2">
      <c r="K6011" s="29" t="s">
        <v>8186</v>
      </c>
      <c r="L6011" s="30" t="s">
        <v>12625</v>
      </c>
      <c r="M6011" s="30" t="s">
        <v>19129</v>
      </c>
      <c r="N6011" s="30" t="s">
        <v>19125</v>
      </c>
      <c r="O6011" s="30" t="s">
        <v>19125</v>
      </c>
      <c r="P6011" s="30" t="s">
        <v>7892</v>
      </c>
      <c r="Q6011" s="31" t="s">
        <v>7893</v>
      </c>
    </row>
    <row r="6012" spans="11:17" x14ac:dyDescent="0.2">
      <c r="K6012" s="26" t="s">
        <v>8183</v>
      </c>
      <c r="L6012" s="27" t="s">
        <v>18481</v>
      </c>
      <c r="M6012" s="27" t="s">
        <v>19130</v>
      </c>
      <c r="N6012" s="27" t="s">
        <v>7980</v>
      </c>
      <c r="O6012" s="27" t="s">
        <v>7980</v>
      </c>
      <c r="P6012" s="27" t="s">
        <v>7894</v>
      </c>
      <c r="Q6012" s="28" t="s">
        <v>7895</v>
      </c>
    </row>
    <row r="6013" spans="11:17" x14ac:dyDescent="0.2">
      <c r="K6013" s="29" t="s">
        <v>8183</v>
      </c>
      <c r="L6013" s="30" t="s">
        <v>19131</v>
      </c>
      <c r="M6013" s="30" t="s">
        <v>19132</v>
      </c>
      <c r="N6013" s="30" t="s">
        <v>7980</v>
      </c>
      <c r="O6013" s="30" t="s">
        <v>7980</v>
      </c>
      <c r="P6013" s="30" t="s">
        <v>19511</v>
      </c>
      <c r="Q6013" s="31" t="s">
        <v>7896</v>
      </c>
    </row>
    <row r="6014" spans="11:17" x14ac:dyDescent="0.2">
      <c r="K6014" s="26" t="s">
        <v>8582</v>
      </c>
      <c r="L6014" s="27" t="s">
        <v>19133</v>
      </c>
      <c r="M6014" s="27" t="s">
        <v>19511</v>
      </c>
      <c r="N6014" s="27" t="s">
        <v>7980</v>
      </c>
      <c r="O6014" s="27" t="s">
        <v>7980</v>
      </c>
      <c r="P6014" s="27" t="s">
        <v>19511</v>
      </c>
      <c r="Q6014" s="28" t="s">
        <v>7897</v>
      </c>
    </row>
    <row r="6015" spans="11:17" x14ac:dyDescent="0.2">
      <c r="K6015" s="29" t="s">
        <v>8582</v>
      </c>
      <c r="L6015" s="30" t="s">
        <v>19134</v>
      </c>
      <c r="M6015" s="30" t="s">
        <v>19135</v>
      </c>
      <c r="N6015" s="30" t="s">
        <v>7980</v>
      </c>
      <c r="O6015" s="30" t="s">
        <v>7980</v>
      </c>
      <c r="P6015" s="30" t="s">
        <v>7898</v>
      </c>
      <c r="Q6015" s="31" t="s">
        <v>19511</v>
      </c>
    </row>
    <row r="6016" spans="11:17" x14ac:dyDescent="0.2">
      <c r="K6016" s="26" t="s">
        <v>8582</v>
      </c>
      <c r="L6016" s="27" t="s">
        <v>19136</v>
      </c>
      <c r="M6016" s="27" t="s">
        <v>19135</v>
      </c>
      <c r="N6016" s="27" t="s">
        <v>7980</v>
      </c>
      <c r="O6016" s="27" t="s">
        <v>7980</v>
      </c>
      <c r="P6016" s="27" t="s">
        <v>19511</v>
      </c>
      <c r="Q6016" s="28" t="s">
        <v>19511</v>
      </c>
    </row>
    <row r="6017" spans="11:17" x14ac:dyDescent="0.2">
      <c r="K6017" s="29" t="s">
        <v>8582</v>
      </c>
      <c r="L6017" s="30" t="s">
        <v>19137</v>
      </c>
      <c r="M6017" s="30" t="s">
        <v>19135</v>
      </c>
      <c r="N6017" s="30" t="s">
        <v>7980</v>
      </c>
      <c r="O6017" s="30" t="s">
        <v>7980</v>
      </c>
      <c r="P6017" s="30" t="s">
        <v>7899</v>
      </c>
      <c r="Q6017" s="31" t="s">
        <v>19511</v>
      </c>
    </row>
    <row r="6018" spans="11:17" x14ac:dyDescent="0.2">
      <c r="K6018" s="26" t="s">
        <v>8582</v>
      </c>
      <c r="L6018" s="27" t="s">
        <v>19138</v>
      </c>
      <c r="M6018" s="27" t="s">
        <v>19139</v>
      </c>
      <c r="N6018" s="27" t="s">
        <v>7980</v>
      </c>
      <c r="O6018" s="27" t="s">
        <v>7980</v>
      </c>
      <c r="P6018" s="27" t="s">
        <v>7900</v>
      </c>
      <c r="Q6018" s="28" t="s">
        <v>19511</v>
      </c>
    </row>
    <row r="6019" spans="11:17" x14ac:dyDescent="0.2">
      <c r="K6019" s="29" t="s">
        <v>8582</v>
      </c>
      <c r="L6019" s="30" t="s">
        <v>19140</v>
      </c>
      <c r="M6019" s="30" t="s">
        <v>19135</v>
      </c>
      <c r="N6019" s="30" t="s">
        <v>7980</v>
      </c>
      <c r="O6019" s="30" t="s">
        <v>7980</v>
      </c>
      <c r="P6019" s="30" t="s">
        <v>19511</v>
      </c>
      <c r="Q6019" s="31" t="s">
        <v>19511</v>
      </c>
    </row>
    <row r="6020" spans="11:17" x14ac:dyDescent="0.2">
      <c r="K6020" s="26" t="s">
        <v>8582</v>
      </c>
      <c r="L6020" s="27" t="s">
        <v>19141</v>
      </c>
      <c r="M6020" s="27" t="s">
        <v>19142</v>
      </c>
      <c r="N6020" s="27" t="s">
        <v>7980</v>
      </c>
      <c r="O6020" s="27" t="s">
        <v>7980</v>
      </c>
      <c r="P6020" s="27" t="s">
        <v>19511</v>
      </c>
      <c r="Q6020" s="28" t="s">
        <v>19511</v>
      </c>
    </row>
    <row r="6021" spans="11:17" x14ac:dyDescent="0.2">
      <c r="K6021" s="29" t="s">
        <v>8582</v>
      </c>
      <c r="L6021" s="30" t="s">
        <v>19143</v>
      </c>
      <c r="M6021" s="30" t="s">
        <v>19135</v>
      </c>
      <c r="N6021" s="30" t="s">
        <v>7980</v>
      </c>
      <c r="O6021" s="30" t="s">
        <v>7980</v>
      </c>
      <c r="P6021" s="30" t="s">
        <v>19511</v>
      </c>
      <c r="Q6021" s="31" t="s">
        <v>19511</v>
      </c>
    </row>
    <row r="6022" spans="11:17" x14ac:dyDescent="0.2">
      <c r="K6022" s="26" t="s">
        <v>8582</v>
      </c>
      <c r="L6022" s="27" t="s">
        <v>19144</v>
      </c>
      <c r="M6022" s="27" t="s">
        <v>19135</v>
      </c>
      <c r="N6022" s="27" t="s">
        <v>7980</v>
      </c>
      <c r="O6022" s="27" t="s">
        <v>7980</v>
      </c>
      <c r="P6022" s="27" t="s">
        <v>19511</v>
      </c>
      <c r="Q6022" s="28" t="s">
        <v>19511</v>
      </c>
    </row>
    <row r="6023" spans="11:17" x14ac:dyDescent="0.2">
      <c r="K6023" s="29" t="s">
        <v>8582</v>
      </c>
      <c r="L6023" s="30" t="s">
        <v>19145</v>
      </c>
      <c r="M6023" s="30" t="s">
        <v>19139</v>
      </c>
      <c r="N6023" s="30" t="s">
        <v>7980</v>
      </c>
      <c r="O6023" s="30" t="s">
        <v>7980</v>
      </c>
      <c r="P6023" s="30" t="s">
        <v>19511</v>
      </c>
      <c r="Q6023" s="31" t="s">
        <v>19511</v>
      </c>
    </row>
    <row r="6024" spans="11:17" x14ac:dyDescent="0.2">
      <c r="K6024" s="26" t="s">
        <v>8582</v>
      </c>
      <c r="L6024" s="27" t="s">
        <v>19146</v>
      </c>
      <c r="M6024" s="27" t="s">
        <v>19135</v>
      </c>
      <c r="N6024" s="27" t="s">
        <v>7980</v>
      </c>
      <c r="O6024" s="27" t="s">
        <v>7980</v>
      </c>
      <c r="P6024" s="27" t="s">
        <v>19511</v>
      </c>
      <c r="Q6024" s="28" t="s">
        <v>19511</v>
      </c>
    </row>
    <row r="6025" spans="11:17" x14ac:dyDescent="0.2">
      <c r="K6025" s="29" t="s">
        <v>8582</v>
      </c>
      <c r="L6025" s="30" t="s">
        <v>19147</v>
      </c>
      <c r="M6025" s="30" t="s">
        <v>19135</v>
      </c>
      <c r="N6025" s="30" t="s">
        <v>7980</v>
      </c>
      <c r="O6025" s="30" t="s">
        <v>7980</v>
      </c>
      <c r="P6025" s="30" t="s">
        <v>19511</v>
      </c>
      <c r="Q6025" s="31" t="s">
        <v>19511</v>
      </c>
    </row>
    <row r="6026" spans="11:17" x14ac:dyDescent="0.2">
      <c r="K6026" s="26" t="s">
        <v>8582</v>
      </c>
      <c r="L6026" s="27" t="s">
        <v>19148</v>
      </c>
      <c r="M6026" s="27" t="s">
        <v>19135</v>
      </c>
      <c r="N6026" s="27" t="s">
        <v>7980</v>
      </c>
      <c r="O6026" s="27" t="s">
        <v>7980</v>
      </c>
      <c r="P6026" s="27" t="s">
        <v>19511</v>
      </c>
      <c r="Q6026" s="28" t="s">
        <v>19511</v>
      </c>
    </row>
    <row r="6027" spans="11:17" x14ac:dyDescent="0.2">
      <c r="K6027" s="29" t="s">
        <v>8582</v>
      </c>
      <c r="L6027" s="30" t="s">
        <v>19149</v>
      </c>
      <c r="M6027" s="30" t="s">
        <v>19150</v>
      </c>
      <c r="N6027" s="30" t="s">
        <v>7980</v>
      </c>
      <c r="O6027" s="30" t="s">
        <v>7980</v>
      </c>
      <c r="P6027" s="30" t="s">
        <v>7901</v>
      </c>
      <c r="Q6027" s="31" t="s">
        <v>19511</v>
      </c>
    </row>
    <row r="6028" spans="11:17" x14ac:dyDescent="0.2">
      <c r="K6028" s="26" t="s">
        <v>8582</v>
      </c>
      <c r="L6028" s="27" t="s">
        <v>11432</v>
      </c>
      <c r="M6028" s="27" t="s">
        <v>19151</v>
      </c>
      <c r="N6028" s="27" t="s">
        <v>7980</v>
      </c>
      <c r="O6028" s="27" t="s">
        <v>7980</v>
      </c>
      <c r="P6028" s="27" t="s">
        <v>7902</v>
      </c>
      <c r="Q6028" s="28" t="s">
        <v>19511</v>
      </c>
    </row>
    <row r="6029" spans="11:17" x14ac:dyDescent="0.2">
      <c r="K6029" s="29" t="s">
        <v>8582</v>
      </c>
      <c r="L6029" s="30" t="s">
        <v>19152</v>
      </c>
      <c r="M6029" s="30" t="s">
        <v>19153</v>
      </c>
      <c r="N6029" s="30" t="s">
        <v>7980</v>
      </c>
      <c r="O6029" s="30" t="s">
        <v>7980</v>
      </c>
      <c r="P6029" s="30" t="s">
        <v>7903</v>
      </c>
      <c r="Q6029" s="31" t="s">
        <v>7904</v>
      </c>
    </row>
    <row r="6030" spans="11:17" x14ac:dyDescent="0.2">
      <c r="K6030" s="26" t="s">
        <v>8582</v>
      </c>
      <c r="L6030" s="27" t="s">
        <v>14807</v>
      </c>
      <c r="M6030" s="27" t="s">
        <v>19135</v>
      </c>
      <c r="N6030" s="27" t="s">
        <v>7980</v>
      </c>
      <c r="O6030" s="27" t="s">
        <v>7980</v>
      </c>
      <c r="P6030" s="27" t="s">
        <v>7905</v>
      </c>
      <c r="Q6030" s="28" t="s">
        <v>19511</v>
      </c>
    </row>
    <row r="6031" spans="11:17" x14ac:dyDescent="0.2">
      <c r="K6031" s="29" t="s">
        <v>8582</v>
      </c>
      <c r="L6031" s="30" t="s">
        <v>19154</v>
      </c>
      <c r="M6031" s="30" t="s">
        <v>19135</v>
      </c>
      <c r="N6031" s="30" t="s">
        <v>7980</v>
      </c>
      <c r="O6031" s="30" t="s">
        <v>7980</v>
      </c>
      <c r="P6031" s="30" t="s">
        <v>7906</v>
      </c>
      <c r="Q6031" s="31" t="s">
        <v>19511</v>
      </c>
    </row>
    <row r="6032" spans="11:17" x14ac:dyDescent="0.2">
      <c r="K6032" s="26" t="s">
        <v>8582</v>
      </c>
      <c r="L6032" s="27" t="s">
        <v>19155</v>
      </c>
      <c r="M6032" s="27" t="s">
        <v>19156</v>
      </c>
      <c r="N6032" s="27" t="s">
        <v>7980</v>
      </c>
      <c r="O6032" s="27" t="s">
        <v>7980</v>
      </c>
      <c r="P6032" s="27" t="s">
        <v>7907</v>
      </c>
      <c r="Q6032" s="28" t="s">
        <v>19511</v>
      </c>
    </row>
    <row r="6033" spans="11:17" x14ac:dyDescent="0.2">
      <c r="K6033" s="29" t="s">
        <v>8582</v>
      </c>
      <c r="L6033" s="30" t="s">
        <v>19157</v>
      </c>
      <c r="M6033" s="30" t="s">
        <v>19156</v>
      </c>
      <c r="N6033" s="30" t="s">
        <v>7980</v>
      </c>
      <c r="O6033" s="30" t="s">
        <v>7980</v>
      </c>
      <c r="P6033" s="30" t="s">
        <v>7908</v>
      </c>
      <c r="Q6033" s="31" t="s">
        <v>19511</v>
      </c>
    </row>
    <row r="6034" spans="11:17" x14ac:dyDescent="0.2">
      <c r="K6034" s="26" t="s">
        <v>8582</v>
      </c>
      <c r="L6034" s="27" t="s">
        <v>19158</v>
      </c>
      <c r="M6034" s="27" t="s">
        <v>19156</v>
      </c>
      <c r="N6034" s="27" t="s">
        <v>7980</v>
      </c>
      <c r="O6034" s="27" t="s">
        <v>7980</v>
      </c>
      <c r="P6034" s="27" t="s">
        <v>7909</v>
      </c>
      <c r="Q6034" s="28" t="s">
        <v>19511</v>
      </c>
    </row>
    <row r="6035" spans="11:17" x14ac:dyDescent="0.2">
      <c r="K6035" s="29" t="s">
        <v>8582</v>
      </c>
      <c r="L6035" s="30" t="s">
        <v>19159</v>
      </c>
      <c r="M6035" s="30" t="s">
        <v>19156</v>
      </c>
      <c r="N6035" s="30" t="s">
        <v>7980</v>
      </c>
      <c r="O6035" s="30" t="s">
        <v>7980</v>
      </c>
      <c r="P6035" s="30" t="s">
        <v>7910</v>
      </c>
      <c r="Q6035" s="31" t="s">
        <v>19511</v>
      </c>
    </row>
    <row r="6036" spans="11:17" x14ac:dyDescent="0.2">
      <c r="K6036" s="26" t="s">
        <v>8582</v>
      </c>
      <c r="L6036" s="27" t="s">
        <v>19160</v>
      </c>
      <c r="M6036" s="27" t="s">
        <v>19135</v>
      </c>
      <c r="N6036" s="27" t="s">
        <v>7980</v>
      </c>
      <c r="O6036" s="27" t="s">
        <v>7980</v>
      </c>
      <c r="P6036" s="27" t="s">
        <v>19511</v>
      </c>
      <c r="Q6036" s="28" t="s">
        <v>19511</v>
      </c>
    </row>
    <row r="6037" spans="11:17" x14ac:dyDescent="0.2">
      <c r="K6037" s="29" t="s">
        <v>8582</v>
      </c>
      <c r="L6037" s="30" t="s">
        <v>19161</v>
      </c>
      <c r="M6037" s="30" t="s">
        <v>19135</v>
      </c>
      <c r="N6037" s="30" t="s">
        <v>7980</v>
      </c>
      <c r="O6037" s="30" t="s">
        <v>7980</v>
      </c>
      <c r="P6037" s="30" t="s">
        <v>7911</v>
      </c>
      <c r="Q6037" s="31" t="s">
        <v>19511</v>
      </c>
    </row>
    <row r="6038" spans="11:17" x14ac:dyDescent="0.2">
      <c r="K6038" s="26" t="s">
        <v>8582</v>
      </c>
      <c r="L6038" s="27" t="s">
        <v>19162</v>
      </c>
      <c r="M6038" s="27" t="s">
        <v>19163</v>
      </c>
      <c r="N6038" s="27" t="s">
        <v>7980</v>
      </c>
      <c r="O6038" s="27" t="s">
        <v>7980</v>
      </c>
      <c r="P6038" s="27" t="s">
        <v>7912</v>
      </c>
      <c r="Q6038" s="28" t="s">
        <v>7913</v>
      </c>
    </row>
    <row r="6039" spans="11:17" x14ac:dyDescent="0.2">
      <c r="K6039" s="29" t="s">
        <v>8582</v>
      </c>
      <c r="L6039" s="30" t="s">
        <v>19164</v>
      </c>
      <c r="M6039" s="30" t="s">
        <v>19156</v>
      </c>
      <c r="N6039" s="30" t="s">
        <v>7980</v>
      </c>
      <c r="O6039" s="30" t="s">
        <v>7980</v>
      </c>
      <c r="P6039" s="30" t="s">
        <v>7914</v>
      </c>
      <c r="Q6039" s="31" t="s">
        <v>19511</v>
      </c>
    </row>
    <row r="6040" spans="11:17" x14ac:dyDescent="0.2">
      <c r="K6040" s="26" t="s">
        <v>8582</v>
      </c>
      <c r="L6040" s="27" t="s">
        <v>19165</v>
      </c>
      <c r="M6040" s="27" t="s">
        <v>19156</v>
      </c>
      <c r="N6040" s="27" t="s">
        <v>7980</v>
      </c>
      <c r="O6040" s="27" t="s">
        <v>7980</v>
      </c>
      <c r="P6040" s="27" t="s">
        <v>7915</v>
      </c>
      <c r="Q6040" s="28" t="s">
        <v>19511</v>
      </c>
    </row>
    <row r="6041" spans="11:17" x14ac:dyDescent="0.2">
      <c r="K6041" s="29" t="s">
        <v>8582</v>
      </c>
      <c r="L6041" s="30" t="s">
        <v>19166</v>
      </c>
      <c r="M6041" s="30" t="s">
        <v>19156</v>
      </c>
      <c r="N6041" s="30" t="s">
        <v>7980</v>
      </c>
      <c r="O6041" s="30" t="s">
        <v>7980</v>
      </c>
      <c r="P6041" s="30" t="s">
        <v>7916</v>
      </c>
      <c r="Q6041" s="31" t="s">
        <v>19511</v>
      </c>
    </row>
    <row r="6042" spans="11:17" x14ac:dyDescent="0.2">
      <c r="K6042" s="26" t="s">
        <v>8582</v>
      </c>
      <c r="L6042" s="27" t="s">
        <v>19167</v>
      </c>
      <c r="M6042" s="27" t="s">
        <v>19156</v>
      </c>
      <c r="N6042" s="27" t="s">
        <v>7980</v>
      </c>
      <c r="O6042" s="27" t="s">
        <v>7980</v>
      </c>
      <c r="P6042" s="27" t="s">
        <v>7917</v>
      </c>
      <c r="Q6042" s="28" t="s">
        <v>19511</v>
      </c>
    </row>
    <row r="6043" spans="11:17" x14ac:dyDescent="0.2">
      <c r="K6043" s="29" t="s">
        <v>8582</v>
      </c>
      <c r="L6043" s="30" t="s">
        <v>19168</v>
      </c>
      <c r="M6043" s="30" t="s">
        <v>19156</v>
      </c>
      <c r="N6043" s="30" t="s">
        <v>7980</v>
      </c>
      <c r="O6043" s="30" t="s">
        <v>7980</v>
      </c>
      <c r="P6043" s="30" t="s">
        <v>7918</v>
      </c>
      <c r="Q6043" s="31" t="s">
        <v>19511</v>
      </c>
    </row>
    <row r="6044" spans="11:17" x14ac:dyDescent="0.2">
      <c r="K6044" s="26" t="s">
        <v>8582</v>
      </c>
      <c r="L6044" s="27" t="s">
        <v>19169</v>
      </c>
      <c r="M6044" s="27" t="s">
        <v>19135</v>
      </c>
      <c r="N6044" s="27" t="s">
        <v>7980</v>
      </c>
      <c r="O6044" s="27" t="s">
        <v>7980</v>
      </c>
      <c r="P6044" s="27" t="s">
        <v>7919</v>
      </c>
      <c r="Q6044" s="28" t="s">
        <v>7919</v>
      </c>
    </row>
    <row r="6045" spans="11:17" x14ac:dyDescent="0.2">
      <c r="K6045" s="29" t="s">
        <v>8582</v>
      </c>
      <c r="L6045" s="30" t="s">
        <v>11568</v>
      </c>
      <c r="M6045" s="30" t="s">
        <v>19135</v>
      </c>
      <c r="N6045" s="30" t="s">
        <v>7980</v>
      </c>
      <c r="O6045" s="30" t="s">
        <v>7980</v>
      </c>
      <c r="P6045" s="30" t="s">
        <v>7920</v>
      </c>
      <c r="Q6045" s="31" t="s">
        <v>19511</v>
      </c>
    </row>
    <row r="6046" spans="11:17" x14ac:dyDescent="0.2">
      <c r="K6046" s="26" t="s">
        <v>8582</v>
      </c>
      <c r="L6046" s="27" t="s">
        <v>19170</v>
      </c>
      <c r="M6046" s="27" t="s">
        <v>19151</v>
      </c>
      <c r="N6046" s="27" t="s">
        <v>7980</v>
      </c>
      <c r="O6046" s="27" t="s">
        <v>7980</v>
      </c>
      <c r="P6046" s="27" t="s">
        <v>7921</v>
      </c>
      <c r="Q6046" s="28" t="s">
        <v>19511</v>
      </c>
    </row>
    <row r="6047" spans="11:17" x14ac:dyDescent="0.2">
      <c r="K6047" s="29" t="s">
        <v>8582</v>
      </c>
      <c r="L6047" s="30" t="s">
        <v>19171</v>
      </c>
      <c r="M6047" s="30" t="s">
        <v>19135</v>
      </c>
      <c r="N6047" s="30" t="s">
        <v>7980</v>
      </c>
      <c r="O6047" s="30" t="s">
        <v>7980</v>
      </c>
      <c r="P6047" s="30" t="s">
        <v>19511</v>
      </c>
      <c r="Q6047" s="31" t="s">
        <v>19511</v>
      </c>
    </row>
    <row r="6048" spans="11:17" x14ac:dyDescent="0.2">
      <c r="K6048" s="26" t="s">
        <v>8582</v>
      </c>
      <c r="L6048" s="27" t="s">
        <v>19172</v>
      </c>
      <c r="M6048" s="27" t="s">
        <v>19135</v>
      </c>
      <c r="N6048" s="27" t="s">
        <v>7980</v>
      </c>
      <c r="O6048" s="27" t="s">
        <v>7980</v>
      </c>
      <c r="P6048" s="27" t="s">
        <v>19511</v>
      </c>
      <c r="Q6048" s="28" t="s">
        <v>19511</v>
      </c>
    </row>
    <row r="6049" spans="11:17" x14ac:dyDescent="0.2">
      <c r="K6049" s="29" t="s">
        <v>8582</v>
      </c>
      <c r="L6049" s="30" t="s">
        <v>18165</v>
      </c>
      <c r="M6049" s="30" t="s">
        <v>19135</v>
      </c>
      <c r="N6049" s="30" t="s">
        <v>7980</v>
      </c>
      <c r="O6049" s="30" t="s">
        <v>7980</v>
      </c>
      <c r="P6049" s="30" t="s">
        <v>7922</v>
      </c>
      <c r="Q6049" s="31" t="s">
        <v>19511</v>
      </c>
    </row>
    <row r="6050" spans="11:17" x14ac:dyDescent="0.2">
      <c r="K6050" s="26" t="s">
        <v>8582</v>
      </c>
      <c r="L6050" s="27" t="s">
        <v>8861</v>
      </c>
      <c r="M6050" s="27" t="s">
        <v>19135</v>
      </c>
      <c r="N6050" s="27" t="s">
        <v>7980</v>
      </c>
      <c r="O6050" s="27" t="s">
        <v>7980</v>
      </c>
      <c r="P6050" s="27" t="s">
        <v>19511</v>
      </c>
      <c r="Q6050" s="28" t="s">
        <v>19511</v>
      </c>
    </row>
    <row r="6051" spans="11:17" x14ac:dyDescent="0.2">
      <c r="K6051" s="29" t="s">
        <v>8582</v>
      </c>
      <c r="L6051" s="30" t="s">
        <v>19173</v>
      </c>
      <c r="M6051" s="30" t="s">
        <v>19135</v>
      </c>
      <c r="N6051" s="30" t="s">
        <v>7980</v>
      </c>
      <c r="O6051" s="30" t="s">
        <v>7980</v>
      </c>
      <c r="P6051" s="30" t="s">
        <v>7923</v>
      </c>
      <c r="Q6051" s="31" t="s">
        <v>19511</v>
      </c>
    </row>
    <row r="6052" spans="11:17" x14ac:dyDescent="0.2">
      <c r="K6052" s="26" t="s">
        <v>8582</v>
      </c>
      <c r="L6052" s="27" t="s">
        <v>19174</v>
      </c>
      <c r="M6052" s="27" t="s">
        <v>19135</v>
      </c>
      <c r="N6052" s="27" t="s">
        <v>7980</v>
      </c>
      <c r="O6052" s="27" t="s">
        <v>7980</v>
      </c>
      <c r="P6052" s="27" t="s">
        <v>19511</v>
      </c>
      <c r="Q6052" s="28" t="s">
        <v>19511</v>
      </c>
    </row>
    <row r="6053" spans="11:17" x14ac:dyDescent="0.2">
      <c r="K6053" s="29" t="s">
        <v>8582</v>
      </c>
      <c r="L6053" s="30" t="s">
        <v>19175</v>
      </c>
      <c r="M6053" s="30" t="s">
        <v>19176</v>
      </c>
      <c r="N6053" s="30" t="s">
        <v>7980</v>
      </c>
      <c r="O6053" s="30" t="s">
        <v>7980</v>
      </c>
      <c r="P6053" s="30" t="s">
        <v>19511</v>
      </c>
      <c r="Q6053" s="31" t="s">
        <v>19511</v>
      </c>
    </row>
    <row r="6054" spans="11:17" x14ac:dyDescent="0.2">
      <c r="K6054" s="26" t="s">
        <v>8582</v>
      </c>
      <c r="L6054" s="27" t="s">
        <v>19177</v>
      </c>
      <c r="M6054" s="27" t="s">
        <v>19178</v>
      </c>
      <c r="N6054" s="27" t="s">
        <v>7980</v>
      </c>
      <c r="O6054" s="27" t="s">
        <v>7980</v>
      </c>
      <c r="P6054" s="27" t="s">
        <v>19511</v>
      </c>
      <c r="Q6054" s="28" t="s">
        <v>19511</v>
      </c>
    </row>
    <row r="6055" spans="11:17" x14ac:dyDescent="0.2">
      <c r="K6055" s="29" t="s">
        <v>8582</v>
      </c>
      <c r="L6055" s="30" t="s">
        <v>19179</v>
      </c>
      <c r="M6055" s="30" t="s">
        <v>19151</v>
      </c>
      <c r="N6055" s="30" t="s">
        <v>7980</v>
      </c>
      <c r="O6055" s="30" t="s">
        <v>19180</v>
      </c>
      <c r="P6055" s="30" t="s">
        <v>19511</v>
      </c>
      <c r="Q6055" s="31" t="s">
        <v>19511</v>
      </c>
    </row>
    <row r="6056" spans="11:17" x14ac:dyDescent="0.2">
      <c r="K6056" s="26" t="s">
        <v>8582</v>
      </c>
      <c r="L6056" s="27" t="s">
        <v>18040</v>
      </c>
      <c r="M6056" s="27" t="s">
        <v>19511</v>
      </c>
      <c r="N6056" s="27" t="s">
        <v>7980</v>
      </c>
      <c r="O6056" s="27" t="s">
        <v>7980</v>
      </c>
      <c r="P6056" s="27" t="s">
        <v>7924</v>
      </c>
      <c r="Q6056" s="28" t="s">
        <v>19511</v>
      </c>
    </row>
    <row r="6057" spans="11:17" x14ac:dyDescent="0.2">
      <c r="K6057" s="29" t="s">
        <v>8582</v>
      </c>
      <c r="L6057" s="30" t="s">
        <v>19181</v>
      </c>
      <c r="M6057" s="30" t="s">
        <v>19135</v>
      </c>
      <c r="N6057" s="30" t="s">
        <v>7980</v>
      </c>
      <c r="O6057" s="30" t="s">
        <v>7980</v>
      </c>
      <c r="P6057" s="30" t="s">
        <v>7925</v>
      </c>
      <c r="Q6057" s="31" t="s">
        <v>19511</v>
      </c>
    </row>
    <row r="6058" spans="11:17" x14ac:dyDescent="0.2">
      <c r="K6058" s="26" t="s">
        <v>8582</v>
      </c>
      <c r="L6058" s="27" t="s">
        <v>19182</v>
      </c>
      <c r="M6058" s="27" t="s">
        <v>19135</v>
      </c>
      <c r="N6058" s="27" t="s">
        <v>7980</v>
      </c>
      <c r="O6058" s="27" t="s">
        <v>7980</v>
      </c>
      <c r="P6058" s="27" t="s">
        <v>7926</v>
      </c>
      <c r="Q6058" s="28" t="s">
        <v>19511</v>
      </c>
    </row>
    <row r="6059" spans="11:17" x14ac:dyDescent="0.2">
      <c r="K6059" s="29" t="s">
        <v>8582</v>
      </c>
      <c r="L6059" s="30" t="s">
        <v>17118</v>
      </c>
      <c r="M6059" s="30" t="s">
        <v>19135</v>
      </c>
      <c r="N6059" s="30" t="s">
        <v>7980</v>
      </c>
      <c r="O6059" s="30" t="s">
        <v>7980</v>
      </c>
      <c r="P6059" s="30" t="s">
        <v>7927</v>
      </c>
      <c r="Q6059" s="31" t="s">
        <v>19511</v>
      </c>
    </row>
    <row r="6060" spans="11:17" x14ac:dyDescent="0.2">
      <c r="K6060" s="26" t="s">
        <v>8582</v>
      </c>
      <c r="L6060" s="27" t="s">
        <v>19183</v>
      </c>
      <c r="M6060" s="27" t="s">
        <v>19151</v>
      </c>
      <c r="N6060" s="27" t="s">
        <v>7980</v>
      </c>
      <c r="O6060" s="27" t="s">
        <v>7980</v>
      </c>
      <c r="P6060" s="27" t="s">
        <v>19511</v>
      </c>
      <c r="Q6060" s="28" t="s">
        <v>19511</v>
      </c>
    </row>
    <row r="6061" spans="11:17" x14ac:dyDescent="0.2">
      <c r="K6061" s="29" t="s">
        <v>8582</v>
      </c>
      <c r="L6061" s="30" t="s">
        <v>19184</v>
      </c>
      <c r="M6061" s="30" t="s">
        <v>19151</v>
      </c>
      <c r="N6061" s="30" t="s">
        <v>7980</v>
      </c>
      <c r="O6061" s="30" t="s">
        <v>7980</v>
      </c>
      <c r="P6061" s="30" t="s">
        <v>19511</v>
      </c>
      <c r="Q6061" s="31" t="s">
        <v>19511</v>
      </c>
    </row>
    <row r="6062" spans="11:17" x14ac:dyDescent="0.2">
      <c r="K6062" s="26" t="s">
        <v>8582</v>
      </c>
      <c r="L6062" s="27" t="s">
        <v>19185</v>
      </c>
      <c r="M6062" s="27" t="s">
        <v>19135</v>
      </c>
      <c r="N6062" s="27" t="s">
        <v>7980</v>
      </c>
      <c r="O6062" s="27" t="s">
        <v>7980</v>
      </c>
      <c r="P6062" s="27" t="s">
        <v>19511</v>
      </c>
      <c r="Q6062" s="28" t="s">
        <v>19511</v>
      </c>
    </row>
    <row r="6063" spans="11:17" x14ac:dyDescent="0.2">
      <c r="K6063" s="29" t="s">
        <v>8582</v>
      </c>
      <c r="L6063" s="30" t="s">
        <v>19186</v>
      </c>
      <c r="M6063" s="30" t="s">
        <v>19135</v>
      </c>
      <c r="N6063" s="30" t="s">
        <v>7980</v>
      </c>
      <c r="O6063" s="30" t="s">
        <v>7980</v>
      </c>
      <c r="P6063" s="30" t="s">
        <v>7928</v>
      </c>
      <c r="Q6063" s="31" t="s">
        <v>19511</v>
      </c>
    </row>
    <row r="6064" spans="11:17" x14ac:dyDescent="0.2">
      <c r="K6064" s="26" t="s">
        <v>8582</v>
      </c>
      <c r="L6064" s="27" t="s">
        <v>19187</v>
      </c>
      <c r="M6064" s="27" t="s">
        <v>19188</v>
      </c>
      <c r="N6064" s="27" t="s">
        <v>7980</v>
      </c>
      <c r="O6064" s="27" t="s">
        <v>7980</v>
      </c>
      <c r="P6064" s="27" t="s">
        <v>19511</v>
      </c>
      <c r="Q6064" s="28" t="s">
        <v>7929</v>
      </c>
    </row>
    <row r="6065" spans="11:17" x14ac:dyDescent="0.2">
      <c r="K6065" s="29" t="s">
        <v>8582</v>
      </c>
      <c r="L6065" s="30" t="s">
        <v>19189</v>
      </c>
      <c r="M6065" s="30" t="s">
        <v>19135</v>
      </c>
      <c r="N6065" s="30" t="s">
        <v>7980</v>
      </c>
      <c r="O6065" s="30" t="s">
        <v>7980</v>
      </c>
      <c r="P6065" s="30" t="s">
        <v>7930</v>
      </c>
      <c r="Q6065" s="31" t="s">
        <v>19511</v>
      </c>
    </row>
    <row r="6066" spans="11:17" x14ac:dyDescent="0.2">
      <c r="K6066" s="26" t="s">
        <v>8582</v>
      </c>
      <c r="L6066" s="27" t="s">
        <v>19190</v>
      </c>
      <c r="M6066" s="27" t="s">
        <v>19135</v>
      </c>
      <c r="N6066" s="27" t="s">
        <v>7980</v>
      </c>
      <c r="O6066" s="27" t="s">
        <v>7980</v>
      </c>
      <c r="P6066" s="27" t="s">
        <v>7931</v>
      </c>
      <c r="Q6066" s="28" t="s">
        <v>19511</v>
      </c>
    </row>
    <row r="6067" spans="11:17" x14ac:dyDescent="0.2">
      <c r="K6067" s="29" t="s">
        <v>8582</v>
      </c>
      <c r="L6067" s="30" t="s">
        <v>19190</v>
      </c>
      <c r="M6067" s="30" t="s">
        <v>19135</v>
      </c>
      <c r="N6067" s="30" t="s">
        <v>7980</v>
      </c>
      <c r="O6067" s="30" t="s">
        <v>7980</v>
      </c>
      <c r="P6067" s="30" t="s">
        <v>7932</v>
      </c>
      <c r="Q6067" s="31" t="s">
        <v>19511</v>
      </c>
    </row>
    <row r="6068" spans="11:17" x14ac:dyDescent="0.2">
      <c r="K6068" s="26" t="s">
        <v>8582</v>
      </c>
      <c r="L6068" s="27" t="s">
        <v>19191</v>
      </c>
      <c r="M6068" s="27" t="s">
        <v>19153</v>
      </c>
      <c r="N6068" s="27" t="s">
        <v>7980</v>
      </c>
      <c r="O6068" s="27" t="s">
        <v>7980</v>
      </c>
      <c r="P6068" s="27" t="s">
        <v>7933</v>
      </c>
      <c r="Q6068" s="28" t="s">
        <v>19511</v>
      </c>
    </row>
    <row r="6069" spans="11:17" x14ac:dyDescent="0.2">
      <c r="K6069" s="29" t="s">
        <v>8582</v>
      </c>
      <c r="L6069" s="30" t="s">
        <v>19192</v>
      </c>
      <c r="M6069" s="30" t="s">
        <v>19135</v>
      </c>
      <c r="N6069" s="30" t="s">
        <v>7980</v>
      </c>
      <c r="O6069" s="30" t="s">
        <v>7980</v>
      </c>
      <c r="P6069" s="30" t="s">
        <v>7934</v>
      </c>
      <c r="Q6069" s="31" t="s">
        <v>19511</v>
      </c>
    </row>
    <row r="6070" spans="11:17" x14ac:dyDescent="0.2">
      <c r="K6070" s="26" t="s">
        <v>8582</v>
      </c>
      <c r="L6070" s="27" t="s">
        <v>19193</v>
      </c>
      <c r="M6070" s="27" t="s">
        <v>19135</v>
      </c>
      <c r="N6070" s="27" t="s">
        <v>7980</v>
      </c>
      <c r="O6070" s="27" t="s">
        <v>7980</v>
      </c>
      <c r="P6070" s="27" t="s">
        <v>19511</v>
      </c>
      <c r="Q6070" s="28" t="s">
        <v>19511</v>
      </c>
    </row>
    <row r="6071" spans="11:17" x14ac:dyDescent="0.2">
      <c r="K6071" s="29" t="s">
        <v>8177</v>
      </c>
      <c r="L6071" s="30" t="s">
        <v>9483</v>
      </c>
      <c r="M6071" s="30" t="s">
        <v>19194</v>
      </c>
      <c r="N6071" s="30" t="s">
        <v>7980</v>
      </c>
      <c r="O6071" s="30" t="s">
        <v>7980</v>
      </c>
      <c r="P6071" s="30" t="s">
        <v>7935</v>
      </c>
      <c r="Q6071" s="31" t="s">
        <v>7936</v>
      </c>
    </row>
    <row r="6072" spans="11:17" x14ac:dyDescent="0.2">
      <c r="K6072" s="26" t="s">
        <v>8216</v>
      </c>
      <c r="L6072" s="27" t="s">
        <v>19195</v>
      </c>
      <c r="M6072" s="27" t="s">
        <v>19196</v>
      </c>
      <c r="N6072" s="27" t="s">
        <v>7980</v>
      </c>
      <c r="O6072" s="27" t="s">
        <v>7980</v>
      </c>
      <c r="P6072" s="27" t="s">
        <v>7937</v>
      </c>
      <c r="Q6072" s="28" t="s">
        <v>7938</v>
      </c>
    </row>
    <row r="6073" spans="11:17" x14ac:dyDescent="0.2">
      <c r="K6073" s="29" t="s">
        <v>11789</v>
      </c>
      <c r="L6073" s="30" t="s">
        <v>11432</v>
      </c>
      <c r="M6073" s="30" t="s">
        <v>19197</v>
      </c>
      <c r="N6073" s="30" t="s">
        <v>7980</v>
      </c>
      <c r="O6073" s="30" t="s">
        <v>7980</v>
      </c>
      <c r="P6073" s="30" t="s">
        <v>7939</v>
      </c>
      <c r="Q6073" s="31" t="s">
        <v>7902</v>
      </c>
    </row>
    <row r="6074" spans="11:17" x14ac:dyDescent="0.2">
      <c r="K6074" s="26" t="s">
        <v>8177</v>
      </c>
      <c r="L6074" s="27" t="s">
        <v>13761</v>
      </c>
      <c r="M6074" s="27" t="s">
        <v>19198</v>
      </c>
      <c r="N6074" s="27" t="s">
        <v>7980</v>
      </c>
      <c r="O6074" s="27" t="s">
        <v>7980</v>
      </c>
      <c r="P6074" s="27" t="s">
        <v>7904</v>
      </c>
      <c r="Q6074" s="28" t="s">
        <v>7903</v>
      </c>
    </row>
    <row r="6075" spans="11:17" x14ac:dyDescent="0.2">
      <c r="K6075" s="29" t="s">
        <v>8177</v>
      </c>
      <c r="L6075" s="30" t="s">
        <v>9512</v>
      </c>
      <c r="M6075" s="30" t="s">
        <v>7940</v>
      </c>
      <c r="N6075" s="30" t="s">
        <v>7980</v>
      </c>
      <c r="O6075" s="30" t="s">
        <v>7980</v>
      </c>
      <c r="P6075" s="30" t="s">
        <v>7941</v>
      </c>
      <c r="Q6075" s="31" t="s">
        <v>7942</v>
      </c>
    </row>
    <row r="6076" spans="11:17" x14ac:dyDescent="0.2">
      <c r="K6076" s="26" t="s">
        <v>8177</v>
      </c>
      <c r="L6076" s="27" t="s">
        <v>14942</v>
      </c>
      <c r="M6076" s="27" t="s">
        <v>19199</v>
      </c>
      <c r="N6076" s="27" t="s">
        <v>7980</v>
      </c>
      <c r="O6076" s="27" t="s">
        <v>7980</v>
      </c>
      <c r="P6076" s="27" t="s">
        <v>7943</v>
      </c>
      <c r="Q6076" s="28" t="s">
        <v>7944</v>
      </c>
    </row>
    <row r="6077" spans="11:17" x14ac:dyDescent="0.2">
      <c r="K6077" s="29" t="s">
        <v>8177</v>
      </c>
      <c r="L6077" s="30" t="s">
        <v>19200</v>
      </c>
      <c r="M6077" s="30" t="s">
        <v>7945</v>
      </c>
      <c r="N6077" s="30" t="s">
        <v>7980</v>
      </c>
      <c r="O6077" s="30" t="s">
        <v>7980</v>
      </c>
      <c r="P6077" s="30" t="s">
        <v>7937</v>
      </c>
      <c r="Q6077" s="31" t="s">
        <v>7938</v>
      </c>
    </row>
    <row r="6078" spans="11:17" x14ac:dyDescent="0.2">
      <c r="K6078" s="26" t="s">
        <v>8177</v>
      </c>
      <c r="L6078" s="27" t="s">
        <v>19201</v>
      </c>
      <c r="M6078" s="27" t="s">
        <v>19202</v>
      </c>
      <c r="N6078" s="27" t="s">
        <v>7980</v>
      </c>
      <c r="O6078" s="27" t="s">
        <v>7980</v>
      </c>
      <c r="P6078" s="27" t="s">
        <v>7946</v>
      </c>
      <c r="Q6078" s="28" t="s">
        <v>7947</v>
      </c>
    </row>
    <row r="6079" spans="11:17" x14ac:dyDescent="0.2">
      <c r="K6079" s="29" t="s">
        <v>8177</v>
      </c>
      <c r="L6079" s="30" t="s">
        <v>19203</v>
      </c>
      <c r="M6079" s="30" t="s">
        <v>12493</v>
      </c>
      <c r="N6079" s="30" t="s">
        <v>7980</v>
      </c>
      <c r="O6079" s="30" t="s">
        <v>7980</v>
      </c>
      <c r="P6079" s="30" t="s">
        <v>7948</v>
      </c>
      <c r="Q6079" s="31" t="s">
        <v>7949</v>
      </c>
    </row>
    <row r="6080" spans="11:17" x14ac:dyDescent="0.2">
      <c r="K6080" s="26" t="s">
        <v>8177</v>
      </c>
      <c r="L6080" s="27" t="s">
        <v>19204</v>
      </c>
      <c r="M6080" s="27" t="s">
        <v>19205</v>
      </c>
      <c r="N6080" s="27" t="s">
        <v>7980</v>
      </c>
      <c r="O6080" s="27" t="s">
        <v>7980</v>
      </c>
      <c r="P6080" s="27" t="s">
        <v>7950</v>
      </c>
      <c r="Q6080" s="28" t="s">
        <v>7951</v>
      </c>
    </row>
    <row r="6081" spans="11:17" x14ac:dyDescent="0.2">
      <c r="K6081" s="29" t="s">
        <v>8177</v>
      </c>
      <c r="L6081" s="30" t="s">
        <v>19206</v>
      </c>
      <c r="M6081" s="30" t="s">
        <v>19207</v>
      </c>
      <c r="N6081" s="30" t="s">
        <v>7980</v>
      </c>
      <c r="O6081" s="30" t="s">
        <v>7980</v>
      </c>
      <c r="P6081" s="30" t="s">
        <v>7952</v>
      </c>
      <c r="Q6081" s="31" t="s">
        <v>7953</v>
      </c>
    </row>
    <row r="6082" spans="11:17" x14ac:dyDescent="0.2">
      <c r="K6082" s="26" t="s">
        <v>8177</v>
      </c>
      <c r="L6082" s="27" t="s">
        <v>19208</v>
      </c>
      <c r="M6082" s="27" t="s">
        <v>19209</v>
      </c>
      <c r="N6082" s="27" t="s">
        <v>7980</v>
      </c>
      <c r="O6082" s="27" t="s">
        <v>7980</v>
      </c>
      <c r="P6082" s="27" t="s">
        <v>19511</v>
      </c>
      <c r="Q6082" s="28" t="s">
        <v>19511</v>
      </c>
    </row>
    <row r="6083" spans="11:17" x14ac:dyDescent="0.2">
      <c r="K6083" s="29" t="s">
        <v>8177</v>
      </c>
      <c r="L6083" s="30" t="s">
        <v>18143</v>
      </c>
      <c r="M6083" s="30" t="s">
        <v>19210</v>
      </c>
      <c r="N6083" s="30" t="s">
        <v>7980</v>
      </c>
      <c r="O6083" s="30" t="s">
        <v>7980</v>
      </c>
      <c r="P6083" s="30" t="s">
        <v>7954</v>
      </c>
      <c r="Q6083" s="31" t="s">
        <v>7955</v>
      </c>
    </row>
    <row r="6084" spans="11:17" x14ac:dyDescent="0.2">
      <c r="K6084" s="26" t="s">
        <v>8177</v>
      </c>
      <c r="L6084" s="27" t="s">
        <v>19211</v>
      </c>
      <c r="M6084" s="27" t="s">
        <v>19212</v>
      </c>
      <c r="N6084" s="27" t="s">
        <v>7980</v>
      </c>
      <c r="O6084" s="27" t="s">
        <v>7980</v>
      </c>
      <c r="P6084" s="27" t="s">
        <v>19511</v>
      </c>
      <c r="Q6084" s="28" t="s">
        <v>19511</v>
      </c>
    </row>
    <row r="6085" spans="11:17" x14ac:dyDescent="0.2">
      <c r="K6085" s="29" t="s">
        <v>8177</v>
      </c>
      <c r="L6085" s="30" t="s">
        <v>19213</v>
      </c>
      <c r="M6085" s="30" t="s">
        <v>19214</v>
      </c>
      <c r="N6085" s="30" t="s">
        <v>7980</v>
      </c>
      <c r="O6085" s="30" t="s">
        <v>7980</v>
      </c>
      <c r="P6085" s="30" t="s">
        <v>19511</v>
      </c>
      <c r="Q6085" s="31" t="s">
        <v>7956</v>
      </c>
    </row>
    <row r="6086" spans="11:17" x14ac:dyDescent="0.2">
      <c r="K6086" s="26" t="s">
        <v>8177</v>
      </c>
      <c r="L6086" s="27" t="s">
        <v>19215</v>
      </c>
      <c r="M6086" s="27" t="s">
        <v>19216</v>
      </c>
      <c r="N6086" s="27" t="s">
        <v>7980</v>
      </c>
      <c r="O6086" s="27" t="s">
        <v>7980</v>
      </c>
      <c r="P6086" s="27" t="s">
        <v>19511</v>
      </c>
      <c r="Q6086" s="28" t="s">
        <v>7957</v>
      </c>
    </row>
    <row r="6087" spans="11:17" x14ac:dyDescent="0.2">
      <c r="K6087" s="29" t="s">
        <v>8177</v>
      </c>
      <c r="L6087" s="30" t="s">
        <v>19217</v>
      </c>
      <c r="M6087" s="30" t="s">
        <v>19218</v>
      </c>
      <c r="N6087" s="30" t="s">
        <v>7980</v>
      </c>
      <c r="O6087" s="30" t="s">
        <v>7980</v>
      </c>
      <c r="P6087" s="30" t="s">
        <v>7958</v>
      </c>
      <c r="Q6087" s="31" t="s">
        <v>7906</v>
      </c>
    </row>
    <row r="6088" spans="11:17" x14ac:dyDescent="0.2">
      <c r="K6088" s="26" t="s">
        <v>8177</v>
      </c>
      <c r="L6088" s="27" t="s">
        <v>19219</v>
      </c>
      <c r="M6088" s="27" t="s">
        <v>19220</v>
      </c>
      <c r="N6088" s="27" t="s">
        <v>7980</v>
      </c>
      <c r="O6088" s="27" t="s">
        <v>7980</v>
      </c>
      <c r="P6088" s="27" t="s">
        <v>7959</v>
      </c>
      <c r="Q6088" s="28" t="s">
        <v>7960</v>
      </c>
    </row>
    <row r="6089" spans="11:17" x14ac:dyDescent="0.2">
      <c r="K6089" s="29" t="s">
        <v>8183</v>
      </c>
      <c r="L6089" s="30" t="s">
        <v>19221</v>
      </c>
      <c r="M6089" s="30" t="s">
        <v>19222</v>
      </c>
      <c r="N6089" s="30" t="s">
        <v>7980</v>
      </c>
      <c r="O6089" s="30" t="s">
        <v>19511</v>
      </c>
      <c r="P6089" s="30" t="s">
        <v>19511</v>
      </c>
      <c r="Q6089" s="31" t="s">
        <v>7961</v>
      </c>
    </row>
    <row r="6090" spans="11:17" x14ac:dyDescent="0.2">
      <c r="K6090" s="26" t="s">
        <v>8183</v>
      </c>
      <c r="L6090" s="27" t="s">
        <v>19223</v>
      </c>
      <c r="M6090" s="27" t="s">
        <v>19224</v>
      </c>
      <c r="N6090" s="27" t="s">
        <v>7980</v>
      </c>
      <c r="O6090" s="27" t="s">
        <v>12033</v>
      </c>
      <c r="P6090" s="27" t="s">
        <v>19511</v>
      </c>
      <c r="Q6090" s="28" t="s">
        <v>7962</v>
      </c>
    </row>
    <row r="6091" spans="11:17" x14ac:dyDescent="0.2">
      <c r="K6091" s="29" t="s">
        <v>8183</v>
      </c>
      <c r="L6091" s="30" t="s">
        <v>19225</v>
      </c>
      <c r="M6091" s="30" t="s">
        <v>19226</v>
      </c>
      <c r="N6091" s="30" t="s">
        <v>7980</v>
      </c>
      <c r="O6091" s="30" t="s">
        <v>7980</v>
      </c>
      <c r="P6091" s="30" t="s">
        <v>7963</v>
      </c>
      <c r="Q6091" s="31" t="s">
        <v>7964</v>
      </c>
    </row>
    <row r="6092" spans="11:17" x14ac:dyDescent="0.2">
      <c r="K6092" s="26" t="s">
        <v>8183</v>
      </c>
      <c r="L6092" s="27" t="s">
        <v>19227</v>
      </c>
      <c r="M6092" s="27" t="s">
        <v>19228</v>
      </c>
      <c r="N6092" s="27" t="s">
        <v>7980</v>
      </c>
      <c r="O6092" s="27" t="s">
        <v>7980</v>
      </c>
      <c r="P6092" s="27" t="s">
        <v>7965</v>
      </c>
      <c r="Q6092" s="28" t="s">
        <v>7966</v>
      </c>
    </row>
    <row r="6093" spans="11:17" x14ac:dyDescent="0.2">
      <c r="K6093" s="29" t="s">
        <v>8582</v>
      </c>
      <c r="L6093" s="30" t="s">
        <v>19229</v>
      </c>
      <c r="M6093" s="30" t="s">
        <v>19230</v>
      </c>
      <c r="N6093" s="30" t="s">
        <v>7980</v>
      </c>
      <c r="O6093" s="30" t="s">
        <v>19511</v>
      </c>
      <c r="P6093" s="30" t="s">
        <v>7967</v>
      </c>
      <c r="Q6093" s="31" t="s">
        <v>7968</v>
      </c>
    </row>
    <row r="6094" spans="11:17" x14ac:dyDescent="0.2">
      <c r="K6094" s="26" t="s">
        <v>8582</v>
      </c>
      <c r="L6094" s="27" t="s">
        <v>19231</v>
      </c>
      <c r="M6094" s="27" t="s">
        <v>19156</v>
      </c>
      <c r="N6094" s="27" t="s">
        <v>7980</v>
      </c>
      <c r="O6094" s="27" t="s">
        <v>7980</v>
      </c>
      <c r="P6094" s="27" t="s">
        <v>19511</v>
      </c>
      <c r="Q6094" s="28" t="s">
        <v>19511</v>
      </c>
    </row>
    <row r="6095" spans="11:17" x14ac:dyDescent="0.2">
      <c r="K6095" s="29" t="s">
        <v>8285</v>
      </c>
      <c r="L6095" s="30" t="s">
        <v>19232</v>
      </c>
      <c r="M6095" s="30" t="s">
        <v>19233</v>
      </c>
      <c r="N6095" s="30" t="s">
        <v>7980</v>
      </c>
      <c r="O6095" s="30" t="s">
        <v>7980</v>
      </c>
      <c r="P6095" s="30" t="s">
        <v>19511</v>
      </c>
      <c r="Q6095" s="31" t="s">
        <v>19511</v>
      </c>
    </row>
    <row r="6096" spans="11:17" x14ac:dyDescent="0.2">
      <c r="K6096" s="26" t="s">
        <v>8183</v>
      </c>
      <c r="L6096" s="27" t="s">
        <v>19234</v>
      </c>
      <c r="M6096" s="27" t="s">
        <v>19235</v>
      </c>
      <c r="N6096" s="27" t="s">
        <v>7980</v>
      </c>
      <c r="O6096" s="27" t="s">
        <v>7980</v>
      </c>
      <c r="P6096" s="27" t="s">
        <v>7969</v>
      </c>
      <c r="Q6096" s="28" t="s">
        <v>7970</v>
      </c>
    </row>
    <row r="6097" spans="11:17" x14ac:dyDescent="0.2">
      <c r="K6097" s="29" t="s">
        <v>8186</v>
      </c>
      <c r="L6097" s="30" t="s">
        <v>19236</v>
      </c>
      <c r="M6097" s="30" t="s">
        <v>7971</v>
      </c>
      <c r="N6097" s="30" t="s">
        <v>7980</v>
      </c>
      <c r="O6097" s="30" t="s">
        <v>7980</v>
      </c>
      <c r="P6097" s="30" t="s">
        <v>7972</v>
      </c>
      <c r="Q6097" s="31" t="s">
        <v>7973</v>
      </c>
    </row>
    <row r="6098" spans="11:17" x14ac:dyDescent="0.2">
      <c r="K6098" s="26" t="s">
        <v>8216</v>
      </c>
      <c r="L6098" s="27" t="s">
        <v>19237</v>
      </c>
      <c r="M6098" s="27" t="s">
        <v>19238</v>
      </c>
      <c r="N6098" s="27" t="s">
        <v>7980</v>
      </c>
      <c r="O6098" s="27" t="s">
        <v>19511</v>
      </c>
      <c r="P6098" s="27" t="s">
        <v>19511</v>
      </c>
      <c r="Q6098" s="28" t="s">
        <v>7964</v>
      </c>
    </row>
    <row r="6099" spans="11:17" x14ac:dyDescent="0.2">
      <c r="K6099" s="29" t="s">
        <v>8183</v>
      </c>
      <c r="L6099" s="30" t="s">
        <v>19239</v>
      </c>
      <c r="M6099" s="30" t="s">
        <v>19240</v>
      </c>
      <c r="N6099" s="30" t="s">
        <v>7980</v>
      </c>
      <c r="O6099" s="30" t="s">
        <v>19511</v>
      </c>
      <c r="P6099" s="30" t="s">
        <v>19511</v>
      </c>
      <c r="Q6099" s="31" t="s">
        <v>7974</v>
      </c>
    </row>
    <row r="6100" spans="11:17" x14ac:dyDescent="0.2">
      <c r="K6100" s="26" t="s">
        <v>8183</v>
      </c>
      <c r="L6100" s="27" t="s">
        <v>19241</v>
      </c>
      <c r="M6100" s="27" t="s">
        <v>19242</v>
      </c>
      <c r="N6100" s="27" t="s">
        <v>7980</v>
      </c>
      <c r="O6100" s="27" t="s">
        <v>19511</v>
      </c>
      <c r="P6100" s="27" t="s">
        <v>7975</v>
      </c>
      <c r="Q6100" s="28" t="s">
        <v>7976</v>
      </c>
    </row>
    <row r="6101" spans="11:17" x14ac:dyDescent="0.2">
      <c r="K6101" s="29" t="s">
        <v>8183</v>
      </c>
      <c r="L6101" s="30" t="s">
        <v>19243</v>
      </c>
      <c r="M6101" s="30" t="s">
        <v>19244</v>
      </c>
      <c r="N6101" s="30" t="s">
        <v>7980</v>
      </c>
      <c r="O6101" s="30" t="s">
        <v>19511</v>
      </c>
      <c r="P6101" s="30" t="s">
        <v>19511</v>
      </c>
      <c r="Q6101" s="31" t="s">
        <v>7977</v>
      </c>
    </row>
    <row r="6102" spans="11:17" x14ac:dyDescent="0.2">
      <c r="K6102" s="26" t="s">
        <v>8183</v>
      </c>
      <c r="L6102" s="27" t="s">
        <v>19245</v>
      </c>
      <c r="M6102" s="27" t="s">
        <v>19246</v>
      </c>
      <c r="N6102" s="27" t="s">
        <v>7980</v>
      </c>
      <c r="O6102" s="27" t="s">
        <v>7978</v>
      </c>
      <c r="P6102" s="27" t="s">
        <v>7978</v>
      </c>
      <c r="Q6102" s="28" t="s">
        <v>7979</v>
      </c>
    </row>
    <row r="6103" spans="11:17" x14ac:dyDescent="0.2">
      <c r="K6103" s="29" t="s">
        <v>8183</v>
      </c>
      <c r="L6103" s="30" t="s">
        <v>19247</v>
      </c>
      <c r="M6103" s="30" t="s">
        <v>19248</v>
      </c>
      <c r="N6103" s="30" t="s">
        <v>7980</v>
      </c>
      <c r="O6103" s="30" t="s">
        <v>7980</v>
      </c>
      <c r="P6103" s="30" t="s">
        <v>19511</v>
      </c>
      <c r="Q6103" s="31" t="s">
        <v>7981</v>
      </c>
    </row>
    <row r="6104" spans="11:17" x14ac:dyDescent="0.2">
      <c r="K6104" s="26" t="s">
        <v>8582</v>
      </c>
      <c r="L6104" s="27" t="s">
        <v>19249</v>
      </c>
      <c r="M6104" s="27" t="s">
        <v>19511</v>
      </c>
      <c r="N6104" s="27" t="s">
        <v>7980</v>
      </c>
      <c r="O6104" s="27" t="s">
        <v>19511</v>
      </c>
      <c r="P6104" s="27" t="s">
        <v>7982</v>
      </c>
      <c r="Q6104" s="28" t="s">
        <v>19511</v>
      </c>
    </row>
    <row r="6105" spans="11:17" x14ac:dyDescent="0.2">
      <c r="K6105" s="29" t="s">
        <v>8183</v>
      </c>
      <c r="L6105" s="30" t="s">
        <v>19250</v>
      </c>
      <c r="M6105" s="30" t="s">
        <v>19251</v>
      </c>
      <c r="N6105" s="30" t="s">
        <v>7980</v>
      </c>
      <c r="O6105" s="30" t="s">
        <v>19511</v>
      </c>
      <c r="P6105" s="30" t="s">
        <v>7983</v>
      </c>
      <c r="Q6105" s="31" t="s">
        <v>7984</v>
      </c>
    </row>
    <row r="6106" spans="11:17" x14ac:dyDescent="0.2">
      <c r="K6106" s="26" t="s">
        <v>8183</v>
      </c>
      <c r="L6106" s="27" t="s">
        <v>19252</v>
      </c>
      <c r="M6106" s="27" t="s">
        <v>19253</v>
      </c>
      <c r="N6106" s="27" t="s">
        <v>7980</v>
      </c>
      <c r="O6106" s="27" t="s">
        <v>19511</v>
      </c>
      <c r="P6106" s="27" t="s">
        <v>7894</v>
      </c>
      <c r="Q6106" s="28" t="s">
        <v>7895</v>
      </c>
    </row>
    <row r="6107" spans="11:17" x14ac:dyDescent="0.2">
      <c r="K6107" s="29" t="s">
        <v>8220</v>
      </c>
      <c r="L6107" s="30" t="s">
        <v>19254</v>
      </c>
      <c r="M6107" s="30" t="s">
        <v>19255</v>
      </c>
      <c r="N6107" s="30" t="s">
        <v>7980</v>
      </c>
      <c r="O6107" s="30" t="s">
        <v>7980</v>
      </c>
      <c r="P6107" s="30" t="s">
        <v>7985</v>
      </c>
      <c r="Q6107" s="31" t="s">
        <v>7986</v>
      </c>
    </row>
    <row r="6108" spans="11:17" x14ac:dyDescent="0.2">
      <c r="K6108" s="26" t="s">
        <v>8216</v>
      </c>
      <c r="L6108" s="27" t="s">
        <v>19256</v>
      </c>
      <c r="M6108" s="27" t="s">
        <v>19257</v>
      </c>
      <c r="N6108" s="27" t="s">
        <v>7980</v>
      </c>
      <c r="O6108" s="27" t="s">
        <v>7980</v>
      </c>
      <c r="P6108" s="27" t="s">
        <v>19511</v>
      </c>
      <c r="Q6108" s="28" t="s">
        <v>7987</v>
      </c>
    </row>
    <row r="6109" spans="11:17" x14ac:dyDescent="0.2">
      <c r="K6109" s="29" t="s">
        <v>8183</v>
      </c>
      <c r="L6109" s="30" t="s">
        <v>19258</v>
      </c>
      <c r="M6109" s="30" t="s">
        <v>19259</v>
      </c>
      <c r="N6109" s="30" t="s">
        <v>7980</v>
      </c>
      <c r="O6109" s="30" t="s">
        <v>19511</v>
      </c>
      <c r="P6109" s="30" t="s">
        <v>19511</v>
      </c>
      <c r="Q6109" s="31" t="s">
        <v>7988</v>
      </c>
    </row>
    <row r="6110" spans="11:17" x14ac:dyDescent="0.2">
      <c r="K6110" s="26" t="s">
        <v>8183</v>
      </c>
      <c r="L6110" s="27" t="s">
        <v>19260</v>
      </c>
      <c r="M6110" s="27" t="s">
        <v>19261</v>
      </c>
      <c r="N6110" s="27" t="s">
        <v>7980</v>
      </c>
      <c r="O6110" s="27" t="s">
        <v>7980</v>
      </c>
      <c r="P6110" s="27" t="s">
        <v>19511</v>
      </c>
      <c r="Q6110" s="28" t="s">
        <v>7989</v>
      </c>
    </row>
    <row r="6111" spans="11:17" x14ac:dyDescent="0.2">
      <c r="K6111" s="29" t="s">
        <v>8183</v>
      </c>
      <c r="L6111" s="30" t="s">
        <v>19262</v>
      </c>
      <c r="M6111" s="30" t="s">
        <v>19263</v>
      </c>
      <c r="N6111" s="30" t="s">
        <v>7980</v>
      </c>
      <c r="O6111" s="30" t="s">
        <v>7980</v>
      </c>
      <c r="P6111" s="30" t="s">
        <v>19511</v>
      </c>
      <c r="Q6111" s="31" t="s">
        <v>7990</v>
      </c>
    </row>
    <row r="6112" spans="11:17" x14ac:dyDescent="0.2">
      <c r="K6112" s="26" t="s">
        <v>8183</v>
      </c>
      <c r="L6112" s="27" t="s">
        <v>19264</v>
      </c>
      <c r="M6112" s="27" t="s">
        <v>19265</v>
      </c>
      <c r="N6112" s="27" t="s">
        <v>7980</v>
      </c>
      <c r="O6112" s="27" t="s">
        <v>19511</v>
      </c>
      <c r="P6112" s="27" t="s">
        <v>7991</v>
      </c>
      <c r="Q6112" s="28" t="s">
        <v>7992</v>
      </c>
    </row>
    <row r="6113" spans="11:17" x14ac:dyDescent="0.2">
      <c r="K6113" s="29" t="s">
        <v>8183</v>
      </c>
      <c r="L6113" s="30" t="s">
        <v>12036</v>
      </c>
      <c r="M6113" s="30" t="s">
        <v>7993</v>
      </c>
      <c r="N6113" s="30" t="s">
        <v>7980</v>
      </c>
      <c r="O6113" s="30" t="s">
        <v>7980</v>
      </c>
      <c r="P6113" s="30" t="s">
        <v>7994</v>
      </c>
      <c r="Q6113" s="31" t="s">
        <v>7995</v>
      </c>
    </row>
    <row r="6114" spans="11:17" x14ac:dyDescent="0.2">
      <c r="K6114" s="26" t="s">
        <v>8177</v>
      </c>
      <c r="L6114" s="27" t="s">
        <v>10393</v>
      </c>
      <c r="M6114" s="27" t="s">
        <v>19266</v>
      </c>
      <c r="N6114" s="27" t="s">
        <v>7980</v>
      </c>
      <c r="O6114" s="27" t="s">
        <v>7980</v>
      </c>
      <c r="P6114" s="27" t="s">
        <v>7996</v>
      </c>
      <c r="Q6114" s="28" t="s">
        <v>7997</v>
      </c>
    </row>
    <row r="6115" spans="11:17" x14ac:dyDescent="0.2">
      <c r="K6115" s="29" t="s">
        <v>8183</v>
      </c>
      <c r="L6115" s="30" t="s">
        <v>19267</v>
      </c>
      <c r="M6115" s="30" t="s">
        <v>7998</v>
      </c>
      <c r="N6115" s="30" t="s">
        <v>8053</v>
      </c>
      <c r="O6115" s="30" t="s">
        <v>8053</v>
      </c>
      <c r="P6115" s="30" t="s">
        <v>19511</v>
      </c>
      <c r="Q6115" s="31" t="s">
        <v>7999</v>
      </c>
    </row>
    <row r="6116" spans="11:17" x14ac:dyDescent="0.2">
      <c r="K6116" s="26" t="s">
        <v>8183</v>
      </c>
      <c r="L6116" s="27" t="s">
        <v>19268</v>
      </c>
      <c r="M6116" s="27" t="s">
        <v>8000</v>
      </c>
      <c r="N6116" s="27" t="s">
        <v>8053</v>
      </c>
      <c r="O6116" s="27" t="s">
        <v>19268</v>
      </c>
      <c r="P6116" s="27" t="s">
        <v>19511</v>
      </c>
      <c r="Q6116" s="28" t="s">
        <v>19511</v>
      </c>
    </row>
    <row r="6117" spans="11:17" x14ac:dyDescent="0.2">
      <c r="K6117" s="29" t="s">
        <v>8174</v>
      </c>
      <c r="L6117" s="30" t="s">
        <v>19269</v>
      </c>
      <c r="M6117" s="30" t="s">
        <v>19270</v>
      </c>
      <c r="N6117" s="30" t="s">
        <v>8053</v>
      </c>
      <c r="O6117" s="30" t="s">
        <v>8053</v>
      </c>
      <c r="P6117" s="30" t="s">
        <v>19511</v>
      </c>
      <c r="Q6117" s="31" t="s">
        <v>8001</v>
      </c>
    </row>
    <row r="6118" spans="11:17" x14ac:dyDescent="0.2">
      <c r="K6118" s="26" t="s">
        <v>8183</v>
      </c>
      <c r="L6118" s="27" t="s">
        <v>19271</v>
      </c>
      <c r="M6118" s="27" t="s">
        <v>8002</v>
      </c>
      <c r="N6118" s="27" t="s">
        <v>8053</v>
      </c>
      <c r="O6118" s="27" t="s">
        <v>8053</v>
      </c>
      <c r="P6118" s="27" t="s">
        <v>19511</v>
      </c>
      <c r="Q6118" s="28" t="s">
        <v>8003</v>
      </c>
    </row>
    <row r="6119" spans="11:17" x14ac:dyDescent="0.2">
      <c r="K6119" s="29" t="s">
        <v>8183</v>
      </c>
      <c r="L6119" s="30" t="s">
        <v>19272</v>
      </c>
      <c r="M6119" s="30" t="s">
        <v>19273</v>
      </c>
      <c r="N6119" s="30" t="s">
        <v>8053</v>
      </c>
      <c r="O6119" s="30" t="s">
        <v>19511</v>
      </c>
      <c r="P6119" s="30" t="s">
        <v>19511</v>
      </c>
      <c r="Q6119" s="31" t="s">
        <v>8004</v>
      </c>
    </row>
    <row r="6120" spans="11:17" x14ac:dyDescent="0.2">
      <c r="K6120" s="26" t="s">
        <v>8183</v>
      </c>
      <c r="L6120" s="27" t="s">
        <v>8677</v>
      </c>
      <c r="M6120" s="27" t="s">
        <v>19274</v>
      </c>
      <c r="N6120" s="27" t="s">
        <v>8053</v>
      </c>
      <c r="O6120" s="27" t="s">
        <v>19511</v>
      </c>
      <c r="P6120" s="27" t="s">
        <v>19511</v>
      </c>
      <c r="Q6120" s="28" t="s">
        <v>8005</v>
      </c>
    </row>
    <row r="6121" spans="11:17" x14ac:dyDescent="0.2">
      <c r="K6121" s="29" t="s">
        <v>8183</v>
      </c>
      <c r="L6121" s="30" t="s">
        <v>19275</v>
      </c>
      <c r="M6121" s="30" t="s">
        <v>19276</v>
      </c>
      <c r="N6121" s="30" t="s">
        <v>8053</v>
      </c>
      <c r="O6121" s="30" t="s">
        <v>19511</v>
      </c>
      <c r="P6121" s="30" t="s">
        <v>19511</v>
      </c>
      <c r="Q6121" s="31" t="s">
        <v>8006</v>
      </c>
    </row>
    <row r="6122" spans="11:17" x14ac:dyDescent="0.2">
      <c r="K6122" s="26" t="s">
        <v>8183</v>
      </c>
      <c r="L6122" s="27" t="s">
        <v>19277</v>
      </c>
      <c r="M6122" s="27" t="s">
        <v>19278</v>
      </c>
      <c r="N6122" s="27" t="s">
        <v>8053</v>
      </c>
      <c r="O6122" s="27" t="s">
        <v>8007</v>
      </c>
      <c r="P6122" s="27" t="s">
        <v>19511</v>
      </c>
      <c r="Q6122" s="28" t="s">
        <v>8008</v>
      </c>
    </row>
    <row r="6123" spans="11:17" x14ac:dyDescent="0.2">
      <c r="K6123" s="29" t="s">
        <v>8183</v>
      </c>
      <c r="L6123" s="30" t="s">
        <v>19279</v>
      </c>
      <c r="M6123" s="30" t="s">
        <v>19280</v>
      </c>
      <c r="N6123" s="30" t="s">
        <v>8053</v>
      </c>
      <c r="O6123" s="30" t="s">
        <v>19511</v>
      </c>
      <c r="P6123" s="30" t="s">
        <v>19511</v>
      </c>
      <c r="Q6123" s="31" t="s">
        <v>8009</v>
      </c>
    </row>
    <row r="6124" spans="11:17" x14ac:dyDescent="0.2">
      <c r="K6124" s="26" t="s">
        <v>8220</v>
      </c>
      <c r="L6124" s="27" t="s">
        <v>19281</v>
      </c>
      <c r="M6124" s="27" t="s">
        <v>19511</v>
      </c>
      <c r="N6124" s="27" t="s">
        <v>8053</v>
      </c>
      <c r="O6124" s="27" t="s">
        <v>19511</v>
      </c>
      <c r="P6124" s="27" t="s">
        <v>19511</v>
      </c>
      <c r="Q6124" s="28" t="s">
        <v>8010</v>
      </c>
    </row>
    <row r="6125" spans="11:17" x14ac:dyDescent="0.2">
      <c r="K6125" s="29" t="s">
        <v>8183</v>
      </c>
      <c r="L6125" s="30" t="s">
        <v>19282</v>
      </c>
      <c r="M6125" s="30" t="s">
        <v>19283</v>
      </c>
      <c r="N6125" s="30" t="s">
        <v>8053</v>
      </c>
      <c r="O6125" s="30" t="s">
        <v>19511</v>
      </c>
      <c r="P6125" s="30" t="s">
        <v>19511</v>
      </c>
      <c r="Q6125" s="31" t="s">
        <v>8011</v>
      </c>
    </row>
    <row r="6126" spans="11:17" x14ac:dyDescent="0.2">
      <c r="K6126" s="26" t="s">
        <v>8183</v>
      </c>
      <c r="L6126" s="27" t="s">
        <v>19284</v>
      </c>
      <c r="M6126" s="27" t="s">
        <v>19285</v>
      </c>
      <c r="N6126" s="27" t="s">
        <v>8053</v>
      </c>
      <c r="O6126" s="27" t="s">
        <v>19511</v>
      </c>
      <c r="P6126" s="27" t="s">
        <v>19511</v>
      </c>
      <c r="Q6126" s="28" t="s">
        <v>8012</v>
      </c>
    </row>
    <row r="6127" spans="11:17" x14ac:dyDescent="0.2">
      <c r="K6127" s="29" t="s">
        <v>8183</v>
      </c>
      <c r="L6127" s="30" t="s">
        <v>19286</v>
      </c>
      <c r="M6127" s="30" t="s">
        <v>8013</v>
      </c>
      <c r="N6127" s="30" t="s">
        <v>8053</v>
      </c>
      <c r="O6127" s="30" t="s">
        <v>19287</v>
      </c>
      <c r="P6127" s="30" t="s">
        <v>19511</v>
      </c>
      <c r="Q6127" s="31" t="s">
        <v>8014</v>
      </c>
    </row>
    <row r="6128" spans="11:17" x14ac:dyDescent="0.2">
      <c r="K6128" s="26" t="s">
        <v>8183</v>
      </c>
      <c r="L6128" s="27" t="s">
        <v>19288</v>
      </c>
      <c r="M6128" s="27" t="s">
        <v>19289</v>
      </c>
      <c r="N6128" s="27" t="s">
        <v>8053</v>
      </c>
      <c r="O6128" s="27" t="s">
        <v>19511</v>
      </c>
      <c r="P6128" s="27" t="s">
        <v>19511</v>
      </c>
      <c r="Q6128" s="28" t="s">
        <v>8015</v>
      </c>
    </row>
    <row r="6129" spans="11:17" x14ac:dyDescent="0.2">
      <c r="K6129" s="29" t="s">
        <v>8183</v>
      </c>
      <c r="L6129" s="30" t="s">
        <v>19290</v>
      </c>
      <c r="M6129" s="30" t="s">
        <v>19291</v>
      </c>
      <c r="N6129" s="30" t="s">
        <v>8053</v>
      </c>
      <c r="O6129" s="30" t="s">
        <v>19511</v>
      </c>
      <c r="P6129" s="30" t="s">
        <v>8016</v>
      </c>
      <c r="Q6129" s="31" t="s">
        <v>8017</v>
      </c>
    </row>
    <row r="6130" spans="11:17" x14ac:dyDescent="0.2">
      <c r="K6130" s="26" t="s">
        <v>8183</v>
      </c>
      <c r="L6130" s="27" t="s">
        <v>19292</v>
      </c>
      <c r="M6130" s="27" t="s">
        <v>19293</v>
      </c>
      <c r="N6130" s="27" t="s">
        <v>8053</v>
      </c>
      <c r="O6130" s="27" t="s">
        <v>19511</v>
      </c>
      <c r="P6130" s="27" t="s">
        <v>8018</v>
      </c>
      <c r="Q6130" s="28" t="s">
        <v>8019</v>
      </c>
    </row>
    <row r="6131" spans="11:17" x14ac:dyDescent="0.2">
      <c r="K6131" s="29" t="s">
        <v>8183</v>
      </c>
      <c r="L6131" s="30" t="s">
        <v>19294</v>
      </c>
      <c r="M6131" s="30" t="s">
        <v>19295</v>
      </c>
      <c r="N6131" s="30" t="s">
        <v>8053</v>
      </c>
      <c r="O6131" s="30" t="s">
        <v>19511</v>
      </c>
      <c r="P6131" s="30" t="s">
        <v>8020</v>
      </c>
      <c r="Q6131" s="31" t="s">
        <v>8019</v>
      </c>
    </row>
    <row r="6132" spans="11:17" x14ac:dyDescent="0.2">
      <c r="K6132" s="26" t="s">
        <v>8183</v>
      </c>
      <c r="L6132" s="27" t="s">
        <v>19296</v>
      </c>
      <c r="M6132" s="27" t="s">
        <v>19297</v>
      </c>
      <c r="N6132" s="27" t="s">
        <v>8053</v>
      </c>
      <c r="O6132" s="27" t="s">
        <v>19511</v>
      </c>
      <c r="P6132" s="27" t="s">
        <v>19511</v>
      </c>
      <c r="Q6132" s="28" t="s">
        <v>8021</v>
      </c>
    </row>
    <row r="6133" spans="11:17" x14ac:dyDescent="0.2">
      <c r="K6133" s="29" t="s">
        <v>8183</v>
      </c>
      <c r="L6133" s="30" t="s">
        <v>19298</v>
      </c>
      <c r="M6133" s="30" t="s">
        <v>19299</v>
      </c>
      <c r="N6133" s="30" t="s">
        <v>8053</v>
      </c>
      <c r="O6133" s="30" t="s">
        <v>12437</v>
      </c>
      <c r="P6133" s="30" t="s">
        <v>19511</v>
      </c>
      <c r="Q6133" s="31" t="s">
        <v>8022</v>
      </c>
    </row>
    <row r="6134" spans="11:17" x14ac:dyDescent="0.2">
      <c r="K6134" s="26" t="s">
        <v>8582</v>
      </c>
      <c r="L6134" s="27" t="s">
        <v>19300</v>
      </c>
      <c r="M6134" s="27" t="s">
        <v>19511</v>
      </c>
      <c r="N6134" s="27" t="s">
        <v>8053</v>
      </c>
      <c r="O6134" s="27" t="s">
        <v>19511</v>
      </c>
      <c r="P6134" s="27" t="s">
        <v>19511</v>
      </c>
      <c r="Q6134" s="28" t="s">
        <v>19511</v>
      </c>
    </row>
    <row r="6135" spans="11:17" x14ac:dyDescent="0.2">
      <c r="K6135" s="29" t="s">
        <v>8183</v>
      </c>
      <c r="L6135" s="30" t="s">
        <v>19301</v>
      </c>
      <c r="M6135" s="30" t="s">
        <v>19302</v>
      </c>
      <c r="N6135" s="30" t="s">
        <v>8053</v>
      </c>
      <c r="O6135" s="30" t="s">
        <v>19511</v>
      </c>
      <c r="P6135" s="30" t="s">
        <v>8023</v>
      </c>
      <c r="Q6135" s="31" t="s">
        <v>8024</v>
      </c>
    </row>
    <row r="6136" spans="11:17" x14ac:dyDescent="0.2">
      <c r="K6136" s="26" t="s">
        <v>8183</v>
      </c>
      <c r="L6136" s="27" t="s">
        <v>19303</v>
      </c>
      <c r="M6136" s="27" t="s">
        <v>19304</v>
      </c>
      <c r="N6136" s="27" t="s">
        <v>8053</v>
      </c>
      <c r="O6136" s="27" t="s">
        <v>19511</v>
      </c>
      <c r="P6136" s="27" t="s">
        <v>8025</v>
      </c>
      <c r="Q6136" s="28" t="s">
        <v>8026</v>
      </c>
    </row>
    <row r="6137" spans="11:17" x14ac:dyDescent="0.2">
      <c r="K6137" s="29" t="s">
        <v>8216</v>
      </c>
      <c r="L6137" s="30" t="s">
        <v>19305</v>
      </c>
      <c r="M6137" s="30" t="s">
        <v>19306</v>
      </c>
      <c r="N6137" s="30" t="s">
        <v>8053</v>
      </c>
      <c r="O6137" s="30" t="s">
        <v>19511</v>
      </c>
      <c r="P6137" s="30" t="s">
        <v>8027</v>
      </c>
      <c r="Q6137" s="31" t="s">
        <v>8028</v>
      </c>
    </row>
    <row r="6138" spans="11:17" x14ac:dyDescent="0.2">
      <c r="K6138" s="26" t="s">
        <v>8183</v>
      </c>
      <c r="L6138" s="27" t="s">
        <v>19307</v>
      </c>
      <c r="M6138" s="27" t="s">
        <v>19308</v>
      </c>
      <c r="N6138" s="27" t="s">
        <v>8053</v>
      </c>
      <c r="O6138" s="27" t="s">
        <v>19511</v>
      </c>
      <c r="P6138" s="27" t="s">
        <v>19511</v>
      </c>
      <c r="Q6138" s="28" t="s">
        <v>8029</v>
      </c>
    </row>
    <row r="6139" spans="11:17" x14ac:dyDescent="0.2">
      <c r="K6139" s="29" t="s">
        <v>8183</v>
      </c>
      <c r="L6139" s="30" t="s">
        <v>19309</v>
      </c>
      <c r="M6139" s="30" t="s">
        <v>19310</v>
      </c>
      <c r="N6139" s="30" t="s">
        <v>8053</v>
      </c>
      <c r="O6139" s="30" t="s">
        <v>8030</v>
      </c>
      <c r="P6139" s="30" t="s">
        <v>8031</v>
      </c>
      <c r="Q6139" s="31" t="s">
        <v>8032</v>
      </c>
    </row>
    <row r="6140" spans="11:17" x14ac:dyDescent="0.2">
      <c r="K6140" s="26" t="s">
        <v>8582</v>
      </c>
      <c r="L6140" s="27" t="s">
        <v>19311</v>
      </c>
      <c r="M6140" s="27" t="s">
        <v>19312</v>
      </c>
      <c r="N6140" s="27" t="s">
        <v>8053</v>
      </c>
      <c r="O6140" s="27" t="s">
        <v>19313</v>
      </c>
      <c r="P6140" s="27" t="s">
        <v>19511</v>
      </c>
      <c r="Q6140" s="28" t="s">
        <v>19511</v>
      </c>
    </row>
    <row r="6141" spans="11:17" x14ac:dyDescent="0.2">
      <c r="K6141" s="29" t="s">
        <v>8177</v>
      </c>
      <c r="L6141" s="30" t="s">
        <v>19314</v>
      </c>
      <c r="M6141" s="30" t="s">
        <v>19315</v>
      </c>
      <c r="N6141" s="30" t="s">
        <v>8053</v>
      </c>
      <c r="O6141" s="30" t="s">
        <v>19313</v>
      </c>
      <c r="P6141" s="30" t="s">
        <v>8033</v>
      </c>
      <c r="Q6141" s="31" t="s">
        <v>8034</v>
      </c>
    </row>
    <row r="6142" spans="11:17" x14ac:dyDescent="0.2">
      <c r="K6142" s="26" t="s">
        <v>8183</v>
      </c>
      <c r="L6142" s="27" t="s">
        <v>19316</v>
      </c>
      <c r="M6142" s="27" t="s">
        <v>19317</v>
      </c>
      <c r="N6142" s="27" t="s">
        <v>8053</v>
      </c>
      <c r="O6142" s="27" t="s">
        <v>19318</v>
      </c>
      <c r="P6142" s="27" t="s">
        <v>8035</v>
      </c>
      <c r="Q6142" s="28" t="s">
        <v>8036</v>
      </c>
    </row>
    <row r="6143" spans="11:17" x14ac:dyDescent="0.2">
      <c r="K6143" s="29" t="s">
        <v>8183</v>
      </c>
      <c r="L6143" s="30" t="s">
        <v>19319</v>
      </c>
      <c r="M6143" s="30" t="s">
        <v>19320</v>
      </c>
      <c r="N6143" s="30" t="s">
        <v>8053</v>
      </c>
      <c r="O6143" s="30" t="s">
        <v>19313</v>
      </c>
      <c r="P6143" s="30" t="s">
        <v>8037</v>
      </c>
      <c r="Q6143" s="31" t="s">
        <v>8038</v>
      </c>
    </row>
    <row r="6144" spans="11:17" x14ac:dyDescent="0.2">
      <c r="K6144" s="26" t="s">
        <v>8177</v>
      </c>
      <c r="L6144" s="27" t="s">
        <v>19321</v>
      </c>
      <c r="M6144" s="27" t="s">
        <v>19322</v>
      </c>
      <c r="N6144" s="27" t="s">
        <v>8053</v>
      </c>
      <c r="O6144" s="27" t="s">
        <v>19313</v>
      </c>
      <c r="P6144" s="27" t="s">
        <v>8039</v>
      </c>
      <c r="Q6144" s="28" t="s">
        <v>8040</v>
      </c>
    </row>
    <row r="6145" spans="11:17" x14ac:dyDescent="0.2">
      <c r="K6145" s="29" t="s">
        <v>8582</v>
      </c>
      <c r="L6145" s="30" t="s">
        <v>19323</v>
      </c>
      <c r="M6145" s="30" t="s">
        <v>19324</v>
      </c>
      <c r="N6145" s="30" t="s">
        <v>8053</v>
      </c>
      <c r="O6145" s="30" t="s">
        <v>19313</v>
      </c>
      <c r="P6145" s="30" t="s">
        <v>19511</v>
      </c>
      <c r="Q6145" s="31" t="s">
        <v>19511</v>
      </c>
    </row>
    <row r="6146" spans="11:17" x14ac:dyDescent="0.2">
      <c r="K6146" s="26" t="s">
        <v>8183</v>
      </c>
      <c r="L6146" s="27" t="s">
        <v>8294</v>
      </c>
      <c r="M6146" s="27" t="s">
        <v>19325</v>
      </c>
      <c r="N6146" s="27" t="s">
        <v>8053</v>
      </c>
      <c r="O6146" s="27" t="s">
        <v>19313</v>
      </c>
      <c r="P6146" s="27" t="s">
        <v>19511</v>
      </c>
      <c r="Q6146" s="28" t="s">
        <v>8041</v>
      </c>
    </row>
    <row r="6147" spans="11:17" x14ac:dyDescent="0.2">
      <c r="K6147" s="29" t="s">
        <v>8582</v>
      </c>
      <c r="L6147" s="30" t="s">
        <v>19326</v>
      </c>
      <c r="M6147" s="30" t="s">
        <v>19327</v>
      </c>
      <c r="N6147" s="30" t="s">
        <v>8053</v>
      </c>
      <c r="O6147" s="30" t="s">
        <v>19313</v>
      </c>
      <c r="P6147" s="30" t="s">
        <v>8042</v>
      </c>
      <c r="Q6147" s="31" t="s">
        <v>8043</v>
      </c>
    </row>
    <row r="6148" spans="11:17" x14ac:dyDescent="0.2">
      <c r="K6148" s="26" t="s">
        <v>8582</v>
      </c>
      <c r="L6148" s="27" t="s">
        <v>19328</v>
      </c>
      <c r="M6148" s="27" t="s">
        <v>19324</v>
      </c>
      <c r="N6148" s="27" t="s">
        <v>8053</v>
      </c>
      <c r="O6148" s="27" t="s">
        <v>19313</v>
      </c>
      <c r="P6148" s="27" t="s">
        <v>19511</v>
      </c>
      <c r="Q6148" s="28" t="s">
        <v>19511</v>
      </c>
    </row>
    <row r="6149" spans="11:17" x14ac:dyDescent="0.2">
      <c r="K6149" s="29" t="s">
        <v>8183</v>
      </c>
      <c r="L6149" s="30" t="s">
        <v>19329</v>
      </c>
      <c r="M6149" s="30" t="s">
        <v>19330</v>
      </c>
      <c r="N6149" s="30" t="s">
        <v>8053</v>
      </c>
      <c r="O6149" s="30" t="s">
        <v>19313</v>
      </c>
      <c r="P6149" s="30" t="s">
        <v>8044</v>
      </c>
      <c r="Q6149" s="31" t="s">
        <v>8045</v>
      </c>
    </row>
    <row r="6150" spans="11:17" x14ac:dyDescent="0.2">
      <c r="K6150" s="26" t="s">
        <v>8183</v>
      </c>
      <c r="L6150" s="27" t="s">
        <v>19331</v>
      </c>
      <c r="M6150" s="27" t="s">
        <v>19330</v>
      </c>
      <c r="N6150" s="27" t="s">
        <v>8053</v>
      </c>
      <c r="O6150" s="27" t="s">
        <v>19313</v>
      </c>
      <c r="P6150" s="27" t="s">
        <v>8044</v>
      </c>
      <c r="Q6150" s="28" t="s">
        <v>8045</v>
      </c>
    </row>
    <row r="6151" spans="11:17" x14ac:dyDescent="0.2">
      <c r="K6151" s="29" t="s">
        <v>8183</v>
      </c>
      <c r="L6151" s="30" t="s">
        <v>19332</v>
      </c>
      <c r="M6151" s="30" t="s">
        <v>19333</v>
      </c>
      <c r="N6151" s="30" t="s">
        <v>8053</v>
      </c>
      <c r="O6151" s="30" t="s">
        <v>19313</v>
      </c>
      <c r="P6151" s="30" t="s">
        <v>8046</v>
      </c>
      <c r="Q6151" s="31" t="s">
        <v>8047</v>
      </c>
    </row>
    <row r="6152" spans="11:17" x14ac:dyDescent="0.2">
      <c r="K6152" s="26" t="s">
        <v>8582</v>
      </c>
      <c r="L6152" s="27" t="s">
        <v>18313</v>
      </c>
      <c r="M6152" s="27" t="s">
        <v>19334</v>
      </c>
      <c r="N6152" s="27" t="s">
        <v>8053</v>
      </c>
      <c r="O6152" s="27" t="s">
        <v>19313</v>
      </c>
      <c r="P6152" s="27" t="s">
        <v>19511</v>
      </c>
      <c r="Q6152" s="28" t="s">
        <v>19511</v>
      </c>
    </row>
    <row r="6153" spans="11:17" x14ac:dyDescent="0.2">
      <c r="K6153" s="29" t="s">
        <v>8183</v>
      </c>
      <c r="L6153" s="30" t="s">
        <v>19335</v>
      </c>
      <c r="M6153" s="30" t="s">
        <v>19336</v>
      </c>
      <c r="N6153" s="30" t="s">
        <v>8053</v>
      </c>
      <c r="O6153" s="30" t="s">
        <v>19313</v>
      </c>
      <c r="P6153" s="30" t="s">
        <v>19511</v>
      </c>
      <c r="Q6153" s="31" t="s">
        <v>8048</v>
      </c>
    </row>
    <row r="6154" spans="11:17" x14ac:dyDescent="0.2">
      <c r="K6154" s="26" t="s">
        <v>8582</v>
      </c>
      <c r="L6154" s="27" t="s">
        <v>19337</v>
      </c>
      <c r="M6154" s="27" t="s">
        <v>19324</v>
      </c>
      <c r="N6154" s="27" t="s">
        <v>8053</v>
      </c>
      <c r="O6154" s="27" t="s">
        <v>19313</v>
      </c>
      <c r="P6154" s="27" t="s">
        <v>19511</v>
      </c>
      <c r="Q6154" s="28" t="s">
        <v>19511</v>
      </c>
    </row>
    <row r="6155" spans="11:17" x14ac:dyDescent="0.2">
      <c r="K6155" s="29" t="s">
        <v>8177</v>
      </c>
      <c r="L6155" s="30" t="s">
        <v>8420</v>
      </c>
      <c r="M6155" s="30" t="s">
        <v>19338</v>
      </c>
      <c r="N6155" s="30" t="s">
        <v>8053</v>
      </c>
      <c r="O6155" s="30" t="s">
        <v>19339</v>
      </c>
      <c r="P6155" s="30" t="s">
        <v>8049</v>
      </c>
      <c r="Q6155" s="31" t="s">
        <v>8050</v>
      </c>
    </row>
    <row r="6156" spans="11:17" x14ac:dyDescent="0.2">
      <c r="K6156" s="26" t="s">
        <v>8177</v>
      </c>
      <c r="L6156" s="27" t="s">
        <v>19340</v>
      </c>
      <c r="M6156" s="27" t="s">
        <v>19341</v>
      </c>
      <c r="N6156" s="27" t="s">
        <v>8053</v>
      </c>
      <c r="O6156" s="27" t="s">
        <v>19313</v>
      </c>
      <c r="P6156" s="27" t="s">
        <v>8051</v>
      </c>
      <c r="Q6156" s="28" t="s">
        <v>8052</v>
      </c>
    </row>
    <row r="6157" spans="11:17" x14ac:dyDescent="0.2">
      <c r="K6157" s="29" t="s">
        <v>8417</v>
      </c>
      <c r="L6157" s="30" t="s">
        <v>19342</v>
      </c>
      <c r="M6157" s="30" t="s">
        <v>19343</v>
      </c>
      <c r="N6157" s="30" t="s">
        <v>8053</v>
      </c>
      <c r="O6157" s="30" t="s">
        <v>8053</v>
      </c>
      <c r="P6157" s="30" t="s">
        <v>8054</v>
      </c>
      <c r="Q6157" s="31" t="s">
        <v>8055</v>
      </c>
    </row>
    <row r="6158" spans="11:17" x14ac:dyDescent="0.2">
      <c r="K6158" s="26" t="s">
        <v>8417</v>
      </c>
      <c r="L6158" s="27" t="s">
        <v>19344</v>
      </c>
      <c r="M6158" s="27" t="s">
        <v>19345</v>
      </c>
      <c r="N6158" s="27" t="s">
        <v>8053</v>
      </c>
      <c r="O6158" s="27" t="s">
        <v>19313</v>
      </c>
      <c r="P6158" s="27" t="s">
        <v>8056</v>
      </c>
      <c r="Q6158" s="28" t="s">
        <v>8057</v>
      </c>
    </row>
    <row r="6159" spans="11:17" x14ac:dyDescent="0.2">
      <c r="K6159" s="29" t="s">
        <v>8177</v>
      </c>
      <c r="L6159" s="30" t="s">
        <v>9555</v>
      </c>
      <c r="M6159" s="30" t="s">
        <v>19346</v>
      </c>
      <c r="N6159" s="30" t="s">
        <v>8053</v>
      </c>
      <c r="O6159" s="30" t="s">
        <v>19347</v>
      </c>
      <c r="P6159" s="30" t="s">
        <v>8058</v>
      </c>
      <c r="Q6159" s="31" t="s">
        <v>8059</v>
      </c>
    </row>
    <row r="6160" spans="11:17" x14ac:dyDescent="0.2">
      <c r="K6160" s="26" t="s">
        <v>8183</v>
      </c>
      <c r="L6160" s="27" t="s">
        <v>19348</v>
      </c>
      <c r="M6160" s="27" t="s">
        <v>19349</v>
      </c>
      <c r="N6160" s="27" t="s">
        <v>8053</v>
      </c>
      <c r="O6160" s="27" t="s">
        <v>19313</v>
      </c>
      <c r="P6160" s="27" t="s">
        <v>8060</v>
      </c>
      <c r="Q6160" s="28" t="s">
        <v>8061</v>
      </c>
    </row>
    <row r="6161" spans="11:17" x14ac:dyDescent="0.2">
      <c r="K6161" s="29" t="s">
        <v>11789</v>
      </c>
      <c r="L6161" s="30" t="s">
        <v>19326</v>
      </c>
      <c r="M6161" s="30" t="s">
        <v>19350</v>
      </c>
      <c r="N6161" s="30" t="s">
        <v>8053</v>
      </c>
      <c r="O6161" s="30" t="s">
        <v>19313</v>
      </c>
      <c r="P6161" s="30" t="s">
        <v>8043</v>
      </c>
      <c r="Q6161" s="31" t="s">
        <v>8042</v>
      </c>
    </row>
    <row r="6162" spans="11:17" x14ac:dyDescent="0.2">
      <c r="K6162" s="26" t="s">
        <v>8523</v>
      </c>
      <c r="L6162" s="27" t="s">
        <v>10591</v>
      </c>
      <c r="M6162" s="27" t="s">
        <v>19343</v>
      </c>
      <c r="N6162" s="27" t="s">
        <v>8053</v>
      </c>
      <c r="O6162" s="27" t="s">
        <v>8053</v>
      </c>
      <c r="P6162" s="27" t="s">
        <v>8054</v>
      </c>
      <c r="Q6162" s="28" t="s">
        <v>8055</v>
      </c>
    </row>
    <row r="6163" spans="11:17" x14ac:dyDescent="0.2">
      <c r="K6163" s="29" t="s">
        <v>8523</v>
      </c>
      <c r="L6163" s="30" t="s">
        <v>19351</v>
      </c>
      <c r="M6163" s="30" t="s">
        <v>19352</v>
      </c>
      <c r="N6163" s="30" t="s">
        <v>8053</v>
      </c>
      <c r="O6163" s="30" t="s">
        <v>19313</v>
      </c>
      <c r="P6163" s="30" t="s">
        <v>8062</v>
      </c>
      <c r="Q6163" s="31" t="s">
        <v>8063</v>
      </c>
    </row>
    <row r="6164" spans="11:17" x14ac:dyDescent="0.2">
      <c r="K6164" s="26" t="s">
        <v>8582</v>
      </c>
      <c r="L6164" s="27" t="s">
        <v>19353</v>
      </c>
      <c r="M6164" s="27" t="s">
        <v>19354</v>
      </c>
      <c r="N6164" s="27" t="s">
        <v>8053</v>
      </c>
      <c r="O6164" s="27" t="s">
        <v>19313</v>
      </c>
      <c r="P6164" s="27" t="s">
        <v>7919</v>
      </c>
      <c r="Q6164" s="28" t="s">
        <v>7919</v>
      </c>
    </row>
    <row r="6165" spans="11:17" x14ac:dyDescent="0.2">
      <c r="K6165" s="29" t="s">
        <v>8582</v>
      </c>
      <c r="L6165" s="30" t="s">
        <v>19355</v>
      </c>
      <c r="M6165" s="30" t="s">
        <v>19511</v>
      </c>
      <c r="N6165" s="30" t="s">
        <v>8053</v>
      </c>
      <c r="O6165" s="30" t="s">
        <v>19511</v>
      </c>
      <c r="P6165" s="30" t="s">
        <v>19511</v>
      </c>
      <c r="Q6165" s="31" t="s">
        <v>19511</v>
      </c>
    </row>
    <row r="6166" spans="11:17" x14ac:dyDescent="0.2">
      <c r="K6166" s="26" t="s">
        <v>8582</v>
      </c>
      <c r="L6166" s="27" t="s">
        <v>19356</v>
      </c>
      <c r="M6166" s="27" t="s">
        <v>19324</v>
      </c>
      <c r="N6166" s="27" t="s">
        <v>8053</v>
      </c>
      <c r="O6166" s="27" t="s">
        <v>19313</v>
      </c>
      <c r="P6166" s="27" t="s">
        <v>19511</v>
      </c>
      <c r="Q6166" s="28" t="s">
        <v>19511</v>
      </c>
    </row>
    <row r="6167" spans="11:17" x14ac:dyDescent="0.2">
      <c r="K6167" s="29" t="s">
        <v>8582</v>
      </c>
      <c r="L6167" s="30" t="s">
        <v>19357</v>
      </c>
      <c r="M6167" s="30" t="s">
        <v>19511</v>
      </c>
      <c r="N6167" s="30" t="s">
        <v>8053</v>
      </c>
      <c r="O6167" s="30" t="s">
        <v>19511</v>
      </c>
      <c r="P6167" s="30" t="s">
        <v>19511</v>
      </c>
      <c r="Q6167" s="31" t="s">
        <v>19511</v>
      </c>
    </row>
    <row r="6168" spans="11:17" x14ac:dyDescent="0.2">
      <c r="K6168" s="26" t="s">
        <v>8582</v>
      </c>
      <c r="L6168" s="27" t="s">
        <v>19358</v>
      </c>
      <c r="M6168" s="27" t="s">
        <v>19324</v>
      </c>
      <c r="N6168" s="27" t="s">
        <v>8053</v>
      </c>
      <c r="O6168" s="27" t="s">
        <v>19313</v>
      </c>
      <c r="P6168" s="27" t="s">
        <v>8064</v>
      </c>
      <c r="Q6168" s="28" t="s">
        <v>19511</v>
      </c>
    </row>
    <row r="6169" spans="11:17" x14ac:dyDescent="0.2">
      <c r="K6169" s="29" t="s">
        <v>8582</v>
      </c>
      <c r="L6169" s="30" t="s">
        <v>19359</v>
      </c>
      <c r="M6169" s="30" t="s">
        <v>19324</v>
      </c>
      <c r="N6169" s="30" t="s">
        <v>8053</v>
      </c>
      <c r="O6169" s="30" t="s">
        <v>19313</v>
      </c>
      <c r="P6169" s="30" t="s">
        <v>19511</v>
      </c>
      <c r="Q6169" s="31" t="s">
        <v>19511</v>
      </c>
    </row>
    <row r="6170" spans="11:17" x14ac:dyDescent="0.2">
      <c r="K6170" s="26" t="s">
        <v>8582</v>
      </c>
      <c r="L6170" s="27" t="s">
        <v>19360</v>
      </c>
      <c r="M6170" s="27" t="s">
        <v>19324</v>
      </c>
      <c r="N6170" s="27" t="s">
        <v>8053</v>
      </c>
      <c r="O6170" s="27" t="s">
        <v>19313</v>
      </c>
      <c r="P6170" s="27" t="s">
        <v>8065</v>
      </c>
      <c r="Q6170" s="28" t="s">
        <v>8066</v>
      </c>
    </row>
    <row r="6171" spans="11:17" x14ac:dyDescent="0.2">
      <c r="K6171" s="29" t="s">
        <v>8582</v>
      </c>
      <c r="L6171" s="30" t="s">
        <v>19361</v>
      </c>
      <c r="M6171" s="30" t="s">
        <v>19324</v>
      </c>
      <c r="N6171" s="30" t="s">
        <v>8053</v>
      </c>
      <c r="O6171" s="30" t="s">
        <v>19313</v>
      </c>
      <c r="P6171" s="30" t="s">
        <v>8065</v>
      </c>
      <c r="Q6171" s="31" t="s">
        <v>8066</v>
      </c>
    </row>
    <row r="6172" spans="11:17" x14ac:dyDescent="0.2">
      <c r="K6172" s="26" t="s">
        <v>8582</v>
      </c>
      <c r="L6172" s="27" t="s">
        <v>17353</v>
      </c>
      <c r="M6172" s="27" t="s">
        <v>19362</v>
      </c>
      <c r="N6172" s="27" t="s">
        <v>8053</v>
      </c>
      <c r="O6172" s="27" t="s">
        <v>19363</v>
      </c>
      <c r="P6172" s="27" t="s">
        <v>8063</v>
      </c>
      <c r="Q6172" s="28" t="s">
        <v>19511</v>
      </c>
    </row>
    <row r="6173" spans="11:17" x14ac:dyDescent="0.2">
      <c r="K6173" s="29" t="s">
        <v>8582</v>
      </c>
      <c r="L6173" s="30" t="s">
        <v>19364</v>
      </c>
      <c r="M6173" s="30" t="s">
        <v>19324</v>
      </c>
      <c r="N6173" s="30" t="s">
        <v>8053</v>
      </c>
      <c r="O6173" s="30" t="s">
        <v>19313</v>
      </c>
      <c r="P6173" s="30" t="s">
        <v>19511</v>
      </c>
      <c r="Q6173" s="31" t="s">
        <v>19511</v>
      </c>
    </row>
    <row r="6174" spans="11:17" x14ac:dyDescent="0.2">
      <c r="K6174" s="26" t="s">
        <v>8582</v>
      </c>
      <c r="L6174" s="27" t="s">
        <v>19365</v>
      </c>
      <c r="M6174" s="27" t="s">
        <v>10461</v>
      </c>
      <c r="N6174" s="27" t="s">
        <v>8053</v>
      </c>
      <c r="O6174" s="27" t="s">
        <v>1525</v>
      </c>
      <c r="P6174" s="27" t="s">
        <v>19511</v>
      </c>
      <c r="Q6174" s="28" t="s">
        <v>19511</v>
      </c>
    </row>
    <row r="6175" spans="11:17" x14ac:dyDescent="0.2">
      <c r="K6175" s="29" t="s">
        <v>8582</v>
      </c>
      <c r="L6175" s="30" t="s">
        <v>19366</v>
      </c>
      <c r="M6175" s="30" t="s">
        <v>19367</v>
      </c>
      <c r="N6175" s="30" t="s">
        <v>8053</v>
      </c>
      <c r="O6175" s="30" t="s">
        <v>19313</v>
      </c>
      <c r="P6175" s="30" t="s">
        <v>19511</v>
      </c>
      <c r="Q6175" s="31" t="s">
        <v>19511</v>
      </c>
    </row>
    <row r="6176" spans="11:17" x14ac:dyDescent="0.2">
      <c r="K6176" s="26" t="s">
        <v>8582</v>
      </c>
      <c r="L6176" s="27" t="s">
        <v>19368</v>
      </c>
      <c r="M6176" s="27" t="s">
        <v>19369</v>
      </c>
      <c r="N6176" s="27" t="s">
        <v>8053</v>
      </c>
      <c r="O6176" s="27" t="s">
        <v>19313</v>
      </c>
      <c r="P6176" s="27" t="s">
        <v>19511</v>
      </c>
      <c r="Q6176" s="28" t="s">
        <v>19511</v>
      </c>
    </row>
    <row r="6177" spans="11:17" x14ac:dyDescent="0.2">
      <c r="K6177" s="29" t="s">
        <v>8582</v>
      </c>
      <c r="L6177" s="30" t="s">
        <v>19370</v>
      </c>
      <c r="M6177" s="30" t="s">
        <v>12371</v>
      </c>
      <c r="N6177" s="30" t="s">
        <v>8053</v>
      </c>
      <c r="O6177" s="30" t="s">
        <v>19313</v>
      </c>
      <c r="P6177" s="30" t="s">
        <v>8067</v>
      </c>
      <c r="Q6177" s="31" t="s">
        <v>8068</v>
      </c>
    </row>
    <row r="6178" spans="11:17" x14ac:dyDescent="0.2">
      <c r="K6178" s="26" t="s">
        <v>8582</v>
      </c>
      <c r="L6178" s="27" t="s">
        <v>19371</v>
      </c>
      <c r="M6178" s="27" t="s">
        <v>10461</v>
      </c>
      <c r="N6178" s="27" t="s">
        <v>8053</v>
      </c>
      <c r="O6178" s="27" t="s">
        <v>19511</v>
      </c>
      <c r="P6178" s="27" t="s">
        <v>19511</v>
      </c>
      <c r="Q6178" s="28" t="s">
        <v>19511</v>
      </c>
    </row>
    <row r="6179" spans="11:17" x14ac:dyDescent="0.2">
      <c r="K6179" s="29" t="s">
        <v>8582</v>
      </c>
      <c r="L6179" s="30" t="s">
        <v>19372</v>
      </c>
      <c r="M6179" s="30" t="s">
        <v>19373</v>
      </c>
      <c r="N6179" s="30" t="s">
        <v>8053</v>
      </c>
      <c r="O6179" s="30" t="s">
        <v>19313</v>
      </c>
      <c r="P6179" s="30" t="s">
        <v>8069</v>
      </c>
      <c r="Q6179" s="31" t="s">
        <v>19511</v>
      </c>
    </row>
    <row r="6180" spans="11:17" x14ac:dyDescent="0.2">
      <c r="K6180" s="26" t="s">
        <v>8582</v>
      </c>
      <c r="L6180" s="27" t="s">
        <v>11568</v>
      </c>
      <c r="M6180" s="27" t="s">
        <v>13845</v>
      </c>
      <c r="N6180" s="27" t="s">
        <v>8053</v>
      </c>
      <c r="O6180" s="27" t="s">
        <v>13384</v>
      </c>
      <c r="P6180" s="27" t="s">
        <v>19511</v>
      </c>
      <c r="Q6180" s="28" t="s">
        <v>19511</v>
      </c>
    </row>
    <row r="6181" spans="11:17" x14ac:dyDescent="0.2">
      <c r="K6181" s="29" t="s">
        <v>8582</v>
      </c>
      <c r="L6181" s="30" t="s">
        <v>15605</v>
      </c>
      <c r="M6181" s="30" t="s">
        <v>19511</v>
      </c>
      <c r="N6181" s="30" t="s">
        <v>8053</v>
      </c>
      <c r="O6181" s="30" t="s">
        <v>19511</v>
      </c>
      <c r="P6181" s="30" t="s">
        <v>19511</v>
      </c>
      <c r="Q6181" s="31" t="s">
        <v>19511</v>
      </c>
    </row>
    <row r="6182" spans="11:17" x14ac:dyDescent="0.2">
      <c r="K6182" s="26" t="s">
        <v>8582</v>
      </c>
      <c r="L6182" s="27" t="s">
        <v>19374</v>
      </c>
      <c r="M6182" s="27" t="s">
        <v>10461</v>
      </c>
      <c r="N6182" s="27" t="s">
        <v>8053</v>
      </c>
      <c r="O6182" s="27" t="s">
        <v>1525</v>
      </c>
      <c r="P6182" s="27" t="s">
        <v>19511</v>
      </c>
      <c r="Q6182" s="28" t="s">
        <v>19511</v>
      </c>
    </row>
    <row r="6183" spans="11:17" x14ac:dyDescent="0.2">
      <c r="K6183" s="29" t="s">
        <v>8582</v>
      </c>
      <c r="L6183" s="30" t="s">
        <v>19375</v>
      </c>
      <c r="M6183" s="30" t="s">
        <v>13845</v>
      </c>
      <c r="N6183" s="30" t="s">
        <v>8053</v>
      </c>
      <c r="O6183" s="30" t="s">
        <v>13384</v>
      </c>
      <c r="P6183" s="30" t="s">
        <v>19511</v>
      </c>
      <c r="Q6183" s="31" t="s">
        <v>19511</v>
      </c>
    </row>
    <row r="6184" spans="11:17" x14ac:dyDescent="0.2">
      <c r="K6184" s="26" t="s">
        <v>8582</v>
      </c>
      <c r="L6184" s="27" t="s">
        <v>19376</v>
      </c>
      <c r="M6184" s="27" t="s">
        <v>19324</v>
      </c>
      <c r="N6184" s="27" t="s">
        <v>8053</v>
      </c>
      <c r="O6184" s="27" t="s">
        <v>19313</v>
      </c>
      <c r="P6184" s="27" t="s">
        <v>19511</v>
      </c>
      <c r="Q6184" s="28" t="s">
        <v>19511</v>
      </c>
    </row>
    <row r="6185" spans="11:17" x14ac:dyDescent="0.2">
      <c r="K6185" s="29" t="s">
        <v>8582</v>
      </c>
      <c r="L6185" s="30" t="s">
        <v>19377</v>
      </c>
      <c r="M6185" s="30" t="s">
        <v>19511</v>
      </c>
      <c r="N6185" s="30" t="s">
        <v>8053</v>
      </c>
      <c r="O6185" s="30" t="s">
        <v>19511</v>
      </c>
      <c r="P6185" s="30" t="s">
        <v>19511</v>
      </c>
      <c r="Q6185" s="31" t="s">
        <v>19511</v>
      </c>
    </row>
    <row r="6186" spans="11:17" x14ac:dyDescent="0.2">
      <c r="K6186" s="26" t="s">
        <v>8582</v>
      </c>
      <c r="L6186" s="27" t="s">
        <v>19378</v>
      </c>
      <c r="M6186" s="27" t="s">
        <v>19156</v>
      </c>
      <c r="N6186" s="27" t="s">
        <v>8053</v>
      </c>
      <c r="O6186" s="27" t="s">
        <v>7980</v>
      </c>
      <c r="P6186" s="27" t="s">
        <v>19511</v>
      </c>
      <c r="Q6186" s="28" t="s">
        <v>19511</v>
      </c>
    </row>
    <row r="6187" spans="11:17" x14ac:dyDescent="0.2">
      <c r="K6187" s="29" t="s">
        <v>8582</v>
      </c>
      <c r="L6187" s="30" t="s">
        <v>19379</v>
      </c>
      <c r="M6187" s="30" t="s">
        <v>19511</v>
      </c>
      <c r="N6187" s="30" t="s">
        <v>8053</v>
      </c>
      <c r="O6187" s="30" t="s">
        <v>19511</v>
      </c>
      <c r="P6187" s="30" t="s">
        <v>8070</v>
      </c>
      <c r="Q6187" s="31" t="s">
        <v>19511</v>
      </c>
    </row>
    <row r="6188" spans="11:17" x14ac:dyDescent="0.2">
      <c r="K6188" s="26" t="s">
        <v>8582</v>
      </c>
      <c r="L6188" s="27" t="s">
        <v>19380</v>
      </c>
      <c r="M6188" s="27" t="s">
        <v>19324</v>
      </c>
      <c r="N6188" s="27" t="s">
        <v>8053</v>
      </c>
      <c r="O6188" s="27" t="s">
        <v>19313</v>
      </c>
      <c r="P6188" s="27" t="s">
        <v>19511</v>
      </c>
      <c r="Q6188" s="28" t="s">
        <v>19511</v>
      </c>
    </row>
    <row r="6189" spans="11:17" x14ac:dyDescent="0.2">
      <c r="K6189" s="29" t="s">
        <v>8582</v>
      </c>
      <c r="L6189" s="30" t="s">
        <v>19381</v>
      </c>
      <c r="M6189" s="30" t="s">
        <v>19511</v>
      </c>
      <c r="N6189" s="30" t="s">
        <v>8053</v>
      </c>
      <c r="O6189" s="30" t="s">
        <v>19511</v>
      </c>
      <c r="P6189" s="30" t="s">
        <v>19511</v>
      </c>
      <c r="Q6189" s="31" t="s">
        <v>19511</v>
      </c>
    </row>
    <row r="6190" spans="11:17" x14ac:dyDescent="0.2">
      <c r="K6190" s="26" t="s">
        <v>8582</v>
      </c>
      <c r="L6190" s="27" t="s">
        <v>19382</v>
      </c>
      <c r="M6190" s="27" t="s">
        <v>10461</v>
      </c>
      <c r="N6190" s="27" t="s">
        <v>8053</v>
      </c>
      <c r="O6190" s="27" t="s">
        <v>1525</v>
      </c>
      <c r="P6190" s="27" t="s">
        <v>19511</v>
      </c>
      <c r="Q6190" s="28" t="s">
        <v>19511</v>
      </c>
    </row>
    <row r="6191" spans="11:17" x14ac:dyDescent="0.2">
      <c r="K6191" s="29" t="s">
        <v>8582</v>
      </c>
      <c r="L6191" s="30" t="s">
        <v>19383</v>
      </c>
      <c r="M6191" s="30" t="s">
        <v>19324</v>
      </c>
      <c r="N6191" s="30" t="s">
        <v>8053</v>
      </c>
      <c r="O6191" s="30" t="s">
        <v>19313</v>
      </c>
      <c r="P6191" s="30" t="s">
        <v>8071</v>
      </c>
      <c r="Q6191" s="31" t="s">
        <v>8072</v>
      </c>
    </row>
    <row r="6192" spans="11:17" x14ac:dyDescent="0.2">
      <c r="K6192" s="26" t="s">
        <v>8582</v>
      </c>
      <c r="L6192" s="27" t="s">
        <v>19384</v>
      </c>
      <c r="M6192" s="27" t="s">
        <v>19324</v>
      </c>
      <c r="N6192" s="27" t="s">
        <v>8053</v>
      </c>
      <c r="O6192" s="27" t="s">
        <v>19313</v>
      </c>
      <c r="P6192" s="27" t="s">
        <v>8073</v>
      </c>
      <c r="Q6192" s="28" t="s">
        <v>8074</v>
      </c>
    </row>
    <row r="6193" spans="11:17" x14ac:dyDescent="0.2">
      <c r="K6193" s="29" t="s">
        <v>8582</v>
      </c>
      <c r="L6193" s="30" t="s">
        <v>19385</v>
      </c>
      <c r="M6193" s="30" t="s">
        <v>10461</v>
      </c>
      <c r="N6193" s="30" t="s">
        <v>8053</v>
      </c>
      <c r="O6193" s="30" t="s">
        <v>1525</v>
      </c>
      <c r="P6193" s="30" t="s">
        <v>19511</v>
      </c>
      <c r="Q6193" s="31" t="s">
        <v>19511</v>
      </c>
    </row>
    <row r="6194" spans="11:17" x14ac:dyDescent="0.2">
      <c r="K6194" s="26" t="s">
        <v>8183</v>
      </c>
      <c r="L6194" s="27" t="s">
        <v>19386</v>
      </c>
      <c r="M6194" s="27" t="s">
        <v>19387</v>
      </c>
      <c r="N6194" s="27" t="s">
        <v>8053</v>
      </c>
      <c r="O6194" s="27" t="s">
        <v>19313</v>
      </c>
      <c r="P6194" s="27" t="s">
        <v>19511</v>
      </c>
      <c r="Q6194" s="28" t="s">
        <v>8075</v>
      </c>
    </row>
    <row r="6195" spans="11:17" x14ac:dyDescent="0.2">
      <c r="K6195" s="29" t="s">
        <v>8216</v>
      </c>
      <c r="L6195" s="30" t="s">
        <v>19388</v>
      </c>
      <c r="M6195" s="30" t="s">
        <v>19389</v>
      </c>
      <c r="N6195" s="30" t="s">
        <v>8053</v>
      </c>
      <c r="O6195" s="30" t="s">
        <v>19313</v>
      </c>
      <c r="P6195" s="30" t="s">
        <v>8076</v>
      </c>
      <c r="Q6195" s="31" t="s">
        <v>8077</v>
      </c>
    </row>
    <row r="6196" spans="11:17" x14ac:dyDescent="0.2">
      <c r="K6196" s="26" t="s">
        <v>8216</v>
      </c>
      <c r="L6196" s="27" t="s">
        <v>19390</v>
      </c>
      <c r="M6196" s="27" t="s">
        <v>19391</v>
      </c>
      <c r="N6196" s="27" t="s">
        <v>19392</v>
      </c>
      <c r="O6196" s="27" t="s">
        <v>19392</v>
      </c>
      <c r="P6196" s="27" t="s">
        <v>8078</v>
      </c>
      <c r="Q6196" s="28" t="s">
        <v>8079</v>
      </c>
    </row>
    <row r="6197" spans="11:17" x14ac:dyDescent="0.2">
      <c r="K6197" s="29" t="s">
        <v>8183</v>
      </c>
      <c r="L6197" s="30" t="s">
        <v>19393</v>
      </c>
      <c r="M6197" s="30" t="s">
        <v>19394</v>
      </c>
      <c r="N6197" s="30" t="s">
        <v>19392</v>
      </c>
      <c r="O6197" s="30" t="s">
        <v>19392</v>
      </c>
      <c r="P6197" s="30" t="s">
        <v>19511</v>
      </c>
      <c r="Q6197" s="31" t="s">
        <v>19511</v>
      </c>
    </row>
    <row r="6198" spans="11:17" x14ac:dyDescent="0.2">
      <c r="K6198" s="26" t="s">
        <v>8186</v>
      </c>
      <c r="L6198" s="27" t="s">
        <v>19395</v>
      </c>
      <c r="M6198" s="27" t="s">
        <v>19396</v>
      </c>
      <c r="N6198" s="27" t="s">
        <v>19392</v>
      </c>
      <c r="O6198" s="27" t="s">
        <v>19511</v>
      </c>
      <c r="P6198" s="27" t="s">
        <v>8080</v>
      </c>
      <c r="Q6198" s="28" t="s">
        <v>8081</v>
      </c>
    </row>
    <row r="6199" spans="11:17" x14ac:dyDescent="0.2">
      <c r="K6199" s="29" t="s">
        <v>8186</v>
      </c>
      <c r="L6199" s="30" t="s">
        <v>19397</v>
      </c>
      <c r="M6199" s="30" t="s">
        <v>19398</v>
      </c>
      <c r="N6199" s="30" t="s">
        <v>19399</v>
      </c>
      <c r="O6199" s="30" t="s">
        <v>19511</v>
      </c>
      <c r="P6199" s="30" t="s">
        <v>8082</v>
      </c>
      <c r="Q6199" s="31" t="s">
        <v>8083</v>
      </c>
    </row>
    <row r="6200" spans="11:17" x14ac:dyDescent="0.2">
      <c r="K6200" s="26" t="s">
        <v>8183</v>
      </c>
      <c r="L6200" s="27" t="s">
        <v>19400</v>
      </c>
      <c r="M6200" s="27" t="s">
        <v>19401</v>
      </c>
      <c r="N6200" s="27" t="s">
        <v>19399</v>
      </c>
      <c r="O6200" s="27" t="s">
        <v>19511</v>
      </c>
      <c r="P6200" s="27" t="s">
        <v>8084</v>
      </c>
      <c r="Q6200" s="28" t="s">
        <v>8085</v>
      </c>
    </row>
    <row r="6201" spans="11:17" x14ac:dyDescent="0.2">
      <c r="K6201" s="29" t="s">
        <v>8171</v>
      </c>
      <c r="L6201" s="30" t="s">
        <v>19402</v>
      </c>
      <c r="M6201" s="30" t="s">
        <v>19403</v>
      </c>
      <c r="N6201" s="30" t="s">
        <v>19399</v>
      </c>
      <c r="O6201" s="30" t="s">
        <v>7441</v>
      </c>
      <c r="P6201" s="30" t="s">
        <v>8086</v>
      </c>
      <c r="Q6201" s="31" t="s">
        <v>8087</v>
      </c>
    </row>
    <row r="6202" spans="11:17" x14ac:dyDescent="0.2">
      <c r="K6202" s="26" t="s">
        <v>8183</v>
      </c>
      <c r="L6202" s="27" t="s">
        <v>19404</v>
      </c>
      <c r="M6202" s="27" t="s">
        <v>19405</v>
      </c>
      <c r="N6202" s="27" t="s">
        <v>19399</v>
      </c>
      <c r="O6202" s="27" t="s">
        <v>8088</v>
      </c>
      <c r="P6202" s="27" t="s">
        <v>8089</v>
      </c>
      <c r="Q6202" s="28" t="s">
        <v>8090</v>
      </c>
    </row>
    <row r="6203" spans="11:17" x14ac:dyDescent="0.2">
      <c r="K6203" s="29" t="s">
        <v>8183</v>
      </c>
      <c r="L6203" s="30" t="s">
        <v>19406</v>
      </c>
      <c r="M6203" s="30" t="s">
        <v>19407</v>
      </c>
      <c r="N6203" s="30" t="s">
        <v>19399</v>
      </c>
      <c r="O6203" s="30" t="s">
        <v>19511</v>
      </c>
      <c r="P6203" s="30" t="s">
        <v>8091</v>
      </c>
      <c r="Q6203" s="31" t="s">
        <v>8092</v>
      </c>
    </row>
    <row r="6204" spans="11:17" x14ac:dyDescent="0.2">
      <c r="K6204" s="26" t="s">
        <v>8186</v>
      </c>
      <c r="L6204" s="27" t="s">
        <v>14639</v>
      </c>
      <c r="M6204" s="27" t="s">
        <v>19511</v>
      </c>
      <c r="N6204" s="27" t="s">
        <v>19399</v>
      </c>
      <c r="O6204" s="27" t="s">
        <v>19511</v>
      </c>
      <c r="P6204" s="27" t="s">
        <v>8093</v>
      </c>
      <c r="Q6204" s="28" t="s">
        <v>8094</v>
      </c>
    </row>
    <row r="6205" spans="11:17" x14ac:dyDescent="0.2">
      <c r="K6205" s="29" t="s">
        <v>8186</v>
      </c>
      <c r="L6205" s="30" t="s">
        <v>19408</v>
      </c>
      <c r="M6205" s="30" t="s">
        <v>19409</v>
      </c>
      <c r="N6205" s="30" t="s">
        <v>19399</v>
      </c>
      <c r="O6205" s="30" t="s">
        <v>19399</v>
      </c>
      <c r="P6205" s="30" t="s">
        <v>19511</v>
      </c>
      <c r="Q6205" s="31" t="s">
        <v>19511</v>
      </c>
    </row>
    <row r="6206" spans="11:17" x14ac:dyDescent="0.2">
      <c r="K6206" s="26" t="s">
        <v>8186</v>
      </c>
      <c r="L6206" s="27" t="s">
        <v>19410</v>
      </c>
      <c r="M6206" s="27" t="s">
        <v>19411</v>
      </c>
      <c r="N6206" s="27" t="s">
        <v>19399</v>
      </c>
      <c r="O6206" s="27" t="s">
        <v>19511</v>
      </c>
      <c r="P6206" s="27" t="s">
        <v>8095</v>
      </c>
      <c r="Q6206" s="28" t="s">
        <v>8096</v>
      </c>
    </row>
    <row r="6207" spans="11:17" x14ac:dyDescent="0.2">
      <c r="K6207" s="29" t="s">
        <v>8183</v>
      </c>
      <c r="L6207" s="30" t="s">
        <v>19412</v>
      </c>
      <c r="M6207" s="30" t="s">
        <v>19413</v>
      </c>
      <c r="N6207" s="30" t="s">
        <v>19399</v>
      </c>
      <c r="O6207" s="30" t="s">
        <v>19399</v>
      </c>
      <c r="P6207" s="30" t="s">
        <v>19511</v>
      </c>
      <c r="Q6207" s="31" t="s">
        <v>8097</v>
      </c>
    </row>
    <row r="6208" spans="11:17" x14ac:dyDescent="0.2">
      <c r="K6208" s="26" t="s">
        <v>8216</v>
      </c>
      <c r="L6208" s="27" t="s">
        <v>15421</v>
      </c>
      <c r="M6208" s="27" t="s">
        <v>19414</v>
      </c>
      <c r="N6208" s="27" t="s">
        <v>19399</v>
      </c>
      <c r="O6208" s="27" t="s">
        <v>19399</v>
      </c>
      <c r="P6208" s="27" t="s">
        <v>5161</v>
      </c>
      <c r="Q6208" s="28" t="s">
        <v>5162</v>
      </c>
    </row>
    <row r="6209" spans="11:17" x14ac:dyDescent="0.2">
      <c r="K6209" s="29" t="s">
        <v>8177</v>
      </c>
      <c r="L6209" s="30" t="s">
        <v>19415</v>
      </c>
      <c r="M6209" s="30" t="s">
        <v>19416</v>
      </c>
      <c r="N6209" s="30" t="s">
        <v>19399</v>
      </c>
      <c r="O6209" s="30" t="s">
        <v>19399</v>
      </c>
      <c r="P6209" s="30" t="s">
        <v>19511</v>
      </c>
      <c r="Q6209" s="31" t="s">
        <v>8098</v>
      </c>
    </row>
    <row r="6210" spans="11:17" x14ac:dyDescent="0.2">
      <c r="K6210" s="26" t="s">
        <v>8183</v>
      </c>
      <c r="L6210" s="27" t="s">
        <v>19417</v>
      </c>
      <c r="M6210" s="27" t="s">
        <v>14489</v>
      </c>
      <c r="N6210" s="27" t="s">
        <v>19399</v>
      </c>
      <c r="O6210" s="27" t="s">
        <v>19399</v>
      </c>
      <c r="P6210" s="27" t="s">
        <v>8099</v>
      </c>
      <c r="Q6210" s="28" t="s">
        <v>8100</v>
      </c>
    </row>
    <row r="6211" spans="11:17" x14ac:dyDescent="0.2">
      <c r="K6211" s="29" t="s">
        <v>8183</v>
      </c>
      <c r="L6211" s="30" t="s">
        <v>19418</v>
      </c>
      <c r="M6211" s="30" t="s">
        <v>19419</v>
      </c>
      <c r="N6211" s="30" t="s">
        <v>19420</v>
      </c>
      <c r="O6211" s="30" t="s">
        <v>19421</v>
      </c>
      <c r="P6211" s="30" t="s">
        <v>19511</v>
      </c>
      <c r="Q6211" s="31" t="s">
        <v>19511</v>
      </c>
    </row>
    <row r="6212" spans="11:17" x14ac:dyDescent="0.2">
      <c r="K6212" s="26" t="s">
        <v>8186</v>
      </c>
      <c r="L6212" s="27" t="s">
        <v>19422</v>
      </c>
      <c r="M6212" s="27" t="s">
        <v>19423</v>
      </c>
      <c r="N6212" s="27" t="s">
        <v>19420</v>
      </c>
      <c r="O6212" s="27" t="s">
        <v>19424</v>
      </c>
      <c r="P6212" s="27" t="s">
        <v>19511</v>
      </c>
      <c r="Q6212" s="28" t="s">
        <v>8101</v>
      </c>
    </row>
    <row r="6213" spans="11:17" x14ac:dyDescent="0.2">
      <c r="K6213" s="29" t="s">
        <v>8171</v>
      </c>
      <c r="L6213" s="30" t="s">
        <v>19425</v>
      </c>
      <c r="M6213" s="30" t="s">
        <v>19426</v>
      </c>
      <c r="N6213" s="30" t="s">
        <v>19420</v>
      </c>
      <c r="O6213" s="30" t="s">
        <v>19427</v>
      </c>
      <c r="P6213" s="30" t="s">
        <v>19511</v>
      </c>
      <c r="Q6213" s="31" t="s">
        <v>8102</v>
      </c>
    </row>
    <row r="6214" spans="11:17" x14ac:dyDescent="0.2">
      <c r="K6214" s="26" t="s">
        <v>8186</v>
      </c>
      <c r="L6214" s="27" t="s">
        <v>19428</v>
      </c>
      <c r="M6214" s="27" t="s">
        <v>19429</v>
      </c>
      <c r="N6214" s="27" t="s">
        <v>19420</v>
      </c>
      <c r="O6214" s="27" t="s">
        <v>19511</v>
      </c>
      <c r="P6214" s="27" t="s">
        <v>19511</v>
      </c>
      <c r="Q6214" s="28" t="s">
        <v>8103</v>
      </c>
    </row>
    <row r="6215" spans="11:17" x14ac:dyDescent="0.2">
      <c r="K6215" s="29" t="s">
        <v>8186</v>
      </c>
      <c r="L6215" s="30" t="s">
        <v>19430</v>
      </c>
      <c r="M6215" s="30" t="s">
        <v>19431</v>
      </c>
      <c r="N6215" s="30" t="s">
        <v>19420</v>
      </c>
      <c r="O6215" s="30" t="s">
        <v>19427</v>
      </c>
      <c r="P6215" s="30" t="s">
        <v>8104</v>
      </c>
      <c r="Q6215" s="31" t="s">
        <v>8105</v>
      </c>
    </row>
    <row r="6216" spans="11:17" x14ac:dyDescent="0.2">
      <c r="K6216" s="26" t="s">
        <v>8216</v>
      </c>
      <c r="L6216" s="27" t="s">
        <v>19432</v>
      </c>
      <c r="M6216" s="27" t="s">
        <v>19433</v>
      </c>
      <c r="N6216" s="27" t="s">
        <v>19420</v>
      </c>
      <c r="O6216" s="27" t="s">
        <v>19434</v>
      </c>
      <c r="P6216" s="27" t="s">
        <v>8106</v>
      </c>
      <c r="Q6216" s="28" t="s">
        <v>8107</v>
      </c>
    </row>
    <row r="6217" spans="11:17" x14ac:dyDescent="0.2">
      <c r="K6217" s="29" t="s">
        <v>8183</v>
      </c>
      <c r="L6217" s="30" t="s">
        <v>11598</v>
      </c>
      <c r="M6217" s="30" t="s">
        <v>19435</v>
      </c>
      <c r="N6217" s="30" t="s">
        <v>19420</v>
      </c>
      <c r="O6217" s="30" t="s">
        <v>19436</v>
      </c>
      <c r="P6217" s="30" t="s">
        <v>19511</v>
      </c>
      <c r="Q6217" s="31" t="s">
        <v>8108</v>
      </c>
    </row>
    <row r="6218" spans="11:17" x14ac:dyDescent="0.2">
      <c r="K6218" s="26" t="s">
        <v>8183</v>
      </c>
      <c r="L6218" s="27" t="s">
        <v>19437</v>
      </c>
      <c r="M6218" s="27" t="s">
        <v>19438</v>
      </c>
      <c r="N6218" s="27" t="s">
        <v>19420</v>
      </c>
      <c r="O6218" s="27" t="s">
        <v>19436</v>
      </c>
      <c r="P6218" s="27" t="s">
        <v>8109</v>
      </c>
      <c r="Q6218" s="28" t="s">
        <v>8110</v>
      </c>
    </row>
    <row r="6219" spans="11:17" x14ac:dyDescent="0.2">
      <c r="K6219" s="29" t="s">
        <v>8186</v>
      </c>
      <c r="L6219" s="30" t="s">
        <v>19439</v>
      </c>
      <c r="M6219" s="30" t="s">
        <v>19440</v>
      </c>
      <c r="N6219" s="30" t="s">
        <v>19420</v>
      </c>
      <c r="O6219" s="30" t="s">
        <v>19436</v>
      </c>
      <c r="P6219" s="30" t="s">
        <v>8111</v>
      </c>
      <c r="Q6219" s="31" t="s">
        <v>8112</v>
      </c>
    </row>
    <row r="6220" spans="11:17" x14ac:dyDescent="0.2">
      <c r="K6220" s="26" t="s">
        <v>8186</v>
      </c>
      <c r="L6220" s="27" t="s">
        <v>19441</v>
      </c>
      <c r="M6220" s="27" t="s">
        <v>19442</v>
      </c>
      <c r="N6220" s="27" t="s">
        <v>19420</v>
      </c>
      <c r="O6220" s="27" t="s">
        <v>19443</v>
      </c>
      <c r="P6220" s="27" t="s">
        <v>8113</v>
      </c>
      <c r="Q6220" s="28" t="s">
        <v>8114</v>
      </c>
    </row>
    <row r="6221" spans="11:17" x14ac:dyDescent="0.2">
      <c r="K6221" s="29" t="s">
        <v>8183</v>
      </c>
      <c r="L6221" s="30" t="s">
        <v>19444</v>
      </c>
      <c r="M6221" s="30" t="s">
        <v>19445</v>
      </c>
      <c r="N6221" s="30" t="s">
        <v>19420</v>
      </c>
      <c r="O6221" s="30" t="s">
        <v>19446</v>
      </c>
      <c r="P6221" s="30" t="s">
        <v>8115</v>
      </c>
      <c r="Q6221" s="31" t="s">
        <v>8116</v>
      </c>
    </row>
    <row r="6222" spans="11:17" x14ac:dyDescent="0.2">
      <c r="K6222" s="26" t="s">
        <v>8216</v>
      </c>
      <c r="L6222" s="27" t="s">
        <v>19447</v>
      </c>
      <c r="M6222" s="27" t="s">
        <v>19448</v>
      </c>
      <c r="N6222" s="27" t="s">
        <v>19420</v>
      </c>
      <c r="O6222" s="27" t="s">
        <v>19511</v>
      </c>
      <c r="P6222" s="27" t="s">
        <v>19511</v>
      </c>
      <c r="Q6222" s="28" t="s">
        <v>8117</v>
      </c>
    </row>
    <row r="6223" spans="11:17" x14ac:dyDescent="0.2">
      <c r="K6223" s="29" t="s">
        <v>8183</v>
      </c>
      <c r="L6223" s="30" t="s">
        <v>9239</v>
      </c>
      <c r="M6223" s="30" t="s">
        <v>19449</v>
      </c>
      <c r="N6223" s="30" t="s">
        <v>19420</v>
      </c>
      <c r="O6223" s="30" t="s">
        <v>19511</v>
      </c>
      <c r="P6223" s="30" t="s">
        <v>19511</v>
      </c>
      <c r="Q6223" s="31" t="s">
        <v>8118</v>
      </c>
    </row>
    <row r="6224" spans="11:17" x14ac:dyDescent="0.2">
      <c r="K6224" s="26" t="s">
        <v>8183</v>
      </c>
      <c r="L6224" s="27" t="s">
        <v>19450</v>
      </c>
      <c r="M6224" s="27" t="s">
        <v>19451</v>
      </c>
      <c r="N6224" s="27" t="s">
        <v>19420</v>
      </c>
      <c r="O6224" s="27" t="s">
        <v>19511</v>
      </c>
      <c r="P6224" s="27" t="s">
        <v>8119</v>
      </c>
      <c r="Q6224" s="28" t="s">
        <v>8120</v>
      </c>
    </row>
    <row r="6225" spans="11:17" x14ac:dyDescent="0.2">
      <c r="K6225" s="29" t="s">
        <v>8186</v>
      </c>
      <c r="L6225" s="30" t="s">
        <v>19452</v>
      </c>
      <c r="M6225" s="30" t="s">
        <v>19453</v>
      </c>
      <c r="N6225" s="30" t="s">
        <v>19420</v>
      </c>
      <c r="O6225" s="30" t="s">
        <v>19511</v>
      </c>
      <c r="P6225" s="30" t="s">
        <v>19511</v>
      </c>
      <c r="Q6225" s="31" t="s">
        <v>8121</v>
      </c>
    </row>
    <row r="6226" spans="11:17" x14ac:dyDescent="0.2">
      <c r="K6226" s="26" t="s">
        <v>8183</v>
      </c>
      <c r="L6226" s="27" t="s">
        <v>19454</v>
      </c>
      <c r="M6226" s="27" t="s">
        <v>8122</v>
      </c>
      <c r="N6226" s="27" t="s">
        <v>19420</v>
      </c>
      <c r="O6226" s="27" t="s">
        <v>19511</v>
      </c>
      <c r="P6226" s="27" t="s">
        <v>8123</v>
      </c>
      <c r="Q6226" s="28" t="s">
        <v>8124</v>
      </c>
    </row>
    <row r="6227" spans="11:17" x14ac:dyDescent="0.2">
      <c r="K6227" s="29" t="s">
        <v>8186</v>
      </c>
      <c r="L6227" s="30" t="s">
        <v>19455</v>
      </c>
      <c r="M6227" s="30" t="s">
        <v>19456</v>
      </c>
      <c r="N6227" s="30" t="s">
        <v>19420</v>
      </c>
      <c r="O6227" s="30" t="s">
        <v>19457</v>
      </c>
      <c r="P6227" s="30" t="s">
        <v>8125</v>
      </c>
      <c r="Q6227" s="31" t="s">
        <v>8126</v>
      </c>
    </row>
    <row r="6228" spans="11:17" x14ac:dyDescent="0.2">
      <c r="K6228" s="26" t="s">
        <v>8216</v>
      </c>
      <c r="L6228" s="27" t="s">
        <v>19458</v>
      </c>
      <c r="M6228" s="27" t="s">
        <v>19459</v>
      </c>
      <c r="N6228" s="27" t="s">
        <v>19420</v>
      </c>
      <c r="O6228" s="27" t="s">
        <v>19460</v>
      </c>
      <c r="P6228" s="27" t="s">
        <v>8127</v>
      </c>
      <c r="Q6228" s="28" t="s">
        <v>8128</v>
      </c>
    </row>
    <row r="6229" spans="11:17" x14ac:dyDescent="0.2">
      <c r="K6229" s="29" t="s">
        <v>8183</v>
      </c>
      <c r="L6229" s="30" t="s">
        <v>19461</v>
      </c>
      <c r="M6229" s="30" t="s">
        <v>8129</v>
      </c>
      <c r="N6229" s="30" t="s">
        <v>19420</v>
      </c>
      <c r="O6229" s="30" t="s">
        <v>19511</v>
      </c>
      <c r="P6229" s="30" t="s">
        <v>19511</v>
      </c>
      <c r="Q6229" s="31" t="s">
        <v>8130</v>
      </c>
    </row>
    <row r="6230" spans="11:17" x14ac:dyDescent="0.2">
      <c r="K6230" s="26" t="s">
        <v>8183</v>
      </c>
      <c r="L6230" s="27" t="s">
        <v>19462</v>
      </c>
      <c r="M6230" s="27" t="s">
        <v>19463</v>
      </c>
      <c r="N6230" s="27" t="s">
        <v>19420</v>
      </c>
      <c r="O6230" s="27" t="s">
        <v>19457</v>
      </c>
      <c r="P6230" s="27" t="s">
        <v>19511</v>
      </c>
      <c r="Q6230" s="28" t="s">
        <v>8131</v>
      </c>
    </row>
    <row r="6231" spans="11:17" x14ac:dyDescent="0.2">
      <c r="K6231" s="29" t="s">
        <v>8183</v>
      </c>
      <c r="L6231" s="30" t="s">
        <v>19464</v>
      </c>
      <c r="M6231" s="30" t="s">
        <v>19465</v>
      </c>
      <c r="N6231" s="30" t="s">
        <v>19420</v>
      </c>
      <c r="O6231" s="30" t="s">
        <v>19511</v>
      </c>
      <c r="P6231" s="30" t="s">
        <v>19511</v>
      </c>
      <c r="Q6231" s="31" t="s">
        <v>8132</v>
      </c>
    </row>
    <row r="6232" spans="11:17" x14ac:dyDescent="0.2">
      <c r="K6232" s="26" t="s">
        <v>8186</v>
      </c>
      <c r="L6232" s="27" t="s">
        <v>19466</v>
      </c>
      <c r="M6232" s="27" t="s">
        <v>8133</v>
      </c>
      <c r="N6232" s="27" t="s">
        <v>19420</v>
      </c>
      <c r="O6232" s="27" t="s">
        <v>19420</v>
      </c>
      <c r="P6232" s="27" t="s">
        <v>19511</v>
      </c>
      <c r="Q6232" s="28" t="s">
        <v>8134</v>
      </c>
    </row>
    <row r="6233" spans="11:17" x14ac:dyDescent="0.2">
      <c r="K6233" s="29" t="s">
        <v>8183</v>
      </c>
      <c r="L6233" s="30" t="s">
        <v>19467</v>
      </c>
      <c r="M6233" s="30" t="s">
        <v>8135</v>
      </c>
      <c r="N6233" s="30" t="s">
        <v>19420</v>
      </c>
      <c r="O6233" s="30" t="s">
        <v>19420</v>
      </c>
      <c r="P6233" s="30" t="s">
        <v>19511</v>
      </c>
      <c r="Q6233" s="31" t="s">
        <v>8136</v>
      </c>
    </row>
    <row r="6234" spans="11:17" x14ac:dyDescent="0.2">
      <c r="K6234" s="26" t="s">
        <v>8216</v>
      </c>
      <c r="L6234" s="27" t="s">
        <v>19468</v>
      </c>
      <c r="M6234" s="27" t="s">
        <v>19469</v>
      </c>
      <c r="N6234" s="27" t="s">
        <v>19470</v>
      </c>
      <c r="O6234" s="27" t="s">
        <v>19471</v>
      </c>
      <c r="P6234" s="27" t="s">
        <v>8137</v>
      </c>
      <c r="Q6234" s="28" t="s">
        <v>8138</v>
      </c>
    </row>
    <row r="6235" spans="11:17" x14ac:dyDescent="0.2">
      <c r="K6235" s="29" t="s">
        <v>8171</v>
      </c>
      <c r="L6235" s="30" t="s">
        <v>19472</v>
      </c>
      <c r="M6235" s="30" t="s">
        <v>19473</v>
      </c>
      <c r="N6235" s="30" t="s">
        <v>19470</v>
      </c>
      <c r="O6235" s="30" t="s">
        <v>19470</v>
      </c>
      <c r="P6235" s="30" t="s">
        <v>8139</v>
      </c>
      <c r="Q6235" s="31" t="s">
        <v>8140</v>
      </c>
    </row>
    <row r="6236" spans="11:17" x14ac:dyDescent="0.2">
      <c r="K6236" s="26" t="s">
        <v>8186</v>
      </c>
      <c r="L6236" s="27" t="s">
        <v>19474</v>
      </c>
      <c r="M6236" s="27" t="s">
        <v>19475</v>
      </c>
      <c r="N6236" s="27" t="s">
        <v>19470</v>
      </c>
      <c r="O6236" s="27" t="s">
        <v>19511</v>
      </c>
      <c r="P6236" s="27" t="s">
        <v>8141</v>
      </c>
      <c r="Q6236" s="28" t="s">
        <v>8142</v>
      </c>
    </row>
    <row r="6237" spans="11:17" x14ac:dyDescent="0.2">
      <c r="K6237" s="29" t="s">
        <v>8177</v>
      </c>
      <c r="L6237" s="30" t="s">
        <v>19476</v>
      </c>
      <c r="M6237" s="30" t="s">
        <v>19477</v>
      </c>
      <c r="N6237" s="30" t="s">
        <v>19470</v>
      </c>
      <c r="O6237" s="30" t="s">
        <v>19470</v>
      </c>
      <c r="P6237" s="30" t="s">
        <v>19511</v>
      </c>
      <c r="Q6237" s="31" t="s">
        <v>8143</v>
      </c>
    </row>
    <row r="6238" spans="11:17" x14ac:dyDescent="0.2">
      <c r="K6238" s="26" t="s">
        <v>8183</v>
      </c>
      <c r="L6238" s="27" t="s">
        <v>19478</v>
      </c>
      <c r="M6238" s="27" t="s">
        <v>19479</v>
      </c>
      <c r="N6238" s="27" t="s">
        <v>19470</v>
      </c>
      <c r="O6238" s="27" t="s">
        <v>19470</v>
      </c>
      <c r="P6238" s="27" t="s">
        <v>8144</v>
      </c>
      <c r="Q6238" s="28" t="s">
        <v>8145</v>
      </c>
    </row>
    <row r="6239" spans="11:17" x14ac:dyDescent="0.2">
      <c r="K6239" s="29" t="s">
        <v>8186</v>
      </c>
      <c r="L6239" s="30" t="s">
        <v>19480</v>
      </c>
      <c r="M6239" s="30" t="s">
        <v>19481</v>
      </c>
      <c r="N6239" s="30" t="s">
        <v>19482</v>
      </c>
      <c r="O6239" s="30" t="s">
        <v>19511</v>
      </c>
      <c r="P6239" s="30" t="s">
        <v>19511</v>
      </c>
      <c r="Q6239" s="31" t="s">
        <v>19511</v>
      </c>
    </row>
    <row r="6240" spans="11:17" x14ac:dyDescent="0.2">
      <c r="K6240" s="26" t="s">
        <v>8285</v>
      </c>
      <c r="L6240" s="27" t="s">
        <v>19483</v>
      </c>
      <c r="M6240" s="27" t="s">
        <v>19484</v>
      </c>
      <c r="N6240" s="27" t="s">
        <v>19482</v>
      </c>
      <c r="O6240" s="27" t="s">
        <v>19482</v>
      </c>
      <c r="P6240" s="27" t="s">
        <v>19511</v>
      </c>
      <c r="Q6240" s="28" t="s">
        <v>8146</v>
      </c>
    </row>
    <row r="6241" spans="11:17" x14ac:dyDescent="0.2">
      <c r="K6241" s="29" t="s">
        <v>8183</v>
      </c>
      <c r="L6241" s="30" t="s">
        <v>19485</v>
      </c>
      <c r="M6241" s="30" t="s">
        <v>19486</v>
      </c>
      <c r="N6241" s="30" t="s">
        <v>19482</v>
      </c>
      <c r="O6241" s="30" t="s">
        <v>19482</v>
      </c>
      <c r="P6241" s="30" t="s">
        <v>19511</v>
      </c>
      <c r="Q6241" s="31" t="s">
        <v>8147</v>
      </c>
    </row>
    <row r="6242" spans="11:17" x14ac:dyDescent="0.2">
      <c r="K6242" s="26" t="s">
        <v>8186</v>
      </c>
      <c r="L6242" s="27" t="s">
        <v>19487</v>
      </c>
      <c r="M6242" s="27" t="s">
        <v>19488</v>
      </c>
      <c r="N6242" s="27" t="s">
        <v>19482</v>
      </c>
      <c r="O6242" s="27" t="s">
        <v>19482</v>
      </c>
      <c r="P6242" s="27" t="s">
        <v>19511</v>
      </c>
      <c r="Q6242" s="28" t="s">
        <v>19511</v>
      </c>
    </row>
    <row r="6243" spans="11:17" x14ac:dyDescent="0.2">
      <c r="K6243" s="29" t="s">
        <v>8216</v>
      </c>
      <c r="L6243" s="30" t="s">
        <v>19489</v>
      </c>
      <c r="M6243" s="30" t="s">
        <v>19490</v>
      </c>
      <c r="N6243" s="30" t="s">
        <v>19482</v>
      </c>
      <c r="O6243" s="30" t="s">
        <v>19511</v>
      </c>
      <c r="P6243" s="30" t="s">
        <v>19511</v>
      </c>
      <c r="Q6243" s="31" t="s">
        <v>8148</v>
      </c>
    </row>
    <row r="6244" spans="11:17" x14ac:dyDescent="0.2">
      <c r="K6244" s="26" t="s">
        <v>8216</v>
      </c>
      <c r="L6244" s="27" t="s">
        <v>19491</v>
      </c>
      <c r="M6244" s="27" t="s">
        <v>19492</v>
      </c>
      <c r="N6244" s="27" t="s">
        <v>19482</v>
      </c>
      <c r="O6244" s="27" t="s">
        <v>19511</v>
      </c>
      <c r="P6244" s="27" t="s">
        <v>8149</v>
      </c>
      <c r="Q6244" s="28" t="s">
        <v>8150</v>
      </c>
    </row>
    <row r="6245" spans="11:17" x14ac:dyDescent="0.2">
      <c r="K6245" s="29" t="s">
        <v>8186</v>
      </c>
      <c r="L6245" s="30" t="s">
        <v>19493</v>
      </c>
      <c r="M6245" s="30" t="s">
        <v>19494</v>
      </c>
      <c r="N6245" s="30" t="s">
        <v>19482</v>
      </c>
      <c r="O6245" s="30" t="s">
        <v>19495</v>
      </c>
      <c r="P6245" s="30" t="s">
        <v>8151</v>
      </c>
      <c r="Q6245" s="31" t="s">
        <v>8152</v>
      </c>
    </row>
    <row r="6246" spans="11:17" x14ac:dyDescent="0.2">
      <c r="K6246" s="26" t="s">
        <v>8183</v>
      </c>
      <c r="L6246" s="27" t="s">
        <v>19496</v>
      </c>
      <c r="M6246" s="27" t="s">
        <v>19497</v>
      </c>
      <c r="N6246" s="27" t="s">
        <v>19482</v>
      </c>
      <c r="O6246" s="27" t="s">
        <v>19482</v>
      </c>
      <c r="P6246" s="27" t="s">
        <v>19511</v>
      </c>
      <c r="Q6246" s="28" t="s">
        <v>8153</v>
      </c>
    </row>
    <row r="6247" spans="11:17" x14ac:dyDescent="0.2">
      <c r="K6247" s="29" t="s">
        <v>8216</v>
      </c>
      <c r="L6247" s="30" t="s">
        <v>14104</v>
      </c>
      <c r="M6247" s="30" t="s">
        <v>19498</v>
      </c>
      <c r="N6247" s="30" t="s">
        <v>19482</v>
      </c>
      <c r="O6247" s="30" t="s">
        <v>19482</v>
      </c>
      <c r="P6247" s="30" t="s">
        <v>19511</v>
      </c>
      <c r="Q6247" s="31" t="s">
        <v>8154</v>
      </c>
    </row>
    <row r="6248" spans="11:17" x14ac:dyDescent="0.2">
      <c r="K6248" s="26" t="s">
        <v>8216</v>
      </c>
      <c r="L6248" s="27" t="s">
        <v>15965</v>
      </c>
      <c r="M6248" s="27" t="s">
        <v>19499</v>
      </c>
      <c r="N6248" s="27" t="s">
        <v>19482</v>
      </c>
      <c r="O6248" s="27" t="s">
        <v>19482</v>
      </c>
      <c r="P6248" s="27" t="s">
        <v>19511</v>
      </c>
      <c r="Q6248" s="28" t="s">
        <v>19511</v>
      </c>
    </row>
    <row r="6249" spans="11:17" x14ac:dyDescent="0.2">
      <c r="K6249" s="29" t="s">
        <v>8186</v>
      </c>
      <c r="L6249" s="30" t="s">
        <v>12254</v>
      </c>
      <c r="M6249" s="30" t="s">
        <v>19500</v>
      </c>
      <c r="N6249" s="30" t="s">
        <v>19482</v>
      </c>
      <c r="O6249" s="30" t="s">
        <v>19482</v>
      </c>
      <c r="P6249" s="30" t="s">
        <v>19511</v>
      </c>
      <c r="Q6249" s="31" t="s">
        <v>19511</v>
      </c>
    </row>
    <row r="6250" spans="11:17" x14ac:dyDescent="0.2">
      <c r="K6250" s="26" t="s">
        <v>8220</v>
      </c>
      <c r="L6250" s="27" t="s">
        <v>19501</v>
      </c>
      <c r="M6250" s="27" t="s">
        <v>19511</v>
      </c>
      <c r="N6250" s="27" t="s">
        <v>19482</v>
      </c>
      <c r="O6250" s="27" t="s">
        <v>19511</v>
      </c>
      <c r="P6250" s="27" t="s">
        <v>19511</v>
      </c>
      <c r="Q6250" s="28" t="s">
        <v>8155</v>
      </c>
    </row>
    <row r="6251" spans="11:17" x14ac:dyDescent="0.2">
      <c r="K6251" s="29" t="s">
        <v>8186</v>
      </c>
      <c r="L6251" s="30" t="s">
        <v>19502</v>
      </c>
      <c r="M6251" s="30" t="s">
        <v>19503</v>
      </c>
      <c r="N6251" s="30" t="s">
        <v>19482</v>
      </c>
      <c r="O6251" s="30" t="s">
        <v>19511</v>
      </c>
      <c r="P6251" s="30" t="s">
        <v>8156</v>
      </c>
      <c r="Q6251" s="31" t="s">
        <v>8157</v>
      </c>
    </row>
    <row r="6252" spans="11:17" x14ac:dyDescent="0.2">
      <c r="K6252" s="26" t="s">
        <v>8186</v>
      </c>
      <c r="L6252" s="27" t="s">
        <v>19504</v>
      </c>
      <c r="M6252" s="27" t="s">
        <v>8158</v>
      </c>
      <c r="N6252" s="27" t="s">
        <v>19505</v>
      </c>
      <c r="O6252" s="27" t="s">
        <v>19505</v>
      </c>
      <c r="P6252" s="27" t="s">
        <v>8159</v>
      </c>
      <c r="Q6252" s="28" t="s">
        <v>8160</v>
      </c>
    </row>
    <row r="6253" spans="11:17" x14ac:dyDescent="0.2">
      <c r="K6253" s="29" t="s">
        <v>8183</v>
      </c>
      <c r="L6253" s="30" t="s">
        <v>19506</v>
      </c>
      <c r="M6253" s="30" t="s">
        <v>19507</v>
      </c>
      <c r="N6253" s="30" t="s">
        <v>19505</v>
      </c>
      <c r="O6253" s="30" t="s">
        <v>19505</v>
      </c>
      <c r="P6253" s="30" t="s">
        <v>19511</v>
      </c>
      <c r="Q6253" s="31" t="s">
        <v>8161</v>
      </c>
    </row>
    <row r="6254" spans="11:17" x14ac:dyDescent="0.2">
      <c r="K6254" s="20" t="s">
        <v>8186</v>
      </c>
      <c r="L6254" s="21" t="s">
        <v>19508</v>
      </c>
      <c r="M6254" s="21" t="s">
        <v>6932</v>
      </c>
      <c r="N6254" s="21" t="s">
        <v>19505</v>
      </c>
      <c r="O6254" s="21" t="s">
        <v>19511</v>
      </c>
      <c r="P6254" s="21" t="s">
        <v>8162</v>
      </c>
      <c r="Q6254" s="22" t="s">
        <v>8163</v>
      </c>
    </row>
  </sheetData>
  <mergeCells count="8">
    <mergeCell ref="H2:I2"/>
    <mergeCell ref="H3:I3"/>
    <mergeCell ref="H10:I10"/>
    <mergeCell ref="H11:I11"/>
    <mergeCell ref="A4:A5"/>
    <mergeCell ref="B4:B5"/>
    <mergeCell ref="H5:I6"/>
    <mergeCell ref="H7:I8"/>
  </mergeCells>
  <conditionalFormatting sqref="B6:B5854">
    <cfRule type="cellIs" dxfId="13" priority="2" operator="greaterThan">
      <formula>1</formula>
    </cfRule>
  </conditionalFormatting>
  <conditionalFormatting sqref="H7">
    <cfRule type="cellIs" dxfId="12" priority="1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54"/>
  <sheetViews>
    <sheetView zoomScale="140" zoomScaleNormal="140" workbookViewId="0">
      <selection activeCell="F31" sqref="F31"/>
    </sheetView>
  </sheetViews>
  <sheetFormatPr baseColWidth="10" defaultColWidth="14.5" defaultRowHeight="15" customHeight="1" x14ac:dyDescent="0.2"/>
  <cols>
    <col min="1" max="1" width="4.1640625" customWidth="1"/>
    <col min="2" max="2" width="31.33203125" customWidth="1"/>
    <col min="3" max="3" width="38.33203125" customWidth="1"/>
    <col min="4" max="4" width="15.5" customWidth="1"/>
    <col min="5" max="5" width="17.1640625" customWidth="1"/>
    <col min="6" max="6" width="22.1640625" customWidth="1"/>
    <col min="7" max="7" width="18.6640625" bestFit="1" customWidth="1"/>
    <col min="8" max="8" width="14.5" bestFit="1" customWidth="1"/>
    <col min="9" max="9" width="30.1640625" bestFit="1" customWidth="1"/>
    <col min="10" max="10" width="28.1640625" bestFit="1" customWidth="1"/>
    <col min="11" max="26" width="8.6640625" customWidth="1"/>
  </cols>
  <sheetData>
    <row r="1" spans="2:10" x14ac:dyDescent="0.2">
      <c r="B1" s="39" t="s">
        <v>8164</v>
      </c>
      <c r="C1" s="40"/>
    </row>
    <row r="2" spans="2:10" ht="15" customHeight="1" thickBot="1" x14ac:dyDescent="0.25">
      <c r="B2" s="41"/>
      <c r="C2" s="42"/>
      <c r="E2" s="10" t="str">
        <f>IF(COUNTIF(Strutture_cleaned[Denominazione],$C$3)&gt;1,"Numero occorrenze:","")</f>
        <v>Numero occorrenze:</v>
      </c>
      <c r="F2" s="11">
        <f>IF(COUNTIF(Strutture_cleaned[Denominazione],$C$3)&gt;1,COUNTIF(Strutture_cleaned[Denominazione],$C$3),"")</f>
        <v>6</v>
      </c>
    </row>
    <row r="3" spans="2:10" ht="20" thickBot="1" x14ac:dyDescent="0.3">
      <c r="B3" s="2" t="s">
        <v>8165</v>
      </c>
      <c r="C3" s="3" t="s">
        <v>11432</v>
      </c>
      <c r="E3" s="10" t="str">
        <f>IF(COUNTIF(Strutture_cleaned[Denominazione],$C$3)&gt;1,"Nome Struttura","")</f>
        <v>Nome Struttura</v>
      </c>
      <c r="F3" s="10" t="str">
        <f>IF(COUNTIF(Strutture_cleaned[Denominazione],$C$3)&gt;1,"Indirizzi","")</f>
        <v>Indirizzi</v>
      </c>
      <c r="G3" s="10" t="str">
        <f>IF(COUNTIF(Strutture_cleaned[Denominazione],$C$3)&gt;1,"Città","")</f>
        <v>Città</v>
      </c>
      <c r="H3" s="10" t="str">
        <f>IF(COUNTIF(Strutture_cleaned[Denominazione],$C$3)&gt;1,"Località","")</f>
        <v>Località</v>
      </c>
      <c r="I3" s="10" t="str">
        <f>IF(COUNTIF(Strutture_cleaned[Denominazione],$C$3)&gt;1,"Indirizzi Web","")</f>
        <v>Indirizzi Web</v>
      </c>
      <c r="J3" s="10" t="str">
        <f>IF(COUNTIF(Strutture_cleaned[Denominazione],$C$3)&gt;1,"Email","")</f>
        <v>Email</v>
      </c>
    </row>
    <row r="4" spans="2:10" x14ac:dyDescent="0.2">
      <c r="B4" s="4" t="s">
        <v>8166</v>
      </c>
      <c r="C4" s="5" t="str">
        <f>IF( COUNTIF(Strutture_cleaned[Denominazione],$C$3) = 1, IF(_xlfn.XLOOKUP($C$3,Strutture_cleaned[Denominazione],Strutture_cleaned[Città])="", "Città  non trovata",_xlfn.XLOOKUP($C$3,Strutture_cleaned[Denominazione],Strutture_cleaned[Città])), "-------&gt;")</f>
        <v>-------&gt;</v>
      </c>
      <c r="E4" t="str" cm="1">
        <f t="array" ref="E4:J9">IF(COUNTIF(Strutture_cleaned[Denominazione],$C$3)&gt;1, _xlfn._xlws.FILTER(Strutture_cleaned[[Denominazione]:[Indirizzo di posta elettronica]],Strutture_cleaned[Denominazione]=$C$3),"")</f>
        <v>La Capannina</v>
      </c>
      <c r="F4" t="str">
        <v>Frazione Poggio 1</v>
      </c>
      <c r="G4" t="str">
        <v>Ancona</v>
      </c>
      <c r="H4" t="str">
        <v>Ancona</v>
      </c>
      <c r="I4" t="str">
        <v>www.lacapannina-portonovo.com</v>
      </c>
      <c r="J4" t="str">
        <v>info@lacapanninadiportonovo.it</v>
      </c>
    </row>
    <row r="5" spans="2:10" x14ac:dyDescent="0.2">
      <c r="B5" s="4" t="s">
        <v>8167</v>
      </c>
      <c r="C5" s="5" t="str">
        <f>IF( COUNTIF(Strutture_cleaned[Denominazione],$C$3) = 1, IF(_xlfn.XLOOKUP($C$3,Strutture_cleaned[Denominazione],Strutture_cleaned[Indirizzo])="", "Indirizzo non trovato",_xlfn.XLOOKUP($C$3,Strutture_cleaned[Denominazione],Strutture_cleaned[Indirizzo])), "-------&gt;")</f>
        <v>-------&gt;</v>
      </c>
      <c r="E5" t="str">
        <v>La Capannina</v>
      </c>
      <c r="F5" t="str">
        <v>Via Litoranea 209 209</v>
      </c>
      <c r="G5" t="str">
        <v>Numana</v>
      </c>
      <c r="H5" t="str">
        <v>Numana</v>
      </c>
      <c r="I5" t="str">
        <v/>
      </c>
      <c r="J5" t="str">
        <v/>
      </c>
    </row>
    <row r="6" spans="2:10" x14ac:dyDescent="0.2">
      <c r="B6" s="4" t="s">
        <v>8168</v>
      </c>
      <c r="C6" s="5" t="str">
        <f>IF( COUNTIF(Strutture_cleaned[Denominazione],$C$3) = 1, IF(_xlfn.XLOOKUP($C$3,Strutture_cleaned[Denominazione],Strutture_cleaned[Indirizzo di posta elettronica])="", "Email non trovata",_xlfn.XLOOKUP($C$3,Strutture_cleaned[Denominazione],Strutture_cleaned[Indirizzo di posta elettronica])), "-------&gt;")</f>
        <v>-------&gt;</v>
      </c>
      <c r="E6" t="str">
        <v>La Capannina</v>
      </c>
      <c r="F6" t="str">
        <v>Santa Maddalena  19</v>
      </c>
      <c r="G6" t="str">
        <v>Sarnano</v>
      </c>
      <c r="H6" t="str">
        <v>Santa Maddalena</v>
      </c>
      <c r="I6" t="str">
        <v/>
      </c>
      <c r="J6" t="str">
        <v>lacapannina.info@gmail.com</v>
      </c>
    </row>
    <row r="7" spans="2:10" ht="16" thickBot="1" x14ac:dyDescent="0.25">
      <c r="B7" s="6" t="s">
        <v>8169</v>
      </c>
      <c r="C7" s="5" t="str">
        <f>IF( COUNTIF(Strutture_cleaned[Denominazione],$C$3) = 1, IF(_xlfn.XLOOKUP($C$3,Strutture_cleaned[Denominazione],Strutture_cleaned[Indirizzo internet])="", "Indirizzo Web non trovato",_xlfn.XLOOKUP($C$3,Strutture_cleaned[Denominazione],Strutture_cleaned[Indirizzo internet])), "-------&gt;")</f>
        <v>-------&gt;</v>
      </c>
      <c r="E7" t="str">
        <v>La Capannina</v>
      </c>
      <c r="F7" t="str">
        <v>Viale Giuseppe Romita 1 1</v>
      </c>
      <c r="G7" t="str">
        <v>Cupra Marittima</v>
      </c>
      <c r="H7" t="str">
        <v>Cupra Marittima</v>
      </c>
      <c r="I7" t="str">
        <v>info@terrazzasulmare.it</v>
      </c>
      <c r="J7" t="str">
        <v/>
      </c>
    </row>
    <row r="8" spans="2:10" ht="16" thickBot="1" x14ac:dyDescent="0.25">
      <c r="B8" s="7" t="s">
        <v>8170</v>
      </c>
      <c r="C8" s="12">
        <f>COUNTA(Strutture_cleaned[Denominazione])</f>
        <v>6253</v>
      </c>
      <c r="E8" t="str">
        <v>La Capannina</v>
      </c>
      <c r="F8" t="str">
        <v>Viale Antonio Gramsci 1 1</v>
      </c>
      <c r="G8" t="str">
        <v>Porto San Giorgio</v>
      </c>
      <c r="H8" t="str">
        <v>Porto San Giorgio</v>
      </c>
      <c r="I8" t="str">
        <v>info@villaggiolacapannina.it</v>
      </c>
      <c r="J8" t="str">
        <v/>
      </c>
    </row>
    <row r="9" spans="2:10" ht="16" thickBot="1" x14ac:dyDescent="0.25">
      <c r="B9" s="6" t="s">
        <v>19525</v>
      </c>
      <c r="C9" s="8" t="str">
        <f>IF(C4&lt;&gt;"-------&gt;", COUNTIF(Strutture_cleaned[Città],$C$4),"Città multiple. Guardare tabella in basso")</f>
        <v>Città multiple. Guardare tabella in basso</v>
      </c>
      <c r="E9" t="str">
        <v>La Capannina</v>
      </c>
      <c r="F9" t="str">
        <v>Via San Martino 11</v>
      </c>
      <c r="G9" t="str">
        <v>Porto San Giorgio</v>
      </c>
      <c r="H9" t="str">
        <v>Porto San Giorgio</v>
      </c>
      <c r="I9" t="str">
        <v>www.villaggiolacapannina.it</v>
      </c>
      <c r="J9" t="str">
        <v>info@villaggiolacapannina.it</v>
      </c>
    </row>
    <row r="10" spans="2:10" x14ac:dyDescent="0.2"/>
    <row r="11" spans="2:10" x14ac:dyDescent="0.2">
      <c r="B11" s="11" t="str">
        <f>IF(COUNTIF(Strutture_cleaned[Denominazione],$C$3)&gt;1,"Città","")</f>
        <v>Città</v>
      </c>
      <c r="C11" s="11" t="str">
        <f>IF(COUNTIF(Strutture_cleaned[Denominazione],$C$3)&gt;1,"Numero di Struttre","")</f>
        <v>Numero di Struttre</v>
      </c>
    </row>
    <row r="12" spans="2:10" x14ac:dyDescent="0.2">
      <c r="B12" s="1" t="str" cm="1">
        <f t="array" ref="B12:B17">IF(COUNTIF(Strutture_cleaned[Denominazione],$C$3)&gt;1,_xlfn.CHOOSECOLS(_xlfn._xlws.FILTER(Strutture_cleaned[[Denominazione]:[Città]],Strutture_cleaned[Denominazione]=$C$3),3),"")</f>
        <v>Ancona</v>
      </c>
      <c r="C12">
        <f>IF(COUNTIF(Strutture_cleaned[Denominazione],$C$3)&gt;1,IF(COUNTIF(Strutture_cleaned[Città],B12)=0,"",COUNTIF(Strutture_cleaned[Città],B12)),"")</f>
        <v>183</v>
      </c>
    </row>
    <row r="13" spans="2:10" x14ac:dyDescent="0.2">
      <c r="B13" t="str">
        <v>Numana</v>
      </c>
      <c r="C13">
        <f>IF(COUNTIF(Strutture_cleaned[Denominazione],$C$3)&gt;1,IF(COUNTIF(Strutture_cleaned[Città],B13)=0,"",COUNTIF(Strutture_cleaned[Città],B13)),"")</f>
        <v>173</v>
      </c>
    </row>
    <row r="14" spans="2:10" x14ac:dyDescent="0.2">
      <c r="B14" t="str">
        <v>Sarnano</v>
      </c>
      <c r="C14">
        <f>IF(COUNTIF(Strutture_cleaned[Denominazione],$C$3)&gt;1,IF(COUNTIF(Strutture_cleaned[Città],B14)=0,"",COUNTIF(Strutture_cleaned[Città],B14)),"")</f>
        <v>40</v>
      </c>
    </row>
    <row r="15" spans="2:10" x14ac:dyDescent="0.2">
      <c r="B15" t="str">
        <v>Cupra Marittima</v>
      </c>
      <c r="C15">
        <f>IF(COUNTIF(Strutture_cleaned[Denominazione],$C$3)&gt;1,IF(COUNTIF(Strutture_cleaned[Città],B15)=0,"",COUNTIF(Strutture_cleaned[Città],B15)),"")</f>
        <v>72</v>
      </c>
    </row>
    <row r="16" spans="2:10" x14ac:dyDescent="0.2">
      <c r="B16" t="str">
        <v>Porto San Giorgio</v>
      </c>
      <c r="C16">
        <f>IF(COUNTIF(Strutture_cleaned[Denominazione],$C$3)&gt;1,IF(COUNTIF(Strutture_cleaned[Città],B16)=0,"",COUNTIF(Strutture_cleaned[Città],B16)),"")</f>
        <v>103</v>
      </c>
    </row>
    <row r="17" spans="2:3" x14ac:dyDescent="0.2">
      <c r="B17" t="str">
        <v>Porto San Giorgio</v>
      </c>
      <c r="C17">
        <f>IF(COUNTIF(Strutture_cleaned[Denominazione],$C$3)&gt;1,IF(COUNTIF(Strutture_cleaned[Città],B17)=0,"",COUNTIF(Strutture_cleaned[Città],B17)),"")</f>
        <v>103</v>
      </c>
    </row>
    <row r="18" spans="2:3" x14ac:dyDescent="0.2">
      <c r="C18" t="str">
        <f>IF(COUNTIF(Strutture_cleaned[Denominazione],$C$3)&gt;1,IF(COUNTIF(Strutture_cleaned[Città],B18)=0,"",COUNTIF(Strutture_cleaned[Città],B18)),"")</f>
        <v/>
      </c>
    </row>
    <row r="19" spans="2:3" x14ac:dyDescent="0.2">
      <c r="C19" t="str">
        <f>IF(COUNTIF(Strutture_cleaned[Denominazione],$C$3)&gt;1,IF(COUNTIF(Strutture_cleaned[Città],B19)=0,"",COUNTIF(Strutture_cleaned[Città],B19)),"")</f>
        <v/>
      </c>
    </row>
    <row r="20" spans="2:3" x14ac:dyDescent="0.2">
      <c r="C20" t="str">
        <f>IF(COUNTIF(Strutture_cleaned[Denominazione],$C$3)&gt;1,IF(COUNTIF(Strutture_cleaned[Città],B20)=0,"",COUNTIF(Strutture_cleaned[Città],B20)),"")</f>
        <v/>
      </c>
    </row>
    <row r="21" spans="2:3" ht="15" customHeight="1" x14ac:dyDescent="0.2">
      <c r="C21" t="str">
        <f>IF(COUNTIF(Strutture_cleaned[Denominazione],$C$3)&gt;1,IF(COUNTIF(Strutture_cleaned[Città],B21)=0,"",COUNTIF(Strutture_cleaned[Città],B21)),"")</f>
        <v/>
      </c>
    </row>
    <row r="22" spans="2:3" ht="15" customHeight="1" x14ac:dyDescent="0.2">
      <c r="C22" t="str">
        <f>IF(COUNTIF(Strutture_cleaned[Denominazione],$C$3)&gt;1,IF(COUNTIF(Strutture_cleaned[Città],B22)=0,"",COUNTIF(Strutture_cleaned[Città],B22)),"")</f>
        <v/>
      </c>
    </row>
    <row r="23" spans="2:3" ht="15" customHeight="1" x14ac:dyDescent="0.2">
      <c r="C23" t="str">
        <f>IF(COUNTIF(Strutture_cleaned[Denominazione],$C$3)&gt;1,IF(COUNTIF(Strutture_cleaned[Città],B23)=0,"",COUNTIF(Strutture_cleaned[Città],B23)),"")</f>
        <v/>
      </c>
    </row>
    <row r="24" spans="2:3" ht="15" customHeight="1" x14ac:dyDescent="0.2">
      <c r="C24" t="str">
        <f>IF(COUNTIF(Strutture_cleaned[Denominazione],$C$3)&gt;1,IF(COUNTIF(Strutture_cleaned[Città],B24)=0,"",COUNTIF(Strutture_cleaned[Città],B24)),"")</f>
        <v/>
      </c>
    </row>
    <row r="25" spans="2:3" ht="15" customHeight="1" x14ac:dyDescent="0.2">
      <c r="C25" t="str">
        <f>IF(COUNTIF(Strutture_cleaned[Denominazione],$C$3)&gt;1,IF(COUNTIF(Strutture_cleaned[Città],B25)=0,"",COUNTIF(Strutture_cleaned[Città],B25)),"")</f>
        <v/>
      </c>
    </row>
    <row r="26" spans="2:3" ht="15" customHeight="1" x14ac:dyDescent="0.2">
      <c r="C26" t="str">
        <f>IF(COUNTIF(Strutture_cleaned[Denominazione],$C$3)&gt;1,IF(COUNTIF(Strutture_cleaned[Città],B26)=0,"",COUNTIF(Strutture_cleaned[Città],B26)),"")</f>
        <v/>
      </c>
    </row>
    <row r="27" spans="2:3" ht="15" customHeight="1" x14ac:dyDescent="0.2">
      <c r="C27" t="str">
        <f>IF(COUNTIF(Strutture_cleaned[Denominazione],$C$3)&gt;1,IF(COUNTIF(Strutture_cleaned[Città],B27)=0,"",COUNTIF(Strutture_cleaned[Città],B27)),"")</f>
        <v/>
      </c>
    </row>
    <row r="28" spans="2:3" ht="15" customHeight="1" x14ac:dyDescent="0.2">
      <c r="C28" t="str">
        <f>IF(COUNTIF(Strutture_cleaned[Denominazione],$C$3)&gt;1,IF(COUNTIF(Strutture_cleaned[Città],B28)=0,"",COUNTIF(Strutture_cleaned[Città],B28)),"")</f>
        <v/>
      </c>
    </row>
    <row r="29" spans="2:3" ht="15" customHeight="1" x14ac:dyDescent="0.2">
      <c r="C29" t="str">
        <f>IF(COUNTIF(Strutture_cleaned[Denominazione],$C$3)&gt;1,IF(COUNTIF(Strutture_cleaned[Città],B29)=0,"",COUNTIF(Strutture_cleaned[Città],B29)),"")</f>
        <v/>
      </c>
    </row>
    <row r="30" spans="2:3" ht="15" customHeight="1" x14ac:dyDescent="0.2">
      <c r="C30" t="str">
        <f>IF(COUNTIF(Strutture_cleaned[Denominazione],$C$3)&gt;1,IF(COUNTIF(Strutture_cleaned[Città],B30)=0,"",COUNTIF(Strutture_cleaned[Città],B30)),"")</f>
        <v/>
      </c>
    </row>
    <row r="31" spans="2:3" ht="15" customHeight="1" x14ac:dyDescent="0.2">
      <c r="C31" t="str">
        <f>IF(COUNTIF(Strutture_cleaned[Denominazione],$C$3)&gt;1,IF(COUNTIF(Strutture_cleaned[Città],B31)=0,"",COUNTIF(Strutture_cleaned[Città],B31)),"")</f>
        <v/>
      </c>
    </row>
    <row r="32" spans="2:3" ht="15" customHeight="1" x14ac:dyDescent="0.2">
      <c r="C32" t="str">
        <f>IF(COUNTIF(Strutture_cleaned[Denominazione],$C$3)&gt;1,IF(COUNTIF(Strutture_cleaned[Città],B32)=0,"",COUNTIF(Strutture_cleaned[Città],B32)),"")</f>
        <v/>
      </c>
    </row>
    <row r="33" spans="3:3" ht="15" customHeight="1" x14ac:dyDescent="0.2">
      <c r="C33" t="str">
        <f>IF(COUNTIF(Strutture_cleaned[Denominazione],$C$3)&gt;1,IF(COUNTIF(Strutture_cleaned[Città],B33)=0,"",COUNTIF(Strutture_cleaned[Città],B33)),"")</f>
        <v/>
      </c>
    </row>
    <row r="34" spans="3:3" ht="15" customHeight="1" x14ac:dyDescent="0.2">
      <c r="C34" t="str">
        <f>IF(COUNTIF(Strutture_cleaned[Denominazione],$C$3)&gt;1,IF(COUNTIF(Strutture_cleaned[Città],B34)=0,"",COUNTIF(Strutture_cleaned[Città],B34)),"")</f>
        <v/>
      </c>
    </row>
    <row r="35" spans="3:3" ht="15" customHeight="1" x14ac:dyDescent="0.2">
      <c r="C35" t="str">
        <f>IF(COUNTIF(Strutture_cleaned[Denominazione],$C$3)&gt;1,IF(COUNTIF(Strutture_cleaned[Città],B35)=0,"",COUNTIF(Strutture_cleaned[Città],B35)),"")</f>
        <v/>
      </c>
    </row>
    <row r="36" spans="3:3" ht="15" customHeight="1" x14ac:dyDescent="0.2">
      <c r="C36" t="str">
        <f>IF(COUNTIF(Strutture_cleaned[Denominazione],$C$3)&gt;1,IF(COUNTIF(Strutture_cleaned[Città],B36)=0,"",COUNTIF(Strutture_cleaned[Città],B36)),"")</f>
        <v/>
      </c>
    </row>
    <row r="37" spans="3:3" ht="15" customHeight="1" x14ac:dyDescent="0.2">
      <c r="C37" t="str">
        <f>IF(COUNTIF(Strutture_cleaned[Denominazione],$C$3)&gt;1,IF(COUNTIF(Strutture_cleaned[Città],B37)=0,"",COUNTIF(Strutture_cleaned[Città],B37)),"")</f>
        <v/>
      </c>
    </row>
    <row r="38" spans="3:3" ht="15" customHeight="1" x14ac:dyDescent="0.2">
      <c r="C38" t="str">
        <f>IF(COUNTIF(Strutture_cleaned[Denominazione],$C$3)&gt;1,IF(COUNTIF(Strutture_cleaned[Città],B38)=0,"",COUNTIF(Strutture_cleaned[Città],B38)),"")</f>
        <v/>
      </c>
    </row>
    <row r="39" spans="3:3" ht="15" customHeight="1" x14ac:dyDescent="0.2">
      <c r="C39" t="str">
        <f>IF(COUNTIF(Strutture_cleaned[Denominazione],$C$3)&gt;1,IF(COUNTIF(Strutture_cleaned[Città],B39)=0,"",COUNTIF(Strutture_cleaned[Città],B39)),"")</f>
        <v/>
      </c>
    </row>
    <row r="40" spans="3:3" ht="15" customHeight="1" x14ac:dyDescent="0.2">
      <c r="C40" t="str">
        <f>IF(COUNTIF(Strutture_cleaned[Denominazione],$C$3)&gt;1,IF(COUNTIF(Strutture_cleaned[Città],B40)=0,"",COUNTIF(Strutture_cleaned[Città],B40)),"")</f>
        <v/>
      </c>
    </row>
    <row r="41" spans="3:3" ht="15" customHeight="1" x14ac:dyDescent="0.2">
      <c r="C41" t="str">
        <f>IF(COUNTIF(Strutture_cleaned[Denominazione],$C$3)&gt;1,IF(COUNTIF(Strutture_cleaned[Città],B41)=0,"",COUNTIF(Strutture_cleaned[Città],B41)),"")</f>
        <v/>
      </c>
    </row>
    <row r="42" spans="3:3" ht="15" customHeight="1" x14ac:dyDescent="0.2">
      <c r="C42" t="str">
        <f>IF(COUNTIF(Strutture_cleaned[Denominazione],$C$3)&gt;1,IF(COUNTIF(Strutture_cleaned[Città],B42)=0,"",COUNTIF(Strutture_cleaned[Città],B42)),"")</f>
        <v/>
      </c>
    </row>
    <row r="43" spans="3:3" ht="15" customHeight="1" x14ac:dyDescent="0.2">
      <c r="C43" t="str">
        <f>IF(COUNTIF(Strutture_cleaned[Denominazione],$C$3)&gt;1,IF(COUNTIF(Strutture_cleaned[Città],B43)=0,"",COUNTIF(Strutture_cleaned[Città],B43)),"")</f>
        <v/>
      </c>
    </row>
    <row r="44" spans="3:3" ht="15" customHeight="1" x14ac:dyDescent="0.2">
      <c r="C44" t="str">
        <f>IF(COUNTIF(Strutture_cleaned[Denominazione],$C$3)&gt;1,IF(COUNTIF(Strutture_cleaned[Città],B44)=0,"",COUNTIF(Strutture_cleaned[Città],B44)),"")</f>
        <v/>
      </c>
    </row>
    <row r="45" spans="3:3" ht="15" customHeight="1" x14ac:dyDescent="0.2">
      <c r="C45" t="str">
        <f>IF(COUNTIF(Strutture_cleaned[Denominazione],$C$3)&gt;1,IF(COUNTIF(Strutture_cleaned[Città],B45)=0,"",COUNTIF(Strutture_cleaned[Città],B45)),"")</f>
        <v/>
      </c>
    </row>
    <row r="46" spans="3:3" ht="15" customHeight="1" x14ac:dyDescent="0.2">
      <c r="C46" t="str">
        <f>IF(COUNTIF(Strutture_cleaned[Denominazione],$C$3)&gt;1,IF(COUNTIF(Strutture_cleaned[Città],B46)=0,"",COUNTIF(Strutture_cleaned[Città],B46)),"")</f>
        <v/>
      </c>
    </row>
    <row r="47" spans="3:3" ht="15" customHeight="1" x14ac:dyDescent="0.2">
      <c r="C47" t="str">
        <f>IF(COUNTIF(Strutture_cleaned[Denominazione],$C$3)&gt;1,IF(COUNTIF(Strutture_cleaned[Città],B47)=0,"",COUNTIF(Strutture_cleaned[Città],B47)),"")</f>
        <v/>
      </c>
    </row>
    <row r="48" spans="3:3" ht="15" customHeight="1" x14ac:dyDescent="0.2">
      <c r="C48" t="str">
        <f>IF(COUNTIF(Strutture_cleaned[Denominazione],$C$3)&gt;1,IF(COUNTIF(Strutture_cleaned[Città],B48)=0,"",COUNTIF(Strutture_cleaned[Città],B48)),"")</f>
        <v/>
      </c>
    </row>
    <row r="49" spans="3:3" ht="15" customHeight="1" x14ac:dyDescent="0.2">
      <c r="C49" t="str">
        <f>IF(COUNTIF(Strutture_cleaned[Denominazione],$C$3)&gt;1,IF(COUNTIF(Strutture_cleaned[Città],B49)=0,"",COUNTIF(Strutture_cleaned[Città],B49)),"")</f>
        <v/>
      </c>
    </row>
    <row r="50" spans="3:3" ht="15" customHeight="1" x14ac:dyDescent="0.2">
      <c r="C50" t="str">
        <f>IF(COUNTIF(Strutture_cleaned[Denominazione],$C$3)&gt;1,IF(COUNTIF(Strutture_cleaned[Città],B50)=0,"",COUNTIF(Strutture_cleaned[Città],B50)),"")</f>
        <v/>
      </c>
    </row>
    <row r="51" spans="3:3" ht="15" customHeight="1" x14ac:dyDescent="0.2">
      <c r="C51" t="str">
        <f>IF(COUNTIF(Strutture_cleaned[Denominazione],$C$3)&gt;1,IF(COUNTIF(Strutture_cleaned[Città],B51)=0,"",COUNTIF(Strutture_cleaned[Città],B51)),"")</f>
        <v/>
      </c>
    </row>
    <row r="52" spans="3:3" ht="15" customHeight="1" x14ac:dyDescent="0.2">
      <c r="C52" t="str">
        <f>IF(COUNTIF(Strutture_cleaned[Denominazione],$C$3)&gt;1,IF(COUNTIF(Strutture_cleaned[Città],B52)=0,"",COUNTIF(Strutture_cleaned[Città],B52)),"")</f>
        <v/>
      </c>
    </row>
    <row r="53" spans="3:3" ht="15" customHeight="1" x14ac:dyDescent="0.2">
      <c r="C53" t="str">
        <f>IF(COUNTIF(Strutture_cleaned[Denominazione],$C$3)&gt;1,IF(COUNTIF(Strutture_cleaned[Città],B53)=0,"",COUNTIF(Strutture_cleaned[Città],B53)),"")</f>
        <v/>
      </c>
    </row>
    <row r="54" spans="3:3" ht="15" customHeight="1" x14ac:dyDescent="0.2">
      <c r="C54" t="str">
        <f>IF(COUNTIF(Strutture_cleaned[Denominazione],$C$3)&gt;1,IF(COUNTIF(Strutture_cleaned[Città],B54)=0,"",COUNTIF(Strutture_cleaned[Città],B54)),"")</f>
        <v/>
      </c>
    </row>
  </sheetData>
  <mergeCells count="1">
    <mergeCell ref="B1:C2"/>
  </mergeCells>
  <conditionalFormatting sqref="B11:C11">
    <cfRule type="notContainsBlanks" dxfId="11" priority="2">
      <formula>LEN(TRIM(B11))&gt;0</formula>
    </cfRule>
  </conditionalFormatting>
  <conditionalFormatting sqref="B12:C54">
    <cfRule type="notContainsBlanks" dxfId="10" priority="1">
      <formula>LEN(TRIM(B12))&gt;0</formula>
    </cfRule>
  </conditionalFormatting>
  <conditionalFormatting sqref="E2">
    <cfRule type="notContainsBlanks" dxfId="9" priority="8">
      <formula>LEN(TRIM(E2))&gt;0</formula>
    </cfRule>
  </conditionalFormatting>
  <conditionalFormatting sqref="E3:J3">
    <cfRule type="notContainsBlanks" dxfId="8" priority="11">
      <formula>LEN(TRIM(E3))&gt;0</formula>
    </cfRule>
  </conditionalFormatting>
  <conditionalFormatting sqref="E4:J46">
    <cfRule type="notContainsBlanks" dxfId="7" priority="4">
      <formula>LEN(TRIM(E4))&gt;0</formula>
    </cfRule>
  </conditionalFormatting>
  <conditionalFormatting sqref="F2">
    <cfRule type="notContainsBlanks" dxfId="6" priority="3">
      <formula>LEN(TRIM(F2))&gt;0</formula>
    </cfRule>
  </conditionalFormatting>
  <dataValidations count="1">
    <dataValidation type="list" allowBlank="1" showInputMessage="1" showErrorMessage="1" sqref="C3" xr:uid="{2B317BB1-4B4E-674C-875C-0A3030B5AAEE}">
      <formula1>nomiStrutture</formula1>
    </dataValidation>
  </dataValidation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70B8D-DC17-764A-B95C-88F2C47C5090}">
  <sheetPr>
    <tabColor theme="6" tint="0.79998168889431442"/>
  </sheetPr>
  <dimension ref="A1:G6254"/>
  <sheetViews>
    <sheetView workbookViewId="0">
      <selection activeCell="B10" sqref="B10"/>
    </sheetView>
  </sheetViews>
  <sheetFormatPr baseColWidth="10" defaultColWidth="10.6640625" defaultRowHeight="15" x14ac:dyDescent="0.2"/>
  <cols>
    <col min="1" max="1" width="25.6640625" bestFit="1" customWidth="1"/>
    <col min="2" max="2" width="50.5" bestFit="1" customWidth="1"/>
    <col min="3" max="3" width="41.33203125" bestFit="1" customWidth="1"/>
    <col min="4" max="4" width="23" bestFit="1" customWidth="1"/>
    <col min="5" max="5" width="36.6640625" bestFit="1" customWidth="1"/>
    <col min="6" max="6" width="57" bestFit="1" customWidth="1"/>
    <col min="7" max="7" width="45.6640625" bestFit="1" customWidth="1"/>
    <col min="8" max="8" width="45.33203125" bestFit="1" customWidth="1"/>
    <col min="9" max="9" width="55.83203125" bestFit="1" customWidth="1"/>
    <col min="10" max="10" width="45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19526</v>
      </c>
      <c r="F1" t="s">
        <v>5</v>
      </c>
      <c r="G1" t="s">
        <v>6</v>
      </c>
    </row>
    <row r="2" spans="1:7" x14ac:dyDescent="0.2">
      <c r="A2" t="s">
        <v>8171</v>
      </c>
      <c r="B2" t="s">
        <v>8172</v>
      </c>
      <c r="C2" t="s">
        <v>7</v>
      </c>
      <c r="D2" t="s">
        <v>8173</v>
      </c>
      <c r="E2" t="s">
        <v>19511</v>
      </c>
      <c r="F2" t="s">
        <v>8</v>
      </c>
      <c r="G2" t="s">
        <v>9</v>
      </c>
    </row>
    <row r="3" spans="1:7" x14ac:dyDescent="0.2">
      <c r="A3" t="s">
        <v>8174</v>
      </c>
      <c r="B3" t="s">
        <v>8175</v>
      </c>
      <c r="C3" t="s">
        <v>10</v>
      </c>
      <c r="D3" t="s">
        <v>34</v>
      </c>
      <c r="E3" t="s">
        <v>34</v>
      </c>
      <c r="F3" t="s">
        <v>19511</v>
      </c>
      <c r="G3" t="s">
        <v>11</v>
      </c>
    </row>
    <row r="4" spans="1:7" x14ac:dyDescent="0.2">
      <c r="A4" t="s">
        <v>8174</v>
      </c>
      <c r="B4" t="s">
        <v>8176</v>
      </c>
      <c r="C4" t="s">
        <v>12</v>
      </c>
      <c r="D4" t="s">
        <v>34</v>
      </c>
      <c r="E4" t="s">
        <v>34</v>
      </c>
      <c r="F4" t="s">
        <v>19511</v>
      </c>
      <c r="G4" t="s">
        <v>13</v>
      </c>
    </row>
    <row r="5" spans="1:7" x14ac:dyDescent="0.2">
      <c r="A5" t="s">
        <v>8177</v>
      </c>
      <c r="B5" t="s">
        <v>8178</v>
      </c>
      <c r="C5" t="s">
        <v>14</v>
      </c>
      <c r="D5" t="s">
        <v>34</v>
      </c>
      <c r="E5" t="s">
        <v>34</v>
      </c>
      <c r="F5" t="s">
        <v>19511</v>
      </c>
      <c r="G5" t="s">
        <v>19511</v>
      </c>
    </row>
    <row r="6" spans="1:7" x14ac:dyDescent="0.2">
      <c r="A6" t="s">
        <v>8177</v>
      </c>
      <c r="B6" t="s">
        <v>8179</v>
      </c>
      <c r="C6" t="s">
        <v>8180</v>
      </c>
      <c r="D6" t="s">
        <v>34</v>
      </c>
      <c r="E6" t="s">
        <v>34</v>
      </c>
      <c r="F6" t="s">
        <v>19511</v>
      </c>
      <c r="G6" t="s">
        <v>15</v>
      </c>
    </row>
    <row r="7" spans="1:7" x14ac:dyDescent="0.2">
      <c r="A7" t="s">
        <v>8174</v>
      </c>
      <c r="B7" t="s">
        <v>8181</v>
      </c>
      <c r="C7" t="s">
        <v>8182</v>
      </c>
      <c r="D7" t="s">
        <v>34</v>
      </c>
      <c r="E7" t="s">
        <v>34</v>
      </c>
      <c r="F7" t="s">
        <v>19511</v>
      </c>
      <c r="G7" t="s">
        <v>16</v>
      </c>
    </row>
    <row r="8" spans="1:7" x14ac:dyDescent="0.2">
      <c r="A8" t="s">
        <v>8183</v>
      </c>
      <c r="B8" t="s">
        <v>8184</v>
      </c>
      <c r="C8" t="s">
        <v>8185</v>
      </c>
      <c r="D8" t="s">
        <v>34</v>
      </c>
      <c r="E8" t="s">
        <v>17</v>
      </c>
      <c r="F8" t="s">
        <v>18</v>
      </c>
      <c r="G8" t="s">
        <v>19</v>
      </c>
    </row>
    <row r="9" spans="1:7" x14ac:dyDescent="0.2">
      <c r="A9" t="s">
        <v>8186</v>
      </c>
      <c r="B9" t="s">
        <v>8187</v>
      </c>
      <c r="C9" t="s">
        <v>8188</v>
      </c>
      <c r="D9" t="s">
        <v>34</v>
      </c>
      <c r="E9" t="s">
        <v>34</v>
      </c>
      <c r="F9" t="s">
        <v>19511</v>
      </c>
      <c r="G9" t="s">
        <v>19511</v>
      </c>
    </row>
    <row r="10" spans="1:7" x14ac:dyDescent="0.2">
      <c r="A10" t="s">
        <v>8177</v>
      </c>
      <c r="B10" t="s">
        <v>8189</v>
      </c>
      <c r="C10" t="s">
        <v>8190</v>
      </c>
      <c r="D10" t="s">
        <v>34</v>
      </c>
      <c r="E10" t="s">
        <v>34</v>
      </c>
      <c r="F10" t="s">
        <v>20</v>
      </c>
      <c r="G10" t="s">
        <v>21</v>
      </c>
    </row>
    <row r="11" spans="1:7" x14ac:dyDescent="0.2">
      <c r="A11" t="s">
        <v>8177</v>
      </c>
      <c r="B11" t="s">
        <v>8191</v>
      </c>
      <c r="C11" t="s">
        <v>8192</v>
      </c>
      <c r="D11" t="s">
        <v>34</v>
      </c>
      <c r="E11" t="s">
        <v>34</v>
      </c>
      <c r="F11" t="s">
        <v>22</v>
      </c>
      <c r="G11" t="s">
        <v>23</v>
      </c>
    </row>
    <row r="12" spans="1:7" x14ac:dyDescent="0.2">
      <c r="A12" t="s">
        <v>8183</v>
      </c>
      <c r="B12" t="s">
        <v>8193</v>
      </c>
      <c r="C12" t="s">
        <v>8188</v>
      </c>
      <c r="D12" t="s">
        <v>34</v>
      </c>
      <c r="E12" t="s">
        <v>34</v>
      </c>
      <c r="F12" t="s">
        <v>19511</v>
      </c>
      <c r="G12" t="s">
        <v>24</v>
      </c>
    </row>
    <row r="13" spans="1:7" x14ac:dyDescent="0.2">
      <c r="A13" t="s">
        <v>8183</v>
      </c>
      <c r="B13" t="s">
        <v>8194</v>
      </c>
      <c r="C13" t="s">
        <v>8195</v>
      </c>
      <c r="D13" t="s">
        <v>34</v>
      </c>
      <c r="E13" t="s">
        <v>34</v>
      </c>
      <c r="F13" t="s">
        <v>25</v>
      </c>
      <c r="G13" t="s">
        <v>26</v>
      </c>
    </row>
    <row r="14" spans="1:7" x14ac:dyDescent="0.2">
      <c r="A14" t="s">
        <v>8177</v>
      </c>
      <c r="B14" t="s">
        <v>8196</v>
      </c>
      <c r="C14" t="s">
        <v>8197</v>
      </c>
      <c r="D14" t="s">
        <v>34</v>
      </c>
      <c r="E14" t="s">
        <v>34</v>
      </c>
      <c r="F14" t="s">
        <v>19511</v>
      </c>
      <c r="G14" t="s">
        <v>19511</v>
      </c>
    </row>
    <row r="15" spans="1:7" x14ac:dyDescent="0.2">
      <c r="A15" t="s">
        <v>8186</v>
      </c>
      <c r="B15" t="s">
        <v>8198</v>
      </c>
      <c r="C15" t="s">
        <v>8199</v>
      </c>
      <c r="D15" t="s">
        <v>34</v>
      </c>
      <c r="E15" t="s">
        <v>34</v>
      </c>
      <c r="F15" t="s">
        <v>19511</v>
      </c>
      <c r="G15" t="s">
        <v>27</v>
      </c>
    </row>
    <row r="16" spans="1:7" x14ac:dyDescent="0.2">
      <c r="A16" t="s">
        <v>8177</v>
      </c>
      <c r="B16" t="s">
        <v>8200</v>
      </c>
      <c r="C16" t="s">
        <v>8201</v>
      </c>
      <c r="D16" t="s">
        <v>34</v>
      </c>
      <c r="E16" t="s">
        <v>34</v>
      </c>
      <c r="F16" t="s">
        <v>28</v>
      </c>
      <c r="G16" t="s">
        <v>29</v>
      </c>
    </row>
    <row r="17" spans="1:7" x14ac:dyDescent="0.2">
      <c r="A17" t="s">
        <v>8171</v>
      </c>
      <c r="B17" t="s">
        <v>8202</v>
      </c>
      <c r="C17" t="s">
        <v>8203</v>
      </c>
      <c r="D17" t="s">
        <v>34</v>
      </c>
      <c r="E17" t="s">
        <v>34</v>
      </c>
      <c r="F17" t="s">
        <v>30</v>
      </c>
      <c r="G17" t="s">
        <v>31</v>
      </c>
    </row>
    <row r="18" spans="1:7" x14ac:dyDescent="0.2">
      <c r="A18" t="s">
        <v>8174</v>
      </c>
      <c r="B18" t="s">
        <v>8204</v>
      </c>
      <c r="C18" t="s">
        <v>8205</v>
      </c>
      <c r="D18" t="s">
        <v>34</v>
      </c>
      <c r="E18" t="s">
        <v>34</v>
      </c>
      <c r="F18" t="s">
        <v>19511</v>
      </c>
      <c r="G18" t="s">
        <v>19511</v>
      </c>
    </row>
    <row r="19" spans="1:7" x14ac:dyDescent="0.2">
      <c r="A19" t="s">
        <v>8186</v>
      </c>
      <c r="B19" t="s">
        <v>8206</v>
      </c>
      <c r="C19" t="s">
        <v>8207</v>
      </c>
      <c r="D19" t="s">
        <v>34</v>
      </c>
      <c r="E19" t="s">
        <v>8208</v>
      </c>
      <c r="F19" t="s">
        <v>32</v>
      </c>
      <c r="G19" t="s">
        <v>33</v>
      </c>
    </row>
    <row r="20" spans="1:7" x14ac:dyDescent="0.2">
      <c r="A20" t="s">
        <v>8186</v>
      </c>
      <c r="B20" t="s">
        <v>8209</v>
      </c>
      <c r="C20" t="s">
        <v>8210</v>
      </c>
      <c r="D20" t="s">
        <v>34</v>
      </c>
      <c r="E20" t="s">
        <v>19511</v>
      </c>
      <c r="F20" t="s">
        <v>19511</v>
      </c>
      <c r="G20" t="s">
        <v>19511</v>
      </c>
    </row>
    <row r="21" spans="1:7" x14ac:dyDescent="0.2">
      <c r="A21" t="s">
        <v>8174</v>
      </c>
      <c r="B21" t="s">
        <v>8211</v>
      </c>
      <c r="C21" t="s">
        <v>8212</v>
      </c>
      <c r="D21" t="s">
        <v>34</v>
      </c>
      <c r="E21" t="s">
        <v>34</v>
      </c>
      <c r="F21" t="s">
        <v>35</v>
      </c>
      <c r="G21" t="s">
        <v>36</v>
      </c>
    </row>
    <row r="22" spans="1:7" x14ac:dyDescent="0.2">
      <c r="A22" t="s">
        <v>8174</v>
      </c>
      <c r="B22" t="s">
        <v>8213</v>
      </c>
      <c r="C22" t="s">
        <v>19511</v>
      </c>
      <c r="D22" t="s">
        <v>34</v>
      </c>
      <c r="E22" t="s">
        <v>19511</v>
      </c>
      <c r="F22" t="s">
        <v>19511</v>
      </c>
      <c r="G22" t="s">
        <v>19511</v>
      </c>
    </row>
    <row r="23" spans="1:7" x14ac:dyDescent="0.2">
      <c r="A23" t="s">
        <v>8174</v>
      </c>
      <c r="B23" t="s">
        <v>8214</v>
      </c>
      <c r="C23" t="s">
        <v>8215</v>
      </c>
      <c r="D23" t="s">
        <v>34</v>
      </c>
      <c r="E23" t="s">
        <v>19511</v>
      </c>
      <c r="F23" t="s">
        <v>19511</v>
      </c>
      <c r="G23" t="s">
        <v>19511</v>
      </c>
    </row>
    <row r="24" spans="1:7" x14ac:dyDescent="0.2">
      <c r="A24" t="s">
        <v>8216</v>
      </c>
      <c r="B24" t="s">
        <v>8217</v>
      </c>
      <c r="C24" t="s">
        <v>8218</v>
      </c>
      <c r="D24" t="s">
        <v>34</v>
      </c>
      <c r="E24" t="s">
        <v>8219</v>
      </c>
      <c r="F24" t="s">
        <v>37</v>
      </c>
      <c r="G24" t="s">
        <v>38</v>
      </c>
    </row>
    <row r="25" spans="1:7" x14ac:dyDescent="0.2">
      <c r="A25" t="s">
        <v>8220</v>
      </c>
      <c r="B25" t="s">
        <v>8221</v>
      </c>
      <c r="C25" t="s">
        <v>8222</v>
      </c>
      <c r="D25" t="s">
        <v>34</v>
      </c>
      <c r="E25" t="s">
        <v>8223</v>
      </c>
      <c r="F25" t="s">
        <v>39</v>
      </c>
      <c r="G25" t="s">
        <v>40</v>
      </c>
    </row>
    <row r="26" spans="1:7" x14ac:dyDescent="0.2">
      <c r="A26" t="s">
        <v>8174</v>
      </c>
      <c r="B26" t="s">
        <v>8224</v>
      </c>
      <c r="C26" t="s">
        <v>8225</v>
      </c>
      <c r="D26" t="s">
        <v>34</v>
      </c>
      <c r="E26" t="s">
        <v>19511</v>
      </c>
      <c r="F26" t="s">
        <v>19511</v>
      </c>
      <c r="G26" t="s">
        <v>41</v>
      </c>
    </row>
    <row r="27" spans="1:7" x14ac:dyDescent="0.2">
      <c r="A27" t="s">
        <v>8174</v>
      </c>
      <c r="B27" t="s">
        <v>8226</v>
      </c>
      <c r="C27" t="s">
        <v>8227</v>
      </c>
      <c r="D27" t="s">
        <v>34</v>
      </c>
      <c r="E27" t="s">
        <v>19511</v>
      </c>
      <c r="F27" t="s">
        <v>19511</v>
      </c>
      <c r="G27" t="s">
        <v>42</v>
      </c>
    </row>
    <row r="28" spans="1:7" x14ac:dyDescent="0.2">
      <c r="A28" t="s">
        <v>8183</v>
      </c>
      <c r="B28" t="s">
        <v>8228</v>
      </c>
      <c r="C28" t="s">
        <v>8229</v>
      </c>
      <c r="D28" t="s">
        <v>69</v>
      </c>
      <c r="E28" t="s">
        <v>19511</v>
      </c>
      <c r="F28" t="s">
        <v>19511</v>
      </c>
      <c r="G28" t="s">
        <v>43</v>
      </c>
    </row>
    <row r="29" spans="1:7" x14ac:dyDescent="0.2">
      <c r="A29" t="s">
        <v>8177</v>
      </c>
      <c r="B29" t="s">
        <v>8230</v>
      </c>
      <c r="C29" t="s">
        <v>8231</v>
      </c>
      <c r="D29" t="s">
        <v>69</v>
      </c>
      <c r="E29" t="s">
        <v>19511</v>
      </c>
      <c r="F29" t="s">
        <v>19511</v>
      </c>
      <c r="G29" t="s">
        <v>44</v>
      </c>
    </row>
    <row r="30" spans="1:7" x14ac:dyDescent="0.2">
      <c r="A30" t="s">
        <v>8186</v>
      </c>
      <c r="B30" t="s">
        <v>8232</v>
      </c>
      <c r="C30" t="s">
        <v>19511</v>
      </c>
      <c r="D30" t="s">
        <v>69</v>
      </c>
      <c r="E30" t="s">
        <v>8233</v>
      </c>
      <c r="F30" t="s">
        <v>19511</v>
      </c>
      <c r="G30" t="s">
        <v>45</v>
      </c>
    </row>
    <row r="31" spans="1:7" x14ac:dyDescent="0.2">
      <c r="A31" t="s">
        <v>8186</v>
      </c>
      <c r="B31" t="s">
        <v>8234</v>
      </c>
      <c r="C31" t="s">
        <v>19511</v>
      </c>
      <c r="D31" t="s">
        <v>69</v>
      </c>
      <c r="E31" t="s">
        <v>8235</v>
      </c>
      <c r="F31" t="s">
        <v>46</v>
      </c>
      <c r="G31" t="s">
        <v>47</v>
      </c>
    </row>
    <row r="32" spans="1:7" x14ac:dyDescent="0.2">
      <c r="A32" t="s">
        <v>8186</v>
      </c>
      <c r="B32" t="s">
        <v>8236</v>
      </c>
      <c r="C32" t="s">
        <v>8237</v>
      </c>
      <c r="D32" t="s">
        <v>69</v>
      </c>
      <c r="E32" t="s">
        <v>8238</v>
      </c>
      <c r="F32" t="s">
        <v>48</v>
      </c>
      <c r="G32" t="s">
        <v>49</v>
      </c>
    </row>
    <row r="33" spans="1:7" x14ac:dyDescent="0.2">
      <c r="A33" t="s">
        <v>8183</v>
      </c>
      <c r="B33" t="s">
        <v>8239</v>
      </c>
      <c r="C33" t="s">
        <v>8240</v>
      </c>
      <c r="D33" t="s">
        <v>69</v>
      </c>
      <c r="E33" t="s">
        <v>69</v>
      </c>
      <c r="F33" t="s">
        <v>19511</v>
      </c>
      <c r="G33" t="s">
        <v>19511</v>
      </c>
    </row>
    <row r="34" spans="1:7" x14ac:dyDescent="0.2">
      <c r="A34" t="s">
        <v>8171</v>
      </c>
      <c r="B34" t="s">
        <v>8241</v>
      </c>
      <c r="C34" t="s">
        <v>19511</v>
      </c>
      <c r="D34" t="s">
        <v>69</v>
      </c>
      <c r="E34" t="s">
        <v>69</v>
      </c>
      <c r="F34" t="s">
        <v>19511</v>
      </c>
      <c r="G34" t="s">
        <v>50</v>
      </c>
    </row>
    <row r="35" spans="1:7" x14ac:dyDescent="0.2">
      <c r="A35" t="s">
        <v>8186</v>
      </c>
      <c r="B35" t="s">
        <v>8242</v>
      </c>
      <c r="C35" t="s">
        <v>19511</v>
      </c>
      <c r="D35" t="s">
        <v>69</v>
      </c>
      <c r="E35" t="s">
        <v>8243</v>
      </c>
      <c r="F35" t="s">
        <v>51</v>
      </c>
      <c r="G35" t="s">
        <v>52</v>
      </c>
    </row>
    <row r="36" spans="1:7" x14ac:dyDescent="0.2">
      <c r="A36" t="s">
        <v>8171</v>
      </c>
      <c r="B36" t="s">
        <v>8244</v>
      </c>
      <c r="C36" t="s">
        <v>8245</v>
      </c>
      <c r="D36" t="s">
        <v>69</v>
      </c>
      <c r="E36" t="s">
        <v>69</v>
      </c>
      <c r="F36" t="s">
        <v>19511</v>
      </c>
      <c r="G36" t="s">
        <v>53</v>
      </c>
    </row>
    <row r="37" spans="1:7" x14ac:dyDescent="0.2">
      <c r="A37" t="s">
        <v>8171</v>
      </c>
      <c r="B37" t="s">
        <v>8246</v>
      </c>
      <c r="C37" t="s">
        <v>8247</v>
      </c>
      <c r="D37" t="s">
        <v>69</v>
      </c>
      <c r="E37" t="s">
        <v>69</v>
      </c>
      <c r="F37" t="s">
        <v>54</v>
      </c>
      <c r="G37" t="s">
        <v>55</v>
      </c>
    </row>
    <row r="38" spans="1:7" x14ac:dyDescent="0.2">
      <c r="A38" t="s">
        <v>8183</v>
      </c>
      <c r="B38" t="s">
        <v>8248</v>
      </c>
      <c r="C38" t="s">
        <v>8249</v>
      </c>
      <c r="D38" t="s">
        <v>69</v>
      </c>
      <c r="E38" t="s">
        <v>69</v>
      </c>
      <c r="F38" t="s">
        <v>19511</v>
      </c>
      <c r="G38" t="s">
        <v>56</v>
      </c>
    </row>
    <row r="39" spans="1:7" x14ac:dyDescent="0.2">
      <c r="A39" t="s">
        <v>8220</v>
      </c>
      <c r="B39" t="s">
        <v>8250</v>
      </c>
      <c r="C39" t="s">
        <v>19511</v>
      </c>
      <c r="D39" t="s">
        <v>69</v>
      </c>
      <c r="E39" t="s">
        <v>69</v>
      </c>
      <c r="F39" t="s">
        <v>19511</v>
      </c>
      <c r="G39" t="s">
        <v>19511</v>
      </c>
    </row>
    <row r="40" spans="1:7" x14ac:dyDescent="0.2">
      <c r="A40" t="s">
        <v>8216</v>
      </c>
      <c r="B40" t="s">
        <v>8251</v>
      </c>
      <c r="C40" t="s">
        <v>8252</v>
      </c>
      <c r="D40" t="s">
        <v>69</v>
      </c>
      <c r="E40" t="s">
        <v>19511</v>
      </c>
      <c r="F40" t="s">
        <v>19511</v>
      </c>
      <c r="G40" t="s">
        <v>43</v>
      </c>
    </row>
    <row r="41" spans="1:7" x14ac:dyDescent="0.2">
      <c r="A41" t="s">
        <v>8186</v>
      </c>
      <c r="B41" t="s">
        <v>8253</v>
      </c>
      <c r="C41" t="s">
        <v>8254</v>
      </c>
      <c r="D41" t="s">
        <v>69</v>
      </c>
      <c r="E41" t="s">
        <v>8255</v>
      </c>
      <c r="F41" t="s">
        <v>57</v>
      </c>
      <c r="G41" t="s">
        <v>58</v>
      </c>
    </row>
    <row r="42" spans="1:7" x14ac:dyDescent="0.2">
      <c r="A42" t="s">
        <v>8216</v>
      </c>
      <c r="B42" t="s">
        <v>8256</v>
      </c>
      <c r="C42" t="s">
        <v>19511</v>
      </c>
      <c r="D42" t="s">
        <v>69</v>
      </c>
      <c r="E42" t="s">
        <v>69</v>
      </c>
      <c r="F42" t="s">
        <v>59</v>
      </c>
      <c r="G42" t="s">
        <v>60</v>
      </c>
    </row>
    <row r="43" spans="1:7" x14ac:dyDescent="0.2">
      <c r="A43" t="s">
        <v>8216</v>
      </c>
      <c r="B43" t="s">
        <v>8257</v>
      </c>
      <c r="C43" t="s">
        <v>8258</v>
      </c>
      <c r="D43" t="s">
        <v>69</v>
      </c>
      <c r="E43" t="s">
        <v>69</v>
      </c>
      <c r="F43" t="s">
        <v>59</v>
      </c>
      <c r="G43" t="s">
        <v>60</v>
      </c>
    </row>
    <row r="44" spans="1:7" x14ac:dyDescent="0.2">
      <c r="A44" t="s">
        <v>8216</v>
      </c>
      <c r="B44" t="s">
        <v>8259</v>
      </c>
      <c r="C44" t="s">
        <v>8260</v>
      </c>
      <c r="D44" t="s">
        <v>69</v>
      </c>
      <c r="E44" t="s">
        <v>69</v>
      </c>
      <c r="F44" t="s">
        <v>59</v>
      </c>
      <c r="G44" t="s">
        <v>60</v>
      </c>
    </row>
    <row r="45" spans="1:7" x14ac:dyDescent="0.2">
      <c r="A45" t="s">
        <v>8171</v>
      </c>
      <c r="B45" t="s">
        <v>8261</v>
      </c>
      <c r="C45" t="s">
        <v>8262</v>
      </c>
      <c r="D45" t="s">
        <v>69</v>
      </c>
      <c r="E45" t="s">
        <v>69</v>
      </c>
      <c r="F45" t="s">
        <v>61</v>
      </c>
      <c r="G45" t="s">
        <v>62</v>
      </c>
    </row>
    <row r="46" spans="1:7" x14ac:dyDescent="0.2">
      <c r="A46" t="s">
        <v>8186</v>
      </c>
      <c r="B46" t="s">
        <v>8263</v>
      </c>
      <c r="C46" t="s">
        <v>3388</v>
      </c>
      <c r="D46" t="s">
        <v>69</v>
      </c>
      <c r="E46" t="s">
        <v>69</v>
      </c>
      <c r="F46" t="s">
        <v>19511</v>
      </c>
      <c r="G46" t="s">
        <v>19511</v>
      </c>
    </row>
    <row r="47" spans="1:7" x14ac:dyDescent="0.2">
      <c r="A47" t="s">
        <v>8171</v>
      </c>
      <c r="B47" t="s">
        <v>8264</v>
      </c>
      <c r="C47" t="s">
        <v>8265</v>
      </c>
      <c r="D47" t="s">
        <v>69</v>
      </c>
      <c r="E47" t="s">
        <v>69</v>
      </c>
      <c r="F47" t="s">
        <v>19511</v>
      </c>
      <c r="G47" t="s">
        <v>63</v>
      </c>
    </row>
    <row r="48" spans="1:7" x14ac:dyDescent="0.2">
      <c r="A48" t="s">
        <v>8177</v>
      </c>
      <c r="B48" t="s">
        <v>8266</v>
      </c>
      <c r="C48" t="s">
        <v>8267</v>
      </c>
      <c r="D48" t="s">
        <v>69</v>
      </c>
      <c r="E48" t="s">
        <v>69</v>
      </c>
      <c r="F48" t="s">
        <v>64</v>
      </c>
      <c r="G48" t="s">
        <v>65</v>
      </c>
    </row>
    <row r="49" spans="1:7" x14ac:dyDescent="0.2">
      <c r="A49" t="s">
        <v>8171</v>
      </c>
      <c r="B49" t="s">
        <v>8268</v>
      </c>
      <c r="C49" t="s">
        <v>8269</v>
      </c>
      <c r="D49" t="s">
        <v>69</v>
      </c>
      <c r="E49" t="s">
        <v>69</v>
      </c>
      <c r="F49" t="s">
        <v>19511</v>
      </c>
      <c r="G49" t="s">
        <v>63</v>
      </c>
    </row>
    <row r="50" spans="1:7" x14ac:dyDescent="0.2">
      <c r="A50" t="s">
        <v>8186</v>
      </c>
      <c r="B50" t="s">
        <v>8270</v>
      </c>
      <c r="C50" t="s">
        <v>8271</v>
      </c>
      <c r="D50" t="s">
        <v>69</v>
      </c>
      <c r="E50" t="s">
        <v>69</v>
      </c>
      <c r="F50" t="s">
        <v>19511</v>
      </c>
      <c r="G50" t="s">
        <v>63</v>
      </c>
    </row>
    <row r="51" spans="1:7" x14ac:dyDescent="0.2">
      <c r="A51" t="s">
        <v>8186</v>
      </c>
      <c r="B51" t="s">
        <v>8272</v>
      </c>
      <c r="C51" t="s">
        <v>8273</v>
      </c>
      <c r="D51" t="s">
        <v>69</v>
      </c>
      <c r="E51" t="s">
        <v>69</v>
      </c>
      <c r="F51" t="s">
        <v>19511</v>
      </c>
      <c r="G51" t="s">
        <v>66</v>
      </c>
    </row>
    <row r="52" spans="1:7" x14ac:dyDescent="0.2">
      <c r="A52" t="s">
        <v>8186</v>
      </c>
      <c r="B52" t="s">
        <v>8274</v>
      </c>
      <c r="C52" t="s">
        <v>8275</v>
      </c>
      <c r="D52" t="s">
        <v>69</v>
      </c>
      <c r="E52" t="s">
        <v>69</v>
      </c>
      <c r="F52" t="s">
        <v>67</v>
      </c>
      <c r="G52" t="s">
        <v>68</v>
      </c>
    </row>
    <row r="53" spans="1:7" x14ac:dyDescent="0.2">
      <c r="A53" t="s">
        <v>8186</v>
      </c>
      <c r="B53" t="s">
        <v>8276</v>
      </c>
      <c r="C53" t="s">
        <v>8277</v>
      </c>
      <c r="D53" t="s">
        <v>69</v>
      </c>
      <c r="E53" t="s">
        <v>69</v>
      </c>
      <c r="F53" t="s">
        <v>70</v>
      </c>
      <c r="G53" t="s">
        <v>71</v>
      </c>
    </row>
    <row r="54" spans="1:7" x14ac:dyDescent="0.2">
      <c r="A54" t="s">
        <v>8186</v>
      </c>
      <c r="B54" t="s">
        <v>8278</v>
      </c>
      <c r="C54" t="s">
        <v>8279</v>
      </c>
      <c r="D54" t="s">
        <v>69</v>
      </c>
      <c r="E54" t="s">
        <v>8280</v>
      </c>
      <c r="F54" t="s">
        <v>19511</v>
      </c>
      <c r="G54" t="s">
        <v>63</v>
      </c>
    </row>
    <row r="55" spans="1:7" x14ac:dyDescent="0.2">
      <c r="A55" t="s">
        <v>8186</v>
      </c>
      <c r="B55" t="s">
        <v>8281</v>
      </c>
      <c r="C55" t="s">
        <v>19511</v>
      </c>
      <c r="D55" t="s">
        <v>69</v>
      </c>
      <c r="E55" t="s">
        <v>69</v>
      </c>
      <c r="F55" t="s">
        <v>19511</v>
      </c>
      <c r="G55" t="s">
        <v>72</v>
      </c>
    </row>
    <row r="56" spans="1:7" x14ac:dyDescent="0.2">
      <c r="A56" t="s">
        <v>8282</v>
      </c>
      <c r="B56" t="s">
        <v>8283</v>
      </c>
      <c r="C56" t="s">
        <v>8284</v>
      </c>
      <c r="D56" t="s">
        <v>69</v>
      </c>
      <c r="E56" t="s">
        <v>69</v>
      </c>
      <c r="F56" t="s">
        <v>19511</v>
      </c>
      <c r="G56" t="s">
        <v>73</v>
      </c>
    </row>
    <row r="57" spans="1:7" x14ac:dyDescent="0.2">
      <c r="A57" t="s">
        <v>8285</v>
      </c>
      <c r="B57" t="s">
        <v>8286</v>
      </c>
      <c r="C57" t="s">
        <v>8287</v>
      </c>
      <c r="D57" t="s">
        <v>69</v>
      </c>
      <c r="E57" t="s">
        <v>8288</v>
      </c>
      <c r="F57" t="s">
        <v>19511</v>
      </c>
      <c r="G57" t="s">
        <v>19511</v>
      </c>
    </row>
    <row r="58" spans="1:7" x14ac:dyDescent="0.2">
      <c r="A58" t="s">
        <v>8183</v>
      </c>
      <c r="B58" t="s">
        <v>8289</v>
      </c>
      <c r="C58" t="s">
        <v>8290</v>
      </c>
      <c r="D58" t="s">
        <v>69</v>
      </c>
      <c r="E58" t="s">
        <v>69</v>
      </c>
      <c r="F58" t="s">
        <v>19511</v>
      </c>
      <c r="G58" t="s">
        <v>74</v>
      </c>
    </row>
    <row r="59" spans="1:7" x14ac:dyDescent="0.2">
      <c r="A59" t="s">
        <v>8216</v>
      </c>
      <c r="B59" t="s">
        <v>8291</v>
      </c>
      <c r="C59" t="s">
        <v>75</v>
      </c>
      <c r="D59" t="s">
        <v>8292</v>
      </c>
      <c r="E59" t="s">
        <v>8292</v>
      </c>
      <c r="F59" t="s">
        <v>19511</v>
      </c>
      <c r="G59" t="s">
        <v>76</v>
      </c>
    </row>
    <row r="60" spans="1:7" x14ac:dyDescent="0.2">
      <c r="A60" t="s">
        <v>8216</v>
      </c>
      <c r="B60" t="s">
        <v>8293</v>
      </c>
      <c r="C60" t="s">
        <v>77</v>
      </c>
      <c r="D60" t="s">
        <v>8292</v>
      </c>
      <c r="E60" t="s">
        <v>8292</v>
      </c>
      <c r="F60" t="s">
        <v>19511</v>
      </c>
      <c r="G60" t="s">
        <v>76</v>
      </c>
    </row>
    <row r="61" spans="1:7" x14ac:dyDescent="0.2">
      <c r="A61" t="s">
        <v>8183</v>
      </c>
      <c r="B61" t="s">
        <v>8294</v>
      </c>
      <c r="C61" t="s">
        <v>78</v>
      </c>
      <c r="D61" t="s">
        <v>8292</v>
      </c>
      <c r="E61" t="s">
        <v>8295</v>
      </c>
      <c r="F61" t="s">
        <v>19511</v>
      </c>
      <c r="G61" t="s">
        <v>79</v>
      </c>
    </row>
    <row r="62" spans="1:7" x14ac:dyDescent="0.2">
      <c r="A62" t="s">
        <v>8177</v>
      </c>
      <c r="B62" t="s">
        <v>8296</v>
      </c>
      <c r="C62" t="s">
        <v>8297</v>
      </c>
      <c r="D62" t="s">
        <v>8292</v>
      </c>
      <c r="E62" t="s">
        <v>8292</v>
      </c>
      <c r="F62" t="s">
        <v>80</v>
      </c>
      <c r="G62" t="s">
        <v>81</v>
      </c>
    </row>
    <row r="63" spans="1:7" x14ac:dyDescent="0.2">
      <c r="A63" t="s">
        <v>8177</v>
      </c>
      <c r="B63" t="s">
        <v>8298</v>
      </c>
      <c r="C63" t="s">
        <v>8299</v>
      </c>
      <c r="D63" t="s">
        <v>8292</v>
      </c>
      <c r="E63" t="s">
        <v>8300</v>
      </c>
      <c r="F63" t="s">
        <v>82</v>
      </c>
      <c r="G63" t="s">
        <v>83</v>
      </c>
    </row>
    <row r="64" spans="1:7" x14ac:dyDescent="0.2">
      <c r="A64" t="s">
        <v>8171</v>
      </c>
      <c r="B64" t="s">
        <v>8301</v>
      </c>
      <c r="C64" t="s">
        <v>8302</v>
      </c>
      <c r="D64" t="s">
        <v>8292</v>
      </c>
      <c r="E64" t="s">
        <v>8292</v>
      </c>
      <c r="F64" t="s">
        <v>84</v>
      </c>
      <c r="G64" t="s">
        <v>85</v>
      </c>
    </row>
    <row r="65" spans="1:7" x14ac:dyDescent="0.2">
      <c r="A65" t="s">
        <v>8183</v>
      </c>
      <c r="B65" t="s">
        <v>8303</v>
      </c>
      <c r="C65" t="s">
        <v>8304</v>
      </c>
      <c r="D65" t="s">
        <v>8292</v>
      </c>
      <c r="E65" t="s">
        <v>8305</v>
      </c>
      <c r="F65" t="s">
        <v>86</v>
      </c>
      <c r="G65" t="s">
        <v>87</v>
      </c>
    </row>
    <row r="66" spans="1:7" x14ac:dyDescent="0.2">
      <c r="A66" t="s">
        <v>8174</v>
      </c>
      <c r="B66" t="s">
        <v>8306</v>
      </c>
      <c r="C66" t="s">
        <v>8307</v>
      </c>
      <c r="D66" t="s">
        <v>8308</v>
      </c>
      <c r="E66" t="s">
        <v>8309</v>
      </c>
      <c r="F66" t="s">
        <v>88</v>
      </c>
      <c r="G66" t="s">
        <v>89</v>
      </c>
    </row>
    <row r="67" spans="1:7" x14ac:dyDescent="0.2">
      <c r="A67" t="s">
        <v>8216</v>
      </c>
      <c r="B67" t="s">
        <v>8310</v>
      </c>
      <c r="C67" t="s">
        <v>8311</v>
      </c>
      <c r="D67" t="s">
        <v>8308</v>
      </c>
      <c r="E67" t="s">
        <v>19511</v>
      </c>
      <c r="F67" t="s">
        <v>90</v>
      </c>
      <c r="G67" t="s">
        <v>91</v>
      </c>
    </row>
    <row r="68" spans="1:7" x14ac:dyDescent="0.2">
      <c r="A68" t="s">
        <v>8216</v>
      </c>
      <c r="B68" t="s">
        <v>8312</v>
      </c>
      <c r="C68" t="s">
        <v>8313</v>
      </c>
      <c r="D68" t="s">
        <v>8308</v>
      </c>
      <c r="E68" t="s">
        <v>19511</v>
      </c>
      <c r="F68" t="s">
        <v>19511</v>
      </c>
      <c r="G68" t="s">
        <v>92</v>
      </c>
    </row>
    <row r="69" spans="1:7" x14ac:dyDescent="0.2">
      <c r="A69" t="s">
        <v>8174</v>
      </c>
      <c r="B69" t="s">
        <v>8314</v>
      </c>
      <c r="C69" t="s">
        <v>8315</v>
      </c>
      <c r="D69" t="s">
        <v>8308</v>
      </c>
      <c r="E69" t="s">
        <v>19511</v>
      </c>
      <c r="F69" t="s">
        <v>19511</v>
      </c>
      <c r="G69" t="s">
        <v>93</v>
      </c>
    </row>
    <row r="70" spans="1:7" x14ac:dyDescent="0.2">
      <c r="A70" t="s">
        <v>8186</v>
      </c>
      <c r="B70" t="s">
        <v>8316</v>
      </c>
      <c r="C70" t="s">
        <v>8317</v>
      </c>
      <c r="D70" t="s">
        <v>8308</v>
      </c>
      <c r="E70" t="s">
        <v>8318</v>
      </c>
      <c r="F70" t="s">
        <v>94</v>
      </c>
      <c r="G70" t="s">
        <v>95</v>
      </c>
    </row>
    <row r="71" spans="1:7" x14ac:dyDescent="0.2">
      <c r="A71" t="s">
        <v>8186</v>
      </c>
      <c r="B71" t="s">
        <v>8319</v>
      </c>
      <c r="C71" t="s">
        <v>8320</v>
      </c>
      <c r="D71" t="s">
        <v>8308</v>
      </c>
      <c r="E71" t="s">
        <v>19511</v>
      </c>
      <c r="F71" t="s">
        <v>96</v>
      </c>
      <c r="G71" t="s">
        <v>97</v>
      </c>
    </row>
    <row r="72" spans="1:7" x14ac:dyDescent="0.2">
      <c r="A72" t="s">
        <v>8171</v>
      </c>
      <c r="B72" t="s">
        <v>8321</v>
      </c>
      <c r="C72" t="s">
        <v>8322</v>
      </c>
      <c r="D72" t="s">
        <v>8308</v>
      </c>
      <c r="E72" t="s">
        <v>8308</v>
      </c>
      <c r="F72" t="s">
        <v>98</v>
      </c>
      <c r="G72" t="s">
        <v>99</v>
      </c>
    </row>
    <row r="73" spans="1:7" x14ac:dyDescent="0.2">
      <c r="A73" t="s">
        <v>8220</v>
      </c>
      <c r="B73" t="s">
        <v>8250</v>
      </c>
      <c r="C73" t="s">
        <v>19511</v>
      </c>
      <c r="D73" t="s">
        <v>8308</v>
      </c>
      <c r="E73" t="s">
        <v>19511</v>
      </c>
      <c r="F73" t="s">
        <v>19511</v>
      </c>
      <c r="G73" t="s">
        <v>19511</v>
      </c>
    </row>
    <row r="74" spans="1:7" x14ac:dyDescent="0.2">
      <c r="A74" t="s">
        <v>8186</v>
      </c>
      <c r="B74" t="s">
        <v>8323</v>
      </c>
      <c r="C74" t="s">
        <v>8324</v>
      </c>
      <c r="D74" t="s">
        <v>8325</v>
      </c>
      <c r="E74" t="s">
        <v>19511</v>
      </c>
      <c r="F74" t="s">
        <v>19511</v>
      </c>
      <c r="G74" t="s">
        <v>100</v>
      </c>
    </row>
    <row r="75" spans="1:7" x14ac:dyDescent="0.2">
      <c r="A75" t="s">
        <v>8174</v>
      </c>
      <c r="B75" t="s">
        <v>8326</v>
      </c>
      <c r="C75" t="s">
        <v>8327</v>
      </c>
      <c r="D75" t="s">
        <v>8325</v>
      </c>
      <c r="E75" t="s">
        <v>19511</v>
      </c>
      <c r="F75" t="s">
        <v>19511</v>
      </c>
      <c r="G75" t="s">
        <v>101</v>
      </c>
    </row>
    <row r="76" spans="1:7" x14ac:dyDescent="0.2">
      <c r="A76" t="s">
        <v>8174</v>
      </c>
      <c r="B76" t="s">
        <v>8328</v>
      </c>
      <c r="C76" t="s">
        <v>8329</v>
      </c>
      <c r="D76" t="s">
        <v>8325</v>
      </c>
      <c r="E76" t="s">
        <v>19511</v>
      </c>
      <c r="F76" t="s">
        <v>19511</v>
      </c>
      <c r="G76" t="s">
        <v>102</v>
      </c>
    </row>
    <row r="77" spans="1:7" x14ac:dyDescent="0.2">
      <c r="A77" t="s">
        <v>8177</v>
      </c>
      <c r="B77" t="s">
        <v>8330</v>
      </c>
      <c r="C77" t="s">
        <v>8331</v>
      </c>
      <c r="D77" t="s">
        <v>8332</v>
      </c>
      <c r="E77" t="s">
        <v>8332</v>
      </c>
      <c r="F77" t="s">
        <v>19511</v>
      </c>
      <c r="G77" t="s">
        <v>103</v>
      </c>
    </row>
    <row r="78" spans="1:7" x14ac:dyDescent="0.2">
      <c r="A78" t="s">
        <v>8183</v>
      </c>
      <c r="B78" t="s">
        <v>8333</v>
      </c>
      <c r="C78" t="s">
        <v>8334</v>
      </c>
      <c r="D78" t="s">
        <v>8332</v>
      </c>
      <c r="E78" t="s">
        <v>19511</v>
      </c>
      <c r="F78" t="s">
        <v>104</v>
      </c>
      <c r="G78" t="s">
        <v>105</v>
      </c>
    </row>
    <row r="79" spans="1:7" x14ac:dyDescent="0.2">
      <c r="A79" t="s">
        <v>8183</v>
      </c>
      <c r="B79" t="s">
        <v>8335</v>
      </c>
      <c r="C79" t="s">
        <v>8336</v>
      </c>
      <c r="D79" t="s">
        <v>8332</v>
      </c>
      <c r="E79" t="s">
        <v>8337</v>
      </c>
      <c r="F79" t="s">
        <v>106</v>
      </c>
      <c r="G79" t="s">
        <v>107</v>
      </c>
    </row>
    <row r="80" spans="1:7" x14ac:dyDescent="0.2">
      <c r="A80" t="s">
        <v>8186</v>
      </c>
      <c r="B80" t="s">
        <v>8338</v>
      </c>
      <c r="C80" t="s">
        <v>8339</v>
      </c>
      <c r="D80" t="s">
        <v>8332</v>
      </c>
      <c r="E80" t="s">
        <v>8332</v>
      </c>
      <c r="F80" t="s">
        <v>19511</v>
      </c>
      <c r="G80" t="s">
        <v>19511</v>
      </c>
    </row>
    <row r="81" spans="1:7" x14ac:dyDescent="0.2">
      <c r="A81" t="s">
        <v>8177</v>
      </c>
      <c r="B81" t="s">
        <v>8340</v>
      </c>
      <c r="C81" t="s">
        <v>8341</v>
      </c>
      <c r="D81" t="s">
        <v>8332</v>
      </c>
      <c r="E81" t="s">
        <v>8337</v>
      </c>
      <c r="F81" t="s">
        <v>19511</v>
      </c>
      <c r="G81" t="s">
        <v>108</v>
      </c>
    </row>
    <row r="82" spans="1:7" x14ac:dyDescent="0.2">
      <c r="A82" t="s">
        <v>8216</v>
      </c>
      <c r="B82" t="s">
        <v>8342</v>
      </c>
      <c r="C82" t="s">
        <v>19511</v>
      </c>
      <c r="D82" t="s">
        <v>8332</v>
      </c>
      <c r="E82" t="s">
        <v>8343</v>
      </c>
      <c r="F82" t="s">
        <v>19511</v>
      </c>
      <c r="G82" t="s">
        <v>109</v>
      </c>
    </row>
    <row r="83" spans="1:7" x14ac:dyDescent="0.2">
      <c r="A83" t="s">
        <v>8220</v>
      </c>
      <c r="B83" t="s">
        <v>8250</v>
      </c>
      <c r="C83" t="s">
        <v>19511</v>
      </c>
      <c r="D83" t="s">
        <v>8332</v>
      </c>
      <c r="E83" t="s">
        <v>8344</v>
      </c>
      <c r="F83" t="s">
        <v>19511</v>
      </c>
      <c r="G83" t="s">
        <v>19511</v>
      </c>
    </row>
    <row r="84" spans="1:7" x14ac:dyDescent="0.2">
      <c r="A84" t="s">
        <v>8186</v>
      </c>
      <c r="B84" t="s">
        <v>8345</v>
      </c>
      <c r="C84" t="s">
        <v>8346</v>
      </c>
      <c r="D84" t="s">
        <v>8332</v>
      </c>
      <c r="E84" t="s">
        <v>8347</v>
      </c>
      <c r="F84" t="s">
        <v>19511</v>
      </c>
      <c r="G84" t="s">
        <v>19511</v>
      </c>
    </row>
    <row r="85" spans="1:7" x14ac:dyDescent="0.2">
      <c r="A85" t="s">
        <v>8183</v>
      </c>
      <c r="B85" t="s">
        <v>8348</v>
      </c>
      <c r="C85" t="s">
        <v>8349</v>
      </c>
      <c r="D85" t="s">
        <v>8332</v>
      </c>
      <c r="E85" t="s">
        <v>8332</v>
      </c>
      <c r="F85" t="s">
        <v>19511</v>
      </c>
      <c r="G85" t="s">
        <v>110</v>
      </c>
    </row>
    <row r="86" spans="1:7" x14ac:dyDescent="0.2">
      <c r="A86" t="s">
        <v>8186</v>
      </c>
      <c r="B86" t="s">
        <v>8350</v>
      </c>
      <c r="C86" t="s">
        <v>19511</v>
      </c>
      <c r="D86" t="s">
        <v>8332</v>
      </c>
      <c r="E86" t="s">
        <v>111</v>
      </c>
      <c r="F86" t="s">
        <v>112</v>
      </c>
      <c r="G86" t="s">
        <v>113</v>
      </c>
    </row>
    <row r="87" spans="1:7" x14ac:dyDescent="0.2">
      <c r="A87" t="s">
        <v>8177</v>
      </c>
      <c r="B87" t="s">
        <v>8351</v>
      </c>
      <c r="C87" t="s">
        <v>8352</v>
      </c>
      <c r="D87" t="s">
        <v>8332</v>
      </c>
      <c r="E87" t="s">
        <v>8332</v>
      </c>
      <c r="F87" t="s">
        <v>114</v>
      </c>
      <c r="G87" t="s">
        <v>115</v>
      </c>
    </row>
    <row r="88" spans="1:7" x14ac:dyDescent="0.2">
      <c r="A88" t="s">
        <v>8353</v>
      </c>
      <c r="B88" t="s">
        <v>8354</v>
      </c>
      <c r="C88" t="s">
        <v>8355</v>
      </c>
      <c r="D88" t="s">
        <v>8332</v>
      </c>
      <c r="E88" t="s">
        <v>8332</v>
      </c>
      <c r="F88" t="s">
        <v>19511</v>
      </c>
      <c r="G88" t="s">
        <v>116</v>
      </c>
    </row>
    <row r="89" spans="1:7" x14ac:dyDescent="0.2">
      <c r="A89" t="s">
        <v>8282</v>
      </c>
      <c r="B89" t="s">
        <v>8356</v>
      </c>
      <c r="C89" t="s">
        <v>8357</v>
      </c>
      <c r="D89" t="s">
        <v>8332</v>
      </c>
      <c r="E89" t="s">
        <v>8337</v>
      </c>
      <c r="F89" t="s">
        <v>19511</v>
      </c>
      <c r="G89" t="s">
        <v>117</v>
      </c>
    </row>
    <row r="90" spans="1:7" x14ac:dyDescent="0.2">
      <c r="A90" t="s">
        <v>8186</v>
      </c>
      <c r="B90" t="s">
        <v>8358</v>
      </c>
      <c r="C90" t="s">
        <v>8359</v>
      </c>
      <c r="D90" t="s">
        <v>8332</v>
      </c>
      <c r="E90" t="s">
        <v>8332</v>
      </c>
      <c r="F90" t="s">
        <v>19511</v>
      </c>
      <c r="G90" t="s">
        <v>118</v>
      </c>
    </row>
    <row r="91" spans="1:7" x14ac:dyDescent="0.2">
      <c r="A91" t="s">
        <v>8186</v>
      </c>
      <c r="B91" t="s">
        <v>8360</v>
      </c>
      <c r="C91" t="s">
        <v>19511</v>
      </c>
      <c r="D91" t="s">
        <v>8332</v>
      </c>
      <c r="E91" t="s">
        <v>8361</v>
      </c>
      <c r="F91" t="s">
        <v>119</v>
      </c>
      <c r="G91" t="s">
        <v>120</v>
      </c>
    </row>
    <row r="92" spans="1:7" x14ac:dyDescent="0.2">
      <c r="A92" t="s">
        <v>8174</v>
      </c>
      <c r="B92" t="s">
        <v>8362</v>
      </c>
      <c r="C92" t="s">
        <v>8363</v>
      </c>
      <c r="D92" t="s">
        <v>8364</v>
      </c>
      <c r="E92" t="s">
        <v>19511</v>
      </c>
      <c r="F92" t="s">
        <v>19511</v>
      </c>
      <c r="G92" t="s">
        <v>19511</v>
      </c>
    </row>
    <row r="93" spans="1:7" x14ac:dyDescent="0.2">
      <c r="A93" t="s">
        <v>8174</v>
      </c>
      <c r="B93" t="s">
        <v>8365</v>
      </c>
      <c r="C93" t="s">
        <v>8366</v>
      </c>
      <c r="D93" t="s">
        <v>8364</v>
      </c>
      <c r="E93" t="s">
        <v>19511</v>
      </c>
      <c r="F93" t="s">
        <v>19511</v>
      </c>
      <c r="G93" t="s">
        <v>121</v>
      </c>
    </row>
    <row r="94" spans="1:7" x14ac:dyDescent="0.2">
      <c r="A94" t="s">
        <v>8174</v>
      </c>
      <c r="B94" t="s">
        <v>8367</v>
      </c>
      <c r="C94" t="s">
        <v>8368</v>
      </c>
      <c r="D94" t="s">
        <v>8364</v>
      </c>
      <c r="E94" t="s">
        <v>8369</v>
      </c>
      <c r="F94" t="s">
        <v>19511</v>
      </c>
      <c r="G94" t="s">
        <v>19511</v>
      </c>
    </row>
    <row r="95" spans="1:7" x14ac:dyDescent="0.2">
      <c r="A95" t="s">
        <v>8183</v>
      </c>
      <c r="B95" t="s">
        <v>8370</v>
      </c>
      <c r="C95" t="s">
        <v>8371</v>
      </c>
      <c r="D95" t="s">
        <v>8364</v>
      </c>
      <c r="E95" t="s">
        <v>19511</v>
      </c>
      <c r="F95" t="s">
        <v>122</v>
      </c>
      <c r="G95" t="s">
        <v>123</v>
      </c>
    </row>
    <row r="96" spans="1:7" x14ac:dyDescent="0.2">
      <c r="A96" t="s">
        <v>8171</v>
      </c>
      <c r="B96" t="s">
        <v>8372</v>
      </c>
      <c r="C96" t="s">
        <v>8373</v>
      </c>
      <c r="D96" t="s">
        <v>8364</v>
      </c>
      <c r="E96" t="s">
        <v>19511</v>
      </c>
      <c r="F96" t="s">
        <v>125</v>
      </c>
      <c r="G96" t="s">
        <v>126</v>
      </c>
    </row>
    <row r="97" spans="1:7" x14ac:dyDescent="0.2">
      <c r="A97" t="s">
        <v>8183</v>
      </c>
      <c r="B97" t="s">
        <v>8374</v>
      </c>
      <c r="C97" t="s">
        <v>8375</v>
      </c>
      <c r="D97" t="s">
        <v>8364</v>
      </c>
      <c r="E97" t="s">
        <v>19511</v>
      </c>
      <c r="F97" t="s">
        <v>19511</v>
      </c>
      <c r="G97" t="s">
        <v>127</v>
      </c>
    </row>
    <row r="98" spans="1:7" x14ac:dyDescent="0.2">
      <c r="A98" t="s">
        <v>8186</v>
      </c>
      <c r="B98" t="s">
        <v>8376</v>
      </c>
      <c r="C98" t="s">
        <v>19511</v>
      </c>
      <c r="D98" t="s">
        <v>8364</v>
      </c>
      <c r="E98" t="s">
        <v>8377</v>
      </c>
      <c r="F98" t="s">
        <v>19511</v>
      </c>
      <c r="G98" t="s">
        <v>128</v>
      </c>
    </row>
    <row r="99" spans="1:7" x14ac:dyDescent="0.2">
      <c r="A99" t="s">
        <v>8171</v>
      </c>
      <c r="B99" t="s">
        <v>8378</v>
      </c>
      <c r="C99" t="s">
        <v>8379</v>
      </c>
      <c r="D99" t="s">
        <v>8364</v>
      </c>
      <c r="E99" t="s">
        <v>19511</v>
      </c>
      <c r="F99" t="s">
        <v>19511</v>
      </c>
      <c r="G99" t="s">
        <v>129</v>
      </c>
    </row>
    <row r="100" spans="1:7" x14ac:dyDescent="0.2">
      <c r="A100" t="s">
        <v>8216</v>
      </c>
      <c r="B100" t="s">
        <v>8380</v>
      </c>
      <c r="C100" t="s">
        <v>8381</v>
      </c>
      <c r="D100" t="s">
        <v>8364</v>
      </c>
      <c r="E100" t="s">
        <v>19511</v>
      </c>
      <c r="F100" t="s">
        <v>130</v>
      </c>
      <c r="G100" t="s">
        <v>131</v>
      </c>
    </row>
    <row r="101" spans="1:7" x14ac:dyDescent="0.2">
      <c r="A101" t="s">
        <v>8183</v>
      </c>
      <c r="B101" t="s">
        <v>8382</v>
      </c>
      <c r="C101" t="s">
        <v>8383</v>
      </c>
      <c r="D101" t="s">
        <v>8364</v>
      </c>
      <c r="E101" t="s">
        <v>19511</v>
      </c>
      <c r="F101" t="s">
        <v>19511</v>
      </c>
      <c r="G101" t="s">
        <v>132</v>
      </c>
    </row>
    <row r="102" spans="1:7" x14ac:dyDescent="0.2">
      <c r="A102" t="s">
        <v>8183</v>
      </c>
      <c r="B102" t="s">
        <v>8384</v>
      </c>
      <c r="C102" t="s">
        <v>8385</v>
      </c>
      <c r="D102" t="s">
        <v>8364</v>
      </c>
      <c r="E102" t="s">
        <v>8386</v>
      </c>
      <c r="F102" t="s">
        <v>19511</v>
      </c>
      <c r="G102" t="s">
        <v>133</v>
      </c>
    </row>
    <row r="103" spans="1:7" x14ac:dyDescent="0.2">
      <c r="A103" t="s">
        <v>8174</v>
      </c>
      <c r="B103" t="s">
        <v>8387</v>
      </c>
      <c r="C103" t="s">
        <v>19511</v>
      </c>
      <c r="D103" t="s">
        <v>8364</v>
      </c>
      <c r="E103" t="s">
        <v>19511</v>
      </c>
      <c r="F103" t="s">
        <v>19511</v>
      </c>
      <c r="G103" t="s">
        <v>134</v>
      </c>
    </row>
    <row r="104" spans="1:7" x14ac:dyDescent="0.2">
      <c r="A104" t="s">
        <v>8174</v>
      </c>
      <c r="B104" t="s">
        <v>8388</v>
      </c>
      <c r="C104" t="s">
        <v>135</v>
      </c>
      <c r="D104" t="s">
        <v>8364</v>
      </c>
      <c r="E104" t="s">
        <v>8389</v>
      </c>
      <c r="F104" t="s">
        <v>19511</v>
      </c>
      <c r="G104" t="s">
        <v>136</v>
      </c>
    </row>
    <row r="105" spans="1:7" x14ac:dyDescent="0.2">
      <c r="A105" t="s">
        <v>8174</v>
      </c>
      <c r="B105" t="s">
        <v>8390</v>
      </c>
      <c r="C105" t="s">
        <v>137</v>
      </c>
      <c r="D105" t="s">
        <v>8364</v>
      </c>
      <c r="E105" t="s">
        <v>8364</v>
      </c>
      <c r="F105" t="s">
        <v>138</v>
      </c>
      <c r="G105" t="s">
        <v>139</v>
      </c>
    </row>
    <row r="106" spans="1:7" x14ac:dyDescent="0.2">
      <c r="A106" t="s">
        <v>8186</v>
      </c>
      <c r="B106" t="s">
        <v>8391</v>
      </c>
      <c r="C106" t="s">
        <v>8392</v>
      </c>
      <c r="D106" t="s">
        <v>8364</v>
      </c>
      <c r="E106" t="s">
        <v>8364</v>
      </c>
      <c r="F106" t="s">
        <v>140</v>
      </c>
      <c r="G106" t="s">
        <v>141</v>
      </c>
    </row>
    <row r="107" spans="1:7" x14ac:dyDescent="0.2">
      <c r="A107" t="s">
        <v>8186</v>
      </c>
      <c r="B107" t="s">
        <v>8393</v>
      </c>
      <c r="C107" t="s">
        <v>8394</v>
      </c>
      <c r="D107" t="s">
        <v>8364</v>
      </c>
      <c r="E107" t="s">
        <v>8364</v>
      </c>
      <c r="F107" t="s">
        <v>142</v>
      </c>
      <c r="G107" t="s">
        <v>141</v>
      </c>
    </row>
    <row r="108" spans="1:7" x14ac:dyDescent="0.2">
      <c r="A108" t="s">
        <v>8174</v>
      </c>
      <c r="B108" t="s">
        <v>8395</v>
      </c>
      <c r="C108" t="s">
        <v>8396</v>
      </c>
      <c r="D108" t="s">
        <v>8364</v>
      </c>
      <c r="E108" t="s">
        <v>8397</v>
      </c>
      <c r="F108" t="s">
        <v>19511</v>
      </c>
      <c r="G108" t="s">
        <v>143</v>
      </c>
    </row>
    <row r="109" spans="1:7" x14ac:dyDescent="0.2">
      <c r="A109" t="s">
        <v>8216</v>
      </c>
      <c r="B109" t="s">
        <v>8398</v>
      </c>
      <c r="C109" t="s">
        <v>144</v>
      </c>
      <c r="D109" t="s">
        <v>8364</v>
      </c>
      <c r="E109" t="s">
        <v>8364</v>
      </c>
      <c r="F109" t="s">
        <v>19511</v>
      </c>
      <c r="G109" t="s">
        <v>19511</v>
      </c>
    </row>
    <row r="110" spans="1:7" x14ac:dyDescent="0.2">
      <c r="A110" t="s">
        <v>8186</v>
      </c>
      <c r="B110" t="s">
        <v>8399</v>
      </c>
      <c r="C110" t="s">
        <v>8400</v>
      </c>
      <c r="D110" t="s">
        <v>8364</v>
      </c>
      <c r="E110" t="s">
        <v>8364</v>
      </c>
      <c r="F110" t="s">
        <v>19511</v>
      </c>
      <c r="G110" t="s">
        <v>19511</v>
      </c>
    </row>
    <row r="111" spans="1:7" x14ac:dyDescent="0.2">
      <c r="A111" t="s">
        <v>8186</v>
      </c>
      <c r="B111" t="s">
        <v>8401</v>
      </c>
      <c r="C111" t="s">
        <v>8402</v>
      </c>
      <c r="D111" t="s">
        <v>8364</v>
      </c>
      <c r="E111" t="s">
        <v>8364</v>
      </c>
      <c r="F111" t="s">
        <v>145</v>
      </c>
      <c r="G111" t="s">
        <v>146</v>
      </c>
    </row>
    <row r="112" spans="1:7" x14ac:dyDescent="0.2">
      <c r="A112" t="s">
        <v>8186</v>
      </c>
      <c r="B112" t="s">
        <v>8403</v>
      </c>
      <c r="C112" t="s">
        <v>8404</v>
      </c>
      <c r="D112" t="s">
        <v>8364</v>
      </c>
      <c r="E112" t="s">
        <v>8364</v>
      </c>
      <c r="F112" t="s">
        <v>147</v>
      </c>
      <c r="G112" t="s">
        <v>148</v>
      </c>
    </row>
    <row r="113" spans="1:7" x14ac:dyDescent="0.2">
      <c r="A113" t="s">
        <v>8186</v>
      </c>
      <c r="B113" t="s">
        <v>8405</v>
      </c>
      <c r="C113" t="s">
        <v>8406</v>
      </c>
      <c r="D113" t="s">
        <v>8364</v>
      </c>
      <c r="E113" t="s">
        <v>8364</v>
      </c>
      <c r="F113" t="s">
        <v>149</v>
      </c>
      <c r="G113" t="s">
        <v>150</v>
      </c>
    </row>
    <row r="114" spans="1:7" x14ac:dyDescent="0.2">
      <c r="A114" t="s">
        <v>8186</v>
      </c>
      <c r="B114" t="s">
        <v>8407</v>
      </c>
      <c r="C114" t="s">
        <v>8408</v>
      </c>
      <c r="D114" t="s">
        <v>8364</v>
      </c>
      <c r="E114" t="s">
        <v>8364</v>
      </c>
      <c r="F114" t="s">
        <v>19511</v>
      </c>
      <c r="G114" t="s">
        <v>151</v>
      </c>
    </row>
    <row r="115" spans="1:7" x14ac:dyDescent="0.2">
      <c r="A115" t="s">
        <v>8186</v>
      </c>
      <c r="B115" t="s">
        <v>8409</v>
      </c>
      <c r="C115" t="s">
        <v>8410</v>
      </c>
      <c r="D115" t="s">
        <v>8364</v>
      </c>
      <c r="E115" t="s">
        <v>8364</v>
      </c>
      <c r="F115" t="s">
        <v>19511</v>
      </c>
      <c r="G115" t="s">
        <v>152</v>
      </c>
    </row>
    <row r="116" spans="1:7" x14ac:dyDescent="0.2">
      <c r="A116" t="s">
        <v>8216</v>
      </c>
      <c r="B116" t="s">
        <v>8411</v>
      </c>
      <c r="C116" t="s">
        <v>8412</v>
      </c>
      <c r="D116" t="s">
        <v>8364</v>
      </c>
      <c r="E116" t="s">
        <v>8364</v>
      </c>
      <c r="F116" t="s">
        <v>19511</v>
      </c>
      <c r="G116" t="s">
        <v>19511</v>
      </c>
    </row>
    <row r="117" spans="1:7" x14ac:dyDescent="0.2">
      <c r="A117" t="s">
        <v>8183</v>
      </c>
      <c r="B117" t="s">
        <v>8413</v>
      </c>
      <c r="C117" t="s">
        <v>8414</v>
      </c>
      <c r="D117" t="s">
        <v>8364</v>
      </c>
      <c r="E117" t="s">
        <v>8364</v>
      </c>
      <c r="F117" t="s">
        <v>19511</v>
      </c>
      <c r="G117" t="s">
        <v>19511</v>
      </c>
    </row>
    <row r="118" spans="1:7" x14ac:dyDescent="0.2">
      <c r="A118" t="s">
        <v>8186</v>
      </c>
      <c r="B118" t="s">
        <v>8415</v>
      </c>
      <c r="C118" t="s">
        <v>8416</v>
      </c>
      <c r="D118" t="s">
        <v>8364</v>
      </c>
      <c r="E118" t="s">
        <v>8364</v>
      </c>
      <c r="F118" t="s">
        <v>153</v>
      </c>
      <c r="G118" t="s">
        <v>154</v>
      </c>
    </row>
    <row r="119" spans="1:7" x14ac:dyDescent="0.2">
      <c r="A119" t="s">
        <v>8417</v>
      </c>
      <c r="B119" t="s">
        <v>8418</v>
      </c>
      <c r="C119" t="s">
        <v>8419</v>
      </c>
      <c r="D119" t="s">
        <v>8364</v>
      </c>
      <c r="E119" t="s">
        <v>8364</v>
      </c>
      <c r="F119" t="s">
        <v>19511</v>
      </c>
      <c r="G119" t="s">
        <v>155</v>
      </c>
    </row>
    <row r="120" spans="1:7" x14ac:dyDescent="0.2">
      <c r="A120" t="s">
        <v>8177</v>
      </c>
      <c r="B120" t="s">
        <v>8420</v>
      </c>
      <c r="C120" t="s">
        <v>8421</v>
      </c>
      <c r="D120" t="s">
        <v>8364</v>
      </c>
      <c r="E120" t="s">
        <v>8364</v>
      </c>
      <c r="F120" t="s">
        <v>19511</v>
      </c>
      <c r="G120" t="s">
        <v>156</v>
      </c>
    </row>
    <row r="121" spans="1:7" x14ac:dyDescent="0.2">
      <c r="A121" t="s">
        <v>8177</v>
      </c>
      <c r="B121" t="s">
        <v>8422</v>
      </c>
      <c r="C121" t="s">
        <v>8423</v>
      </c>
      <c r="D121" t="s">
        <v>8364</v>
      </c>
      <c r="E121" t="s">
        <v>8364</v>
      </c>
      <c r="F121" t="s">
        <v>19511</v>
      </c>
      <c r="G121" t="s">
        <v>157</v>
      </c>
    </row>
    <row r="122" spans="1:7" x14ac:dyDescent="0.2">
      <c r="A122" t="s">
        <v>8417</v>
      </c>
      <c r="B122" t="s">
        <v>8424</v>
      </c>
      <c r="C122" t="s">
        <v>8425</v>
      </c>
      <c r="D122" t="s">
        <v>8364</v>
      </c>
      <c r="E122" t="s">
        <v>8426</v>
      </c>
      <c r="F122" t="s">
        <v>147</v>
      </c>
      <c r="G122" t="s">
        <v>148</v>
      </c>
    </row>
    <row r="123" spans="1:7" x14ac:dyDescent="0.2">
      <c r="A123" t="s">
        <v>8171</v>
      </c>
      <c r="B123" t="s">
        <v>8427</v>
      </c>
      <c r="C123" t="s">
        <v>8428</v>
      </c>
      <c r="D123" t="s">
        <v>8364</v>
      </c>
      <c r="E123" t="s">
        <v>8364</v>
      </c>
      <c r="F123" t="s">
        <v>158</v>
      </c>
      <c r="G123" t="s">
        <v>159</v>
      </c>
    </row>
    <row r="124" spans="1:7" x14ac:dyDescent="0.2">
      <c r="A124" t="s">
        <v>8171</v>
      </c>
      <c r="B124" t="s">
        <v>8429</v>
      </c>
      <c r="C124" t="s">
        <v>19511</v>
      </c>
      <c r="D124" t="s">
        <v>8364</v>
      </c>
      <c r="E124" t="s">
        <v>8430</v>
      </c>
      <c r="F124" t="s">
        <v>19511</v>
      </c>
      <c r="G124" t="s">
        <v>19511</v>
      </c>
    </row>
    <row r="125" spans="1:7" x14ac:dyDescent="0.2">
      <c r="A125" t="s">
        <v>8186</v>
      </c>
      <c r="B125" t="s">
        <v>8431</v>
      </c>
      <c r="C125" t="s">
        <v>8432</v>
      </c>
      <c r="D125" t="s">
        <v>8364</v>
      </c>
      <c r="E125" t="s">
        <v>8364</v>
      </c>
      <c r="F125" t="s">
        <v>160</v>
      </c>
      <c r="G125" t="s">
        <v>161</v>
      </c>
    </row>
    <row r="126" spans="1:7" x14ac:dyDescent="0.2">
      <c r="A126" t="s">
        <v>8186</v>
      </c>
      <c r="B126" t="s">
        <v>8433</v>
      </c>
      <c r="C126" t="s">
        <v>8434</v>
      </c>
      <c r="D126" t="s">
        <v>8364</v>
      </c>
      <c r="E126" t="s">
        <v>8364</v>
      </c>
      <c r="F126" t="s">
        <v>162</v>
      </c>
      <c r="G126" t="s">
        <v>163</v>
      </c>
    </row>
    <row r="127" spans="1:7" x14ac:dyDescent="0.2">
      <c r="A127" t="s">
        <v>8216</v>
      </c>
      <c r="B127" t="s">
        <v>8435</v>
      </c>
      <c r="C127" t="s">
        <v>8436</v>
      </c>
      <c r="D127" t="s">
        <v>8364</v>
      </c>
      <c r="E127" t="s">
        <v>8364</v>
      </c>
      <c r="F127" t="s">
        <v>164</v>
      </c>
      <c r="G127" t="s">
        <v>165</v>
      </c>
    </row>
    <row r="128" spans="1:7" x14ac:dyDescent="0.2">
      <c r="A128" t="s">
        <v>8183</v>
      </c>
      <c r="B128" t="s">
        <v>8437</v>
      </c>
      <c r="C128" t="s">
        <v>8438</v>
      </c>
      <c r="D128" t="s">
        <v>8364</v>
      </c>
      <c r="E128" t="s">
        <v>8364</v>
      </c>
      <c r="F128" t="s">
        <v>19511</v>
      </c>
      <c r="G128" t="s">
        <v>166</v>
      </c>
    </row>
    <row r="129" spans="1:7" x14ac:dyDescent="0.2">
      <c r="A129" t="s">
        <v>8216</v>
      </c>
      <c r="B129" t="s">
        <v>8439</v>
      </c>
      <c r="C129" t="s">
        <v>8440</v>
      </c>
      <c r="D129" t="s">
        <v>8364</v>
      </c>
      <c r="E129" t="s">
        <v>8441</v>
      </c>
      <c r="F129" t="s">
        <v>167</v>
      </c>
      <c r="G129" t="s">
        <v>168</v>
      </c>
    </row>
    <row r="130" spans="1:7" x14ac:dyDescent="0.2">
      <c r="A130" t="s">
        <v>8183</v>
      </c>
      <c r="B130" t="s">
        <v>8442</v>
      </c>
      <c r="C130" t="s">
        <v>8443</v>
      </c>
      <c r="D130" t="s">
        <v>8364</v>
      </c>
      <c r="E130" t="s">
        <v>8364</v>
      </c>
      <c r="F130" t="s">
        <v>19511</v>
      </c>
      <c r="G130" t="s">
        <v>169</v>
      </c>
    </row>
    <row r="131" spans="1:7" x14ac:dyDescent="0.2">
      <c r="A131" t="s">
        <v>8183</v>
      </c>
      <c r="B131" t="s">
        <v>8444</v>
      </c>
      <c r="C131" t="s">
        <v>8445</v>
      </c>
      <c r="D131" t="s">
        <v>8364</v>
      </c>
      <c r="E131" t="s">
        <v>19511</v>
      </c>
      <c r="F131" t="s">
        <v>170</v>
      </c>
      <c r="G131" t="s">
        <v>171</v>
      </c>
    </row>
    <row r="132" spans="1:7" x14ac:dyDescent="0.2">
      <c r="A132" t="s">
        <v>8186</v>
      </c>
      <c r="B132" t="s">
        <v>8446</v>
      </c>
      <c r="C132" t="s">
        <v>8447</v>
      </c>
      <c r="D132" t="s">
        <v>8364</v>
      </c>
      <c r="E132" t="s">
        <v>19511</v>
      </c>
      <c r="F132" t="s">
        <v>172</v>
      </c>
      <c r="G132" t="s">
        <v>173</v>
      </c>
    </row>
    <row r="133" spans="1:7" x14ac:dyDescent="0.2">
      <c r="A133" t="s">
        <v>8183</v>
      </c>
      <c r="B133" t="s">
        <v>8448</v>
      </c>
      <c r="C133" t="s">
        <v>8449</v>
      </c>
      <c r="D133" t="s">
        <v>8364</v>
      </c>
      <c r="E133" t="s">
        <v>19511</v>
      </c>
      <c r="F133" t="s">
        <v>19511</v>
      </c>
      <c r="G133" t="s">
        <v>174</v>
      </c>
    </row>
    <row r="134" spans="1:7" x14ac:dyDescent="0.2">
      <c r="A134" t="s">
        <v>8186</v>
      </c>
      <c r="B134" t="s">
        <v>8450</v>
      </c>
      <c r="C134" t="s">
        <v>8451</v>
      </c>
      <c r="D134" t="s">
        <v>8364</v>
      </c>
      <c r="E134" t="s">
        <v>8452</v>
      </c>
      <c r="F134" t="s">
        <v>175</v>
      </c>
      <c r="G134" t="s">
        <v>176</v>
      </c>
    </row>
    <row r="135" spans="1:7" x14ac:dyDescent="0.2">
      <c r="A135" t="s">
        <v>8186</v>
      </c>
      <c r="B135" t="s">
        <v>8453</v>
      </c>
      <c r="C135" t="s">
        <v>8454</v>
      </c>
      <c r="D135" t="s">
        <v>8364</v>
      </c>
      <c r="E135" t="s">
        <v>8364</v>
      </c>
      <c r="F135" t="s">
        <v>177</v>
      </c>
      <c r="G135" t="s">
        <v>178</v>
      </c>
    </row>
    <row r="136" spans="1:7" x14ac:dyDescent="0.2">
      <c r="A136" t="s">
        <v>8216</v>
      </c>
      <c r="B136" t="s">
        <v>8455</v>
      </c>
      <c r="C136" t="s">
        <v>8456</v>
      </c>
      <c r="D136" t="s">
        <v>8364</v>
      </c>
      <c r="E136" t="s">
        <v>8364</v>
      </c>
      <c r="F136" t="s">
        <v>19511</v>
      </c>
      <c r="G136" t="s">
        <v>165</v>
      </c>
    </row>
    <row r="137" spans="1:7" x14ac:dyDescent="0.2">
      <c r="A137" t="s">
        <v>8183</v>
      </c>
      <c r="B137" t="s">
        <v>8457</v>
      </c>
      <c r="C137" t="s">
        <v>8458</v>
      </c>
      <c r="D137" t="s">
        <v>8364</v>
      </c>
      <c r="E137" t="s">
        <v>8364</v>
      </c>
      <c r="F137" t="s">
        <v>179</v>
      </c>
      <c r="G137" t="s">
        <v>180</v>
      </c>
    </row>
    <row r="138" spans="1:7" x14ac:dyDescent="0.2">
      <c r="A138" t="s">
        <v>8186</v>
      </c>
      <c r="B138" t="s">
        <v>8459</v>
      </c>
      <c r="C138" t="s">
        <v>8460</v>
      </c>
      <c r="D138" t="s">
        <v>8364</v>
      </c>
      <c r="E138" t="s">
        <v>8364</v>
      </c>
      <c r="F138" t="s">
        <v>19511</v>
      </c>
      <c r="G138" t="s">
        <v>19511</v>
      </c>
    </row>
    <row r="139" spans="1:7" x14ac:dyDescent="0.2">
      <c r="A139" t="s">
        <v>8186</v>
      </c>
      <c r="B139" t="s">
        <v>8461</v>
      </c>
      <c r="C139" t="s">
        <v>8462</v>
      </c>
      <c r="D139" t="s">
        <v>8364</v>
      </c>
      <c r="E139" t="s">
        <v>8364</v>
      </c>
      <c r="F139" t="s">
        <v>181</v>
      </c>
      <c r="G139" t="s">
        <v>182</v>
      </c>
    </row>
    <row r="140" spans="1:7" x14ac:dyDescent="0.2">
      <c r="A140" t="s">
        <v>8171</v>
      </c>
      <c r="B140" t="s">
        <v>8463</v>
      </c>
      <c r="C140" t="s">
        <v>8464</v>
      </c>
      <c r="D140" t="s">
        <v>8364</v>
      </c>
      <c r="E140" t="s">
        <v>8364</v>
      </c>
      <c r="F140" t="s">
        <v>19511</v>
      </c>
      <c r="G140" t="s">
        <v>183</v>
      </c>
    </row>
    <row r="141" spans="1:7" x14ac:dyDescent="0.2">
      <c r="A141" t="s">
        <v>8183</v>
      </c>
      <c r="B141" t="s">
        <v>8465</v>
      </c>
      <c r="C141" t="s">
        <v>8466</v>
      </c>
      <c r="D141" t="s">
        <v>8364</v>
      </c>
      <c r="E141" t="s">
        <v>8364</v>
      </c>
      <c r="F141" t="s">
        <v>184</v>
      </c>
      <c r="G141" t="s">
        <v>185</v>
      </c>
    </row>
    <row r="142" spans="1:7" x14ac:dyDescent="0.2">
      <c r="A142" t="s">
        <v>8183</v>
      </c>
      <c r="B142" t="s">
        <v>8467</v>
      </c>
      <c r="C142" t="s">
        <v>8468</v>
      </c>
      <c r="D142" t="s">
        <v>8364</v>
      </c>
      <c r="E142" t="s">
        <v>8364</v>
      </c>
      <c r="F142" t="s">
        <v>19511</v>
      </c>
      <c r="G142" t="s">
        <v>186</v>
      </c>
    </row>
    <row r="143" spans="1:7" x14ac:dyDescent="0.2">
      <c r="A143" t="s">
        <v>8186</v>
      </c>
      <c r="B143" t="s">
        <v>8469</v>
      </c>
      <c r="C143" t="s">
        <v>8470</v>
      </c>
      <c r="D143" t="s">
        <v>8364</v>
      </c>
      <c r="E143" t="s">
        <v>8364</v>
      </c>
      <c r="F143" t="s">
        <v>19511</v>
      </c>
      <c r="G143" t="s">
        <v>19511</v>
      </c>
    </row>
    <row r="144" spans="1:7" x14ac:dyDescent="0.2">
      <c r="A144" t="s">
        <v>8186</v>
      </c>
      <c r="B144" t="s">
        <v>8471</v>
      </c>
      <c r="C144" t="s">
        <v>8472</v>
      </c>
      <c r="D144" t="s">
        <v>8364</v>
      </c>
      <c r="E144" t="s">
        <v>8364</v>
      </c>
      <c r="F144" t="s">
        <v>19511</v>
      </c>
      <c r="G144" t="s">
        <v>19511</v>
      </c>
    </row>
    <row r="145" spans="1:7" x14ac:dyDescent="0.2">
      <c r="A145" t="s">
        <v>8216</v>
      </c>
      <c r="B145" t="s">
        <v>8473</v>
      </c>
      <c r="C145" t="s">
        <v>8458</v>
      </c>
      <c r="D145" t="s">
        <v>8364</v>
      </c>
      <c r="E145" t="s">
        <v>8364</v>
      </c>
      <c r="F145" t="s">
        <v>179</v>
      </c>
      <c r="G145" t="s">
        <v>180</v>
      </c>
    </row>
    <row r="146" spans="1:7" x14ac:dyDescent="0.2">
      <c r="A146" t="s">
        <v>8171</v>
      </c>
      <c r="B146" t="s">
        <v>8474</v>
      </c>
      <c r="C146" t="s">
        <v>8475</v>
      </c>
      <c r="D146" t="s">
        <v>8364</v>
      </c>
      <c r="E146" t="s">
        <v>8364</v>
      </c>
      <c r="F146" t="s">
        <v>19511</v>
      </c>
      <c r="G146" t="s">
        <v>187</v>
      </c>
    </row>
    <row r="147" spans="1:7" x14ac:dyDescent="0.2">
      <c r="A147" t="s">
        <v>8216</v>
      </c>
      <c r="B147" t="s">
        <v>8476</v>
      </c>
      <c r="C147" t="s">
        <v>8477</v>
      </c>
      <c r="D147" t="s">
        <v>8364</v>
      </c>
      <c r="E147" t="s">
        <v>8364</v>
      </c>
      <c r="F147" t="s">
        <v>19511</v>
      </c>
      <c r="G147" t="s">
        <v>19511</v>
      </c>
    </row>
    <row r="148" spans="1:7" x14ac:dyDescent="0.2">
      <c r="A148" t="s">
        <v>8186</v>
      </c>
      <c r="B148" t="s">
        <v>8478</v>
      </c>
      <c r="C148" t="s">
        <v>19511</v>
      </c>
      <c r="D148" t="s">
        <v>8364</v>
      </c>
      <c r="E148" t="s">
        <v>8479</v>
      </c>
      <c r="F148" t="s">
        <v>188</v>
      </c>
      <c r="G148" t="s">
        <v>189</v>
      </c>
    </row>
    <row r="149" spans="1:7" x14ac:dyDescent="0.2">
      <c r="A149" t="s">
        <v>8216</v>
      </c>
      <c r="B149" t="s">
        <v>8480</v>
      </c>
      <c r="C149" t="s">
        <v>190</v>
      </c>
      <c r="D149" t="s">
        <v>8364</v>
      </c>
      <c r="E149" t="s">
        <v>8364</v>
      </c>
      <c r="F149" t="s">
        <v>191</v>
      </c>
      <c r="G149" t="s">
        <v>192</v>
      </c>
    </row>
    <row r="150" spans="1:7" x14ac:dyDescent="0.2">
      <c r="A150" t="s">
        <v>8183</v>
      </c>
      <c r="B150" t="s">
        <v>8481</v>
      </c>
      <c r="C150" t="s">
        <v>8482</v>
      </c>
      <c r="D150" t="s">
        <v>8364</v>
      </c>
      <c r="E150" t="s">
        <v>19511</v>
      </c>
      <c r="F150" t="s">
        <v>19511</v>
      </c>
      <c r="G150" t="s">
        <v>193</v>
      </c>
    </row>
    <row r="151" spans="1:7" x14ac:dyDescent="0.2">
      <c r="A151" t="s">
        <v>8186</v>
      </c>
      <c r="B151" t="s">
        <v>8483</v>
      </c>
      <c r="C151" t="s">
        <v>8484</v>
      </c>
      <c r="D151" t="s">
        <v>8364</v>
      </c>
      <c r="E151" t="s">
        <v>19511</v>
      </c>
      <c r="F151" t="s">
        <v>19511</v>
      </c>
      <c r="G151" t="s">
        <v>194</v>
      </c>
    </row>
    <row r="152" spans="1:7" x14ac:dyDescent="0.2">
      <c r="A152" t="s">
        <v>8174</v>
      </c>
      <c r="B152" t="s">
        <v>8485</v>
      </c>
      <c r="C152" t="s">
        <v>8486</v>
      </c>
      <c r="D152" t="s">
        <v>8364</v>
      </c>
      <c r="E152" t="s">
        <v>8487</v>
      </c>
      <c r="F152" t="s">
        <v>195</v>
      </c>
      <c r="G152" t="s">
        <v>196</v>
      </c>
    </row>
    <row r="153" spans="1:7" x14ac:dyDescent="0.2">
      <c r="A153" t="s">
        <v>8174</v>
      </c>
      <c r="B153" t="s">
        <v>8488</v>
      </c>
      <c r="C153" t="s">
        <v>197</v>
      </c>
      <c r="D153" t="s">
        <v>8364</v>
      </c>
      <c r="E153" t="s">
        <v>8489</v>
      </c>
      <c r="F153" t="s">
        <v>198</v>
      </c>
      <c r="G153" t="s">
        <v>199</v>
      </c>
    </row>
    <row r="154" spans="1:7" x14ac:dyDescent="0.2">
      <c r="A154" t="s">
        <v>8174</v>
      </c>
      <c r="B154" t="s">
        <v>8490</v>
      </c>
      <c r="C154" t="s">
        <v>8491</v>
      </c>
      <c r="D154" t="s">
        <v>8364</v>
      </c>
      <c r="E154" t="s">
        <v>8492</v>
      </c>
      <c r="F154" t="s">
        <v>19511</v>
      </c>
      <c r="G154" t="s">
        <v>200</v>
      </c>
    </row>
    <row r="155" spans="1:7" x14ac:dyDescent="0.2">
      <c r="A155" t="s">
        <v>8174</v>
      </c>
      <c r="B155" t="s">
        <v>8493</v>
      </c>
      <c r="C155" t="s">
        <v>19511</v>
      </c>
      <c r="D155" t="s">
        <v>8364</v>
      </c>
      <c r="E155" t="s">
        <v>19511</v>
      </c>
      <c r="F155" t="s">
        <v>19511</v>
      </c>
      <c r="G155" t="s">
        <v>201</v>
      </c>
    </row>
    <row r="156" spans="1:7" x14ac:dyDescent="0.2">
      <c r="A156" t="s">
        <v>8186</v>
      </c>
      <c r="B156" t="s">
        <v>8494</v>
      </c>
      <c r="C156" t="s">
        <v>8495</v>
      </c>
      <c r="D156" t="s">
        <v>8364</v>
      </c>
      <c r="E156" t="s">
        <v>19511</v>
      </c>
      <c r="F156" t="s">
        <v>149</v>
      </c>
      <c r="G156" t="s">
        <v>150</v>
      </c>
    </row>
    <row r="157" spans="1:7" x14ac:dyDescent="0.2">
      <c r="A157" t="s">
        <v>8174</v>
      </c>
      <c r="B157" t="s">
        <v>8496</v>
      </c>
      <c r="C157" t="s">
        <v>19511</v>
      </c>
      <c r="D157" t="s">
        <v>8364</v>
      </c>
      <c r="E157" t="s">
        <v>8497</v>
      </c>
      <c r="F157" t="s">
        <v>202</v>
      </c>
      <c r="G157" t="s">
        <v>203</v>
      </c>
    </row>
    <row r="158" spans="1:7" x14ac:dyDescent="0.2">
      <c r="A158" t="s">
        <v>8186</v>
      </c>
      <c r="B158" t="s">
        <v>8498</v>
      </c>
      <c r="C158" t="s">
        <v>8499</v>
      </c>
      <c r="D158" t="s">
        <v>8500</v>
      </c>
      <c r="E158" t="s">
        <v>8501</v>
      </c>
      <c r="F158" t="s">
        <v>204</v>
      </c>
      <c r="G158" t="s">
        <v>205</v>
      </c>
    </row>
    <row r="159" spans="1:7" x14ac:dyDescent="0.2">
      <c r="A159" t="s">
        <v>8174</v>
      </c>
      <c r="B159" t="s">
        <v>8502</v>
      </c>
      <c r="C159" t="s">
        <v>8503</v>
      </c>
      <c r="D159" t="s">
        <v>8500</v>
      </c>
      <c r="E159" t="s">
        <v>8504</v>
      </c>
      <c r="F159" t="s">
        <v>206</v>
      </c>
      <c r="G159" t="s">
        <v>207</v>
      </c>
    </row>
    <row r="160" spans="1:7" x14ac:dyDescent="0.2">
      <c r="A160" t="s">
        <v>8183</v>
      </c>
      <c r="B160" t="s">
        <v>8505</v>
      </c>
      <c r="C160" t="s">
        <v>8506</v>
      </c>
      <c r="D160" t="s">
        <v>8500</v>
      </c>
      <c r="E160" t="s">
        <v>8507</v>
      </c>
      <c r="F160" t="s">
        <v>208</v>
      </c>
      <c r="G160" t="s">
        <v>209</v>
      </c>
    </row>
    <row r="161" spans="1:7" x14ac:dyDescent="0.2">
      <c r="A161" t="s">
        <v>8171</v>
      </c>
      <c r="B161" t="s">
        <v>8508</v>
      </c>
      <c r="C161" t="s">
        <v>8506</v>
      </c>
      <c r="D161" t="s">
        <v>8500</v>
      </c>
      <c r="E161" t="s">
        <v>8507</v>
      </c>
      <c r="F161" t="s">
        <v>208</v>
      </c>
      <c r="G161" t="s">
        <v>209</v>
      </c>
    </row>
    <row r="162" spans="1:7" x14ac:dyDescent="0.2">
      <c r="A162" t="s">
        <v>8186</v>
      </c>
      <c r="B162" t="s">
        <v>8509</v>
      </c>
      <c r="C162" t="s">
        <v>8510</v>
      </c>
      <c r="D162" t="s">
        <v>8500</v>
      </c>
      <c r="E162" t="s">
        <v>8500</v>
      </c>
      <c r="F162" t="s">
        <v>19511</v>
      </c>
      <c r="G162" t="s">
        <v>19511</v>
      </c>
    </row>
    <row r="163" spans="1:7" x14ac:dyDescent="0.2">
      <c r="A163" t="s">
        <v>8177</v>
      </c>
      <c r="B163" t="s">
        <v>8511</v>
      </c>
      <c r="C163" t="s">
        <v>8512</v>
      </c>
      <c r="D163" t="s">
        <v>8500</v>
      </c>
      <c r="E163" t="s">
        <v>8500</v>
      </c>
      <c r="F163" t="s">
        <v>210</v>
      </c>
      <c r="G163" t="s">
        <v>211</v>
      </c>
    </row>
    <row r="164" spans="1:7" x14ac:dyDescent="0.2">
      <c r="A164" t="s">
        <v>8282</v>
      </c>
      <c r="B164" t="s">
        <v>8513</v>
      </c>
      <c r="C164" t="s">
        <v>8514</v>
      </c>
      <c r="D164" t="s">
        <v>8500</v>
      </c>
      <c r="E164" t="s">
        <v>8500</v>
      </c>
      <c r="F164" t="s">
        <v>212</v>
      </c>
      <c r="G164" t="s">
        <v>213</v>
      </c>
    </row>
    <row r="165" spans="1:7" x14ac:dyDescent="0.2">
      <c r="A165" t="s">
        <v>8177</v>
      </c>
      <c r="B165" t="s">
        <v>8515</v>
      </c>
      <c r="C165" t="s">
        <v>8516</v>
      </c>
      <c r="D165" t="s">
        <v>8500</v>
      </c>
      <c r="E165" t="s">
        <v>8517</v>
      </c>
      <c r="F165" t="s">
        <v>19511</v>
      </c>
      <c r="G165" t="s">
        <v>213</v>
      </c>
    </row>
    <row r="166" spans="1:7" x14ac:dyDescent="0.2">
      <c r="A166" t="s">
        <v>8171</v>
      </c>
      <c r="B166" t="s">
        <v>8518</v>
      </c>
      <c r="C166" t="s">
        <v>8519</v>
      </c>
      <c r="D166" t="s">
        <v>8500</v>
      </c>
      <c r="E166" t="s">
        <v>8520</v>
      </c>
      <c r="F166" t="s">
        <v>214</v>
      </c>
      <c r="G166" t="s">
        <v>215</v>
      </c>
    </row>
    <row r="167" spans="1:7" x14ac:dyDescent="0.2">
      <c r="A167" t="s">
        <v>8183</v>
      </c>
      <c r="B167" t="s">
        <v>8521</v>
      </c>
      <c r="C167" t="s">
        <v>8522</v>
      </c>
      <c r="D167" t="s">
        <v>8500</v>
      </c>
      <c r="E167" t="s">
        <v>19511</v>
      </c>
      <c r="F167" t="s">
        <v>19511</v>
      </c>
      <c r="G167" t="s">
        <v>216</v>
      </c>
    </row>
    <row r="168" spans="1:7" x14ac:dyDescent="0.2">
      <c r="A168" t="s">
        <v>8523</v>
      </c>
      <c r="B168" t="s">
        <v>8524</v>
      </c>
      <c r="C168" t="s">
        <v>8525</v>
      </c>
      <c r="D168" t="s">
        <v>8500</v>
      </c>
      <c r="E168" t="s">
        <v>8526</v>
      </c>
      <c r="F168" t="s">
        <v>217</v>
      </c>
      <c r="G168" t="s">
        <v>218</v>
      </c>
    </row>
    <row r="169" spans="1:7" x14ac:dyDescent="0.2">
      <c r="A169" t="s">
        <v>8183</v>
      </c>
      <c r="B169" t="s">
        <v>8527</v>
      </c>
      <c r="C169" t="s">
        <v>8528</v>
      </c>
      <c r="D169" t="s">
        <v>221</v>
      </c>
      <c r="E169" t="s">
        <v>19511</v>
      </c>
      <c r="F169" t="s">
        <v>219</v>
      </c>
      <c r="G169" t="s">
        <v>220</v>
      </c>
    </row>
    <row r="170" spans="1:7" x14ac:dyDescent="0.2">
      <c r="A170" t="s">
        <v>8216</v>
      </c>
      <c r="B170" t="s">
        <v>8529</v>
      </c>
      <c r="C170" t="s">
        <v>8530</v>
      </c>
      <c r="D170" t="s">
        <v>221</v>
      </c>
      <c r="E170" t="s">
        <v>221</v>
      </c>
      <c r="F170" t="s">
        <v>222</v>
      </c>
      <c r="G170" t="s">
        <v>223</v>
      </c>
    </row>
    <row r="171" spans="1:7" x14ac:dyDescent="0.2">
      <c r="A171" t="s">
        <v>8177</v>
      </c>
      <c r="B171" t="s">
        <v>8531</v>
      </c>
      <c r="C171" t="s">
        <v>8530</v>
      </c>
      <c r="D171" t="s">
        <v>221</v>
      </c>
      <c r="E171" t="s">
        <v>221</v>
      </c>
      <c r="F171" t="s">
        <v>19511</v>
      </c>
      <c r="G171" t="s">
        <v>223</v>
      </c>
    </row>
    <row r="172" spans="1:7" x14ac:dyDescent="0.2">
      <c r="A172" t="s">
        <v>8523</v>
      </c>
      <c r="B172" t="s">
        <v>8532</v>
      </c>
      <c r="C172" t="s">
        <v>235</v>
      </c>
      <c r="D172" t="s">
        <v>221</v>
      </c>
      <c r="E172" t="s">
        <v>221</v>
      </c>
      <c r="F172" t="s">
        <v>224</v>
      </c>
      <c r="G172" t="s">
        <v>225</v>
      </c>
    </row>
    <row r="173" spans="1:7" x14ac:dyDescent="0.2">
      <c r="A173" t="s">
        <v>8216</v>
      </c>
      <c r="B173" t="s">
        <v>8533</v>
      </c>
      <c r="C173" t="s">
        <v>8534</v>
      </c>
      <c r="D173" t="s">
        <v>221</v>
      </c>
      <c r="E173" t="s">
        <v>221</v>
      </c>
      <c r="F173" t="s">
        <v>226</v>
      </c>
      <c r="G173" t="s">
        <v>227</v>
      </c>
    </row>
    <row r="174" spans="1:7" x14ac:dyDescent="0.2">
      <c r="A174" t="s">
        <v>8216</v>
      </c>
      <c r="B174" t="s">
        <v>8535</v>
      </c>
      <c r="C174" t="s">
        <v>8536</v>
      </c>
      <c r="D174" t="s">
        <v>221</v>
      </c>
      <c r="E174" t="s">
        <v>221</v>
      </c>
      <c r="F174" t="s">
        <v>19511</v>
      </c>
      <c r="G174" t="s">
        <v>228</v>
      </c>
    </row>
    <row r="175" spans="1:7" x14ac:dyDescent="0.2">
      <c r="A175" t="s">
        <v>8177</v>
      </c>
      <c r="B175" t="s">
        <v>8537</v>
      </c>
      <c r="C175" t="s">
        <v>8538</v>
      </c>
      <c r="D175" t="s">
        <v>221</v>
      </c>
      <c r="E175" t="s">
        <v>221</v>
      </c>
      <c r="F175" t="s">
        <v>229</v>
      </c>
      <c r="G175" t="s">
        <v>230</v>
      </c>
    </row>
    <row r="176" spans="1:7" x14ac:dyDescent="0.2">
      <c r="A176" t="s">
        <v>8177</v>
      </c>
      <c r="B176" t="s">
        <v>8539</v>
      </c>
      <c r="C176" t="s">
        <v>8540</v>
      </c>
      <c r="D176" t="s">
        <v>221</v>
      </c>
      <c r="E176" t="s">
        <v>221</v>
      </c>
      <c r="F176" t="s">
        <v>231</v>
      </c>
      <c r="G176" t="s">
        <v>232</v>
      </c>
    </row>
    <row r="177" spans="1:7" x14ac:dyDescent="0.2">
      <c r="A177" t="s">
        <v>8186</v>
      </c>
      <c r="B177" t="s">
        <v>8541</v>
      </c>
      <c r="C177" t="s">
        <v>8542</v>
      </c>
      <c r="D177" t="s">
        <v>221</v>
      </c>
      <c r="E177" t="s">
        <v>8543</v>
      </c>
      <c r="F177" t="s">
        <v>233</v>
      </c>
      <c r="G177" t="s">
        <v>234</v>
      </c>
    </row>
    <row r="178" spans="1:7" x14ac:dyDescent="0.2">
      <c r="A178" t="s">
        <v>8174</v>
      </c>
      <c r="B178" t="s">
        <v>8544</v>
      </c>
      <c r="C178" t="s">
        <v>235</v>
      </c>
      <c r="D178" t="s">
        <v>221</v>
      </c>
      <c r="E178" t="s">
        <v>221</v>
      </c>
      <c r="F178" t="s">
        <v>19511</v>
      </c>
      <c r="G178" t="s">
        <v>225</v>
      </c>
    </row>
    <row r="179" spans="1:7" x14ac:dyDescent="0.2">
      <c r="A179" t="s">
        <v>8174</v>
      </c>
      <c r="B179" t="s">
        <v>8545</v>
      </c>
      <c r="C179" t="s">
        <v>235</v>
      </c>
      <c r="D179" t="s">
        <v>221</v>
      </c>
      <c r="E179" t="s">
        <v>221</v>
      </c>
      <c r="F179" t="s">
        <v>19511</v>
      </c>
      <c r="G179" t="s">
        <v>225</v>
      </c>
    </row>
    <row r="180" spans="1:7" x14ac:dyDescent="0.2">
      <c r="A180" t="s">
        <v>8174</v>
      </c>
      <c r="B180" t="s">
        <v>8546</v>
      </c>
      <c r="C180" t="s">
        <v>235</v>
      </c>
      <c r="D180" t="s">
        <v>221</v>
      </c>
      <c r="E180" t="s">
        <v>221</v>
      </c>
      <c r="F180" t="s">
        <v>19511</v>
      </c>
      <c r="G180" t="s">
        <v>225</v>
      </c>
    </row>
    <row r="181" spans="1:7" x14ac:dyDescent="0.2">
      <c r="A181" t="s">
        <v>8183</v>
      </c>
      <c r="B181" t="s">
        <v>8547</v>
      </c>
      <c r="C181" t="s">
        <v>8548</v>
      </c>
      <c r="D181" t="s">
        <v>221</v>
      </c>
      <c r="E181" t="s">
        <v>221</v>
      </c>
      <c r="F181" t="s">
        <v>236</v>
      </c>
      <c r="G181" t="s">
        <v>237</v>
      </c>
    </row>
    <row r="182" spans="1:7" x14ac:dyDescent="0.2">
      <c r="A182" t="s">
        <v>8282</v>
      </c>
      <c r="B182" t="s">
        <v>8549</v>
      </c>
      <c r="C182" t="s">
        <v>8550</v>
      </c>
      <c r="D182" t="s">
        <v>221</v>
      </c>
      <c r="E182" t="s">
        <v>221</v>
      </c>
      <c r="F182" t="s">
        <v>19511</v>
      </c>
      <c r="G182" t="s">
        <v>19511</v>
      </c>
    </row>
    <row r="183" spans="1:7" x14ac:dyDescent="0.2">
      <c r="A183" t="s">
        <v>8177</v>
      </c>
      <c r="B183" t="s">
        <v>8551</v>
      </c>
      <c r="C183" t="s">
        <v>8552</v>
      </c>
      <c r="D183" t="s">
        <v>221</v>
      </c>
      <c r="E183" t="s">
        <v>221</v>
      </c>
      <c r="F183" t="s">
        <v>238</v>
      </c>
      <c r="G183" t="s">
        <v>239</v>
      </c>
    </row>
    <row r="184" spans="1:7" x14ac:dyDescent="0.2">
      <c r="A184" t="s">
        <v>8220</v>
      </c>
      <c r="B184" t="s">
        <v>8250</v>
      </c>
      <c r="C184" t="s">
        <v>19511</v>
      </c>
      <c r="D184" t="s">
        <v>221</v>
      </c>
      <c r="E184" t="s">
        <v>19511</v>
      </c>
      <c r="F184" t="s">
        <v>19511</v>
      </c>
      <c r="G184" t="s">
        <v>19511</v>
      </c>
    </row>
    <row r="185" spans="1:7" x14ac:dyDescent="0.2">
      <c r="A185" t="s">
        <v>8183</v>
      </c>
      <c r="B185" t="s">
        <v>8553</v>
      </c>
      <c r="C185" t="s">
        <v>8554</v>
      </c>
      <c r="D185" t="s">
        <v>221</v>
      </c>
      <c r="E185" t="s">
        <v>8555</v>
      </c>
      <c r="F185" t="s">
        <v>240</v>
      </c>
      <c r="G185" t="s">
        <v>241</v>
      </c>
    </row>
    <row r="186" spans="1:7" x14ac:dyDescent="0.2">
      <c r="A186" t="s">
        <v>8174</v>
      </c>
      <c r="B186" t="s">
        <v>8556</v>
      </c>
      <c r="C186" t="s">
        <v>8557</v>
      </c>
      <c r="D186" t="s">
        <v>8558</v>
      </c>
      <c r="E186" t="s">
        <v>19511</v>
      </c>
      <c r="F186" t="s">
        <v>242</v>
      </c>
      <c r="G186" t="s">
        <v>243</v>
      </c>
    </row>
    <row r="187" spans="1:7" x14ac:dyDescent="0.2">
      <c r="A187" t="s">
        <v>8183</v>
      </c>
      <c r="B187" t="s">
        <v>8559</v>
      </c>
      <c r="C187" t="s">
        <v>8560</v>
      </c>
      <c r="D187" t="s">
        <v>8558</v>
      </c>
      <c r="E187" t="s">
        <v>19511</v>
      </c>
      <c r="F187" t="s">
        <v>19511</v>
      </c>
      <c r="G187" t="s">
        <v>244</v>
      </c>
    </row>
    <row r="188" spans="1:7" x14ac:dyDescent="0.2">
      <c r="A188" t="s">
        <v>8171</v>
      </c>
      <c r="B188" t="s">
        <v>8561</v>
      </c>
      <c r="C188" t="s">
        <v>8562</v>
      </c>
      <c r="D188" t="s">
        <v>8558</v>
      </c>
      <c r="E188" t="s">
        <v>19511</v>
      </c>
      <c r="F188" t="s">
        <v>245</v>
      </c>
      <c r="G188" t="s">
        <v>246</v>
      </c>
    </row>
    <row r="189" spans="1:7" x14ac:dyDescent="0.2">
      <c r="A189" t="s">
        <v>8186</v>
      </c>
      <c r="B189" t="s">
        <v>8563</v>
      </c>
      <c r="C189" t="s">
        <v>8564</v>
      </c>
      <c r="D189" t="s">
        <v>8558</v>
      </c>
      <c r="E189" t="s">
        <v>8558</v>
      </c>
      <c r="F189" t="s">
        <v>247</v>
      </c>
      <c r="G189" t="s">
        <v>248</v>
      </c>
    </row>
    <row r="190" spans="1:7" x14ac:dyDescent="0.2">
      <c r="A190" t="s">
        <v>8183</v>
      </c>
      <c r="B190" t="s">
        <v>8565</v>
      </c>
      <c r="C190" t="s">
        <v>8566</v>
      </c>
      <c r="D190" t="s">
        <v>8558</v>
      </c>
      <c r="E190" t="s">
        <v>8558</v>
      </c>
      <c r="F190" t="s">
        <v>249</v>
      </c>
      <c r="G190" t="s">
        <v>250</v>
      </c>
    </row>
    <row r="191" spans="1:7" x14ac:dyDescent="0.2">
      <c r="A191" t="s">
        <v>8216</v>
      </c>
      <c r="B191" t="s">
        <v>8567</v>
      </c>
      <c r="C191" t="s">
        <v>8568</v>
      </c>
      <c r="D191" t="s">
        <v>8558</v>
      </c>
      <c r="E191" t="s">
        <v>8558</v>
      </c>
      <c r="F191" t="s">
        <v>19511</v>
      </c>
      <c r="G191" t="s">
        <v>251</v>
      </c>
    </row>
    <row r="192" spans="1:7" x14ac:dyDescent="0.2">
      <c r="A192" t="s">
        <v>8183</v>
      </c>
      <c r="B192" t="s">
        <v>8569</v>
      </c>
      <c r="C192" t="s">
        <v>8570</v>
      </c>
      <c r="D192" t="s">
        <v>8558</v>
      </c>
      <c r="E192" t="s">
        <v>8558</v>
      </c>
      <c r="F192" t="s">
        <v>252</v>
      </c>
      <c r="G192" t="s">
        <v>253</v>
      </c>
    </row>
    <row r="193" spans="1:7" x14ac:dyDescent="0.2">
      <c r="A193" t="s">
        <v>8183</v>
      </c>
      <c r="B193" t="s">
        <v>8571</v>
      </c>
      <c r="C193" t="s">
        <v>8572</v>
      </c>
      <c r="D193" t="s">
        <v>8558</v>
      </c>
      <c r="E193" t="s">
        <v>19511</v>
      </c>
      <c r="F193" t="s">
        <v>19511</v>
      </c>
      <c r="G193" t="s">
        <v>254</v>
      </c>
    </row>
    <row r="194" spans="1:7" x14ac:dyDescent="0.2">
      <c r="A194" t="s">
        <v>8183</v>
      </c>
      <c r="B194" t="s">
        <v>8573</v>
      </c>
      <c r="C194" t="s">
        <v>8574</v>
      </c>
      <c r="D194" t="s">
        <v>8558</v>
      </c>
      <c r="E194" t="s">
        <v>8558</v>
      </c>
      <c r="F194" t="s">
        <v>255</v>
      </c>
      <c r="G194" t="s">
        <v>256</v>
      </c>
    </row>
    <row r="195" spans="1:7" x14ac:dyDescent="0.2">
      <c r="A195" t="s">
        <v>8186</v>
      </c>
      <c r="B195" t="s">
        <v>8575</v>
      </c>
      <c r="C195" t="s">
        <v>8576</v>
      </c>
      <c r="D195" t="s">
        <v>8558</v>
      </c>
      <c r="E195" t="s">
        <v>19511</v>
      </c>
      <c r="F195" t="s">
        <v>257</v>
      </c>
      <c r="G195" t="s">
        <v>258</v>
      </c>
    </row>
    <row r="196" spans="1:7" x14ac:dyDescent="0.2">
      <c r="A196" t="s">
        <v>8186</v>
      </c>
      <c r="B196" t="s">
        <v>8577</v>
      </c>
      <c r="C196" t="s">
        <v>8578</v>
      </c>
      <c r="D196" t="s">
        <v>8558</v>
      </c>
      <c r="E196" t="s">
        <v>8558</v>
      </c>
      <c r="F196" t="s">
        <v>259</v>
      </c>
      <c r="G196" t="s">
        <v>260</v>
      </c>
    </row>
    <row r="197" spans="1:7" x14ac:dyDescent="0.2">
      <c r="A197" t="s">
        <v>8183</v>
      </c>
      <c r="B197" t="s">
        <v>8579</v>
      </c>
      <c r="C197" t="s">
        <v>8570</v>
      </c>
      <c r="D197" t="s">
        <v>8558</v>
      </c>
      <c r="E197" t="s">
        <v>8558</v>
      </c>
      <c r="F197" t="s">
        <v>19511</v>
      </c>
      <c r="G197" t="s">
        <v>253</v>
      </c>
    </row>
    <row r="198" spans="1:7" x14ac:dyDescent="0.2">
      <c r="A198" t="s">
        <v>8183</v>
      </c>
      <c r="B198" t="s">
        <v>8580</v>
      </c>
      <c r="C198" t="s">
        <v>261</v>
      </c>
      <c r="D198" t="s">
        <v>8558</v>
      </c>
      <c r="E198" t="s">
        <v>8581</v>
      </c>
      <c r="F198" t="s">
        <v>19511</v>
      </c>
      <c r="G198" t="s">
        <v>262</v>
      </c>
    </row>
    <row r="199" spans="1:7" x14ac:dyDescent="0.2">
      <c r="A199" t="s">
        <v>8582</v>
      </c>
      <c r="B199" t="s">
        <v>8583</v>
      </c>
      <c r="C199" t="s">
        <v>8584</v>
      </c>
      <c r="D199" t="s">
        <v>8585</v>
      </c>
      <c r="E199" t="s">
        <v>8586</v>
      </c>
      <c r="F199" t="s">
        <v>263</v>
      </c>
      <c r="G199" t="s">
        <v>264</v>
      </c>
    </row>
    <row r="200" spans="1:7" x14ac:dyDescent="0.2">
      <c r="A200" t="s">
        <v>8174</v>
      </c>
      <c r="B200" t="s">
        <v>8587</v>
      </c>
      <c r="C200" t="s">
        <v>265</v>
      </c>
      <c r="D200" t="s">
        <v>8585</v>
      </c>
      <c r="E200" t="s">
        <v>8585</v>
      </c>
      <c r="F200" t="s">
        <v>19511</v>
      </c>
      <c r="G200" t="s">
        <v>266</v>
      </c>
    </row>
    <row r="201" spans="1:7" x14ac:dyDescent="0.2">
      <c r="A201" t="s">
        <v>8174</v>
      </c>
      <c r="B201" t="s">
        <v>8588</v>
      </c>
      <c r="C201" t="s">
        <v>267</v>
      </c>
      <c r="D201" t="s">
        <v>8585</v>
      </c>
      <c r="E201" t="s">
        <v>8585</v>
      </c>
      <c r="F201" t="s">
        <v>19511</v>
      </c>
      <c r="G201" t="s">
        <v>268</v>
      </c>
    </row>
    <row r="202" spans="1:7" x14ac:dyDescent="0.2">
      <c r="A202" t="s">
        <v>8174</v>
      </c>
      <c r="B202" t="s">
        <v>8589</v>
      </c>
      <c r="C202" t="s">
        <v>269</v>
      </c>
      <c r="D202" t="s">
        <v>8585</v>
      </c>
      <c r="E202" t="s">
        <v>8585</v>
      </c>
      <c r="F202" t="s">
        <v>19511</v>
      </c>
      <c r="G202" t="s">
        <v>270</v>
      </c>
    </row>
    <row r="203" spans="1:7" x14ac:dyDescent="0.2">
      <c r="A203" t="s">
        <v>8174</v>
      </c>
      <c r="B203" t="s">
        <v>8590</v>
      </c>
      <c r="C203" t="s">
        <v>271</v>
      </c>
      <c r="D203" t="s">
        <v>8585</v>
      </c>
      <c r="E203" t="s">
        <v>8585</v>
      </c>
      <c r="F203" t="s">
        <v>19511</v>
      </c>
      <c r="G203" t="s">
        <v>272</v>
      </c>
    </row>
    <row r="204" spans="1:7" x14ac:dyDescent="0.2">
      <c r="A204" t="s">
        <v>8174</v>
      </c>
      <c r="B204" t="s">
        <v>8591</v>
      </c>
      <c r="C204" t="s">
        <v>8592</v>
      </c>
      <c r="D204" t="s">
        <v>8585</v>
      </c>
      <c r="E204" t="s">
        <v>8585</v>
      </c>
      <c r="F204" t="s">
        <v>19511</v>
      </c>
      <c r="G204" t="s">
        <v>273</v>
      </c>
    </row>
    <row r="205" spans="1:7" x14ac:dyDescent="0.2">
      <c r="A205" t="s">
        <v>8183</v>
      </c>
      <c r="B205" t="s">
        <v>8593</v>
      </c>
      <c r="C205" t="s">
        <v>274</v>
      </c>
      <c r="D205" t="s">
        <v>8585</v>
      </c>
      <c r="E205" t="s">
        <v>8586</v>
      </c>
      <c r="F205" t="s">
        <v>19511</v>
      </c>
      <c r="G205" t="s">
        <v>275</v>
      </c>
    </row>
    <row r="206" spans="1:7" x14ac:dyDescent="0.2">
      <c r="A206" t="s">
        <v>8183</v>
      </c>
      <c r="B206" t="s">
        <v>8594</v>
      </c>
      <c r="C206" t="s">
        <v>276</v>
      </c>
      <c r="D206" t="s">
        <v>8585</v>
      </c>
      <c r="E206" t="s">
        <v>8586</v>
      </c>
      <c r="F206" t="s">
        <v>19511</v>
      </c>
      <c r="G206" t="s">
        <v>275</v>
      </c>
    </row>
    <row r="207" spans="1:7" x14ac:dyDescent="0.2">
      <c r="A207" t="s">
        <v>8174</v>
      </c>
      <c r="B207" t="s">
        <v>8595</v>
      </c>
      <c r="C207" t="s">
        <v>277</v>
      </c>
      <c r="D207" t="s">
        <v>8585</v>
      </c>
      <c r="E207" t="s">
        <v>8585</v>
      </c>
      <c r="F207" t="s">
        <v>19511</v>
      </c>
      <c r="G207" t="s">
        <v>278</v>
      </c>
    </row>
    <row r="208" spans="1:7" x14ac:dyDescent="0.2">
      <c r="A208" t="s">
        <v>8177</v>
      </c>
      <c r="B208" t="s">
        <v>8596</v>
      </c>
      <c r="C208" t="s">
        <v>8597</v>
      </c>
      <c r="D208" t="s">
        <v>8585</v>
      </c>
      <c r="E208" t="s">
        <v>8585</v>
      </c>
      <c r="F208" t="s">
        <v>279</v>
      </c>
      <c r="G208" t="s">
        <v>280</v>
      </c>
    </row>
    <row r="209" spans="1:7" x14ac:dyDescent="0.2">
      <c r="A209" t="s">
        <v>8174</v>
      </c>
      <c r="B209" t="s">
        <v>8598</v>
      </c>
      <c r="C209" t="s">
        <v>281</v>
      </c>
      <c r="D209" t="s">
        <v>8585</v>
      </c>
      <c r="E209" t="s">
        <v>8585</v>
      </c>
      <c r="F209" t="s">
        <v>19511</v>
      </c>
      <c r="G209" t="s">
        <v>282</v>
      </c>
    </row>
    <row r="210" spans="1:7" x14ac:dyDescent="0.2">
      <c r="A210" t="s">
        <v>8174</v>
      </c>
      <c r="B210" t="s">
        <v>8599</v>
      </c>
      <c r="C210" t="s">
        <v>283</v>
      </c>
      <c r="D210" t="s">
        <v>8585</v>
      </c>
      <c r="E210" t="s">
        <v>8585</v>
      </c>
      <c r="F210" t="s">
        <v>19511</v>
      </c>
      <c r="G210" t="s">
        <v>284</v>
      </c>
    </row>
    <row r="211" spans="1:7" x14ac:dyDescent="0.2">
      <c r="A211" t="s">
        <v>8174</v>
      </c>
      <c r="B211" t="s">
        <v>8600</v>
      </c>
      <c r="C211" t="s">
        <v>285</v>
      </c>
      <c r="D211" t="s">
        <v>8585</v>
      </c>
      <c r="E211" t="s">
        <v>8585</v>
      </c>
      <c r="F211" t="s">
        <v>19511</v>
      </c>
      <c r="G211" t="s">
        <v>286</v>
      </c>
    </row>
    <row r="212" spans="1:7" x14ac:dyDescent="0.2">
      <c r="A212" t="s">
        <v>8174</v>
      </c>
      <c r="B212" t="s">
        <v>8601</v>
      </c>
      <c r="C212" t="s">
        <v>287</v>
      </c>
      <c r="D212" t="s">
        <v>8585</v>
      </c>
      <c r="E212" t="s">
        <v>8585</v>
      </c>
      <c r="F212" t="s">
        <v>19511</v>
      </c>
      <c r="G212" t="s">
        <v>288</v>
      </c>
    </row>
    <row r="213" spans="1:7" x14ac:dyDescent="0.2">
      <c r="A213" t="s">
        <v>8174</v>
      </c>
      <c r="B213" t="s">
        <v>8602</v>
      </c>
      <c r="C213" t="s">
        <v>8603</v>
      </c>
      <c r="D213" t="s">
        <v>8585</v>
      </c>
      <c r="E213" t="s">
        <v>8585</v>
      </c>
      <c r="F213" t="s">
        <v>19511</v>
      </c>
      <c r="G213" t="s">
        <v>19511</v>
      </c>
    </row>
    <row r="214" spans="1:7" x14ac:dyDescent="0.2">
      <c r="A214" t="s">
        <v>8174</v>
      </c>
      <c r="B214" t="s">
        <v>8604</v>
      </c>
      <c r="C214" t="s">
        <v>289</v>
      </c>
      <c r="D214" t="s">
        <v>8585</v>
      </c>
      <c r="E214" t="s">
        <v>8585</v>
      </c>
      <c r="F214" t="s">
        <v>19511</v>
      </c>
      <c r="G214" t="s">
        <v>288</v>
      </c>
    </row>
    <row r="215" spans="1:7" x14ac:dyDescent="0.2">
      <c r="A215" t="s">
        <v>8174</v>
      </c>
      <c r="B215" t="s">
        <v>8605</v>
      </c>
      <c r="C215" t="s">
        <v>290</v>
      </c>
      <c r="D215" t="s">
        <v>8585</v>
      </c>
      <c r="E215" t="s">
        <v>8585</v>
      </c>
      <c r="F215" t="s">
        <v>19511</v>
      </c>
      <c r="G215" t="s">
        <v>291</v>
      </c>
    </row>
    <row r="216" spans="1:7" x14ac:dyDescent="0.2">
      <c r="A216" t="s">
        <v>8174</v>
      </c>
      <c r="B216" t="s">
        <v>8606</v>
      </c>
      <c r="C216" t="s">
        <v>292</v>
      </c>
      <c r="D216" t="s">
        <v>8585</v>
      </c>
      <c r="E216" t="s">
        <v>8585</v>
      </c>
      <c r="F216" t="s">
        <v>19511</v>
      </c>
      <c r="G216" t="s">
        <v>19511</v>
      </c>
    </row>
    <row r="217" spans="1:7" x14ac:dyDescent="0.2">
      <c r="A217" t="s">
        <v>8174</v>
      </c>
      <c r="B217" t="s">
        <v>8607</v>
      </c>
      <c r="C217" t="s">
        <v>8608</v>
      </c>
      <c r="D217" t="s">
        <v>8585</v>
      </c>
      <c r="E217" t="s">
        <v>8585</v>
      </c>
      <c r="F217" t="s">
        <v>19511</v>
      </c>
      <c r="G217" t="s">
        <v>293</v>
      </c>
    </row>
    <row r="218" spans="1:7" x14ac:dyDescent="0.2">
      <c r="A218" t="s">
        <v>8174</v>
      </c>
      <c r="B218" t="s">
        <v>8609</v>
      </c>
      <c r="C218" t="s">
        <v>8610</v>
      </c>
      <c r="D218" t="s">
        <v>8585</v>
      </c>
      <c r="E218" t="s">
        <v>8585</v>
      </c>
      <c r="F218" t="s">
        <v>19511</v>
      </c>
      <c r="G218" t="s">
        <v>294</v>
      </c>
    </row>
    <row r="219" spans="1:7" x14ac:dyDescent="0.2">
      <c r="A219" t="s">
        <v>8216</v>
      </c>
      <c r="B219" t="s">
        <v>8611</v>
      </c>
      <c r="C219" t="s">
        <v>8612</v>
      </c>
      <c r="D219" t="s">
        <v>8585</v>
      </c>
      <c r="E219" t="s">
        <v>8585</v>
      </c>
      <c r="F219" t="s">
        <v>19511</v>
      </c>
      <c r="G219" t="s">
        <v>295</v>
      </c>
    </row>
    <row r="220" spans="1:7" x14ac:dyDescent="0.2">
      <c r="A220" t="s">
        <v>8174</v>
      </c>
      <c r="B220" t="s">
        <v>8613</v>
      </c>
      <c r="C220" t="s">
        <v>296</v>
      </c>
      <c r="D220" t="s">
        <v>8585</v>
      </c>
      <c r="E220" t="s">
        <v>8585</v>
      </c>
      <c r="F220" t="s">
        <v>19511</v>
      </c>
      <c r="G220" t="s">
        <v>19511</v>
      </c>
    </row>
    <row r="221" spans="1:7" x14ac:dyDescent="0.2">
      <c r="A221" t="s">
        <v>8174</v>
      </c>
      <c r="B221" t="s">
        <v>8614</v>
      </c>
      <c r="C221" t="s">
        <v>297</v>
      </c>
      <c r="D221" t="s">
        <v>8585</v>
      </c>
      <c r="E221" t="s">
        <v>8585</v>
      </c>
      <c r="F221" t="s">
        <v>19511</v>
      </c>
      <c r="G221" t="s">
        <v>19511</v>
      </c>
    </row>
    <row r="222" spans="1:7" x14ac:dyDescent="0.2">
      <c r="A222" t="s">
        <v>8216</v>
      </c>
      <c r="B222" t="s">
        <v>8615</v>
      </c>
      <c r="C222" t="s">
        <v>298</v>
      </c>
      <c r="D222" t="s">
        <v>8585</v>
      </c>
      <c r="E222" t="s">
        <v>8585</v>
      </c>
      <c r="F222" t="s">
        <v>19511</v>
      </c>
      <c r="G222" t="s">
        <v>299</v>
      </c>
    </row>
    <row r="223" spans="1:7" x14ac:dyDescent="0.2">
      <c r="A223" t="s">
        <v>8183</v>
      </c>
      <c r="B223" t="s">
        <v>8616</v>
      </c>
      <c r="C223" t="s">
        <v>300</v>
      </c>
      <c r="D223" t="s">
        <v>8585</v>
      </c>
      <c r="E223" t="s">
        <v>8585</v>
      </c>
      <c r="F223" t="s">
        <v>301</v>
      </c>
      <c r="G223" t="s">
        <v>302</v>
      </c>
    </row>
    <row r="224" spans="1:7" x14ac:dyDescent="0.2">
      <c r="A224" t="s">
        <v>8186</v>
      </c>
      <c r="B224" t="s">
        <v>8617</v>
      </c>
      <c r="C224" t="s">
        <v>8618</v>
      </c>
      <c r="D224" t="s">
        <v>8585</v>
      </c>
      <c r="E224" t="s">
        <v>8585</v>
      </c>
      <c r="F224" t="s">
        <v>303</v>
      </c>
      <c r="G224" t="s">
        <v>304</v>
      </c>
    </row>
    <row r="225" spans="1:7" x14ac:dyDescent="0.2">
      <c r="A225" t="s">
        <v>8174</v>
      </c>
      <c r="B225" t="s">
        <v>8619</v>
      </c>
      <c r="C225" t="s">
        <v>305</v>
      </c>
      <c r="D225" t="s">
        <v>8585</v>
      </c>
      <c r="E225" t="s">
        <v>8585</v>
      </c>
      <c r="F225" t="s">
        <v>19511</v>
      </c>
      <c r="G225" t="s">
        <v>306</v>
      </c>
    </row>
    <row r="226" spans="1:7" x14ac:dyDescent="0.2">
      <c r="A226" t="s">
        <v>8174</v>
      </c>
      <c r="B226" t="s">
        <v>8620</v>
      </c>
      <c r="C226" t="s">
        <v>8621</v>
      </c>
      <c r="D226" t="s">
        <v>8585</v>
      </c>
      <c r="E226" t="s">
        <v>8585</v>
      </c>
      <c r="F226" t="s">
        <v>19511</v>
      </c>
      <c r="G226" t="s">
        <v>19511</v>
      </c>
    </row>
    <row r="227" spans="1:7" x14ac:dyDescent="0.2">
      <c r="A227" t="s">
        <v>8174</v>
      </c>
      <c r="B227" t="s">
        <v>8622</v>
      </c>
      <c r="C227" t="s">
        <v>8623</v>
      </c>
      <c r="D227" t="s">
        <v>8585</v>
      </c>
      <c r="E227" t="s">
        <v>8585</v>
      </c>
      <c r="F227" t="s">
        <v>19511</v>
      </c>
      <c r="G227" t="s">
        <v>19511</v>
      </c>
    </row>
    <row r="228" spans="1:7" x14ac:dyDescent="0.2">
      <c r="A228" t="s">
        <v>8174</v>
      </c>
      <c r="B228" t="s">
        <v>8624</v>
      </c>
      <c r="C228" t="s">
        <v>8625</v>
      </c>
      <c r="D228" t="s">
        <v>8585</v>
      </c>
      <c r="E228" t="s">
        <v>8585</v>
      </c>
      <c r="F228" t="s">
        <v>19511</v>
      </c>
      <c r="G228" t="s">
        <v>19511</v>
      </c>
    </row>
    <row r="229" spans="1:7" x14ac:dyDescent="0.2">
      <c r="A229" t="s">
        <v>8174</v>
      </c>
      <c r="B229" t="s">
        <v>8626</v>
      </c>
      <c r="C229" t="s">
        <v>8627</v>
      </c>
      <c r="D229" t="s">
        <v>8585</v>
      </c>
      <c r="E229" t="s">
        <v>8585</v>
      </c>
      <c r="F229" t="s">
        <v>19511</v>
      </c>
      <c r="G229" t="s">
        <v>19511</v>
      </c>
    </row>
    <row r="230" spans="1:7" x14ac:dyDescent="0.2">
      <c r="A230" t="s">
        <v>8174</v>
      </c>
      <c r="B230" t="s">
        <v>8628</v>
      </c>
      <c r="C230" t="s">
        <v>8629</v>
      </c>
      <c r="D230" t="s">
        <v>8585</v>
      </c>
      <c r="E230" t="s">
        <v>8585</v>
      </c>
      <c r="F230" t="s">
        <v>19511</v>
      </c>
      <c r="G230" t="s">
        <v>19511</v>
      </c>
    </row>
    <row r="231" spans="1:7" x14ac:dyDescent="0.2">
      <c r="A231" t="s">
        <v>8174</v>
      </c>
      <c r="B231" t="s">
        <v>8630</v>
      </c>
      <c r="C231" t="s">
        <v>8631</v>
      </c>
      <c r="D231" t="s">
        <v>8585</v>
      </c>
      <c r="E231" t="s">
        <v>8585</v>
      </c>
      <c r="F231" t="s">
        <v>19511</v>
      </c>
      <c r="G231" t="s">
        <v>19511</v>
      </c>
    </row>
    <row r="232" spans="1:7" x14ac:dyDescent="0.2">
      <c r="A232" t="s">
        <v>8183</v>
      </c>
      <c r="B232" t="s">
        <v>8632</v>
      </c>
      <c r="C232" t="s">
        <v>307</v>
      </c>
      <c r="D232" t="s">
        <v>8585</v>
      </c>
      <c r="E232" t="s">
        <v>8585</v>
      </c>
      <c r="F232" t="s">
        <v>19511</v>
      </c>
      <c r="G232" t="s">
        <v>308</v>
      </c>
    </row>
    <row r="233" spans="1:7" x14ac:dyDescent="0.2">
      <c r="A233" t="s">
        <v>8582</v>
      </c>
      <c r="B233" t="s">
        <v>8633</v>
      </c>
      <c r="C233" t="s">
        <v>19511</v>
      </c>
      <c r="D233" t="s">
        <v>8585</v>
      </c>
      <c r="E233" t="s">
        <v>8585</v>
      </c>
      <c r="F233" t="s">
        <v>19511</v>
      </c>
      <c r="G233" t="s">
        <v>309</v>
      </c>
    </row>
    <row r="234" spans="1:7" x14ac:dyDescent="0.2">
      <c r="A234" t="s">
        <v>8174</v>
      </c>
      <c r="B234" t="s">
        <v>8634</v>
      </c>
      <c r="C234" t="s">
        <v>310</v>
      </c>
      <c r="D234" t="s">
        <v>8585</v>
      </c>
      <c r="E234" t="s">
        <v>8585</v>
      </c>
      <c r="F234" t="s">
        <v>19511</v>
      </c>
      <c r="G234" t="s">
        <v>311</v>
      </c>
    </row>
    <row r="235" spans="1:7" x14ac:dyDescent="0.2">
      <c r="A235" t="s">
        <v>8216</v>
      </c>
      <c r="B235" t="s">
        <v>8635</v>
      </c>
      <c r="C235" t="s">
        <v>8636</v>
      </c>
      <c r="D235" t="s">
        <v>8585</v>
      </c>
      <c r="E235" t="s">
        <v>8637</v>
      </c>
      <c r="F235" t="s">
        <v>19511</v>
      </c>
      <c r="G235" t="s">
        <v>312</v>
      </c>
    </row>
    <row r="236" spans="1:7" x14ac:dyDescent="0.2">
      <c r="A236" t="s">
        <v>8285</v>
      </c>
      <c r="B236" t="s">
        <v>8638</v>
      </c>
      <c r="C236" t="s">
        <v>8639</v>
      </c>
      <c r="D236" t="s">
        <v>8585</v>
      </c>
      <c r="E236" t="s">
        <v>19511</v>
      </c>
      <c r="F236" t="s">
        <v>19511</v>
      </c>
      <c r="G236" t="s">
        <v>313</v>
      </c>
    </row>
    <row r="237" spans="1:7" x14ac:dyDescent="0.2">
      <c r="A237" t="s">
        <v>8183</v>
      </c>
      <c r="B237" t="s">
        <v>8640</v>
      </c>
      <c r="C237" t="s">
        <v>8641</v>
      </c>
      <c r="D237" t="s">
        <v>8585</v>
      </c>
      <c r="E237" t="s">
        <v>8642</v>
      </c>
      <c r="F237" t="s">
        <v>314</v>
      </c>
      <c r="G237" t="s">
        <v>315</v>
      </c>
    </row>
    <row r="238" spans="1:7" x14ac:dyDescent="0.2">
      <c r="A238" t="s">
        <v>8183</v>
      </c>
      <c r="B238" t="s">
        <v>8643</v>
      </c>
      <c r="C238" t="s">
        <v>8644</v>
      </c>
      <c r="D238" t="s">
        <v>8585</v>
      </c>
      <c r="E238" t="s">
        <v>8585</v>
      </c>
      <c r="F238" t="s">
        <v>19511</v>
      </c>
      <c r="G238" t="s">
        <v>316</v>
      </c>
    </row>
    <row r="239" spans="1:7" x14ac:dyDescent="0.2">
      <c r="A239" t="s">
        <v>8174</v>
      </c>
      <c r="B239" t="s">
        <v>8645</v>
      </c>
      <c r="C239" t="s">
        <v>8646</v>
      </c>
      <c r="D239" t="s">
        <v>8585</v>
      </c>
      <c r="E239" t="s">
        <v>8585</v>
      </c>
      <c r="F239" t="s">
        <v>19511</v>
      </c>
      <c r="G239" t="s">
        <v>317</v>
      </c>
    </row>
    <row r="240" spans="1:7" x14ac:dyDescent="0.2">
      <c r="A240" t="s">
        <v>8174</v>
      </c>
      <c r="B240" t="s">
        <v>8647</v>
      </c>
      <c r="C240" t="s">
        <v>8648</v>
      </c>
      <c r="D240" t="s">
        <v>8585</v>
      </c>
      <c r="E240" t="s">
        <v>8585</v>
      </c>
      <c r="F240" t="s">
        <v>19511</v>
      </c>
      <c r="G240" t="s">
        <v>318</v>
      </c>
    </row>
    <row r="241" spans="1:7" x14ac:dyDescent="0.2">
      <c r="A241" t="s">
        <v>8174</v>
      </c>
      <c r="B241" t="s">
        <v>8649</v>
      </c>
      <c r="C241" t="s">
        <v>8650</v>
      </c>
      <c r="D241" t="s">
        <v>8585</v>
      </c>
      <c r="E241" t="s">
        <v>8585</v>
      </c>
      <c r="F241" t="s">
        <v>19511</v>
      </c>
      <c r="G241" t="s">
        <v>317</v>
      </c>
    </row>
    <row r="242" spans="1:7" x14ac:dyDescent="0.2">
      <c r="A242" t="s">
        <v>8174</v>
      </c>
      <c r="B242" t="s">
        <v>8651</v>
      </c>
      <c r="C242" t="s">
        <v>8652</v>
      </c>
      <c r="D242" t="s">
        <v>8585</v>
      </c>
      <c r="E242" t="s">
        <v>8585</v>
      </c>
      <c r="F242" t="s">
        <v>19511</v>
      </c>
      <c r="G242" t="s">
        <v>319</v>
      </c>
    </row>
    <row r="243" spans="1:7" x14ac:dyDescent="0.2">
      <c r="A243" t="s">
        <v>8174</v>
      </c>
      <c r="B243" t="s">
        <v>8653</v>
      </c>
      <c r="C243" t="s">
        <v>8654</v>
      </c>
      <c r="D243" t="s">
        <v>8585</v>
      </c>
      <c r="E243" t="s">
        <v>553</v>
      </c>
      <c r="F243" t="s">
        <v>19511</v>
      </c>
      <c r="G243" t="s">
        <v>320</v>
      </c>
    </row>
    <row r="244" spans="1:7" x14ac:dyDescent="0.2">
      <c r="A244" t="s">
        <v>8174</v>
      </c>
      <c r="B244" t="s">
        <v>8655</v>
      </c>
      <c r="C244" t="s">
        <v>8656</v>
      </c>
      <c r="D244" t="s">
        <v>8585</v>
      </c>
      <c r="E244" t="s">
        <v>8585</v>
      </c>
      <c r="F244" t="s">
        <v>19511</v>
      </c>
      <c r="G244" t="s">
        <v>319</v>
      </c>
    </row>
    <row r="245" spans="1:7" x14ac:dyDescent="0.2">
      <c r="A245" t="s">
        <v>8171</v>
      </c>
      <c r="B245" t="s">
        <v>8657</v>
      </c>
      <c r="C245" t="s">
        <v>8658</v>
      </c>
      <c r="D245" t="s">
        <v>8585</v>
      </c>
      <c r="E245" t="s">
        <v>8659</v>
      </c>
      <c r="F245" t="s">
        <v>321</v>
      </c>
      <c r="G245" t="s">
        <v>322</v>
      </c>
    </row>
    <row r="246" spans="1:7" x14ac:dyDescent="0.2">
      <c r="A246" t="s">
        <v>8183</v>
      </c>
      <c r="B246" t="s">
        <v>8660</v>
      </c>
      <c r="C246" t="s">
        <v>8661</v>
      </c>
      <c r="D246" t="s">
        <v>8585</v>
      </c>
      <c r="E246" t="s">
        <v>19511</v>
      </c>
      <c r="F246" t="s">
        <v>19511</v>
      </c>
      <c r="G246" t="s">
        <v>323</v>
      </c>
    </row>
    <row r="247" spans="1:7" x14ac:dyDescent="0.2">
      <c r="A247" t="s">
        <v>8523</v>
      </c>
      <c r="B247" t="s">
        <v>8662</v>
      </c>
      <c r="C247" t="s">
        <v>8663</v>
      </c>
      <c r="D247" t="s">
        <v>8585</v>
      </c>
      <c r="E247" t="s">
        <v>8585</v>
      </c>
      <c r="F247" t="s">
        <v>324</v>
      </c>
      <c r="G247" t="s">
        <v>325</v>
      </c>
    </row>
    <row r="248" spans="1:7" x14ac:dyDescent="0.2">
      <c r="A248" t="s">
        <v>8177</v>
      </c>
      <c r="B248" t="s">
        <v>8664</v>
      </c>
      <c r="C248" t="s">
        <v>8663</v>
      </c>
      <c r="D248" t="s">
        <v>8585</v>
      </c>
      <c r="E248" t="s">
        <v>8585</v>
      </c>
      <c r="F248" t="s">
        <v>324</v>
      </c>
      <c r="G248" t="s">
        <v>325</v>
      </c>
    </row>
    <row r="249" spans="1:7" x14ac:dyDescent="0.2">
      <c r="A249" t="s">
        <v>8183</v>
      </c>
      <c r="B249" t="s">
        <v>8665</v>
      </c>
      <c r="C249" t="s">
        <v>8666</v>
      </c>
      <c r="D249" t="s">
        <v>8585</v>
      </c>
      <c r="E249" t="s">
        <v>326</v>
      </c>
      <c r="F249" t="s">
        <v>327</v>
      </c>
      <c r="G249" t="s">
        <v>328</v>
      </c>
    </row>
    <row r="250" spans="1:7" x14ac:dyDescent="0.2">
      <c r="A250" t="s">
        <v>8174</v>
      </c>
      <c r="B250" t="s">
        <v>8667</v>
      </c>
      <c r="C250" t="s">
        <v>8668</v>
      </c>
      <c r="D250" t="s">
        <v>8585</v>
      </c>
      <c r="E250" t="s">
        <v>19511</v>
      </c>
      <c r="F250" t="s">
        <v>19511</v>
      </c>
      <c r="G250" t="s">
        <v>329</v>
      </c>
    </row>
    <row r="251" spans="1:7" x14ac:dyDescent="0.2">
      <c r="A251" t="s">
        <v>8174</v>
      </c>
      <c r="B251" t="s">
        <v>8669</v>
      </c>
      <c r="C251" t="s">
        <v>8670</v>
      </c>
      <c r="D251" t="s">
        <v>8585</v>
      </c>
      <c r="E251" t="s">
        <v>19511</v>
      </c>
      <c r="F251" t="s">
        <v>19511</v>
      </c>
      <c r="G251" t="s">
        <v>330</v>
      </c>
    </row>
    <row r="252" spans="1:7" x14ac:dyDescent="0.2">
      <c r="A252" t="s">
        <v>8174</v>
      </c>
      <c r="B252" t="s">
        <v>8671</v>
      </c>
      <c r="C252" t="s">
        <v>8670</v>
      </c>
      <c r="D252" t="s">
        <v>8585</v>
      </c>
      <c r="E252" t="s">
        <v>19511</v>
      </c>
      <c r="F252" t="s">
        <v>19511</v>
      </c>
      <c r="G252" t="s">
        <v>330</v>
      </c>
    </row>
    <row r="253" spans="1:7" x14ac:dyDescent="0.2">
      <c r="A253" t="s">
        <v>8183</v>
      </c>
      <c r="B253" t="s">
        <v>8672</v>
      </c>
      <c r="C253" t="s">
        <v>8673</v>
      </c>
      <c r="D253" t="s">
        <v>8585</v>
      </c>
      <c r="E253" t="s">
        <v>19511</v>
      </c>
      <c r="F253" t="s">
        <v>331</v>
      </c>
      <c r="G253" t="s">
        <v>332</v>
      </c>
    </row>
    <row r="254" spans="1:7" x14ac:dyDescent="0.2">
      <c r="A254" t="s">
        <v>8171</v>
      </c>
      <c r="B254" t="s">
        <v>8674</v>
      </c>
      <c r="C254" t="s">
        <v>19511</v>
      </c>
      <c r="D254" t="s">
        <v>8585</v>
      </c>
      <c r="E254" t="s">
        <v>19511</v>
      </c>
      <c r="F254" t="s">
        <v>333</v>
      </c>
      <c r="G254" t="s">
        <v>334</v>
      </c>
    </row>
    <row r="255" spans="1:7" x14ac:dyDescent="0.2">
      <c r="A255" t="s">
        <v>8183</v>
      </c>
      <c r="B255" t="s">
        <v>8675</v>
      </c>
      <c r="C255" t="s">
        <v>8676</v>
      </c>
      <c r="D255" t="s">
        <v>8585</v>
      </c>
      <c r="E255" t="s">
        <v>19511</v>
      </c>
      <c r="F255" t="s">
        <v>19511</v>
      </c>
      <c r="G255" t="s">
        <v>335</v>
      </c>
    </row>
    <row r="256" spans="1:7" x14ac:dyDescent="0.2">
      <c r="A256" t="s">
        <v>8183</v>
      </c>
      <c r="B256" t="s">
        <v>8677</v>
      </c>
      <c r="C256" t="s">
        <v>8678</v>
      </c>
      <c r="D256" t="s">
        <v>8585</v>
      </c>
      <c r="E256" t="s">
        <v>19511</v>
      </c>
      <c r="F256" t="s">
        <v>19511</v>
      </c>
      <c r="G256" t="s">
        <v>336</v>
      </c>
    </row>
    <row r="257" spans="1:7" x14ac:dyDescent="0.2">
      <c r="A257" t="s">
        <v>8174</v>
      </c>
      <c r="B257" t="s">
        <v>8679</v>
      </c>
      <c r="C257" t="s">
        <v>8680</v>
      </c>
      <c r="D257" t="s">
        <v>8585</v>
      </c>
      <c r="E257" t="s">
        <v>19511</v>
      </c>
      <c r="F257" t="s">
        <v>19511</v>
      </c>
      <c r="G257" t="s">
        <v>337</v>
      </c>
    </row>
    <row r="258" spans="1:7" x14ac:dyDescent="0.2">
      <c r="A258" t="s">
        <v>8174</v>
      </c>
      <c r="B258" t="s">
        <v>8681</v>
      </c>
      <c r="C258" t="s">
        <v>8682</v>
      </c>
      <c r="D258" t="s">
        <v>8585</v>
      </c>
      <c r="E258" t="s">
        <v>19511</v>
      </c>
      <c r="F258" t="s">
        <v>19511</v>
      </c>
      <c r="G258" t="s">
        <v>338</v>
      </c>
    </row>
    <row r="259" spans="1:7" x14ac:dyDescent="0.2">
      <c r="A259" t="s">
        <v>8174</v>
      </c>
      <c r="B259" t="s">
        <v>8683</v>
      </c>
      <c r="C259" t="s">
        <v>8684</v>
      </c>
      <c r="D259" t="s">
        <v>8585</v>
      </c>
      <c r="E259" t="s">
        <v>19511</v>
      </c>
      <c r="F259" t="s">
        <v>19511</v>
      </c>
      <c r="G259" t="s">
        <v>337</v>
      </c>
    </row>
    <row r="260" spans="1:7" x14ac:dyDescent="0.2">
      <c r="A260" t="s">
        <v>8174</v>
      </c>
      <c r="B260" t="s">
        <v>8685</v>
      </c>
      <c r="C260" t="s">
        <v>8686</v>
      </c>
      <c r="D260" t="s">
        <v>8585</v>
      </c>
      <c r="E260" t="s">
        <v>19511</v>
      </c>
      <c r="F260" t="s">
        <v>19511</v>
      </c>
      <c r="G260" t="s">
        <v>19511</v>
      </c>
    </row>
    <row r="261" spans="1:7" x14ac:dyDescent="0.2">
      <c r="A261" t="s">
        <v>8183</v>
      </c>
      <c r="B261" t="s">
        <v>8687</v>
      </c>
      <c r="C261" t="s">
        <v>8688</v>
      </c>
      <c r="D261" t="s">
        <v>8585</v>
      </c>
      <c r="E261" t="s">
        <v>19511</v>
      </c>
      <c r="F261" t="s">
        <v>339</v>
      </c>
      <c r="G261" t="s">
        <v>340</v>
      </c>
    </row>
    <row r="262" spans="1:7" x14ac:dyDescent="0.2">
      <c r="A262" t="s">
        <v>8174</v>
      </c>
      <c r="B262" t="s">
        <v>8689</v>
      </c>
      <c r="C262" t="s">
        <v>8690</v>
      </c>
      <c r="D262" t="s">
        <v>8585</v>
      </c>
      <c r="E262" t="s">
        <v>19511</v>
      </c>
      <c r="F262" t="s">
        <v>19511</v>
      </c>
      <c r="G262" t="s">
        <v>19511</v>
      </c>
    </row>
    <row r="263" spans="1:7" x14ac:dyDescent="0.2">
      <c r="A263" t="s">
        <v>8183</v>
      </c>
      <c r="B263" t="s">
        <v>8691</v>
      </c>
      <c r="C263" t="s">
        <v>8692</v>
      </c>
      <c r="D263" t="s">
        <v>8585</v>
      </c>
      <c r="E263" t="s">
        <v>19511</v>
      </c>
      <c r="F263" t="s">
        <v>341</v>
      </c>
      <c r="G263" t="s">
        <v>342</v>
      </c>
    </row>
    <row r="264" spans="1:7" x14ac:dyDescent="0.2">
      <c r="A264" t="s">
        <v>8216</v>
      </c>
      <c r="B264" t="s">
        <v>8693</v>
      </c>
      <c r="C264" t="s">
        <v>8694</v>
      </c>
      <c r="D264" t="s">
        <v>8585</v>
      </c>
      <c r="E264" t="s">
        <v>19511</v>
      </c>
      <c r="F264" t="s">
        <v>19511</v>
      </c>
      <c r="G264" t="s">
        <v>343</v>
      </c>
    </row>
    <row r="265" spans="1:7" x14ac:dyDescent="0.2">
      <c r="A265" t="s">
        <v>8174</v>
      </c>
      <c r="B265" t="s">
        <v>8695</v>
      </c>
      <c r="C265" t="s">
        <v>8696</v>
      </c>
      <c r="D265" t="s">
        <v>8585</v>
      </c>
      <c r="E265" t="s">
        <v>8585</v>
      </c>
      <c r="F265" t="s">
        <v>19511</v>
      </c>
      <c r="G265" t="s">
        <v>19511</v>
      </c>
    </row>
    <row r="266" spans="1:7" x14ac:dyDescent="0.2">
      <c r="A266" t="s">
        <v>8174</v>
      </c>
      <c r="B266" t="s">
        <v>8697</v>
      </c>
      <c r="C266" t="s">
        <v>8698</v>
      </c>
      <c r="D266" t="s">
        <v>8585</v>
      </c>
      <c r="E266" t="s">
        <v>19511</v>
      </c>
      <c r="F266" t="s">
        <v>19511</v>
      </c>
      <c r="G266" t="s">
        <v>19511</v>
      </c>
    </row>
    <row r="267" spans="1:7" x14ac:dyDescent="0.2">
      <c r="A267" t="s">
        <v>8174</v>
      </c>
      <c r="B267" t="s">
        <v>8699</v>
      </c>
      <c r="C267" t="s">
        <v>8700</v>
      </c>
      <c r="D267" t="s">
        <v>8585</v>
      </c>
      <c r="E267" t="s">
        <v>8585</v>
      </c>
      <c r="F267" t="s">
        <v>19511</v>
      </c>
      <c r="G267" t="s">
        <v>317</v>
      </c>
    </row>
    <row r="268" spans="1:7" x14ac:dyDescent="0.2">
      <c r="A268" t="s">
        <v>8174</v>
      </c>
      <c r="B268" t="s">
        <v>8701</v>
      </c>
      <c r="C268" t="s">
        <v>8702</v>
      </c>
      <c r="D268" t="s">
        <v>8585</v>
      </c>
      <c r="E268" t="s">
        <v>8585</v>
      </c>
      <c r="F268" t="s">
        <v>19511</v>
      </c>
      <c r="G268" t="s">
        <v>19511</v>
      </c>
    </row>
    <row r="269" spans="1:7" x14ac:dyDescent="0.2">
      <c r="A269" t="s">
        <v>8174</v>
      </c>
      <c r="B269" t="s">
        <v>8703</v>
      </c>
      <c r="C269" t="s">
        <v>8704</v>
      </c>
      <c r="D269" t="s">
        <v>8585</v>
      </c>
      <c r="E269" t="s">
        <v>19511</v>
      </c>
      <c r="F269" t="s">
        <v>19511</v>
      </c>
      <c r="G269" t="s">
        <v>344</v>
      </c>
    </row>
    <row r="270" spans="1:7" x14ac:dyDescent="0.2">
      <c r="A270" t="s">
        <v>8174</v>
      </c>
      <c r="B270" t="s">
        <v>8705</v>
      </c>
      <c r="C270" t="s">
        <v>8702</v>
      </c>
      <c r="D270" t="s">
        <v>8585</v>
      </c>
      <c r="E270" t="s">
        <v>8585</v>
      </c>
      <c r="F270" t="s">
        <v>19511</v>
      </c>
      <c r="G270" t="s">
        <v>345</v>
      </c>
    </row>
    <row r="271" spans="1:7" x14ac:dyDescent="0.2">
      <c r="A271" t="s">
        <v>8183</v>
      </c>
      <c r="B271" t="s">
        <v>8706</v>
      </c>
      <c r="C271" t="s">
        <v>8694</v>
      </c>
      <c r="D271" t="s">
        <v>8585</v>
      </c>
      <c r="E271" t="s">
        <v>19511</v>
      </c>
      <c r="F271" t="s">
        <v>19511</v>
      </c>
      <c r="G271" t="s">
        <v>346</v>
      </c>
    </row>
    <row r="272" spans="1:7" x14ac:dyDescent="0.2">
      <c r="A272" t="s">
        <v>8183</v>
      </c>
      <c r="B272" t="s">
        <v>8707</v>
      </c>
      <c r="C272" t="s">
        <v>8708</v>
      </c>
      <c r="D272" t="s">
        <v>8585</v>
      </c>
      <c r="E272" t="s">
        <v>481</v>
      </c>
      <c r="F272" t="s">
        <v>19511</v>
      </c>
      <c r="G272" t="s">
        <v>347</v>
      </c>
    </row>
    <row r="273" spans="1:7" x14ac:dyDescent="0.2">
      <c r="A273" t="s">
        <v>8183</v>
      </c>
      <c r="B273" t="s">
        <v>8709</v>
      </c>
      <c r="C273" t="s">
        <v>8710</v>
      </c>
      <c r="D273" t="s">
        <v>8585</v>
      </c>
      <c r="E273" t="s">
        <v>19511</v>
      </c>
      <c r="F273" t="s">
        <v>348</v>
      </c>
      <c r="G273" t="s">
        <v>349</v>
      </c>
    </row>
    <row r="274" spans="1:7" x14ac:dyDescent="0.2">
      <c r="A274" t="s">
        <v>8183</v>
      </c>
      <c r="B274" t="s">
        <v>8711</v>
      </c>
      <c r="C274" t="s">
        <v>8712</v>
      </c>
      <c r="D274" t="s">
        <v>8585</v>
      </c>
      <c r="E274" t="s">
        <v>8713</v>
      </c>
      <c r="F274" t="s">
        <v>350</v>
      </c>
      <c r="G274" t="s">
        <v>351</v>
      </c>
    </row>
    <row r="275" spans="1:7" x14ac:dyDescent="0.2">
      <c r="A275" t="s">
        <v>8183</v>
      </c>
      <c r="B275" t="s">
        <v>8714</v>
      </c>
      <c r="C275" t="s">
        <v>8715</v>
      </c>
      <c r="D275" t="s">
        <v>8585</v>
      </c>
      <c r="E275" t="s">
        <v>8716</v>
      </c>
      <c r="F275" t="s">
        <v>19511</v>
      </c>
      <c r="G275" t="s">
        <v>352</v>
      </c>
    </row>
    <row r="276" spans="1:7" x14ac:dyDescent="0.2">
      <c r="A276" t="s">
        <v>8183</v>
      </c>
      <c r="B276" t="s">
        <v>8717</v>
      </c>
      <c r="C276" t="s">
        <v>8718</v>
      </c>
      <c r="D276" t="s">
        <v>8585</v>
      </c>
      <c r="E276" t="s">
        <v>19511</v>
      </c>
      <c r="F276" t="s">
        <v>19511</v>
      </c>
      <c r="G276" t="s">
        <v>353</v>
      </c>
    </row>
    <row r="277" spans="1:7" x14ac:dyDescent="0.2">
      <c r="A277" t="s">
        <v>8183</v>
      </c>
      <c r="B277" t="s">
        <v>8719</v>
      </c>
      <c r="C277" t="s">
        <v>8720</v>
      </c>
      <c r="D277" t="s">
        <v>8585</v>
      </c>
      <c r="E277" t="s">
        <v>19511</v>
      </c>
      <c r="F277" t="s">
        <v>354</v>
      </c>
      <c r="G277" t="s">
        <v>355</v>
      </c>
    </row>
    <row r="278" spans="1:7" x14ac:dyDescent="0.2">
      <c r="A278" t="s">
        <v>8174</v>
      </c>
      <c r="B278" t="s">
        <v>8721</v>
      </c>
      <c r="C278" t="s">
        <v>8722</v>
      </c>
      <c r="D278" t="s">
        <v>8585</v>
      </c>
      <c r="E278" t="s">
        <v>19511</v>
      </c>
      <c r="F278" t="s">
        <v>19511</v>
      </c>
      <c r="G278" t="s">
        <v>356</v>
      </c>
    </row>
    <row r="279" spans="1:7" x14ac:dyDescent="0.2">
      <c r="A279" t="s">
        <v>8183</v>
      </c>
      <c r="B279" t="s">
        <v>8723</v>
      </c>
      <c r="C279" t="s">
        <v>8724</v>
      </c>
      <c r="D279" t="s">
        <v>8585</v>
      </c>
      <c r="E279" t="s">
        <v>326</v>
      </c>
      <c r="F279" t="s">
        <v>19511</v>
      </c>
      <c r="G279" t="s">
        <v>357</v>
      </c>
    </row>
    <row r="280" spans="1:7" x14ac:dyDescent="0.2">
      <c r="A280" t="s">
        <v>8183</v>
      </c>
      <c r="B280" t="s">
        <v>8725</v>
      </c>
      <c r="C280" t="s">
        <v>8726</v>
      </c>
      <c r="D280" t="s">
        <v>8585</v>
      </c>
      <c r="E280" t="s">
        <v>8585</v>
      </c>
      <c r="F280" t="s">
        <v>19511</v>
      </c>
      <c r="G280" t="s">
        <v>358</v>
      </c>
    </row>
    <row r="281" spans="1:7" x14ac:dyDescent="0.2">
      <c r="A281" t="s">
        <v>8183</v>
      </c>
      <c r="B281" t="s">
        <v>8727</v>
      </c>
      <c r="C281" t="s">
        <v>8728</v>
      </c>
      <c r="D281" t="s">
        <v>8585</v>
      </c>
      <c r="E281" t="s">
        <v>8585</v>
      </c>
      <c r="F281" t="s">
        <v>19511</v>
      </c>
      <c r="G281" t="s">
        <v>359</v>
      </c>
    </row>
    <row r="282" spans="1:7" x14ac:dyDescent="0.2">
      <c r="A282" t="s">
        <v>8174</v>
      </c>
      <c r="B282" t="s">
        <v>8729</v>
      </c>
      <c r="C282" t="s">
        <v>8730</v>
      </c>
      <c r="D282" t="s">
        <v>8585</v>
      </c>
      <c r="E282" t="s">
        <v>8585</v>
      </c>
      <c r="F282" t="s">
        <v>19511</v>
      </c>
      <c r="G282" t="s">
        <v>360</v>
      </c>
    </row>
    <row r="283" spans="1:7" x14ac:dyDescent="0.2">
      <c r="A283" t="s">
        <v>8183</v>
      </c>
      <c r="B283" t="s">
        <v>8731</v>
      </c>
      <c r="C283" t="s">
        <v>361</v>
      </c>
      <c r="D283" t="s">
        <v>8585</v>
      </c>
      <c r="E283" t="s">
        <v>8732</v>
      </c>
      <c r="F283" t="s">
        <v>19511</v>
      </c>
      <c r="G283" t="s">
        <v>362</v>
      </c>
    </row>
    <row r="284" spans="1:7" x14ac:dyDescent="0.2">
      <c r="A284" t="s">
        <v>8216</v>
      </c>
      <c r="B284" t="s">
        <v>8733</v>
      </c>
      <c r="C284" t="s">
        <v>8734</v>
      </c>
      <c r="D284" t="s">
        <v>8585</v>
      </c>
      <c r="E284" t="s">
        <v>8585</v>
      </c>
      <c r="F284" t="s">
        <v>19511</v>
      </c>
      <c r="G284" t="s">
        <v>19511</v>
      </c>
    </row>
    <row r="285" spans="1:7" x14ac:dyDescent="0.2">
      <c r="A285" t="s">
        <v>8183</v>
      </c>
      <c r="B285" t="s">
        <v>8735</v>
      </c>
      <c r="C285" t="s">
        <v>8736</v>
      </c>
      <c r="D285" t="s">
        <v>8585</v>
      </c>
      <c r="E285" t="s">
        <v>8585</v>
      </c>
      <c r="F285" t="s">
        <v>19511</v>
      </c>
      <c r="G285" t="s">
        <v>363</v>
      </c>
    </row>
    <row r="286" spans="1:7" x14ac:dyDescent="0.2">
      <c r="A286" t="s">
        <v>8177</v>
      </c>
      <c r="B286" t="s">
        <v>8737</v>
      </c>
      <c r="C286" t="s">
        <v>8738</v>
      </c>
      <c r="D286" t="s">
        <v>8585</v>
      </c>
      <c r="E286" t="s">
        <v>8585</v>
      </c>
      <c r="F286" t="s">
        <v>364</v>
      </c>
      <c r="G286" t="s">
        <v>365</v>
      </c>
    </row>
    <row r="287" spans="1:7" x14ac:dyDescent="0.2">
      <c r="A287" t="s">
        <v>8216</v>
      </c>
      <c r="B287" t="s">
        <v>8739</v>
      </c>
      <c r="C287" t="s">
        <v>8740</v>
      </c>
      <c r="D287" t="s">
        <v>8585</v>
      </c>
      <c r="E287" t="s">
        <v>8585</v>
      </c>
      <c r="F287" t="s">
        <v>19511</v>
      </c>
      <c r="G287" t="s">
        <v>366</v>
      </c>
    </row>
    <row r="288" spans="1:7" x14ac:dyDescent="0.2">
      <c r="A288" t="s">
        <v>8183</v>
      </c>
      <c r="B288" t="s">
        <v>8741</v>
      </c>
      <c r="C288" t="s">
        <v>8742</v>
      </c>
      <c r="D288" t="s">
        <v>8585</v>
      </c>
      <c r="E288" t="s">
        <v>8585</v>
      </c>
      <c r="F288" t="s">
        <v>19511</v>
      </c>
      <c r="G288" t="s">
        <v>367</v>
      </c>
    </row>
    <row r="289" spans="1:7" x14ac:dyDescent="0.2">
      <c r="A289" t="s">
        <v>8183</v>
      </c>
      <c r="B289" t="s">
        <v>8743</v>
      </c>
      <c r="C289" t="s">
        <v>368</v>
      </c>
      <c r="D289" t="s">
        <v>8585</v>
      </c>
      <c r="E289" t="s">
        <v>8585</v>
      </c>
      <c r="F289" t="s">
        <v>19511</v>
      </c>
      <c r="G289" t="s">
        <v>369</v>
      </c>
    </row>
    <row r="290" spans="1:7" x14ac:dyDescent="0.2">
      <c r="A290" t="s">
        <v>8582</v>
      </c>
      <c r="B290" t="s">
        <v>8744</v>
      </c>
      <c r="C290" t="s">
        <v>8745</v>
      </c>
      <c r="D290" t="s">
        <v>8585</v>
      </c>
      <c r="E290" t="s">
        <v>8585</v>
      </c>
      <c r="F290" t="s">
        <v>19511</v>
      </c>
      <c r="G290" t="s">
        <v>19511</v>
      </c>
    </row>
    <row r="291" spans="1:7" x14ac:dyDescent="0.2">
      <c r="A291" t="s">
        <v>8582</v>
      </c>
      <c r="B291" t="s">
        <v>8746</v>
      </c>
      <c r="C291" t="s">
        <v>8747</v>
      </c>
      <c r="D291" t="s">
        <v>8585</v>
      </c>
      <c r="E291" t="s">
        <v>8585</v>
      </c>
      <c r="F291" t="s">
        <v>371</v>
      </c>
      <c r="G291" t="s">
        <v>370</v>
      </c>
    </row>
    <row r="292" spans="1:7" x14ac:dyDescent="0.2">
      <c r="A292" t="s">
        <v>8183</v>
      </c>
      <c r="B292" t="s">
        <v>8748</v>
      </c>
      <c r="C292" t="s">
        <v>8749</v>
      </c>
      <c r="D292" t="s">
        <v>8585</v>
      </c>
      <c r="E292" t="s">
        <v>8585</v>
      </c>
      <c r="F292" t="s">
        <v>372</v>
      </c>
      <c r="G292" t="s">
        <v>373</v>
      </c>
    </row>
    <row r="293" spans="1:7" x14ac:dyDescent="0.2">
      <c r="A293" t="s">
        <v>8186</v>
      </c>
      <c r="B293" t="s">
        <v>8750</v>
      </c>
      <c r="C293" t="s">
        <v>8751</v>
      </c>
      <c r="D293" t="s">
        <v>8585</v>
      </c>
      <c r="E293" t="s">
        <v>8585</v>
      </c>
      <c r="F293" t="s">
        <v>374</v>
      </c>
      <c r="G293" t="s">
        <v>375</v>
      </c>
    </row>
    <row r="294" spans="1:7" x14ac:dyDescent="0.2">
      <c r="A294" t="s">
        <v>8216</v>
      </c>
      <c r="B294" t="s">
        <v>8752</v>
      </c>
      <c r="C294" t="s">
        <v>376</v>
      </c>
      <c r="D294" t="s">
        <v>8585</v>
      </c>
      <c r="E294" t="s">
        <v>8753</v>
      </c>
      <c r="F294" t="s">
        <v>19511</v>
      </c>
      <c r="G294" t="s">
        <v>377</v>
      </c>
    </row>
    <row r="295" spans="1:7" x14ac:dyDescent="0.2">
      <c r="A295" t="s">
        <v>8183</v>
      </c>
      <c r="B295" t="s">
        <v>8754</v>
      </c>
      <c r="C295" t="s">
        <v>8755</v>
      </c>
      <c r="D295" t="s">
        <v>8585</v>
      </c>
      <c r="E295" t="s">
        <v>8585</v>
      </c>
      <c r="F295" t="s">
        <v>378</v>
      </c>
      <c r="G295" t="s">
        <v>379</v>
      </c>
    </row>
    <row r="296" spans="1:7" x14ac:dyDescent="0.2">
      <c r="A296" t="s">
        <v>8186</v>
      </c>
      <c r="B296" t="s">
        <v>8756</v>
      </c>
      <c r="C296" t="s">
        <v>8757</v>
      </c>
      <c r="D296" t="s">
        <v>8585</v>
      </c>
      <c r="E296" t="s">
        <v>8585</v>
      </c>
      <c r="F296" t="s">
        <v>380</v>
      </c>
      <c r="G296" t="s">
        <v>381</v>
      </c>
    </row>
    <row r="297" spans="1:7" x14ac:dyDescent="0.2">
      <c r="A297" t="s">
        <v>8171</v>
      </c>
      <c r="B297" t="s">
        <v>8758</v>
      </c>
      <c r="C297" t="s">
        <v>8759</v>
      </c>
      <c r="D297" t="s">
        <v>8585</v>
      </c>
      <c r="E297" t="s">
        <v>8585</v>
      </c>
      <c r="F297" t="s">
        <v>382</v>
      </c>
      <c r="G297" t="s">
        <v>383</v>
      </c>
    </row>
    <row r="298" spans="1:7" x14ac:dyDescent="0.2">
      <c r="A298" t="s">
        <v>8171</v>
      </c>
      <c r="B298" t="s">
        <v>8760</v>
      </c>
      <c r="C298" t="s">
        <v>8761</v>
      </c>
      <c r="D298" t="s">
        <v>8585</v>
      </c>
      <c r="E298" t="s">
        <v>8585</v>
      </c>
      <c r="F298" t="s">
        <v>384</v>
      </c>
      <c r="G298" t="s">
        <v>385</v>
      </c>
    </row>
    <row r="299" spans="1:7" x14ac:dyDescent="0.2">
      <c r="A299" t="s">
        <v>8582</v>
      </c>
      <c r="B299" t="s">
        <v>8762</v>
      </c>
      <c r="C299" t="s">
        <v>8763</v>
      </c>
      <c r="D299" t="s">
        <v>8585</v>
      </c>
      <c r="E299" t="s">
        <v>19511</v>
      </c>
      <c r="F299" t="s">
        <v>387</v>
      </c>
      <c r="G299" t="s">
        <v>386</v>
      </c>
    </row>
    <row r="300" spans="1:7" x14ac:dyDescent="0.2">
      <c r="A300" t="s">
        <v>8582</v>
      </c>
      <c r="B300" t="s">
        <v>8764</v>
      </c>
      <c r="C300" t="s">
        <v>8765</v>
      </c>
      <c r="D300" t="s">
        <v>8585</v>
      </c>
      <c r="E300" t="s">
        <v>8585</v>
      </c>
      <c r="F300" t="s">
        <v>19511</v>
      </c>
      <c r="G300" t="s">
        <v>19511</v>
      </c>
    </row>
    <row r="301" spans="1:7" x14ac:dyDescent="0.2">
      <c r="A301" t="s">
        <v>8582</v>
      </c>
      <c r="B301" t="s">
        <v>8766</v>
      </c>
      <c r="C301" t="s">
        <v>8767</v>
      </c>
      <c r="D301" t="s">
        <v>8585</v>
      </c>
      <c r="E301" t="s">
        <v>8585</v>
      </c>
      <c r="F301" t="s">
        <v>19511</v>
      </c>
      <c r="G301" t="s">
        <v>19511</v>
      </c>
    </row>
    <row r="302" spans="1:7" x14ac:dyDescent="0.2">
      <c r="A302" t="s">
        <v>8582</v>
      </c>
      <c r="B302" t="s">
        <v>8768</v>
      </c>
      <c r="C302" t="s">
        <v>8769</v>
      </c>
      <c r="D302" t="s">
        <v>8585</v>
      </c>
      <c r="E302" t="s">
        <v>8585</v>
      </c>
      <c r="F302" t="s">
        <v>19511</v>
      </c>
      <c r="G302" t="s">
        <v>19511</v>
      </c>
    </row>
    <row r="303" spans="1:7" x14ac:dyDescent="0.2">
      <c r="A303" t="s">
        <v>8582</v>
      </c>
      <c r="B303" t="s">
        <v>8770</v>
      </c>
      <c r="C303" t="s">
        <v>8771</v>
      </c>
      <c r="D303" t="s">
        <v>8585</v>
      </c>
      <c r="E303" t="s">
        <v>8585</v>
      </c>
      <c r="F303" t="s">
        <v>19511</v>
      </c>
      <c r="G303" t="s">
        <v>388</v>
      </c>
    </row>
    <row r="304" spans="1:7" x14ac:dyDescent="0.2">
      <c r="A304" t="s">
        <v>8582</v>
      </c>
      <c r="B304" t="s">
        <v>8772</v>
      </c>
      <c r="C304" t="s">
        <v>8773</v>
      </c>
      <c r="D304" t="s">
        <v>8585</v>
      </c>
      <c r="E304" t="s">
        <v>8774</v>
      </c>
      <c r="F304" t="s">
        <v>390</v>
      </c>
      <c r="G304" t="s">
        <v>389</v>
      </c>
    </row>
    <row r="305" spans="1:7" x14ac:dyDescent="0.2">
      <c r="A305" t="s">
        <v>8582</v>
      </c>
      <c r="B305" t="s">
        <v>8775</v>
      </c>
      <c r="C305" t="s">
        <v>19511</v>
      </c>
      <c r="D305" t="s">
        <v>8585</v>
      </c>
      <c r="E305" t="s">
        <v>8776</v>
      </c>
      <c r="F305" t="s">
        <v>19511</v>
      </c>
      <c r="G305" t="s">
        <v>19511</v>
      </c>
    </row>
    <row r="306" spans="1:7" x14ac:dyDescent="0.2">
      <c r="A306" t="s">
        <v>8582</v>
      </c>
      <c r="B306" t="s">
        <v>8777</v>
      </c>
      <c r="C306" t="s">
        <v>8778</v>
      </c>
      <c r="D306" t="s">
        <v>8585</v>
      </c>
      <c r="E306" t="s">
        <v>8585</v>
      </c>
      <c r="F306" t="s">
        <v>19511</v>
      </c>
      <c r="G306" t="s">
        <v>19511</v>
      </c>
    </row>
    <row r="307" spans="1:7" x14ac:dyDescent="0.2">
      <c r="A307" t="s">
        <v>8582</v>
      </c>
      <c r="B307" t="s">
        <v>8779</v>
      </c>
      <c r="C307" t="s">
        <v>8780</v>
      </c>
      <c r="D307" t="s">
        <v>8585</v>
      </c>
      <c r="E307" t="s">
        <v>8585</v>
      </c>
      <c r="F307" t="s">
        <v>19511</v>
      </c>
      <c r="G307" t="s">
        <v>19511</v>
      </c>
    </row>
    <row r="308" spans="1:7" x14ac:dyDescent="0.2">
      <c r="A308" t="s">
        <v>8582</v>
      </c>
      <c r="B308" t="s">
        <v>8781</v>
      </c>
      <c r="C308" t="s">
        <v>8782</v>
      </c>
      <c r="D308" t="s">
        <v>8585</v>
      </c>
      <c r="E308" t="s">
        <v>8585</v>
      </c>
      <c r="F308" t="s">
        <v>19511</v>
      </c>
      <c r="G308" t="s">
        <v>391</v>
      </c>
    </row>
    <row r="309" spans="1:7" x14ac:dyDescent="0.2">
      <c r="A309" t="s">
        <v>8582</v>
      </c>
      <c r="B309" t="s">
        <v>8783</v>
      </c>
      <c r="C309" t="s">
        <v>8747</v>
      </c>
      <c r="D309" t="s">
        <v>8585</v>
      </c>
      <c r="E309" t="s">
        <v>8585</v>
      </c>
      <c r="F309" t="s">
        <v>19511</v>
      </c>
      <c r="G309" t="s">
        <v>19511</v>
      </c>
    </row>
    <row r="310" spans="1:7" x14ac:dyDescent="0.2">
      <c r="A310" t="s">
        <v>8582</v>
      </c>
      <c r="B310" t="s">
        <v>8784</v>
      </c>
      <c r="C310" t="s">
        <v>19511</v>
      </c>
      <c r="D310" t="s">
        <v>8585</v>
      </c>
      <c r="E310" t="s">
        <v>8785</v>
      </c>
      <c r="F310" t="s">
        <v>19511</v>
      </c>
      <c r="G310" t="s">
        <v>392</v>
      </c>
    </row>
    <row r="311" spans="1:7" x14ac:dyDescent="0.2">
      <c r="A311" t="s">
        <v>8582</v>
      </c>
      <c r="B311" t="s">
        <v>8786</v>
      </c>
      <c r="C311" t="s">
        <v>8787</v>
      </c>
      <c r="D311" t="s">
        <v>8585</v>
      </c>
      <c r="E311" t="s">
        <v>8585</v>
      </c>
      <c r="F311" t="s">
        <v>394</v>
      </c>
      <c r="G311" t="s">
        <v>393</v>
      </c>
    </row>
    <row r="312" spans="1:7" x14ac:dyDescent="0.2">
      <c r="A312" t="s">
        <v>8582</v>
      </c>
      <c r="B312" t="s">
        <v>8788</v>
      </c>
      <c r="C312" t="s">
        <v>8789</v>
      </c>
      <c r="D312" t="s">
        <v>8585</v>
      </c>
      <c r="E312" t="s">
        <v>8585</v>
      </c>
      <c r="F312" t="s">
        <v>19511</v>
      </c>
      <c r="G312" t="s">
        <v>19511</v>
      </c>
    </row>
    <row r="313" spans="1:7" x14ac:dyDescent="0.2">
      <c r="A313" t="s">
        <v>8582</v>
      </c>
      <c r="B313" t="s">
        <v>8790</v>
      </c>
      <c r="C313" t="s">
        <v>8791</v>
      </c>
      <c r="D313" t="s">
        <v>8585</v>
      </c>
      <c r="E313" t="s">
        <v>8585</v>
      </c>
      <c r="F313" t="s">
        <v>19511</v>
      </c>
      <c r="G313" t="s">
        <v>19511</v>
      </c>
    </row>
    <row r="314" spans="1:7" x14ac:dyDescent="0.2">
      <c r="A314" t="s">
        <v>8582</v>
      </c>
      <c r="B314" t="s">
        <v>8792</v>
      </c>
      <c r="C314" t="s">
        <v>8769</v>
      </c>
      <c r="D314" t="s">
        <v>8585</v>
      </c>
      <c r="E314" t="s">
        <v>8585</v>
      </c>
      <c r="F314" t="s">
        <v>19511</v>
      </c>
      <c r="G314" t="s">
        <v>19511</v>
      </c>
    </row>
    <row r="315" spans="1:7" x14ac:dyDescent="0.2">
      <c r="A315" t="s">
        <v>8582</v>
      </c>
      <c r="B315" t="s">
        <v>8793</v>
      </c>
      <c r="C315" t="s">
        <v>8794</v>
      </c>
      <c r="D315" t="s">
        <v>8585</v>
      </c>
      <c r="E315" t="s">
        <v>8585</v>
      </c>
      <c r="F315" t="s">
        <v>19511</v>
      </c>
      <c r="G315" t="s">
        <v>395</v>
      </c>
    </row>
    <row r="316" spans="1:7" x14ac:dyDescent="0.2">
      <c r="A316" t="s">
        <v>8582</v>
      </c>
      <c r="B316" t="s">
        <v>8795</v>
      </c>
      <c r="C316" t="s">
        <v>8769</v>
      </c>
      <c r="D316" t="s">
        <v>8585</v>
      </c>
      <c r="E316" t="s">
        <v>8585</v>
      </c>
      <c r="F316" t="s">
        <v>19511</v>
      </c>
      <c r="G316" t="s">
        <v>19511</v>
      </c>
    </row>
    <row r="317" spans="1:7" x14ac:dyDescent="0.2">
      <c r="A317" t="s">
        <v>8582</v>
      </c>
      <c r="B317" t="s">
        <v>8796</v>
      </c>
      <c r="C317" t="s">
        <v>8797</v>
      </c>
      <c r="D317" t="s">
        <v>8585</v>
      </c>
      <c r="E317" t="s">
        <v>8798</v>
      </c>
      <c r="F317" t="s">
        <v>397</v>
      </c>
      <c r="G317" t="s">
        <v>396</v>
      </c>
    </row>
    <row r="318" spans="1:7" x14ac:dyDescent="0.2">
      <c r="A318" t="s">
        <v>8582</v>
      </c>
      <c r="B318" t="s">
        <v>8799</v>
      </c>
      <c r="C318" t="s">
        <v>8794</v>
      </c>
      <c r="D318" t="s">
        <v>8585</v>
      </c>
      <c r="E318" t="s">
        <v>8585</v>
      </c>
      <c r="F318" t="s">
        <v>19511</v>
      </c>
      <c r="G318" t="s">
        <v>19511</v>
      </c>
    </row>
    <row r="319" spans="1:7" x14ac:dyDescent="0.2">
      <c r="A319" t="s">
        <v>8582</v>
      </c>
      <c r="B319" t="s">
        <v>8800</v>
      </c>
      <c r="C319" t="s">
        <v>8801</v>
      </c>
      <c r="D319" t="s">
        <v>8585</v>
      </c>
      <c r="E319" t="s">
        <v>8585</v>
      </c>
      <c r="F319" t="s">
        <v>19511</v>
      </c>
      <c r="G319" t="s">
        <v>19511</v>
      </c>
    </row>
    <row r="320" spans="1:7" x14ac:dyDescent="0.2">
      <c r="A320" t="s">
        <v>8582</v>
      </c>
      <c r="B320" t="s">
        <v>8802</v>
      </c>
      <c r="C320" t="s">
        <v>8803</v>
      </c>
      <c r="D320" t="s">
        <v>8585</v>
      </c>
      <c r="E320" t="s">
        <v>8585</v>
      </c>
      <c r="F320" t="s">
        <v>19511</v>
      </c>
      <c r="G320" t="s">
        <v>19511</v>
      </c>
    </row>
    <row r="321" spans="1:7" x14ac:dyDescent="0.2">
      <c r="A321" t="s">
        <v>8582</v>
      </c>
      <c r="B321" t="s">
        <v>8804</v>
      </c>
      <c r="C321" t="s">
        <v>8747</v>
      </c>
      <c r="D321" t="s">
        <v>8585</v>
      </c>
      <c r="E321" t="s">
        <v>8805</v>
      </c>
      <c r="F321" t="s">
        <v>19511</v>
      </c>
      <c r="G321" t="s">
        <v>19511</v>
      </c>
    </row>
    <row r="322" spans="1:7" x14ac:dyDescent="0.2">
      <c r="A322" t="s">
        <v>8582</v>
      </c>
      <c r="B322" t="s">
        <v>8806</v>
      </c>
      <c r="C322" t="s">
        <v>8807</v>
      </c>
      <c r="D322" t="s">
        <v>8585</v>
      </c>
      <c r="E322" t="s">
        <v>8585</v>
      </c>
      <c r="F322" t="s">
        <v>19511</v>
      </c>
      <c r="G322" t="s">
        <v>19511</v>
      </c>
    </row>
    <row r="323" spans="1:7" x14ac:dyDescent="0.2">
      <c r="A323" t="s">
        <v>8582</v>
      </c>
      <c r="B323" t="s">
        <v>8808</v>
      </c>
      <c r="C323" t="s">
        <v>8809</v>
      </c>
      <c r="D323" t="s">
        <v>8585</v>
      </c>
      <c r="E323" t="s">
        <v>8585</v>
      </c>
      <c r="F323" t="s">
        <v>19511</v>
      </c>
      <c r="G323" t="s">
        <v>398</v>
      </c>
    </row>
    <row r="324" spans="1:7" x14ac:dyDescent="0.2">
      <c r="A324" t="s">
        <v>8582</v>
      </c>
      <c r="B324" t="s">
        <v>8810</v>
      </c>
      <c r="C324" t="s">
        <v>19511</v>
      </c>
      <c r="D324" t="s">
        <v>8585</v>
      </c>
      <c r="E324" t="s">
        <v>8785</v>
      </c>
      <c r="F324" t="s">
        <v>19511</v>
      </c>
      <c r="G324" t="s">
        <v>19511</v>
      </c>
    </row>
    <row r="325" spans="1:7" x14ac:dyDescent="0.2">
      <c r="A325" t="s">
        <v>8582</v>
      </c>
      <c r="B325" t="s">
        <v>8811</v>
      </c>
      <c r="C325" t="s">
        <v>8812</v>
      </c>
      <c r="D325" t="s">
        <v>8585</v>
      </c>
      <c r="E325" t="s">
        <v>8585</v>
      </c>
      <c r="F325" t="s">
        <v>19511</v>
      </c>
      <c r="G325" t="s">
        <v>19511</v>
      </c>
    </row>
    <row r="326" spans="1:7" x14ac:dyDescent="0.2">
      <c r="A326" t="s">
        <v>8582</v>
      </c>
      <c r="B326" t="s">
        <v>8813</v>
      </c>
      <c r="C326" t="s">
        <v>8794</v>
      </c>
      <c r="D326" t="s">
        <v>8585</v>
      </c>
      <c r="E326" t="s">
        <v>8585</v>
      </c>
      <c r="F326" t="s">
        <v>19511</v>
      </c>
      <c r="G326" t="s">
        <v>19511</v>
      </c>
    </row>
    <row r="327" spans="1:7" x14ac:dyDescent="0.2">
      <c r="A327" t="s">
        <v>8582</v>
      </c>
      <c r="B327" t="s">
        <v>8814</v>
      </c>
      <c r="C327" t="s">
        <v>8815</v>
      </c>
      <c r="D327" t="s">
        <v>8585</v>
      </c>
      <c r="E327" t="s">
        <v>8585</v>
      </c>
      <c r="F327" t="s">
        <v>19511</v>
      </c>
      <c r="G327" t="s">
        <v>19511</v>
      </c>
    </row>
    <row r="328" spans="1:7" x14ac:dyDescent="0.2">
      <c r="A328" t="s">
        <v>8582</v>
      </c>
      <c r="B328" t="s">
        <v>8816</v>
      </c>
      <c r="C328" t="s">
        <v>8801</v>
      </c>
      <c r="D328" t="s">
        <v>8585</v>
      </c>
      <c r="E328" t="s">
        <v>8585</v>
      </c>
      <c r="F328" t="s">
        <v>400</v>
      </c>
      <c r="G328" t="s">
        <v>399</v>
      </c>
    </row>
    <row r="329" spans="1:7" x14ac:dyDescent="0.2">
      <c r="A329" t="s">
        <v>8582</v>
      </c>
      <c r="B329" t="s">
        <v>8817</v>
      </c>
      <c r="C329" t="s">
        <v>8801</v>
      </c>
      <c r="D329" t="s">
        <v>8585</v>
      </c>
      <c r="E329" t="s">
        <v>8585</v>
      </c>
      <c r="F329" t="s">
        <v>402</v>
      </c>
      <c r="G329" t="s">
        <v>401</v>
      </c>
    </row>
    <row r="330" spans="1:7" x14ac:dyDescent="0.2">
      <c r="A330" t="s">
        <v>8582</v>
      </c>
      <c r="B330" t="s">
        <v>8818</v>
      </c>
      <c r="C330" t="s">
        <v>8771</v>
      </c>
      <c r="D330" t="s">
        <v>8585</v>
      </c>
      <c r="E330" t="s">
        <v>8585</v>
      </c>
      <c r="F330" t="s">
        <v>19511</v>
      </c>
      <c r="G330" t="s">
        <v>19511</v>
      </c>
    </row>
    <row r="331" spans="1:7" x14ac:dyDescent="0.2">
      <c r="A331" t="s">
        <v>8582</v>
      </c>
      <c r="B331" t="s">
        <v>8819</v>
      </c>
      <c r="C331" t="s">
        <v>8820</v>
      </c>
      <c r="D331" t="s">
        <v>8585</v>
      </c>
      <c r="E331" t="s">
        <v>8585</v>
      </c>
      <c r="F331" t="s">
        <v>19511</v>
      </c>
      <c r="G331" t="s">
        <v>19511</v>
      </c>
    </row>
    <row r="332" spans="1:7" x14ac:dyDescent="0.2">
      <c r="A332" t="s">
        <v>8582</v>
      </c>
      <c r="B332" t="s">
        <v>8821</v>
      </c>
      <c r="C332" t="s">
        <v>8801</v>
      </c>
      <c r="D332" t="s">
        <v>8585</v>
      </c>
      <c r="E332" t="s">
        <v>8585</v>
      </c>
      <c r="F332" t="s">
        <v>19511</v>
      </c>
      <c r="G332" t="s">
        <v>19511</v>
      </c>
    </row>
    <row r="333" spans="1:7" x14ac:dyDescent="0.2">
      <c r="A333" t="s">
        <v>8582</v>
      </c>
      <c r="B333" t="s">
        <v>8822</v>
      </c>
      <c r="C333" t="s">
        <v>8769</v>
      </c>
      <c r="D333" t="s">
        <v>8585</v>
      </c>
      <c r="E333" t="s">
        <v>8585</v>
      </c>
      <c r="F333" t="s">
        <v>19511</v>
      </c>
      <c r="G333" t="s">
        <v>403</v>
      </c>
    </row>
    <row r="334" spans="1:7" x14ac:dyDescent="0.2">
      <c r="A334" t="s">
        <v>8582</v>
      </c>
      <c r="B334" t="s">
        <v>8823</v>
      </c>
      <c r="C334" t="s">
        <v>8812</v>
      </c>
      <c r="D334" t="s">
        <v>8585</v>
      </c>
      <c r="E334" t="s">
        <v>8585</v>
      </c>
      <c r="F334" t="s">
        <v>19511</v>
      </c>
      <c r="G334" t="s">
        <v>19511</v>
      </c>
    </row>
    <row r="335" spans="1:7" x14ac:dyDescent="0.2">
      <c r="A335" t="s">
        <v>8582</v>
      </c>
      <c r="B335" t="s">
        <v>8824</v>
      </c>
      <c r="C335" t="s">
        <v>8825</v>
      </c>
      <c r="D335" t="s">
        <v>8585</v>
      </c>
      <c r="E335" t="s">
        <v>8805</v>
      </c>
      <c r="F335" t="s">
        <v>19511</v>
      </c>
      <c r="G335" t="s">
        <v>404</v>
      </c>
    </row>
    <row r="336" spans="1:7" x14ac:dyDescent="0.2">
      <c r="A336" t="s">
        <v>8582</v>
      </c>
      <c r="B336" t="s">
        <v>8826</v>
      </c>
      <c r="C336" t="s">
        <v>8747</v>
      </c>
      <c r="D336" t="s">
        <v>8585</v>
      </c>
      <c r="E336" t="s">
        <v>8585</v>
      </c>
      <c r="F336" t="s">
        <v>19511</v>
      </c>
      <c r="G336" t="s">
        <v>19511</v>
      </c>
    </row>
    <row r="337" spans="1:7" x14ac:dyDescent="0.2">
      <c r="A337" t="s">
        <v>8582</v>
      </c>
      <c r="B337" t="s">
        <v>8827</v>
      </c>
      <c r="C337" t="s">
        <v>8794</v>
      </c>
      <c r="D337" t="s">
        <v>8585</v>
      </c>
      <c r="E337" t="s">
        <v>8585</v>
      </c>
      <c r="F337" t="s">
        <v>19511</v>
      </c>
      <c r="G337" t="s">
        <v>19511</v>
      </c>
    </row>
    <row r="338" spans="1:7" x14ac:dyDescent="0.2">
      <c r="A338" t="s">
        <v>8582</v>
      </c>
      <c r="B338" t="s">
        <v>8828</v>
      </c>
      <c r="C338" t="s">
        <v>19511</v>
      </c>
      <c r="D338" t="s">
        <v>8585</v>
      </c>
      <c r="E338" t="s">
        <v>8785</v>
      </c>
      <c r="F338" t="s">
        <v>19511</v>
      </c>
      <c r="G338" t="s">
        <v>19511</v>
      </c>
    </row>
    <row r="339" spans="1:7" x14ac:dyDescent="0.2">
      <c r="A339" t="s">
        <v>8582</v>
      </c>
      <c r="B339" t="s">
        <v>8829</v>
      </c>
      <c r="C339" t="s">
        <v>19511</v>
      </c>
      <c r="D339" t="s">
        <v>8585</v>
      </c>
      <c r="E339" t="s">
        <v>8830</v>
      </c>
      <c r="F339" t="s">
        <v>19511</v>
      </c>
      <c r="G339" t="s">
        <v>19511</v>
      </c>
    </row>
    <row r="340" spans="1:7" x14ac:dyDescent="0.2">
      <c r="A340" t="s">
        <v>8582</v>
      </c>
      <c r="B340" t="s">
        <v>8831</v>
      </c>
      <c r="C340" t="s">
        <v>8747</v>
      </c>
      <c r="D340" t="s">
        <v>8585</v>
      </c>
      <c r="E340" t="s">
        <v>8805</v>
      </c>
      <c r="F340" t="s">
        <v>19511</v>
      </c>
      <c r="G340" t="s">
        <v>19511</v>
      </c>
    </row>
    <row r="341" spans="1:7" x14ac:dyDescent="0.2">
      <c r="A341" t="s">
        <v>8582</v>
      </c>
      <c r="B341" t="s">
        <v>8832</v>
      </c>
      <c r="C341" t="s">
        <v>8833</v>
      </c>
      <c r="D341" t="s">
        <v>8585</v>
      </c>
      <c r="E341" t="s">
        <v>8585</v>
      </c>
      <c r="F341" t="s">
        <v>19511</v>
      </c>
      <c r="G341" t="s">
        <v>19511</v>
      </c>
    </row>
    <row r="342" spans="1:7" x14ac:dyDescent="0.2">
      <c r="A342" t="s">
        <v>8582</v>
      </c>
      <c r="B342" t="s">
        <v>8834</v>
      </c>
      <c r="C342" t="s">
        <v>8801</v>
      </c>
      <c r="D342" t="s">
        <v>8585</v>
      </c>
      <c r="E342" t="s">
        <v>8585</v>
      </c>
      <c r="F342" t="s">
        <v>19511</v>
      </c>
      <c r="G342" t="s">
        <v>19511</v>
      </c>
    </row>
    <row r="343" spans="1:7" x14ac:dyDescent="0.2">
      <c r="A343" t="s">
        <v>8582</v>
      </c>
      <c r="B343" t="s">
        <v>8835</v>
      </c>
      <c r="C343" t="s">
        <v>19511</v>
      </c>
      <c r="D343" t="s">
        <v>8585</v>
      </c>
      <c r="E343" t="s">
        <v>8776</v>
      </c>
      <c r="F343" t="s">
        <v>19511</v>
      </c>
      <c r="G343" t="s">
        <v>405</v>
      </c>
    </row>
    <row r="344" spans="1:7" x14ac:dyDescent="0.2">
      <c r="A344" t="s">
        <v>8523</v>
      </c>
      <c r="B344" t="s">
        <v>8836</v>
      </c>
      <c r="C344" t="s">
        <v>8837</v>
      </c>
      <c r="D344" t="s">
        <v>8585</v>
      </c>
      <c r="E344" t="s">
        <v>8585</v>
      </c>
      <c r="F344" t="s">
        <v>406</v>
      </c>
      <c r="G344" t="s">
        <v>407</v>
      </c>
    </row>
    <row r="345" spans="1:7" x14ac:dyDescent="0.2">
      <c r="A345" t="s">
        <v>8216</v>
      </c>
      <c r="B345" t="s">
        <v>8838</v>
      </c>
      <c r="C345" t="s">
        <v>8839</v>
      </c>
      <c r="D345" t="s">
        <v>8585</v>
      </c>
      <c r="E345" t="s">
        <v>8585</v>
      </c>
      <c r="F345" t="s">
        <v>19511</v>
      </c>
      <c r="G345" t="s">
        <v>408</v>
      </c>
    </row>
    <row r="346" spans="1:7" x14ac:dyDescent="0.2">
      <c r="A346" t="s">
        <v>8216</v>
      </c>
      <c r="B346" t="s">
        <v>8840</v>
      </c>
      <c r="C346" t="s">
        <v>8734</v>
      </c>
      <c r="D346" t="s">
        <v>8585</v>
      </c>
      <c r="E346" t="s">
        <v>8585</v>
      </c>
      <c r="F346" t="s">
        <v>19511</v>
      </c>
      <c r="G346" t="s">
        <v>19511</v>
      </c>
    </row>
    <row r="347" spans="1:7" x14ac:dyDescent="0.2">
      <c r="A347" t="s">
        <v>8216</v>
      </c>
      <c r="B347" t="s">
        <v>8739</v>
      </c>
      <c r="C347" t="s">
        <v>8841</v>
      </c>
      <c r="D347" t="s">
        <v>8585</v>
      </c>
      <c r="E347" t="s">
        <v>8805</v>
      </c>
      <c r="F347" t="s">
        <v>19511</v>
      </c>
      <c r="G347" t="s">
        <v>366</v>
      </c>
    </row>
    <row r="348" spans="1:7" x14ac:dyDescent="0.2">
      <c r="A348" t="s">
        <v>8216</v>
      </c>
      <c r="B348" t="s">
        <v>8842</v>
      </c>
      <c r="C348" t="s">
        <v>8843</v>
      </c>
      <c r="D348" t="s">
        <v>8585</v>
      </c>
      <c r="E348" t="s">
        <v>8844</v>
      </c>
      <c r="F348" t="s">
        <v>19511</v>
      </c>
      <c r="G348" t="s">
        <v>19511</v>
      </c>
    </row>
    <row r="349" spans="1:7" x14ac:dyDescent="0.2">
      <c r="A349" t="s">
        <v>8183</v>
      </c>
      <c r="B349" t="s">
        <v>8845</v>
      </c>
      <c r="C349" t="s">
        <v>8846</v>
      </c>
      <c r="D349" t="s">
        <v>8585</v>
      </c>
      <c r="E349" t="s">
        <v>8585</v>
      </c>
      <c r="F349" t="s">
        <v>19511</v>
      </c>
      <c r="G349" t="s">
        <v>409</v>
      </c>
    </row>
    <row r="350" spans="1:7" x14ac:dyDescent="0.2">
      <c r="A350" t="s">
        <v>8216</v>
      </c>
      <c r="B350" t="s">
        <v>8847</v>
      </c>
      <c r="C350" t="s">
        <v>8848</v>
      </c>
      <c r="D350" t="s">
        <v>8585</v>
      </c>
      <c r="E350" t="s">
        <v>8585</v>
      </c>
      <c r="F350" t="s">
        <v>19511</v>
      </c>
      <c r="G350" t="s">
        <v>410</v>
      </c>
    </row>
    <row r="351" spans="1:7" x14ac:dyDescent="0.2">
      <c r="A351" t="s">
        <v>8177</v>
      </c>
      <c r="B351" t="s">
        <v>8849</v>
      </c>
      <c r="C351" t="s">
        <v>8850</v>
      </c>
      <c r="D351" t="s">
        <v>8585</v>
      </c>
      <c r="E351" t="s">
        <v>8585</v>
      </c>
      <c r="F351" t="s">
        <v>411</v>
      </c>
      <c r="G351" t="s">
        <v>412</v>
      </c>
    </row>
    <row r="352" spans="1:7" x14ac:dyDescent="0.2">
      <c r="A352" t="s">
        <v>8177</v>
      </c>
      <c r="B352" t="s">
        <v>8851</v>
      </c>
      <c r="C352" t="s">
        <v>8852</v>
      </c>
      <c r="D352" t="s">
        <v>8585</v>
      </c>
      <c r="E352" t="s">
        <v>8585</v>
      </c>
      <c r="F352" t="s">
        <v>413</v>
      </c>
      <c r="G352" t="s">
        <v>414</v>
      </c>
    </row>
    <row r="353" spans="1:7" x14ac:dyDescent="0.2">
      <c r="A353" t="s">
        <v>8177</v>
      </c>
      <c r="B353" t="s">
        <v>8853</v>
      </c>
      <c r="C353" t="s">
        <v>8854</v>
      </c>
      <c r="D353" t="s">
        <v>8585</v>
      </c>
      <c r="E353" t="s">
        <v>8585</v>
      </c>
      <c r="F353" t="s">
        <v>415</v>
      </c>
      <c r="G353" t="s">
        <v>416</v>
      </c>
    </row>
    <row r="354" spans="1:7" x14ac:dyDescent="0.2">
      <c r="A354" t="s">
        <v>8177</v>
      </c>
      <c r="B354" t="s">
        <v>8855</v>
      </c>
      <c r="C354" t="s">
        <v>8856</v>
      </c>
      <c r="D354" t="s">
        <v>8585</v>
      </c>
      <c r="E354" t="s">
        <v>8585</v>
      </c>
      <c r="F354" t="s">
        <v>417</v>
      </c>
      <c r="G354" t="s">
        <v>418</v>
      </c>
    </row>
    <row r="355" spans="1:7" x14ac:dyDescent="0.2">
      <c r="A355" t="s">
        <v>8177</v>
      </c>
      <c r="B355" t="s">
        <v>8857</v>
      </c>
      <c r="C355" t="s">
        <v>8858</v>
      </c>
      <c r="D355" t="s">
        <v>8585</v>
      </c>
      <c r="E355" t="s">
        <v>8585</v>
      </c>
      <c r="F355" t="s">
        <v>419</v>
      </c>
      <c r="G355" t="s">
        <v>420</v>
      </c>
    </row>
    <row r="356" spans="1:7" x14ac:dyDescent="0.2">
      <c r="A356" t="s">
        <v>8177</v>
      </c>
      <c r="B356" t="s">
        <v>8859</v>
      </c>
      <c r="C356" t="s">
        <v>8860</v>
      </c>
      <c r="D356" t="s">
        <v>8585</v>
      </c>
      <c r="E356" t="s">
        <v>8585</v>
      </c>
      <c r="F356" t="s">
        <v>419</v>
      </c>
      <c r="G356" t="s">
        <v>420</v>
      </c>
    </row>
    <row r="357" spans="1:7" x14ac:dyDescent="0.2">
      <c r="A357" t="s">
        <v>8177</v>
      </c>
      <c r="B357" t="s">
        <v>8861</v>
      </c>
      <c r="C357" t="s">
        <v>8862</v>
      </c>
      <c r="D357" t="s">
        <v>8585</v>
      </c>
      <c r="E357" t="s">
        <v>8585</v>
      </c>
      <c r="F357" t="s">
        <v>421</v>
      </c>
      <c r="G357" t="s">
        <v>422</v>
      </c>
    </row>
    <row r="358" spans="1:7" x14ac:dyDescent="0.2">
      <c r="A358" t="s">
        <v>8177</v>
      </c>
      <c r="B358" t="s">
        <v>8863</v>
      </c>
      <c r="C358" t="s">
        <v>8864</v>
      </c>
      <c r="D358" t="s">
        <v>8585</v>
      </c>
      <c r="E358" t="s">
        <v>8585</v>
      </c>
      <c r="F358" t="s">
        <v>423</v>
      </c>
      <c r="G358" t="s">
        <v>424</v>
      </c>
    </row>
    <row r="359" spans="1:7" x14ac:dyDescent="0.2">
      <c r="A359" t="s">
        <v>8177</v>
      </c>
      <c r="B359" t="s">
        <v>8865</v>
      </c>
      <c r="C359" t="s">
        <v>8866</v>
      </c>
      <c r="D359" t="s">
        <v>8585</v>
      </c>
      <c r="E359" t="s">
        <v>8585</v>
      </c>
      <c r="F359" t="s">
        <v>419</v>
      </c>
      <c r="G359" t="s">
        <v>420</v>
      </c>
    </row>
    <row r="360" spans="1:7" x14ac:dyDescent="0.2">
      <c r="A360" t="s">
        <v>8177</v>
      </c>
      <c r="B360" t="s">
        <v>8867</v>
      </c>
      <c r="C360" t="s">
        <v>8763</v>
      </c>
      <c r="D360" t="s">
        <v>8585</v>
      </c>
      <c r="E360" t="s">
        <v>8585</v>
      </c>
      <c r="F360" t="s">
        <v>425</v>
      </c>
      <c r="G360" t="s">
        <v>426</v>
      </c>
    </row>
    <row r="361" spans="1:7" x14ac:dyDescent="0.2">
      <c r="A361" t="s">
        <v>8177</v>
      </c>
      <c r="B361" t="s">
        <v>8868</v>
      </c>
      <c r="C361" t="s">
        <v>427</v>
      </c>
      <c r="D361" t="s">
        <v>8585</v>
      </c>
      <c r="E361" t="s">
        <v>8585</v>
      </c>
      <c r="F361" t="s">
        <v>428</v>
      </c>
      <c r="G361" t="s">
        <v>429</v>
      </c>
    </row>
    <row r="362" spans="1:7" x14ac:dyDescent="0.2">
      <c r="A362" t="s">
        <v>8177</v>
      </c>
      <c r="B362" t="s">
        <v>8869</v>
      </c>
      <c r="C362" t="s">
        <v>8870</v>
      </c>
      <c r="D362" t="s">
        <v>8585</v>
      </c>
      <c r="E362" t="s">
        <v>8585</v>
      </c>
      <c r="F362" t="s">
        <v>430</v>
      </c>
      <c r="G362" t="s">
        <v>431</v>
      </c>
    </row>
    <row r="363" spans="1:7" x14ac:dyDescent="0.2">
      <c r="A363" t="s">
        <v>8177</v>
      </c>
      <c r="B363" t="s">
        <v>8871</v>
      </c>
      <c r="C363" t="s">
        <v>8872</v>
      </c>
      <c r="D363" t="s">
        <v>8585</v>
      </c>
      <c r="E363" t="s">
        <v>8585</v>
      </c>
      <c r="F363" t="s">
        <v>432</v>
      </c>
      <c r="G363" t="s">
        <v>433</v>
      </c>
    </row>
    <row r="364" spans="1:7" x14ac:dyDescent="0.2">
      <c r="A364" t="s">
        <v>8177</v>
      </c>
      <c r="B364" t="s">
        <v>8873</v>
      </c>
      <c r="C364" t="s">
        <v>8874</v>
      </c>
      <c r="D364" t="s">
        <v>8585</v>
      </c>
      <c r="E364" t="s">
        <v>8585</v>
      </c>
      <c r="F364" t="s">
        <v>434</v>
      </c>
      <c r="G364" t="s">
        <v>435</v>
      </c>
    </row>
    <row r="365" spans="1:7" x14ac:dyDescent="0.2">
      <c r="A365" t="s">
        <v>8177</v>
      </c>
      <c r="B365" t="s">
        <v>8875</v>
      </c>
      <c r="C365" t="s">
        <v>8876</v>
      </c>
      <c r="D365" t="s">
        <v>8585</v>
      </c>
      <c r="E365" t="s">
        <v>8585</v>
      </c>
      <c r="F365" t="s">
        <v>436</v>
      </c>
      <c r="G365" t="s">
        <v>437</v>
      </c>
    </row>
    <row r="366" spans="1:7" x14ac:dyDescent="0.2">
      <c r="A366" t="s">
        <v>8177</v>
      </c>
      <c r="B366" t="s">
        <v>8877</v>
      </c>
      <c r="C366" t="s">
        <v>8878</v>
      </c>
      <c r="D366" t="s">
        <v>8585</v>
      </c>
      <c r="E366" t="s">
        <v>8585</v>
      </c>
      <c r="F366" t="s">
        <v>19511</v>
      </c>
      <c r="G366" t="s">
        <v>438</v>
      </c>
    </row>
    <row r="367" spans="1:7" x14ac:dyDescent="0.2">
      <c r="A367" t="s">
        <v>8177</v>
      </c>
      <c r="B367" t="s">
        <v>8879</v>
      </c>
      <c r="C367" t="s">
        <v>8880</v>
      </c>
      <c r="D367" t="s">
        <v>8585</v>
      </c>
      <c r="E367" t="s">
        <v>8585</v>
      </c>
      <c r="F367" t="s">
        <v>439</v>
      </c>
      <c r="G367" t="s">
        <v>440</v>
      </c>
    </row>
    <row r="368" spans="1:7" x14ac:dyDescent="0.2">
      <c r="A368" t="s">
        <v>8177</v>
      </c>
      <c r="B368" t="s">
        <v>8881</v>
      </c>
      <c r="C368" t="s">
        <v>8882</v>
      </c>
      <c r="D368" t="s">
        <v>8585</v>
      </c>
      <c r="E368" t="s">
        <v>8585</v>
      </c>
      <c r="F368" t="s">
        <v>441</v>
      </c>
      <c r="G368" t="s">
        <v>442</v>
      </c>
    </row>
    <row r="369" spans="1:7" x14ac:dyDescent="0.2">
      <c r="A369" t="s">
        <v>8177</v>
      </c>
      <c r="B369" t="s">
        <v>8883</v>
      </c>
      <c r="C369" t="s">
        <v>8884</v>
      </c>
      <c r="D369" t="s">
        <v>8585</v>
      </c>
      <c r="E369" t="s">
        <v>8585</v>
      </c>
      <c r="F369" t="s">
        <v>443</v>
      </c>
      <c r="G369" t="s">
        <v>444</v>
      </c>
    </row>
    <row r="370" spans="1:7" x14ac:dyDescent="0.2">
      <c r="A370" t="s">
        <v>8177</v>
      </c>
      <c r="B370" t="s">
        <v>8885</v>
      </c>
      <c r="C370" t="s">
        <v>8886</v>
      </c>
      <c r="D370" t="s">
        <v>8585</v>
      </c>
      <c r="E370" t="s">
        <v>8585</v>
      </c>
      <c r="F370" t="s">
        <v>445</v>
      </c>
      <c r="G370" t="s">
        <v>446</v>
      </c>
    </row>
    <row r="371" spans="1:7" x14ac:dyDescent="0.2">
      <c r="A371" t="s">
        <v>8177</v>
      </c>
      <c r="B371" t="s">
        <v>8887</v>
      </c>
      <c r="C371" t="s">
        <v>8888</v>
      </c>
      <c r="D371" t="s">
        <v>8585</v>
      </c>
      <c r="E371" t="s">
        <v>8889</v>
      </c>
      <c r="F371" t="s">
        <v>447</v>
      </c>
      <c r="G371" t="s">
        <v>448</v>
      </c>
    </row>
    <row r="372" spans="1:7" x14ac:dyDescent="0.2">
      <c r="A372" t="s">
        <v>8177</v>
      </c>
      <c r="B372" t="s">
        <v>8890</v>
      </c>
      <c r="C372" t="s">
        <v>8891</v>
      </c>
      <c r="D372" t="s">
        <v>8585</v>
      </c>
      <c r="E372" t="s">
        <v>8585</v>
      </c>
      <c r="F372" t="s">
        <v>449</v>
      </c>
      <c r="G372" t="s">
        <v>450</v>
      </c>
    </row>
    <row r="373" spans="1:7" x14ac:dyDescent="0.2">
      <c r="A373" t="s">
        <v>8177</v>
      </c>
      <c r="B373" t="s">
        <v>8892</v>
      </c>
      <c r="C373" t="s">
        <v>8893</v>
      </c>
      <c r="D373" t="s">
        <v>8585</v>
      </c>
      <c r="E373" t="s">
        <v>8889</v>
      </c>
      <c r="F373" t="s">
        <v>447</v>
      </c>
      <c r="G373" t="s">
        <v>451</v>
      </c>
    </row>
    <row r="374" spans="1:7" x14ac:dyDescent="0.2">
      <c r="A374" t="s">
        <v>8177</v>
      </c>
      <c r="B374" t="s">
        <v>8894</v>
      </c>
      <c r="C374" t="s">
        <v>8895</v>
      </c>
      <c r="D374" t="s">
        <v>8585</v>
      </c>
      <c r="E374" t="s">
        <v>8585</v>
      </c>
      <c r="F374" t="s">
        <v>452</v>
      </c>
      <c r="G374" t="s">
        <v>453</v>
      </c>
    </row>
    <row r="375" spans="1:7" x14ac:dyDescent="0.2">
      <c r="A375" t="s">
        <v>8177</v>
      </c>
      <c r="B375" t="s">
        <v>8896</v>
      </c>
      <c r="C375" t="s">
        <v>8897</v>
      </c>
      <c r="D375" t="s">
        <v>8585</v>
      </c>
      <c r="E375" t="s">
        <v>8898</v>
      </c>
      <c r="F375" t="s">
        <v>397</v>
      </c>
      <c r="G375" t="s">
        <v>396</v>
      </c>
    </row>
    <row r="376" spans="1:7" x14ac:dyDescent="0.2">
      <c r="A376" t="s">
        <v>8177</v>
      </c>
      <c r="B376" t="s">
        <v>8899</v>
      </c>
      <c r="C376" t="s">
        <v>8900</v>
      </c>
      <c r="D376" t="s">
        <v>8585</v>
      </c>
      <c r="E376" t="s">
        <v>8585</v>
      </c>
      <c r="F376" t="s">
        <v>394</v>
      </c>
      <c r="G376" t="s">
        <v>393</v>
      </c>
    </row>
    <row r="377" spans="1:7" x14ac:dyDescent="0.2">
      <c r="A377" t="s">
        <v>8523</v>
      </c>
      <c r="B377" t="s">
        <v>8585</v>
      </c>
      <c r="C377" t="s">
        <v>8901</v>
      </c>
      <c r="D377" t="s">
        <v>8585</v>
      </c>
      <c r="E377" t="s">
        <v>8585</v>
      </c>
      <c r="F377" t="s">
        <v>454</v>
      </c>
      <c r="G377" t="s">
        <v>455</v>
      </c>
    </row>
    <row r="378" spans="1:7" x14ac:dyDescent="0.2">
      <c r="A378" t="s">
        <v>8523</v>
      </c>
      <c r="B378" t="s">
        <v>8902</v>
      </c>
      <c r="C378" t="s">
        <v>8903</v>
      </c>
      <c r="D378" t="s">
        <v>8585</v>
      </c>
      <c r="E378" t="s">
        <v>8585</v>
      </c>
      <c r="F378" t="s">
        <v>456</v>
      </c>
      <c r="G378" t="s">
        <v>404</v>
      </c>
    </row>
    <row r="379" spans="1:7" x14ac:dyDescent="0.2">
      <c r="A379" t="s">
        <v>8523</v>
      </c>
      <c r="B379" t="s">
        <v>8904</v>
      </c>
      <c r="C379" t="s">
        <v>8905</v>
      </c>
      <c r="D379" t="s">
        <v>8585</v>
      </c>
      <c r="E379" t="s">
        <v>8585</v>
      </c>
      <c r="F379" t="s">
        <v>19511</v>
      </c>
      <c r="G379" t="s">
        <v>19511</v>
      </c>
    </row>
    <row r="380" spans="1:7" x14ac:dyDescent="0.2">
      <c r="A380" t="s">
        <v>8906</v>
      </c>
      <c r="B380" t="s">
        <v>8907</v>
      </c>
      <c r="C380" t="s">
        <v>8908</v>
      </c>
      <c r="D380" t="s">
        <v>8585</v>
      </c>
      <c r="E380" t="s">
        <v>8585</v>
      </c>
      <c r="F380" t="s">
        <v>19511</v>
      </c>
      <c r="G380" t="s">
        <v>19511</v>
      </c>
    </row>
    <row r="381" spans="1:7" x14ac:dyDescent="0.2">
      <c r="A381" t="s">
        <v>8906</v>
      </c>
      <c r="B381" t="s">
        <v>8909</v>
      </c>
      <c r="C381" t="s">
        <v>8908</v>
      </c>
      <c r="D381" t="s">
        <v>8585</v>
      </c>
      <c r="E381" t="s">
        <v>8585</v>
      </c>
      <c r="F381" t="s">
        <v>19511</v>
      </c>
      <c r="G381" t="s">
        <v>19511</v>
      </c>
    </row>
    <row r="382" spans="1:7" x14ac:dyDescent="0.2">
      <c r="A382" t="s">
        <v>8186</v>
      </c>
      <c r="B382" t="s">
        <v>8910</v>
      </c>
      <c r="C382" t="s">
        <v>8911</v>
      </c>
      <c r="D382" t="s">
        <v>8585</v>
      </c>
      <c r="E382" t="s">
        <v>8585</v>
      </c>
      <c r="F382" t="s">
        <v>19511</v>
      </c>
      <c r="G382" t="s">
        <v>457</v>
      </c>
    </row>
    <row r="383" spans="1:7" x14ac:dyDescent="0.2">
      <c r="A383" t="s">
        <v>8906</v>
      </c>
      <c r="B383" t="s">
        <v>8912</v>
      </c>
      <c r="C383" t="s">
        <v>8913</v>
      </c>
      <c r="D383" t="s">
        <v>8585</v>
      </c>
      <c r="E383" t="s">
        <v>8585</v>
      </c>
      <c r="F383" t="s">
        <v>19511</v>
      </c>
      <c r="G383" t="s">
        <v>19511</v>
      </c>
    </row>
    <row r="384" spans="1:7" x14ac:dyDescent="0.2">
      <c r="A384" t="s">
        <v>8186</v>
      </c>
      <c r="B384" t="s">
        <v>8914</v>
      </c>
      <c r="C384" t="s">
        <v>8915</v>
      </c>
      <c r="D384" t="s">
        <v>8585</v>
      </c>
      <c r="E384" t="s">
        <v>8585</v>
      </c>
      <c r="F384" t="s">
        <v>458</v>
      </c>
      <c r="G384" t="s">
        <v>459</v>
      </c>
    </row>
    <row r="385" spans="1:7" x14ac:dyDescent="0.2">
      <c r="A385" t="s">
        <v>8906</v>
      </c>
      <c r="B385" t="s">
        <v>8916</v>
      </c>
      <c r="C385" t="s">
        <v>8917</v>
      </c>
      <c r="D385" t="s">
        <v>8585</v>
      </c>
      <c r="E385" t="s">
        <v>8585</v>
      </c>
      <c r="F385" t="s">
        <v>460</v>
      </c>
      <c r="G385" t="s">
        <v>461</v>
      </c>
    </row>
    <row r="386" spans="1:7" x14ac:dyDescent="0.2">
      <c r="A386" t="s">
        <v>8906</v>
      </c>
      <c r="B386" t="s">
        <v>8918</v>
      </c>
      <c r="C386" t="s">
        <v>8908</v>
      </c>
      <c r="D386" t="s">
        <v>8585</v>
      </c>
      <c r="E386" t="s">
        <v>8585</v>
      </c>
      <c r="F386" t="s">
        <v>19511</v>
      </c>
      <c r="G386" t="s">
        <v>19511</v>
      </c>
    </row>
    <row r="387" spans="1:7" x14ac:dyDescent="0.2">
      <c r="A387" t="s">
        <v>8906</v>
      </c>
      <c r="B387" t="s">
        <v>8919</v>
      </c>
      <c r="C387" t="s">
        <v>8920</v>
      </c>
      <c r="D387" t="s">
        <v>8585</v>
      </c>
      <c r="E387" t="s">
        <v>8585</v>
      </c>
      <c r="F387" t="s">
        <v>19511</v>
      </c>
      <c r="G387" t="s">
        <v>19511</v>
      </c>
    </row>
    <row r="388" spans="1:7" x14ac:dyDescent="0.2">
      <c r="A388" t="s">
        <v>8906</v>
      </c>
      <c r="B388" t="s">
        <v>8921</v>
      </c>
      <c r="C388" t="s">
        <v>8922</v>
      </c>
      <c r="D388" t="s">
        <v>8585</v>
      </c>
      <c r="E388" t="s">
        <v>8585</v>
      </c>
      <c r="F388" t="s">
        <v>462</v>
      </c>
      <c r="G388" t="s">
        <v>463</v>
      </c>
    </row>
    <row r="389" spans="1:7" x14ac:dyDescent="0.2">
      <c r="A389" t="s">
        <v>8186</v>
      </c>
      <c r="B389" t="s">
        <v>8923</v>
      </c>
      <c r="C389" t="s">
        <v>8924</v>
      </c>
      <c r="D389" t="s">
        <v>8585</v>
      </c>
      <c r="E389" t="s">
        <v>8585</v>
      </c>
      <c r="F389" t="s">
        <v>19511</v>
      </c>
      <c r="G389" t="s">
        <v>464</v>
      </c>
    </row>
    <row r="390" spans="1:7" x14ac:dyDescent="0.2">
      <c r="A390" t="s">
        <v>8186</v>
      </c>
      <c r="B390" t="s">
        <v>8925</v>
      </c>
      <c r="C390" t="s">
        <v>8749</v>
      </c>
      <c r="D390" t="s">
        <v>8585</v>
      </c>
      <c r="E390" t="s">
        <v>8585</v>
      </c>
      <c r="F390" t="s">
        <v>19511</v>
      </c>
      <c r="G390" t="s">
        <v>465</v>
      </c>
    </row>
    <row r="391" spans="1:7" x14ac:dyDescent="0.2">
      <c r="A391" t="s">
        <v>8523</v>
      </c>
      <c r="B391" t="s">
        <v>8926</v>
      </c>
      <c r="C391" t="s">
        <v>8927</v>
      </c>
      <c r="D391" t="s">
        <v>8585</v>
      </c>
      <c r="E391" t="s">
        <v>8928</v>
      </c>
      <c r="F391" t="s">
        <v>466</v>
      </c>
      <c r="G391" t="s">
        <v>467</v>
      </c>
    </row>
    <row r="392" spans="1:7" x14ac:dyDescent="0.2">
      <c r="A392" t="s">
        <v>8523</v>
      </c>
      <c r="B392" t="s">
        <v>8929</v>
      </c>
      <c r="C392" t="s">
        <v>8930</v>
      </c>
      <c r="D392" t="s">
        <v>8585</v>
      </c>
      <c r="E392" t="s">
        <v>8585</v>
      </c>
      <c r="F392" t="s">
        <v>468</v>
      </c>
      <c r="G392" t="s">
        <v>469</v>
      </c>
    </row>
    <row r="393" spans="1:7" x14ac:dyDescent="0.2">
      <c r="A393" t="s">
        <v>8285</v>
      </c>
      <c r="B393" t="s">
        <v>8931</v>
      </c>
      <c r="C393" t="s">
        <v>8932</v>
      </c>
      <c r="D393" t="s">
        <v>8585</v>
      </c>
      <c r="E393" t="s">
        <v>8585</v>
      </c>
      <c r="F393" t="s">
        <v>19511</v>
      </c>
      <c r="G393" t="s">
        <v>19511</v>
      </c>
    </row>
    <row r="394" spans="1:7" x14ac:dyDescent="0.2">
      <c r="A394" t="s">
        <v>8285</v>
      </c>
      <c r="B394" t="s">
        <v>8933</v>
      </c>
      <c r="C394" t="s">
        <v>8934</v>
      </c>
      <c r="D394" t="s">
        <v>8585</v>
      </c>
      <c r="E394" t="s">
        <v>8585</v>
      </c>
      <c r="F394" t="s">
        <v>19511</v>
      </c>
      <c r="G394" t="s">
        <v>470</v>
      </c>
    </row>
    <row r="395" spans="1:7" x14ac:dyDescent="0.2">
      <c r="A395" t="s">
        <v>8285</v>
      </c>
      <c r="B395" t="s">
        <v>8935</v>
      </c>
      <c r="C395" t="s">
        <v>8936</v>
      </c>
      <c r="D395" t="s">
        <v>8585</v>
      </c>
      <c r="E395" t="s">
        <v>8937</v>
      </c>
      <c r="F395" t="s">
        <v>19511</v>
      </c>
      <c r="G395" t="s">
        <v>19511</v>
      </c>
    </row>
    <row r="396" spans="1:7" x14ac:dyDescent="0.2">
      <c r="A396" t="s">
        <v>8285</v>
      </c>
      <c r="B396" t="s">
        <v>8938</v>
      </c>
      <c r="C396" t="s">
        <v>8939</v>
      </c>
      <c r="D396" t="s">
        <v>8585</v>
      </c>
      <c r="E396" t="s">
        <v>8585</v>
      </c>
      <c r="F396" t="s">
        <v>19511</v>
      </c>
      <c r="G396" t="s">
        <v>471</v>
      </c>
    </row>
    <row r="397" spans="1:7" x14ac:dyDescent="0.2">
      <c r="A397" t="s">
        <v>8523</v>
      </c>
      <c r="B397" t="s">
        <v>8940</v>
      </c>
      <c r="C397" t="s">
        <v>8941</v>
      </c>
      <c r="D397" t="s">
        <v>8585</v>
      </c>
      <c r="E397" t="s">
        <v>8585</v>
      </c>
      <c r="F397" t="s">
        <v>371</v>
      </c>
      <c r="G397" t="s">
        <v>370</v>
      </c>
    </row>
    <row r="398" spans="1:7" x14ac:dyDescent="0.2">
      <c r="A398" t="s">
        <v>8177</v>
      </c>
      <c r="B398" t="s">
        <v>8942</v>
      </c>
      <c r="C398" t="s">
        <v>8943</v>
      </c>
      <c r="D398" t="s">
        <v>8585</v>
      </c>
      <c r="E398" t="s">
        <v>8585</v>
      </c>
      <c r="F398" t="s">
        <v>472</v>
      </c>
      <c r="G398" t="s">
        <v>473</v>
      </c>
    </row>
    <row r="399" spans="1:7" x14ac:dyDescent="0.2">
      <c r="A399" t="s">
        <v>8177</v>
      </c>
      <c r="B399" t="s">
        <v>8944</v>
      </c>
      <c r="C399" t="s">
        <v>8945</v>
      </c>
      <c r="D399" t="s">
        <v>8585</v>
      </c>
      <c r="E399" t="s">
        <v>8585</v>
      </c>
      <c r="F399" t="s">
        <v>19511</v>
      </c>
      <c r="G399" t="s">
        <v>19511</v>
      </c>
    </row>
    <row r="400" spans="1:7" x14ac:dyDescent="0.2">
      <c r="A400" t="s">
        <v>8177</v>
      </c>
      <c r="B400" t="s">
        <v>8946</v>
      </c>
      <c r="C400" t="s">
        <v>8947</v>
      </c>
      <c r="D400" t="s">
        <v>8585</v>
      </c>
      <c r="E400" t="s">
        <v>8585</v>
      </c>
      <c r="F400" t="s">
        <v>474</v>
      </c>
      <c r="G400" t="s">
        <v>475</v>
      </c>
    </row>
    <row r="401" spans="1:7" x14ac:dyDescent="0.2">
      <c r="A401" t="s">
        <v>8177</v>
      </c>
      <c r="B401" t="s">
        <v>8948</v>
      </c>
      <c r="C401" t="s">
        <v>8949</v>
      </c>
      <c r="D401" t="s">
        <v>8585</v>
      </c>
      <c r="E401" t="s">
        <v>476</v>
      </c>
      <c r="F401" t="s">
        <v>477</v>
      </c>
      <c r="G401" t="s">
        <v>478</v>
      </c>
    </row>
    <row r="402" spans="1:7" x14ac:dyDescent="0.2">
      <c r="A402" t="s">
        <v>8177</v>
      </c>
      <c r="B402" t="s">
        <v>8950</v>
      </c>
      <c r="C402" t="s">
        <v>8951</v>
      </c>
      <c r="D402" t="s">
        <v>8585</v>
      </c>
      <c r="E402" t="s">
        <v>8585</v>
      </c>
      <c r="F402" t="s">
        <v>479</v>
      </c>
      <c r="G402" t="s">
        <v>480</v>
      </c>
    </row>
    <row r="403" spans="1:7" x14ac:dyDescent="0.2">
      <c r="A403" t="s">
        <v>8171</v>
      </c>
      <c r="B403" t="s">
        <v>8952</v>
      </c>
      <c r="C403" t="s">
        <v>8953</v>
      </c>
      <c r="D403" t="s">
        <v>8585</v>
      </c>
      <c r="E403" t="s">
        <v>481</v>
      </c>
      <c r="F403" t="s">
        <v>19511</v>
      </c>
      <c r="G403" t="s">
        <v>482</v>
      </c>
    </row>
    <row r="404" spans="1:7" x14ac:dyDescent="0.2">
      <c r="A404" t="s">
        <v>8183</v>
      </c>
      <c r="B404" t="s">
        <v>8954</v>
      </c>
      <c r="C404" t="s">
        <v>8955</v>
      </c>
      <c r="D404" t="s">
        <v>8585</v>
      </c>
      <c r="E404" t="s">
        <v>8585</v>
      </c>
      <c r="F404" t="s">
        <v>339</v>
      </c>
      <c r="G404" t="s">
        <v>483</v>
      </c>
    </row>
    <row r="405" spans="1:7" x14ac:dyDescent="0.2">
      <c r="A405" t="s">
        <v>8183</v>
      </c>
      <c r="B405" t="s">
        <v>8956</v>
      </c>
      <c r="C405" t="s">
        <v>8957</v>
      </c>
      <c r="D405" t="s">
        <v>8585</v>
      </c>
      <c r="E405" t="s">
        <v>8585</v>
      </c>
      <c r="F405" t="s">
        <v>484</v>
      </c>
      <c r="G405" t="s">
        <v>485</v>
      </c>
    </row>
    <row r="406" spans="1:7" x14ac:dyDescent="0.2">
      <c r="A406" t="s">
        <v>8183</v>
      </c>
      <c r="B406" t="s">
        <v>8958</v>
      </c>
      <c r="C406" t="s">
        <v>8959</v>
      </c>
      <c r="D406" t="s">
        <v>8585</v>
      </c>
      <c r="E406" t="s">
        <v>8585</v>
      </c>
      <c r="F406" t="s">
        <v>486</v>
      </c>
      <c r="G406" t="s">
        <v>487</v>
      </c>
    </row>
    <row r="407" spans="1:7" x14ac:dyDescent="0.2">
      <c r="A407" t="s">
        <v>8183</v>
      </c>
      <c r="B407" t="s">
        <v>8960</v>
      </c>
      <c r="C407" t="s">
        <v>8961</v>
      </c>
      <c r="D407" t="s">
        <v>8585</v>
      </c>
      <c r="E407" t="s">
        <v>19511</v>
      </c>
      <c r="F407" t="s">
        <v>19511</v>
      </c>
      <c r="G407" t="s">
        <v>488</v>
      </c>
    </row>
    <row r="408" spans="1:7" x14ac:dyDescent="0.2">
      <c r="A408" t="s">
        <v>8183</v>
      </c>
      <c r="B408" t="s">
        <v>8962</v>
      </c>
      <c r="C408" t="s">
        <v>8963</v>
      </c>
      <c r="D408" t="s">
        <v>8585</v>
      </c>
      <c r="E408" t="s">
        <v>489</v>
      </c>
      <c r="F408" t="s">
        <v>490</v>
      </c>
      <c r="G408" t="s">
        <v>491</v>
      </c>
    </row>
    <row r="409" spans="1:7" x14ac:dyDescent="0.2">
      <c r="A409" t="s">
        <v>8282</v>
      </c>
      <c r="B409" t="s">
        <v>8964</v>
      </c>
      <c r="C409" t="s">
        <v>8934</v>
      </c>
      <c r="D409" t="s">
        <v>8585</v>
      </c>
      <c r="E409" t="s">
        <v>19511</v>
      </c>
      <c r="F409" t="s">
        <v>492</v>
      </c>
      <c r="G409" t="s">
        <v>19511</v>
      </c>
    </row>
    <row r="410" spans="1:7" x14ac:dyDescent="0.2">
      <c r="A410" t="s">
        <v>8183</v>
      </c>
      <c r="B410" t="s">
        <v>8965</v>
      </c>
      <c r="C410" t="s">
        <v>8966</v>
      </c>
      <c r="D410" t="s">
        <v>8585</v>
      </c>
      <c r="E410" t="s">
        <v>8967</v>
      </c>
      <c r="F410" t="s">
        <v>19511</v>
      </c>
      <c r="G410" t="s">
        <v>493</v>
      </c>
    </row>
    <row r="411" spans="1:7" x14ac:dyDescent="0.2">
      <c r="A411" t="s">
        <v>8183</v>
      </c>
      <c r="B411" t="s">
        <v>8968</v>
      </c>
      <c r="C411" t="s">
        <v>8969</v>
      </c>
      <c r="D411" t="s">
        <v>8585</v>
      </c>
      <c r="E411" t="s">
        <v>8970</v>
      </c>
      <c r="F411" t="s">
        <v>19511</v>
      </c>
      <c r="G411" t="s">
        <v>494</v>
      </c>
    </row>
    <row r="412" spans="1:7" x14ac:dyDescent="0.2">
      <c r="A412" t="s">
        <v>8216</v>
      </c>
      <c r="B412" t="s">
        <v>8971</v>
      </c>
      <c r="C412" t="s">
        <v>8972</v>
      </c>
      <c r="D412" t="s">
        <v>8585</v>
      </c>
      <c r="E412" t="s">
        <v>8973</v>
      </c>
      <c r="F412" t="s">
        <v>495</v>
      </c>
      <c r="G412" t="s">
        <v>496</v>
      </c>
    </row>
    <row r="413" spans="1:7" x14ac:dyDescent="0.2">
      <c r="A413" t="s">
        <v>8183</v>
      </c>
      <c r="B413" t="s">
        <v>8974</v>
      </c>
      <c r="C413" t="s">
        <v>8975</v>
      </c>
      <c r="D413" t="s">
        <v>8585</v>
      </c>
      <c r="E413" t="s">
        <v>8976</v>
      </c>
      <c r="F413" t="s">
        <v>497</v>
      </c>
      <c r="G413" t="s">
        <v>498</v>
      </c>
    </row>
    <row r="414" spans="1:7" x14ac:dyDescent="0.2">
      <c r="A414" t="s">
        <v>8216</v>
      </c>
      <c r="B414" t="s">
        <v>8977</v>
      </c>
      <c r="C414" t="s">
        <v>8978</v>
      </c>
      <c r="D414" t="s">
        <v>8585</v>
      </c>
      <c r="E414" t="s">
        <v>576</v>
      </c>
      <c r="F414" t="s">
        <v>499</v>
      </c>
      <c r="G414" t="s">
        <v>500</v>
      </c>
    </row>
    <row r="415" spans="1:7" x14ac:dyDescent="0.2">
      <c r="A415" t="s">
        <v>8183</v>
      </c>
      <c r="B415" t="s">
        <v>8979</v>
      </c>
      <c r="C415" t="s">
        <v>8980</v>
      </c>
      <c r="D415" t="s">
        <v>8585</v>
      </c>
      <c r="E415" t="s">
        <v>8981</v>
      </c>
      <c r="F415" t="s">
        <v>19511</v>
      </c>
      <c r="G415" t="s">
        <v>501</v>
      </c>
    </row>
    <row r="416" spans="1:7" x14ac:dyDescent="0.2">
      <c r="A416" t="s">
        <v>8523</v>
      </c>
      <c r="B416" t="s">
        <v>8982</v>
      </c>
      <c r="C416" t="s">
        <v>8983</v>
      </c>
      <c r="D416" t="s">
        <v>8585</v>
      </c>
      <c r="E416" t="s">
        <v>19511</v>
      </c>
      <c r="F416" t="s">
        <v>502</v>
      </c>
      <c r="G416" t="s">
        <v>503</v>
      </c>
    </row>
    <row r="417" spans="1:7" x14ac:dyDescent="0.2">
      <c r="A417" t="s">
        <v>8582</v>
      </c>
      <c r="B417" t="s">
        <v>8984</v>
      </c>
      <c r="C417" t="s">
        <v>504</v>
      </c>
      <c r="D417" t="s">
        <v>8585</v>
      </c>
      <c r="E417" t="s">
        <v>19511</v>
      </c>
      <c r="F417" t="s">
        <v>19511</v>
      </c>
      <c r="G417" t="s">
        <v>505</v>
      </c>
    </row>
    <row r="418" spans="1:7" x14ac:dyDescent="0.2">
      <c r="A418" t="s">
        <v>8171</v>
      </c>
      <c r="B418" t="s">
        <v>8985</v>
      </c>
      <c r="C418" t="s">
        <v>506</v>
      </c>
      <c r="D418" t="s">
        <v>8585</v>
      </c>
      <c r="E418" t="s">
        <v>8585</v>
      </c>
      <c r="F418" t="s">
        <v>507</v>
      </c>
      <c r="G418" t="s">
        <v>508</v>
      </c>
    </row>
    <row r="419" spans="1:7" x14ac:dyDescent="0.2">
      <c r="A419" t="s">
        <v>8183</v>
      </c>
      <c r="B419" t="s">
        <v>8986</v>
      </c>
      <c r="C419" t="s">
        <v>8987</v>
      </c>
      <c r="D419" t="s">
        <v>8585</v>
      </c>
      <c r="E419" t="s">
        <v>8585</v>
      </c>
      <c r="F419" t="s">
        <v>19511</v>
      </c>
      <c r="G419" t="s">
        <v>509</v>
      </c>
    </row>
    <row r="420" spans="1:7" x14ac:dyDescent="0.2">
      <c r="A420" t="s">
        <v>8216</v>
      </c>
      <c r="B420" t="s">
        <v>8842</v>
      </c>
      <c r="C420" t="s">
        <v>510</v>
      </c>
      <c r="D420" t="s">
        <v>8585</v>
      </c>
      <c r="E420" t="s">
        <v>8585</v>
      </c>
      <c r="F420" t="s">
        <v>19511</v>
      </c>
      <c r="G420" t="s">
        <v>377</v>
      </c>
    </row>
    <row r="421" spans="1:7" x14ac:dyDescent="0.2">
      <c r="A421" t="s">
        <v>8183</v>
      </c>
      <c r="B421" t="s">
        <v>8988</v>
      </c>
      <c r="C421" t="s">
        <v>8989</v>
      </c>
      <c r="D421" t="s">
        <v>8585</v>
      </c>
      <c r="E421" t="s">
        <v>8585</v>
      </c>
      <c r="F421" t="s">
        <v>511</v>
      </c>
      <c r="G421" t="s">
        <v>512</v>
      </c>
    </row>
    <row r="422" spans="1:7" x14ac:dyDescent="0.2">
      <c r="A422" t="s">
        <v>8183</v>
      </c>
      <c r="B422" t="s">
        <v>8990</v>
      </c>
      <c r="C422" t="s">
        <v>8991</v>
      </c>
      <c r="D422" t="s">
        <v>8585</v>
      </c>
      <c r="E422" t="s">
        <v>3</v>
      </c>
      <c r="F422" t="s">
        <v>19511</v>
      </c>
      <c r="G422" t="s">
        <v>513</v>
      </c>
    </row>
    <row r="423" spans="1:7" x14ac:dyDescent="0.2">
      <c r="A423" t="s">
        <v>8183</v>
      </c>
      <c r="B423" t="s">
        <v>8992</v>
      </c>
      <c r="C423" t="s">
        <v>8993</v>
      </c>
      <c r="D423" t="s">
        <v>8585</v>
      </c>
      <c r="E423" t="s">
        <v>8585</v>
      </c>
      <c r="F423" t="s">
        <v>19511</v>
      </c>
      <c r="G423" t="s">
        <v>514</v>
      </c>
    </row>
    <row r="424" spans="1:7" x14ac:dyDescent="0.2">
      <c r="A424" t="s">
        <v>8186</v>
      </c>
      <c r="B424" t="s">
        <v>8994</v>
      </c>
      <c r="C424" t="s">
        <v>8995</v>
      </c>
      <c r="D424" t="s">
        <v>8585</v>
      </c>
      <c r="E424" t="s">
        <v>8585</v>
      </c>
      <c r="F424" t="s">
        <v>515</v>
      </c>
      <c r="G424" t="s">
        <v>516</v>
      </c>
    </row>
    <row r="425" spans="1:7" x14ac:dyDescent="0.2">
      <c r="A425" t="s">
        <v>8183</v>
      </c>
      <c r="B425" t="s">
        <v>8996</v>
      </c>
      <c r="C425" t="s">
        <v>517</v>
      </c>
      <c r="D425" t="s">
        <v>8585</v>
      </c>
      <c r="E425" t="s">
        <v>8585</v>
      </c>
      <c r="F425" t="s">
        <v>518</v>
      </c>
      <c r="G425" t="s">
        <v>519</v>
      </c>
    </row>
    <row r="426" spans="1:7" x14ac:dyDescent="0.2">
      <c r="A426" t="s">
        <v>8183</v>
      </c>
      <c r="B426" t="s">
        <v>8997</v>
      </c>
      <c r="C426" t="s">
        <v>520</v>
      </c>
      <c r="D426" t="s">
        <v>8585</v>
      </c>
      <c r="E426" t="s">
        <v>8585</v>
      </c>
      <c r="F426" t="s">
        <v>518</v>
      </c>
      <c r="G426" t="s">
        <v>519</v>
      </c>
    </row>
    <row r="427" spans="1:7" x14ac:dyDescent="0.2">
      <c r="A427" t="s">
        <v>8183</v>
      </c>
      <c r="B427" t="s">
        <v>8998</v>
      </c>
      <c r="C427" t="s">
        <v>521</v>
      </c>
      <c r="D427" t="s">
        <v>8585</v>
      </c>
      <c r="E427" t="s">
        <v>8585</v>
      </c>
      <c r="F427" t="s">
        <v>518</v>
      </c>
      <c r="G427" t="s">
        <v>519</v>
      </c>
    </row>
    <row r="428" spans="1:7" x14ac:dyDescent="0.2">
      <c r="A428" t="s">
        <v>8183</v>
      </c>
      <c r="B428" t="s">
        <v>8999</v>
      </c>
      <c r="C428" t="s">
        <v>9000</v>
      </c>
      <c r="D428" t="s">
        <v>8585</v>
      </c>
      <c r="E428" t="s">
        <v>8585</v>
      </c>
      <c r="F428" t="s">
        <v>19511</v>
      </c>
      <c r="G428" t="s">
        <v>522</v>
      </c>
    </row>
    <row r="429" spans="1:7" x14ac:dyDescent="0.2">
      <c r="A429" t="s">
        <v>8216</v>
      </c>
      <c r="B429" t="s">
        <v>9001</v>
      </c>
      <c r="C429" t="s">
        <v>9002</v>
      </c>
      <c r="D429" t="s">
        <v>8585</v>
      </c>
      <c r="E429" t="s">
        <v>19511</v>
      </c>
      <c r="F429" t="s">
        <v>523</v>
      </c>
      <c r="G429" t="s">
        <v>524</v>
      </c>
    </row>
    <row r="430" spans="1:7" x14ac:dyDescent="0.2">
      <c r="A430" t="s">
        <v>8216</v>
      </c>
      <c r="B430" t="s">
        <v>9003</v>
      </c>
      <c r="C430" t="s">
        <v>9004</v>
      </c>
      <c r="D430" t="s">
        <v>8585</v>
      </c>
      <c r="E430" t="s">
        <v>8585</v>
      </c>
      <c r="F430" t="s">
        <v>19511</v>
      </c>
      <c r="G430" t="s">
        <v>525</v>
      </c>
    </row>
    <row r="431" spans="1:7" x14ac:dyDescent="0.2">
      <c r="A431" t="s">
        <v>8183</v>
      </c>
      <c r="B431" t="s">
        <v>9005</v>
      </c>
      <c r="C431" t="s">
        <v>9006</v>
      </c>
      <c r="D431" t="s">
        <v>8585</v>
      </c>
      <c r="E431" t="s">
        <v>8585</v>
      </c>
      <c r="F431" t="s">
        <v>19511</v>
      </c>
      <c r="G431" t="s">
        <v>526</v>
      </c>
    </row>
    <row r="432" spans="1:7" x14ac:dyDescent="0.2">
      <c r="A432" t="s">
        <v>8183</v>
      </c>
      <c r="B432" t="s">
        <v>9007</v>
      </c>
      <c r="C432" t="s">
        <v>9008</v>
      </c>
      <c r="D432" t="s">
        <v>8585</v>
      </c>
      <c r="E432" t="s">
        <v>8585</v>
      </c>
      <c r="F432" t="s">
        <v>19511</v>
      </c>
      <c r="G432" t="s">
        <v>527</v>
      </c>
    </row>
    <row r="433" spans="1:7" x14ac:dyDescent="0.2">
      <c r="A433" t="s">
        <v>8183</v>
      </c>
      <c r="B433" t="s">
        <v>9009</v>
      </c>
      <c r="C433" t="s">
        <v>9010</v>
      </c>
      <c r="D433" t="s">
        <v>8585</v>
      </c>
      <c r="E433" t="s">
        <v>8585</v>
      </c>
      <c r="F433" t="s">
        <v>19511</v>
      </c>
      <c r="G433" t="s">
        <v>528</v>
      </c>
    </row>
    <row r="434" spans="1:7" x14ac:dyDescent="0.2">
      <c r="A434" t="s">
        <v>8582</v>
      </c>
      <c r="B434" t="s">
        <v>9011</v>
      </c>
      <c r="C434" t="s">
        <v>9012</v>
      </c>
      <c r="D434" t="s">
        <v>8585</v>
      </c>
      <c r="E434" t="s">
        <v>8585</v>
      </c>
      <c r="F434" t="s">
        <v>19511</v>
      </c>
      <c r="G434" t="s">
        <v>19511</v>
      </c>
    </row>
    <row r="435" spans="1:7" x14ac:dyDescent="0.2">
      <c r="A435" t="s">
        <v>8582</v>
      </c>
      <c r="B435" t="s">
        <v>9013</v>
      </c>
      <c r="C435" t="s">
        <v>9014</v>
      </c>
      <c r="D435" t="s">
        <v>8585</v>
      </c>
      <c r="E435" t="s">
        <v>8585</v>
      </c>
      <c r="F435" t="s">
        <v>19511</v>
      </c>
      <c r="G435" t="s">
        <v>19511</v>
      </c>
    </row>
    <row r="436" spans="1:7" x14ac:dyDescent="0.2">
      <c r="A436" t="s">
        <v>8220</v>
      </c>
      <c r="B436" t="s">
        <v>9015</v>
      </c>
      <c r="C436" t="s">
        <v>9016</v>
      </c>
      <c r="D436" t="s">
        <v>8585</v>
      </c>
      <c r="E436" t="s">
        <v>8585</v>
      </c>
      <c r="F436" t="s">
        <v>19511</v>
      </c>
      <c r="G436" t="s">
        <v>530</v>
      </c>
    </row>
    <row r="437" spans="1:7" x14ac:dyDescent="0.2">
      <c r="A437" t="s">
        <v>8582</v>
      </c>
      <c r="B437" t="s">
        <v>9017</v>
      </c>
      <c r="C437" t="s">
        <v>9018</v>
      </c>
      <c r="D437" t="s">
        <v>8585</v>
      </c>
      <c r="E437" t="s">
        <v>8585</v>
      </c>
      <c r="F437" t="s">
        <v>19511</v>
      </c>
      <c r="G437" t="s">
        <v>531</v>
      </c>
    </row>
    <row r="438" spans="1:7" x14ac:dyDescent="0.2">
      <c r="A438" t="s">
        <v>8183</v>
      </c>
      <c r="B438" t="s">
        <v>9019</v>
      </c>
      <c r="C438" t="s">
        <v>9020</v>
      </c>
      <c r="D438" t="s">
        <v>8585</v>
      </c>
      <c r="E438" t="s">
        <v>8585</v>
      </c>
      <c r="F438" t="s">
        <v>532</v>
      </c>
      <c r="G438" t="s">
        <v>533</v>
      </c>
    </row>
    <row r="439" spans="1:7" x14ac:dyDescent="0.2">
      <c r="A439" t="s">
        <v>8183</v>
      </c>
      <c r="B439" t="s">
        <v>9021</v>
      </c>
      <c r="C439" t="s">
        <v>9022</v>
      </c>
      <c r="D439" t="s">
        <v>8585</v>
      </c>
      <c r="E439" t="s">
        <v>8585</v>
      </c>
      <c r="F439" t="s">
        <v>19511</v>
      </c>
      <c r="G439" t="s">
        <v>534</v>
      </c>
    </row>
    <row r="440" spans="1:7" x14ac:dyDescent="0.2">
      <c r="A440" t="s">
        <v>8582</v>
      </c>
      <c r="B440" t="s">
        <v>9023</v>
      </c>
      <c r="C440" t="s">
        <v>19511</v>
      </c>
      <c r="D440" t="s">
        <v>8585</v>
      </c>
      <c r="E440" t="s">
        <v>542</v>
      </c>
      <c r="F440" t="s">
        <v>19511</v>
      </c>
      <c r="G440" t="s">
        <v>535</v>
      </c>
    </row>
    <row r="441" spans="1:7" x14ac:dyDescent="0.2">
      <c r="A441" t="s">
        <v>8183</v>
      </c>
      <c r="B441" t="s">
        <v>9024</v>
      </c>
      <c r="C441" t="s">
        <v>9025</v>
      </c>
      <c r="D441" t="s">
        <v>8585</v>
      </c>
      <c r="E441" t="s">
        <v>8585</v>
      </c>
      <c r="F441" t="s">
        <v>19511</v>
      </c>
      <c r="G441" t="s">
        <v>536</v>
      </c>
    </row>
    <row r="442" spans="1:7" x14ac:dyDescent="0.2">
      <c r="A442" t="s">
        <v>8186</v>
      </c>
      <c r="B442" t="s">
        <v>9026</v>
      </c>
      <c r="C442" t="s">
        <v>9027</v>
      </c>
      <c r="D442" t="s">
        <v>8585</v>
      </c>
      <c r="E442" t="s">
        <v>8585</v>
      </c>
      <c r="F442" t="s">
        <v>537</v>
      </c>
      <c r="G442" t="s">
        <v>538</v>
      </c>
    </row>
    <row r="443" spans="1:7" x14ac:dyDescent="0.2">
      <c r="A443" t="s">
        <v>8216</v>
      </c>
      <c r="B443" t="s">
        <v>8894</v>
      </c>
      <c r="C443" t="s">
        <v>9028</v>
      </c>
      <c r="D443" t="s">
        <v>8585</v>
      </c>
      <c r="E443" t="s">
        <v>8805</v>
      </c>
      <c r="F443" t="s">
        <v>539</v>
      </c>
      <c r="G443" t="s">
        <v>540</v>
      </c>
    </row>
    <row r="444" spans="1:7" x14ac:dyDescent="0.2">
      <c r="A444" t="s">
        <v>8183</v>
      </c>
      <c r="B444" t="s">
        <v>9029</v>
      </c>
      <c r="C444" t="s">
        <v>9030</v>
      </c>
      <c r="D444" t="s">
        <v>8585</v>
      </c>
      <c r="E444" t="s">
        <v>8585</v>
      </c>
      <c r="F444" t="s">
        <v>19511</v>
      </c>
      <c r="G444" t="s">
        <v>541</v>
      </c>
    </row>
    <row r="445" spans="1:7" x14ac:dyDescent="0.2">
      <c r="A445" t="s">
        <v>8582</v>
      </c>
      <c r="B445" t="s">
        <v>9031</v>
      </c>
      <c r="C445" t="s">
        <v>19511</v>
      </c>
      <c r="D445" t="s">
        <v>8585</v>
      </c>
      <c r="E445" t="s">
        <v>542</v>
      </c>
      <c r="F445" t="s">
        <v>544</v>
      </c>
      <c r="G445" t="s">
        <v>543</v>
      </c>
    </row>
    <row r="446" spans="1:7" x14ac:dyDescent="0.2">
      <c r="A446" t="s">
        <v>8216</v>
      </c>
      <c r="B446" t="s">
        <v>9032</v>
      </c>
      <c r="C446" t="s">
        <v>9033</v>
      </c>
      <c r="D446" t="s">
        <v>8585</v>
      </c>
      <c r="E446" t="s">
        <v>8585</v>
      </c>
      <c r="F446" t="s">
        <v>545</v>
      </c>
      <c r="G446" t="s">
        <v>546</v>
      </c>
    </row>
    <row r="447" spans="1:7" x14ac:dyDescent="0.2">
      <c r="A447" t="s">
        <v>8186</v>
      </c>
      <c r="B447" t="s">
        <v>9034</v>
      </c>
      <c r="C447" t="s">
        <v>9035</v>
      </c>
      <c r="D447" t="s">
        <v>8585</v>
      </c>
      <c r="E447" t="s">
        <v>8585</v>
      </c>
      <c r="F447" t="s">
        <v>547</v>
      </c>
      <c r="G447" t="s">
        <v>548</v>
      </c>
    </row>
    <row r="448" spans="1:7" x14ac:dyDescent="0.2">
      <c r="A448" t="s">
        <v>8285</v>
      </c>
      <c r="B448" t="s">
        <v>9036</v>
      </c>
      <c r="C448" t="s">
        <v>9037</v>
      </c>
      <c r="D448" t="s">
        <v>8585</v>
      </c>
      <c r="E448" t="s">
        <v>8585</v>
      </c>
      <c r="F448" t="s">
        <v>19511</v>
      </c>
      <c r="G448" t="s">
        <v>549</v>
      </c>
    </row>
    <row r="449" spans="1:7" x14ac:dyDescent="0.2">
      <c r="A449" t="s">
        <v>8174</v>
      </c>
      <c r="B449" t="s">
        <v>9038</v>
      </c>
      <c r="C449" t="s">
        <v>9039</v>
      </c>
      <c r="D449" t="s">
        <v>8585</v>
      </c>
      <c r="E449" t="s">
        <v>19511</v>
      </c>
      <c r="F449" t="s">
        <v>19511</v>
      </c>
      <c r="G449" t="s">
        <v>19511</v>
      </c>
    </row>
    <row r="450" spans="1:7" x14ac:dyDescent="0.2">
      <c r="A450" t="s">
        <v>8174</v>
      </c>
      <c r="B450" t="s">
        <v>9040</v>
      </c>
      <c r="C450" t="s">
        <v>9041</v>
      </c>
      <c r="D450" t="s">
        <v>8585</v>
      </c>
      <c r="E450" t="s">
        <v>8585</v>
      </c>
      <c r="F450" t="s">
        <v>19511</v>
      </c>
      <c r="G450" t="s">
        <v>550</v>
      </c>
    </row>
    <row r="451" spans="1:7" x14ac:dyDescent="0.2">
      <c r="A451" t="s">
        <v>8174</v>
      </c>
      <c r="B451" t="s">
        <v>9042</v>
      </c>
      <c r="C451" t="s">
        <v>9043</v>
      </c>
      <c r="D451" t="s">
        <v>8585</v>
      </c>
      <c r="E451" t="s">
        <v>8585</v>
      </c>
      <c r="F451" t="s">
        <v>19511</v>
      </c>
      <c r="G451" t="s">
        <v>551</v>
      </c>
    </row>
    <row r="452" spans="1:7" x14ac:dyDescent="0.2">
      <c r="A452" t="s">
        <v>8174</v>
      </c>
      <c r="B452" t="s">
        <v>9044</v>
      </c>
      <c r="C452" t="s">
        <v>9045</v>
      </c>
      <c r="D452" t="s">
        <v>8585</v>
      </c>
      <c r="E452" t="s">
        <v>19511</v>
      </c>
      <c r="F452" t="s">
        <v>19511</v>
      </c>
      <c r="G452" t="s">
        <v>19511</v>
      </c>
    </row>
    <row r="453" spans="1:7" x14ac:dyDescent="0.2">
      <c r="A453" t="s">
        <v>8174</v>
      </c>
      <c r="B453" t="s">
        <v>9046</v>
      </c>
      <c r="C453" t="s">
        <v>9047</v>
      </c>
      <c r="D453" t="s">
        <v>8585</v>
      </c>
      <c r="E453" t="s">
        <v>19511</v>
      </c>
      <c r="F453" t="s">
        <v>19511</v>
      </c>
      <c r="G453" t="s">
        <v>19511</v>
      </c>
    </row>
    <row r="454" spans="1:7" x14ac:dyDescent="0.2">
      <c r="A454" t="s">
        <v>8174</v>
      </c>
      <c r="B454" t="s">
        <v>9048</v>
      </c>
      <c r="C454" t="s">
        <v>9049</v>
      </c>
      <c r="D454" t="s">
        <v>8585</v>
      </c>
      <c r="E454" t="s">
        <v>19511</v>
      </c>
      <c r="F454" t="s">
        <v>19511</v>
      </c>
      <c r="G454" t="s">
        <v>552</v>
      </c>
    </row>
    <row r="455" spans="1:7" x14ac:dyDescent="0.2">
      <c r="A455" t="s">
        <v>8216</v>
      </c>
      <c r="B455" t="s">
        <v>9050</v>
      </c>
      <c r="C455" t="s">
        <v>9051</v>
      </c>
      <c r="D455" t="s">
        <v>8585</v>
      </c>
      <c r="E455" t="s">
        <v>553</v>
      </c>
      <c r="F455" t="s">
        <v>554</v>
      </c>
      <c r="G455" t="s">
        <v>555</v>
      </c>
    </row>
    <row r="456" spans="1:7" x14ac:dyDescent="0.2">
      <c r="A456" t="s">
        <v>8183</v>
      </c>
      <c r="B456" t="s">
        <v>9052</v>
      </c>
      <c r="C456" t="s">
        <v>9053</v>
      </c>
      <c r="D456" t="s">
        <v>8585</v>
      </c>
      <c r="E456" t="s">
        <v>19511</v>
      </c>
      <c r="F456" t="s">
        <v>556</v>
      </c>
      <c r="G456" t="s">
        <v>557</v>
      </c>
    </row>
    <row r="457" spans="1:7" x14ac:dyDescent="0.2">
      <c r="A457" t="s">
        <v>8174</v>
      </c>
      <c r="B457" t="s">
        <v>9054</v>
      </c>
      <c r="C457" t="s">
        <v>9055</v>
      </c>
      <c r="D457" t="s">
        <v>8585</v>
      </c>
      <c r="E457" t="s">
        <v>19511</v>
      </c>
      <c r="F457" t="s">
        <v>19511</v>
      </c>
      <c r="G457" t="s">
        <v>19511</v>
      </c>
    </row>
    <row r="458" spans="1:7" x14ac:dyDescent="0.2">
      <c r="A458" t="s">
        <v>8174</v>
      </c>
      <c r="B458" t="s">
        <v>9056</v>
      </c>
      <c r="C458" t="s">
        <v>9057</v>
      </c>
      <c r="D458" t="s">
        <v>8585</v>
      </c>
      <c r="E458" t="s">
        <v>1128</v>
      </c>
      <c r="F458" t="s">
        <v>19511</v>
      </c>
      <c r="G458" t="s">
        <v>558</v>
      </c>
    </row>
    <row r="459" spans="1:7" x14ac:dyDescent="0.2">
      <c r="A459" t="s">
        <v>8174</v>
      </c>
      <c r="B459" t="s">
        <v>9058</v>
      </c>
      <c r="C459" t="s">
        <v>9059</v>
      </c>
      <c r="D459" t="s">
        <v>8585</v>
      </c>
      <c r="E459" t="s">
        <v>19511</v>
      </c>
      <c r="F459" t="s">
        <v>19511</v>
      </c>
      <c r="G459" t="s">
        <v>559</v>
      </c>
    </row>
    <row r="460" spans="1:7" x14ac:dyDescent="0.2">
      <c r="A460" t="s">
        <v>8174</v>
      </c>
      <c r="B460" t="s">
        <v>9060</v>
      </c>
      <c r="C460" t="s">
        <v>9061</v>
      </c>
      <c r="D460" t="s">
        <v>8585</v>
      </c>
      <c r="E460" t="s">
        <v>19511</v>
      </c>
      <c r="F460" t="s">
        <v>19511</v>
      </c>
      <c r="G460" t="s">
        <v>19511</v>
      </c>
    </row>
    <row r="461" spans="1:7" x14ac:dyDescent="0.2">
      <c r="A461" t="s">
        <v>8177</v>
      </c>
      <c r="B461" t="s">
        <v>9062</v>
      </c>
      <c r="C461" t="s">
        <v>9063</v>
      </c>
      <c r="D461" t="s">
        <v>8585</v>
      </c>
      <c r="E461" t="s">
        <v>326</v>
      </c>
      <c r="F461" t="s">
        <v>560</v>
      </c>
      <c r="G461" t="s">
        <v>561</v>
      </c>
    </row>
    <row r="462" spans="1:7" x14ac:dyDescent="0.2">
      <c r="A462" t="s">
        <v>8183</v>
      </c>
      <c r="B462" t="s">
        <v>9064</v>
      </c>
      <c r="C462" t="s">
        <v>9065</v>
      </c>
      <c r="D462" t="s">
        <v>8585</v>
      </c>
      <c r="E462" t="s">
        <v>19511</v>
      </c>
      <c r="F462" t="s">
        <v>19511</v>
      </c>
      <c r="G462" t="s">
        <v>562</v>
      </c>
    </row>
    <row r="463" spans="1:7" x14ac:dyDescent="0.2">
      <c r="A463" t="s">
        <v>8174</v>
      </c>
      <c r="B463" t="s">
        <v>9066</v>
      </c>
      <c r="C463" t="s">
        <v>9067</v>
      </c>
      <c r="D463" t="s">
        <v>8585</v>
      </c>
      <c r="E463" t="s">
        <v>19511</v>
      </c>
      <c r="F463" t="s">
        <v>19511</v>
      </c>
      <c r="G463" t="s">
        <v>19511</v>
      </c>
    </row>
    <row r="464" spans="1:7" x14ac:dyDescent="0.2">
      <c r="A464" t="s">
        <v>8174</v>
      </c>
      <c r="B464" t="s">
        <v>9068</v>
      </c>
      <c r="C464" t="s">
        <v>9069</v>
      </c>
      <c r="D464" t="s">
        <v>8585</v>
      </c>
      <c r="E464" t="s">
        <v>19511</v>
      </c>
      <c r="F464" t="s">
        <v>19511</v>
      </c>
      <c r="G464" t="s">
        <v>559</v>
      </c>
    </row>
    <row r="465" spans="1:7" x14ac:dyDescent="0.2">
      <c r="A465" t="s">
        <v>8174</v>
      </c>
      <c r="B465" t="s">
        <v>9070</v>
      </c>
      <c r="C465" t="s">
        <v>9071</v>
      </c>
      <c r="D465" t="s">
        <v>8585</v>
      </c>
      <c r="E465" t="s">
        <v>19511</v>
      </c>
      <c r="F465" t="s">
        <v>19511</v>
      </c>
      <c r="G465" t="s">
        <v>563</v>
      </c>
    </row>
    <row r="466" spans="1:7" x14ac:dyDescent="0.2">
      <c r="A466" t="s">
        <v>8174</v>
      </c>
      <c r="B466" t="s">
        <v>9072</v>
      </c>
      <c r="C466" t="s">
        <v>9073</v>
      </c>
      <c r="D466" t="s">
        <v>8585</v>
      </c>
      <c r="E466" t="s">
        <v>19511</v>
      </c>
      <c r="F466" t="s">
        <v>19511</v>
      </c>
      <c r="G466" t="s">
        <v>19511</v>
      </c>
    </row>
    <row r="467" spans="1:7" x14ac:dyDescent="0.2">
      <c r="A467" t="s">
        <v>8183</v>
      </c>
      <c r="B467" t="s">
        <v>9074</v>
      </c>
      <c r="C467" t="s">
        <v>9075</v>
      </c>
      <c r="D467" t="s">
        <v>8585</v>
      </c>
      <c r="E467" t="s">
        <v>19511</v>
      </c>
      <c r="F467" t="s">
        <v>564</v>
      </c>
      <c r="G467" t="s">
        <v>565</v>
      </c>
    </row>
    <row r="468" spans="1:7" x14ac:dyDescent="0.2">
      <c r="A468" t="s">
        <v>8174</v>
      </c>
      <c r="B468" t="s">
        <v>9076</v>
      </c>
      <c r="C468" t="s">
        <v>9077</v>
      </c>
      <c r="D468" t="s">
        <v>8585</v>
      </c>
      <c r="E468" t="s">
        <v>19511</v>
      </c>
      <c r="F468" t="s">
        <v>19511</v>
      </c>
      <c r="G468" t="s">
        <v>566</v>
      </c>
    </row>
    <row r="469" spans="1:7" x14ac:dyDescent="0.2">
      <c r="A469" t="s">
        <v>8174</v>
      </c>
      <c r="B469" t="s">
        <v>9078</v>
      </c>
      <c r="C469" t="s">
        <v>9079</v>
      </c>
      <c r="D469" t="s">
        <v>8585</v>
      </c>
      <c r="E469" t="s">
        <v>19511</v>
      </c>
      <c r="F469" t="s">
        <v>19511</v>
      </c>
      <c r="G469" t="s">
        <v>319</v>
      </c>
    </row>
    <row r="470" spans="1:7" x14ac:dyDescent="0.2">
      <c r="A470" t="s">
        <v>8174</v>
      </c>
      <c r="B470" t="s">
        <v>9080</v>
      </c>
      <c r="C470" t="s">
        <v>9081</v>
      </c>
      <c r="D470" t="s">
        <v>8585</v>
      </c>
      <c r="E470" t="s">
        <v>19511</v>
      </c>
      <c r="F470" t="s">
        <v>19511</v>
      </c>
      <c r="G470" t="s">
        <v>19511</v>
      </c>
    </row>
    <row r="471" spans="1:7" x14ac:dyDescent="0.2">
      <c r="A471" t="s">
        <v>8174</v>
      </c>
      <c r="B471" t="s">
        <v>9082</v>
      </c>
      <c r="C471" t="s">
        <v>9083</v>
      </c>
      <c r="D471" t="s">
        <v>8585</v>
      </c>
      <c r="E471" t="s">
        <v>9084</v>
      </c>
      <c r="F471" t="s">
        <v>19511</v>
      </c>
      <c r="G471" t="s">
        <v>19511</v>
      </c>
    </row>
    <row r="472" spans="1:7" x14ac:dyDescent="0.2">
      <c r="A472" t="s">
        <v>8174</v>
      </c>
      <c r="B472" t="s">
        <v>9085</v>
      </c>
      <c r="C472" t="s">
        <v>8702</v>
      </c>
      <c r="D472" t="s">
        <v>8585</v>
      </c>
      <c r="E472" t="s">
        <v>8585</v>
      </c>
      <c r="F472" t="s">
        <v>19511</v>
      </c>
      <c r="G472" t="s">
        <v>345</v>
      </c>
    </row>
    <row r="473" spans="1:7" x14ac:dyDescent="0.2">
      <c r="A473" t="s">
        <v>8174</v>
      </c>
      <c r="B473" t="s">
        <v>9086</v>
      </c>
      <c r="C473" t="s">
        <v>19511</v>
      </c>
      <c r="D473" t="s">
        <v>8585</v>
      </c>
      <c r="E473" t="s">
        <v>8585</v>
      </c>
      <c r="F473" t="s">
        <v>19511</v>
      </c>
      <c r="G473" t="s">
        <v>345</v>
      </c>
    </row>
    <row r="474" spans="1:7" x14ac:dyDescent="0.2">
      <c r="A474" t="s">
        <v>8174</v>
      </c>
      <c r="B474" t="s">
        <v>9087</v>
      </c>
      <c r="C474" t="s">
        <v>9088</v>
      </c>
      <c r="D474" t="s">
        <v>8585</v>
      </c>
      <c r="E474" t="s">
        <v>8585</v>
      </c>
      <c r="F474" t="s">
        <v>19511</v>
      </c>
      <c r="G474" t="s">
        <v>345</v>
      </c>
    </row>
    <row r="475" spans="1:7" x14ac:dyDescent="0.2">
      <c r="A475" t="s">
        <v>8174</v>
      </c>
      <c r="B475" t="s">
        <v>9089</v>
      </c>
      <c r="C475" t="s">
        <v>9090</v>
      </c>
      <c r="D475" t="s">
        <v>8585</v>
      </c>
      <c r="E475" t="s">
        <v>19511</v>
      </c>
      <c r="F475" t="s">
        <v>19511</v>
      </c>
      <c r="G475" t="s">
        <v>567</v>
      </c>
    </row>
    <row r="476" spans="1:7" x14ac:dyDescent="0.2">
      <c r="A476" t="s">
        <v>8174</v>
      </c>
      <c r="B476" t="s">
        <v>9091</v>
      </c>
      <c r="C476" t="s">
        <v>9092</v>
      </c>
      <c r="D476" t="s">
        <v>8585</v>
      </c>
      <c r="E476" t="s">
        <v>19511</v>
      </c>
      <c r="F476" t="s">
        <v>19511</v>
      </c>
      <c r="G476" t="s">
        <v>19511</v>
      </c>
    </row>
    <row r="477" spans="1:7" x14ac:dyDescent="0.2">
      <c r="A477" t="s">
        <v>8174</v>
      </c>
      <c r="B477" t="s">
        <v>9093</v>
      </c>
      <c r="C477" t="s">
        <v>9094</v>
      </c>
      <c r="D477" t="s">
        <v>8585</v>
      </c>
      <c r="E477" t="s">
        <v>19511</v>
      </c>
      <c r="F477" t="s">
        <v>19511</v>
      </c>
      <c r="G477" t="s">
        <v>568</v>
      </c>
    </row>
    <row r="478" spans="1:7" x14ac:dyDescent="0.2">
      <c r="A478" t="s">
        <v>8183</v>
      </c>
      <c r="B478" t="s">
        <v>9095</v>
      </c>
      <c r="C478" t="s">
        <v>9096</v>
      </c>
      <c r="D478" t="s">
        <v>8585</v>
      </c>
      <c r="E478" t="s">
        <v>8585</v>
      </c>
      <c r="F478" t="s">
        <v>19511</v>
      </c>
      <c r="G478" t="s">
        <v>340</v>
      </c>
    </row>
    <row r="479" spans="1:7" x14ac:dyDescent="0.2">
      <c r="A479" t="s">
        <v>8174</v>
      </c>
      <c r="B479" t="s">
        <v>9097</v>
      </c>
      <c r="C479" t="s">
        <v>9098</v>
      </c>
      <c r="D479" t="s">
        <v>8585</v>
      </c>
      <c r="E479" t="s">
        <v>19511</v>
      </c>
      <c r="F479" t="s">
        <v>19511</v>
      </c>
      <c r="G479" t="s">
        <v>569</v>
      </c>
    </row>
    <row r="480" spans="1:7" x14ac:dyDescent="0.2">
      <c r="A480" t="s">
        <v>8174</v>
      </c>
      <c r="B480" t="s">
        <v>9099</v>
      </c>
      <c r="C480" t="s">
        <v>9098</v>
      </c>
      <c r="D480" t="s">
        <v>8585</v>
      </c>
      <c r="E480" t="s">
        <v>19511</v>
      </c>
      <c r="F480" t="s">
        <v>19511</v>
      </c>
      <c r="G480" t="s">
        <v>569</v>
      </c>
    </row>
    <row r="481" spans="1:7" x14ac:dyDescent="0.2">
      <c r="A481" t="s">
        <v>8174</v>
      </c>
      <c r="B481" t="s">
        <v>9100</v>
      </c>
      <c r="C481" t="s">
        <v>9098</v>
      </c>
      <c r="D481" t="s">
        <v>8585</v>
      </c>
      <c r="E481" t="s">
        <v>19511</v>
      </c>
      <c r="F481" t="s">
        <v>19511</v>
      </c>
      <c r="G481" t="s">
        <v>569</v>
      </c>
    </row>
    <row r="482" spans="1:7" x14ac:dyDescent="0.2">
      <c r="A482" t="s">
        <v>8216</v>
      </c>
      <c r="B482" t="s">
        <v>9101</v>
      </c>
      <c r="C482" t="s">
        <v>9102</v>
      </c>
      <c r="D482" t="s">
        <v>8585</v>
      </c>
      <c r="E482" t="s">
        <v>8585</v>
      </c>
      <c r="F482" t="s">
        <v>19511</v>
      </c>
      <c r="G482" t="s">
        <v>570</v>
      </c>
    </row>
    <row r="483" spans="1:7" x14ac:dyDescent="0.2">
      <c r="A483" t="s">
        <v>8174</v>
      </c>
      <c r="B483" t="s">
        <v>9103</v>
      </c>
      <c r="C483" t="s">
        <v>9104</v>
      </c>
      <c r="D483" t="s">
        <v>8585</v>
      </c>
      <c r="E483" t="s">
        <v>8585</v>
      </c>
      <c r="F483" t="s">
        <v>19511</v>
      </c>
      <c r="G483" t="s">
        <v>571</v>
      </c>
    </row>
    <row r="484" spans="1:7" x14ac:dyDescent="0.2">
      <c r="A484" t="s">
        <v>8174</v>
      </c>
      <c r="B484" t="s">
        <v>9105</v>
      </c>
      <c r="C484" t="s">
        <v>9106</v>
      </c>
      <c r="D484" t="s">
        <v>8585</v>
      </c>
      <c r="E484" t="s">
        <v>8585</v>
      </c>
      <c r="F484" t="s">
        <v>19511</v>
      </c>
      <c r="G484" t="s">
        <v>329</v>
      </c>
    </row>
    <row r="485" spans="1:7" x14ac:dyDescent="0.2">
      <c r="A485" t="s">
        <v>8174</v>
      </c>
      <c r="B485" t="s">
        <v>9105</v>
      </c>
      <c r="C485" t="s">
        <v>9107</v>
      </c>
      <c r="D485" t="s">
        <v>8585</v>
      </c>
      <c r="E485" t="s">
        <v>19511</v>
      </c>
      <c r="F485" t="s">
        <v>19511</v>
      </c>
      <c r="G485" t="s">
        <v>329</v>
      </c>
    </row>
    <row r="486" spans="1:7" x14ac:dyDescent="0.2">
      <c r="A486" t="s">
        <v>8174</v>
      </c>
      <c r="B486" t="s">
        <v>9108</v>
      </c>
      <c r="C486" t="s">
        <v>19511</v>
      </c>
      <c r="D486" t="s">
        <v>8585</v>
      </c>
      <c r="E486" t="s">
        <v>19511</v>
      </c>
      <c r="F486" t="s">
        <v>19511</v>
      </c>
      <c r="G486" t="s">
        <v>572</v>
      </c>
    </row>
    <row r="487" spans="1:7" x14ac:dyDescent="0.2">
      <c r="A487" t="s">
        <v>8174</v>
      </c>
      <c r="B487" t="s">
        <v>9109</v>
      </c>
      <c r="C487" t="s">
        <v>19511</v>
      </c>
      <c r="D487" t="s">
        <v>8585</v>
      </c>
      <c r="E487" t="s">
        <v>19511</v>
      </c>
      <c r="F487" t="s">
        <v>19511</v>
      </c>
      <c r="G487" t="s">
        <v>573</v>
      </c>
    </row>
    <row r="488" spans="1:7" x14ac:dyDescent="0.2">
      <c r="A488" t="s">
        <v>8174</v>
      </c>
      <c r="B488" t="s">
        <v>9110</v>
      </c>
      <c r="C488" t="s">
        <v>9111</v>
      </c>
      <c r="D488" t="s">
        <v>8585</v>
      </c>
      <c r="E488" t="s">
        <v>19511</v>
      </c>
      <c r="F488" t="s">
        <v>19511</v>
      </c>
      <c r="G488" t="s">
        <v>573</v>
      </c>
    </row>
    <row r="489" spans="1:7" x14ac:dyDescent="0.2">
      <c r="A489" t="s">
        <v>8174</v>
      </c>
      <c r="B489" t="s">
        <v>9112</v>
      </c>
      <c r="C489" t="s">
        <v>19511</v>
      </c>
      <c r="D489" t="s">
        <v>8585</v>
      </c>
      <c r="E489" t="s">
        <v>19511</v>
      </c>
      <c r="F489" t="s">
        <v>19511</v>
      </c>
      <c r="G489" t="s">
        <v>574</v>
      </c>
    </row>
    <row r="490" spans="1:7" x14ac:dyDescent="0.2">
      <c r="A490" t="s">
        <v>8174</v>
      </c>
      <c r="B490" t="s">
        <v>9113</v>
      </c>
      <c r="C490" t="s">
        <v>9114</v>
      </c>
      <c r="D490" t="s">
        <v>8585</v>
      </c>
      <c r="E490" t="s">
        <v>8585</v>
      </c>
      <c r="F490" t="s">
        <v>19511</v>
      </c>
      <c r="G490" t="s">
        <v>573</v>
      </c>
    </row>
    <row r="491" spans="1:7" x14ac:dyDescent="0.2">
      <c r="A491" t="s">
        <v>8174</v>
      </c>
      <c r="B491" t="s">
        <v>9115</v>
      </c>
      <c r="C491" t="s">
        <v>9116</v>
      </c>
      <c r="D491" t="s">
        <v>8585</v>
      </c>
      <c r="E491" t="s">
        <v>19511</v>
      </c>
      <c r="F491" t="s">
        <v>19511</v>
      </c>
      <c r="G491" t="s">
        <v>575</v>
      </c>
    </row>
    <row r="492" spans="1:7" x14ac:dyDescent="0.2">
      <c r="A492" t="s">
        <v>8174</v>
      </c>
      <c r="B492" t="s">
        <v>9117</v>
      </c>
      <c r="C492" t="s">
        <v>9118</v>
      </c>
      <c r="D492" t="s">
        <v>8585</v>
      </c>
      <c r="E492" t="s">
        <v>576</v>
      </c>
      <c r="F492" t="s">
        <v>19511</v>
      </c>
      <c r="G492" t="s">
        <v>577</v>
      </c>
    </row>
    <row r="493" spans="1:7" x14ac:dyDescent="0.2">
      <c r="A493" t="s">
        <v>8174</v>
      </c>
      <c r="B493" t="s">
        <v>9119</v>
      </c>
      <c r="C493" t="s">
        <v>9120</v>
      </c>
      <c r="D493" t="s">
        <v>8585</v>
      </c>
      <c r="E493" t="s">
        <v>8585</v>
      </c>
      <c r="F493" t="s">
        <v>19511</v>
      </c>
      <c r="G493" t="s">
        <v>578</v>
      </c>
    </row>
    <row r="494" spans="1:7" x14ac:dyDescent="0.2">
      <c r="A494" t="s">
        <v>8174</v>
      </c>
      <c r="B494" t="s">
        <v>9121</v>
      </c>
      <c r="C494" t="s">
        <v>9122</v>
      </c>
      <c r="D494" t="s">
        <v>8585</v>
      </c>
      <c r="E494" t="s">
        <v>8585</v>
      </c>
      <c r="F494" t="s">
        <v>19511</v>
      </c>
      <c r="G494" t="s">
        <v>579</v>
      </c>
    </row>
    <row r="495" spans="1:7" x14ac:dyDescent="0.2">
      <c r="A495" t="s">
        <v>8183</v>
      </c>
      <c r="B495" t="s">
        <v>9123</v>
      </c>
      <c r="C495" t="s">
        <v>9124</v>
      </c>
      <c r="D495" t="s">
        <v>8585</v>
      </c>
      <c r="E495" t="s">
        <v>19511</v>
      </c>
      <c r="F495" t="s">
        <v>19511</v>
      </c>
      <c r="G495" t="s">
        <v>580</v>
      </c>
    </row>
    <row r="496" spans="1:7" x14ac:dyDescent="0.2">
      <c r="A496" t="s">
        <v>8174</v>
      </c>
      <c r="B496" t="s">
        <v>9125</v>
      </c>
      <c r="C496" t="s">
        <v>9126</v>
      </c>
      <c r="D496" t="s">
        <v>8585</v>
      </c>
      <c r="E496" t="s">
        <v>19511</v>
      </c>
      <c r="F496" t="s">
        <v>19511</v>
      </c>
      <c r="G496" t="s">
        <v>581</v>
      </c>
    </row>
    <row r="497" spans="1:7" x14ac:dyDescent="0.2">
      <c r="A497" t="s">
        <v>8174</v>
      </c>
      <c r="B497" t="s">
        <v>9127</v>
      </c>
      <c r="C497" t="s">
        <v>9128</v>
      </c>
      <c r="D497" t="s">
        <v>8585</v>
      </c>
      <c r="E497" t="s">
        <v>19511</v>
      </c>
      <c r="F497" t="s">
        <v>19511</v>
      </c>
      <c r="G497" t="s">
        <v>581</v>
      </c>
    </row>
    <row r="498" spans="1:7" x14ac:dyDescent="0.2">
      <c r="A498" t="s">
        <v>8174</v>
      </c>
      <c r="B498" t="s">
        <v>9129</v>
      </c>
      <c r="C498" t="s">
        <v>9130</v>
      </c>
      <c r="D498" t="s">
        <v>8585</v>
      </c>
      <c r="E498" t="s">
        <v>19511</v>
      </c>
      <c r="F498" t="s">
        <v>19511</v>
      </c>
      <c r="G498" t="s">
        <v>581</v>
      </c>
    </row>
    <row r="499" spans="1:7" x14ac:dyDescent="0.2">
      <c r="A499" t="s">
        <v>8174</v>
      </c>
      <c r="B499" t="s">
        <v>9131</v>
      </c>
      <c r="C499" t="s">
        <v>9132</v>
      </c>
      <c r="D499" t="s">
        <v>8585</v>
      </c>
      <c r="E499" t="s">
        <v>19511</v>
      </c>
      <c r="F499" t="s">
        <v>19511</v>
      </c>
      <c r="G499" t="s">
        <v>582</v>
      </c>
    </row>
    <row r="500" spans="1:7" x14ac:dyDescent="0.2">
      <c r="A500" t="s">
        <v>8174</v>
      </c>
      <c r="B500" t="s">
        <v>9133</v>
      </c>
      <c r="C500" t="s">
        <v>9134</v>
      </c>
      <c r="D500" t="s">
        <v>8585</v>
      </c>
      <c r="E500" t="s">
        <v>19511</v>
      </c>
      <c r="F500" t="s">
        <v>19511</v>
      </c>
      <c r="G500" t="s">
        <v>583</v>
      </c>
    </row>
    <row r="501" spans="1:7" x14ac:dyDescent="0.2">
      <c r="A501" t="s">
        <v>8174</v>
      </c>
      <c r="B501" t="s">
        <v>9135</v>
      </c>
      <c r="C501" t="s">
        <v>9136</v>
      </c>
      <c r="D501" t="s">
        <v>8585</v>
      </c>
      <c r="E501" t="s">
        <v>19511</v>
      </c>
      <c r="F501" t="s">
        <v>19511</v>
      </c>
      <c r="G501" t="s">
        <v>19511</v>
      </c>
    </row>
    <row r="502" spans="1:7" x14ac:dyDescent="0.2">
      <c r="A502" t="s">
        <v>8174</v>
      </c>
      <c r="B502" t="s">
        <v>9137</v>
      </c>
      <c r="C502" t="s">
        <v>9138</v>
      </c>
      <c r="D502" t="s">
        <v>8585</v>
      </c>
      <c r="E502" t="s">
        <v>19511</v>
      </c>
      <c r="F502" t="s">
        <v>19511</v>
      </c>
      <c r="G502" t="s">
        <v>584</v>
      </c>
    </row>
    <row r="503" spans="1:7" x14ac:dyDescent="0.2">
      <c r="A503" t="s">
        <v>8174</v>
      </c>
      <c r="B503" t="s">
        <v>9139</v>
      </c>
      <c r="C503" t="s">
        <v>9140</v>
      </c>
      <c r="D503" t="s">
        <v>8585</v>
      </c>
      <c r="E503" t="s">
        <v>19511</v>
      </c>
      <c r="F503" t="s">
        <v>19511</v>
      </c>
      <c r="G503" t="s">
        <v>585</v>
      </c>
    </row>
    <row r="504" spans="1:7" x14ac:dyDescent="0.2">
      <c r="A504" t="s">
        <v>8183</v>
      </c>
      <c r="B504" t="s">
        <v>9141</v>
      </c>
      <c r="C504" t="s">
        <v>9142</v>
      </c>
      <c r="D504" t="s">
        <v>8585</v>
      </c>
      <c r="E504" t="s">
        <v>19511</v>
      </c>
      <c r="F504" t="s">
        <v>586</v>
      </c>
      <c r="G504" t="s">
        <v>587</v>
      </c>
    </row>
    <row r="505" spans="1:7" x14ac:dyDescent="0.2">
      <c r="A505" t="s">
        <v>8174</v>
      </c>
      <c r="B505" t="s">
        <v>9143</v>
      </c>
      <c r="C505" t="s">
        <v>9144</v>
      </c>
      <c r="D505" t="s">
        <v>8585</v>
      </c>
      <c r="E505" t="s">
        <v>19511</v>
      </c>
      <c r="F505" t="s">
        <v>19511</v>
      </c>
      <c r="G505" t="s">
        <v>19511</v>
      </c>
    </row>
    <row r="506" spans="1:7" x14ac:dyDescent="0.2">
      <c r="A506" t="s">
        <v>8174</v>
      </c>
      <c r="B506" t="s">
        <v>9145</v>
      </c>
      <c r="C506" t="s">
        <v>9146</v>
      </c>
      <c r="D506" t="s">
        <v>8585</v>
      </c>
      <c r="E506" t="s">
        <v>8585</v>
      </c>
      <c r="F506" t="s">
        <v>19511</v>
      </c>
      <c r="G506" t="s">
        <v>272</v>
      </c>
    </row>
    <row r="507" spans="1:7" x14ac:dyDescent="0.2">
      <c r="A507" t="s">
        <v>8174</v>
      </c>
      <c r="B507" t="s">
        <v>9147</v>
      </c>
      <c r="C507" t="s">
        <v>9148</v>
      </c>
      <c r="D507" t="s">
        <v>8585</v>
      </c>
      <c r="E507" t="s">
        <v>8585</v>
      </c>
      <c r="F507" t="s">
        <v>19511</v>
      </c>
      <c r="G507" t="s">
        <v>272</v>
      </c>
    </row>
    <row r="508" spans="1:7" x14ac:dyDescent="0.2">
      <c r="A508" t="s">
        <v>8174</v>
      </c>
      <c r="B508" t="s">
        <v>9149</v>
      </c>
      <c r="C508" t="s">
        <v>9150</v>
      </c>
      <c r="D508" t="s">
        <v>8585</v>
      </c>
      <c r="E508" t="s">
        <v>19511</v>
      </c>
      <c r="F508" t="s">
        <v>19511</v>
      </c>
      <c r="G508" t="s">
        <v>588</v>
      </c>
    </row>
    <row r="509" spans="1:7" x14ac:dyDescent="0.2">
      <c r="A509" t="s">
        <v>8174</v>
      </c>
      <c r="B509" t="s">
        <v>9151</v>
      </c>
      <c r="C509" t="s">
        <v>9152</v>
      </c>
      <c r="D509" t="s">
        <v>8585</v>
      </c>
      <c r="E509" t="s">
        <v>19511</v>
      </c>
      <c r="F509" t="s">
        <v>19511</v>
      </c>
      <c r="G509" t="s">
        <v>19511</v>
      </c>
    </row>
    <row r="510" spans="1:7" x14ac:dyDescent="0.2">
      <c r="A510" t="s">
        <v>8177</v>
      </c>
      <c r="B510" t="s">
        <v>9153</v>
      </c>
      <c r="C510" t="s">
        <v>9154</v>
      </c>
      <c r="D510" t="s">
        <v>8585</v>
      </c>
      <c r="E510" t="s">
        <v>8889</v>
      </c>
      <c r="F510" t="s">
        <v>589</v>
      </c>
      <c r="G510" t="s">
        <v>590</v>
      </c>
    </row>
    <row r="511" spans="1:7" x14ac:dyDescent="0.2">
      <c r="A511" t="s">
        <v>8171</v>
      </c>
      <c r="B511" t="s">
        <v>9155</v>
      </c>
      <c r="C511" t="s">
        <v>9156</v>
      </c>
      <c r="D511" t="s">
        <v>8585</v>
      </c>
      <c r="E511" t="s">
        <v>19511</v>
      </c>
      <c r="F511" t="s">
        <v>591</v>
      </c>
      <c r="G511" t="s">
        <v>592</v>
      </c>
    </row>
    <row r="512" spans="1:7" x14ac:dyDescent="0.2">
      <c r="A512" t="s">
        <v>8174</v>
      </c>
      <c r="B512" t="s">
        <v>9157</v>
      </c>
      <c r="C512" t="s">
        <v>9158</v>
      </c>
      <c r="D512" t="s">
        <v>8585</v>
      </c>
      <c r="E512" t="s">
        <v>19511</v>
      </c>
      <c r="F512" t="s">
        <v>19511</v>
      </c>
      <c r="G512" t="s">
        <v>19511</v>
      </c>
    </row>
    <row r="513" spans="1:7" x14ac:dyDescent="0.2">
      <c r="A513" t="s">
        <v>8174</v>
      </c>
      <c r="B513" t="s">
        <v>9159</v>
      </c>
      <c r="C513" t="s">
        <v>9160</v>
      </c>
      <c r="D513" t="s">
        <v>8585</v>
      </c>
      <c r="E513" t="s">
        <v>19511</v>
      </c>
      <c r="F513" t="s">
        <v>19511</v>
      </c>
      <c r="G513" t="s">
        <v>337</v>
      </c>
    </row>
    <row r="514" spans="1:7" x14ac:dyDescent="0.2">
      <c r="A514" t="s">
        <v>8174</v>
      </c>
      <c r="B514" t="s">
        <v>9161</v>
      </c>
      <c r="C514" t="s">
        <v>593</v>
      </c>
      <c r="D514" t="s">
        <v>8585</v>
      </c>
      <c r="E514" t="s">
        <v>8585</v>
      </c>
      <c r="F514" t="s">
        <v>19511</v>
      </c>
      <c r="G514" t="s">
        <v>594</v>
      </c>
    </row>
    <row r="515" spans="1:7" x14ac:dyDescent="0.2">
      <c r="A515" t="s">
        <v>8174</v>
      </c>
      <c r="B515" t="s">
        <v>9162</v>
      </c>
      <c r="C515" t="s">
        <v>9163</v>
      </c>
      <c r="D515" t="s">
        <v>8585</v>
      </c>
      <c r="E515" t="s">
        <v>9164</v>
      </c>
      <c r="F515" t="s">
        <v>19511</v>
      </c>
      <c r="G515" t="s">
        <v>19511</v>
      </c>
    </row>
    <row r="516" spans="1:7" x14ac:dyDescent="0.2">
      <c r="A516" t="s">
        <v>8174</v>
      </c>
      <c r="B516" t="s">
        <v>9165</v>
      </c>
      <c r="C516" t="s">
        <v>9166</v>
      </c>
      <c r="D516" t="s">
        <v>8585</v>
      </c>
      <c r="E516" t="s">
        <v>9167</v>
      </c>
      <c r="F516" t="s">
        <v>19511</v>
      </c>
      <c r="G516" t="s">
        <v>595</v>
      </c>
    </row>
    <row r="517" spans="1:7" x14ac:dyDescent="0.2">
      <c r="A517" t="s">
        <v>8174</v>
      </c>
      <c r="B517" t="s">
        <v>9168</v>
      </c>
      <c r="C517" t="s">
        <v>9169</v>
      </c>
      <c r="D517" t="s">
        <v>8585</v>
      </c>
      <c r="E517" t="s">
        <v>9170</v>
      </c>
      <c r="F517" t="s">
        <v>19511</v>
      </c>
      <c r="G517" t="s">
        <v>596</v>
      </c>
    </row>
    <row r="518" spans="1:7" x14ac:dyDescent="0.2">
      <c r="A518" t="s">
        <v>8174</v>
      </c>
      <c r="B518" t="s">
        <v>9171</v>
      </c>
      <c r="C518" t="s">
        <v>9172</v>
      </c>
      <c r="D518" t="s">
        <v>8585</v>
      </c>
      <c r="E518" t="s">
        <v>19511</v>
      </c>
      <c r="F518" t="s">
        <v>19511</v>
      </c>
      <c r="G518" t="s">
        <v>597</v>
      </c>
    </row>
    <row r="519" spans="1:7" x14ac:dyDescent="0.2">
      <c r="A519" t="s">
        <v>8183</v>
      </c>
      <c r="B519" t="s">
        <v>9173</v>
      </c>
      <c r="C519" t="s">
        <v>9174</v>
      </c>
      <c r="D519" t="s">
        <v>8585</v>
      </c>
      <c r="E519" t="s">
        <v>489</v>
      </c>
      <c r="F519" t="s">
        <v>19511</v>
      </c>
      <c r="G519" t="s">
        <v>598</v>
      </c>
    </row>
    <row r="520" spans="1:7" x14ac:dyDescent="0.2">
      <c r="A520" t="s">
        <v>8285</v>
      </c>
      <c r="B520" t="s">
        <v>9175</v>
      </c>
      <c r="C520" t="s">
        <v>599</v>
      </c>
      <c r="D520" t="s">
        <v>8585</v>
      </c>
      <c r="E520" t="s">
        <v>19511</v>
      </c>
      <c r="F520" t="s">
        <v>19511</v>
      </c>
      <c r="G520" t="s">
        <v>600</v>
      </c>
    </row>
    <row r="521" spans="1:7" x14ac:dyDescent="0.2">
      <c r="A521" t="s">
        <v>8183</v>
      </c>
      <c r="B521" t="s">
        <v>9176</v>
      </c>
      <c r="C521" t="s">
        <v>9177</v>
      </c>
      <c r="D521" t="s">
        <v>8585</v>
      </c>
      <c r="E521" t="s">
        <v>19511</v>
      </c>
      <c r="F521" t="s">
        <v>19511</v>
      </c>
      <c r="G521" t="s">
        <v>601</v>
      </c>
    </row>
    <row r="522" spans="1:7" x14ac:dyDescent="0.2">
      <c r="A522" t="s">
        <v>8216</v>
      </c>
      <c r="B522" t="s">
        <v>8752</v>
      </c>
      <c r="C522" t="s">
        <v>9178</v>
      </c>
      <c r="D522" t="s">
        <v>8585</v>
      </c>
      <c r="E522" t="s">
        <v>8753</v>
      </c>
      <c r="F522" t="s">
        <v>19511</v>
      </c>
      <c r="G522" t="s">
        <v>377</v>
      </c>
    </row>
    <row r="523" spans="1:7" x14ac:dyDescent="0.2">
      <c r="A523" t="s">
        <v>8174</v>
      </c>
      <c r="B523" t="s">
        <v>9179</v>
      </c>
      <c r="C523" t="s">
        <v>9180</v>
      </c>
      <c r="D523" t="s">
        <v>8585</v>
      </c>
      <c r="E523" t="s">
        <v>9181</v>
      </c>
      <c r="F523" t="s">
        <v>19511</v>
      </c>
      <c r="G523" t="s">
        <v>602</v>
      </c>
    </row>
    <row r="524" spans="1:7" x14ac:dyDescent="0.2">
      <c r="A524" t="s">
        <v>8174</v>
      </c>
      <c r="B524" t="s">
        <v>9182</v>
      </c>
      <c r="C524" t="s">
        <v>603</v>
      </c>
      <c r="D524" t="s">
        <v>8585</v>
      </c>
      <c r="E524" t="s">
        <v>19511</v>
      </c>
      <c r="F524" t="s">
        <v>19511</v>
      </c>
      <c r="G524" t="s">
        <v>598</v>
      </c>
    </row>
    <row r="525" spans="1:7" x14ac:dyDescent="0.2">
      <c r="A525" t="s">
        <v>8174</v>
      </c>
      <c r="B525" t="s">
        <v>9183</v>
      </c>
      <c r="C525" t="s">
        <v>9184</v>
      </c>
      <c r="D525" t="s">
        <v>8585</v>
      </c>
      <c r="E525" t="s">
        <v>8889</v>
      </c>
      <c r="F525" t="s">
        <v>19511</v>
      </c>
      <c r="G525" t="s">
        <v>604</v>
      </c>
    </row>
    <row r="526" spans="1:7" x14ac:dyDescent="0.2">
      <c r="A526" t="s">
        <v>8174</v>
      </c>
      <c r="B526" t="s">
        <v>9185</v>
      </c>
      <c r="C526" t="s">
        <v>9186</v>
      </c>
      <c r="D526" t="s">
        <v>8585</v>
      </c>
      <c r="E526" t="s">
        <v>19511</v>
      </c>
      <c r="F526" t="s">
        <v>19511</v>
      </c>
      <c r="G526" t="s">
        <v>605</v>
      </c>
    </row>
    <row r="527" spans="1:7" x14ac:dyDescent="0.2">
      <c r="A527" t="s">
        <v>8216</v>
      </c>
      <c r="B527" t="s">
        <v>9187</v>
      </c>
      <c r="C527" t="s">
        <v>9188</v>
      </c>
      <c r="D527" t="s">
        <v>8585</v>
      </c>
      <c r="E527" t="s">
        <v>19511</v>
      </c>
      <c r="F527" t="s">
        <v>606</v>
      </c>
      <c r="G527" t="s">
        <v>607</v>
      </c>
    </row>
    <row r="528" spans="1:7" x14ac:dyDescent="0.2">
      <c r="A528" t="s">
        <v>8183</v>
      </c>
      <c r="B528" t="s">
        <v>9189</v>
      </c>
      <c r="C528" t="s">
        <v>9190</v>
      </c>
      <c r="D528" t="s">
        <v>8585</v>
      </c>
      <c r="E528" t="s">
        <v>19511</v>
      </c>
      <c r="F528" t="s">
        <v>19511</v>
      </c>
      <c r="G528" t="s">
        <v>608</v>
      </c>
    </row>
    <row r="529" spans="1:7" x14ac:dyDescent="0.2">
      <c r="A529" t="s">
        <v>8216</v>
      </c>
      <c r="B529" t="s">
        <v>9191</v>
      </c>
      <c r="C529" t="s">
        <v>9192</v>
      </c>
      <c r="D529" t="s">
        <v>8585</v>
      </c>
      <c r="E529" t="s">
        <v>8585</v>
      </c>
      <c r="F529" t="s">
        <v>609</v>
      </c>
      <c r="G529" t="s">
        <v>610</v>
      </c>
    </row>
    <row r="530" spans="1:7" x14ac:dyDescent="0.2">
      <c r="A530" t="s">
        <v>8183</v>
      </c>
      <c r="B530" t="s">
        <v>9193</v>
      </c>
      <c r="C530" t="s">
        <v>9194</v>
      </c>
      <c r="D530" t="s">
        <v>8585</v>
      </c>
      <c r="E530" t="s">
        <v>19511</v>
      </c>
      <c r="F530" t="s">
        <v>19511</v>
      </c>
      <c r="G530" t="s">
        <v>611</v>
      </c>
    </row>
    <row r="531" spans="1:7" x14ac:dyDescent="0.2">
      <c r="A531" t="s">
        <v>8174</v>
      </c>
      <c r="B531" t="s">
        <v>9157</v>
      </c>
      <c r="C531" t="s">
        <v>9195</v>
      </c>
      <c r="D531" t="s">
        <v>8585</v>
      </c>
      <c r="E531" t="s">
        <v>19511</v>
      </c>
      <c r="F531" t="s">
        <v>19511</v>
      </c>
      <c r="G531" t="s">
        <v>19511</v>
      </c>
    </row>
    <row r="532" spans="1:7" x14ac:dyDescent="0.2">
      <c r="A532" t="s">
        <v>8186</v>
      </c>
      <c r="B532" t="s">
        <v>9196</v>
      </c>
      <c r="C532" t="s">
        <v>9197</v>
      </c>
      <c r="D532" t="s">
        <v>631</v>
      </c>
      <c r="E532" t="s">
        <v>19511</v>
      </c>
      <c r="F532" t="s">
        <v>612</v>
      </c>
      <c r="G532" t="s">
        <v>613</v>
      </c>
    </row>
    <row r="533" spans="1:7" x14ac:dyDescent="0.2">
      <c r="A533" t="s">
        <v>8183</v>
      </c>
      <c r="B533" t="s">
        <v>9198</v>
      </c>
      <c r="C533" t="s">
        <v>9199</v>
      </c>
      <c r="D533" t="s">
        <v>631</v>
      </c>
      <c r="E533" t="s">
        <v>19511</v>
      </c>
      <c r="F533" t="s">
        <v>19511</v>
      </c>
      <c r="G533" t="s">
        <v>614</v>
      </c>
    </row>
    <row r="534" spans="1:7" x14ac:dyDescent="0.2">
      <c r="A534" t="s">
        <v>8216</v>
      </c>
      <c r="B534" t="s">
        <v>9200</v>
      </c>
      <c r="C534" t="s">
        <v>9201</v>
      </c>
      <c r="D534" t="s">
        <v>631</v>
      </c>
      <c r="E534" t="s">
        <v>19511</v>
      </c>
      <c r="F534" t="s">
        <v>19511</v>
      </c>
      <c r="G534" t="s">
        <v>615</v>
      </c>
    </row>
    <row r="535" spans="1:7" x14ac:dyDescent="0.2">
      <c r="A535" t="s">
        <v>8216</v>
      </c>
      <c r="B535" t="s">
        <v>9202</v>
      </c>
      <c r="C535" t="s">
        <v>9203</v>
      </c>
      <c r="D535" t="s">
        <v>631</v>
      </c>
      <c r="E535" t="s">
        <v>19511</v>
      </c>
      <c r="F535" t="s">
        <v>616</v>
      </c>
      <c r="G535" t="s">
        <v>617</v>
      </c>
    </row>
    <row r="536" spans="1:7" x14ac:dyDescent="0.2">
      <c r="A536" t="s">
        <v>8186</v>
      </c>
      <c r="B536" t="s">
        <v>9204</v>
      </c>
      <c r="C536" t="s">
        <v>9205</v>
      </c>
      <c r="D536" t="s">
        <v>631</v>
      </c>
      <c r="E536" t="s">
        <v>631</v>
      </c>
      <c r="F536" t="s">
        <v>618</v>
      </c>
      <c r="G536" t="s">
        <v>619</v>
      </c>
    </row>
    <row r="537" spans="1:7" x14ac:dyDescent="0.2">
      <c r="A537" t="s">
        <v>8186</v>
      </c>
      <c r="B537" t="s">
        <v>9206</v>
      </c>
      <c r="C537" t="s">
        <v>9207</v>
      </c>
      <c r="D537" t="s">
        <v>631</v>
      </c>
      <c r="E537" t="s">
        <v>631</v>
      </c>
      <c r="F537" t="s">
        <v>620</v>
      </c>
      <c r="G537" t="s">
        <v>621</v>
      </c>
    </row>
    <row r="538" spans="1:7" x14ac:dyDescent="0.2">
      <c r="A538" t="s">
        <v>8186</v>
      </c>
      <c r="B538" t="s">
        <v>9208</v>
      </c>
      <c r="C538" t="s">
        <v>9209</v>
      </c>
      <c r="D538" t="s">
        <v>631</v>
      </c>
      <c r="E538" t="s">
        <v>631</v>
      </c>
      <c r="F538" t="s">
        <v>622</v>
      </c>
      <c r="G538" t="s">
        <v>623</v>
      </c>
    </row>
    <row r="539" spans="1:7" x14ac:dyDescent="0.2">
      <c r="A539" t="s">
        <v>8183</v>
      </c>
      <c r="B539" t="s">
        <v>9210</v>
      </c>
      <c r="C539" t="s">
        <v>9211</v>
      </c>
      <c r="D539" t="s">
        <v>631</v>
      </c>
      <c r="E539" t="s">
        <v>631</v>
      </c>
      <c r="F539" t="s">
        <v>624</v>
      </c>
      <c r="G539" t="s">
        <v>625</v>
      </c>
    </row>
    <row r="540" spans="1:7" x14ac:dyDescent="0.2">
      <c r="A540" t="s">
        <v>8183</v>
      </c>
      <c r="B540" t="s">
        <v>9212</v>
      </c>
      <c r="C540" t="s">
        <v>9213</v>
      </c>
      <c r="D540" t="s">
        <v>631</v>
      </c>
      <c r="E540" t="s">
        <v>631</v>
      </c>
      <c r="F540" t="s">
        <v>626</v>
      </c>
      <c r="G540" t="s">
        <v>627</v>
      </c>
    </row>
    <row r="541" spans="1:7" x14ac:dyDescent="0.2">
      <c r="A541" t="s">
        <v>8183</v>
      </c>
      <c r="B541" t="s">
        <v>9214</v>
      </c>
      <c r="C541" t="s">
        <v>9215</v>
      </c>
      <c r="D541" t="s">
        <v>631</v>
      </c>
      <c r="E541" t="s">
        <v>631</v>
      </c>
      <c r="F541" t="s">
        <v>19511</v>
      </c>
      <c r="G541" t="s">
        <v>628</v>
      </c>
    </row>
    <row r="542" spans="1:7" x14ac:dyDescent="0.2">
      <c r="A542" t="s">
        <v>8183</v>
      </c>
      <c r="B542" t="s">
        <v>9216</v>
      </c>
      <c r="C542" t="s">
        <v>9217</v>
      </c>
      <c r="D542" t="s">
        <v>631</v>
      </c>
      <c r="E542" t="s">
        <v>9218</v>
      </c>
      <c r="F542" t="s">
        <v>19511</v>
      </c>
      <c r="G542" t="s">
        <v>629</v>
      </c>
    </row>
    <row r="543" spans="1:7" x14ac:dyDescent="0.2">
      <c r="A543" t="s">
        <v>8220</v>
      </c>
      <c r="B543" t="s">
        <v>8250</v>
      </c>
      <c r="C543" t="s">
        <v>19511</v>
      </c>
      <c r="D543" t="s">
        <v>631</v>
      </c>
      <c r="E543" t="s">
        <v>19511</v>
      </c>
      <c r="F543" t="s">
        <v>19511</v>
      </c>
      <c r="G543" t="s">
        <v>19511</v>
      </c>
    </row>
    <row r="544" spans="1:7" x14ac:dyDescent="0.2">
      <c r="A544" t="s">
        <v>8171</v>
      </c>
      <c r="B544" t="s">
        <v>9219</v>
      </c>
      <c r="C544" t="s">
        <v>9220</v>
      </c>
      <c r="D544" t="s">
        <v>631</v>
      </c>
      <c r="E544" t="s">
        <v>9221</v>
      </c>
      <c r="F544" t="s">
        <v>19511</v>
      </c>
      <c r="G544" t="s">
        <v>19511</v>
      </c>
    </row>
    <row r="545" spans="1:7" x14ac:dyDescent="0.2">
      <c r="A545" t="s">
        <v>8177</v>
      </c>
      <c r="B545" t="s">
        <v>9222</v>
      </c>
      <c r="C545" t="s">
        <v>9223</v>
      </c>
      <c r="D545" t="s">
        <v>631</v>
      </c>
      <c r="E545" t="s">
        <v>631</v>
      </c>
      <c r="F545" t="s">
        <v>19511</v>
      </c>
      <c r="G545" t="s">
        <v>630</v>
      </c>
    </row>
    <row r="546" spans="1:7" x14ac:dyDescent="0.2">
      <c r="A546" t="s">
        <v>8186</v>
      </c>
      <c r="B546" t="s">
        <v>9224</v>
      </c>
      <c r="C546" t="s">
        <v>9225</v>
      </c>
      <c r="D546" t="s">
        <v>631</v>
      </c>
      <c r="E546" t="s">
        <v>631</v>
      </c>
      <c r="F546" t="s">
        <v>632</v>
      </c>
      <c r="G546" t="s">
        <v>633</v>
      </c>
    </row>
    <row r="547" spans="1:7" x14ac:dyDescent="0.2">
      <c r="A547" t="s">
        <v>8183</v>
      </c>
      <c r="B547" t="s">
        <v>9226</v>
      </c>
      <c r="C547" t="s">
        <v>9227</v>
      </c>
      <c r="D547" t="s">
        <v>631</v>
      </c>
      <c r="E547" t="s">
        <v>631</v>
      </c>
      <c r="F547" t="s">
        <v>634</v>
      </c>
      <c r="G547" t="s">
        <v>635</v>
      </c>
    </row>
    <row r="548" spans="1:7" x14ac:dyDescent="0.2">
      <c r="A548" t="s">
        <v>8183</v>
      </c>
      <c r="B548" t="s">
        <v>9228</v>
      </c>
      <c r="C548" t="s">
        <v>9229</v>
      </c>
      <c r="D548" t="s">
        <v>631</v>
      </c>
      <c r="E548" t="s">
        <v>9230</v>
      </c>
      <c r="F548" t="s">
        <v>19511</v>
      </c>
      <c r="G548" t="s">
        <v>19511</v>
      </c>
    </row>
    <row r="549" spans="1:7" x14ac:dyDescent="0.2">
      <c r="A549" t="s">
        <v>8183</v>
      </c>
      <c r="B549" t="s">
        <v>9231</v>
      </c>
      <c r="C549" t="s">
        <v>9232</v>
      </c>
      <c r="D549" t="s">
        <v>631</v>
      </c>
      <c r="E549" t="s">
        <v>631</v>
      </c>
      <c r="F549" t="s">
        <v>19511</v>
      </c>
      <c r="G549" t="s">
        <v>19511</v>
      </c>
    </row>
    <row r="550" spans="1:7" x14ac:dyDescent="0.2">
      <c r="A550" t="s">
        <v>8183</v>
      </c>
      <c r="B550" t="s">
        <v>9233</v>
      </c>
      <c r="C550" t="s">
        <v>9234</v>
      </c>
      <c r="D550" t="s">
        <v>631</v>
      </c>
      <c r="E550" t="s">
        <v>19511</v>
      </c>
      <c r="F550" t="s">
        <v>19511</v>
      </c>
      <c r="G550" t="s">
        <v>636</v>
      </c>
    </row>
    <row r="551" spans="1:7" x14ac:dyDescent="0.2">
      <c r="A551" t="s">
        <v>8216</v>
      </c>
      <c r="B551" t="s">
        <v>9235</v>
      </c>
      <c r="C551" t="s">
        <v>9236</v>
      </c>
      <c r="D551" t="s">
        <v>631</v>
      </c>
      <c r="E551" t="s">
        <v>19511</v>
      </c>
      <c r="F551" t="s">
        <v>19511</v>
      </c>
      <c r="G551" t="s">
        <v>637</v>
      </c>
    </row>
    <row r="552" spans="1:7" x14ac:dyDescent="0.2">
      <c r="A552" t="s">
        <v>8183</v>
      </c>
      <c r="B552" t="s">
        <v>9237</v>
      </c>
      <c r="C552" t="s">
        <v>9238</v>
      </c>
      <c r="D552" t="s">
        <v>631</v>
      </c>
      <c r="E552" t="s">
        <v>631</v>
      </c>
      <c r="F552" t="s">
        <v>19511</v>
      </c>
      <c r="G552" t="s">
        <v>638</v>
      </c>
    </row>
    <row r="553" spans="1:7" x14ac:dyDescent="0.2">
      <c r="A553" t="s">
        <v>8183</v>
      </c>
      <c r="B553" t="s">
        <v>9239</v>
      </c>
      <c r="C553" t="s">
        <v>9240</v>
      </c>
      <c r="D553" t="s">
        <v>9241</v>
      </c>
      <c r="E553" t="s">
        <v>9241</v>
      </c>
      <c r="F553" t="s">
        <v>19511</v>
      </c>
      <c r="G553" t="s">
        <v>639</v>
      </c>
    </row>
    <row r="554" spans="1:7" x14ac:dyDescent="0.2">
      <c r="A554" t="s">
        <v>8186</v>
      </c>
      <c r="B554" t="s">
        <v>9242</v>
      </c>
      <c r="C554" t="s">
        <v>9243</v>
      </c>
      <c r="D554" t="s">
        <v>9241</v>
      </c>
      <c r="E554" t="s">
        <v>9241</v>
      </c>
      <c r="F554" t="s">
        <v>19511</v>
      </c>
      <c r="G554" t="s">
        <v>640</v>
      </c>
    </row>
    <row r="555" spans="1:7" x14ac:dyDescent="0.2">
      <c r="A555" t="s">
        <v>8183</v>
      </c>
      <c r="B555" t="s">
        <v>9244</v>
      </c>
      <c r="C555" t="s">
        <v>641</v>
      </c>
      <c r="D555" t="s">
        <v>9241</v>
      </c>
      <c r="E555" t="s">
        <v>19511</v>
      </c>
      <c r="F555" t="s">
        <v>19511</v>
      </c>
      <c r="G555" t="s">
        <v>642</v>
      </c>
    </row>
    <row r="556" spans="1:7" x14ac:dyDescent="0.2">
      <c r="A556" t="s">
        <v>8186</v>
      </c>
      <c r="B556" t="s">
        <v>9245</v>
      </c>
      <c r="C556" t="s">
        <v>19511</v>
      </c>
      <c r="D556" t="s">
        <v>9241</v>
      </c>
      <c r="E556" t="s">
        <v>9241</v>
      </c>
      <c r="F556" t="s">
        <v>643</v>
      </c>
      <c r="G556" t="s">
        <v>644</v>
      </c>
    </row>
    <row r="557" spans="1:7" x14ac:dyDescent="0.2">
      <c r="A557" t="s">
        <v>8183</v>
      </c>
      <c r="B557" t="s">
        <v>9246</v>
      </c>
      <c r="C557" t="s">
        <v>9247</v>
      </c>
      <c r="D557" t="s">
        <v>9241</v>
      </c>
      <c r="E557" t="s">
        <v>9241</v>
      </c>
      <c r="F557" t="s">
        <v>645</v>
      </c>
      <c r="G557" t="s">
        <v>646</v>
      </c>
    </row>
    <row r="558" spans="1:7" x14ac:dyDescent="0.2">
      <c r="A558" t="s">
        <v>8183</v>
      </c>
      <c r="B558" t="s">
        <v>9248</v>
      </c>
      <c r="C558" t="s">
        <v>9249</v>
      </c>
      <c r="D558" t="s">
        <v>9241</v>
      </c>
      <c r="E558" t="s">
        <v>9241</v>
      </c>
      <c r="F558" t="s">
        <v>647</v>
      </c>
      <c r="G558" t="s">
        <v>648</v>
      </c>
    </row>
    <row r="559" spans="1:7" x14ac:dyDescent="0.2">
      <c r="A559" t="s">
        <v>8186</v>
      </c>
      <c r="B559" t="s">
        <v>9250</v>
      </c>
      <c r="C559" t="s">
        <v>9251</v>
      </c>
      <c r="D559" t="s">
        <v>9241</v>
      </c>
      <c r="E559" t="s">
        <v>9241</v>
      </c>
      <c r="F559" t="s">
        <v>649</v>
      </c>
      <c r="G559" t="s">
        <v>650</v>
      </c>
    </row>
    <row r="560" spans="1:7" x14ac:dyDescent="0.2">
      <c r="A560" t="s">
        <v>8186</v>
      </c>
      <c r="B560" t="s">
        <v>9252</v>
      </c>
      <c r="C560" t="s">
        <v>9253</v>
      </c>
      <c r="D560" t="s">
        <v>9241</v>
      </c>
      <c r="E560" t="s">
        <v>9241</v>
      </c>
      <c r="F560" t="s">
        <v>19511</v>
      </c>
      <c r="G560" t="s">
        <v>19511</v>
      </c>
    </row>
    <row r="561" spans="1:7" x14ac:dyDescent="0.2">
      <c r="A561" t="s">
        <v>8186</v>
      </c>
      <c r="B561" t="s">
        <v>9254</v>
      </c>
      <c r="C561" t="s">
        <v>9255</v>
      </c>
      <c r="D561" t="s">
        <v>9241</v>
      </c>
      <c r="E561" t="s">
        <v>9241</v>
      </c>
      <c r="F561" t="s">
        <v>651</v>
      </c>
      <c r="G561" t="s">
        <v>652</v>
      </c>
    </row>
    <row r="562" spans="1:7" x14ac:dyDescent="0.2">
      <c r="A562" t="s">
        <v>8177</v>
      </c>
      <c r="B562" t="s">
        <v>9256</v>
      </c>
      <c r="C562" t="s">
        <v>9257</v>
      </c>
      <c r="D562" t="s">
        <v>9241</v>
      </c>
      <c r="E562" t="s">
        <v>9241</v>
      </c>
      <c r="F562" t="s">
        <v>653</v>
      </c>
      <c r="G562" t="s">
        <v>654</v>
      </c>
    </row>
    <row r="563" spans="1:7" x14ac:dyDescent="0.2">
      <c r="A563" t="s">
        <v>8177</v>
      </c>
      <c r="B563" t="s">
        <v>9258</v>
      </c>
      <c r="C563" t="s">
        <v>9259</v>
      </c>
      <c r="D563" t="s">
        <v>9241</v>
      </c>
      <c r="E563" t="s">
        <v>9241</v>
      </c>
      <c r="F563" t="s">
        <v>655</v>
      </c>
      <c r="G563" t="s">
        <v>656</v>
      </c>
    </row>
    <row r="564" spans="1:7" x14ac:dyDescent="0.2">
      <c r="A564" t="s">
        <v>8177</v>
      </c>
      <c r="B564" t="s">
        <v>9260</v>
      </c>
      <c r="C564" t="s">
        <v>9261</v>
      </c>
      <c r="D564" t="s">
        <v>9241</v>
      </c>
      <c r="E564" t="s">
        <v>9241</v>
      </c>
      <c r="F564" t="s">
        <v>657</v>
      </c>
      <c r="G564" t="s">
        <v>658</v>
      </c>
    </row>
    <row r="565" spans="1:7" x14ac:dyDescent="0.2">
      <c r="A565" t="s">
        <v>8220</v>
      </c>
      <c r="B565" t="s">
        <v>8250</v>
      </c>
      <c r="C565" t="s">
        <v>19511</v>
      </c>
      <c r="D565" t="s">
        <v>9241</v>
      </c>
      <c r="E565" t="s">
        <v>9262</v>
      </c>
      <c r="F565" t="s">
        <v>19511</v>
      </c>
      <c r="G565" t="s">
        <v>19511</v>
      </c>
    </row>
    <row r="566" spans="1:7" x14ac:dyDescent="0.2">
      <c r="A566" t="s">
        <v>8171</v>
      </c>
      <c r="B566" t="s">
        <v>9263</v>
      </c>
      <c r="C566" t="s">
        <v>9264</v>
      </c>
      <c r="D566" t="s">
        <v>9241</v>
      </c>
      <c r="E566" t="s">
        <v>19511</v>
      </c>
      <c r="F566" t="s">
        <v>19511</v>
      </c>
      <c r="G566" t="s">
        <v>659</v>
      </c>
    </row>
    <row r="567" spans="1:7" x14ac:dyDescent="0.2">
      <c r="A567" t="s">
        <v>8186</v>
      </c>
      <c r="B567" t="s">
        <v>9265</v>
      </c>
      <c r="C567" t="s">
        <v>9266</v>
      </c>
      <c r="D567" t="s">
        <v>9241</v>
      </c>
      <c r="E567" t="s">
        <v>19511</v>
      </c>
      <c r="F567" t="s">
        <v>660</v>
      </c>
      <c r="G567" t="s">
        <v>661</v>
      </c>
    </row>
    <row r="568" spans="1:7" x14ac:dyDescent="0.2">
      <c r="A568" t="s">
        <v>8171</v>
      </c>
      <c r="B568" t="s">
        <v>9267</v>
      </c>
      <c r="C568" t="s">
        <v>9268</v>
      </c>
      <c r="D568" t="s">
        <v>9241</v>
      </c>
      <c r="E568" t="s">
        <v>19511</v>
      </c>
      <c r="F568" t="s">
        <v>662</v>
      </c>
      <c r="G568" t="s">
        <v>663</v>
      </c>
    </row>
    <row r="569" spans="1:7" x14ac:dyDescent="0.2">
      <c r="A569" t="s">
        <v>8183</v>
      </c>
      <c r="B569" t="s">
        <v>9269</v>
      </c>
      <c r="C569" t="s">
        <v>9270</v>
      </c>
      <c r="D569" t="s">
        <v>9241</v>
      </c>
      <c r="E569" t="s">
        <v>19511</v>
      </c>
      <c r="F569" t="s">
        <v>664</v>
      </c>
      <c r="G569" t="s">
        <v>665</v>
      </c>
    </row>
    <row r="570" spans="1:7" x14ac:dyDescent="0.2">
      <c r="A570" t="s">
        <v>8183</v>
      </c>
      <c r="B570" t="s">
        <v>9271</v>
      </c>
      <c r="C570" t="s">
        <v>9272</v>
      </c>
      <c r="D570" t="s">
        <v>9241</v>
      </c>
      <c r="E570" t="s">
        <v>9241</v>
      </c>
      <c r="F570" t="s">
        <v>19511</v>
      </c>
      <c r="G570" t="s">
        <v>666</v>
      </c>
    </row>
    <row r="571" spans="1:7" x14ac:dyDescent="0.2">
      <c r="A571" t="s">
        <v>8171</v>
      </c>
      <c r="B571" t="s">
        <v>9273</v>
      </c>
      <c r="C571" t="s">
        <v>9274</v>
      </c>
      <c r="D571" t="s">
        <v>9241</v>
      </c>
      <c r="E571" t="s">
        <v>9241</v>
      </c>
      <c r="F571" t="s">
        <v>667</v>
      </c>
      <c r="G571" t="s">
        <v>668</v>
      </c>
    </row>
    <row r="572" spans="1:7" x14ac:dyDescent="0.2">
      <c r="A572" t="s">
        <v>8186</v>
      </c>
      <c r="B572" t="s">
        <v>9275</v>
      </c>
      <c r="C572" t="s">
        <v>9276</v>
      </c>
      <c r="D572" t="s">
        <v>9241</v>
      </c>
      <c r="E572" t="s">
        <v>9277</v>
      </c>
      <c r="F572" t="s">
        <v>669</v>
      </c>
      <c r="G572" t="s">
        <v>670</v>
      </c>
    </row>
    <row r="573" spans="1:7" x14ac:dyDescent="0.2">
      <c r="A573" t="s">
        <v>8186</v>
      </c>
      <c r="B573" t="s">
        <v>9278</v>
      </c>
      <c r="C573" t="s">
        <v>9279</v>
      </c>
      <c r="D573" t="s">
        <v>9280</v>
      </c>
      <c r="E573" t="s">
        <v>19511</v>
      </c>
      <c r="F573" t="s">
        <v>19511</v>
      </c>
      <c r="G573" t="s">
        <v>671</v>
      </c>
    </row>
    <row r="574" spans="1:7" x14ac:dyDescent="0.2">
      <c r="A574" t="s">
        <v>8186</v>
      </c>
      <c r="B574" t="s">
        <v>9281</v>
      </c>
      <c r="C574" t="s">
        <v>9282</v>
      </c>
      <c r="D574" t="s">
        <v>9280</v>
      </c>
      <c r="E574" t="s">
        <v>9280</v>
      </c>
      <c r="F574" t="s">
        <v>19511</v>
      </c>
      <c r="G574" t="s">
        <v>672</v>
      </c>
    </row>
    <row r="575" spans="1:7" x14ac:dyDescent="0.2">
      <c r="A575" t="s">
        <v>8177</v>
      </c>
      <c r="B575" t="s">
        <v>9283</v>
      </c>
      <c r="C575" t="s">
        <v>9284</v>
      </c>
      <c r="D575" t="s">
        <v>9280</v>
      </c>
      <c r="E575" t="s">
        <v>19511</v>
      </c>
      <c r="F575" t="s">
        <v>673</v>
      </c>
      <c r="G575" t="s">
        <v>674</v>
      </c>
    </row>
    <row r="576" spans="1:7" x14ac:dyDescent="0.2">
      <c r="A576" t="s">
        <v>8174</v>
      </c>
      <c r="B576" t="s">
        <v>9285</v>
      </c>
      <c r="C576" t="s">
        <v>9286</v>
      </c>
      <c r="D576" t="s">
        <v>9280</v>
      </c>
      <c r="E576" t="s">
        <v>19511</v>
      </c>
      <c r="F576" t="s">
        <v>19511</v>
      </c>
      <c r="G576" t="s">
        <v>675</v>
      </c>
    </row>
    <row r="577" spans="1:7" x14ac:dyDescent="0.2">
      <c r="A577" t="s">
        <v>8186</v>
      </c>
      <c r="B577" t="s">
        <v>9287</v>
      </c>
      <c r="C577" t="s">
        <v>9288</v>
      </c>
      <c r="D577" t="s">
        <v>9289</v>
      </c>
      <c r="E577" t="s">
        <v>19511</v>
      </c>
      <c r="F577" t="s">
        <v>19511</v>
      </c>
      <c r="G577" t="s">
        <v>676</v>
      </c>
    </row>
    <row r="578" spans="1:7" x14ac:dyDescent="0.2">
      <c r="A578" t="s">
        <v>8171</v>
      </c>
      <c r="B578" t="s">
        <v>9290</v>
      </c>
      <c r="C578" t="s">
        <v>19511</v>
      </c>
      <c r="D578" t="s">
        <v>9289</v>
      </c>
      <c r="E578" t="s">
        <v>9289</v>
      </c>
      <c r="F578" t="s">
        <v>19511</v>
      </c>
      <c r="G578" t="s">
        <v>677</v>
      </c>
    </row>
    <row r="579" spans="1:7" x14ac:dyDescent="0.2">
      <c r="A579" t="s">
        <v>8183</v>
      </c>
      <c r="B579" t="s">
        <v>9291</v>
      </c>
      <c r="C579" t="s">
        <v>678</v>
      </c>
      <c r="D579" t="s">
        <v>9289</v>
      </c>
      <c r="E579" t="s">
        <v>9289</v>
      </c>
      <c r="F579" t="s">
        <v>19511</v>
      </c>
      <c r="G579" t="s">
        <v>679</v>
      </c>
    </row>
    <row r="580" spans="1:7" x14ac:dyDescent="0.2">
      <c r="A580" t="s">
        <v>8174</v>
      </c>
      <c r="B580" t="s">
        <v>9292</v>
      </c>
      <c r="C580" t="s">
        <v>9293</v>
      </c>
      <c r="D580" t="s">
        <v>9289</v>
      </c>
      <c r="E580" t="s">
        <v>19511</v>
      </c>
      <c r="F580" t="s">
        <v>19511</v>
      </c>
      <c r="G580" t="s">
        <v>19511</v>
      </c>
    </row>
    <row r="581" spans="1:7" x14ac:dyDescent="0.2">
      <c r="A581" t="s">
        <v>8186</v>
      </c>
      <c r="B581" t="s">
        <v>9294</v>
      </c>
      <c r="C581" t="s">
        <v>9295</v>
      </c>
      <c r="D581" t="s">
        <v>9289</v>
      </c>
      <c r="E581" t="s">
        <v>9289</v>
      </c>
      <c r="F581" t="s">
        <v>680</v>
      </c>
      <c r="G581" t="s">
        <v>681</v>
      </c>
    </row>
    <row r="582" spans="1:7" x14ac:dyDescent="0.2">
      <c r="A582" t="s">
        <v>8174</v>
      </c>
      <c r="B582" t="s">
        <v>9296</v>
      </c>
      <c r="C582" t="s">
        <v>9297</v>
      </c>
      <c r="D582" t="s">
        <v>9289</v>
      </c>
      <c r="E582" t="s">
        <v>9289</v>
      </c>
      <c r="F582" t="s">
        <v>19511</v>
      </c>
      <c r="G582" t="s">
        <v>19511</v>
      </c>
    </row>
    <row r="583" spans="1:7" x14ac:dyDescent="0.2">
      <c r="A583" t="s">
        <v>8285</v>
      </c>
      <c r="B583" t="s">
        <v>9298</v>
      </c>
      <c r="C583" t="s">
        <v>9299</v>
      </c>
      <c r="D583" t="s">
        <v>9289</v>
      </c>
      <c r="E583" t="s">
        <v>9289</v>
      </c>
      <c r="F583" t="s">
        <v>19511</v>
      </c>
      <c r="G583" t="s">
        <v>213</v>
      </c>
    </row>
    <row r="584" spans="1:7" x14ac:dyDescent="0.2">
      <c r="A584" t="s">
        <v>8186</v>
      </c>
      <c r="B584" t="s">
        <v>9300</v>
      </c>
      <c r="C584" t="s">
        <v>9301</v>
      </c>
      <c r="D584" t="s">
        <v>9289</v>
      </c>
      <c r="E584" t="s">
        <v>9302</v>
      </c>
      <c r="F584" t="s">
        <v>682</v>
      </c>
      <c r="G584" t="s">
        <v>683</v>
      </c>
    </row>
    <row r="585" spans="1:7" x14ac:dyDescent="0.2">
      <c r="A585" t="s">
        <v>8171</v>
      </c>
      <c r="B585" t="s">
        <v>9303</v>
      </c>
      <c r="C585" t="s">
        <v>684</v>
      </c>
      <c r="D585" t="s">
        <v>9289</v>
      </c>
      <c r="E585" t="s">
        <v>9304</v>
      </c>
      <c r="F585" t="s">
        <v>685</v>
      </c>
      <c r="G585" t="s">
        <v>686</v>
      </c>
    </row>
    <row r="586" spans="1:7" x14ac:dyDescent="0.2">
      <c r="A586" t="s">
        <v>8171</v>
      </c>
      <c r="B586" t="s">
        <v>9305</v>
      </c>
      <c r="C586" t="s">
        <v>9306</v>
      </c>
      <c r="D586" t="s">
        <v>9289</v>
      </c>
      <c r="E586" t="s">
        <v>9307</v>
      </c>
      <c r="F586" t="s">
        <v>687</v>
      </c>
      <c r="G586" t="s">
        <v>688</v>
      </c>
    </row>
    <row r="587" spans="1:7" x14ac:dyDescent="0.2">
      <c r="A587" t="s">
        <v>8177</v>
      </c>
      <c r="B587" t="s">
        <v>9308</v>
      </c>
      <c r="C587" t="s">
        <v>9299</v>
      </c>
      <c r="D587" t="s">
        <v>9289</v>
      </c>
      <c r="E587" t="s">
        <v>9289</v>
      </c>
      <c r="F587" t="s">
        <v>689</v>
      </c>
      <c r="G587" t="s">
        <v>690</v>
      </c>
    </row>
    <row r="588" spans="1:7" x14ac:dyDescent="0.2">
      <c r="A588" t="s">
        <v>8523</v>
      </c>
      <c r="B588" t="s">
        <v>9309</v>
      </c>
      <c r="C588" t="s">
        <v>19511</v>
      </c>
      <c r="D588" t="s">
        <v>9289</v>
      </c>
      <c r="E588" t="s">
        <v>9289</v>
      </c>
      <c r="F588" t="s">
        <v>691</v>
      </c>
      <c r="G588" t="s">
        <v>692</v>
      </c>
    </row>
    <row r="589" spans="1:7" x14ac:dyDescent="0.2">
      <c r="A589" t="s">
        <v>8216</v>
      </c>
      <c r="B589" t="s">
        <v>9310</v>
      </c>
      <c r="C589" t="s">
        <v>19511</v>
      </c>
      <c r="D589" t="s">
        <v>9289</v>
      </c>
      <c r="E589" t="s">
        <v>9311</v>
      </c>
      <c r="F589" t="s">
        <v>19511</v>
      </c>
      <c r="G589" t="s">
        <v>19511</v>
      </c>
    </row>
    <row r="590" spans="1:7" x14ac:dyDescent="0.2">
      <c r="A590" t="s">
        <v>8183</v>
      </c>
      <c r="B590" t="s">
        <v>9312</v>
      </c>
      <c r="C590" t="s">
        <v>9313</v>
      </c>
      <c r="D590" t="s">
        <v>9289</v>
      </c>
      <c r="E590" t="s">
        <v>9289</v>
      </c>
      <c r="F590" t="s">
        <v>693</v>
      </c>
      <c r="G590" t="s">
        <v>19511</v>
      </c>
    </row>
    <row r="591" spans="1:7" x14ac:dyDescent="0.2">
      <c r="A591" t="s">
        <v>8183</v>
      </c>
      <c r="B591" t="s">
        <v>9314</v>
      </c>
      <c r="C591" t="s">
        <v>9315</v>
      </c>
      <c r="D591" t="s">
        <v>9289</v>
      </c>
      <c r="E591" t="s">
        <v>9289</v>
      </c>
      <c r="F591" t="s">
        <v>694</v>
      </c>
      <c r="G591" t="s">
        <v>695</v>
      </c>
    </row>
    <row r="592" spans="1:7" x14ac:dyDescent="0.2">
      <c r="A592" t="s">
        <v>8216</v>
      </c>
      <c r="B592" t="s">
        <v>9316</v>
      </c>
      <c r="C592" t="s">
        <v>19511</v>
      </c>
      <c r="D592" t="s">
        <v>9289</v>
      </c>
      <c r="E592" t="s">
        <v>9309</v>
      </c>
      <c r="F592" t="s">
        <v>19511</v>
      </c>
      <c r="G592" t="s">
        <v>19511</v>
      </c>
    </row>
    <row r="593" spans="1:7" x14ac:dyDescent="0.2">
      <c r="A593" t="s">
        <v>8183</v>
      </c>
      <c r="B593" t="s">
        <v>9317</v>
      </c>
      <c r="C593" t="s">
        <v>9318</v>
      </c>
      <c r="D593" t="s">
        <v>8389</v>
      </c>
      <c r="E593" t="s">
        <v>8389</v>
      </c>
      <c r="F593" t="s">
        <v>19511</v>
      </c>
      <c r="G593" t="s">
        <v>696</v>
      </c>
    </row>
    <row r="594" spans="1:7" x14ac:dyDescent="0.2">
      <c r="A594" t="s">
        <v>8186</v>
      </c>
      <c r="B594" t="s">
        <v>9319</v>
      </c>
      <c r="C594" t="s">
        <v>9320</v>
      </c>
      <c r="D594" t="s">
        <v>8389</v>
      </c>
      <c r="E594" t="s">
        <v>2261</v>
      </c>
      <c r="F594" t="s">
        <v>19511</v>
      </c>
      <c r="G594" t="s">
        <v>19511</v>
      </c>
    </row>
    <row r="595" spans="1:7" x14ac:dyDescent="0.2">
      <c r="A595" t="s">
        <v>8216</v>
      </c>
      <c r="B595" t="s">
        <v>9321</v>
      </c>
      <c r="C595" t="s">
        <v>9322</v>
      </c>
      <c r="D595" t="s">
        <v>8389</v>
      </c>
      <c r="E595" t="s">
        <v>8389</v>
      </c>
      <c r="F595" t="s">
        <v>697</v>
      </c>
      <c r="G595" t="s">
        <v>698</v>
      </c>
    </row>
    <row r="596" spans="1:7" x14ac:dyDescent="0.2">
      <c r="A596" t="s">
        <v>8177</v>
      </c>
      <c r="B596" t="s">
        <v>9323</v>
      </c>
      <c r="C596" t="s">
        <v>9324</v>
      </c>
      <c r="D596" t="s">
        <v>8389</v>
      </c>
      <c r="E596" t="s">
        <v>8389</v>
      </c>
      <c r="F596" t="s">
        <v>19511</v>
      </c>
      <c r="G596" t="s">
        <v>699</v>
      </c>
    </row>
    <row r="597" spans="1:7" x14ac:dyDescent="0.2">
      <c r="A597" t="s">
        <v>8220</v>
      </c>
      <c r="B597" t="s">
        <v>9325</v>
      </c>
      <c r="C597" t="s">
        <v>9326</v>
      </c>
      <c r="D597" t="s">
        <v>8389</v>
      </c>
      <c r="E597" t="s">
        <v>19511</v>
      </c>
      <c r="F597" t="s">
        <v>700</v>
      </c>
      <c r="G597" t="s">
        <v>701</v>
      </c>
    </row>
    <row r="598" spans="1:7" x14ac:dyDescent="0.2">
      <c r="A598" t="s">
        <v>8216</v>
      </c>
      <c r="B598" t="s">
        <v>9327</v>
      </c>
      <c r="C598" t="s">
        <v>9328</v>
      </c>
      <c r="D598" t="s">
        <v>8389</v>
      </c>
      <c r="E598" t="s">
        <v>702</v>
      </c>
      <c r="F598" t="s">
        <v>703</v>
      </c>
      <c r="G598" t="s">
        <v>704</v>
      </c>
    </row>
    <row r="599" spans="1:7" x14ac:dyDescent="0.2">
      <c r="A599" t="s">
        <v>8183</v>
      </c>
      <c r="B599" t="s">
        <v>9329</v>
      </c>
      <c r="C599" t="s">
        <v>9330</v>
      </c>
      <c r="D599" t="s">
        <v>8389</v>
      </c>
      <c r="E599" t="s">
        <v>9331</v>
      </c>
      <c r="F599" t="s">
        <v>19511</v>
      </c>
      <c r="G599" t="s">
        <v>705</v>
      </c>
    </row>
    <row r="600" spans="1:7" x14ac:dyDescent="0.2">
      <c r="A600" t="s">
        <v>8183</v>
      </c>
      <c r="B600" t="s">
        <v>9332</v>
      </c>
      <c r="C600" t="s">
        <v>9333</v>
      </c>
      <c r="D600" t="s">
        <v>8389</v>
      </c>
      <c r="E600" t="s">
        <v>8389</v>
      </c>
      <c r="F600" t="s">
        <v>706</v>
      </c>
      <c r="G600" t="s">
        <v>707</v>
      </c>
    </row>
    <row r="601" spans="1:7" x14ac:dyDescent="0.2">
      <c r="A601" t="s">
        <v>8216</v>
      </c>
      <c r="B601" t="s">
        <v>9334</v>
      </c>
      <c r="C601" t="s">
        <v>19511</v>
      </c>
      <c r="D601" t="s">
        <v>8389</v>
      </c>
      <c r="E601" t="s">
        <v>708</v>
      </c>
      <c r="F601" t="s">
        <v>709</v>
      </c>
      <c r="G601" t="s">
        <v>710</v>
      </c>
    </row>
    <row r="602" spans="1:7" x14ac:dyDescent="0.2">
      <c r="A602" t="s">
        <v>8183</v>
      </c>
      <c r="B602" t="s">
        <v>9335</v>
      </c>
      <c r="C602" t="s">
        <v>9336</v>
      </c>
      <c r="D602" t="s">
        <v>8389</v>
      </c>
      <c r="E602" t="s">
        <v>8389</v>
      </c>
      <c r="F602" t="s">
        <v>711</v>
      </c>
      <c r="G602" t="s">
        <v>712</v>
      </c>
    </row>
    <row r="603" spans="1:7" x14ac:dyDescent="0.2">
      <c r="A603" t="s">
        <v>8186</v>
      </c>
      <c r="B603" t="s">
        <v>9337</v>
      </c>
      <c r="C603" t="s">
        <v>9338</v>
      </c>
      <c r="D603" t="s">
        <v>8389</v>
      </c>
      <c r="E603" t="s">
        <v>8389</v>
      </c>
      <c r="F603" t="s">
        <v>19511</v>
      </c>
      <c r="G603" t="s">
        <v>713</v>
      </c>
    </row>
    <row r="604" spans="1:7" x14ac:dyDescent="0.2">
      <c r="A604" t="s">
        <v>8216</v>
      </c>
      <c r="B604" t="s">
        <v>9339</v>
      </c>
      <c r="C604" t="s">
        <v>9340</v>
      </c>
      <c r="D604" t="s">
        <v>8389</v>
      </c>
      <c r="E604" t="s">
        <v>8389</v>
      </c>
      <c r="F604" t="s">
        <v>19511</v>
      </c>
      <c r="G604" t="s">
        <v>19511</v>
      </c>
    </row>
    <row r="605" spans="1:7" x14ac:dyDescent="0.2">
      <c r="A605" t="s">
        <v>8353</v>
      </c>
      <c r="B605" t="s">
        <v>9341</v>
      </c>
      <c r="C605" t="s">
        <v>19511</v>
      </c>
      <c r="D605" t="s">
        <v>8389</v>
      </c>
      <c r="E605" t="s">
        <v>714</v>
      </c>
      <c r="F605" t="s">
        <v>19511</v>
      </c>
      <c r="G605" t="s">
        <v>715</v>
      </c>
    </row>
    <row r="606" spans="1:7" x14ac:dyDescent="0.2">
      <c r="A606" t="s">
        <v>8174</v>
      </c>
      <c r="B606" t="s">
        <v>9342</v>
      </c>
      <c r="C606" t="s">
        <v>9343</v>
      </c>
      <c r="D606" t="s">
        <v>9344</v>
      </c>
      <c r="E606" t="s">
        <v>19511</v>
      </c>
      <c r="F606" t="s">
        <v>19511</v>
      </c>
      <c r="G606" t="s">
        <v>716</v>
      </c>
    </row>
    <row r="607" spans="1:7" x14ac:dyDescent="0.2">
      <c r="A607" t="s">
        <v>8582</v>
      </c>
      <c r="B607" t="s">
        <v>9345</v>
      </c>
      <c r="C607" t="s">
        <v>19511</v>
      </c>
      <c r="D607" t="s">
        <v>9344</v>
      </c>
      <c r="E607" t="s">
        <v>9344</v>
      </c>
      <c r="F607" t="s">
        <v>19511</v>
      </c>
      <c r="G607" t="s">
        <v>717</v>
      </c>
    </row>
    <row r="608" spans="1:7" x14ac:dyDescent="0.2">
      <c r="A608" t="s">
        <v>8582</v>
      </c>
      <c r="B608" t="s">
        <v>9346</v>
      </c>
      <c r="C608" t="s">
        <v>19511</v>
      </c>
      <c r="D608" t="s">
        <v>9344</v>
      </c>
      <c r="E608" t="s">
        <v>9344</v>
      </c>
      <c r="F608" t="s">
        <v>19511</v>
      </c>
      <c r="G608" t="s">
        <v>717</v>
      </c>
    </row>
    <row r="609" spans="1:7" x14ac:dyDescent="0.2">
      <c r="A609" t="s">
        <v>8174</v>
      </c>
      <c r="B609" t="s">
        <v>9347</v>
      </c>
      <c r="C609" t="s">
        <v>9348</v>
      </c>
      <c r="D609" t="s">
        <v>9344</v>
      </c>
      <c r="E609" t="s">
        <v>19511</v>
      </c>
      <c r="F609" t="s">
        <v>19511</v>
      </c>
      <c r="G609" t="s">
        <v>19511</v>
      </c>
    </row>
    <row r="610" spans="1:7" x14ac:dyDescent="0.2">
      <c r="A610" t="s">
        <v>8174</v>
      </c>
      <c r="B610" t="s">
        <v>9349</v>
      </c>
      <c r="C610" t="s">
        <v>9350</v>
      </c>
      <c r="D610" t="s">
        <v>9344</v>
      </c>
      <c r="E610" t="s">
        <v>19511</v>
      </c>
      <c r="F610" t="s">
        <v>19511</v>
      </c>
      <c r="G610" t="s">
        <v>718</v>
      </c>
    </row>
    <row r="611" spans="1:7" x14ac:dyDescent="0.2">
      <c r="A611" t="s">
        <v>8177</v>
      </c>
      <c r="B611" t="s">
        <v>9351</v>
      </c>
      <c r="C611" t="s">
        <v>9352</v>
      </c>
      <c r="D611" t="s">
        <v>9344</v>
      </c>
      <c r="E611" t="s">
        <v>9344</v>
      </c>
      <c r="F611" t="s">
        <v>719</v>
      </c>
      <c r="G611" t="s">
        <v>720</v>
      </c>
    </row>
    <row r="612" spans="1:7" x14ac:dyDescent="0.2">
      <c r="A612" t="s">
        <v>8177</v>
      </c>
      <c r="B612" t="s">
        <v>9353</v>
      </c>
      <c r="C612" t="s">
        <v>9354</v>
      </c>
      <c r="D612" t="s">
        <v>9344</v>
      </c>
      <c r="E612" t="s">
        <v>9344</v>
      </c>
      <c r="F612" t="s">
        <v>721</v>
      </c>
      <c r="G612" t="s">
        <v>722</v>
      </c>
    </row>
    <row r="613" spans="1:7" x14ac:dyDescent="0.2">
      <c r="A613" t="s">
        <v>8174</v>
      </c>
      <c r="B613" t="s">
        <v>9355</v>
      </c>
      <c r="C613" t="s">
        <v>9356</v>
      </c>
      <c r="D613" t="s">
        <v>9344</v>
      </c>
      <c r="E613" t="s">
        <v>19511</v>
      </c>
      <c r="F613" t="s">
        <v>19511</v>
      </c>
      <c r="G613" t="s">
        <v>19511</v>
      </c>
    </row>
    <row r="614" spans="1:7" x14ac:dyDescent="0.2">
      <c r="A614" t="s">
        <v>8174</v>
      </c>
      <c r="B614" t="s">
        <v>9357</v>
      </c>
      <c r="C614" t="s">
        <v>9358</v>
      </c>
      <c r="D614" t="s">
        <v>9344</v>
      </c>
      <c r="E614" t="s">
        <v>19511</v>
      </c>
      <c r="F614" t="s">
        <v>19511</v>
      </c>
      <c r="G614" t="s">
        <v>19511</v>
      </c>
    </row>
    <row r="615" spans="1:7" x14ac:dyDescent="0.2">
      <c r="A615" t="s">
        <v>8174</v>
      </c>
      <c r="B615" t="s">
        <v>9359</v>
      </c>
      <c r="C615" t="s">
        <v>9360</v>
      </c>
      <c r="D615" t="s">
        <v>9344</v>
      </c>
      <c r="E615" t="s">
        <v>19511</v>
      </c>
      <c r="F615" t="s">
        <v>19511</v>
      </c>
      <c r="G615" t="s">
        <v>19511</v>
      </c>
    </row>
    <row r="616" spans="1:7" x14ac:dyDescent="0.2">
      <c r="A616" t="s">
        <v>8174</v>
      </c>
      <c r="B616" t="s">
        <v>9361</v>
      </c>
      <c r="C616" t="s">
        <v>9362</v>
      </c>
      <c r="D616" t="s">
        <v>9344</v>
      </c>
      <c r="E616" t="s">
        <v>19511</v>
      </c>
      <c r="F616" t="s">
        <v>19511</v>
      </c>
      <c r="G616" t="s">
        <v>19511</v>
      </c>
    </row>
    <row r="617" spans="1:7" x14ac:dyDescent="0.2">
      <c r="A617" t="s">
        <v>8174</v>
      </c>
      <c r="B617" t="s">
        <v>9363</v>
      </c>
      <c r="C617" t="s">
        <v>9364</v>
      </c>
      <c r="D617" t="s">
        <v>9344</v>
      </c>
      <c r="E617" t="s">
        <v>19511</v>
      </c>
      <c r="F617" t="s">
        <v>19511</v>
      </c>
      <c r="G617" t="s">
        <v>19511</v>
      </c>
    </row>
    <row r="618" spans="1:7" x14ac:dyDescent="0.2">
      <c r="A618" t="s">
        <v>8174</v>
      </c>
      <c r="B618" t="s">
        <v>9365</v>
      </c>
      <c r="C618" t="s">
        <v>9366</v>
      </c>
      <c r="D618" t="s">
        <v>9344</v>
      </c>
      <c r="E618" t="s">
        <v>19511</v>
      </c>
      <c r="F618" t="s">
        <v>19511</v>
      </c>
      <c r="G618" t="s">
        <v>19511</v>
      </c>
    </row>
    <row r="619" spans="1:7" x14ac:dyDescent="0.2">
      <c r="A619" t="s">
        <v>8174</v>
      </c>
      <c r="B619" t="s">
        <v>9367</v>
      </c>
      <c r="C619" t="s">
        <v>9368</v>
      </c>
      <c r="D619" t="s">
        <v>9344</v>
      </c>
      <c r="E619" t="s">
        <v>19511</v>
      </c>
      <c r="F619" t="s">
        <v>19511</v>
      </c>
      <c r="G619" t="s">
        <v>19511</v>
      </c>
    </row>
    <row r="620" spans="1:7" x14ac:dyDescent="0.2">
      <c r="A620" t="s">
        <v>8174</v>
      </c>
      <c r="B620" t="s">
        <v>9369</v>
      </c>
      <c r="C620" t="s">
        <v>9370</v>
      </c>
      <c r="D620" t="s">
        <v>9344</v>
      </c>
      <c r="E620" t="s">
        <v>9344</v>
      </c>
      <c r="F620" t="s">
        <v>19511</v>
      </c>
      <c r="G620" t="s">
        <v>19511</v>
      </c>
    </row>
    <row r="621" spans="1:7" x14ac:dyDescent="0.2">
      <c r="A621" t="s">
        <v>8216</v>
      </c>
      <c r="B621" t="s">
        <v>9371</v>
      </c>
      <c r="C621" t="s">
        <v>9372</v>
      </c>
      <c r="D621" t="s">
        <v>9344</v>
      </c>
      <c r="E621" t="s">
        <v>9344</v>
      </c>
      <c r="F621" t="s">
        <v>723</v>
      </c>
      <c r="G621" t="s">
        <v>724</v>
      </c>
    </row>
    <row r="622" spans="1:7" x14ac:dyDescent="0.2">
      <c r="A622" t="s">
        <v>8523</v>
      </c>
      <c r="B622" t="s">
        <v>9373</v>
      </c>
      <c r="C622" t="s">
        <v>19511</v>
      </c>
      <c r="D622" t="s">
        <v>9344</v>
      </c>
      <c r="E622" t="s">
        <v>9344</v>
      </c>
      <c r="F622" t="s">
        <v>19511</v>
      </c>
      <c r="G622" t="s">
        <v>725</v>
      </c>
    </row>
    <row r="623" spans="1:7" x14ac:dyDescent="0.2">
      <c r="A623" t="s">
        <v>8177</v>
      </c>
      <c r="B623" t="s">
        <v>8865</v>
      </c>
      <c r="C623" t="s">
        <v>9374</v>
      </c>
      <c r="D623" t="s">
        <v>9344</v>
      </c>
      <c r="E623" t="s">
        <v>19511</v>
      </c>
      <c r="F623" t="s">
        <v>726</v>
      </c>
      <c r="G623" t="s">
        <v>727</v>
      </c>
    </row>
    <row r="624" spans="1:7" x14ac:dyDescent="0.2">
      <c r="A624" t="s">
        <v>8417</v>
      </c>
      <c r="B624" t="s">
        <v>9375</v>
      </c>
      <c r="C624" t="s">
        <v>9376</v>
      </c>
      <c r="D624" t="s">
        <v>9344</v>
      </c>
      <c r="E624" t="s">
        <v>9344</v>
      </c>
      <c r="F624" t="s">
        <v>728</v>
      </c>
      <c r="G624" t="s">
        <v>729</v>
      </c>
    </row>
    <row r="625" spans="1:7" x14ac:dyDescent="0.2">
      <c r="A625" t="s">
        <v>8216</v>
      </c>
      <c r="B625" t="s">
        <v>9377</v>
      </c>
      <c r="C625" t="s">
        <v>9378</v>
      </c>
      <c r="D625" t="s">
        <v>9344</v>
      </c>
      <c r="E625" t="s">
        <v>9344</v>
      </c>
      <c r="F625" t="s">
        <v>730</v>
      </c>
      <c r="G625" t="s">
        <v>731</v>
      </c>
    </row>
    <row r="626" spans="1:7" x14ac:dyDescent="0.2">
      <c r="A626" t="s">
        <v>8183</v>
      </c>
      <c r="B626" t="s">
        <v>9379</v>
      </c>
      <c r="C626" t="s">
        <v>9380</v>
      </c>
      <c r="D626" t="s">
        <v>9344</v>
      </c>
      <c r="E626" t="s">
        <v>9344</v>
      </c>
      <c r="F626" t="s">
        <v>19511</v>
      </c>
      <c r="G626" t="s">
        <v>732</v>
      </c>
    </row>
    <row r="627" spans="1:7" x14ac:dyDescent="0.2">
      <c r="A627" t="s">
        <v>8177</v>
      </c>
      <c r="B627" t="s">
        <v>9381</v>
      </c>
      <c r="C627" t="s">
        <v>9382</v>
      </c>
      <c r="D627" t="s">
        <v>9344</v>
      </c>
      <c r="E627" t="s">
        <v>9344</v>
      </c>
      <c r="F627" t="s">
        <v>733</v>
      </c>
      <c r="G627" t="s">
        <v>734</v>
      </c>
    </row>
    <row r="628" spans="1:7" x14ac:dyDescent="0.2">
      <c r="A628" t="s">
        <v>8177</v>
      </c>
      <c r="B628" t="s">
        <v>9383</v>
      </c>
      <c r="C628" t="s">
        <v>9384</v>
      </c>
      <c r="D628" t="s">
        <v>9344</v>
      </c>
      <c r="E628" t="s">
        <v>9344</v>
      </c>
      <c r="F628" t="s">
        <v>735</v>
      </c>
      <c r="G628" t="s">
        <v>736</v>
      </c>
    </row>
    <row r="629" spans="1:7" x14ac:dyDescent="0.2">
      <c r="A629" t="s">
        <v>8177</v>
      </c>
      <c r="B629" t="s">
        <v>9385</v>
      </c>
      <c r="C629" t="s">
        <v>9386</v>
      </c>
      <c r="D629" t="s">
        <v>9344</v>
      </c>
      <c r="E629" t="s">
        <v>9344</v>
      </c>
      <c r="F629" t="s">
        <v>737</v>
      </c>
      <c r="G629" t="s">
        <v>738</v>
      </c>
    </row>
    <row r="630" spans="1:7" x14ac:dyDescent="0.2">
      <c r="A630" t="s">
        <v>8174</v>
      </c>
      <c r="B630" t="s">
        <v>9387</v>
      </c>
      <c r="C630" t="s">
        <v>9388</v>
      </c>
      <c r="D630" t="s">
        <v>9344</v>
      </c>
      <c r="E630" t="s">
        <v>19511</v>
      </c>
      <c r="F630" t="s">
        <v>19511</v>
      </c>
      <c r="G630" t="s">
        <v>739</v>
      </c>
    </row>
    <row r="631" spans="1:7" x14ac:dyDescent="0.2">
      <c r="A631" t="s">
        <v>8177</v>
      </c>
      <c r="B631" t="s">
        <v>9389</v>
      </c>
      <c r="C631" t="s">
        <v>9390</v>
      </c>
      <c r="D631" t="s">
        <v>9344</v>
      </c>
      <c r="E631" t="s">
        <v>9344</v>
      </c>
      <c r="F631" t="s">
        <v>740</v>
      </c>
      <c r="G631" t="s">
        <v>741</v>
      </c>
    </row>
    <row r="632" spans="1:7" x14ac:dyDescent="0.2">
      <c r="A632" t="s">
        <v>8177</v>
      </c>
      <c r="B632" t="s">
        <v>9391</v>
      </c>
      <c r="C632" t="s">
        <v>9392</v>
      </c>
      <c r="D632" t="s">
        <v>9344</v>
      </c>
      <c r="E632" t="s">
        <v>9344</v>
      </c>
      <c r="F632" t="s">
        <v>740</v>
      </c>
      <c r="G632" t="s">
        <v>741</v>
      </c>
    </row>
    <row r="633" spans="1:7" x14ac:dyDescent="0.2">
      <c r="A633" t="s">
        <v>8177</v>
      </c>
      <c r="B633" t="s">
        <v>9393</v>
      </c>
      <c r="C633" t="s">
        <v>9394</v>
      </c>
      <c r="D633" t="s">
        <v>9344</v>
      </c>
      <c r="E633" t="s">
        <v>19511</v>
      </c>
      <c r="F633" t="s">
        <v>742</v>
      </c>
      <c r="G633" t="s">
        <v>743</v>
      </c>
    </row>
    <row r="634" spans="1:7" x14ac:dyDescent="0.2">
      <c r="A634" t="s">
        <v>8216</v>
      </c>
      <c r="B634" t="s">
        <v>9395</v>
      </c>
      <c r="C634" t="s">
        <v>9396</v>
      </c>
      <c r="D634" t="s">
        <v>9344</v>
      </c>
      <c r="E634" t="s">
        <v>19511</v>
      </c>
      <c r="F634" t="s">
        <v>744</v>
      </c>
      <c r="G634" t="s">
        <v>745</v>
      </c>
    </row>
    <row r="635" spans="1:7" x14ac:dyDescent="0.2">
      <c r="A635" t="s">
        <v>8177</v>
      </c>
      <c r="B635" t="s">
        <v>9397</v>
      </c>
      <c r="C635" t="s">
        <v>9398</v>
      </c>
      <c r="D635" t="s">
        <v>9344</v>
      </c>
      <c r="E635" t="s">
        <v>19511</v>
      </c>
      <c r="F635" t="s">
        <v>746</v>
      </c>
      <c r="G635" t="s">
        <v>747</v>
      </c>
    </row>
    <row r="636" spans="1:7" x14ac:dyDescent="0.2">
      <c r="A636" t="s">
        <v>8174</v>
      </c>
      <c r="B636" t="s">
        <v>9399</v>
      </c>
      <c r="C636" t="s">
        <v>9400</v>
      </c>
      <c r="D636" t="s">
        <v>9344</v>
      </c>
      <c r="E636" t="s">
        <v>19511</v>
      </c>
      <c r="F636" t="s">
        <v>19511</v>
      </c>
      <c r="G636" t="s">
        <v>19511</v>
      </c>
    </row>
    <row r="637" spans="1:7" x14ac:dyDescent="0.2">
      <c r="A637" t="s">
        <v>8174</v>
      </c>
      <c r="B637" t="s">
        <v>9401</v>
      </c>
      <c r="C637" t="s">
        <v>9402</v>
      </c>
      <c r="D637" t="s">
        <v>9344</v>
      </c>
      <c r="E637" t="s">
        <v>19511</v>
      </c>
      <c r="F637" t="s">
        <v>19511</v>
      </c>
      <c r="G637" t="s">
        <v>19511</v>
      </c>
    </row>
    <row r="638" spans="1:7" x14ac:dyDescent="0.2">
      <c r="A638" t="s">
        <v>8174</v>
      </c>
      <c r="B638" t="s">
        <v>9403</v>
      </c>
      <c r="C638" t="s">
        <v>9404</v>
      </c>
      <c r="D638" t="s">
        <v>9344</v>
      </c>
      <c r="E638" t="s">
        <v>19511</v>
      </c>
      <c r="F638" t="s">
        <v>19511</v>
      </c>
      <c r="G638" t="s">
        <v>19511</v>
      </c>
    </row>
    <row r="639" spans="1:7" x14ac:dyDescent="0.2">
      <c r="A639" t="s">
        <v>8174</v>
      </c>
      <c r="B639" t="s">
        <v>9405</v>
      </c>
      <c r="C639" t="s">
        <v>9406</v>
      </c>
      <c r="D639" t="s">
        <v>9344</v>
      </c>
      <c r="E639" t="s">
        <v>19511</v>
      </c>
      <c r="F639" t="s">
        <v>19511</v>
      </c>
      <c r="G639" t="s">
        <v>19511</v>
      </c>
    </row>
    <row r="640" spans="1:7" x14ac:dyDescent="0.2">
      <c r="A640" t="s">
        <v>8174</v>
      </c>
      <c r="B640" t="s">
        <v>9407</v>
      </c>
      <c r="C640" t="s">
        <v>9408</v>
      </c>
      <c r="D640" t="s">
        <v>9344</v>
      </c>
      <c r="E640" t="s">
        <v>19511</v>
      </c>
      <c r="F640" t="s">
        <v>19511</v>
      </c>
      <c r="G640" t="s">
        <v>19511</v>
      </c>
    </row>
    <row r="641" spans="1:7" x14ac:dyDescent="0.2">
      <c r="A641" t="s">
        <v>8174</v>
      </c>
      <c r="B641" t="s">
        <v>9409</v>
      </c>
      <c r="C641" t="s">
        <v>9410</v>
      </c>
      <c r="D641" t="s">
        <v>9344</v>
      </c>
      <c r="E641" t="s">
        <v>19511</v>
      </c>
      <c r="F641" t="s">
        <v>19511</v>
      </c>
      <c r="G641" t="s">
        <v>19511</v>
      </c>
    </row>
    <row r="642" spans="1:7" x14ac:dyDescent="0.2">
      <c r="A642" t="s">
        <v>8174</v>
      </c>
      <c r="B642" t="s">
        <v>9411</v>
      </c>
      <c r="C642" t="s">
        <v>9400</v>
      </c>
      <c r="D642" t="s">
        <v>9344</v>
      </c>
      <c r="E642" t="s">
        <v>19511</v>
      </c>
      <c r="F642" t="s">
        <v>19511</v>
      </c>
      <c r="G642" t="s">
        <v>19511</v>
      </c>
    </row>
    <row r="643" spans="1:7" x14ac:dyDescent="0.2">
      <c r="A643" t="s">
        <v>8174</v>
      </c>
      <c r="B643" t="s">
        <v>9412</v>
      </c>
      <c r="C643" t="s">
        <v>9413</v>
      </c>
      <c r="D643" t="s">
        <v>9344</v>
      </c>
      <c r="E643" t="s">
        <v>19511</v>
      </c>
      <c r="F643" t="s">
        <v>19511</v>
      </c>
      <c r="G643" t="s">
        <v>19511</v>
      </c>
    </row>
    <row r="644" spans="1:7" x14ac:dyDescent="0.2">
      <c r="A644" t="s">
        <v>8174</v>
      </c>
      <c r="B644" t="s">
        <v>9414</v>
      </c>
      <c r="C644" t="s">
        <v>9415</v>
      </c>
      <c r="D644" t="s">
        <v>9344</v>
      </c>
      <c r="E644" t="s">
        <v>19511</v>
      </c>
      <c r="F644" t="s">
        <v>19511</v>
      </c>
      <c r="G644" t="s">
        <v>19511</v>
      </c>
    </row>
    <row r="645" spans="1:7" x14ac:dyDescent="0.2">
      <c r="A645" t="s">
        <v>8174</v>
      </c>
      <c r="B645" t="s">
        <v>9416</v>
      </c>
      <c r="C645" t="s">
        <v>9417</v>
      </c>
      <c r="D645" t="s">
        <v>9344</v>
      </c>
      <c r="E645" t="s">
        <v>19511</v>
      </c>
      <c r="F645" t="s">
        <v>19511</v>
      </c>
      <c r="G645" t="s">
        <v>19511</v>
      </c>
    </row>
    <row r="646" spans="1:7" x14ac:dyDescent="0.2">
      <c r="A646" t="s">
        <v>8174</v>
      </c>
      <c r="B646" t="s">
        <v>9418</v>
      </c>
      <c r="C646" t="s">
        <v>9419</v>
      </c>
      <c r="D646" t="s">
        <v>9344</v>
      </c>
      <c r="E646" t="s">
        <v>19511</v>
      </c>
      <c r="F646" t="s">
        <v>19511</v>
      </c>
      <c r="G646" t="s">
        <v>19511</v>
      </c>
    </row>
    <row r="647" spans="1:7" x14ac:dyDescent="0.2">
      <c r="A647" t="s">
        <v>8174</v>
      </c>
      <c r="B647" t="s">
        <v>9420</v>
      </c>
      <c r="C647" t="s">
        <v>9362</v>
      </c>
      <c r="D647" t="s">
        <v>9344</v>
      </c>
      <c r="E647" t="s">
        <v>19511</v>
      </c>
      <c r="F647" t="s">
        <v>19511</v>
      </c>
      <c r="G647" t="s">
        <v>19511</v>
      </c>
    </row>
    <row r="648" spans="1:7" x14ac:dyDescent="0.2">
      <c r="A648" t="s">
        <v>8174</v>
      </c>
      <c r="B648" t="s">
        <v>9421</v>
      </c>
      <c r="C648" t="s">
        <v>9362</v>
      </c>
      <c r="D648" t="s">
        <v>9344</v>
      </c>
      <c r="E648" t="s">
        <v>19511</v>
      </c>
      <c r="F648" t="s">
        <v>19511</v>
      </c>
      <c r="G648" t="s">
        <v>19511</v>
      </c>
    </row>
    <row r="649" spans="1:7" x14ac:dyDescent="0.2">
      <c r="A649" t="s">
        <v>8174</v>
      </c>
      <c r="B649" t="s">
        <v>9422</v>
      </c>
      <c r="C649" t="s">
        <v>9423</v>
      </c>
      <c r="D649" t="s">
        <v>9344</v>
      </c>
      <c r="E649" t="s">
        <v>19511</v>
      </c>
      <c r="F649" t="s">
        <v>19511</v>
      </c>
      <c r="G649" t="s">
        <v>19511</v>
      </c>
    </row>
    <row r="650" spans="1:7" x14ac:dyDescent="0.2">
      <c r="A650" t="s">
        <v>8174</v>
      </c>
      <c r="B650" t="s">
        <v>9424</v>
      </c>
      <c r="C650" t="s">
        <v>9425</v>
      </c>
      <c r="D650" t="s">
        <v>9344</v>
      </c>
      <c r="E650" t="s">
        <v>19511</v>
      </c>
      <c r="F650" t="s">
        <v>19511</v>
      </c>
      <c r="G650" t="s">
        <v>19511</v>
      </c>
    </row>
    <row r="651" spans="1:7" x14ac:dyDescent="0.2">
      <c r="A651" t="s">
        <v>8174</v>
      </c>
      <c r="B651" t="s">
        <v>9426</v>
      </c>
      <c r="C651" t="s">
        <v>9427</v>
      </c>
      <c r="D651" t="s">
        <v>9344</v>
      </c>
      <c r="E651" t="s">
        <v>19511</v>
      </c>
      <c r="F651" t="s">
        <v>19511</v>
      </c>
      <c r="G651" t="s">
        <v>19511</v>
      </c>
    </row>
    <row r="652" spans="1:7" x14ac:dyDescent="0.2">
      <c r="A652" t="s">
        <v>8174</v>
      </c>
      <c r="B652" t="s">
        <v>9428</v>
      </c>
      <c r="C652" t="s">
        <v>9429</v>
      </c>
      <c r="D652" t="s">
        <v>9344</v>
      </c>
      <c r="E652" t="s">
        <v>19511</v>
      </c>
      <c r="F652" t="s">
        <v>19511</v>
      </c>
      <c r="G652" t="s">
        <v>19511</v>
      </c>
    </row>
    <row r="653" spans="1:7" x14ac:dyDescent="0.2">
      <c r="A653" t="s">
        <v>8174</v>
      </c>
      <c r="B653" t="s">
        <v>9430</v>
      </c>
      <c r="C653" t="s">
        <v>9431</v>
      </c>
      <c r="D653" t="s">
        <v>9344</v>
      </c>
      <c r="E653" t="s">
        <v>19511</v>
      </c>
      <c r="F653" t="s">
        <v>19511</v>
      </c>
      <c r="G653" t="s">
        <v>19511</v>
      </c>
    </row>
    <row r="654" spans="1:7" x14ac:dyDescent="0.2">
      <c r="A654" t="s">
        <v>8174</v>
      </c>
      <c r="B654" t="s">
        <v>9432</v>
      </c>
      <c r="C654" t="s">
        <v>9433</v>
      </c>
      <c r="D654" t="s">
        <v>9344</v>
      </c>
      <c r="E654" t="s">
        <v>19511</v>
      </c>
      <c r="F654" t="s">
        <v>19511</v>
      </c>
      <c r="G654" t="s">
        <v>19511</v>
      </c>
    </row>
    <row r="655" spans="1:7" x14ac:dyDescent="0.2">
      <c r="A655" t="s">
        <v>8174</v>
      </c>
      <c r="B655" t="s">
        <v>9434</v>
      </c>
      <c r="C655" t="s">
        <v>9435</v>
      </c>
      <c r="D655" t="s">
        <v>9344</v>
      </c>
      <c r="E655" t="s">
        <v>19511</v>
      </c>
      <c r="F655" t="s">
        <v>19511</v>
      </c>
      <c r="G655" t="s">
        <v>19511</v>
      </c>
    </row>
    <row r="656" spans="1:7" x14ac:dyDescent="0.2">
      <c r="A656" t="s">
        <v>8174</v>
      </c>
      <c r="B656" t="s">
        <v>9436</v>
      </c>
      <c r="C656" t="s">
        <v>9437</v>
      </c>
      <c r="D656" t="s">
        <v>9344</v>
      </c>
      <c r="E656" t="s">
        <v>19511</v>
      </c>
      <c r="F656" t="s">
        <v>19511</v>
      </c>
      <c r="G656" t="s">
        <v>19511</v>
      </c>
    </row>
    <row r="657" spans="1:7" x14ac:dyDescent="0.2">
      <c r="A657" t="s">
        <v>8174</v>
      </c>
      <c r="B657" t="s">
        <v>9438</v>
      </c>
      <c r="C657" t="s">
        <v>9439</v>
      </c>
      <c r="D657" t="s">
        <v>9344</v>
      </c>
      <c r="E657" t="s">
        <v>19511</v>
      </c>
      <c r="F657" t="s">
        <v>19511</v>
      </c>
      <c r="G657" t="s">
        <v>19511</v>
      </c>
    </row>
    <row r="658" spans="1:7" x14ac:dyDescent="0.2">
      <c r="A658" t="s">
        <v>8174</v>
      </c>
      <c r="B658" t="s">
        <v>9440</v>
      </c>
      <c r="C658" t="s">
        <v>9362</v>
      </c>
      <c r="D658" t="s">
        <v>9344</v>
      </c>
      <c r="E658" t="s">
        <v>19511</v>
      </c>
      <c r="F658" t="s">
        <v>19511</v>
      </c>
      <c r="G658" t="s">
        <v>19511</v>
      </c>
    </row>
    <row r="659" spans="1:7" x14ac:dyDescent="0.2">
      <c r="A659" t="s">
        <v>8174</v>
      </c>
      <c r="B659" t="s">
        <v>9441</v>
      </c>
      <c r="C659" t="s">
        <v>9442</v>
      </c>
      <c r="D659" t="s">
        <v>9344</v>
      </c>
      <c r="E659" t="s">
        <v>19511</v>
      </c>
      <c r="F659" t="s">
        <v>19511</v>
      </c>
      <c r="G659" t="s">
        <v>19511</v>
      </c>
    </row>
    <row r="660" spans="1:7" x14ac:dyDescent="0.2">
      <c r="A660" t="s">
        <v>8174</v>
      </c>
      <c r="B660" t="s">
        <v>9443</v>
      </c>
      <c r="C660" t="s">
        <v>9444</v>
      </c>
      <c r="D660" t="s">
        <v>9344</v>
      </c>
      <c r="E660" t="s">
        <v>19511</v>
      </c>
      <c r="F660" t="s">
        <v>19511</v>
      </c>
      <c r="G660" t="s">
        <v>19511</v>
      </c>
    </row>
    <row r="661" spans="1:7" x14ac:dyDescent="0.2">
      <c r="A661" t="s">
        <v>8174</v>
      </c>
      <c r="B661" t="s">
        <v>9445</v>
      </c>
      <c r="C661" t="s">
        <v>9446</v>
      </c>
      <c r="D661" t="s">
        <v>9344</v>
      </c>
      <c r="E661" t="s">
        <v>19511</v>
      </c>
      <c r="F661" t="s">
        <v>19511</v>
      </c>
      <c r="G661" t="s">
        <v>19511</v>
      </c>
    </row>
    <row r="662" spans="1:7" x14ac:dyDescent="0.2">
      <c r="A662" t="s">
        <v>8174</v>
      </c>
      <c r="B662" t="s">
        <v>9447</v>
      </c>
      <c r="C662" t="s">
        <v>9448</v>
      </c>
      <c r="D662" t="s">
        <v>9344</v>
      </c>
      <c r="E662" t="s">
        <v>19511</v>
      </c>
      <c r="F662" t="s">
        <v>19511</v>
      </c>
      <c r="G662" t="s">
        <v>19511</v>
      </c>
    </row>
    <row r="663" spans="1:7" x14ac:dyDescent="0.2">
      <c r="A663" t="s">
        <v>8174</v>
      </c>
      <c r="B663" t="s">
        <v>9449</v>
      </c>
      <c r="C663" t="s">
        <v>9450</v>
      </c>
      <c r="D663" t="s">
        <v>9344</v>
      </c>
      <c r="E663" t="s">
        <v>19511</v>
      </c>
      <c r="F663" t="s">
        <v>19511</v>
      </c>
      <c r="G663" t="s">
        <v>19511</v>
      </c>
    </row>
    <row r="664" spans="1:7" x14ac:dyDescent="0.2">
      <c r="A664" t="s">
        <v>8174</v>
      </c>
      <c r="B664" t="s">
        <v>9451</v>
      </c>
      <c r="C664" t="s">
        <v>9452</v>
      </c>
      <c r="D664" t="s">
        <v>9344</v>
      </c>
      <c r="E664" t="s">
        <v>19511</v>
      </c>
      <c r="F664" t="s">
        <v>19511</v>
      </c>
      <c r="G664" t="s">
        <v>19511</v>
      </c>
    </row>
    <row r="665" spans="1:7" x14ac:dyDescent="0.2">
      <c r="A665" t="s">
        <v>8174</v>
      </c>
      <c r="B665" t="s">
        <v>9453</v>
      </c>
      <c r="C665" t="s">
        <v>9454</v>
      </c>
      <c r="D665" t="s">
        <v>9344</v>
      </c>
      <c r="E665" t="s">
        <v>19511</v>
      </c>
      <c r="F665" t="s">
        <v>19511</v>
      </c>
      <c r="G665" t="s">
        <v>19511</v>
      </c>
    </row>
    <row r="666" spans="1:7" x14ac:dyDescent="0.2">
      <c r="A666" t="s">
        <v>8174</v>
      </c>
      <c r="B666" t="s">
        <v>9455</v>
      </c>
      <c r="C666" t="s">
        <v>9456</v>
      </c>
      <c r="D666" t="s">
        <v>9344</v>
      </c>
      <c r="E666" t="s">
        <v>19511</v>
      </c>
      <c r="F666" t="s">
        <v>19511</v>
      </c>
      <c r="G666" t="s">
        <v>19511</v>
      </c>
    </row>
    <row r="667" spans="1:7" x14ac:dyDescent="0.2">
      <c r="A667" t="s">
        <v>8174</v>
      </c>
      <c r="B667" t="s">
        <v>9457</v>
      </c>
      <c r="C667" t="s">
        <v>9362</v>
      </c>
      <c r="D667" t="s">
        <v>9344</v>
      </c>
      <c r="E667" t="s">
        <v>19511</v>
      </c>
      <c r="F667" t="s">
        <v>19511</v>
      </c>
      <c r="G667" t="s">
        <v>19511</v>
      </c>
    </row>
    <row r="668" spans="1:7" x14ac:dyDescent="0.2">
      <c r="A668" t="s">
        <v>8417</v>
      </c>
      <c r="B668" t="s">
        <v>9458</v>
      </c>
      <c r="C668" t="s">
        <v>9459</v>
      </c>
      <c r="D668" t="s">
        <v>9344</v>
      </c>
      <c r="E668" t="s">
        <v>19511</v>
      </c>
      <c r="F668" t="s">
        <v>748</v>
      </c>
      <c r="G668" t="s">
        <v>749</v>
      </c>
    </row>
    <row r="669" spans="1:7" x14ac:dyDescent="0.2">
      <c r="A669" t="s">
        <v>8177</v>
      </c>
      <c r="B669" t="s">
        <v>9460</v>
      </c>
      <c r="C669" t="s">
        <v>9461</v>
      </c>
      <c r="D669" t="s">
        <v>9344</v>
      </c>
      <c r="E669" t="s">
        <v>9344</v>
      </c>
      <c r="F669" t="s">
        <v>19511</v>
      </c>
      <c r="G669" t="s">
        <v>750</v>
      </c>
    </row>
    <row r="670" spans="1:7" x14ac:dyDescent="0.2">
      <c r="A670" t="s">
        <v>8177</v>
      </c>
      <c r="B670" t="s">
        <v>9462</v>
      </c>
      <c r="C670" t="s">
        <v>9463</v>
      </c>
      <c r="D670" t="s">
        <v>9344</v>
      </c>
      <c r="E670" t="s">
        <v>9344</v>
      </c>
      <c r="F670" t="s">
        <v>751</v>
      </c>
      <c r="G670" t="s">
        <v>752</v>
      </c>
    </row>
    <row r="671" spans="1:7" x14ac:dyDescent="0.2">
      <c r="A671" t="s">
        <v>8177</v>
      </c>
      <c r="B671" t="s">
        <v>9464</v>
      </c>
      <c r="C671" t="s">
        <v>9465</v>
      </c>
      <c r="D671" t="s">
        <v>9344</v>
      </c>
      <c r="E671" t="s">
        <v>9344</v>
      </c>
      <c r="F671" t="s">
        <v>753</v>
      </c>
      <c r="G671" t="s">
        <v>754</v>
      </c>
    </row>
    <row r="672" spans="1:7" x14ac:dyDescent="0.2">
      <c r="A672" t="s">
        <v>8177</v>
      </c>
      <c r="B672" t="s">
        <v>9466</v>
      </c>
      <c r="C672" t="s">
        <v>9467</v>
      </c>
      <c r="D672" t="s">
        <v>9344</v>
      </c>
      <c r="E672" t="s">
        <v>9344</v>
      </c>
      <c r="F672" t="s">
        <v>755</v>
      </c>
      <c r="G672" t="s">
        <v>756</v>
      </c>
    </row>
    <row r="673" spans="1:7" x14ac:dyDescent="0.2">
      <c r="A673" t="s">
        <v>8177</v>
      </c>
      <c r="B673" t="s">
        <v>9468</v>
      </c>
      <c r="C673" t="s">
        <v>9469</v>
      </c>
      <c r="D673" t="s">
        <v>9344</v>
      </c>
      <c r="E673" t="s">
        <v>9344</v>
      </c>
      <c r="F673" t="s">
        <v>757</v>
      </c>
      <c r="G673" t="s">
        <v>758</v>
      </c>
    </row>
    <row r="674" spans="1:7" x14ac:dyDescent="0.2">
      <c r="A674" t="s">
        <v>8177</v>
      </c>
      <c r="B674" t="s">
        <v>9470</v>
      </c>
      <c r="C674" t="s">
        <v>759</v>
      </c>
      <c r="D674" t="s">
        <v>9344</v>
      </c>
      <c r="E674" t="s">
        <v>9344</v>
      </c>
      <c r="F674" t="s">
        <v>760</v>
      </c>
      <c r="G674" t="s">
        <v>761</v>
      </c>
    </row>
    <row r="675" spans="1:7" x14ac:dyDescent="0.2">
      <c r="A675" t="s">
        <v>8417</v>
      </c>
      <c r="B675" t="s">
        <v>9471</v>
      </c>
      <c r="C675" t="s">
        <v>9472</v>
      </c>
      <c r="D675" t="s">
        <v>9344</v>
      </c>
      <c r="E675" t="s">
        <v>9344</v>
      </c>
      <c r="F675" t="s">
        <v>762</v>
      </c>
      <c r="G675" t="s">
        <v>763</v>
      </c>
    </row>
    <row r="676" spans="1:7" x14ac:dyDescent="0.2">
      <c r="A676" t="s">
        <v>8177</v>
      </c>
      <c r="B676" t="s">
        <v>9473</v>
      </c>
      <c r="C676" t="s">
        <v>9474</v>
      </c>
      <c r="D676" t="s">
        <v>9344</v>
      </c>
      <c r="E676" t="s">
        <v>9344</v>
      </c>
      <c r="F676" t="s">
        <v>764</v>
      </c>
      <c r="G676" t="s">
        <v>765</v>
      </c>
    </row>
    <row r="677" spans="1:7" x14ac:dyDescent="0.2">
      <c r="A677" t="s">
        <v>8177</v>
      </c>
      <c r="B677" t="s">
        <v>9475</v>
      </c>
      <c r="C677" t="s">
        <v>9476</v>
      </c>
      <c r="D677" t="s">
        <v>9344</v>
      </c>
      <c r="E677" t="s">
        <v>9344</v>
      </c>
      <c r="F677" t="s">
        <v>766</v>
      </c>
      <c r="G677" t="s">
        <v>767</v>
      </c>
    </row>
    <row r="678" spans="1:7" x14ac:dyDescent="0.2">
      <c r="A678" t="s">
        <v>8177</v>
      </c>
      <c r="B678" t="s">
        <v>9477</v>
      </c>
      <c r="C678" t="s">
        <v>9478</v>
      </c>
      <c r="D678" t="s">
        <v>9344</v>
      </c>
      <c r="E678" t="s">
        <v>9344</v>
      </c>
      <c r="F678" t="s">
        <v>768</v>
      </c>
      <c r="G678" t="s">
        <v>769</v>
      </c>
    </row>
    <row r="679" spans="1:7" x14ac:dyDescent="0.2">
      <c r="A679" t="s">
        <v>8177</v>
      </c>
      <c r="B679" t="s">
        <v>9479</v>
      </c>
      <c r="C679" t="s">
        <v>9480</v>
      </c>
      <c r="D679" t="s">
        <v>9344</v>
      </c>
      <c r="E679" t="s">
        <v>9344</v>
      </c>
      <c r="F679" t="s">
        <v>770</v>
      </c>
      <c r="G679" t="s">
        <v>771</v>
      </c>
    </row>
    <row r="680" spans="1:7" x14ac:dyDescent="0.2">
      <c r="A680" t="s">
        <v>8177</v>
      </c>
      <c r="B680" t="s">
        <v>9481</v>
      </c>
      <c r="C680" t="s">
        <v>9482</v>
      </c>
      <c r="D680" t="s">
        <v>9344</v>
      </c>
      <c r="E680" t="s">
        <v>9344</v>
      </c>
      <c r="F680" t="s">
        <v>772</v>
      </c>
      <c r="G680" t="s">
        <v>773</v>
      </c>
    </row>
    <row r="681" spans="1:7" x14ac:dyDescent="0.2">
      <c r="A681" t="s">
        <v>8177</v>
      </c>
      <c r="B681" t="s">
        <v>9483</v>
      </c>
      <c r="C681" t="s">
        <v>9484</v>
      </c>
      <c r="D681" t="s">
        <v>9344</v>
      </c>
      <c r="E681" t="s">
        <v>9344</v>
      </c>
      <c r="F681" t="s">
        <v>774</v>
      </c>
      <c r="G681" t="s">
        <v>775</v>
      </c>
    </row>
    <row r="682" spans="1:7" x14ac:dyDescent="0.2">
      <c r="A682" t="s">
        <v>8417</v>
      </c>
      <c r="B682" t="s">
        <v>9485</v>
      </c>
      <c r="C682" t="s">
        <v>9486</v>
      </c>
      <c r="D682" t="s">
        <v>9344</v>
      </c>
      <c r="E682" t="s">
        <v>9344</v>
      </c>
      <c r="F682" t="s">
        <v>776</v>
      </c>
      <c r="G682" t="s">
        <v>777</v>
      </c>
    </row>
    <row r="683" spans="1:7" x14ac:dyDescent="0.2">
      <c r="A683" t="s">
        <v>8177</v>
      </c>
      <c r="B683" t="s">
        <v>9487</v>
      </c>
      <c r="C683" t="s">
        <v>9488</v>
      </c>
      <c r="D683" t="s">
        <v>9344</v>
      </c>
      <c r="E683" t="s">
        <v>9344</v>
      </c>
      <c r="F683" t="s">
        <v>778</v>
      </c>
      <c r="G683" t="s">
        <v>779</v>
      </c>
    </row>
    <row r="684" spans="1:7" x14ac:dyDescent="0.2">
      <c r="A684" t="s">
        <v>8177</v>
      </c>
      <c r="B684" t="s">
        <v>9489</v>
      </c>
      <c r="C684" t="s">
        <v>9490</v>
      </c>
      <c r="D684" t="s">
        <v>9344</v>
      </c>
      <c r="E684" t="s">
        <v>9344</v>
      </c>
      <c r="F684" t="s">
        <v>19511</v>
      </c>
      <c r="G684" t="s">
        <v>19511</v>
      </c>
    </row>
    <row r="685" spans="1:7" x14ac:dyDescent="0.2">
      <c r="A685" t="s">
        <v>8177</v>
      </c>
      <c r="B685" t="s">
        <v>9491</v>
      </c>
      <c r="C685" t="s">
        <v>9492</v>
      </c>
      <c r="D685" t="s">
        <v>9344</v>
      </c>
      <c r="E685" t="s">
        <v>9344</v>
      </c>
      <c r="F685" t="s">
        <v>19511</v>
      </c>
      <c r="G685" t="s">
        <v>19511</v>
      </c>
    </row>
    <row r="686" spans="1:7" x14ac:dyDescent="0.2">
      <c r="A686" t="s">
        <v>8177</v>
      </c>
      <c r="B686" t="s">
        <v>9493</v>
      </c>
      <c r="C686" t="s">
        <v>9494</v>
      </c>
      <c r="D686" t="s">
        <v>9344</v>
      </c>
      <c r="E686" t="s">
        <v>9344</v>
      </c>
      <c r="F686" t="s">
        <v>780</v>
      </c>
      <c r="G686" t="s">
        <v>781</v>
      </c>
    </row>
    <row r="687" spans="1:7" x14ac:dyDescent="0.2">
      <c r="A687" t="s">
        <v>8177</v>
      </c>
      <c r="B687" t="s">
        <v>9495</v>
      </c>
      <c r="C687" t="s">
        <v>9496</v>
      </c>
      <c r="D687" t="s">
        <v>9344</v>
      </c>
      <c r="E687" t="s">
        <v>9344</v>
      </c>
      <c r="F687" t="s">
        <v>782</v>
      </c>
      <c r="G687" t="s">
        <v>783</v>
      </c>
    </row>
    <row r="688" spans="1:7" x14ac:dyDescent="0.2">
      <c r="A688" t="s">
        <v>8177</v>
      </c>
      <c r="B688" t="s">
        <v>9497</v>
      </c>
      <c r="C688" t="s">
        <v>9498</v>
      </c>
      <c r="D688" t="s">
        <v>9344</v>
      </c>
      <c r="E688" t="s">
        <v>9344</v>
      </c>
      <c r="F688" t="s">
        <v>784</v>
      </c>
      <c r="G688" t="s">
        <v>785</v>
      </c>
    </row>
    <row r="689" spans="1:7" x14ac:dyDescent="0.2">
      <c r="A689" t="s">
        <v>8177</v>
      </c>
      <c r="B689" t="s">
        <v>8942</v>
      </c>
      <c r="C689" t="s">
        <v>9499</v>
      </c>
      <c r="D689" t="s">
        <v>9344</v>
      </c>
      <c r="E689" t="s">
        <v>9344</v>
      </c>
      <c r="F689" t="s">
        <v>786</v>
      </c>
      <c r="G689" t="s">
        <v>787</v>
      </c>
    </row>
    <row r="690" spans="1:7" x14ac:dyDescent="0.2">
      <c r="A690" t="s">
        <v>8177</v>
      </c>
      <c r="B690" t="s">
        <v>9500</v>
      </c>
      <c r="C690" t="s">
        <v>9501</v>
      </c>
      <c r="D690" t="s">
        <v>9344</v>
      </c>
      <c r="E690" t="s">
        <v>9344</v>
      </c>
      <c r="F690" t="s">
        <v>788</v>
      </c>
      <c r="G690" t="s">
        <v>789</v>
      </c>
    </row>
    <row r="691" spans="1:7" x14ac:dyDescent="0.2">
      <c r="A691" t="s">
        <v>8417</v>
      </c>
      <c r="B691" t="s">
        <v>9502</v>
      </c>
      <c r="C691" t="s">
        <v>9503</v>
      </c>
      <c r="D691" t="s">
        <v>9344</v>
      </c>
      <c r="E691" t="s">
        <v>9344</v>
      </c>
      <c r="F691" t="s">
        <v>790</v>
      </c>
      <c r="G691" t="s">
        <v>791</v>
      </c>
    </row>
    <row r="692" spans="1:7" x14ac:dyDescent="0.2">
      <c r="A692" t="s">
        <v>8177</v>
      </c>
      <c r="B692" t="s">
        <v>9504</v>
      </c>
      <c r="C692" t="s">
        <v>9505</v>
      </c>
      <c r="D692" t="s">
        <v>9344</v>
      </c>
      <c r="E692" t="s">
        <v>9344</v>
      </c>
      <c r="F692" t="s">
        <v>792</v>
      </c>
      <c r="G692" t="s">
        <v>793</v>
      </c>
    </row>
    <row r="693" spans="1:7" x14ac:dyDescent="0.2">
      <c r="A693" t="s">
        <v>8177</v>
      </c>
      <c r="B693" t="s">
        <v>9506</v>
      </c>
      <c r="C693" t="s">
        <v>9507</v>
      </c>
      <c r="D693" t="s">
        <v>9344</v>
      </c>
      <c r="E693" t="s">
        <v>9344</v>
      </c>
      <c r="F693" t="s">
        <v>794</v>
      </c>
      <c r="G693" t="s">
        <v>795</v>
      </c>
    </row>
    <row r="694" spans="1:7" x14ac:dyDescent="0.2">
      <c r="A694" t="s">
        <v>8177</v>
      </c>
      <c r="B694" t="s">
        <v>9508</v>
      </c>
      <c r="C694" t="s">
        <v>9509</v>
      </c>
      <c r="D694" t="s">
        <v>9344</v>
      </c>
      <c r="E694" t="s">
        <v>9344</v>
      </c>
      <c r="F694" t="s">
        <v>19511</v>
      </c>
      <c r="G694" t="s">
        <v>797</v>
      </c>
    </row>
    <row r="695" spans="1:7" x14ac:dyDescent="0.2">
      <c r="A695" t="s">
        <v>8177</v>
      </c>
      <c r="B695" t="s">
        <v>9510</v>
      </c>
      <c r="C695" t="s">
        <v>9511</v>
      </c>
      <c r="D695" t="s">
        <v>9344</v>
      </c>
      <c r="E695" t="s">
        <v>9344</v>
      </c>
      <c r="F695" t="s">
        <v>798</v>
      </c>
      <c r="G695" t="s">
        <v>799</v>
      </c>
    </row>
    <row r="696" spans="1:7" x14ac:dyDescent="0.2">
      <c r="A696" t="s">
        <v>8177</v>
      </c>
      <c r="B696" t="s">
        <v>9512</v>
      </c>
      <c r="C696" t="s">
        <v>9513</v>
      </c>
      <c r="D696" t="s">
        <v>9344</v>
      </c>
      <c r="E696" t="s">
        <v>9344</v>
      </c>
      <c r="F696" t="s">
        <v>800</v>
      </c>
      <c r="G696" t="s">
        <v>801</v>
      </c>
    </row>
    <row r="697" spans="1:7" x14ac:dyDescent="0.2">
      <c r="A697" t="s">
        <v>8177</v>
      </c>
      <c r="B697" t="s">
        <v>9514</v>
      </c>
      <c r="C697" t="s">
        <v>9515</v>
      </c>
      <c r="D697" t="s">
        <v>9344</v>
      </c>
      <c r="E697" t="s">
        <v>9344</v>
      </c>
      <c r="F697" t="s">
        <v>802</v>
      </c>
      <c r="G697" t="s">
        <v>803</v>
      </c>
    </row>
    <row r="698" spans="1:7" x14ac:dyDescent="0.2">
      <c r="A698" t="s">
        <v>8177</v>
      </c>
      <c r="B698" t="s">
        <v>9516</v>
      </c>
      <c r="C698" t="s">
        <v>9517</v>
      </c>
      <c r="D698" t="s">
        <v>9344</v>
      </c>
      <c r="E698" t="s">
        <v>9344</v>
      </c>
      <c r="F698" t="s">
        <v>804</v>
      </c>
      <c r="G698" t="s">
        <v>19511</v>
      </c>
    </row>
    <row r="699" spans="1:7" x14ac:dyDescent="0.2">
      <c r="A699" t="s">
        <v>8177</v>
      </c>
      <c r="B699" t="s">
        <v>9518</v>
      </c>
      <c r="C699" t="s">
        <v>9519</v>
      </c>
      <c r="D699" t="s">
        <v>9344</v>
      </c>
      <c r="E699" t="s">
        <v>9344</v>
      </c>
      <c r="F699" t="s">
        <v>805</v>
      </c>
      <c r="G699" t="s">
        <v>806</v>
      </c>
    </row>
    <row r="700" spans="1:7" x14ac:dyDescent="0.2">
      <c r="A700" t="s">
        <v>8177</v>
      </c>
      <c r="B700" t="s">
        <v>9520</v>
      </c>
      <c r="C700" t="s">
        <v>9521</v>
      </c>
      <c r="D700" t="s">
        <v>9344</v>
      </c>
      <c r="E700" t="s">
        <v>9344</v>
      </c>
      <c r="F700" t="s">
        <v>807</v>
      </c>
      <c r="G700" t="s">
        <v>808</v>
      </c>
    </row>
    <row r="701" spans="1:7" x14ac:dyDescent="0.2">
      <c r="A701" t="s">
        <v>8177</v>
      </c>
      <c r="B701" t="s">
        <v>9522</v>
      </c>
      <c r="C701" t="s">
        <v>9523</v>
      </c>
      <c r="D701" t="s">
        <v>9344</v>
      </c>
      <c r="E701" t="s">
        <v>9344</v>
      </c>
      <c r="F701" t="s">
        <v>809</v>
      </c>
      <c r="G701" t="s">
        <v>810</v>
      </c>
    </row>
    <row r="702" spans="1:7" x14ac:dyDescent="0.2">
      <c r="A702" t="s">
        <v>8177</v>
      </c>
      <c r="B702" t="s">
        <v>9524</v>
      </c>
      <c r="C702" t="s">
        <v>9525</v>
      </c>
      <c r="D702" t="s">
        <v>9344</v>
      </c>
      <c r="E702" t="s">
        <v>9344</v>
      </c>
      <c r="F702" t="s">
        <v>811</v>
      </c>
      <c r="G702" t="s">
        <v>812</v>
      </c>
    </row>
    <row r="703" spans="1:7" x14ac:dyDescent="0.2">
      <c r="A703" t="s">
        <v>8177</v>
      </c>
      <c r="B703" t="s">
        <v>9526</v>
      </c>
      <c r="C703" t="s">
        <v>8297</v>
      </c>
      <c r="D703" t="s">
        <v>9344</v>
      </c>
      <c r="E703" t="s">
        <v>9344</v>
      </c>
      <c r="F703" t="s">
        <v>813</v>
      </c>
      <c r="G703" t="s">
        <v>814</v>
      </c>
    </row>
    <row r="704" spans="1:7" x14ac:dyDescent="0.2">
      <c r="A704" t="s">
        <v>8177</v>
      </c>
      <c r="B704" t="s">
        <v>9527</v>
      </c>
      <c r="C704" t="s">
        <v>9528</v>
      </c>
      <c r="D704" t="s">
        <v>9344</v>
      </c>
      <c r="E704" t="s">
        <v>9344</v>
      </c>
      <c r="F704" t="s">
        <v>815</v>
      </c>
      <c r="G704" t="s">
        <v>816</v>
      </c>
    </row>
    <row r="705" spans="1:7" x14ac:dyDescent="0.2">
      <c r="A705" t="s">
        <v>8177</v>
      </c>
      <c r="B705" t="s">
        <v>9529</v>
      </c>
      <c r="C705" t="s">
        <v>9528</v>
      </c>
      <c r="D705" t="s">
        <v>9344</v>
      </c>
      <c r="E705" t="s">
        <v>9344</v>
      </c>
      <c r="F705" t="s">
        <v>815</v>
      </c>
      <c r="G705" t="s">
        <v>816</v>
      </c>
    </row>
    <row r="706" spans="1:7" x14ac:dyDescent="0.2">
      <c r="A706" t="s">
        <v>8417</v>
      </c>
      <c r="B706" t="s">
        <v>9530</v>
      </c>
      <c r="C706" t="s">
        <v>817</v>
      </c>
      <c r="D706" t="s">
        <v>9344</v>
      </c>
      <c r="E706" t="s">
        <v>9344</v>
      </c>
      <c r="F706" t="s">
        <v>807</v>
      </c>
      <c r="G706" t="s">
        <v>808</v>
      </c>
    </row>
    <row r="707" spans="1:7" x14ac:dyDescent="0.2">
      <c r="A707" t="s">
        <v>8177</v>
      </c>
      <c r="B707" t="s">
        <v>8875</v>
      </c>
      <c r="C707" t="s">
        <v>9531</v>
      </c>
      <c r="D707" t="s">
        <v>9344</v>
      </c>
      <c r="E707" t="s">
        <v>9344</v>
      </c>
      <c r="F707" t="s">
        <v>818</v>
      </c>
      <c r="G707" t="s">
        <v>819</v>
      </c>
    </row>
    <row r="708" spans="1:7" x14ac:dyDescent="0.2">
      <c r="A708" t="s">
        <v>8177</v>
      </c>
      <c r="B708" t="s">
        <v>9532</v>
      </c>
      <c r="C708" t="s">
        <v>9533</v>
      </c>
      <c r="D708" t="s">
        <v>9344</v>
      </c>
      <c r="E708" t="s">
        <v>9344</v>
      </c>
      <c r="F708" t="s">
        <v>820</v>
      </c>
      <c r="G708" t="s">
        <v>821</v>
      </c>
    </row>
    <row r="709" spans="1:7" x14ac:dyDescent="0.2">
      <c r="A709" t="s">
        <v>8177</v>
      </c>
      <c r="B709" t="s">
        <v>9534</v>
      </c>
      <c r="C709" t="s">
        <v>9535</v>
      </c>
      <c r="D709" t="s">
        <v>9344</v>
      </c>
      <c r="E709" t="s">
        <v>9344</v>
      </c>
      <c r="F709" t="s">
        <v>822</v>
      </c>
      <c r="G709" t="s">
        <v>823</v>
      </c>
    </row>
    <row r="710" spans="1:7" x14ac:dyDescent="0.2">
      <c r="A710" t="s">
        <v>8177</v>
      </c>
      <c r="B710" t="s">
        <v>9536</v>
      </c>
      <c r="C710" t="s">
        <v>9537</v>
      </c>
      <c r="D710" t="s">
        <v>9344</v>
      </c>
      <c r="E710" t="s">
        <v>9344</v>
      </c>
      <c r="F710" t="s">
        <v>824</v>
      </c>
      <c r="G710" t="s">
        <v>825</v>
      </c>
    </row>
    <row r="711" spans="1:7" x14ac:dyDescent="0.2">
      <c r="A711" t="s">
        <v>8177</v>
      </c>
      <c r="B711" t="s">
        <v>9538</v>
      </c>
      <c r="C711" t="s">
        <v>9539</v>
      </c>
      <c r="D711" t="s">
        <v>9344</v>
      </c>
      <c r="E711" t="s">
        <v>9344</v>
      </c>
      <c r="F711" t="s">
        <v>826</v>
      </c>
      <c r="G711" t="s">
        <v>827</v>
      </c>
    </row>
    <row r="712" spans="1:7" x14ac:dyDescent="0.2">
      <c r="A712" t="s">
        <v>8177</v>
      </c>
      <c r="B712" t="s">
        <v>9540</v>
      </c>
      <c r="C712" t="s">
        <v>9541</v>
      </c>
      <c r="D712" t="s">
        <v>9344</v>
      </c>
      <c r="E712" t="s">
        <v>9344</v>
      </c>
      <c r="F712" t="s">
        <v>828</v>
      </c>
      <c r="G712" t="s">
        <v>829</v>
      </c>
    </row>
    <row r="713" spans="1:7" x14ac:dyDescent="0.2">
      <c r="A713" t="s">
        <v>8177</v>
      </c>
      <c r="B713" t="s">
        <v>9542</v>
      </c>
      <c r="C713" t="s">
        <v>9543</v>
      </c>
      <c r="D713" t="s">
        <v>9344</v>
      </c>
      <c r="E713" t="s">
        <v>9344</v>
      </c>
      <c r="F713" t="s">
        <v>828</v>
      </c>
      <c r="G713" t="s">
        <v>829</v>
      </c>
    </row>
    <row r="714" spans="1:7" x14ac:dyDescent="0.2">
      <c r="A714" t="s">
        <v>8177</v>
      </c>
      <c r="B714" t="s">
        <v>9544</v>
      </c>
      <c r="C714" t="s">
        <v>9545</v>
      </c>
      <c r="D714" t="s">
        <v>9344</v>
      </c>
      <c r="E714" t="s">
        <v>9344</v>
      </c>
      <c r="F714" t="s">
        <v>830</v>
      </c>
      <c r="G714" t="s">
        <v>831</v>
      </c>
    </row>
    <row r="715" spans="1:7" x14ac:dyDescent="0.2">
      <c r="A715" t="s">
        <v>8177</v>
      </c>
      <c r="B715" t="s">
        <v>9546</v>
      </c>
      <c r="C715" t="s">
        <v>9547</v>
      </c>
      <c r="D715" t="s">
        <v>9344</v>
      </c>
      <c r="E715" t="s">
        <v>9344</v>
      </c>
      <c r="F715" t="s">
        <v>832</v>
      </c>
      <c r="G715" t="s">
        <v>833</v>
      </c>
    </row>
    <row r="716" spans="1:7" x14ac:dyDescent="0.2">
      <c r="A716" t="s">
        <v>8177</v>
      </c>
      <c r="B716" t="s">
        <v>9548</v>
      </c>
      <c r="C716" t="s">
        <v>9549</v>
      </c>
      <c r="D716" t="s">
        <v>9344</v>
      </c>
      <c r="E716" t="s">
        <v>9344</v>
      </c>
      <c r="F716" t="s">
        <v>834</v>
      </c>
      <c r="G716" t="s">
        <v>835</v>
      </c>
    </row>
    <row r="717" spans="1:7" x14ac:dyDescent="0.2">
      <c r="A717" t="s">
        <v>8177</v>
      </c>
      <c r="B717" t="s">
        <v>8871</v>
      </c>
      <c r="C717" t="s">
        <v>9550</v>
      </c>
      <c r="D717" t="s">
        <v>9344</v>
      </c>
      <c r="E717" t="s">
        <v>9344</v>
      </c>
      <c r="F717" t="s">
        <v>836</v>
      </c>
      <c r="G717" t="s">
        <v>19511</v>
      </c>
    </row>
    <row r="718" spans="1:7" x14ac:dyDescent="0.2">
      <c r="A718" t="s">
        <v>8177</v>
      </c>
      <c r="B718" t="s">
        <v>9551</v>
      </c>
      <c r="C718" t="s">
        <v>9552</v>
      </c>
      <c r="D718" t="s">
        <v>9344</v>
      </c>
      <c r="E718" t="s">
        <v>9344</v>
      </c>
      <c r="F718" t="s">
        <v>837</v>
      </c>
      <c r="G718" t="s">
        <v>838</v>
      </c>
    </row>
    <row r="719" spans="1:7" x14ac:dyDescent="0.2">
      <c r="A719" t="s">
        <v>8177</v>
      </c>
      <c r="B719" t="s">
        <v>9553</v>
      </c>
      <c r="C719" t="s">
        <v>9554</v>
      </c>
      <c r="D719" t="s">
        <v>9344</v>
      </c>
      <c r="E719" t="s">
        <v>9344</v>
      </c>
      <c r="F719" t="s">
        <v>839</v>
      </c>
      <c r="G719" t="s">
        <v>840</v>
      </c>
    </row>
    <row r="720" spans="1:7" x14ac:dyDescent="0.2">
      <c r="A720" t="s">
        <v>8177</v>
      </c>
      <c r="B720" t="s">
        <v>9555</v>
      </c>
      <c r="C720" t="s">
        <v>9556</v>
      </c>
      <c r="D720" t="s">
        <v>9344</v>
      </c>
      <c r="E720" t="s">
        <v>9344</v>
      </c>
      <c r="F720" t="s">
        <v>841</v>
      </c>
      <c r="G720" t="s">
        <v>842</v>
      </c>
    </row>
    <row r="721" spans="1:7" x14ac:dyDescent="0.2">
      <c r="A721" t="s">
        <v>8177</v>
      </c>
      <c r="B721" t="s">
        <v>9557</v>
      </c>
      <c r="C721" t="s">
        <v>843</v>
      </c>
      <c r="D721" t="s">
        <v>9344</v>
      </c>
      <c r="E721" t="s">
        <v>9344</v>
      </c>
      <c r="F721" t="s">
        <v>807</v>
      </c>
      <c r="G721" t="s">
        <v>808</v>
      </c>
    </row>
    <row r="722" spans="1:7" x14ac:dyDescent="0.2">
      <c r="A722" t="s">
        <v>8177</v>
      </c>
      <c r="B722" t="s">
        <v>9558</v>
      </c>
      <c r="C722" t="s">
        <v>9559</v>
      </c>
      <c r="D722" t="s">
        <v>9344</v>
      </c>
      <c r="E722" t="s">
        <v>9344</v>
      </c>
      <c r="F722" t="s">
        <v>844</v>
      </c>
      <c r="G722" t="s">
        <v>845</v>
      </c>
    </row>
    <row r="723" spans="1:7" x14ac:dyDescent="0.2">
      <c r="A723" t="s">
        <v>8177</v>
      </c>
      <c r="B723" t="s">
        <v>9560</v>
      </c>
      <c r="C723" t="s">
        <v>9561</v>
      </c>
      <c r="D723" t="s">
        <v>9344</v>
      </c>
      <c r="E723" t="s">
        <v>9344</v>
      </c>
      <c r="F723" t="s">
        <v>846</v>
      </c>
      <c r="G723" t="s">
        <v>847</v>
      </c>
    </row>
    <row r="724" spans="1:7" x14ac:dyDescent="0.2">
      <c r="A724" t="s">
        <v>8177</v>
      </c>
      <c r="B724" t="s">
        <v>9562</v>
      </c>
      <c r="C724" t="s">
        <v>9563</v>
      </c>
      <c r="D724" t="s">
        <v>9344</v>
      </c>
      <c r="E724" t="s">
        <v>9344</v>
      </c>
      <c r="F724" t="s">
        <v>848</v>
      </c>
      <c r="G724" t="s">
        <v>849</v>
      </c>
    </row>
    <row r="725" spans="1:7" x14ac:dyDescent="0.2">
      <c r="A725" t="s">
        <v>8417</v>
      </c>
      <c r="B725" t="s">
        <v>9564</v>
      </c>
      <c r="C725" t="s">
        <v>9565</v>
      </c>
      <c r="D725" t="s">
        <v>9344</v>
      </c>
      <c r="E725" t="s">
        <v>9344</v>
      </c>
      <c r="F725" t="s">
        <v>850</v>
      </c>
      <c r="G725" t="s">
        <v>851</v>
      </c>
    </row>
    <row r="726" spans="1:7" x14ac:dyDescent="0.2">
      <c r="A726" t="s">
        <v>8177</v>
      </c>
      <c r="B726" t="s">
        <v>9566</v>
      </c>
      <c r="C726" t="s">
        <v>9567</v>
      </c>
      <c r="D726" t="s">
        <v>9344</v>
      </c>
      <c r="E726" t="s">
        <v>9344</v>
      </c>
      <c r="F726" t="s">
        <v>850</v>
      </c>
      <c r="G726" t="s">
        <v>851</v>
      </c>
    </row>
    <row r="727" spans="1:7" x14ac:dyDescent="0.2">
      <c r="A727" t="s">
        <v>8177</v>
      </c>
      <c r="B727" t="s">
        <v>9568</v>
      </c>
      <c r="C727" t="s">
        <v>9569</v>
      </c>
      <c r="D727" t="s">
        <v>9344</v>
      </c>
      <c r="E727" t="s">
        <v>9344</v>
      </c>
      <c r="F727" t="s">
        <v>852</v>
      </c>
      <c r="G727" t="s">
        <v>853</v>
      </c>
    </row>
    <row r="728" spans="1:7" x14ac:dyDescent="0.2">
      <c r="A728" t="s">
        <v>8177</v>
      </c>
      <c r="B728" t="s">
        <v>9570</v>
      </c>
      <c r="C728" t="s">
        <v>9571</v>
      </c>
      <c r="D728" t="s">
        <v>9344</v>
      </c>
      <c r="E728" t="s">
        <v>9344</v>
      </c>
      <c r="F728" t="s">
        <v>854</v>
      </c>
      <c r="G728" t="s">
        <v>855</v>
      </c>
    </row>
    <row r="729" spans="1:7" x14ac:dyDescent="0.2">
      <c r="A729" t="s">
        <v>8177</v>
      </c>
      <c r="B729" t="s">
        <v>9572</v>
      </c>
      <c r="C729" t="s">
        <v>9573</v>
      </c>
      <c r="D729" t="s">
        <v>9344</v>
      </c>
      <c r="E729" t="s">
        <v>9344</v>
      </c>
      <c r="F729" t="s">
        <v>856</v>
      </c>
      <c r="G729" t="s">
        <v>857</v>
      </c>
    </row>
    <row r="730" spans="1:7" x14ac:dyDescent="0.2">
      <c r="A730" t="s">
        <v>8177</v>
      </c>
      <c r="B730" t="s">
        <v>9574</v>
      </c>
      <c r="C730" t="s">
        <v>9575</v>
      </c>
      <c r="D730" t="s">
        <v>9344</v>
      </c>
      <c r="E730" t="s">
        <v>9344</v>
      </c>
      <c r="F730" t="s">
        <v>858</v>
      </c>
      <c r="G730" t="s">
        <v>859</v>
      </c>
    </row>
    <row r="731" spans="1:7" x14ac:dyDescent="0.2">
      <c r="A731" t="s">
        <v>8177</v>
      </c>
      <c r="B731" t="s">
        <v>9576</v>
      </c>
      <c r="C731" t="s">
        <v>9577</v>
      </c>
      <c r="D731" t="s">
        <v>9344</v>
      </c>
      <c r="E731" t="s">
        <v>9344</v>
      </c>
      <c r="F731" t="s">
        <v>860</v>
      </c>
      <c r="G731" t="s">
        <v>861</v>
      </c>
    </row>
    <row r="732" spans="1:7" x14ac:dyDescent="0.2">
      <c r="A732" t="s">
        <v>8177</v>
      </c>
      <c r="B732" t="s">
        <v>9578</v>
      </c>
      <c r="C732" t="s">
        <v>9579</v>
      </c>
      <c r="D732" t="s">
        <v>9344</v>
      </c>
      <c r="E732" t="s">
        <v>9344</v>
      </c>
      <c r="F732" t="s">
        <v>862</v>
      </c>
      <c r="G732" t="s">
        <v>863</v>
      </c>
    </row>
    <row r="733" spans="1:7" x14ac:dyDescent="0.2">
      <c r="A733" t="s">
        <v>8177</v>
      </c>
      <c r="B733" t="s">
        <v>9580</v>
      </c>
      <c r="C733" t="s">
        <v>9581</v>
      </c>
      <c r="D733" t="s">
        <v>9344</v>
      </c>
      <c r="E733" t="s">
        <v>9344</v>
      </c>
      <c r="F733" t="s">
        <v>862</v>
      </c>
      <c r="G733" t="s">
        <v>863</v>
      </c>
    </row>
    <row r="734" spans="1:7" x14ac:dyDescent="0.2">
      <c r="A734" t="s">
        <v>8177</v>
      </c>
      <c r="B734" t="s">
        <v>9582</v>
      </c>
      <c r="C734" t="s">
        <v>9583</v>
      </c>
      <c r="D734" t="s">
        <v>9344</v>
      </c>
      <c r="E734" t="s">
        <v>9344</v>
      </c>
      <c r="F734" t="s">
        <v>864</v>
      </c>
      <c r="G734" t="s">
        <v>865</v>
      </c>
    </row>
    <row r="735" spans="1:7" x14ac:dyDescent="0.2">
      <c r="A735" t="s">
        <v>8177</v>
      </c>
      <c r="B735" t="s">
        <v>9584</v>
      </c>
      <c r="C735" t="s">
        <v>9585</v>
      </c>
      <c r="D735" t="s">
        <v>9344</v>
      </c>
      <c r="E735" t="s">
        <v>9344</v>
      </c>
      <c r="F735" t="s">
        <v>866</v>
      </c>
      <c r="G735" t="s">
        <v>867</v>
      </c>
    </row>
    <row r="736" spans="1:7" x14ac:dyDescent="0.2">
      <c r="A736" t="s">
        <v>8177</v>
      </c>
      <c r="B736" t="s">
        <v>9586</v>
      </c>
      <c r="C736" t="s">
        <v>9587</v>
      </c>
      <c r="D736" t="s">
        <v>9344</v>
      </c>
      <c r="E736" t="s">
        <v>9344</v>
      </c>
      <c r="F736" t="s">
        <v>868</v>
      </c>
      <c r="G736" t="s">
        <v>869</v>
      </c>
    </row>
    <row r="737" spans="1:7" x14ac:dyDescent="0.2">
      <c r="A737" t="s">
        <v>8177</v>
      </c>
      <c r="B737" t="s">
        <v>9588</v>
      </c>
      <c r="C737" t="s">
        <v>9589</v>
      </c>
      <c r="D737" t="s">
        <v>9344</v>
      </c>
      <c r="E737" t="s">
        <v>9344</v>
      </c>
      <c r="F737" t="s">
        <v>807</v>
      </c>
      <c r="G737" t="s">
        <v>808</v>
      </c>
    </row>
    <row r="738" spans="1:7" x14ac:dyDescent="0.2">
      <c r="A738" t="s">
        <v>8177</v>
      </c>
      <c r="B738" t="s">
        <v>9590</v>
      </c>
      <c r="C738" t="s">
        <v>9591</v>
      </c>
      <c r="D738" t="s">
        <v>9344</v>
      </c>
      <c r="E738" t="s">
        <v>9344</v>
      </c>
      <c r="F738" t="s">
        <v>870</v>
      </c>
      <c r="G738" t="s">
        <v>871</v>
      </c>
    </row>
    <row r="739" spans="1:7" x14ac:dyDescent="0.2">
      <c r="A739" t="s">
        <v>8177</v>
      </c>
      <c r="B739" t="s">
        <v>9592</v>
      </c>
      <c r="C739" t="s">
        <v>9593</v>
      </c>
      <c r="D739" t="s">
        <v>9344</v>
      </c>
      <c r="E739" t="s">
        <v>9344</v>
      </c>
      <c r="F739" t="s">
        <v>872</v>
      </c>
      <c r="G739" t="s">
        <v>873</v>
      </c>
    </row>
    <row r="740" spans="1:7" x14ac:dyDescent="0.2">
      <c r="A740" t="s">
        <v>8417</v>
      </c>
      <c r="B740" t="s">
        <v>9594</v>
      </c>
      <c r="C740" t="s">
        <v>9595</v>
      </c>
      <c r="D740" t="s">
        <v>9344</v>
      </c>
      <c r="E740" t="s">
        <v>9344</v>
      </c>
      <c r="F740" t="s">
        <v>19511</v>
      </c>
      <c r="G740" t="s">
        <v>874</v>
      </c>
    </row>
    <row r="741" spans="1:7" x14ac:dyDescent="0.2">
      <c r="A741" t="s">
        <v>8177</v>
      </c>
      <c r="B741" t="s">
        <v>9596</v>
      </c>
      <c r="C741" t="s">
        <v>9597</v>
      </c>
      <c r="D741" t="s">
        <v>9344</v>
      </c>
      <c r="E741" t="s">
        <v>9344</v>
      </c>
      <c r="F741" t="s">
        <v>875</v>
      </c>
      <c r="G741" t="s">
        <v>876</v>
      </c>
    </row>
    <row r="742" spans="1:7" x14ac:dyDescent="0.2">
      <c r="A742" t="s">
        <v>8177</v>
      </c>
      <c r="B742" t="s">
        <v>9598</v>
      </c>
      <c r="C742" t="s">
        <v>9599</v>
      </c>
      <c r="D742" t="s">
        <v>9344</v>
      </c>
      <c r="E742" t="s">
        <v>9344</v>
      </c>
      <c r="F742" t="s">
        <v>877</v>
      </c>
      <c r="G742" t="s">
        <v>878</v>
      </c>
    </row>
    <row r="743" spans="1:7" x14ac:dyDescent="0.2">
      <c r="A743" t="s">
        <v>8177</v>
      </c>
      <c r="B743" t="s">
        <v>9600</v>
      </c>
      <c r="C743" t="s">
        <v>9601</v>
      </c>
      <c r="D743" t="s">
        <v>9344</v>
      </c>
      <c r="E743" t="s">
        <v>9344</v>
      </c>
      <c r="F743" t="s">
        <v>879</v>
      </c>
      <c r="G743" t="s">
        <v>880</v>
      </c>
    </row>
    <row r="744" spans="1:7" x14ac:dyDescent="0.2">
      <c r="A744" t="s">
        <v>8177</v>
      </c>
      <c r="B744" t="s">
        <v>9602</v>
      </c>
      <c r="C744" t="s">
        <v>9603</v>
      </c>
      <c r="D744" t="s">
        <v>9344</v>
      </c>
      <c r="E744" t="s">
        <v>9344</v>
      </c>
      <c r="F744" t="s">
        <v>881</v>
      </c>
      <c r="G744" t="s">
        <v>19511</v>
      </c>
    </row>
    <row r="745" spans="1:7" x14ac:dyDescent="0.2">
      <c r="A745" t="s">
        <v>8177</v>
      </c>
      <c r="B745" t="s">
        <v>9604</v>
      </c>
      <c r="C745" t="s">
        <v>9605</v>
      </c>
      <c r="D745" t="s">
        <v>9344</v>
      </c>
      <c r="E745" t="s">
        <v>9344</v>
      </c>
      <c r="F745" t="s">
        <v>882</v>
      </c>
      <c r="G745" t="s">
        <v>883</v>
      </c>
    </row>
    <row r="746" spans="1:7" x14ac:dyDescent="0.2">
      <c r="A746" t="s">
        <v>8177</v>
      </c>
      <c r="B746" t="s">
        <v>9606</v>
      </c>
      <c r="C746" t="s">
        <v>9607</v>
      </c>
      <c r="D746" t="s">
        <v>9344</v>
      </c>
      <c r="E746" t="s">
        <v>9344</v>
      </c>
      <c r="F746" t="s">
        <v>884</v>
      </c>
      <c r="G746" t="s">
        <v>885</v>
      </c>
    </row>
    <row r="747" spans="1:7" x14ac:dyDescent="0.2">
      <c r="A747" t="s">
        <v>8216</v>
      </c>
      <c r="B747" t="s">
        <v>9608</v>
      </c>
      <c r="C747" t="s">
        <v>9609</v>
      </c>
      <c r="D747" t="s">
        <v>9344</v>
      </c>
      <c r="E747" t="s">
        <v>9344</v>
      </c>
      <c r="F747" t="s">
        <v>19511</v>
      </c>
      <c r="G747" t="s">
        <v>886</v>
      </c>
    </row>
    <row r="748" spans="1:7" x14ac:dyDescent="0.2">
      <c r="A748" t="s">
        <v>8582</v>
      </c>
      <c r="B748" t="s">
        <v>9610</v>
      </c>
      <c r="C748" t="s">
        <v>9611</v>
      </c>
      <c r="D748" t="s">
        <v>9344</v>
      </c>
      <c r="E748" t="s">
        <v>9344</v>
      </c>
      <c r="F748" t="s">
        <v>888</v>
      </c>
      <c r="G748" t="s">
        <v>887</v>
      </c>
    </row>
    <row r="749" spans="1:7" x14ac:dyDescent="0.2">
      <c r="A749" t="s">
        <v>8582</v>
      </c>
      <c r="B749" t="s">
        <v>9612</v>
      </c>
      <c r="C749" t="s">
        <v>9613</v>
      </c>
      <c r="D749" t="s">
        <v>9344</v>
      </c>
      <c r="E749" t="s">
        <v>9344</v>
      </c>
      <c r="F749" t="s">
        <v>19511</v>
      </c>
      <c r="G749" t="s">
        <v>19511</v>
      </c>
    </row>
    <row r="750" spans="1:7" x14ac:dyDescent="0.2">
      <c r="A750" t="s">
        <v>8582</v>
      </c>
      <c r="B750" t="s">
        <v>9614</v>
      </c>
      <c r="C750" t="s">
        <v>9615</v>
      </c>
      <c r="D750" t="s">
        <v>9344</v>
      </c>
      <c r="E750" t="s">
        <v>9344</v>
      </c>
      <c r="F750" t="s">
        <v>890</v>
      </c>
      <c r="G750" t="s">
        <v>889</v>
      </c>
    </row>
    <row r="751" spans="1:7" x14ac:dyDescent="0.2">
      <c r="A751" t="s">
        <v>8582</v>
      </c>
      <c r="B751" t="s">
        <v>9616</v>
      </c>
      <c r="C751" t="s">
        <v>9617</v>
      </c>
      <c r="D751" t="s">
        <v>9344</v>
      </c>
      <c r="E751" t="s">
        <v>9344</v>
      </c>
      <c r="F751" t="s">
        <v>19511</v>
      </c>
      <c r="G751" t="s">
        <v>19511</v>
      </c>
    </row>
    <row r="752" spans="1:7" x14ac:dyDescent="0.2">
      <c r="A752" t="s">
        <v>8582</v>
      </c>
      <c r="B752" t="s">
        <v>9618</v>
      </c>
      <c r="C752" t="s">
        <v>9619</v>
      </c>
      <c r="D752" t="s">
        <v>9344</v>
      </c>
      <c r="E752" t="s">
        <v>9344</v>
      </c>
      <c r="F752" t="s">
        <v>862</v>
      </c>
      <c r="G752" t="s">
        <v>863</v>
      </c>
    </row>
    <row r="753" spans="1:7" x14ac:dyDescent="0.2">
      <c r="A753" t="s">
        <v>8582</v>
      </c>
      <c r="B753" t="s">
        <v>9620</v>
      </c>
      <c r="C753" t="s">
        <v>9621</v>
      </c>
      <c r="D753" t="s">
        <v>9344</v>
      </c>
      <c r="E753" t="s">
        <v>9622</v>
      </c>
      <c r="F753" t="s">
        <v>19511</v>
      </c>
      <c r="G753" t="s">
        <v>19511</v>
      </c>
    </row>
    <row r="754" spans="1:7" x14ac:dyDescent="0.2">
      <c r="A754" t="s">
        <v>8582</v>
      </c>
      <c r="B754" t="s">
        <v>9623</v>
      </c>
      <c r="C754" t="s">
        <v>9624</v>
      </c>
      <c r="D754" t="s">
        <v>9344</v>
      </c>
      <c r="E754" t="s">
        <v>9344</v>
      </c>
      <c r="F754" t="s">
        <v>19511</v>
      </c>
      <c r="G754" t="s">
        <v>19511</v>
      </c>
    </row>
    <row r="755" spans="1:7" x14ac:dyDescent="0.2">
      <c r="A755" t="s">
        <v>8582</v>
      </c>
      <c r="B755" t="s">
        <v>9625</v>
      </c>
      <c r="C755" t="s">
        <v>9626</v>
      </c>
      <c r="D755" t="s">
        <v>9344</v>
      </c>
      <c r="E755" t="s">
        <v>9344</v>
      </c>
      <c r="F755" t="s">
        <v>19511</v>
      </c>
      <c r="G755" t="s">
        <v>19511</v>
      </c>
    </row>
    <row r="756" spans="1:7" x14ac:dyDescent="0.2">
      <c r="A756" t="s">
        <v>8582</v>
      </c>
      <c r="B756" t="s">
        <v>9627</v>
      </c>
      <c r="C756" t="s">
        <v>9628</v>
      </c>
      <c r="D756" t="s">
        <v>9344</v>
      </c>
      <c r="E756" t="s">
        <v>9344</v>
      </c>
      <c r="F756" t="s">
        <v>19511</v>
      </c>
      <c r="G756" t="s">
        <v>752</v>
      </c>
    </row>
    <row r="757" spans="1:7" x14ac:dyDescent="0.2">
      <c r="A757" t="s">
        <v>8582</v>
      </c>
      <c r="B757" t="s">
        <v>9629</v>
      </c>
      <c r="C757" t="s">
        <v>9630</v>
      </c>
      <c r="D757" t="s">
        <v>9344</v>
      </c>
      <c r="E757" t="s">
        <v>9344</v>
      </c>
      <c r="F757" t="s">
        <v>19511</v>
      </c>
      <c r="G757" t="s">
        <v>891</v>
      </c>
    </row>
    <row r="758" spans="1:7" x14ac:dyDescent="0.2">
      <c r="A758" t="s">
        <v>8582</v>
      </c>
      <c r="B758" t="s">
        <v>9631</v>
      </c>
      <c r="C758" t="s">
        <v>9632</v>
      </c>
      <c r="D758" t="s">
        <v>9344</v>
      </c>
      <c r="E758" t="s">
        <v>9344</v>
      </c>
      <c r="F758" t="s">
        <v>19511</v>
      </c>
      <c r="G758" t="s">
        <v>19511</v>
      </c>
    </row>
    <row r="759" spans="1:7" x14ac:dyDescent="0.2">
      <c r="A759" t="s">
        <v>8582</v>
      </c>
      <c r="B759" t="s">
        <v>9633</v>
      </c>
      <c r="C759" t="s">
        <v>9634</v>
      </c>
      <c r="D759" t="s">
        <v>9344</v>
      </c>
      <c r="E759" t="s">
        <v>9344</v>
      </c>
      <c r="F759" t="s">
        <v>893</v>
      </c>
      <c r="G759" t="s">
        <v>892</v>
      </c>
    </row>
    <row r="760" spans="1:7" x14ac:dyDescent="0.2">
      <c r="A760" t="s">
        <v>8582</v>
      </c>
      <c r="B760" t="s">
        <v>9635</v>
      </c>
      <c r="C760" t="s">
        <v>9636</v>
      </c>
      <c r="D760" t="s">
        <v>9344</v>
      </c>
      <c r="E760" t="s">
        <v>9344</v>
      </c>
      <c r="F760" t="s">
        <v>19511</v>
      </c>
      <c r="G760" t="s">
        <v>19511</v>
      </c>
    </row>
    <row r="761" spans="1:7" x14ac:dyDescent="0.2">
      <c r="A761" t="s">
        <v>8582</v>
      </c>
      <c r="B761" t="s">
        <v>9637</v>
      </c>
      <c r="C761" t="s">
        <v>9638</v>
      </c>
      <c r="D761" t="s">
        <v>9344</v>
      </c>
      <c r="E761" t="s">
        <v>9344</v>
      </c>
      <c r="F761" t="s">
        <v>19511</v>
      </c>
      <c r="G761" t="s">
        <v>19511</v>
      </c>
    </row>
    <row r="762" spans="1:7" x14ac:dyDescent="0.2">
      <c r="A762" t="s">
        <v>8582</v>
      </c>
      <c r="B762" t="s">
        <v>9639</v>
      </c>
      <c r="C762" t="s">
        <v>9640</v>
      </c>
      <c r="D762" t="s">
        <v>9344</v>
      </c>
      <c r="E762" t="s">
        <v>9344</v>
      </c>
      <c r="F762" t="s">
        <v>19511</v>
      </c>
      <c r="G762" t="s">
        <v>894</v>
      </c>
    </row>
    <row r="763" spans="1:7" x14ac:dyDescent="0.2">
      <c r="A763" t="s">
        <v>8582</v>
      </c>
      <c r="B763" t="s">
        <v>9641</v>
      </c>
      <c r="C763" t="s">
        <v>9642</v>
      </c>
      <c r="D763" t="s">
        <v>9344</v>
      </c>
      <c r="E763" t="s">
        <v>1525</v>
      </c>
      <c r="F763" t="s">
        <v>19511</v>
      </c>
      <c r="G763" t="s">
        <v>19511</v>
      </c>
    </row>
    <row r="764" spans="1:7" x14ac:dyDescent="0.2">
      <c r="A764" t="s">
        <v>8582</v>
      </c>
      <c r="B764" t="s">
        <v>9643</v>
      </c>
      <c r="C764" t="s">
        <v>9644</v>
      </c>
      <c r="D764" t="s">
        <v>9344</v>
      </c>
      <c r="E764" t="s">
        <v>9344</v>
      </c>
      <c r="F764" t="s">
        <v>19511</v>
      </c>
      <c r="G764" t="s">
        <v>19511</v>
      </c>
    </row>
    <row r="765" spans="1:7" x14ac:dyDescent="0.2">
      <c r="A765" t="s">
        <v>8582</v>
      </c>
      <c r="B765" t="s">
        <v>9645</v>
      </c>
      <c r="C765" t="s">
        <v>9646</v>
      </c>
      <c r="D765" t="s">
        <v>9344</v>
      </c>
      <c r="E765" t="s">
        <v>9344</v>
      </c>
      <c r="F765" t="s">
        <v>19511</v>
      </c>
      <c r="G765" t="s">
        <v>895</v>
      </c>
    </row>
    <row r="766" spans="1:7" x14ac:dyDescent="0.2">
      <c r="A766" t="s">
        <v>8582</v>
      </c>
      <c r="B766" t="s">
        <v>9647</v>
      </c>
      <c r="C766" t="s">
        <v>9611</v>
      </c>
      <c r="D766" t="s">
        <v>9344</v>
      </c>
      <c r="E766" t="s">
        <v>9344</v>
      </c>
      <c r="F766" t="s">
        <v>19511</v>
      </c>
      <c r="G766" t="s">
        <v>19511</v>
      </c>
    </row>
    <row r="767" spans="1:7" x14ac:dyDescent="0.2">
      <c r="A767" t="s">
        <v>8582</v>
      </c>
      <c r="B767" t="s">
        <v>9648</v>
      </c>
      <c r="C767" t="s">
        <v>9649</v>
      </c>
      <c r="D767" t="s">
        <v>9344</v>
      </c>
      <c r="E767" t="s">
        <v>9344</v>
      </c>
      <c r="F767" t="s">
        <v>897</v>
      </c>
      <c r="G767" t="s">
        <v>896</v>
      </c>
    </row>
    <row r="768" spans="1:7" x14ac:dyDescent="0.2">
      <c r="A768" t="s">
        <v>8582</v>
      </c>
      <c r="B768" t="s">
        <v>9650</v>
      </c>
      <c r="C768" t="s">
        <v>9651</v>
      </c>
      <c r="D768" t="s">
        <v>9344</v>
      </c>
      <c r="E768" t="s">
        <v>9344</v>
      </c>
      <c r="F768" t="s">
        <v>897</v>
      </c>
      <c r="G768" t="s">
        <v>896</v>
      </c>
    </row>
    <row r="769" spans="1:7" x14ac:dyDescent="0.2">
      <c r="A769" t="s">
        <v>8582</v>
      </c>
      <c r="B769" t="s">
        <v>9652</v>
      </c>
      <c r="C769" t="s">
        <v>9653</v>
      </c>
      <c r="D769" t="s">
        <v>9344</v>
      </c>
      <c r="E769" t="s">
        <v>9344</v>
      </c>
      <c r="F769" t="s">
        <v>899</v>
      </c>
      <c r="G769" t="s">
        <v>898</v>
      </c>
    </row>
    <row r="770" spans="1:7" x14ac:dyDescent="0.2">
      <c r="A770" t="s">
        <v>8582</v>
      </c>
      <c r="B770" t="s">
        <v>9654</v>
      </c>
      <c r="C770" t="s">
        <v>9655</v>
      </c>
      <c r="D770" t="s">
        <v>9344</v>
      </c>
      <c r="E770" t="s">
        <v>9344</v>
      </c>
      <c r="F770" t="s">
        <v>901</v>
      </c>
      <c r="G770" t="s">
        <v>900</v>
      </c>
    </row>
    <row r="771" spans="1:7" x14ac:dyDescent="0.2">
      <c r="A771" t="s">
        <v>8582</v>
      </c>
      <c r="B771" t="s">
        <v>9656</v>
      </c>
      <c r="C771" t="s">
        <v>9630</v>
      </c>
      <c r="D771" t="s">
        <v>9344</v>
      </c>
      <c r="E771" t="s">
        <v>9344</v>
      </c>
      <c r="F771" t="s">
        <v>19511</v>
      </c>
      <c r="G771" t="s">
        <v>902</v>
      </c>
    </row>
    <row r="772" spans="1:7" x14ac:dyDescent="0.2">
      <c r="A772" t="s">
        <v>8582</v>
      </c>
      <c r="B772" t="s">
        <v>9657</v>
      </c>
      <c r="C772" t="s">
        <v>9658</v>
      </c>
      <c r="D772" t="s">
        <v>9344</v>
      </c>
      <c r="E772" t="s">
        <v>9344</v>
      </c>
      <c r="F772" t="s">
        <v>19511</v>
      </c>
      <c r="G772" t="s">
        <v>19511</v>
      </c>
    </row>
    <row r="773" spans="1:7" x14ac:dyDescent="0.2">
      <c r="A773" t="s">
        <v>8582</v>
      </c>
      <c r="B773" t="s">
        <v>9659</v>
      </c>
      <c r="C773" t="s">
        <v>9660</v>
      </c>
      <c r="D773" t="s">
        <v>9344</v>
      </c>
      <c r="E773" t="s">
        <v>19511</v>
      </c>
      <c r="F773" t="s">
        <v>904</v>
      </c>
      <c r="G773" t="s">
        <v>903</v>
      </c>
    </row>
    <row r="774" spans="1:7" x14ac:dyDescent="0.2">
      <c r="A774" t="s">
        <v>8582</v>
      </c>
      <c r="B774" t="s">
        <v>9661</v>
      </c>
      <c r="C774" t="s">
        <v>9646</v>
      </c>
      <c r="D774" t="s">
        <v>9344</v>
      </c>
      <c r="E774" t="s">
        <v>9344</v>
      </c>
      <c r="F774" t="s">
        <v>19511</v>
      </c>
      <c r="G774" t="s">
        <v>19511</v>
      </c>
    </row>
    <row r="775" spans="1:7" x14ac:dyDescent="0.2">
      <c r="A775" t="s">
        <v>8582</v>
      </c>
      <c r="B775" t="s">
        <v>9662</v>
      </c>
      <c r="C775" t="s">
        <v>9663</v>
      </c>
      <c r="D775" t="s">
        <v>9344</v>
      </c>
      <c r="E775" t="s">
        <v>9344</v>
      </c>
      <c r="F775" t="s">
        <v>19511</v>
      </c>
      <c r="G775" t="s">
        <v>905</v>
      </c>
    </row>
    <row r="776" spans="1:7" x14ac:dyDescent="0.2">
      <c r="A776" t="s">
        <v>8582</v>
      </c>
      <c r="B776" t="s">
        <v>9664</v>
      </c>
      <c r="C776" t="s">
        <v>9665</v>
      </c>
      <c r="D776" t="s">
        <v>9344</v>
      </c>
      <c r="E776" t="s">
        <v>9344</v>
      </c>
      <c r="F776" t="s">
        <v>19511</v>
      </c>
      <c r="G776" t="s">
        <v>906</v>
      </c>
    </row>
    <row r="777" spans="1:7" x14ac:dyDescent="0.2">
      <c r="A777" t="s">
        <v>8582</v>
      </c>
      <c r="B777" t="s">
        <v>9666</v>
      </c>
      <c r="C777" t="s">
        <v>9667</v>
      </c>
      <c r="D777" t="s">
        <v>9344</v>
      </c>
      <c r="E777" t="s">
        <v>939</v>
      </c>
      <c r="F777" t="s">
        <v>802</v>
      </c>
      <c r="G777" t="s">
        <v>907</v>
      </c>
    </row>
    <row r="778" spans="1:7" x14ac:dyDescent="0.2">
      <c r="A778" t="s">
        <v>8582</v>
      </c>
      <c r="B778" t="s">
        <v>9668</v>
      </c>
      <c r="C778" t="s">
        <v>9624</v>
      </c>
      <c r="D778" t="s">
        <v>9344</v>
      </c>
      <c r="E778" t="s">
        <v>9344</v>
      </c>
      <c r="F778" t="s">
        <v>19511</v>
      </c>
      <c r="G778" t="s">
        <v>908</v>
      </c>
    </row>
    <row r="779" spans="1:7" x14ac:dyDescent="0.2">
      <c r="A779" t="s">
        <v>8582</v>
      </c>
      <c r="B779" t="s">
        <v>9669</v>
      </c>
      <c r="C779" t="s">
        <v>9670</v>
      </c>
      <c r="D779" t="s">
        <v>9344</v>
      </c>
      <c r="E779" t="s">
        <v>9344</v>
      </c>
      <c r="F779" t="s">
        <v>19511</v>
      </c>
      <c r="G779" t="s">
        <v>19511</v>
      </c>
    </row>
    <row r="780" spans="1:7" x14ac:dyDescent="0.2">
      <c r="A780" t="s">
        <v>8582</v>
      </c>
      <c r="B780" t="s">
        <v>9671</v>
      </c>
      <c r="C780" t="s">
        <v>9611</v>
      </c>
      <c r="D780" t="s">
        <v>9344</v>
      </c>
      <c r="E780" t="s">
        <v>9344</v>
      </c>
      <c r="F780" t="s">
        <v>19511</v>
      </c>
      <c r="G780" t="s">
        <v>19511</v>
      </c>
    </row>
    <row r="781" spans="1:7" x14ac:dyDescent="0.2">
      <c r="A781" t="s">
        <v>8582</v>
      </c>
      <c r="B781" t="s">
        <v>9672</v>
      </c>
      <c r="C781" t="s">
        <v>9673</v>
      </c>
      <c r="D781" t="s">
        <v>9344</v>
      </c>
      <c r="E781" t="s">
        <v>9344</v>
      </c>
      <c r="F781" t="s">
        <v>19511</v>
      </c>
      <c r="G781" t="s">
        <v>19511</v>
      </c>
    </row>
    <row r="782" spans="1:7" x14ac:dyDescent="0.2">
      <c r="A782" t="s">
        <v>8582</v>
      </c>
      <c r="B782" t="s">
        <v>9674</v>
      </c>
      <c r="C782" t="s">
        <v>9675</v>
      </c>
      <c r="D782" t="s">
        <v>9344</v>
      </c>
      <c r="E782" t="s">
        <v>9344</v>
      </c>
      <c r="F782" t="s">
        <v>19511</v>
      </c>
      <c r="G782" t="s">
        <v>19511</v>
      </c>
    </row>
    <row r="783" spans="1:7" x14ac:dyDescent="0.2">
      <c r="A783" t="s">
        <v>8582</v>
      </c>
      <c r="B783" t="s">
        <v>9676</v>
      </c>
      <c r="C783" t="s">
        <v>9677</v>
      </c>
      <c r="D783" t="s">
        <v>9344</v>
      </c>
      <c r="E783" t="s">
        <v>9344</v>
      </c>
      <c r="F783" t="s">
        <v>19511</v>
      </c>
      <c r="G783" t="s">
        <v>19511</v>
      </c>
    </row>
    <row r="784" spans="1:7" x14ac:dyDescent="0.2">
      <c r="A784" t="s">
        <v>8216</v>
      </c>
      <c r="B784" t="s">
        <v>9678</v>
      </c>
      <c r="C784" t="s">
        <v>9679</v>
      </c>
      <c r="D784" t="s">
        <v>939</v>
      </c>
      <c r="E784" t="s">
        <v>939</v>
      </c>
      <c r="F784" t="s">
        <v>19511</v>
      </c>
      <c r="G784" t="s">
        <v>909</v>
      </c>
    </row>
    <row r="785" spans="1:7" x14ac:dyDescent="0.2">
      <c r="A785" t="s">
        <v>8177</v>
      </c>
      <c r="B785" t="s">
        <v>9680</v>
      </c>
      <c r="C785" t="s">
        <v>9681</v>
      </c>
      <c r="D785" t="s">
        <v>939</v>
      </c>
      <c r="E785" t="s">
        <v>19511</v>
      </c>
      <c r="F785" t="s">
        <v>910</v>
      </c>
      <c r="G785" t="s">
        <v>911</v>
      </c>
    </row>
    <row r="786" spans="1:7" x14ac:dyDescent="0.2">
      <c r="A786" t="s">
        <v>8216</v>
      </c>
      <c r="B786" t="s">
        <v>9682</v>
      </c>
      <c r="C786" t="s">
        <v>9683</v>
      </c>
      <c r="D786" t="s">
        <v>939</v>
      </c>
      <c r="E786" t="s">
        <v>19511</v>
      </c>
      <c r="F786" t="s">
        <v>912</v>
      </c>
      <c r="G786" t="s">
        <v>913</v>
      </c>
    </row>
    <row r="787" spans="1:7" x14ac:dyDescent="0.2">
      <c r="A787" t="s">
        <v>8174</v>
      </c>
      <c r="B787" t="s">
        <v>9684</v>
      </c>
      <c r="C787" t="s">
        <v>9685</v>
      </c>
      <c r="D787" t="s">
        <v>939</v>
      </c>
      <c r="E787" t="s">
        <v>19511</v>
      </c>
      <c r="F787" t="s">
        <v>19511</v>
      </c>
      <c r="G787" t="s">
        <v>914</v>
      </c>
    </row>
    <row r="788" spans="1:7" x14ac:dyDescent="0.2">
      <c r="A788" t="s">
        <v>8174</v>
      </c>
      <c r="B788" t="s">
        <v>9686</v>
      </c>
      <c r="C788" t="s">
        <v>9687</v>
      </c>
      <c r="D788" t="s">
        <v>939</v>
      </c>
      <c r="E788" t="s">
        <v>19511</v>
      </c>
      <c r="F788" t="s">
        <v>19511</v>
      </c>
      <c r="G788" t="s">
        <v>915</v>
      </c>
    </row>
    <row r="789" spans="1:7" x14ac:dyDescent="0.2">
      <c r="A789" t="s">
        <v>8183</v>
      </c>
      <c r="B789" t="s">
        <v>9688</v>
      </c>
      <c r="C789" t="s">
        <v>9689</v>
      </c>
      <c r="D789" t="s">
        <v>939</v>
      </c>
      <c r="E789" t="s">
        <v>19511</v>
      </c>
      <c r="F789" t="s">
        <v>19527</v>
      </c>
      <c r="G789" t="s">
        <v>916</v>
      </c>
    </row>
    <row r="790" spans="1:7" x14ac:dyDescent="0.2">
      <c r="A790" t="s">
        <v>8183</v>
      </c>
      <c r="B790" t="s">
        <v>9691</v>
      </c>
      <c r="C790" t="s">
        <v>9692</v>
      </c>
      <c r="D790" t="s">
        <v>939</v>
      </c>
      <c r="E790" t="s">
        <v>19511</v>
      </c>
      <c r="F790" t="s">
        <v>917</v>
      </c>
      <c r="G790" t="s">
        <v>918</v>
      </c>
    </row>
    <row r="791" spans="1:7" x14ac:dyDescent="0.2">
      <c r="A791" t="s">
        <v>8216</v>
      </c>
      <c r="B791" t="s">
        <v>9693</v>
      </c>
      <c r="C791" t="s">
        <v>9694</v>
      </c>
      <c r="D791" t="s">
        <v>939</v>
      </c>
      <c r="E791" t="s">
        <v>939</v>
      </c>
      <c r="F791" t="s">
        <v>919</v>
      </c>
      <c r="G791" t="s">
        <v>920</v>
      </c>
    </row>
    <row r="792" spans="1:7" x14ac:dyDescent="0.2">
      <c r="A792" t="s">
        <v>8216</v>
      </c>
      <c r="B792" t="s">
        <v>9695</v>
      </c>
      <c r="C792" t="s">
        <v>9696</v>
      </c>
      <c r="D792" t="s">
        <v>939</v>
      </c>
      <c r="E792" t="s">
        <v>939</v>
      </c>
      <c r="F792" t="s">
        <v>19511</v>
      </c>
      <c r="G792" t="s">
        <v>921</v>
      </c>
    </row>
    <row r="793" spans="1:7" x14ac:dyDescent="0.2">
      <c r="A793" t="s">
        <v>8183</v>
      </c>
      <c r="B793" t="s">
        <v>9697</v>
      </c>
      <c r="C793" t="s">
        <v>9698</v>
      </c>
      <c r="D793" t="s">
        <v>939</v>
      </c>
      <c r="E793" t="s">
        <v>939</v>
      </c>
      <c r="F793" t="s">
        <v>922</v>
      </c>
      <c r="G793" t="s">
        <v>923</v>
      </c>
    </row>
    <row r="794" spans="1:7" x14ac:dyDescent="0.2">
      <c r="A794" t="s">
        <v>8183</v>
      </c>
      <c r="B794" t="s">
        <v>9699</v>
      </c>
      <c r="C794" t="s">
        <v>9700</v>
      </c>
      <c r="D794" t="s">
        <v>939</v>
      </c>
      <c r="E794" t="s">
        <v>939</v>
      </c>
      <c r="F794" t="s">
        <v>19511</v>
      </c>
      <c r="G794" t="s">
        <v>924</v>
      </c>
    </row>
    <row r="795" spans="1:7" x14ac:dyDescent="0.2">
      <c r="A795" t="s">
        <v>8220</v>
      </c>
      <c r="B795" t="s">
        <v>9701</v>
      </c>
      <c r="C795" t="s">
        <v>19511</v>
      </c>
      <c r="D795" t="s">
        <v>939</v>
      </c>
      <c r="E795" t="s">
        <v>939</v>
      </c>
      <c r="F795" t="s">
        <v>925</v>
      </c>
      <c r="G795" t="s">
        <v>926</v>
      </c>
    </row>
    <row r="796" spans="1:7" x14ac:dyDescent="0.2">
      <c r="A796" t="s">
        <v>8216</v>
      </c>
      <c r="B796" t="s">
        <v>9702</v>
      </c>
      <c r="C796" t="s">
        <v>9703</v>
      </c>
      <c r="D796" t="s">
        <v>939</v>
      </c>
      <c r="E796" t="s">
        <v>939</v>
      </c>
      <c r="F796" t="s">
        <v>927</v>
      </c>
      <c r="G796" t="s">
        <v>928</v>
      </c>
    </row>
    <row r="797" spans="1:7" x14ac:dyDescent="0.2">
      <c r="A797" t="s">
        <v>8183</v>
      </c>
      <c r="B797" t="s">
        <v>9704</v>
      </c>
      <c r="C797" t="s">
        <v>9705</v>
      </c>
      <c r="D797" t="s">
        <v>939</v>
      </c>
      <c r="E797" t="s">
        <v>939</v>
      </c>
      <c r="F797" t="s">
        <v>929</v>
      </c>
      <c r="G797" t="s">
        <v>930</v>
      </c>
    </row>
    <row r="798" spans="1:7" x14ac:dyDescent="0.2">
      <c r="A798" t="s">
        <v>8183</v>
      </c>
      <c r="B798" t="s">
        <v>9706</v>
      </c>
      <c r="C798" t="s">
        <v>9707</v>
      </c>
      <c r="D798" t="s">
        <v>939</v>
      </c>
      <c r="E798" t="s">
        <v>939</v>
      </c>
      <c r="F798" t="s">
        <v>19511</v>
      </c>
      <c r="G798" t="s">
        <v>931</v>
      </c>
    </row>
    <row r="799" spans="1:7" x14ac:dyDescent="0.2">
      <c r="A799" t="s">
        <v>8183</v>
      </c>
      <c r="B799" t="s">
        <v>9708</v>
      </c>
      <c r="C799" t="s">
        <v>932</v>
      </c>
      <c r="D799" t="s">
        <v>939</v>
      </c>
      <c r="E799" t="s">
        <v>939</v>
      </c>
      <c r="F799" t="s">
        <v>19511</v>
      </c>
      <c r="G799" t="s">
        <v>933</v>
      </c>
    </row>
    <row r="800" spans="1:7" x14ac:dyDescent="0.2">
      <c r="A800" t="s">
        <v>8183</v>
      </c>
      <c r="B800" t="s">
        <v>9019</v>
      </c>
      <c r="C800" t="s">
        <v>934</v>
      </c>
      <c r="D800" t="s">
        <v>939</v>
      </c>
      <c r="E800" t="s">
        <v>939</v>
      </c>
      <c r="F800" t="s">
        <v>19511</v>
      </c>
      <c r="G800" t="s">
        <v>935</v>
      </c>
    </row>
    <row r="801" spans="1:7" x14ac:dyDescent="0.2">
      <c r="A801" t="s">
        <v>8183</v>
      </c>
      <c r="B801" t="s">
        <v>9709</v>
      </c>
      <c r="C801" t="s">
        <v>936</v>
      </c>
      <c r="D801" t="s">
        <v>939</v>
      </c>
      <c r="E801" t="s">
        <v>939</v>
      </c>
      <c r="F801" t="s">
        <v>19511</v>
      </c>
      <c r="G801" t="s">
        <v>937</v>
      </c>
    </row>
    <row r="802" spans="1:7" x14ac:dyDescent="0.2">
      <c r="A802" t="s">
        <v>8183</v>
      </c>
      <c r="B802" t="s">
        <v>9710</v>
      </c>
      <c r="C802" t="s">
        <v>9711</v>
      </c>
      <c r="D802" t="s">
        <v>939</v>
      </c>
      <c r="E802" t="s">
        <v>19511</v>
      </c>
      <c r="F802" t="s">
        <v>19511</v>
      </c>
      <c r="G802" t="s">
        <v>938</v>
      </c>
    </row>
    <row r="803" spans="1:7" x14ac:dyDescent="0.2">
      <c r="A803" t="s">
        <v>8183</v>
      </c>
      <c r="B803" t="s">
        <v>9712</v>
      </c>
      <c r="C803" t="s">
        <v>9713</v>
      </c>
      <c r="D803" t="s">
        <v>939</v>
      </c>
      <c r="E803" t="s">
        <v>939</v>
      </c>
      <c r="F803" t="s">
        <v>19511</v>
      </c>
      <c r="G803" t="s">
        <v>940</v>
      </c>
    </row>
    <row r="804" spans="1:7" x14ac:dyDescent="0.2">
      <c r="A804" t="s">
        <v>8183</v>
      </c>
      <c r="B804" t="s">
        <v>9714</v>
      </c>
      <c r="C804" t="s">
        <v>9715</v>
      </c>
      <c r="D804" t="s">
        <v>939</v>
      </c>
      <c r="E804" t="s">
        <v>19511</v>
      </c>
      <c r="F804" t="s">
        <v>941</v>
      </c>
      <c r="G804" t="s">
        <v>942</v>
      </c>
    </row>
    <row r="805" spans="1:7" x14ac:dyDescent="0.2">
      <c r="A805" t="s">
        <v>8174</v>
      </c>
      <c r="B805" t="s">
        <v>9716</v>
      </c>
      <c r="C805" t="s">
        <v>943</v>
      </c>
      <c r="D805" t="s">
        <v>939</v>
      </c>
      <c r="E805" t="s">
        <v>939</v>
      </c>
      <c r="F805" t="s">
        <v>19511</v>
      </c>
      <c r="G805" t="s">
        <v>19511</v>
      </c>
    </row>
    <row r="806" spans="1:7" x14ac:dyDescent="0.2">
      <c r="A806" t="s">
        <v>8174</v>
      </c>
      <c r="B806" t="s">
        <v>9717</v>
      </c>
      <c r="C806" t="s">
        <v>943</v>
      </c>
      <c r="D806" t="s">
        <v>939</v>
      </c>
      <c r="E806" t="s">
        <v>939</v>
      </c>
      <c r="F806" t="s">
        <v>19511</v>
      </c>
      <c r="G806" t="s">
        <v>19511</v>
      </c>
    </row>
    <row r="807" spans="1:7" x14ac:dyDescent="0.2">
      <c r="A807" t="s">
        <v>8216</v>
      </c>
      <c r="B807" t="s">
        <v>9718</v>
      </c>
      <c r="C807" t="s">
        <v>944</v>
      </c>
      <c r="D807" t="s">
        <v>939</v>
      </c>
      <c r="E807" t="s">
        <v>939</v>
      </c>
      <c r="F807" t="s">
        <v>19511</v>
      </c>
      <c r="G807" t="s">
        <v>887</v>
      </c>
    </row>
    <row r="808" spans="1:7" x14ac:dyDescent="0.2">
      <c r="A808" t="s">
        <v>8174</v>
      </c>
      <c r="B808" t="s">
        <v>9719</v>
      </c>
      <c r="C808" t="s">
        <v>945</v>
      </c>
      <c r="D808" t="s">
        <v>939</v>
      </c>
      <c r="E808" t="s">
        <v>939</v>
      </c>
      <c r="F808" t="s">
        <v>19511</v>
      </c>
      <c r="G808" t="s">
        <v>946</v>
      </c>
    </row>
    <row r="809" spans="1:7" x14ac:dyDescent="0.2">
      <c r="A809" t="s">
        <v>8174</v>
      </c>
      <c r="B809" t="s">
        <v>9720</v>
      </c>
      <c r="C809" t="s">
        <v>947</v>
      </c>
      <c r="D809" t="s">
        <v>939</v>
      </c>
      <c r="E809" t="s">
        <v>939</v>
      </c>
      <c r="F809" t="s">
        <v>19511</v>
      </c>
      <c r="G809" t="s">
        <v>948</v>
      </c>
    </row>
    <row r="810" spans="1:7" x14ac:dyDescent="0.2">
      <c r="A810" t="s">
        <v>8174</v>
      </c>
      <c r="B810" t="s">
        <v>9721</v>
      </c>
      <c r="C810" t="s">
        <v>949</v>
      </c>
      <c r="D810" t="s">
        <v>939</v>
      </c>
      <c r="E810" t="s">
        <v>939</v>
      </c>
      <c r="F810" t="s">
        <v>19511</v>
      </c>
      <c r="G810" t="s">
        <v>950</v>
      </c>
    </row>
    <row r="811" spans="1:7" x14ac:dyDescent="0.2">
      <c r="A811" t="s">
        <v>8174</v>
      </c>
      <c r="B811" t="s">
        <v>9722</v>
      </c>
      <c r="C811" t="s">
        <v>951</v>
      </c>
      <c r="D811" t="s">
        <v>939</v>
      </c>
      <c r="E811" t="s">
        <v>939</v>
      </c>
      <c r="F811" t="s">
        <v>19511</v>
      </c>
      <c r="G811" t="s">
        <v>952</v>
      </c>
    </row>
    <row r="812" spans="1:7" x14ac:dyDescent="0.2">
      <c r="A812" t="s">
        <v>8171</v>
      </c>
      <c r="B812" t="s">
        <v>9723</v>
      </c>
      <c r="C812" t="s">
        <v>9724</v>
      </c>
      <c r="D812" t="s">
        <v>9725</v>
      </c>
      <c r="E812" t="s">
        <v>9725</v>
      </c>
      <c r="F812" t="s">
        <v>19511</v>
      </c>
      <c r="G812" t="s">
        <v>953</v>
      </c>
    </row>
    <row r="813" spans="1:7" x14ac:dyDescent="0.2">
      <c r="A813" t="s">
        <v>8186</v>
      </c>
      <c r="B813" t="s">
        <v>9726</v>
      </c>
      <c r="C813" t="s">
        <v>9727</v>
      </c>
      <c r="D813" t="s">
        <v>9725</v>
      </c>
      <c r="E813" t="s">
        <v>9725</v>
      </c>
      <c r="F813" t="s">
        <v>954</v>
      </c>
      <c r="G813" t="s">
        <v>955</v>
      </c>
    </row>
    <row r="814" spans="1:7" x14ac:dyDescent="0.2">
      <c r="A814" t="s">
        <v>8186</v>
      </c>
      <c r="B814" t="s">
        <v>9728</v>
      </c>
      <c r="C814" t="s">
        <v>9729</v>
      </c>
      <c r="D814" t="s">
        <v>9725</v>
      </c>
      <c r="E814" t="s">
        <v>9725</v>
      </c>
      <c r="F814" t="s">
        <v>956</v>
      </c>
      <c r="G814" t="s">
        <v>957</v>
      </c>
    </row>
    <row r="815" spans="1:7" x14ac:dyDescent="0.2">
      <c r="A815" t="s">
        <v>8186</v>
      </c>
      <c r="B815" t="s">
        <v>9730</v>
      </c>
      <c r="C815" t="s">
        <v>9731</v>
      </c>
      <c r="D815" t="s">
        <v>9725</v>
      </c>
      <c r="E815" t="s">
        <v>9725</v>
      </c>
      <c r="F815" t="s">
        <v>958</v>
      </c>
      <c r="G815" t="s">
        <v>959</v>
      </c>
    </row>
    <row r="816" spans="1:7" x14ac:dyDescent="0.2">
      <c r="A816" t="s">
        <v>8186</v>
      </c>
      <c r="B816" t="s">
        <v>9732</v>
      </c>
      <c r="C816" t="s">
        <v>9733</v>
      </c>
      <c r="D816" t="s">
        <v>9725</v>
      </c>
      <c r="E816" t="s">
        <v>9725</v>
      </c>
      <c r="F816" t="s">
        <v>19511</v>
      </c>
      <c r="G816" t="s">
        <v>19511</v>
      </c>
    </row>
    <row r="817" spans="1:7" x14ac:dyDescent="0.2">
      <c r="A817" t="s">
        <v>8186</v>
      </c>
      <c r="B817" t="s">
        <v>9734</v>
      </c>
      <c r="C817" t="s">
        <v>9735</v>
      </c>
      <c r="D817" t="s">
        <v>9725</v>
      </c>
      <c r="E817" t="s">
        <v>9725</v>
      </c>
      <c r="F817" t="s">
        <v>19511</v>
      </c>
      <c r="G817" t="s">
        <v>19511</v>
      </c>
    </row>
    <row r="818" spans="1:7" x14ac:dyDescent="0.2">
      <c r="A818" t="s">
        <v>8186</v>
      </c>
      <c r="B818" t="s">
        <v>9736</v>
      </c>
      <c r="C818" t="s">
        <v>9737</v>
      </c>
      <c r="D818" t="s">
        <v>9738</v>
      </c>
      <c r="E818" t="s">
        <v>9739</v>
      </c>
      <c r="F818" t="s">
        <v>19511</v>
      </c>
      <c r="G818" t="s">
        <v>960</v>
      </c>
    </row>
    <row r="819" spans="1:7" x14ac:dyDescent="0.2">
      <c r="A819" t="s">
        <v>8285</v>
      </c>
      <c r="B819" t="s">
        <v>9740</v>
      </c>
      <c r="C819" t="s">
        <v>19511</v>
      </c>
      <c r="D819" t="s">
        <v>9738</v>
      </c>
      <c r="E819" t="s">
        <v>9741</v>
      </c>
      <c r="F819" t="s">
        <v>19511</v>
      </c>
      <c r="G819" t="s">
        <v>961</v>
      </c>
    </row>
    <row r="820" spans="1:7" x14ac:dyDescent="0.2">
      <c r="A820" t="s">
        <v>8186</v>
      </c>
      <c r="B820" t="s">
        <v>9742</v>
      </c>
      <c r="C820" t="s">
        <v>9743</v>
      </c>
      <c r="D820" t="s">
        <v>9744</v>
      </c>
      <c r="E820" t="s">
        <v>969</v>
      </c>
      <c r="F820" t="s">
        <v>19511</v>
      </c>
      <c r="G820" t="s">
        <v>962</v>
      </c>
    </row>
    <row r="821" spans="1:7" x14ac:dyDescent="0.2">
      <c r="A821" t="s">
        <v>8186</v>
      </c>
      <c r="B821" t="s">
        <v>9745</v>
      </c>
      <c r="C821" t="s">
        <v>9746</v>
      </c>
      <c r="D821" t="s">
        <v>9744</v>
      </c>
      <c r="E821" t="s">
        <v>9744</v>
      </c>
      <c r="F821" t="s">
        <v>963</v>
      </c>
      <c r="G821" t="s">
        <v>964</v>
      </c>
    </row>
    <row r="822" spans="1:7" x14ac:dyDescent="0.2">
      <c r="A822" t="s">
        <v>8183</v>
      </c>
      <c r="B822" t="s">
        <v>9747</v>
      </c>
      <c r="C822" t="s">
        <v>9748</v>
      </c>
      <c r="D822" t="s">
        <v>9744</v>
      </c>
      <c r="E822" t="s">
        <v>19511</v>
      </c>
      <c r="F822" t="s">
        <v>19511</v>
      </c>
      <c r="G822" t="s">
        <v>965</v>
      </c>
    </row>
    <row r="823" spans="1:7" x14ac:dyDescent="0.2">
      <c r="A823" t="s">
        <v>8282</v>
      </c>
      <c r="B823" t="s">
        <v>9749</v>
      </c>
      <c r="C823" t="s">
        <v>9750</v>
      </c>
      <c r="D823" t="s">
        <v>9744</v>
      </c>
      <c r="E823" t="s">
        <v>9751</v>
      </c>
      <c r="F823" t="s">
        <v>966</v>
      </c>
      <c r="G823" t="s">
        <v>967</v>
      </c>
    </row>
    <row r="824" spans="1:7" x14ac:dyDescent="0.2">
      <c r="A824" t="s">
        <v>8183</v>
      </c>
      <c r="B824" t="s">
        <v>9752</v>
      </c>
      <c r="C824" t="s">
        <v>968</v>
      </c>
      <c r="D824" t="s">
        <v>9744</v>
      </c>
      <c r="E824" t="s">
        <v>969</v>
      </c>
      <c r="F824" t="s">
        <v>970</v>
      </c>
      <c r="G824" t="s">
        <v>971</v>
      </c>
    </row>
    <row r="825" spans="1:7" x14ac:dyDescent="0.2">
      <c r="A825" t="s">
        <v>8186</v>
      </c>
      <c r="B825" t="s">
        <v>9753</v>
      </c>
      <c r="C825" t="s">
        <v>9754</v>
      </c>
      <c r="D825" t="s">
        <v>9744</v>
      </c>
      <c r="E825" t="s">
        <v>19511</v>
      </c>
      <c r="F825" t="s">
        <v>972</v>
      </c>
      <c r="G825" t="s">
        <v>973</v>
      </c>
    </row>
    <row r="826" spans="1:7" x14ac:dyDescent="0.2">
      <c r="A826" t="s">
        <v>8216</v>
      </c>
      <c r="B826" t="s">
        <v>9755</v>
      </c>
      <c r="C826" t="s">
        <v>9756</v>
      </c>
      <c r="D826" t="s">
        <v>9744</v>
      </c>
      <c r="E826" t="s">
        <v>19511</v>
      </c>
      <c r="F826" t="s">
        <v>19511</v>
      </c>
      <c r="G826" t="s">
        <v>974</v>
      </c>
    </row>
    <row r="827" spans="1:7" x14ac:dyDescent="0.2">
      <c r="A827" t="s">
        <v>8177</v>
      </c>
      <c r="B827" t="s">
        <v>9757</v>
      </c>
      <c r="C827" t="s">
        <v>9758</v>
      </c>
      <c r="D827" t="s">
        <v>9744</v>
      </c>
      <c r="E827" t="s">
        <v>9744</v>
      </c>
      <c r="F827" t="s">
        <v>975</v>
      </c>
      <c r="G827" t="s">
        <v>976</v>
      </c>
    </row>
    <row r="828" spans="1:7" x14ac:dyDescent="0.2">
      <c r="A828" t="s">
        <v>8177</v>
      </c>
      <c r="B828" t="s">
        <v>9759</v>
      </c>
      <c r="C828" t="s">
        <v>9760</v>
      </c>
      <c r="D828" t="s">
        <v>9744</v>
      </c>
      <c r="E828" t="s">
        <v>9744</v>
      </c>
      <c r="F828" t="s">
        <v>977</v>
      </c>
      <c r="G828" t="s">
        <v>978</v>
      </c>
    </row>
    <row r="829" spans="1:7" x14ac:dyDescent="0.2">
      <c r="A829" t="s">
        <v>8183</v>
      </c>
      <c r="B829" t="s">
        <v>9761</v>
      </c>
      <c r="C829" t="s">
        <v>9762</v>
      </c>
      <c r="D829" t="s">
        <v>9763</v>
      </c>
      <c r="E829" t="s">
        <v>19511</v>
      </c>
      <c r="F829" t="s">
        <v>19511</v>
      </c>
      <c r="G829" t="s">
        <v>979</v>
      </c>
    </row>
    <row r="830" spans="1:7" x14ac:dyDescent="0.2">
      <c r="A830" t="s">
        <v>8186</v>
      </c>
      <c r="B830" t="s">
        <v>9764</v>
      </c>
      <c r="C830" t="s">
        <v>9765</v>
      </c>
      <c r="D830" t="s">
        <v>9763</v>
      </c>
      <c r="E830" t="s">
        <v>980</v>
      </c>
      <c r="F830" t="s">
        <v>981</v>
      </c>
      <c r="G830" t="s">
        <v>982</v>
      </c>
    </row>
    <row r="831" spans="1:7" x14ac:dyDescent="0.2">
      <c r="A831" t="s">
        <v>8183</v>
      </c>
      <c r="B831" t="s">
        <v>9766</v>
      </c>
      <c r="C831" t="s">
        <v>9767</v>
      </c>
      <c r="D831" t="s">
        <v>9763</v>
      </c>
      <c r="E831" t="s">
        <v>9768</v>
      </c>
      <c r="F831" t="s">
        <v>19511</v>
      </c>
      <c r="G831" t="s">
        <v>983</v>
      </c>
    </row>
    <row r="832" spans="1:7" x14ac:dyDescent="0.2">
      <c r="A832" t="s">
        <v>8186</v>
      </c>
      <c r="B832" t="s">
        <v>9769</v>
      </c>
      <c r="C832" t="s">
        <v>984</v>
      </c>
      <c r="D832" t="s">
        <v>9763</v>
      </c>
      <c r="E832" t="s">
        <v>9763</v>
      </c>
      <c r="F832" t="s">
        <v>985</v>
      </c>
      <c r="G832" t="s">
        <v>986</v>
      </c>
    </row>
    <row r="833" spans="1:7" x14ac:dyDescent="0.2">
      <c r="A833" t="s">
        <v>8186</v>
      </c>
      <c r="B833" t="s">
        <v>9770</v>
      </c>
      <c r="C833" t="s">
        <v>19511</v>
      </c>
      <c r="D833" t="s">
        <v>9763</v>
      </c>
      <c r="E833" t="s">
        <v>9771</v>
      </c>
      <c r="F833" t="s">
        <v>19511</v>
      </c>
      <c r="G833" t="s">
        <v>987</v>
      </c>
    </row>
    <row r="834" spans="1:7" x14ac:dyDescent="0.2">
      <c r="A834" t="s">
        <v>8186</v>
      </c>
      <c r="B834" t="s">
        <v>9772</v>
      </c>
      <c r="C834" t="s">
        <v>9773</v>
      </c>
      <c r="D834" t="s">
        <v>9763</v>
      </c>
      <c r="E834" t="s">
        <v>9774</v>
      </c>
      <c r="F834" t="s">
        <v>19511</v>
      </c>
      <c r="G834" t="s">
        <v>988</v>
      </c>
    </row>
    <row r="835" spans="1:7" x14ac:dyDescent="0.2">
      <c r="A835" t="s">
        <v>8186</v>
      </c>
      <c r="B835" t="s">
        <v>9775</v>
      </c>
      <c r="C835" t="s">
        <v>9776</v>
      </c>
      <c r="D835" t="s">
        <v>9763</v>
      </c>
      <c r="E835" t="s">
        <v>9763</v>
      </c>
      <c r="F835" t="s">
        <v>989</v>
      </c>
      <c r="G835" t="s">
        <v>990</v>
      </c>
    </row>
    <row r="836" spans="1:7" x14ac:dyDescent="0.2">
      <c r="A836" t="s">
        <v>8171</v>
      </c>
      <c r="B836" t="s">
        <v>9777</v>
      </c>
      <c r="C836" t="s">
        <v>9778</v>
      </c>
      <c r="D836" t="s">
        <v>9763</v>
      </c>
      <c r="E836" t="s">
        <v>9763</v>
      </c>
      <c r="F836" t="s">
        <v>19511</v>
      </c>
      <c r="G836" t="s">
        <v>19511</v>
      </c>
    </row>
    <row r="837" spans="1:7" x14ac:dyDescent="0.2">
      <c r="A837" t="s">
        <v>8171</v>
      </c>
      <c r="B837" t="s">
        <v>9779</v>
      </c>
      <c r="C837" t="s">
        <v>9778</v>
      </c>
      <c r="D837" t="s">
        <v>9763</v>
      </c>
      <c r="E837" t="s">
        <v>9763</v>
      </c>
      <c r="F837" t="s">
        <v>991</v>
      </c>
      <c r="G837" t="s">
        <v>992</v>
      </c>
    </row>
    <row r="838" spans="1:7" x14ac:dyDescent="0.2">
      <c r="A838" t="s">
        <v>8183</v>
      </c>
      <c r="B838" t="s">
        <v>9780</v>
      </c>
      <c r="C838" t="s">
        <v>9781</v>
      </c>
      <c r="D838" t="s">
        <v>9763</v>
      </c>
      <c r="E838" t="s">
        <v>9763</v>
      </c>
      <c r="F838" t="s">
        <v>993</v>
      </c>
      <c r="G838" t="s">
        <v>994</v>
      </c>
    </row>
    <row r="839" spans="1:7" x14ac:dyDescent="0.2">
      <c r="A839" t="s">
        <v>8171</v>
      </c>
      <c r="B839" t="s">
        <v>9782</v>
      </c>
      <c r="C839" t="s">
        <v>9783</v>
      </c>
      <c r="D839" t="s">
        <v>9763</v>
      </c>
      <c r="E839" t="s">
        <v>9784</v>
      </c>
      <c r="F839" t="s">
        <v>995</v>
      </c>
      <c r="G839" t="s">
        <v>996</v>
      </c>
    </row>
    <row r="840" spans="1:7" x14ac:dyDescent="0.2">
      <c r="A840" t="s">
        <v>8171</v>
      </c>
      <c r="B840" t="s">
        <v>9785</v>
      </c>
      <c r="C840" t="s">
        <v>9778</v>
      </c>
      <c r="D840" t="s">
        <v>9763</v>
      </c>
      <c r="E840" t="s">
        <v>9763</v>
      </c>
      <c r="F840" t="s">
        <v>19511</v>
      </c>
      <c r="G840" t="s">
        <v>19511</v>
      </c>
    </row>
    <row r="841" spans="1:7" x14ac:dyDescent="0.2">
      <c r="A841" t="s">
        <v>8186</v>
      </c>
      <c r="B841" t="s">
        <v>9786</v>
      </c>
      <c r="C841" t="s">
        <v>9787</v>
      </c>
      <c r="D841" t="s">
        <v>9763</v>
      </c>
      <c r="E841" t="s">
        <v>9788</v>
      </c>
      <c r="F841" t="s">
        <v>997</v>
      </c>
      <c r="G841" t="s">
        <v>998</v>
      </c>
    </row>
    <row r="842" spans="1:7" x14ac:dyDescent="0.2">
      <c r="A842" t="s">
        <v>8183</v>
      </c>
      <c r="B842" t="s">
        <v>9789</v>
      </c>
      <c r="C842" t="s">
        <v>9790</v>
      </c>
      <c r="D842" t="s">
        <v>9763</v>
      </c>
      <c r="E842" t="s">
        <v>19511</v>
      </c>
      <c r="F842" t="s">
        <v>19511</v>
      </c>
      <c r="G842" t="s">
        <v>999</v>
      </c>
    </row>
    <row r="843" spans="1:7" x14ac:dyDescent="0.2">
      <c r="A843" t="s">
        <v>8174</v>
      </c>
      <c r="B843" t="s">
        <v>9791</v>
      </c>
      <c r="C843" t="s">
        <v>9792</v>
      </c>
      <c r="D843" t="s">
        <v>9763</v>
      </c>
      <c r="E843" t="s">
        <v>19511</v>
      </c>
      <c r="F843" t="s">
        <v>19511</v>
      </c>
      <c r="G843" t="s">
        <v>19511</v>
      </c>
    </row>
    <row r="844" spans="1:7" x14ac:dyDescent="0.2">
      <c r="A844" t="s">
        <v>8183</v>
      </c>
      <c r="B844" t="s">
        <v>9793</v>
      </c>
      <c r="C844" t="s">
        <v>9794</v>
      </c>
      <c r="D844" t="s">
        <v>9763</v>
      </c>
      <c r="E844" t="s">
        <v>19511</v>
      </c>
      <c r="F844" t="s">
        <v>19511</v>
      </c>
      <c r="G844" t="s">
        <v>1000</v>
      </c>
    </row>
    <row r="845" spans="1:7" x14ac:dyDescent="0.2">
      <c r="A845" t="s">
        <v>8183</v>
      </c>
      <c r="B845" t="s">
        <v>9795</v>
      </c>
      <c r="C845" t="s">
        <v>9796</v>
      </c>
      <c r="D845" t="s">
        <v>9763</v>
      </c>
      <c r="E845" t="s">
        <v>19511</v>
      </c>
      <c r="F845" t="s">
        <v>1001</v>
      </c>
      <c r="G845" t="s">
        <v>1002</v>
      </c>
    </row>
    <row r="846" spans="1:7" x14ac:dyDescent="0.2">
      <c r="A846" t="s">
        <v>8174</v>
      </c>
      <c r="B846" t="s">
        <v>9797</v>
      </c>
      <c r="C846" t="s">
        <v>19511</v>
      </c>
      <c r="D846" t="s">
        <v>9763</v>
      </c>
      <c r="E846" t="s">
        <v>9788</v>
      </c>
      <c r="F846" t="s">
        <v>1003</v>
      </c>
      <c r="G846" t="s">
        <v>1004</v>
      </c>
    </row>
    <row r="847" spans="1:7" x14ac:dyDescent="0.2">
      <c r="A847" t="s">
        <v>8186</v>
      </c>
      <c r="B847" t="s">
        <v>9798</v>
      </c>
      <c r="C847" t="s">
        <v>9799</v>
      </c>
      <c r="D847" t="s">
        <v>9763</v>
      </c>
      <c r="E847" t="s">
        <v>9800</v>
      </c>
      <c r="F847" t="s">
        <v>1005</v>
      </c>
      <c r="G847" t="s">
        <v>1006</v>
      </c>
    </row>
    <row r="848" spans="1:7" x14ac:dyDescent="0.2">
      <c r="A848" t="s">
        <v>8174</v>
      </c>
      <c r="B848" t="s">
        <v>9801</v>
      </c>
      <c r="C848" t="s">
        <v>9802</v>
      </c>
      <c r="D848" t="s">
        <v>9763</v>
      </c>
      <c r="E848" t="s">
        <v>9803</v>
      </c>
      <c r="F848" t="s">
        <v>1007</v>
      </c>
      <c r="G848" t="s">
        <v>1008</v>
      </c>
    </row>
    <row r="849" spans="1:7" x14ac:dyDescent="0.2">
      <c r="A849" t="s">
        <v>8216</v>
      </c>
      <c r="B849" t="s">
        <v>9804</v>
      </c>
      <c r="C849" t="s">
        <v>9805</v>
      </c>
      <c r="D849" t="s">
        <v>9763</v>
      </c>
      <c r="E849" t="s">
        <v>9763</v>
      </c>
      <c r="F849" t="s">
        <v>1009</v>
      </c>
      <c r="G849" t="s">
        <v>1010</v>
      </c>
    </row>
    <row r="850" spans="1:7" x14ac:dyDescent="0.2">
      <c r="A850" t="s">
        <v>8186</v>
      </c>
      <c r="B850" t="s">
        <v>9806</v>
      </c>
      <c r="C850" t="s">
        <v>9807</v>
      </c>
      <c r="D850" t="s">
        <v>9808</v>
      </c>
      <c r="E850" t="s">
        <v>1011</v>
      </c>
      <c r="F850" t="s">
        <v>19511</v>
      </c>
      <c r="G850" t="s">
        <v>19511</v>
      </c>
    </row>
    <row r="851" spans="1:7" x14ac:dyDescent="0.2">
      <c r="A851" t="s">
        <v>8183</v>
      </c>
      <c r="B851" t="s">
        <v>8289</v>
      </c>
      <c r="C851" t="s">
        <v>9809</v>
      </c>
      <c r="D851" t="s">
        <v>9808</v>
      </c>
      <c r="E851" t="s">
        <v>1011</v>
      </c>
      <c r="F851" t="s">
        <v>19511</v>
      </c>
      <c r="G851" t="s">
        <v>19511</v>
      </c>
    </row>
    <row r="852" spans="1:7" x14ac:dyDescent="0.2">
      <c r="A852" t="s">
        <v>8174</v>
      </c>
      <c r="B852" t="s">
        <v>9810</v>
      </c>
      <c r="C852" t="s">
        <v>9811</v>
      </c>
      <c r="D852" t="s">
        <v>9812</v>
      </c>
      <c r="E852" t="s">
        <v>19511</v>
      </c>
      <c r="F852" t="s">
        <v>19511</v>
      </c>
      <c r="G852" t="s">
        <v>1012</v>
      </c>
    </row>
    <row r="853" spans="1:7" x14ac:dyDescent="0.2">
      <c r="A853" t="s">
        <v>8186</v>
      </c>
      <c r="B853" t="s">
        <v>9813</v>
      </c>
      <c r="C853" t="s">
        <v>9814</v>
      </c>
      <c r="D853" t="s">
        <v>9812</v>
      </c>
      <c r="E853" t="s">
        <v>1013</v>
      </c>
      <c r="F853" t="s">
        <v>1014</v>
      </c>
      <c r="G853" t="s">
        <v>1015</v>
      </c>
    </row>
    <row r="854" spans="1:7" x14ac:dyDescent="0.2">
      <c r="A854" t="s">
        <v>8186</v>
      </c>
      <c r="B854" t="s">
        <v>9815</v>
      </c>
      <c r="C854" t="s">
        <v>9816</v>
      </c>
      <c r="D854" t="s">
        <v>9812</v>
      </c>
      <c r="E854" t="s">
        <v>19511</v>
      </c>
      <c r="F854" t="s">
        <v>1016</v>
      </c>
      <c r="G854" t="s">
        <v>1017</v>
      </c>
    </row>
    <row r="855" spans="1:7" x14ac:dyDescent="0.2">
      <c r="A855" t="s">
        <v>8183</v>
      </c>
      <c r="B855" t="s">
        <v>9817</v>
      </c>
      <c r="C855" t="s">
        <v>9818</v>
      </c>
      <c r="D855" t="s">
        <v>9812</v>
      </c>
      <c r="E855" t="s">
        <v>1018</v>
      </c>
      <c r="F855" t="s">
        <v>1019</v>
      </c>
      <c r="G855" t="s">
        <v>1020</v>
      </c>
    </row>
    <row r="856" spans="1:7" x14ac:dyDescent="0.2">
      <c r="A856" t="s">
        <v>8183</v>
      </c>
      <c r="B856" t="s">
        <v>9819</v>
      </c>
      <c r="C856" t="s">
        <v>9820</v>
      </c>
      <c r="D856" t="s">
        <v>9812</v>
      </c>
      <c r="E856" t="s">
        <v>19511</v>
      </c>
      <c r="F856" t="s">
        <v>1021</v>
      </c>
      <c r="G856" t="s">
        <v>1022</v>
      </c>
    </row>
    <row r="857" spans="1:7" x14ac:dyDescent="0.2">
      <c r="A857" t="s">
        <v>8174</v>
      </c>
      <c r="B857" t="s">
        <v>9821</v>
      </c>
      <c r="C857" t="s">
        <v>9822</v>
      </c>
      <c r="D857" t="s">
        <v>9812</v>
      </c>
      <c r="E857" t="s">
        <v>9812</v>
      </c>
      <c r="F857" t="s">
        <v>19511</v>
      </c>
      <c r="G857" t="s">
        <v>1023</v>
      </c>
    </row>
    <row r="858" spans="1:7" x14ac:dyDescent="0.2">
      <c r="A858" t="s">
        <v>8183</v>
      </c>
      <c r="B858" t="s">
        <v>9823</v>
      </c>
      <c r="C858" t="s">
        <v>1024</v>
      </c>
      <c r="D858" t="s">
        <v>9812</v>
      </c>
      <c r="E858" t="s">
        <v>9812</v>
      </c>
      <c r="F858" t="s">
        <v>19511</v>
      </c>
      <c r="G858" t="s">
        <v>1026</v>
      </c>
    </row>
    <row r="859" spans="1:7" x14ac:dyDescent="0.2">
      <c r="A859" t="s">
        <v>8174</v>
      </c>
      <c r="B859" t="s">
        <v>9824</v>
      </c>
      <c r="C859" t="s">
        <v>1027</v>
      </c>
      <c r="D859" t="s">
        <v>9812</v>
      </c>
      <c r="E859" t="s">
        <v>9812</v>
      </c>
      <c r="F859" t="s">
        <v>19511</v>
      </c>
      <c r="G859" t="s">
        <v>1028</v>
      </c>
    </row>
    <row r="860" spans="1:7" x14ac:dyDescent="0.2">
      <c r="A860" t="s">
        <v>8183</v>
      </c>
      <c r="B860" t="s">
        <v>9825</v>
      </c>
      <c r="C860" t="s">
        <v>1029</v>
      </c>
      <c r="D860" t="s">
        <v>9812</v>
      </c>
      <c r="E860" t="s">
        <v>9812</v>
      </c>
      <c r="F860" t="s">
        <v>1030</v>
      </c>
      <c r="G860" t="s">
        <v>1031</v>
      </c>
    </row>
    <row r="861" spans="1:7" x14ac:dyDescent="0.2">
      <c r="A861" t="s">
        <v>8171</v>
      </c>
      <c r="B861" t="s">
        <v>9826</v>
      </c>
      <c r="C861" t="s">
        <v>9827</v>
      </c>
      <c r="D861" t="s">
        <v>9812</v>
      </c>
      <c r="E861" t="s">
        <v>9812</v>
      </c>
      <c r="F861" t="s">
        <v>19511</v>
      </c>
      <c r="G861" t="s">
        <v>1032</v>
      </c>
    </row>
    <row r="862" spans="1:7" x14ac:dyDescent="0.2">
      <c r="A862" t="s">
        <v>8174</v>
      </c>
      <c r="B862" t="s">
        <v>9828</v>
      </c>
      <c r="C862" t="s">
        <v>9829</v>
      </c>
      <c r="D862" t="s">
        <v>9812</v>
      </c>
      <c r="E862" t="s">
        <v>9812</v>
      </c>
      <c r="F862" t="s">
        <v>19511</v>
      </c>
      <c r="G862" t="s">
        <v>1033</v>
      </c>
    </row>
    <row r="863" spans="1:7" x14ac:dyDescent="0.2">
      <c r="A863" t="s">
        <v>8174</v>
      </c>
      <c r="B863" t="s">
        <v>9830</v>
      </c>
      <c r="C863" t="s">
        <v>1034</v>
      </c>
      <c r="D863" t="s">
        <v>9812</v>
      </c>
      <c r="E863" t="s">
        <v>9812</v>
      </c>
      <c r="F863" t="s">
        <v>19511</v>
      </c>
      <c r="G863" t="s">
        <v>19511</v>
      </c>
    </row>
    <row r="864" spans="1:7" x14ac:dyDescent="0.2">
      <c r="A864" t="s">
        <v>8183</v>
      </c>
      <c r="B864" t="s">
        <v>9831</v>
      </c>
      <c r="C864" t="s">
        <v>9832</v>
      </c>
      <c r="D864" t="s">
        <v>9812</v>
      </c>
      <c r="E864" t="s">
        <v>19511</v>
      </c>
      <c r="F864" t="s">
        <v>1035</v>
      </c>
      <c r="G864" t="s">
        <v>1036</v>
      </c>
    </row>
    <row r="865" spans="1:7" x14ac:dyDescent="0.2">
      <c r="A865" t="s">
        <v>8183</v>
      </c>
      <c r="B865" t="s">
        <v>9833</v>
      </c>
      <c r="C865" t="s">
        <v>9834</v>
      </c>
      <c r="D865" t="s">
        <v>9812</v>
      </c>
      <c r="E865" t="s">
        <v>9812</v>
      </c>
      <c r="F865" t="s">
        <v>19511</v>
      </c>
      <c r="G865" t="s">
        <v>1037</v>
      </c>
    </row>
    <row r="866" spans="1:7" x14ac:dyDescent="0.2">
      <c r="A866" t="s">
        <v>8186</v>
      </c>
      <c r="B866" t="s">
        <v>9835</v>
      </c>
      <c r="C866" t="s">
        <v>9836</v>
      </c>
      <c r="D866" t="s">
        <v>9837</v>
      </c>
      <c r="E866" t="s">
        <v>19511</v>
      </c>
      <c r="F866" t="s">
        <v>19511</v>
      </c>
      <c r="G866" t="s">
        <v>1038</v>
      </c>
    </row>
    <row r="867" spans="1:7" x14ac:dyDescent="0.2">
      <c r="A867" t="s">
        <v>8186</v>
      </c>
      <c r="B867" t="s">
        <v>9838</v>
      </c>
      <c r="C867" t="s">
        <v>9839</v>
      </c>
      <c r="D867" t="s">
        <v>9837</v>
      </c>
      <c r="E867" t="s">
        <v>9837</v>
      </c>
      <c r="F867" t="s">
        <v>19511</v>
      </c>
      <c r="G867" t="s">
        <v>1039</v>
      </c>
    </row>
    <row r="868" spans="1:7" x14ac:dyDescent="0.2">
      <c r="A868" t="s">
        <v>8186</v>
      </c>
      <c r="B868" t="s">
        <v>9840</v>
      </c>
      <c r="C868" t="s">
        <v>1040</v>
      </c>
      <c r="D868" t="s">
        <v>9837</v>
      </c>
      <c r="E868" t="s">
        <v>9837</v>
      </c>
      <c r="F868" t="s">
        <v>19511</v>
      </c>
      <c r="G868" t="s">
        <v>1041</v>
      </c>
    </row>
    <row r="869" spans="1:7" x14ac:dyDescent="0.2">
      <c r="A869" t="s">
        <v>8186</v>
      </c>
      <c r="B869" t="s">
        <v>9841</v>
      </c>
      <c r="C869" t="s">
        <v>9842</v>
      </c>
      <c r="D869" t="s">
        <v>9837</v>
      </c>
      <c r="E869" t="s">
        <v>9837</v>
      </c>
      <c r="F869" t="s">
        <v>1042</v>
      </c>
      <c r="G869" t="s">
        <v>1043</v>
      </c>
    </row>
    <row r="870" spans="1:7" x14ac:dyDescent="0.2">
      <c r="A870" t="s">
        <v>8216</v>
      </c>
      <c r="B870" t="s">
        <v>9843</v>
      </c>
      <c r="C870" t="s">
        <v>9844</v>
      </c>
      <c r="D870" t="s">
        <v>9837</v>
      </c>
      <c r="E870" t="s">
        <v>9837</v>
      </c>
      <c r="F870" t="s">
        <v>19511</v>
      </c>
      <c r="G870" t="s">
        <v>1044</v>
      </c>
    </row>
    <row r="871" spans="1:7" x14ac:dyDescent="0.2">
      <c r="A871" t="s">
        <v>8177</v>
      </c>
      <c r="B871" t="s">
        <v>9845</v>
      </c>
      <c r="C871" t="s">
        <v>9846</v>
      </c>
      <c r="D871" t="s">
        <v>9837</v>
      </c>
      <c r="E871" t="s">
        <v>9837</v>
      </c>
      <c r="F871" t="s">
        <v>1045</v>
      </c>
      <c r="G871" t="s">
        <v>1044</v>
      </c>
    </row>
    <row r="872" spans="1:7" x14ac:dyDescent="0.2">
      <c r="A872" t="s">
        <v>8216</v>
      </c>
      <c r="B872" t="s">
        <v>9847</v>
      </c>
      <c r="C872" t="s">
        <v>9848</v>
      </c>
      <c r="D872" t="s">
        <v>9837</v>
      </c>
      <c r="E872" t="s">
        <v>19511</v>
      </c>
      <c r="F872" t="s">
        <v>1046</v>
      </c>
      <c r="G872" t="s">
        <v>1047</v>
      </c>
    </row>
    <row r="873" spans="1:7" x14ac:dyDescent="0.2">
      <c r="A873" t="s">
        <v>8174</v>
      </c>
      <c r="B873" t="s">
        <v>9849</v>
      </c>
      <c r="C873" t="s">
        <v>9850</v>
      </c>
      <c r="D873" t="s">
        <v>9837</v>
      </c>
      <c r="E873" t="s">
        <v>9837</v>
      </c>
      <c r="F873" t="s">
        <v>19511</v>
      </c>
      <c r="G873" t="s">
        <v>1048</v>
      </c>
    </row>
    <row r="874" spans="1:7" x14ac:dyDescent="0.2">
      <c r="A874" t="s">
        <v>8220</v>
      </c>
      <c r="B874" t="s">
        <v>8250</v>
      </c>
      <c r="C874" t="s">
        <v>19511</v>
      </c>
      <c r="D874" t="s">
        <v>9837</v>
      </c>
      <c r="E874" t="s">
        <v>19511</v>
      </c>
      <c r="F874" t="s">
        <v>19511</v>
      </c>
      <c r="G874" t="s">
        <v>19511</v>
      </c>
    </row>
    <row r="875" spans="1:7" x14ac:dyDescent="0.2">
      <c r="A875" t="s">
        <v>8186</v>
      </c>
      <c r="B875" t="s">
        <v>9851</v>
      </c>
      <c r="C875" t="s">
        <v>9852</v>
      </c>
      <c r="D875" t="s">
        <v>9837</v>
      </c>
      <c r="E875" t="s">
        <v>9837</v>
      </c>
      <c r="F875" t="s">
        <v>1049</v>
      </c>
      <c r="G875" t="s">
        <v>1050</v>
      </c>
    </row>
    <row r="876" spans="1:7" x14ac:dyDescent="0.2">
      <c r="A876" t="s">
        <v>8183</v>
      </c>
      <c r="B876" t="s">
        <v>9853</v>
      </c>
      <c r="C876" t="s">
        <v>9854</v>
      </c>
      <c r="D876" t="s">
        <v>9837</v>
      </c>
      <c r="E876" t="s">
        <v>9855</v>
      </c>
      <c r="F876" t="s">
        <v>1051</v>
      </c>
      <c r="G876" t="s">
        <v>1052</v>
      </c>
    </row>
    <row r="877" spans="1:7" x14ac:dyDescent="0.2">
      <c r="A877" t="s">
        <v>8171</v>
      </c>
      <c r="B877" t="s">
        <v>9856</v>
      </c>
      <c r="C877" t="s">
        <v>9857</v>
      </c>
      <c r="D877" t="s">
        <v>9837</v>
      </c>
      <c r="E877" t="s">
        <v>19511</v>
      </c>
      <c r="F877" t="s">
        <v>1053</v>
      </c>
      <c r="G877" t="s">
        <v>1054</v>
      </c>
    </row>
    <row r="878" spans="1:7" x14ac:dyDescent="0.2">
      <c r="A878" t="s">
        <v>8183</v>
      </c>
      <c r="B878" t="s">
        <v>9858</v>
      </c>
      <c r="C878" t="s">
        <v>9859</v>
      </c>
      <c r="D878" t="s">
        <v>9837</v>
      </c>
      <c r="E878" t="s">
        <v>19511</v>
      </c>
      <c r="F878" t="s">
        <v>19511</v>
      </c>
      <c r="G878" t="s">
        <v>1055</v>
      </c>
    </row>
    <row r="879" spans="1:7" x14ac:dyDescent="0.2">
      <c r="A879" t="s">
        <v>8174</v>
      </c>
      <c r="B879" t="s">
        <v>9860</v>
      </c>
      <c r="C879" t="s">
        <v>9861</v>
      </c>
      <c r="D879" t="s">
        <v>9167</v>
      </c>
      <c r="E879" t="s">
        <v>19511</v>
      </c>
      <c r="F879" t="s">
        <v>19511</v>
      </c>
      <c r="G879" t="s">
        <v>1056</v>
      </c>
    </row>
    <row r="880" spans="1:7" x14ac:dyDescent="0.2">
      <c r="A880" t="s">
        <v>8174</v>
      </c>
      <c r="B880" t="s">
        <v>9862</v>
      </c>
      <c r="C880" t="s">
        <v>9863</v>
      </c>
      <c r="D880" t="s">
        <v>9167</v>
      </c>
      <c r="E880" t="s">
        <v>19511</v>
      </c>
      <c r="F880" t="s">
        <v>19511</v>
      </c>
      <c r="G880" t="s">
        <v>19511</v>
      </c>
    </row>
    <row r="881" spans="1:7" x14ac:dyDescent="0.2">
      <c r="A881" t="s">
        <v>8174</v>
      </c>
      <c r="B881" t="s">
        <v>9864</v>
      </c>
      <c r="C881" t="s">
        <v>9865</v>
      </c>
      <c r="D881" t="s">
        <v>9167</v>
      </c>
      <c r="E881" t="s">
        <v>19511</v>
      </c>
      <c r="F881" t="s">
        <v>19511</v>
      </c>
      <c r="G881" t="s">
        <v>1057</v>
      </c>
    </row>
    <row r="882" spans="1:7" x14ac:dyDescent="0.2">
      <c r="A882" t="s">
        <v>8174</v>
      </c>
      <c r="B882" t="s">
        <v>9866</v>
      </c>
      <c r="C882" t="s">
        <v>9867</v>
      </c>
      <c r="D882" t="s">
        <v>9167</v>
      </c>
      <c r="E882" t="s">
        <v>19511</v>
      </c>
      <c r="F882" t="s">
        <v>19511</v>
      </c>
      <c r="G882" t="s">
        <v>1058</v>
      </c>
    </row>
    <row r="883" spans="1:7" x14ac:dyDescent="0.2">
      <c r="A883" t="s">
        <v>8174</v>
      </c>
      <c r="B883" t="s">
        <v>9868</v>
      </c>
      <c r="C883" t="s">
        <v>9869</v>
      </c>
      <c r="D883" t="s">
        <v>9167</v>
      </c>
      <c r="E883" t="s">
        <v>19511</v>
      </c>
      <c r="F883" t="s">
        <v>19511</v>
      </c>
      <c r="G883" t="s">
        <v>1059</v>
      </c>
    </row>
    <row r="884" spans="1:7" x14ac:dyDescent="0.2">
      <c r="A884" t="s">
        <v>8174</v>
      </c>
      <c r="B884" t="s">
        <v>9870</v>
      </c>
      <c r="C884" t="s">
        <v>9871</v>
      </c>
      <c r="D884" t="s">
        <v>9167</v>
      </c>
      <c r="E884" t="s">
        <v>19511</v>
      </c>
      <c r="F884" t="s">
        <v>19511</v>
      </c>
      <c r="G884" t="s">
        <v>1060</v>
      </c>
    </row>
    <row r="885" spans="1:7" x14ac:dyDescent="0.2">
      <c r="A885" t="s">
        <v>8174</v>
      </c>
      <c r="B885" t="s">
        <v>9860</v>
      </c>
      <c r="C885" t="s">
        <v>9872</v>
      </c>
      <c r="D885" t="s">
        <v>9167</v>
      </c>
      <c r="E885" t="s">
        <v>19511</v>
      </c>
      <c r="F885" t="s">
        <v>19511</v>
      </c>
      <c r="G885" t="s">
        <v>19511</v>
      </c>
    </row>
    <row r="886" spans="1:7" x14ac:dyDescent="0.2">
      <c r="A886" t="s">
        <v>8174</v>
      </c>
      <c r="B886" t="s">
        <v>9157</v>
      </c>
      <c r="C886" t="s">
        <v>1099</v>
      </c>
      <c r="D886" t="s">
        <v>9167</v>
      </c>
      <c r="E886" t="s">
        <v>19511</v>
      </c>
      <c r="F886" t="s">
        <v>19511</v>
      </c>
      <c r="G886" t="s">
        <v>299</v>
      </c>
    </row>
    <row r="887" spans="1:7" x14ac:dyDescent="0.2">
      <c r="A887" t="s">
        <v>8174</v>
      </c>
      <c r="B887" t="s">
        <v>9873</v>
      </c>
      <c r="C887" t="s">
        <v>9874</v>
      </c>
      <c r="D887" t="s">
        <v>9167</v>
      </c>
      <c r="E887" t="s">
        <v>19511</v>
      </c>
      <c r="F887" t="s">
        <v>19511</v>
      </c>
      <c r="G887" t="s">
        <v>19511</v>
      </c>
    </row>
    <row r="888" spans="1:7" x14ac:dyDescent="0.2">
      <c r="A888" t="s">
        <v>8174</v>
      </c>
      <c r="B888" t="s">
        <v>9875</v>
      </c>
      <c r="C888" t="s">
        <v>9876</v>
      </c>
      <c r="D888" t="s">
        <v>9167</v>
      </c>
      <c r="E888" t="s">
        <v>19511</v>
      </c>
      <c r="F888" t="s">
        <v>19511</v>
      </c>
      <c r="G888" t="s">
        <v>1061</v>
      </c>
    </row>
    <row r="889" spans="1:7" x14ac:dyDescent="0.2">
      <c r="A889" t="s">
        <v>8174</v>
      </c>
      <c r="B889" t="s">
        <v>9877</v>
      </c>
      <c r="C889" t="s">
        <v>9878</v>
      </c>
      <c r="D889" t="s">
        <v>9167</v>
      </c>
      <c r="E889" t="s">
        <v>19511</v>
      </c>
      <c r="F889" t="s">
        <v>19511</v>
      </c>
      <c r="G889" t="s">
        <v>1062</v>
      </c>
    </row>
    <row r="890" spans="1:7" x14ac:dyDescent="0.2">
      <c r="A890" t="s">
        <v>8174</v>
      </c>
      <c r="B890" t="s">
        <v>9879</v>
      </c>
      <c r="C890" t="s">
        <v>9880</v>
      </c>
      <c r="D890" t="s">
        <v>9167</v>
      </c>
      <c r="E890" t="s">
        <v>19511</v>
      </c>
      <c r="F890" t="s">
        <v>19511</v>
      </c>
      <c r="G890" t="s">
        <v>1063</v>
      </c>
    </row>
    <row r="891" spans="1:7" x14ac:dyDescent="0.2">
      <c r="A891" t="s">
        <v>8174</v>
      </c>
      <c r="B891" t="s">
        <v>9881</v>
      </c>
      <c r="C891" t="s">
        <v>9882</v>
      </c>
      <c r="D891" t="s">
        <v>9167</v>
      </c>
      <c r="E891" t="s">
        <v>19511</v>
      </c>
      <c r="F891" t="s">
        <v>19511</v>
      </c>
      <c r="G891" t="s">
        <v>1064</v>
      </c>
    </row>
    <row r="892" spans="1:7" x14ac:dyDescent="0.2">
      <c r="A892" t="s">
        <v>8177</v>
      </c>
      <c r="B892" t="s">
        <v>9883</v>
      </c>
      <c r="C892" t="s">
        <v>9884</v>
      </c>
      <c r="D892" t="s">
        <v>9167</v>
      </c>
      <c r="E892" t="s">
        <v>9167</v>
      </c>
      <c r="F892" t="s">
        <v>1065</v>
      </c>
      <c r="G892" t="s">
        <v>1066</v>
      </c>
    </row>
    <row r="893" spans="1:7" x14ac:dyDescent="0.2">
      <c r="A893" t="s">
        <v>8417</v>
      </c>
      <c r="B893" t="s">
        <v>9885</v>
      </c>
      <c r="C893" t="s">
        <v>9886</v>
      </c>
      <c r="D893" t="s">
        <v>9167</v>
      </c>
      <c r="E893" t="s">
        <v>1128</v>
      </c>
      <c r="F893" t="s">
        <v>19511</v>
      </c>
      <c r="G893" t="s">
        <v>1067</v>
      </c>
    </row>
    <row r="894" spans="1:7" x14ac:dyDescent="0.2">
      <c r="A894" t="s">
        <v>8582</v>
      </c>
      <c r="B894" t="s">
        <v>9887</v>
      </c>
      <c r="C894" t="s">
        <v>9888</v>
      </c>
      <c r="D894" t="s">
        <v>9167</v>
      </c>
      <c r="E894" t="s">
        <v>1128</v>
      </c>
      <c r="F894" t="s">
        <v>19511</v>
      </c>
      <c r="G894" t="s">
        <v>19511</v>
      </c>
    </row>
    <row r="895" spans="1:7" x14ac:dyDescent="0.2">
      <c r="A895" t="s">
        <v>8220</v>
      </c>
      <c r="B895" t="s">
        <v>8250</v>
      </c>
      <c r="C895" t="s">
        <v>9889</v>
      </c>
      <c r="D895" t="s">
        <v>9167</v>
      </c>
      <c r="E895" t="s">
        <v>1128</v>
      </c>
      <c r="F895" t="s">
        <v>19511</v>
      </c>
      <c r="G895" t="s">
        <v>1068</v>
      </c>
    </row>
    <row r="896" spans="1:7" x14ac:dyDescent="0.2">
      <c r="A896" t="s">
        <v>8174</v>
      </c>
      <c r="B896" t="s">
        <v>9890</v>
      </c>
      <c r="C896" t="s">
        <v>9891</v>
      </c>
      <c r="D896" t="s">
        <v>9167</v>
      </c>
      <c r="E896" t="s">
        <v>1128</v>
      </c>
      <c r="F896" t="s">
        <v>19511</v>
      </c>
      <c r="G896" t="s">
        <v>1069</v>
      </c>
    </row>
    <row r="897" spans="1:7" x14ac:dyDescent="0.2">
      <c r="A897" t="s">
        <v>8183</v>
      </c>
      <c r="B897" t="s">
        <v>9892</v>
      </c>
      <c r="C897" t="s">
        <v>9893</v>
      </c>
      <c r="D897" t="s">
        <v>9167</v>
      </c>
      <c r="E897" t="s">
        <v>1128</v>
      </c>
      <c r="F897" t="s">
        <v>1070</v>
      </c>
      <c r="G897" t="s">
        <v>1071</v>
      </c>
    </row>
    <row r="898" spans="1:7" x14ac:dyDescent="0.2">
      <c r="A898" t="s">
        <v>8582</v>
      </c>
      <c r="B898" t="s">
        <v>9894</v>
      </c>
      <c r="C898" t="s">
        <v>9888</v>
      </c>
      <c r="D898" t="s">
        <v>9167</v>
      </c>
      <c r="E898" t="s">
        <v>1128</v>
      </c>
      <c r="F898" t="s">
        <v>19511</v>
      </c>
      <c r="G898" t="s">
        <v>19511</v>
      </c>
    </row>
    <row r="899" spans="1:7" x14ac:dyDescent="0.2">
      <c r="A899" t="s">
        <v>8417</v>
      </c>
      <c r="B899" t="s">
        <v>9895</v>
      </c>
      <c r="C899" t="s">
        <v>9896</v>
      </c>
      <c r="D899" t="s">
        <v>9167</v>
      </c>
      <c r="E899" t="s">
        <v>9167</v>
      </c>
      <c r="F899" t="s">
        <v>19511</v>
      </c>
      <c r="G899" t="s">
        <v>19511</v>
      </c>
    </row>
    <row r="900" spans="1:7" x14ac:dyDescent="0.2">
      <c r="A900" t="s">
        <v>8177</v>
      </c>
      <c r="B900" t="s">
        <v>9897</v>
      </c>
      <c r="C900" t="s">
        <v>9898</v>
      </c>
      <c r="D900" t="s">
        <v>9167</v>
      </c>
      <c r="E900" t="s">
        <v>9167</v>
      </c>
      <c r="F900" t="s">
        <v>19511</v>
      </c>
      <c r="G900" t="s">
        <v>1072</v>
      </c>
    </row>
    <row r="901" spans="1:7" x14ac:dyDescent="0.2">
      <c r="A901" t="s">
        <v>8177</v>
      </c>
      <c r="B901" t="s">
        <v>9899</v>
      </c>
      <c r="C901" t="s">
        <v>9900</v>
      </c>
      <c r="D901" t="s">
        <v>9167</v>
      </c>
      <c r="E901" t="s">
        <v>9167</v>
      </c>
      <c r="F901" t="s">
        <v>1073</v>
      </c>
      <c r="G901" t="s">
        <v>1074</v>
      </c>
    </row>
    <row r="902" spans="1:7" x14ac:dyDescent="0.2">
      <c r="A902" t="s">
        <v>8216</v>
      </c>
      <c r="B902" t="s">
        <v>9901</v>
      </c>
      <c r="C902" t="s">
        <v>9902</v>
      </c>
      <c r="D902" t="s">
        <v>9167</v>
      </c>
      <c r="E902" t="s">
        <v>9167</v>
      </c>
      <c r="F902" t="s">
        <v>19511</v>
      </c>
      <c r="G902" t="s">
        <v>1075</v>
      </c>
    </row>
    <row r="903" spans="1:7" x14ac:dyDescent="0.2">
      <c r="A903" t="s">
        <v>8523</v>
      </c>
      <c r="B903" t="s">
        <v>9903</v>
      </c>
      <c r="C903" t="s">
        <v>1076</v>
      </c>
      <c r="D903" t="s">
        <v>9167</v>
      </c>
      <c r="E903" t="s">
        <v>1128</v>
      </c>
      <c r="F903" t="s">
        <v>1077</v>
      </c>
      <c r="G903" t="s">
        <v>1078</v>
      </c>
    </row>
    <row r="904" spans="1:7" x14ac:dyDescent="0.2">
      <c r="A904" t="s">
        <v>8523</v>
      </c>
      <c r="B904" t="s">
        <v>1128</v>
      </c>
      <c r="C904" t="s">
        <v>9904</v>
      </c>
      <c r="D904" t="s">
        <v>9167</v>
      </c>
      <c r="E904" t="s">
        <v>9167</v>
      </c>
      <c r="F904" t="s">
        <v>1079</v>
      </c>
      <c r="G904" t="s">
        <v>1080</v>
      </c>
    </row>
    <row r="905" spans="1:7" x14ac:dyDescent="0.2">
      <c r="A905" t="s">
        <v>8582</v>
      </c>
      <c r="B905" t="s">
        <v>9905</v>
      </c>
      <c r="C905" t="s">
        <v>9906</v>
      </c>
      <c r="D905" t="s">
        <v>9167</v>
      </c>
      <c r="E905" t="s">
        <v>1128</v>
      </c>
      <c r="F905" t="s">
        <v>1081</v>
      </c>
      <c r="G905" t="s">
        <v>1082</v>
      </c>
    </row>
    <row r="906" spans="1:7" x14ac:dyDescent="0.2">
      <c r="A906" t="s">
        <v>8582</v>
      </c>
      <c r="B906" t="s">
        <v>9907</v>
      </c>
      <c r="C906" t="s">
        <v>9888</v>
      </c>
      <c r="D906" t="s">
        <v>9167</v>
      </c>
      <c r="E906" t="s">
        <v>1128</v>
      </c>
      <c r="F906" t="s">
        <v>19511</v>
      </c>
      <c r="G906" t="s">
        <v>19511</v>
      </c>
    </row>
    <row r="907" spans="1:7" x14ac:dyDescent="0.2">
      <c r="A907" t="s">
        <v>8582</v>
      </c>
      <c r="B907" t="s">
        <v>8824</v>
      </c>
      <c r="C907" t="s">
        <v>9888</v>
      </c>
      <c r="D907" t="s">
        <v>9167</v>
      </c>
      <c r="E907" t="s">
        <v>1128</v>
      </c>
      <c r="F907" t="s">
        <v>19511</v>
      </c>
      <c r="G907" t="s">
        <v>1083</v>
      </c>
    </row>
    <row r="908" spans="1:7" x14ac:dyDescent="0.2">
      <c r="A908" t="s">
        <v>8582</v>
      </c>
      <c r="B908" t="s">
        <v>9908</v>
      </c>
      <c r="C908" t="s">
        <v>9909</v>
      </c>
      <c r="D908" t="s">
        <v>9167</v>
      </c>
      <c r="E908" t="s">
        <v>1128</v>
      </c>
      <c r="F908" t="s">
        <v>19511</v>
      </c>
      <c r="G908" t="s">
        <v>19511</v>
      </c>
    </row>
    <row r="909" spans="1:7" x14ac:dyDescent="0.2">
      <c r="A909" t="s">
        <v>8582</v>
      </c>
      <c r="B909" t="s">
        <v>9910</v>
      </c>
      <c r="C909" t="s">
        <v>9884</v>
      </c>
      <c r="D909" t="s">
        <v>9167</v>
      </c>
      <c r="E909" t="s">
        <v>1128</v>
      </c>
      <c r="F909" t="s">
        <v>19511</v>
      </c>
      <c r="G909" t="s">
        <v>1084</v>
      </c>
    </row>
    <row r="910" spans="1:7" x14ac:dyDescent="0.2">
      <c r="A910" t="s">
        <v>8582</v>
      </c>
      <c r="B910" t="s">
        <v>9911</v>
      </c>
      <c r="C910" t="s">
        <v>9888</v>
      </c>
      <c r="D910" t="s">
        <v>9167</v>
      </c>
      <c r="E910" t="s">
        <v>1128</v>
      </c>
      <c r="F910" t="s">
        <v>19511</v>
      </c>
      <c r="G910" t="s">
        <v>19511</v>
      </c>
    </row>
    <row r="911" spans="1:7" x14ac:dyDescent="0.2">
      <c r="A911" t="s">
        <v>8582</v>
      </c>
      <c r="B911" t="s">
        <v>9912</v>
      </c>
      <c r="C911" t="s">
        <v>9888</v>
      </c>
      <c r="D911" t="s">
        <v>9167</v>
      </c>
      <c r="E911" t="s">
        <v>1128</v>
      </c>
      <c r="F911" t="s">
        <v>19511</v>
      </c>
      <c r="G911" t="s">
        <v>19511</v>
      </c>
    </row>
    <row r="912" spans="1:7" x14ac:dyDescent="0.2">
      <c r="A912" t="s">
        <v>8582</v>
      </c>
      <c r="B912" t="s">
        <v>9913</v>
      </c>
      <c r="C912" t="s">
        <v>9914</v>
      </c>
      <c r="D912" t="s">
        <v>9167</v>
      </c>
      <c r="E912" t="s">
        <v>9167</v>
      </c>
      <c r="F912" t="s">
        <v>19511</v>
      </c>
      <c r="G912" t="s">
        <v>19511</v>
      </c>
    </row>
    <row r="913" spans="1:7" x14ac:dyDescent="0.2">
      <c r="A913" t="s">
        <v>8582</v>
      </c>
      <c r="B913" t="s">
        <v>9915</v>
      </c>
      <c r="C913" t="s">
        <v>8769</v>
      </c>
      <c r="D913" t="s">
        <v>9167</v>
      </c>
      <c r="E913" t="s">
        <v>9167</v>
      </c>
      <c r="F913" t="s">
        <v>19511</v>
      </c>
      <c r="G913" t="s">
        <v>19511</v>
      </c>
    </row>
    <row r="914" spans="1:7" x14ac:dyDescent="0.2">
      <c r="A914" t="s">
        <v>8582</v>
      </c>
      <c r="B914" t="s">
        <v>9916</v>
      </c>
      <c r="C914" t="s">
        <v>8769</v>
      </c>
      <c r="D914" t="s">
        <v>9167</v>
      </c>
      <c r="E914" t="s">
        <v>9167</v>
      </c>
      <c r="F914" t="s">
        <v>19511</v>
      </c>
      <c r="G914" t="s">
        <v>19511</v>
      </c>
    </row>
    <row r="915" spans="1:7" x14ac:dyDescent="0.2">
      <c r="A915" t="s">
        <v>8582</v>
      </c>
      <c r="B915" t="s">
        <v>9917</v>
      </c>
      <c r="C915" t="s">
        <v>8839</v>
      </c>
      <c r="D915" t="s">
        <v>9167</v>
      </c>
      <c r="E915" t="s">
        <v>9167</v>
      </c>
      <c r="F915" t="s">
        <v>19511</v>
      </c>
      <c r="G915" t="s">
        <v>1085</v>
      </c>
    </row>
    <row r="916" spans="1:7" x14ac:dyDescent="0.2">
      <c r="A916" t="s">
        <v>8582</v>
      </c>
      <c r="B916" t="s">
        <v>9918</v>
      </c>
      <c r="C916" t="s">
        <v>8769</v>
      </c>
      <c r="D916" t="s">
        <v>9167</v>
      </c>
      <c r="E916" t="s">
        <v>9167</v>
      </c>
      <c r="F916" t="s">
        <v>19511</v>
      </c>
      <c r="G916" t="s">
        <v>1086</v>
      </c>
    </row>
    <row r="917" spans="1:7" x14ac:dyDescent="0.2">
      <c r="A917" t="s">
        <v>8582</v>
      </c>
      <c r="B917" t="s">
        <v>9919</v>
      </c>
      <c r="C917" t="s">
        <v>9920</v>
      </c>
      <c r="D917" t="s">
        <v>9167</v>
      </c>
      <c r="E917" t="s">
        <v>9167</v>
      </c>
      <c r="F917" t="s">
        <v>1088</v>
      </c>
      <c r="G917" t="s">
        <v>1087</v>
      </c>
    </row>
    <row r="918" spans="1:7" x14ac:dyDescent="0.2">
      <c r="A918" t="s">
        <v>8171</v>
      </c>
      <c r="B918" t="s">
        <v>9921</v>
      </c>
      <c r="C918" t="s">
        <v>9922</v>
      </c>
      <c r="D918" t="s">
        <v>9167</v>
      </c>
      <c r="E918" t="s">
        <v>9167</v>
      </c>
      <c r="F918" t="s">
        <v>1089</v>
      </c>
      <c r="G918" t="s">
        <v>1090</v>
      </c>
    </row>
    <row r="919" spans="1:7" x14ac:dyDescent="0.2">
      <c r="A919" t="s">
        <v>8582</v>
      </c>
      <c r="B919" t="s">
        <v>9923</v>
      </c>
      <c r="C919" t="s">
        <v>9924</v>
      </c>
      <c r="D919" t="s">
        <v>9167</v>
      </c>
      <c r="E919" t="s">
        <v>1128</v>
      </c>
      <c r="F919" t="s">
        <v>19511</v>
      </c>
      <c r="G919" t="s">
        <v>19511</v>
      </c>
    </row>
    <row r="920" spans="1:7" x14ac:dyDescent="0.2">
      <c r="A920" t="s">
        <v>8174</v>
      </c>
      <c r="B920" t="s">
        <v>9925</v>
      </c>
      <c r="C920" t="s">
        <v>1091</v>
      </c>
      <c r="D920" t="s">
        <v>9167</v>
      </c>
      <c r="E920" t="s">
        <v>9167</v>
      </c>
      <c r="F920" t="s">
        <v>19511</v>
      </c>
      <c r="G920" t="s">
        <v>19511</v>
      </c>
    </row>
    <row r="921" spans="1:7" x14ac:dyDescent="0.2">
      <c r="A921" t="s">
        <v>8174</v>
      </c>
      <c r="B921" t="s">
        <v>9926</v>
      </c>
      <c r="C921" t="s">
        <v>1092</v>
      </c>
      <c r="D921" t="s">
        <v>9167</v>
      </c>
      <c r="E921" t="s">
        <v>9167</v>
      </c>
      <c r="F921" t="s">
        <v>19511</v>
      </c>
      <c r="G921" t="s">
        <v>19511</v>
      </c>
    </row>
    <row r="922" spans="1:7" x14ac:dyDescent="0.2">
      <c r="A922" t="s">
        <v>8177</v>
      </c>
      <c r="B922" t="s">
        <v>9927</v>
      </c>
      <c r="C922" t="s">
        <v>1093</v>
      </c>
      <c r="D922" t="s">
        <v>9167</v>
      </c>
      <c r="E922" t="s">
        <v>9167</v>
      </c>
      <c r="F922" t="s">
        <v>1094</v>
      </c>
      <c r="G922" t="s">
        <v>19511</v>
      </c>
    </row>
    <row r="923" spans="1:7" x14ac:dyDescent="0.2">
      <c r="A923" t="s">
        <v>8183</v>
      </c>
      <c r="B923" t="s">
        <v>9928</v>
      </c>
      <c r="C923" t="s">
        <v>1095</v>
      </c>
      <c r="D923" t="s">
        <v>9167</v>
      </c>
      <c r="E923" t="s">
        <v>9167</v>
      </c>
      <c r="F923" t="s">
        <v>19511</v>
      </c>
      <c r="G923" t="s">
        <v>1096</v>
      </c>
    </row>
    <row r="924" spans="1:7" x14ac:dyDescent="0.2">
      <c r="A924" t="s">
        <v>8174</v>
      </c>
      <c r="B924" t="s">
        <v>9929</v>
      </c>
      <c r="C924" t="s">
        <v>1097</v>
      </c>
      <c r="D924" t="s">
        <v>9167</v>
      </c>
      <c r="E924" t="s">
        <v>9167</v>
      </c>
      <c r="F924" t="s">
        <v>19511</v>
      </c>
      <c r="G924" t="s">
        <v>19511</v>
      </c>
    </row>
    <row r="925" spans="1:7" x14ac:dyDescent="0.2">
      <c r="A925" t="s">
        <v>8174</v>
      </c>
      <c r="B925" t="s">
        <v>9930</v>
      </c>
      <c r="C925" t="s">
        <v>1097</v>
      </c>
      <c r="D925" t="s">
        <v>9167</v>
      </c>
      <c r="E925" t="s">
        <v>9167</v>
      </c>
      <c r="F925" t="s">
        <v>19511</v>
      </c>
      <c r="G925" t="s">
        <v>19511</v>
      </c>
    </row>
    <row r="926" spans="1:7" x14ac:dyDescent="0.2">
      <c r="A926" t="s">
        <v>8216</v>
      </c>
      <c r="B926" t="s">
        <v>9931</v>
      </c>
      <c r="C926" t="s">
        <v>9932</v>
      </c>
      <c r="D926" t="s">
        <v>9167</v>
      </c>
      <c r="E926" t="s">
        <v>9167</v>
      </c>
      <c r="F926" t="s">
        <v>19511</v>
      </c>
      <c r="G926" t="s">
        <v>1098</v>
      </c>
    </row>
    <row r="927" spans="1:7" x14ac:dyDescent="0.2">
      <c r="A927" t="s">
        <v>8216</v>
      </c>
      <c r="B927" t="s">
        <v>9933</v>
      </c>
      <c r="C927" t="s">
        <v>1099</v>
      </c>
      <c r="D927" t="s">
        <v>9167</v>
      </c>
      <c r="E927" t="s">
        <v>9167</v>
      </c>
      <c r="F927" t="s">
        <v>19511</v>
      </c>
      <c r="G927" t="s">
        <v>1100</v>
      </c>
    </row>
    <row r="928" spans="1:7" x14ac:dyDescent="0.2">
      <c r="A928" t="s">
        <v>8174</v>
      </c>
      <c r="B928" t="s">
        <v>9934</v>
      </c>
      <c r="C928" t="s">
        <v>1101</v>
      </c>
      <c r="D928" t="s">
        <v>9167</v>
      </c>
      <c r="E928" t="s">
        <v>9167</v>
      </c>
      <c r="F928" t="s">
        <v>19511</v>
      </c>
      <c r="G928" t="s">
        <v>19511</v>
      </c>
    </row>
    <row r="929" spans="1:7" x14ac:dyDescent="0.2">
      <c r="A929" t="s">
        <v>8177</v>
      </c>
      <c r="B929" t="s">
        <v>9935</v>
      </c>
      <c r="C929" t="s">
        <v>9936</v>
      </c>
      <c r="D929" t="s">
        <v>9167</v>
      </c>
      <c r="E929" t="s">
        <v>9167</v>
      </c>
      <c r="F929" t="s">
        <v>19511</v>
      </c>
      <c r="G929" t="s">
        <v>19511</v>
      </c>
    </row>
    <row r="930" spans="1:7" x14ac:dyDescent="0.2">
      <c r="A930" t="s">
        <v>8177</v>
      </c>
      <c r="B930" t="s">
        <v>9937</v>
      </c>
      <c r="C930" t="s">
        <v>9938</v>
      </c>
      <c r="D930" t="s">
        <v>9167</v>
      </c>
      <c r="E930" t="s">
        <v>9167</v>
      </c>
      <c r="F930" t="s">
        <v>1102</v>
      </c>
      <c r="G930" t="s">
        <v>1103</v>
      </c>
    </row>
    <row r="931" spans="1:7" x14ac:dyDescent="0.2">
      <c r="A931" t="s">
        <v>8177</v>
      </c>
      <c r="B931" t="s">
        <v>9939</v>
      </c>
      <c r="C931" t="s">
        <v>8839</v>
      </c>
      <c r="D931" t="s">
        <v>9167</v>
      </c>
      <c r="E931" t="s">
        <v>8585</v>
      </c>
      <c r="F931" t="s">
        <v>1104</v>
      </c>
      <c r="G931" t="s">
        <v>1105</v>
      </c>
    </row>
    <row r="932" spans="1:7" x14ac:dyDescent="0.2">
      <c r="A932" t="s">
        <v>8177</v>
      </c>
      <c r="B932" t="s">
        <v>9534</v>
      </c>
      <c r="C932" t="s">
        <v>1106</v>
      </c>
      <c r="D932" t="s">
        <v>9167</v>
      </c>
      <c r="E932" t="s">
        <v>9167</v>
      </c>
      <c r="F932" t="s">
        <v>1107</v>
      </c>
      <c r="G932" t="s">
        <v>1108</v>
      </c>
    </row>
    <row r="933" spans="1:7" x14ac:dyDescent="0.2">
      <c r="A933" t="s">
        <v>8177</v>
      </c>
      <c r="B933" t="s">
        <v>9940</v>
      </c>
      <c r="C933" t="s">
        <v>9941</v>
      </c>
      <c r="D933" t="s">
        <v>9167</v>
      </c>
      <c r="E933" t="s">
        <v>9167</v>
      </c>
      <c r="F933" t="s">
        <v>1109</v>
      </c>
      <c r="G933" t="s">
        <v>1110</v>
      </c>
    </row>
    <row r="934" spans="1:7" x14ac:dyDescent="0.2">
      <c r="A934" t="s">
        <v>8177</v>
      </c>
      <c r="B934" t="s">
        <v>9942</v>
      </c>
      <c r="C934" t="s">
        <v>9943</v>
      </c>
      <c r="D934" t="s">
        <v>9167</v>
      </c>
      <c r="E934" t="s">
        <v>9167</v>
      </c>
      <c r="F934" t="s">
        <v>1111</v>
      </c>
      <c r="G934" t="s">
        <v>1112</v>
      </c>
    </row>
    <row r="935" spans="1:7" x14ac:dyDescent="0.2">
      <c r="A935" t="s">
        <v>8177</v>
      </c>
      <c r="B935" t="s">
        <v>9568</v>
      </c>
      <c r="C935" t="s">
        <v>9944</v>
      </c>
      <c r="D935" t="s">
        <v>9167</v>
      </c>
      <c r="E935" t="s">
        <v>9167</v>
      </c>
      <c r="F935" t="s">
        <v>1113</v>
      </c>
      <c r="G935" t="s">
        <v>1114</v>
      </c>
    </row>
    <row r="936" spans="1:7" x14ac:dyDescent="0.2">
      <c r="A936" t="s">
        <v>8177</v>
      </c>
      <c r="B936" t="s">
        <v>9945</v>
      </c>
      <c r="C936" t="s">
        <v>9946</v>
      </c>
      <c r="D936" t="s">
        <v>9167</v>
      </c>
      <c r="E936" t="s">
        <v>9167</v>
      </c>
      <c r="F936" t="s">
        <v>1115</v>
      </c>
      <c r="G936" t="s">
        <v>1116</v>
      </c>
    </row>
    <row r="937" spans="1:7" x14ac:dyDescent="0.2">
      <c r="A937" t="s">
        <v>8177</v>
      </c>
      <c r="B937" t="s">
        <v>9947</v>
      </c>
      <c r="C937" t="s">
        <v>9948</v>
      </c>
      <c r="D937" t="s">
        <v>9167</v>
      </c>
      <c r="E937" t="s">
        <v>9167</v>
      </c>
      <c r="F937" t="s">
        <v>1117</v>
      </c>
      <c r="G937" t="s">
        <v>1118</v>
      </c>
    </row>
    <row r="938" spans="1:7" x14ac:dyDescent="0.2">
      <c r="A938" t="s">
        <v>8177</v>
      </c>
      <c r="B938" t="s">
        <v>9512</v>
      </c>
      <c r="C938" t="s">
        <v>9949</v>
      </c>
      <c r="D938" t="s">
        <v>9167</v>
      </c>
      <c r="E938" t="s">
        <v>9167</v>
      </c>
      <c r="F938" t="s">
        <v>1119</v>
      </c>
      <c r="G938" t="s">
        <v>1120</v>
      </c>
    </row>
    <row r="939" spans="1:7" x14ac:dyDescent="0.2">
      <c r="A939" t="s">
        <v>8177</v>
      </c>
      <c r="B939" t="s">
        <v>9950</v>
      </c>
      <c r="C939" t="s">
        <v>9951</v>
      </c>
      <c r="D939" t="s">
        <v>9167</v>
      </c>
      <c r="E939" t="s">
        <v>9167</v>
      </c>
      <c r="F939" t="s">
        <v>1121</v>
      </c>
      <c r="G939" t="s">
        <v>1122</v>
      </c>
    </row>
    <row r="940" spans="1:7" x14ac:dyDescent="0.2">
      <c r="A940" t="s">
        <v>8177</v>
      </c>
      <c r="B940" t="s">
        <v>9952</v>
      </c>
      <c r="C940" t="s">
        <v>9953</v>
      </c>
      <c r="D940" t="s">
        <v>9167</v>
      </c>
      <c r="E940" t="s">
        <v>9167</v>
      </c>
      <c r="F940" t="s">
        <v>1107</v>
      </c>
      <c r="G940" t="s">
        <v>1108</v>
      </c>
    </row>
    <row r="941" spans="1:7" x14ac:dyDescent="0.2">
      <c r="A941" t="s">
        <v>8523</v>
      </c>
      <c r="B941" t="s">
        <v>9954</v>
      </c>
      <c r="C941" t="s">
        <v>9955</v>
      </c>
      <c r="D941" t="s">
        <v>9167</v>
      </c>
      <c r="E941" t="s">
        <v>8585</v>
      </c>
      <c r="F941" t="s">
        <v>1088</v>
      </c>
      <c r="G941" t="s">
        <v>1087</v>
      </c>
    </row>
    <row r="942" spans="1:7" x14ac:dyDescent="0.2">
      <c r="A942" t="s">
        <v>8174</v>
      </c>
      <c r="B942" t="s">
        <v>9956</v>
      </c>
      <c r="C942" t="s">
        <v>9957</v>
      </c>
      <c r="D942" t="s">
        <v>9167</v>
      </c>
      <c r="E942" t="s">
        <v>9167</v>
      </c>
      <c r="F942" t="s">
        <v>19511</v>
      </c>
      <c r="G942" t="s">
        <v>19511</v>
      </c>
    </row>
    <row r="943" spans="1:7" x14ac:dyDescent="0.2">
      <c r="A943" t="s">
        <v>8174</v>
      </c>
      <c r="B943" t="s">
        <v>9958</v>
      </c>
      <c r="C943" t="s">
        <v>9959</v>
      </c>
      <c r="D943" t="s">
        <v>9167</v>
      </c>
      <c r="E943" t="s">
        <v>9167</v>
      </c>
      <c r="F943" t="s">
        <v>19511</v>
      </c>
      <c r="G943" t="s">
        <v>1123</v>
      </c>
    </row>
    <row r="944" spans="1:7" x14ac:dyDescent="0.2">
      <c r="A944" t="s">
        <v>8174</v>
      </c>
      <c r="B944" t="s">
        <v>9960</v>
      </c>
      <c r="C944" t="s">
        <v>19511</v>
      </c>
      <c r="D944" t="s">
        <v>9167</v>
      </c>
      <c r="E944" t="s">
        <v>9167</v>
      </c>
      <c r="F944" t="s">
        <v>19511</v>
      </c>
      <c r="G944" t="s">
        <v>1123</v>
      </c>
    </row>
    <row r="945" spans="1:7" x14ac:dyDescent="0.2">
      <c r="A945" t="s">
        <v>8174</v>
      </c>
      <c r="B945" t="s">
        <v>9961</v>
      </c>
      <c r="C945" t="s">
        <v>9962</v>
      </c>
      <c r="D945" t="s">
        <v>9167</v>
      </c>
      <c r="E945" t="s">
        <v>9167</v>
      </c>
      <c r="F945" t="s">
        <v>19511</v>
      </c>
      <c r="G945" t="s">
        <v>19511</v>
      </c>
    </row>
    <row r="946" spans="1:7" x14ac:dyDescent="0.2">
      <c r="A946" t="s">
        <v>8174</v>
      </c>
      <c r="B946" t="s">
        <v>9963</v>
      </c>
      <c r="C946" t="s">
        <v>9964</v>
      </c>
      <c r="D946" t="s">
        <v>9167</v>
      </c>
      <c r="E946" t="s">
        <v>9167</v>
      </c>
      <c r="F946" t="s">
        <v>19511</v>
      </c>
      <c r="G946" t="s">
        <v>1123</v>
      </c>
    </row>
    <row r="947" spans="1:7" x14ac:dyDescent="0.2">
      <c r="A947" t="s">
        <v>8174</v>
      </c>
      <c r="B947" t="s">
        <v>9965</v>
      </c>
      <c r="C947" t="s">
        <v>9966</v>
      </c>
      <c r="D947" t="s">
        <v>9167</v>
      </c>
      <c r="E947" t="s">
        <v>9167</v>
      </c>
      <c r="F947" t="s">
        <v>19511</v>
      </c>
      <c r="G947" t="s">
        <v>19511</v>
      </c>
    </row>
    <row r="948" spans="1:7" x14ac:dyDescent="0.2">
      <c r="A948" t="s">
        <v>8183</v>
      </c>
      <c r="B948" t="s">
        <v>9967</v>
      </c>
      <c r="C948" t="s">
        <v>1124</v>
      </c>
      <c r="D948" t="s">
        <v>9167</v>
      </c>
      <c r="E948" t="s">
        <v>9167</v>
      </c>
      <c r="F948" t="s">
        <v>19511</v>
      </c>
      <c r="G948" t="s">
        <v>1125</v>
      </c>
    </row>
    <row r="949" spans="1:7" x14ac:dyDescent="0.2">
      <c r="A949" t="s">
        <v>8174</v>
      </c>
      <c r="B949" t="s">
        <v>9968</v>
      </c>
      <c r="C949" t="s">
        <v>1126</v>
      </c>
      <c r="D949" t="s">
        <v>9167</v>
      </c>
      <c r="E949" t="s">
        <v>9167</v>
      </c>
      <c r="F949" t="s">
        <v>19511</v>
      </c>
      <c r="G949" t="s">
        <v>19511</v>
      </c>
    </row>
    <row r="950" spans="1:7" x14ac:dyDescent="0.2">
      <c r="A950" t="s">
        <v>8174</v>
      </c>
      <c r="B950" t="s">
        <v>9969</v>
      </c>
      <c r="C950" t="s">
        <v>9970</v>
      </c>
      <c r="D950" t="s">
        <v>9167</v>
      </c>
      <c r="E950" t="s">
        <v>1128</v>
      </c>
      <c r="F950" t="s">
        <v>19511</v>
      </c>
      <c r="G950" t="s">
        <v>1127</v>
      </c>
    </row>
    <row r="951" spans="1:7" x14ac:dyDescent="0.2">
      <c r="A951" t="s">
        <v>8174</v>
      </c>
      <c r="B951" t="s">
        <v>9971</v>
      </c>
      <c r="C951" t="s">
        <v>9972</v>
      </c>
      <c r="D951" t="s">
        <v>9167</v>
      </c>
      <c r="E951" t="s">
        <v>1128</v>
      </c>
      <c r="F951" t="s">
        <v>1129</v>
      </c>
      <c r="G951" t="s">
        <v>1130</v>
      </c>
    </row>
    <row r="952" spans="1:7" x14ac:dyDescent="0.2">
      <c r="A952" t="s">
        <v>8174</v>
      </c>
      <c r="B952" t="s">
        <v>9973</v>
      </c>
      <c r="C952" t="s">
        <v>9974</v>
      </c>
      <c r="D952" t="s">
        <v>9167</v>
      </c>
      <c r="E952" t="s">
        <v>19511</v>
      </c>
      <c r="F952" t="s">
        <v>19511</v>
      </c>
      <c r="G952" t="s">
        <v>1131</v>
      </c>
    </row>
    <row r="953" spans="1:7" x14ac:dyDescent="0.2">
      <c r="A953" t="s">
        <v>8174</v>
      </c>
      <c r="B953" t="s">
        <v>9975</v>
      </c>
      <c r="C953" t="s">
        <v>9976</v>
      </c>
      <c r="D953" t="s">
        <v>9167</v>
      </c>
      <c r="E953" t="s">
        <v>19511</v>
      </c>
      <c r="F953" t="s">
        <v>19511</v>
      </c>
      <c r="G953" t="s">
        <v>1131</v>
      </c>
    </row>
    <row r="954" spans="1:7" x14ac:dyDescent="0.2">
      <c r="A954" t="s">
        <v>8174</v>
      </c>
      <c r="B954" t="s">
        <v>9977</v>
      </c>
      <c r="C954" t="s">
        <v>9978</v>
      </c>
      <c r="D954" t="s">
        <v>9167</v>
      </c>
      <c r="E954" t="s">
        <v>19511</v>
      </c>
      <c r="F954" t="s">
        <v>19511</v>
      </c>
      <c r="G954" t="s">
        <v>1132</v>
      </c>
    </row>
    <row r="955" spans="1:7" x14ac:dyDescent="0.2">
      <c r="A955" t="s">
        <v>8174</v>
      </c>
      <c r="B955" t="s">
        <v>9979</v>
      </c>
      <c r="C955" t="s">
        <v>9980</v>
      </c>
      <c r="D955" t="s">
        <v>9167</v>
      </c>
      <c r="E955" t="s">
        <v>9981</v>
      </c>
      <c r="F955" t="s">
        <v>19511</v>
      </c>
      <c r="G955" t="s">
        <v>19511</v>
      </c>
    </row>
    <row r="956" spans="1:7" x14ac:dyDescent="0.2">
      <c r="A956" t="s">
        <v>8174</v>
      </c>
      <c r="B956" t="s">
        <v>9982</v>
      </c>
      <c r="C956" t="s">
        <v>9983</v>
      </c>
      <c r="D956" t="s">
        <v>9167</v>
      </c>
      <c r="E956" t="s">
        <v>19511</v>
      </c>
      <c r="F956" t="s">
        <v>19511</v>
      </c>
      <c r="G956" t="s">
        <v>1133</v>
      </c>
    </row>
    <row r="957" spans="1:7" x14ac:dyDescent="0.2">
      <c r="A957" t="s">
        <v>8174</v>
      </c>
      <c r="B957" t="s">
        <v>9984</v>
      </c>
      <c r="C957" t="s">
        <v>9985</v>
      </c>
      <c r="D957" t="s">
        <v>9167</v>
      </c>
      <c r="E957" t="s">
        <v>19511</v>
      </c>
      <c r="F957" t="s">
        <v>19511</v>
      </c>
      <c r="G957" t="s">
        <v>19511</v>
      </c>
    </row>
    <row r="958" spans="1:7" x14ac:dyDescent="0.2">
      <c r="A958" t="s">
        <v>8174</v>
      </c>
      <c r="B958" t="s">
        <v>9986</v>
      </c>
      <c r="C958" t="s">
        <v>9987</v>
      </c>
      <c r="D958" t="s">
        <v>9167</v>
      </c>
      <c r="E958" t="s">
        <v>19511</v>
      </c>
      <c r="F958" t="s">
        <v>19511</v>
      </c>
      <c r="G958" t="s">
        <v>1134</v>
      </c>
    </row>
    <row r="959" spans="1:7" x14ac:dyDescent="0.2">
      <c r="A959" t="s">
        <v>8174</v>
      </c>
      <c r="B959" t="s">
        <v>9988</v>
      </c>
      <c r="C959" t="s">
        <v>9989</v>
      </c>
      <c r="D959" t="s">
        <v>9167</v>
      </c>
      <c r="E959" t="s">
        <v>19511</v>
      </c>
      <c r="F959" t="s">
        <v>19511</v>
      </c>
      <c r="G959" t="s">
        <v>1135</v>
      </c>
    </row>
    <row r="960" spans="1:7" x14ac:dyDescent="0.2">
      <c r="A960" t="s">
        <v>8177</v>
      </c>
      <c r="B960" t="s">
        <v>9990</v>
      </c>
      <c r="C960" t="s">
        <v>9991</v>
      </c>
      <c r="D960" t="s">
        <v>9167</v>
      </c>
      <c r="E960" t="s">
        <v>9167</v>
      </c>
      <c r="F960" t="s">
        <v>19511</v>
      </c>
      <c r="G960" t="s">
        <v>1136</v>
      </c>
    </row>
    <row r="961" spans="1:7" x14ac:dyDescent="0.2">
      <c r="A961" t="s">
        <v>8174</v>
      </c>
      <c r="B961" t="s">
        <v>9992</v>
      </c>
      <c r="C961" t="s">
        <v>9993</v>
      </c>
      <c r="D961" t="s">
        <v>9167</v>
      </c>
      <c r="E961" t="s">
        <v>9167</v>
      </c>
      <c r="F961" t="s">
        <v>19511</v>
      </c>
      <c r="G961" t="s">
        <v>337</v>
      </c>
    </row>
    <row r="962" spans="1:7" x14ac:dyDescent="0.2">
      <c r="A962" t="s">
        <v>8183</v>
      </c>
      <c r="B962" t="s">
        <v>9994</v>
      </c>
      <c r="C962" t="s">
        <v>9995</v>
      </c>
      <c r="D962" t="s">
        <v>9167</v>
      </c>
      <c r="E962" t="s">
        <v>1128</v>
      </c>
      <c r="F962" t="s">
        <v>19511</v>
      </c>
      <c r="G962" t="s">
        <v>1137</v>
      </c>
    </row>
    <row r="963" spans="1:7" x14ac:dyDescent="0.2">
      <c r="A963" t="s">
        <v>8186</v>
      </c>
      <c r="B963" t="s">
        <v>9996</v>
      </c>
      <c r="C963" t="s">
        <v>1138</v>
      </c>
      <c r="D963" t="s">
        <v>9997</v>
      </c>
      <c r="E963" t="s">
        <v>9997</v>
      </c>
      <c r="F963" t="s">
        <v>1139</v>
      </c>
      <c r="G963" t="s">
        <v>1140</v>
      </c>
    </row>
    <row r="964" spans="1:7" x14ac:dyDescent="0.2">
      <c r="A964" t="s">
        <v>8186</v>
      </c>
      <c r="B964" t="s">
        <v>9998</v>
      </c>
      <c r="C964" t="s">
        <v>9999</v>
      </c>
      <c r="D964" t="s">
        <v>9997</v>
      </c>
      <c r="E964" t="s">
        <v>9997</v>
      </c>
      <c r="F964" t="s">
        <v>19511</v>
      </c>
      <c r="G964" t="s">
        <v>1141</v>
      </c>
    </row>
    <row r="965" spans="1:7" x14ac:dyDescent="0.2">
      <c r="A965" t="s">
        <v>8186</v>
      </c>
      <c r="B965" t="s">
        <v>10000</v>
      </c>
      <c r="C965" t="s">
        <v>10001</v>
      </c>
      <c r="D965" t="s">
        <v>9997</v>
      </c>
      <c r="E965" t="s">
        <v>19511</v>
      </c>
      <c r="F965" t="s">
        <v>1142</v>
      </c>
      <c r="G965" t="s">
        <v>1143</v>
      </c>
    </row>
    <row r="966" spans="1:7" x14ac:dyDescent="0.2">
      <c r="A966" t="s">
        <v>8171</v>
      </c>
      <c r="B966" t="s">
        <v>10002</v>
      </c>
      <c r="C966" t="s">
        <v>10003</v>
      </c>
      <c r="D966" t="s">
        <v>9997</v>
      </c>
      <c r="E966" t="s">
        <v>10004</v>
      </c>
      <c r="F966" t="s">
        <v>1144</v>
      </c>
      <c r="G966" t="s">
        <v>1145</v>
      </c>
    </row>
    <row r="967" spans="1:7" x14ac:dyDescent="0.2">
      <c r="A967" t="s">
        <v>8186</v>
      </c>
      <c r="B967" t="s">
        <v>10005</v>
      </c>
      <c r="C967" t="s">
        <v>10006</v>
      </c>
      <c r="D967" t="s">
        <v>9997</v>
      </c>
      <c r="E967" t="s">
        <v>9997</v>
      </c>
      <c r="F967" t="s">
        <v>19511</v>
      </c>
      <c r="G967" t="s">
        <v>1146</v>
      </c>
    </row>
    <row r="968" spans="1:7" x14ac:dyDescent="0.2">
      <c r="A968" t="s">
        <v>8183</v>
      </c>
      <c r="B968" t="s">
        <v>10007</v>
      </c>
      <c r="C968" t="s">
        <v>10008</v>
      </c>
      <c r="D968" t="s">
        <v>9997</v>
      </c>
      <c r="E968" t="s">
        <v>19511</v>
      </c>
      <c r="F968" t="s">
        <v>19511</v>
      </c>
      <c r="G968" t="s">
        <v>1147</v>
      </c>
    </row>
    <row r="969" spans="1:7" x14ac:dyDescent="0.2">
      <c r="A969" t="s">
        <v>8183</v>
      </c>
      <c r="B969" t="s">
        <v>10009</v>
      </c>
      <c r="C969" t="s">
        <v>10010</v>
      </c>
      <c r="D969" t="s">
        <v>9997</v>
      </c>
      <c r="E969" t="s">
        <v>1148</v>
      </c>
      <c r="F969" t="s">
        <v>19511</v>
      </c>
      <c r="G969" t="s">
        <v>1149</v>
      </c>
    </row>
    <row r="970" spans="1:7" x14ac:dyDescent="0.2">
      <c r="A970" t="s">
        <v>8183</v>
      </c>
      <c r="B970" t="s">
        <v>10011</v>
      </c>
      <c r="C970" t="s">
        <v>10012</v>
      </c>
      <c r="D970" t="s">
        <v>10013</v>
      </c>
      <c r="E970" t="s">
        <v>10013</v>
      </c>
      <c r="F970" t="s">
        <v>19511</v>
      </c>
      <c r="G970" t="s">
        <v>1150</v>
      </c>
    </row>
    <row r="971" spans="1:7" x14ac:dyDescent="0.2">
      <c r="A971" t="s">
        <v>8183</v>
      </c>
      <c r="B971" t="s">
        <v>10014</v>
      </c>
      <c r="C971" t="s">
        <v>10015</v>
      </c>
      <c r="D971" t="s">
        <v>10013</v>
      </c>
      <c r="E971" t="s">
        <v>10013</v>
      </c>
      <c r="F971" t="s">
        <v>19511</v>
      </c>
      <c r="G971" t="s">
        <v>19511</v>
      </c>
    </row>
    <row r="972" spans="1:7" x14ac:dyDescent="0.2">
      <c r="A972" t="s">
        <v>8220</v>
      </c>
      <c r="B972" t="s">
        <v>8250</v>
      </c>
      <c r="C972" t="s">
        <v>19511</v>
      </c>
      <c r="D972" t="s">
        <v>10013</v>
      </c>
      <c r="E972" t="s">
        <v>10016</v>
      </c>
      <c r="F972" t="s">
        <v>19511</v>
      </c>
      <c r="G972" t="s">
        <v>19511</v>
      </c>
    </row>
    <row r="973" spans="1:7" x14ac:dyDescent="0.2">
      <c r="A973" t="s">
        <v>8183</v>
      </c>
      <c r="B973" t="s">
        <v>10017</v>
      </c>
      <c r="C973" t="s">
        <v>10018</v>
      </c>
      <c r="D973" t="s">
        <v>10013</v>
      </c>
      <c r="E973" t="s">
        <v>19511</v>
      </c>
      <c r="F973" t="s">
        <v>19511</v>
      </c>
      <c r="G973" t="s">
        <v>1151</v>
      </c>
    </row>
    <row r="974" spans="1:7" x14ac:dyDescent="0.2">
      <c r="A974" t="s">
        <v>8186</v>
      </c>
      <c r="B974" t="s">
        <v>10019</v>
      </c>
      <c r="C974" t="s">
        <v>10020</v>
      </c>
      <c r="D974" t="s">
        <v>10013</v>
      </c>
      <c r="E974" t="s">
        <v>10013</v>
      </c>
      <c r="F974" t="s">
        <v>1152</v>
      </c>
      <c r="G974" t="s">
        <v>1153</v>
      </c>
    </row>
    <row r="975" spans="1:7" x14ac:dyDescent="0.2">
      <c r="A975" t="s">
        <v>8183</v>
      </c>
      <c r="B975" t="s">
        <v>10021</v>
      </c>
      <c r="C975" t="s">
        <v>10022</v>
      </c>
      <c r="D975" t="s">
        <v>10013</v>
      </c>
      <c r="E975" t="s">
        <v>10013</v>
      </c>
      <c r="F975" t="s">
        <v>19511</v>
      </c>
      <c r="G975" t="s">
        <v>19511</v>
      </c>
    </row>
    <row r="976" spans="1:7" x14ac:dyDescent="0.2">
      <c r="A976" t="s">
        <v>8183</v>
      </c>
      <c r="B976" t="s">
        <v>10023</v>
      </c>
      <c r="C976" t="s">
        <v>10024</v>
      </c>
      <c r="D976" t="s">
        <v>1160</v>
      </c>
      <c r="E976" t="s">
        <v>1160</v>
      </c>
      <c r="F976" t="s">
        <v>1154</v>
      </c>
      <c r="G976" t="s">
        <v>1155</v>
      </c>
    </row>
    <row r="977" spans="1:7" x14ac:dyDescent="0.2">
      <c r="A977" t="s">
        <v>8174</v>
      </c>
      <c r="B977" t="s">
        <v>10025</v>
      </c>
      <c r="C977" t="s">
        <v>10026</v>
      </c>
      <c r="D977" t="s">
        <v>1160</v>
      </c>
      <c r="E977" t="s">
        <v>10027</v>
      </c>
      <c r="F977" t="s">
        <v>19511</v>
      </c>
      <c r="G977" t="s">
        <v>1156</v>
      </c>
    </row>
    <row r="978" spans="1:7" x14ac:dyDescent="0.2">
      <c r="A978" t="s">
        <v>8523</v>
      </c>
      <c r="B978" t="s">
        <v>10028</v>
      </c>
      <c r="C978" t="s">
        <v>10029</v>
      </c>
      <c r="D978" t="s">
        <v>1160</v>
      </c>
      <c r="E978" t="s">
        <v>1160</v>
      </c>
      <c r="F978" t="s">
        <v>1157</v>
      </c>
      <c r="G978" t="s">
        <v>1158</v>
      </c>
    </row>
    <row r="979" spans="1:7" x14ac:dyDescent="0.2">
      <c r="A979" t="s">
        <v>8186</v>
      </c>
      <c r="B979" t="s">
        <v>10030</v>
      </c>
      <c r="C979" t="s">
        <v>10031</v>
      </c>
      <c r="D979" t="s">
        <v>1160</v>
      </c>
      <c r="E979" t="s">
        <v>1160</v>
      </c>
      <c r="F979" t="s">
        <v>19511</v>
      </c>
      <c r="G979" t="s">
        <v>1159</v>
      </c>
    </row>
    <row r="980" spans="1:7" x14ac:dyDescent="0.2">
      <c r="A980" t="s">
        <v>8183</v>
      </c>
      <c r="B980" t="s">
        <v>10032</v>
      </c>
      <c r="C980" t="s">
        <v>10033</v>
      </c>
      <c r="D980" t="s">
        <v>1160</v>
      </c>
      <c r="E980" t="s">
        <v>1160</v>
      </c>
      <c r="F980" t="s">
        <v>19511</v>
      </c>
      <c r="G980" t="s">
        <v>1161</v>
      </c>
    </row>
    <row r="981" spans="1:7" x14ac:dyDescent="0.2">
      <c r="A981" t="s">
        <v>8174</v>
      </c>
      <c r="B981" t="s">
        <v>10034</v>
      </c>
      <c r="C981" t="s">
        <v>10035</v>
      </c>
      <c r="D981" t="s">
        <v>1160</v>
      </c>
      <c r="E981" t="s">
        <v>19511</v>
      </c>
      <c r="F981" t="s">
        <v>19511</v>
      </c>
      <c r="G981" t="s">
        <v>1162</v>
      </c>
    </row>
    <row r="982" spans="1:7" x14ac:dyDescent="0.2">
      <c r="A982" t="s">
        <v>8174</v>
      </c>
      <c r="B982" t="s">
        <v>10036</v>
      </c>
      <c r="C982" t="s">
        <v>10037</v>
      </c>
      <c r="D982" t="s">
        <v>1160</v>
      </c>
      <c r="E982" t="s">
        <v>19511</v>
      </c>
      <c r="F982" t="s">
        <v>19511</v>
      </c>
      <c r="G982" t="s">
        <v>1163</v>
      </c>
    </row>
    <row r="983" spans="1:7" x14ac:dyDescent="0.2">
      <c r="A983" t="s">
        <v>8174</v>
      </c>
      <c r="B983" t="s">
        <v>10038</v>
      </c>
      <c r="C983" t="s">
        <v>10039</v>
      </c>
      <c r="D983" t="s">
        <v>1160</v>
      </c>
      <c r="E983" t="s">
        <v>19511</v>
      </c>
      <c r="F983" t="s">
        <v>19511</v>
      </c>
      <c r="G983" t="s">
        <v>1164</v>
      </c>
    </row>
    <row r="984" spans="1:7" x14ac:dyDescent="0.2">
      <c r="A984" t="s">
        <v>8183</v>
      </c>
      <c r="B984" t="s">
        <v>10040</v>
      </c>
      <c r="C984" t="s">
        <v>10041</v>
      </c>
      <c r="D984" t="s">
        <v>10042</v>
      </c>
      <c r="E984" t="s">
        <v>10043</v>
      </c>
      <c r="F984" t="s">
        <v>19511</v>
      </c>
      <c r="G984" t="s">
        <v>1165</v>
      </c>
    </row>
    <row r="985" spans="1:7" x14ac:dyDescent="0.2">
      <c r="A985" t="s">
        <v>8183</v>
      </c>
      <c r="B985" t="s">
        <v>10044</v>
      </c>
      <c r="C985" t="s">
        <v>10045</v>
      </c>
      <c r="D985" t="s">
        <v>10042</v>
      </c>
      <c r="E985" t="s">
        <v>10046</v>
      </c>
      <c r="F985" t="s">
        <v>19511</v>
      </c>
      <c r="G985" t="s">
        <v>1166</v>
      </c>
    </row>
    <row r="986" spans="1:7" x14ac:dyDescent="0.2">
      <c r="A986" t="s">
        <v>8177</v>
      </c>
      <c r="B986" t="s">
        <v>10047</v>
      </c>
      <c r="C986" t="s">
        <v>10048</v>
      </c>
      <c r="D986" t="s">
        <v>10042</v>
      </c>
      <c r="E986" t="s">
        <v>10042</v>
      </c>
      <c r="F986" t="s">
        <v>1167</v>
      </c>
      <c r="G986" t="s">
        <v>1168</v>
      </c>
    </row>
    <row r="987" spans="1:7" x14ac:dyDescent="0.2">
      <c r="A987" t="s">
        <v>8183</v>
      </c>
      <c r="B987" t="s">
        <v>10049</v>
      </c>
      <c r="C987" t="s">
        <v>10050</v>
      </c>
      <c r="D987" t="s">
        <v>10042</v>
      </c>
      <c r="E987" t="s">
        <v>19511</v>
      </c>
      <c r="F987" t="s">
        <v>19511</v>
      </c>
      <c r="G987" t="s">
        <v>1169</v>
      </c>
    </row>
    <row r="988" spans="1:7" x14ac:dyDescent="0.2">
      <c r="A988" t="s">
        <v>8183</v>
      </c>
      <c r="B988" t="s">
        <v>10051</v>
      </c>
      <c r="C988" t="s">
        <v>10052</v>
      </c>
      <c r="D988" t="s">
        <v>10042</v>
      </c>
      <c r="E988" t="s">
        <v>19511</v>
      </c>
      <c r="F988" t="s">
        <v>19511</v>
      </c>
      <c r="G988" t="s">
        <v>1170</v>
      </c>
    </row>
    <row r="989" spans="1:7" x14ac:dyDescent="0.2">
      <c r="A989" t="s">
        <v>8177</v>
      </c>
      <c r="B989" t="s">
        <v>10053</v>
      </c>
      <c r="C989" t="s">
        <v>10054</v>
      </c>
      <c r="D989" t="s">
        <v>10042</v>
      </c>
      <c r="E989" t="s">
        <v>10042</v>
      </c>
      <c r="F989" t="s">
        <v>1171</v>
      </c>
      <c r="G989" t="s">
        <v>1172</v>
      </c>
    </row>
    <row r="990" spans="1:7" x14ac:dyDescent="0.2">
      <c r="A990" t="s">
        <v>8353</v>
      </c>
      <c r="B990" t="s">
        <v>10055</v>
      </c>
      <c r="C990" t="s">
        <v>10056</v>
      </c>
      <c r="D990" t="s">
        <v>10042</v>
      </c>
      <c r="E990" t="s">
        <v>10042</v>
      </c>
      <c r="F990" t="s">
        <v>212</v>
      </c>
      <c r="G990" t="s">
        <v>213</v>
      </c>
    </row>
    <row r="991" spans="1:7" x14ac:dyDescent="0.2">
      <c r="A991" t="s">
        <v>8177</v>
      </c>
      <c r="B991" t="s">
        <v>10057</v>
      </c>
      <c r="C991" t="s">
        <v>10058</v>
      </c>
      <c r="D991" t="s">
        <v>10042</v>
      </c>
      <c r="E991" t="s">
        <v>10042</v>
      </c>
      <c r="F991" t="s">
        <v>1173</v>
      </c>
      <c r="G991" t="s">
        <v>1174</v>
      </c>
    </row>
    <row r="992" spans="1:7" x14ac:dyDescent="0.2">
      <c r="A992" t="s">
        <v>8177</v>
      </c>
      <c r="B992" t="s">
        <v>10059</v>
      </c>
      <c r="C992" t="s">
        <v>10058</v>
      </c>
      <c r="D992" t="s">
        <v>10042</v>
      </c>
      <c r="E992" t="s">
        <v>10042</v>
      </c>
      <c r="F992" t="s">
        <v>1173</v>
      </c>
      <c r="G992" t="s">
        <v>1174</v>
      </c>
    </row>
    <row r="993" spans="1:7" x14ac:dyDescent="0.2">
      <c r="A993" t="s">
        <v>8177</v>
      </c>
      <c r="B993" t="s">
        <v>10060</v>
      </c>
      <c r="C993" t="s">
        <v>10061</v>
      </c>
      <c r="D993" t="s">
        <v>10042</v>
      </c>
      <c r="E993" t="s">
        <v>10042</v>
      </c>
      <c r="F993" t="s">
        <v>1175</v>
      </c>
      <c r="G993" t="s">
        <v>1176</v>
      </c>
    </row>
    <row r="994" spans="1:7" x14ac:dyDescent="0.2">
      <c r="A994" t="s">
        <v>8186</v>
      </c>
      <c r="B994" t="s">
        <v>10062</v>
      </c>
      <c r="C994" t="s">
        <v>19511</v>
      </c>
      <c r="D994" t="s">
        <v>1177</v>
      </c>
      <c r="E994" t="s">
        <v>1177</v>
      </c>
      <c r="F994" t="s">
        <v>19511</v>
      </c>
      <c r="G994" t="s">
        <v>1178</v>
      </c>
    </row>
    <row r="995" spans="1:7" x14ac:dyDescent="0.2">
      <c r="A995" t="s">
        <v>8171</v>
      </c>
      <c r="B995" t="s">
        <v>10063</v>
      </c>
      <c r="C995" t="s">
        <v>10064</v>
      </c>
      <c r="D995" t="s">
        <v>1177</v>
      </c>
      <c r="E995" t="s">
        <v>10065</v>
      </c>
      <c r="F995" t="s">
        <v>1179</v>
      </c>
      <c r="G995" t="s">
        <v>1180</v>
      </c>
    </row>
    <row r="996" spans="1:7" x14ac:dyDescent="0.2">
      <c r="A996" t="s">
        <v>8171</v>
      </c>
      <c r="B996" t="s">
        <v>10066</v>
      </c>
      <c r="C996" t="s">
        <v>10067</v>
      </c>
      <c r="D996" t="s">
        <v>1177</v>
      </c>
      <c r="E996" t="s">
        <v>1181</v>
      </c>
      <c r="F996" t="s">
        <v>1182</v>
      </c>
      <c r="G996" t="s">
        <v>1183</v>
      </c>
    </row>
    <row r="997" spans="1:7" x14ac:dyDescent="0.2">
      <c r="A997" t="s">
        <v>8186</v>
      </c>
      <c r="B997" t="s">
        <v>10068</v>
      </c>
      <c r="C997" t="s">
        <v>10069</v>
      </c>
      <c r="D997" t="s">
        <v>1177</v>
      </c>
      <c r="E997" t="s">
        <v>1177</v>
      </c>
      <c r="F997" t="s">
        <v>1184</v>
      </c>
      <c r="G997" t="s">
        <v>19511</v>
      </c>
    </row>
    <row r="998" spans="1:7" x14ac:dyDescent="0.2">
      <c r="A998" t="s">
        <v>8186</v>
      </c>
      <c r="B998" t="s">
        <v>10070</v>
      </c>
      <c r="C998" t="s">
        <v>10071</v>
      </c>
      <c r="D998" t="s">
        <v>1177</v>
      </c>
      <c r="E998" t="s">
        <v>19511</v>
      </c>
      <c r="F998" t="s">
        <v>1185</v>
      </c>
      <c r="G998" t="s">
        <v>1186</v>
      </c>
    </row>
    <row r="999" spans="1:7" x14ac:dyDescent="0.2">
      <c r="A999" t="s">
        <v>8183</v>
      </c>
      <c r="B999" t="s">
        <v>10072</v>
      </c>
      <c r="C999" t="s">
        <v>10073</v>
      </c>
      <c r="D999" t="s">
        <v>1177</v>
      </c>
      <c r="E999" t="s">
        <v>19511</v>
      </c>
      <c r="F999" t="s">
        <v>19511</v>
      </c>
      <c r="G999" t="s">
        <v>1187</v>
      </c>
    </row>
    <row r="1000" spans="1:7" x14ac:dyDescent="0.2">
      <c r="A1000" t="s">
        <v>8183</v>
      </c>
      <c r="B1000" t="s">
        <v>10074</v>
      </c>
      <c r="C1000" t="s">
        <v>10075</v>
      </c>
      <c r="D1000" t="s">
        <v>1177</v>
      </c>
      <c r="E1000" t="s">
        <v>10076</v>
      </c>
      <c r="F1000" t="s">
        <v>19511</v>
      </c>
      <c r="G1000" t="s">
        <v>1188</v>
      </c>
    </row>
    <row r="1001" spans="1:7" x14ac:dyDescent="0.2">
      <c r="A1001" t="s">
        <v>8174</v>
      </c>
      <c r="B1001" t="s">
        <v>10077</v>
      </c>
      <c r="C1001" t="s">
        <v>10078</v>
      </c>
      <c r="D1001" t="s">
        <v>1177</v>
      </c>
      <c r="E1001" t="s">
        <v>19511</v>
      </c>
      <c r="F1001" t="s">
        <v>19511</v>
      </c>
      <c r="G1001" t="s">
        <v>337</v>
      </c>
    </row>
    <row r="1002" spans="1:7" x14ac:dyDescent="0.2">
      <c r="A1002" t="s">
        <v>8183</v>
      </c>
      <c r="B1002" t="s">
        <v>10079</v>
      </c>
      <c r="C1002" t="s">
        <v>10080</v>
      </c>
      <c r="D1002" t="s">
        <v>10081</v>
      </c>
      <c r="E1002" t="s">
        <v>1189</v>
      </c>
      <c r="F1002" t="s">
        <v>19511</v>
      </c>
      <c r="G1002" t="s">
        <v>1190</v>
      </c>
    </row>
    <row r="1003" spans="1:7" x14ac:dyDescent="0.2">
      <c r="A1003" t="s">
        <v>8174</v>
      </c>
      <c r="B1003" t="s">
        <v>10082</v>
      </c>
      <c r="C1003" t="s">
        <v>10083</v>
      </c>
      <c r="D1003" t="s">
        <v>10081</v>
      </c>
      <c r="E1003" t="s">
        <v>19511</v>
      </c>
      <c r="F1003" t="s">
        <v>19511</v>
      </c>
      <c r="G1003" t="s">
        <v>1191</v>
      </c>
    </row>
    <row r="1004" spans="1:7" x14ac:dyDescent="0.2">
      <c r="A1004" t="s">
        <v>8174</v>
      </c>
      <c r="B1004" t="s">
        <v>10084</v>
      </c>
      <c r="C1004" t="s">
        <v>10085</v>
      </c>
      <c r="D1004" t="s">
        <v>10081</v>
      </c>
      <c r="E1004" t="s">
        <v>19511</v>
      </c>
      <c r="F1004" t="s">
        <v>19511</v>
      </c>
      <c r="G1004" t="s">
        <v>19511</v>
      </c>
    </row>
    <row r="1005" spans="1:7" x14ac:dyDescent="0.2">
      <c r="A1005" t="s">
        <v>8183</v>
      </c>
      <c r="B1005" t="s">
        <v>10044</v>
      </c>
      <c r="C1005" t="s">
        <v>10086</v>
      </c>
      <c r="D1005" t="s">
        <v>10081</v>
      </c>
      <c r="E1005" t="s">
        <v>1189</v>
      </c>
      <c r="F1005" t="s">
        <v>19511</v>
      </c>
      <c r="G1005" t="s">
        <v>1192</v>
      </c>
    </row>
    <row r="1006" spans="1:7" x14ac:dyDescent="0.2">
      <c r="A1006" t="s">
        <v>8183</v>
      </c>
      <c r="B1006" t="s">
        <v>10087</v>
      </c>
      <c r="C1006" t="s">
        <v>10088</v>
      </c>
      <c r="D1006" t="s">
        <v>10081</v>
      </c>
      <c r="E1006" t="s">
        <v>19511</v>
      </c>
      <c r="F1006" t="s">
        <v>1193</v>
      </c>
      <c r="G1006" t="s">
        <v>1194</v>
      </c>
    </row>
    <row r="1007" spans="1:7" x14ac:dyDescent="0.2">
      <c r="A1007" t="s">
        <v>8177</v>
      </c>
      <c r="B1007" t="s">
        <v>10089</v>
      </c>
      <c r="C1007" t="s">
        <v>10090</v>
      </c>
      <c r="D1007" t="s">
        <v>10081</v>
      </c>
      <c r="E1007" t="s">
        <v>10081</v>
      </c>
      <c r="F1007" t="s">
        <v>1195</v>
      </c>
      <c r="G1007" t="s">
        <v>1196</v>
      </c>
    </row>
    <row r="1008" spans="1:7" x14ac:dyDescent="0.2">
      <c r="A1008" t="s">
        <v>8177</v>
      </c>
      <c r="B1008" t="s">
        <v>10091</v>
      </c>
      <c r="C1008" t="s">
        <v>10092</v>
      </c>
      <c r="D1008" t="s">
        <v>10081</v>
      </c>
      <c r="E1008" t="s">
        <v>10081</v>
      </c>
      <c r="F1008" t="s">
        <v>1195</v>
      </c>
      <c r="G1008" t="s">
        <v>1196</v>
      </c>
    </row>
    <row r="1009" spans="1:7" x14ac:dyDescent="0.2">
      <c r="A1009" t="s">
        <v>8177</v>
      </c>
      <c r="B1009" t="s">
        <v>10093</v>
      </c>
      <c r="C1009" t="s">
        <v>10094</v>
      </c>
      <c r="D1009" t="s">
        <v>10081</v>
      </c>
      <c r="E1009" t="s">
        <v>10081</v>
      </c>
      <c r="F1009" t="s">
        <v>19511</v>
      </c>
      <c r="G1009" t="s">
        <v>1197</v>
      </c>
    </row>
    <row r="1010" spans="1:7" x14ac:dyDescent="0.2">
      <c r="A1010" t="s">
        <v>8177</v>
      </c>
      <c r="B1010" t="s">
        <v>10095</v>
      </c>
      <c r="C1010" t="s">
        <v>10096</v>
      </c>
      <c r="D1010" t="s">
        <v>10081</v>
      </c>
      <c r="E1010" t="s">
        <v>10081</v>
      </c>
      <c r="F1010" t="s">
        <v>1198</v>
      </c>
      <c r="G1010" t="s">
        <v>1199</v>
      </c>
    </row>
    <row r="1011" spans="1:7" x14ac:dyDescent="0.2">
      <c r="A1011" t="s">
        <v>8177</v>
      </c>
      <c r="B1011" t="s">
        <v>10097</v>
      </c>
      <c r="C1011" t="s">
        <v>10098</v>
      </c>
      <c r="D1011" t="s">
        <v>10099</v>
      </c>
      <c r="E1011" t="s">
        <v>10099</v>
      </c>
      <c r="F1011" t="s">
        <v>1200</v>
      </c>
      <c r="G1011" t="s">
        <v>1201</v>
      </c>
    </row>
    <row r="1012" spans="1:7" x14ac:dyDescent="0.2">
      <c r="A1012" t="s">
        <v>8216</v>
      </c>
      <c r="B1012" t="s">
        <v>10100</v>
      </c>
      <c r="C1012" t="s">
        <v>10101</v>
      </c>
      <c r="D1012" t="s">
        <v>10099</v>
      </c>
      <c r="E1012" t="s">
        <v>10099</v>
      </c>
      <c r="F1012" t="s">
        <v>19511</v>
      </c>
      <c r="G1012" t="s">
        <v>19511</v>
      </c>
    </row>
    <row r="1013" spans="1:7" x14ac:dyDescent="0.2">
      <c r="A1013" t="s">
        <v>8186</v>
      </c>
      <c r="B1013" t="s">
        <v>10102</v>
      </c>
      <c r="C1013" t="s">
        <v>10103</v>
      </c>
      <c r="D1013" t="s">
        <v>10099</v>
      </c>
      <c r="E1013" t="s">
        <v>10099</v>
      </c>
      <c r="F1013" t="s">
        <v>1202</v>
      </c>
      <c r="G1013" t="s">
        <v>1203</v>
      </c>
    </row>
    <row r="1014" spans="1:7" x14ac:dyDescent="0.2">
      <c r="A1014" t="s">
        <v>8183</v>
      </c>
      <c r="B1014" t="s">
        <v>10104</v>
      </c>
      <c r="C1014" t="s">
        <v>10105</v>
      </c>
      <c r="D1014" t="s">
        <v>10099</v>
      </c>
      <c r="E1014" t="s">
        <v>19511</v>
      </c>
      <c r="F1014" t="s">
        <v>19511</v>
      </c>
      <c r="G1014" t="s">
        <v>1204</v>
      </c>
    </row>
    <row r="1015" spans="1:7" x14ac:dyDescent="0.2">
      <c r="A1015" t="s">
        <v>8183</v>
      </c>
      <c r="B1015" t="s">
        <v>10106</v>
      </c>
      <c r="C1015" t="s">
        <v>10107</v>
      </c>
      <c r="D1015" t="s">
        <v>10099</v>
      </c>
      <c r="E1015" t="s">
        <v>10108</v>
      </c>
      <c r="F1015" t="s">
        <v>19511</v>
      </c>
      <c r="G1015" t="s">
        <v>1205</v>
      </c>
    </row>
    <row r="1016" spans="1:7" x14ac:dyDescent="0.2">
      <c r="A1016" t="s">
        <v>8174</v>
      </c>
      <c r="B1016" t="s">
        <v>10109</v>
      </c>
      <c r="C1016" t="s">
        <v>10110</v>
      </c>
      <c r="D1016" t="s">
        <v>10099</v>
      </c>
      <c r="E1016" t="s">
        <v>19511</v>
      </c>
      <c r="F1016" t="s">
        <v>1206</v>
      </c>
      <c r="G1016" t="s">
        <v>1207</v>
      </c>
    </row>
    <row r="1017" spans="1:7" x14ac:dyDescent="0.2">
      <c r="A1017" t="s">
        <v>8216</v>
      </c>
      <c r="B1017" t="s">
        <v>10111</v>
      </c>
      <c r="C1017" t="s">
        <v>10112</v>
      </c>
      <c r="D1017" t="s">
        <v>10113</v>
      </c>
      <c r="E1017" t="s">
        <v>10113</v>
      </c>
      <c r="F1017" t="s">
        <v>1208</v>
      </c>
      <c r="G1017" t="s">
        <v>1209</v>
      </c>
    </row>
    <row r="1018" spans="1:7" x14ac:dyDescent="0.2">
      <c r="A1018" t="s">
        <v>8174</v>
      </c>
      <c r="B1018" t="s">
        <v>10114</v>
      </c>
      <c r="C1018" t="s">
        <v>10115</v>
      </c>
      <c r="D1018" t="s">
        <v>10113</v>
      </c>
      <c r="E1018" t="s">
        <v>19511</v>
      </c>
      <c r="F1018" t="s">
        <v>1210</v>
      </c>
      <c r="G1018" t="s">
        <v>1211</v>
      </c>
    </row>
    <row r="1019" spans="1:7" x14ac:dyDescent="0.2">
      <c r="A1019" t="s">
        <v>8183</v>
      </c>
      <c r="B1019" t="s">
        <v>10116</v>
      </c>
      <c r="C1019" t="s">
        <v>10117</v>
      </c>
      <c r="D1019" t="s">
        <v>10113</v>
      </c>
      <c r="E1019" t="s">
        <v>19511</v>
      </c>
      <c r="F1019" t="s">
        <v>19511</v>
      </c>
      <c r="G1019" t="s">
        <v>1212</v>
      </c>
    </row>
    <row r="1020" spans="1:7" x14ac:dyDescent="0.2">
      <c r="A1020" t="s">
        <v>8174</v>
      </c>
      <c r="B1020" t="s">
        <v>10118</v>
      </c>
      <c r="C1020" t="s">
        <v>10119</v>
      </c>
      <c r="D1020" t="s">
        <v>10113</v>
      </c>
      <c r="E1020" t="s">
        <v>19511</v>
      </c>
      <c r="F1020" t="s">
        <v>19511</v>
      </c>
      <c r="G1020" t="s">
        <v>675</v>
      </c>
    </row>
    <row r="1021" spans="1:7" x14ac:dyDescent="0.2">
      <c r="A1021" t="s">
        <v>8171</v>
      </c>
      <c r="B1021" t="s">
        <v>10120</v>
      </c>
      <c r="C1021" t="s">
        <v>19511</v>
      </c>
      <c r="D1021" t="s">
        <v>10113</v>
      </c>
      <c r="E1021" t="s">
        <v>10113</v>
      </c>
      <c r="F1021" t="s">
        <v>1213</v>
      </c>
      <c r="G1021" t="s">
        <v>1214</v>
      </c>
    </row>
    <row r="1022" spans="1:7" x14ac:dyDescent="0.2">
      <c r="A1022" t="s">
        <v>8177</v>
      </c>
      <c r="B1022" t="s">
        <v>10121</v>
      </c>
      <c r="C1022" t="s">
        <v>10122</v>
      </c>
      <c r="D1022" t="s">
        <v>10113</v>
      </c>
      <c r="E1022" t="s">
        <v>10113</v>
      </c>
      <c r="F1022" t="s">
        <v>1215</v>
      </c>
      <c r="G1022" t="s">
        <v>1216</v>
      </c>
    </row>
    <row r="1023" spans="1:7" x14ac:dyDescent="0.2">
      <c r="A1023" t="s">
        <v>8171</v>
      </c>
      <c r="B1023" t="s">
        <v>10123</v>
      </c>
      <c r="C1023" t="s">
        <v>10124</v>
      </c>
      <c r="D1023" t="s">
        <v>10113</v>
      </c>
      <c r="E1023" t="s">
        <v>10113</v>
      </c>
      <c r="F1023" t="s">
        <v>1217</v>
      </c>
      <c r="G1023" t="s">
        <v>1218</v>
      </c>
    </row>
    <row r="1024" spans="1:7" x14ac:dyDescent="0.2">
      <c r="A1024" t="s">
        <v>8186</v>
      </c>
      <c r="B1024" t="s">
        <v>10125</v>
      </c>
      <c r="C1024" t="s">
        <v>10126</v>
      </c>
      <c r="D1024" t="s">
        <v>10113</v>
      </c>
      <c r="E1024" t="s">
        <v>10113</v>
      </c>
      <c r="F1024" t="s">
        <v>1219</v>
      </c>
      <c r="G1024" t="s">
        <v>1220</v>
      </c>
    </row>
    <row r="1025" spans="1:7" x14ac:dyDescent="0.2">
      <c r="A1025" t="s">
        <v>8186</v>
      </c>
      <c r="B1025" t="s">
        <v>10127</v>
      </c>
      <c r="C1025" t="s">
        <v>10128</v>
      </c>
      <c r="D1025" t="s">
        <v>10113</v>
      </c>
      <c r="E1025" t="s">
        <v>10113</v>
      </c>
      <c r="F1025" t="s">
        <v>19511</v>
      </c>
      <c r="G1025" t="s">
        <v>1221</v>
      </c>
    </row>
    <row r="1026" spans="1:7" x14ac:dyDescent="0.2">
      <c r="A1026" t="s">
        <v>8171</v>
      </c>
      <c r="B1026" t="s">
        <v>10129</v>
      </c>
      <c r="C1026" t="s">
        <v>10130</v>
      </c>
      <c r="D1026" t="s">
        <v>10113</v>
      </c>
      <c r="E1026" t="s">
        <v>19511</v>
      </c>
      <c r="F1026" t="s">
        <v>1222</v>
      </c>
      <c r="G1026" t="s">
        <v>1223</v>
      </c>
    </row>
    <row r="1027" spans="1:7" x14ac:dyDescent="0.2">
      <c r="A1027" t="s">
        <v>8183</v>
      </c>
      <c r="B1027" t="s">
        <v>10131</v>
      </c>
      <c r="C1027" t="s">
        <v>10132</v>
      </c>
      <c r="D1027" t="s">
        <v>10113</v>
      </c>
      <c r="E1027" t="s">
        <v>19511</v>
      </c>
      <c r="F1027" t="s">
        <v>19511</v>
      </c>
      <c r="G1027" t="s">
        <v>1224</v>
      </c>
    </row>
    <row r="1028" spans="1:7" x14ac:dyDescent="0.2">
      <c r="A1028" t="s">
        <v>8174</v>
      </c>
      <c r="B1028" t="s">
        <v>10133</v>
      </c>
      <c r="C1028" t="s">
        <v>10134</v>
      </c>
      <c r="D1028" t="s">
        <v>10135</v>
      </c>
      <c r="E1028" t="s">
        <v>19511</v>
      </c>
      <c r="F1028" t="s">
        <v>19511</v>
      </c>
      <c r="G1028" t="s">
        <v>1056</v>
      </c>
    </row>
    <row r="1029" spans="1:7" x14ac:dyDescent="0.2">
      <c r="A1029" t="s">
        <v>8186</v>
      </c>
      <c r="B1029" t="s">
        <v>10136</v>
      </c>
      <c r="C1029" t="s">
        <v>10137</v>
      </c>
      <c r="D1029" t="s">
        <v>10135</v>
      </c>
      <c r="E1029" t="s">
        <v>19511</v>
      </c>
      <c r="F1029" t="s">
        <v>19511</v>
      </c>
      <c r="G1029" t="s">
        <v>1226</v>
      </c>
    </row>
    <row r="1030" spans="1:7" x14ac:dyDescent="0.2">
      <c r="A1030" t="s">
        <v>8186</v>
      </c>
      <c r="B1030" t="s">
        <v>10138</v>
      </c>
      <c r="C1030" t="s">
        <v>10139</v>
      </c>
      <c r="D1030" t="s">
        <v>10135</v>
      </c>
      <c r="E1030" t="s">
        <v>19511</v>
      </c>
      <c r="F1030" t="s">
        <v>19511</v>
      </c>
      <c r="G1030" t="s">
        <v>1227</v>
      </c>
    </row>
    <row r="1031" spans="1:7" x14ac:dyDescent="0.2">
      <c r="A1031" t="s">
        <v>8177</v>
      </c>
      <c r="B1031" t="s">
        <v>10140</v>
      </c>
      <c r="C1031" t="s">
        <v>10141</v>
      </c>
      <c r="D1031" t="s">
        <v>10135</v>
      </c>
      <c r="E1031" t="s">
        <v>10135</v>
      </c>
      <c r="F1031" t="s">
        <v>1228</v>
      </c>
      <c r="G1031" t="s">
        <v>1229</v>
      </c>
    </row>
    <row r="1032" spans="1:7" x14ac:dyDescent="0.2">
      <c r="A1032" t="s">
        <v>8186</v>
      </c>
      <c r="B1032" t="s">
        <v>10142</v>
      </c>
      <c r="C1032" t="s">
        <v>10143</v>
      </c>
      <c r="D1032" t="s">
        <v>10135</v>
      </c>
      <c r="E1032" t="s">
        <v>10144</v>
      </c>
      <c r="F1032" t="s">
        <v>19511</v>
      </c>
      <c r="G1032" t="s">
        <v>1230</v>
      </c>
    </row>
    <row r="1033" spans="1:7" x14ac:dyDescent="0.2">
      <c r="A1033" t="s">
        <v>8171</v>
      </c>
      <c r="B1033" t="s">
        <v>10145</v>
      </c>
      <c r="C1033" t="s">
        <v>10146</v>
      </c>
      <c r="D1033" t="s">
        <v>10135</v>
      </c>
      <c r="E1033" t="s">
        <v>10147</v>
      </c>
      <c r="F1033" t="s">
        <v>1231</v>
      </c>
      <c r="G1033" t="s">
        <v>1232</v>
      </c>
    </row>
    <row r="1034" spans="1:7" x14ac:dyDescent="0.2">
      <c r="A1034" t="s">
        <v>8183</v>
      </c>
      <c r="B1034" t="s">
        <v>10148</v>
      </c>
      <c r="C1034" t="s">
        <v>10149</v>
      </c>
      <c r="D1034" t="s">
        <v>10135</v>
      </c>
      <c r="E1034" t="s">
        <v>10150</v>
      </c>
      <c r="F1034" t="s">
        <v>19511</v>
      </c>
      <c r="G1034" t="s">
        <v>1056</v>
      </c>
    </row>
    <row r="1035" spans="1:7" x14ac:dyDescent="0.2">
      <c r="A1035" t="s">
        <v>8183</v>
      </c>
      <c r="B1035" t="s">
        <v>10151</v>
      </c>
      <c r="C1035" t="s">
        <v>10152</v>
      </c>
      <c r="D1035" t="s">
        <v>10135</v>
      </c>
      <c r="E1035" t="s">
        <v>10153</v>
      </c>
      <c r="F1035" t="s">
        <v>1233</v>
      </c>
      <c r="G1035" t="s">
        <v>1234</v>
      </c>
    </row>
    <row r="1036" spans="1:7" x14ac:dyDescent="0.2">
      <c r="A1036" t="s">
        <v>8177</v>
      </c>
      <c r="B1036" t="s">
        <v>10154</v>
      </c>
      <c r="C1036" t="s">
        <v>10155</v>
      </c>
      <c r="D1036" t="s">
        <v>10135</v>
      </c>
      <c r="E1036" t="s">
        <v>10144</v>
      </c>
      <c r="F1036" t="s">
        <v>1235</v>
      </c>
      <c r="G1036" t="s">
        <v>1236</v>
      </c>
    </row>
    <row r="1037" spans="1:7" x14ac:dyDescent="0.2">
      <c r="A1037" t="s">
        <v>8186</v>
      </c>
      <c r="B1037" t="s">
        <v>10156</v>
      </c>
      <c r="C1037" t="s">
        <v>10157</v>
      </c>
      <c r="D1037" t="s">
        <v>10158</v>
      </c>
      <c r="E1037" t="s">
        <v>10158</v>
      </c>
      <c r="F1037" t="s">
        <v>1237</v>
      </c>
      <c r="G1037" t="s">
        <v>1238</v>
      </c>
    </row>
    <row r="1038" spans="1:7" x14ac:dyDescent="0.2">
      <c r="A1038" t="s">
        <v>8220</v>
      </c>
      <c r="B1038" t="s">
        <v>10159</v>
      </c>
      <c r="C1038" t="s">
        <v>10160</v>
      </c>
      <c r="D1038" t="s">
        <v>10158</v>
      </c>
      <c r="E1038" t="s">
        <v>10161</v>
      </c>
      <c r="F1038" t="s">
        <v>19511</v>
      </c>
      <c r="G1038" t="s">
        <v>19511</v>
      </c>
    </row>
    <row r="1039" spans="1:7" x14ac:dyDescent="0.2">
      <c r="A1039" t="s">
        <v>8186</v>
      </c>
      <c r="B1039" t="s">
        <v>10162</v>
      </c>
      <c r="C1039" t="s">
        <v>10163</v>
      </c>
      <c r="D1039" t="s">
        <v>10158</v>
      </c>
      <c r="E1039" t="s">
        <v>19511</v>
      </c>
      <c r="F1039" t="s">
        <v>1239</v>
      </c>
      <c r="G1039" t="s">
        <v>1240</v>
      </c>
    </row>
    <row r="1040" spans="1:7" x14ac:dyDescent="0.2">
      <c r="A1040" t="s">
        <v>8186</v>
      </c>
      <c r="B1040" t="s">
        <v>10164</v>
      </c>
      <c r="C1040" t="s">
        <v>10165</v>
      </c>
      <c r="D1040" t="s">
        <v>10158</v>
      </c>
      <c r="E1040" t="s">
        <v>10158</v>
      </c>
      <c r="F1040" t="s">
        <v>19511</v>
      </c>
      <c r="G1040" t="s">
        <v>1241</v>
      </c>
    </row>
    <row r="1041" spans="1:7" x14ac:dyDescent="0.2">
      <c r="A1041" t="s">
        <v>8177</v>
      </c>
      <c r="B1041" t="s">
        <v>10166</v>
      </c>
      <c r="C1041" t="s">
        <v>10167</v>
      </c>
      <c r="D1041" t="s">
        <v>10158</v>
      </c>
      <c r="E1041" t="s">
        <v>10158</v>
      </c>
      <c r="F1041" t="s">
        <v>1242</v>
      </c>
      <c r="G1041" t="s">
        <v>1243</v>
      </c>
    </row>
    <row r="1042" spans="1:7" x14ac:dyDescent="0.2">
      <c r="A1042" t="s">
        <v>8183</v>
      </c>
      <c r="B1042" t="s">
        <v>10168</v>
      </c>
      <c r="C1042" t="s">
        <v>10169</v>
      </c>
      <c r="D1042" t="s">
        <v>10158</v>
      </c>
      <c r="E1042" t="s">
        <v>19511</v>
      </c>
      <c r="F1042" t="s">
        <v>19511</v>
      </c>
      <c r="G1042" t="s">
        <v>1244</v>
      </c>
    </row>
    <row r="1043" spans="1:7" x14ac:dyDescent="0.2">
      <c r="A1043" t="s">
        <v>8171</v>
      </c>
      <c r="B1043" t="s">
        <v>10170</v>
      </c>
      <c r="C1043" t="s">
        <v>10171</v>
      </c>
      <c r="D1043" t="s">
        <v>10158</v>
      </c>
      <c r="E1043" t="s">
        <v>19511</v>
      </c>
      <c r="F1043" t="s">
        <v>19511</v>
      </c>
      <c r="G1043" t="s">
        <v>1245</v>
      </c>
    </row>
    <row r="1044" spans="1:7" x14ac:dyDescent="0.2">
      <c r="A1044" t="s">
        <v>8177</v>
      </c>
      <c r="B1044" t="s">
        <v>10172</v>
      </c>
      <c r="C1044" t="s">
        <v>10173</v>
      </c>
      <c r="D1044" t="s">
        <v>10174</v>
      </c>
      <c r="E1044" t="s">
        <v>10174</v>
      </c>
      <c r="F1044" t="s">
        <v>1246</v>
      </c>
      <c r="G1044" t="s">
        <v>1247</v>
      </c>
    </row>
    <row r="1045" spans="1:7" x14ac:dyDescent="0.2">
      <c r="A1045" t="s">
        <v>8216</v>
      </c>
      <c r="B1045" t="s">
        <v>10175</v>
      </c>
      <c r="C1045" t="s">
        <v>10176</v>
      </c>
      <c r="D1045" t="s">
        <v>10174</v>
      </c>
      <c r="E1045" t="s">
        <v>10174</v>
      </c>
      <c r="F1045" t="s">
        <v>19511</v>
      </c>
      <c r="G1045" t="s">
        <v>19511</v>
      </c>
    </row>
    <row r="1046" spans="1:7" x14ac:dyDescent="0.2">
      <c r="A1046" t="s">
        <v>8216</v>
      </c>
      <c r="B1046" t="s">
        <v>10177</v>
      </c>
      <c r="C1046" t="s">
        <v>10178</v>
      </c>
      <c r="D1046" t="s">
        <v>10174</v>
      </c>
      <c r="E1046" t="s">
        <v>10174</v>
      </c>
      <c r="F1046" t="s">
        <v>1248</v>
      </c>
      <c r="G1046" t="s">
        <v>1249</v>
      </c>
    </row>
    <row r="1047" spans="1:7" x14ac:dyDescent="0.2">
      <c r="A1047" t="s">
        <v>8171</v>
      </c>
      <c r="B1047" t="s">
        <v>10179</v>
      </c>
      <c r="C1047" t="s">
        <v>10180</v>
      </c>
      <c r="D1047" t="s">
        <v>10174</v>
      </c>
      <c r="E1047" t="s">
        <v>10174</v>
      </c>
      <c r="F1047" t="s">
        <v>19511</v>
      </c>
      <c r="G1047" t="s">
        <v>19511</v>
      </c>
    </row>
    <row r="1048" spans="1:7" x14ac:dyDescent="0.2">
      <c r="A1048" t="s">
        <v>8186</v>
      </c>
      <c r="B1048" t="s">
        <v>10181</v>
      </c>
      <c r="C1048" t="s">
        <v>10182</v>
      </c>
      <c r="D1048" t="s">
        <v>10174</v>
      </c>
      <c r="E1048" t="s">
        <v>19511</v>
      </c>
      <c r="F1048" t="s">
        <v>1250</v>
      </c>
      <c r="G1048" t="s">
        <v>1251</v>
      </c>
    </row>
    <row r="1049" spans="1:7" x14ac:dyDescent="0.2">
      <c r="A1049" t="s">
        <v>8174</v>
      </c>
      <c r="B1049" t="s">
        <v>1252</v>
      </c>
      <c r="C1049" t="s">
        <v>10183</v>
      </c>
      <c r="D1049" t="s">
        <v>10174</v>
      </c>
      <c r="E1049" t="s">
        <v>1252</v>
      </c>
      <c r="F1049" t="s">
        <v>19511</v>
      </c>
      <c r="G1049" t="s">
        <v>1253</v>
      </c>
    </row>
    <row r="1050" spans="1:7" x14ac:dyDescent="0.2">
      <c r="A1050" t="s">
        <v>8174</v>
      </c>
      <c r="B1050" t="s">
        <v>10184</v>
      </c>
      <c r="C1050" t="s">
        <v>10185</v>
      </c>
      <c r="D1050" t="s">
        <v>10174</v>
      </c>
      <c r="E1050" t="s">
        <v>10174</v>
      </c>
      <c r="F1050" t="s">
        <v>19511</v>
      </c>
      <c r="G1050" t="s">
        <v>1253</v>
      </c>
    </row>
    <row r="1051" spans="1:7" x14ac:dyDescent="0.2">
      <c r="A1051" t="s">
        <v>8186</v>
      </c>
      <c r="B1051" t="s">
        <v>10186</v>
      </c>
      <c r="C1051" t="s">
        <v>10187</v>
      </c>
      <c r="D1051" t="s">
        <v>10188</v>
      </c>
      <c r="E1051" t="s">
        <v>10188</v>
      </c>
      <c r="F1051" t="s">
        <v>19511</v>
      </c>
      <c r="G1051" t="s">
        <v>1254</v>
      </c>
    </row>
    <row r="1052" spans="1:7" x14ac:dyDescent="0.2">
      <c r="A1052" t="s">
        <v>8183</v>
      </c>
      <c r="B1052" t="s">
        <v>10189</v>
      </c>
      <c r="C1052" t="s">
        <v>10190</v>
      </c>
      <c r="D1052" t="s">
        <v>10188</v>
      </c>
      <c r="E1052" t="s">
        <v>10188</v>
      </c>
      <c r="F1052" t="s">
        <v>1255</v>
      </c>
      <c r="G1052" t="s">
        <v>19511</v>
      </c>
    </row>
    <row r="1053" spans="1:7" x14ac:dyDescent="0.2">
      <c r="A1053" t="s">
        <v>8186</v>
      </c>
      <c r="B1053" t="s">
        <v>10191</v>
      </c>
      <c r="C1053" t="s">
        <v>10192</v>
      </c>
      <c r="D1053" t="s">
        <v>10188</v>
      </c>
      <c r="E1053" t="s">
        <v>10193</v>
      </c>
      <c r="F1053" t="s">
        <v>1256</v>
      </c>
      <c r="G1053" t="s">
        <v>1257</v>
      </c>
    </row>
    <row r="1054" spans="1:7" x14ac:dyDescent="0.2">
      <c r="A1054" t="s">
        <v>8183</v>
      </c>
      <c r="B1054" t="s">
        <v>10194</v>
      </c>
      <c r="C1054" t="s">
        <v>10195</v>
      </c>
      <c r="D1054" t="s">
        <v>10188</v>
      </c>
      <c r="E1054" t="s">
        <v>10188</v>
      </c>
      <c r="F1054" t="s">
        <v>1258</v>
      </c>
      <c r="G1054" t="s">
        <v>1259</v>
      </c>
    </row>
    <row r="1055" spans="1:7" x14ac:dyDescent="0.2">
      <c r="A1055" t="s">
        <v>8186</v>
      </c>
      <c r="B1055" t="s">
        <v>10196</v>
      </c>
      <c r="C1055" t="s">
        <v>10197</v>
      </c>
      <c r="D1055" t="s">
        <v>10188</v>
      </c>
      <c r="E1055" t="s">
        <v>10198</v>
      </c>
      <c r="F1055" t="s">
        <v>19511</v>
      </c>
      <c r="G1055" t="s">
        <v>1260</v>
      </c>
    </row>
    <row r="1056" spans="1:7" x14ac:dyDescent="0.2">
      <c r="A1056" t="s">
        <v>8186</v>
      </c>
      <c r="B1056" t="s">
        <v>10199</v>
      </c>
      <c r="C1056" t="s">
        <v>10200</v>
      </c>
      <c r="D1056" t="s">
        <v>10188</v>
      </c>
      <c r="E1056" t="s">
        <v>19511</v>
      </c>
      <c r="F1056" t="s">
        <v>1261</v>
      </c>
      <c r="G1056" t="s">
        <v>1262</v>
      </c>
    </row>
    <row r="1057" spans="1:7" x14ac:dyDescent="0.2">
      <c r="A1057" t="s">
        <v>8186</v>
      </c>
      <c r="B1057" t="s">
        <v>10201</v>
      </c>
      <c r="C1057" t="s">
        <v>10202</v>
      </c>
      <c r="D1057" t="s">
        <v>10188</v>
      </c>
      <c r="E1057" t="s">
        <v>10203</v>
      </c>
      <c r="F1057" t="s">
        <v>1263</v>
      </c>
      <c r="G1057" t="s">
        <v>1264</v>
      </c>
    </row>
    <row r="1058" spans="1:7" x14ac:dyDescent="0.2">
      <c r="A1058" t="s">
        <v>8171</v>
      </c>
      <c r="B1058" t="s">
        <v>10204</v>
      </c>
      <c r="C1058" t="s">
        <v>10205</v>
      </c>
      <c r="D1058" t="s">
        <v>10188</v>
      </c>
      <c r="E1058" t="s">
        <v>19511</v>
      </c>
      <c r="F1058" t="s">
        <v>19511</v>
      </c>
      <c r="G1058" t="s">
        <v>1265</v>
      </c>
    </row>
    <row r="1059" spans="1:7" x14ac:dyDescent="0.2">
      <c r="A1059" t="s">
        <v>8183</v>
      </c>
      <c r="B1059" t="s">
        <v>10206</v>
      </c>
      <c r="C1059" t="s">
        <v>10207</v>
      </c>
      <c r="D1059" t="s">
        <v>10188</v>
      </c>
      <c r="E1059" t="s">
        <v>19511</v>
      </c>
      <c r="F1059" t="s">
        <v>1266</v>
      </c>
      <c r="G1059" t="s">
        <v>1267</v>
      </c>
    </row>
    <row r="1060" spans="1:7" x14ac:dyDescent="0.2">
      <c r="A1060" t="s">
        <v>8183</v>
      </c>
      <c r="B1060" t="s">
        <v>10208</v>
      </c>
      <c r="C1060" t="s">
        <v>10209</v>
      </c>
      <c r="D1060" t="s">
        <v>10188</v>
      </c>
      <c r="E1060" t="s">
        <v>19511</v>
      </c>
      <c r="F1060" t="s">
        <v>1268</v>
      </c>
      <c r="G1060" t="s">
        <v>1269</v>
      </c>
    </row>
    <row r="1061" spans="1:7" x14ac:dyDescent="0.2">
      <c r="A1061" t="s">
        <v>8174</v>
      </c>
      <c r="B1061" t="s">
        <v>10210</v>
      </c>
      <c r="C1061" t="s">
        <v>10211</v>
      </c>
      <c r="D1061" t="s">
        <v>10188</v>
      </c>
      <c r="E1061" t="s">
        <v>19511</v>
      </c>
      <c r="F1061" t="s">
        <v>19511</v>
      </c>
      <c r="G1061" t="s">
        <v>1270</v>
      </c>
    </row>
    <row r="1062" spans="1:7" x14ac:dyDescent="0.2">
      <c r="A1062" t="s">
        <v>8183</v>
      </c>
      <c r="B1062" t="s">
        <v>10212</v>
      </c>
      <c r="C1062" t="s">
        <v>10213</v>
      </c>
      <c r="D1062" t="s">
        <v>10188</v>
      </c>
      <c r="E1062" t="s">
        <v>10214</v>
      </c>
      <c r="F1062" t="s">
        <v>19511</v>
      </c>
      <c r="G1062" t="s">
        <v>1271</v>
      </c>
    </row>
    <row r="1063" spans="1:7" x14ac:dyDescent="0.2">
      <c r="A1063" t="s">
        <v>8171</v>
      </c>
      <c r="B1063" t="s">
        <v>10215</v>
      </c>
      <c r="C1063" t="s">
        <v>10216</v>
      </c>
      <c r="D1063" t="s">
        <v>10188</v>
      </c>
      <c r="E1063" t="s">
        <v>19511</v>
      </c>
      <c r="F1063" t="s">
        <v>19511</v>
      </c>
      <c r="G1063" t="s">
        <v>1272</v>
      </c>
    </row>
    <row r="1064" spans="1:7" x14ac:dyDescent="0.2">
      <c r="A1064" t="s">
        <v>8186</v>
      </c>
      <c r="B1064" t="s">
        <v>10217</v>
      </c>
      <c r="C1064" t="s">
        <v>10218</v>
      </c>
      <c r="D1064" t="s">
        <v>10188</v>
      </c>
      <c r="E1064" t="s">
        <v>10188</v>
      </c>
      <c r="F1064" t="s">
        <v>1273</v>
      </c>
      <c r="G1064" t="s">
        <v>1274</v>
      </c>
    </row>
    <row r="1065" spans="1:7" x14ac:dyDescent="0.2">
      <c r="A1065" t="s">
        <v>8186</v>
      </c>
      <c r="B1065" t="s">
        <v>10219</v>
      </c>
      <c r="C1065" t="s">
        <v>10220</v>
      </c>
      <c r="D1065" t="s">
        <v>10188</v>
      </c>
      <c r="E1065" t="s">
        <v>10221</v>
      </c>
      <c r="F1065" t="s">
        <v>1275</v>
      </c>
      <c r="G1065" t="s">
        <v>1276</v>
      </c>
    </row>
    <row r="1066" spans="1:7" x14ac:dyDescent="0.2">
      <c r="A1066" t="s">
        <v>8186</v>
      </c>
      <c r="B1066" t="s">
        <v>10222</v>
      </c>
      <c r="C1066" t="s">
        <v>10223</v>
      </c>
      <c r="D1066" t="s">
        <v>10188</v>
      </c>
      <c r="E1066" t="s">
        <v>10188</v>
      </c>
      <c r="F1066" t="s">
        <v>1277</v>
      </c>
      <c r="G1066" t="s">
        <v>1278</v>
      </c>
    </row>
    <row r="1067" spans="1:7" x14ac:dyDescent="0.2">
      <c r="A1067" t="s">
        <v>8183</v>
      </c>
      <c r="B1067" t="s">
        <v>10224</v>
      </c>
      <c r="C1067" t="s">
        <v>10225</v>
      </c>
      <c r="D1067" t="s">
        <v>10188</v>
      </c>
      <c r="E1067" t="s">
        <v>10188</v>
      </c>
      <c r="F1067" t="s">
        <v>19511</v>
      </c>
      <c r="G1067" t="s">
        <v>1279</v>
      </c>
    </row>
    <row r="1068" spans="1:7" x14ac:dyDescent="0.2">
      <c r="A1068" t="s">
        <v>8186</v>
      </c>
      <c r="B1068" t="s">
        <v>10226</v>
      </c>
      <c r="C1068" t="s">
        <v>10227</v>
      </c>
      <c r="D1068" t="s">
        <v>10188</v>
      </c>
      <c r="E1068" t="s">
        <v>19511</v>
      </c>
      <c r="F1068" t="s">
        <v>1280</v>
      </c>
      <c r="G1068" t="s">
        <v>1281</v>
      </c>
    </row>
    <row r="1069" spans="1:7" x14ac:dyDescent="0.2">
      <c r="A1069" t="s">
        <v>8216</v>
      </c>
      <c r="B1069" t="s">
        <v>10228</v>
      </c>
      <c r="C1069" t="s">
        <v>10229</v>
      </c>
      <c r="D1069" t="s">
        <v>10188</v>
      </c>
      <c r="E1069" t="s">
        <v>10188</v>
      </c>
      <c r="F1069" t="s">
        <v>1258</v>
      </c>
      <c r="G1069" t="s">
        <v>1259</v>
      </c>
    </row>
    <row r="1070" spans="1:7" x14ac:dyDescent="0.2">
      <c r="A1070" t="s">
        <v>8186</v>
      </c>
      <c r="B1070" t="s">
        <v>10230</v>
      </c>
      <c r="C1070" t="s">
        <v>10231</v>
      </c>
      <c r="D1070" t="s">
        <v>10188</v>
      </c>
      <c r="E1070" t="s">
        <v>10188</v>
      </c>
      <c r="F1070" t="s">
        <v>1282</v>
      </c>
      <c r="G1070" t="s">
        <v>1283</v>
      </c>
    </row>
    <row r="1071" spans="1:7" x14ac:dyDescent="0.2">
      <c r="A1071" t="s">
        <v>8171</v>
      </c>
      <c r="B1071" t="s">
        <v>10232</v>
      </c>
      <c r="C1071" t="s">
        <v>10233</v>
      </c>
      <c r="D1071" t="s">
        <v>10188</v>
      </c>
      <c r="E1071" t="s">
        <v>10188</v>
      </c>
      <c r="F1071" t="s">
        <v>19511</v>
      </c>
      <c r="G1071" t="s">
        <v>1284</v>
      </c>
    </row>
    <row r="1072" spans="1:7" x14ac:dyDescent="0.2">
      <c r="A1072" t="s">
        <v>8186</v>
      </c>
      <c r="B1072" t="s">
        <v>10234</v>
      </c>
      <c r="C1072" t="s">
        <v>10235</v>
      </c>
      <c r="D1072" t="s">
        <v>10188</v>
      </c>
      <c r="E1072" t="s">
        <v>10236</v>
      </c>
      <c r="F1072" t="s">
        <v>1285</v>
      </c>
      <c r="G1072" t="s">
        <v>1286</v>
      </c>
    </row>
    <row r="1073" spans="1:7" x14ac:dyDescent="0.2">
      <c r="A1073" t="s">
        <v>8186</v>
      </c>
      <c r="B1073" t="s">
        <v>10237</v>
      </c>
      <c r="C1073" t="s">
        <v>10238</v>
      </c>
      <c r="D1073" t="s">
        <v>10188</v>
      </c>
      <c r="E1073" t="s">
        <v>10188</v>
      </c>
      <c r="F1073" t="s">
        <v>1287</v>
      </c>
      <c r="G1073" t="s">
        <v>1288</v>
      </c>
    </row>
    <row r="1074" spans="1:7" x14ac:dyDescent="0.2">
      <c r="A1074" t="s">
        <v>8186</v>
      </c>
      <c r="B1074" t="s">
        <v>10239</v>
      </c>
      <c r="C1074" t="s">
        <v>10240</v>
      </c>
      <c r="D1074" t="s">
        <v>10188</v>
      </c>
      <c r="E1074" t="s">
        <v>10188</v>
      </c>
      <c r="F1074" t="s">
        <v>19511</v>
      </c>
      <c r="G1074" t="s">
        <v>19511</v>
      </c>
    </row>
    <row r="1075" spans="1:7" x14ac:dyDescent="0.2">
      <c r="A1075" t="s">
        <v>8186</v>
      </c>
      <c r="B1075" t="s">
        <v>10241</v>
      </c>
      <c r="C1075" t="s">
        <v>10242</v>
      </c>
      <c r="D1075" t="s">
        <v>10188</v>
      </c>
      <c r="E1075" t="s">
        <v>10188</v>
      </c>
      <c r="F1075" t="s">
        <v>1289</v>
      </c>
      <c r="G1075" t="s">
        <v>1290</v>
      </c>
    </row>
    <row r="1076" spans="1:7" x14ac:dyDescent="0.2">
      <c r="A1076" t="s">
        <v>8186</v>
      </c>
      <c r="B1076" t="s">
        <v>10243</v>
      </c>
      <c r="C1076" t="s">
        <v>10244</v>
      </c>
      <c r="D1076" t="s">
        <v>10188</v>
      </c>
      <c r="E1076" t="s">
        <v>10188</v>
      </c>
      <c r="F1076" t="s">
        <v>1291</v>
      </c>
      <c r="G1076" t="s">
        <v>1292</v>
      </c>
    </row>
    <row r="1077" spans="1:7" x14ac:dyDescent="0.2">
      <c r="A1077" t="s">
        <v>8186</v>
      </c>
      <c r="B1077" t="s">
        <v>10245</v>
      </c>
      <c r="C1077" t="s">
        <v>19511</v>
      </c>
      <c r="D1077" t="s">
        <v>10188</v>
      </c>
      <c r="E1077" t="s">
        <v>10246</v>
      </c>
      <c r="F1077" t="s">
        <v>1293</v>
      </c>
      <c r="G1077" t="s">
        <v>1294</v>
      </c>
    </row>
    <row r="1078" spans="1:7" x14ac:dyDescent="0.2">
      <c r="A1078" t="s">
        <v>8186</v>
      </c>
      <c r="B1078" t="s">
        <v>10247</v>
      </c>
      <c r="C1078" t="s">
        <v>10248</v>
      </c>
      <c r="D1078" t="s">
        <v>10188</v>
      </c>
      <c r="E1078" t="s">
        <v>10249</v>
      </c>
      <c r="F1078" t="s">
        <v>1295</v>
      </c>
      <c r="G1078" t="s">
        <v>1296</v>
      </c>
    </row>
    <row r="1079" spans="1:7" x14ac:dyDescent="0.2">
      <c r="A1079" t="s">
        <v>8186</v>
      </c>
      <c r="B1079" t="s">
        <v>10250</v>
      </c>
      <c r="C1079" t="s">
        <v>10251</v>
      </c>
      <c r="D1079" t="s">
        <v>10188</v>
      </c>
      <c r="E1079" t="s">
        <v>10188</v>
      </c>
      <c r="F1079" t="s">
        <v>19511</v>
      </c>
      <c r="G1079" t="s">
        <v>19511</v>
      </c>
    </row>
    <row r="1080" spans="1:7" x14ac:dyDescent="0.2">
      <c r="A1080" t="s">
        <v>8171</v>
      </c>
      <c r="B1080" t="s">
        <v>10252</v>
      </c>
      <c r="C1080" t="s">
        <v>10253</v>
      </c>
      <c r="D1080" t="s">
        <v>10188</v>
      </c>
      <c r="E1080" t="s">
        <v>19511</v>
      </c>
      <c r="F1080" t="s">
        <v>19511</v>
      </c>
      <c r="G1080" t="s">
        <v>19511</v>
      </c>
    </row>
    <row r="1081" spans="1:7" x14ac:dyDescent="0.2">
      <c r="A1081" t="s">
        <v>8183</v>
      </c>
      <c r="B1081" t="s">
        <v>10254</v>
      </c>
      <c r="C1081" t="s">
        <v>10255</v>
      </c>
      <c r="D1081" t="s">
        <v>10188</v>
      </c>
      <c r="E1081" t="s">
        <v>19511</v>
      </c>
      <c r="F1081" t="s">
        <v>19511</v>
      </c>
      <c r="G1081" t="s">
        <v>19511</v>
      </c>
    </row>
    <row r="1082" spans="1:7" x14ac:dyDescent="0.2">
      <c r="A1082" t="s">
        <v>8183</v>
      </c>
      <c r="B1082" t="s">
        <v>10256</v>
      </c>
      <c r="C1082" t="s">
        <v>10257</v>
      </c>
      <c r="D1082" t="s">
        <v>10188</v>
      </c>
      <c r="E1082" t="s">
        <v>19511</v>
      </c>
      <c r="F1082" t="s">
        <v>19511</v>
      </c>
      <c r="G1082" t="s">
        <v>1297</v>
      </c>
    </row>
    <row r="1083" spans="1:7" x14ac:dyDescent="0.2">
      <c r="A1083" t="s">
        <v>8216</v>
      </c>
      <c r="B1083" t="s">
        <v>10258</v>
      </c>
      <c r="C1083" t="s">
        <v>10259</v>
      </c>
      <c r="D1083" t="s">
        <v>10188</v>
      </c>
      <c r="E1083" t="s">
        <v>19511</v>
      </c>
      <c r="F1083" t="s">
        <v>1298</v>
      </c>
      <c r="G1083" t="s">
        <v>1299</v>
      </c>
    </row>
    <row r="1084" spans="1:7" x14ac:dyDescent="0.2">
      <c r="A1084" t="s">
        <v>8216</v>
      </c>
      <c r="B1084" t="s">
        <v>10260</v>
      </c>
      <c r="C1084" t="s">
        <v>10261</v>
      </c>
      <c r="D1084" t="s">
        <v>1525</v>
      </c>
      <c r="E1084" t="s">
        <v>19511</v>
      </c>
      <c r="F1084" t="s">
        <v>19511</v>
      </c>
      <c r="G1084" t="s">
        <v>1300</v>
      </c>
    </row>
    <row r="1085" spans="1:7" x14ac:dyDescent="0.2">
      <c r="A1085" t="s">
        <v>8183</v>
      </c>
      <c r="B1085" t="s">
        <v>10262</v>
      </c>
      <c r="C1085" t="s">
        <v>10263</v>
      </c>
      <c r="D1085" t="s">
        <v>1525</v>
      </c>
      <c r="E1085" t="s">
        <v>19511</v>
      </c>
      <c r="F1085" t="s">
        <v>19511</v>
      </c>
      <c r="G1085" t="s">
        <v>1301</v>
      </c>
    </row>
    <row r="1086" spans="1:7" x14ac:dyDescent="0.2">
      <c r="A1086" t="s">
        <v>8177</v>
      </c>
      <c r="B1086" t="s">
        <v>10264</v>
      </c>
      <c r="C1086" t="s">
        <v>10265</v>
      </c>
      <c r="D1086" t="s">
        <v>1525</v>
      </c>
      <c r="E1086" t="s">
        <v>19511</v>
      </c>
      <c r="F1086" t="s">
        <v>1302</v>
      </c>
      <c r="G1086" t="s">
        <v>1303</v>
      </c>
    </row>
    <row r="1087" spans="1:7" x14ac:dyDescent="0.2">
      <c r="A1087" t="s">
        <v>8183</v>
      </c>
      <c r="B1087" t="s">
        <v>10266</v>
      </c>
      <c r="C1087" t="s">
        <v>10267</v>
      </c>
      <c r="D1087" t="s">
        <v>1525</v>
      </c>
      <c r="E1087" t="s">
        <v>19511</v>
      </c>
      <c r="F1087" t="s">
        <v>19511</v>
      </c>
      <c r="G1087" t="s">
        <v>1304</v>
      </c>
    </row>
    <row r="1088" spans="1:7" x14ac:dyDescent="0.2">
      <c r="A1088" t="s">
        <v>8183</v>
      </c>
      <c r="B1088" t="s">
        <v>10268</v>
      </c>
      <c r="C1088" t="s">
        <v>10269</v>
      </c>
      <c r="D1088" t="s">
        <v>1525</v>
      </c>
      <c r="E1088" t="s">
        <v>19511</v>
      </c>
      <c r="F1088" t="s">
        <v>19511</v>
      </c>
      <c r="G1088" t="s">
        <v>1305</v>
      </c>
    </row>
    <row r="1089" spans="1:7" x14ac:dyDescent="0.2">
      <c r="A1089" t="s">
        <v>8183</v>
      </c>
      <c r="B1089" t="s">
        <v>10270</v>
      </c>
      <c r="C1089" t="s">
        <v>10271</v>
      </c>
      <c r="D1089" t="s">
        <v>1525</v>
      </c>
      <c r="E1089" t="s">
        <v>19511</v>
      </c>
      <c r="F1089" t="s">
        <v>19511</v>
      </c>
      <c r="G1089" t="s">
        <v>1306</v>
      </c>
    </row>
    <row r="1090" spans="1:7" x14ac:dyDescent="0.2">
      <c r="A1090" t="s">
        <v>8174</v>
      </c>
      <c r="B1090" t="s">
        <v>10272</v>
      </c>
      <c r="C1090" t="s">
        <v>10273</v>
      </c>
      <c r="D1090" t="s">
        <v>1525</v>
      </c>
      <c r="E1090" t="s">
        <v>19511</v>
      </c>
      <c r="F1090" t="s">
        <v>1307</v>
      </c>
      <c r="G1090" t="s">
        <v>1308</v>
      </c>
    </row>
    <row r="1091" spans="1:7" x14ac:dyDescent="0.2">
      <c r="A1091" t="s">
        <v>8183</v>
      </c>
      <c r="B1091" t="s">
        <v>10274</v>
      </c>
      <c r="C1091" t="s">
        <v>10275</v>
      </c>
      <c r="D1091" t="s">
        <v>1525</v>
      </c>
      <c r="E1091" t="s">
        <v>1525</v>
      </c>
      <c r="F1091" t="s">
        <v>19511</v>
      </c>
      <c r="G1091" t="s">
        <v>1309</v>
      </c>
    </row>
    <row r="1092" spans="1:7" x14ac:dyDescent="0.2">
      <c r="A1092" t="s">
        <v>8186</v>
      </c>
      <c r="B1092" t="s">
        <v>10276</v>
      </c>
      <c r="C1092" t="s">
        <v>10277</v>
      </c>
      <c r="D1092" t="s">
        <v>1525</v>
      </c>
      <c r="E1092" t="s">
        <v>19511</v>
      </c>
      <c r="F1092" t="s">
        <v>19511</v>
      </c>
      <c r="G1092" t="s">
        <v>1310</v>
      </c>
    </row>
    <row r="1093" spans="1:7" x14ac:dyDescent="0.2">
      <c r="A1093" t="s">
        <v>8183</v>
      </c>
      <c r="B1093" t="s">
        <v>10278</v>
      </c>
      <c r="C1093" t="s">
        <v>10279</v>
      </c>
      <c r="D1093" t="s">
        <v>1525</v>
      </c>
      <c r="E1093" t="s">
        <v>19511</v>
      </c>
      <c r="F1093" t="s">
        <v>19511</v>
      </c>
      <c r="G1093" t="s">
        <v>1311</v>
      </c>
    </row>
    <row r="1094" spans="1:7" x14ac:dyDescent="0.2">
      <c r="A1094" t="s">
        <v>8177</v>
      </c>
      <c r="B1094" t="s">
        <v>10280</v>
      </c>
      <c r="C1094" t="s">
        <v>10281</v>
      </c>
      <c r="D1094" t="s">
        <v>1525</v>
      </c>
      <c r="E1094" t="s">
        <v>1525</v>
      </c>
      <c r="F1094" t="s">
        <v>1312</v>
      </c>
      <c r="G1094" t="s">
        <v>1313</v>
      </c>
    </row>
    <row r="1095" spans="1:7" x14ac:dyDescent="0.2">
      <c r="A1095" t="s">
        <v>8183</v>
      </c>
      <c r="B1095" t="s">
        <v>10282</v>
      </c>
      <c r="C1095" t="s">
        <v>10283</v>
      </c>
      <c r="D1095" t="s">
        <v>1525</v>
      </c>
      <c r="E1095" t="s">
        <v>19511</v>
      </c>
      <c r="F1095" t="s">
        <v>19511</v>
      </c>
      <c r="G1095" t="s">
        <v>1314</v>
      </c>
    </row>
    <row r="1096" spans="1:7" x14ac:dyDescent="0.2">
      <c r="A1096" t="s">
        <v>8183</v>
      </c>
      <c r="B1096" t="s">
        <v>10284</v>
      </c>
      <c r="C1096" t="s">
        <v>10285</v>
      </c>
      <c r="D1096" t="s">
        <v>1525</v>
      </c>
      <c r="E1096" t="s">
        <v>10286</v>
      </c>
      <c r="F1096" t="s">
        <v>19511</v>
      </c>
      <c r="G1096" t="s">
        <v>1315</v>
      </c>
    </row>
    <row r="1097" spans="1:7" x14ac:dyDescent="0.2">
      <c r="A1097" t="s">
        <v>8177</v>
      </c>
      <c r="B1097" t="s">
        <v>10287</v>
      </c>
      <c r="C1097" t="s">
        <v>10288</v>
      </c>
      <c r="D1097" t="s">
        <v>1525</v>
      </c>
      <c r="E1097" t="s">
        <v>1525</v>
      </c>
      <c r="F1097" t="s">
        <v>1316</v>
      </c>
      <c r="G1097" t="s">
        <v>1317</v>
      </c>
    </row>
    <row r="1098" spans="1:7" x14ac:dyDescent="0.2">
      <c r="A1098" t="s">
        <v>8171</v>
      </c>
      <c r="B1098" t="s">
        <v>10289</v>
      </c>
      <c r="C1098" t="s">
        <v>10290</v>
      </c>
      <c r="D1098" t="s">
        <v>1525</v>
      </c>
      <c r="E1098" t="s">
        <v>19511</v>
      </c>
      <c r="F1098" t="s">
        <v>1318</v>
      </c>
      <c r="G1098" t="s">
        <v>1319</v>
      </c>
    </row>
    <row r="1099" spans="1:7" x14ac:dyDescent="0.2">
      <c r="A1099" t="s">
        <v>8183</v>
      </c>
      <c r="B1099" t="s">
        <v>10291</v>
      </c>
      <c r="C1099" t="s">
        <v>10292</v>
      </c>
      <c r="D1099" t="s">
        <v>1525</v>
      </c>
      <c r="E1099" t="s">
        <v>1525</v>
      </c>
      <c r="F1099" t="s">
        <v>1320</v>
      </c>
      <c r="G1099" t="s">
        <v>1321</v>
      </c>
    </row>
    <row r="1100" spans="1:7" x14ac:dyDescent="0.2">
      <c r="A1100" t="s">
        <v>8183</v>
      </c>
      <c r="B1100" t="s">
        <v>10293</v>
      </c>
      <c r="C1100" t="s">
        <v>10294</v>
      </c>
      <c r="D1100" t="s">
        <v>1525</v>
      </c>
      <c r="E1100" t="s">
        <v>19511</v>
      </c>
      <c r="F1100" t="s">
        <v>19511</v>
      </c>
      <c r="G1100" t="s">
        <v>1322</v>
      </c>
    </row>
    <row r="1101" spans="1:7" x14ac:dyDescent="0.2">
      <c r="A1101" t="s">
        <v>8183</v>
      </c>
      <c r="B1101" t="s">
        <v>10295</v>
      </c>
      <c r="C1101" t="s">
        <v>10296</v>
      </c>
      <c r="D1101" t="s">
        <v>1525</v>
      </c>
      <c r="E1101" t="s">
        <v>19511</v>
      </c>
      <c r="F1101" t="s">
        <v>19511</v>
      </c>
      <c r="G1101" t="s">
        <v>1323</v>
      </c>
    </row>
    <row r="1102" spans="1:7" x14ac:dyDescent="0.2">
      <c r="A1102" t="s">
        <v>8183</v>
      </c>
      <c r="B1102" t="s">
        <v>10297</v>
      </c>
      <c r="C1102" t="s">
        <v>10298</v>
      </c>
      <c r="D1102" t="s">
        <v>1525</v>
      </c>
      <c r="E1102" t="s">
        <v>19511</v>
      </c>
      <c r="F1102" t="s">
        <v>19511</v>
      </c>
      <c r="G1102" t="s">
        <v>1324</v>
      </c>
    </row>
    <row r="1103" spans="1:7" x14ac:dyDescent="0.2">
      <c r="A1103" t="s">
        <v>8186</v>
      </c>
      <c r="B1103" t="s">
        <v>10299</v>
      </c>
      <c r="C1103" t="s">
        <v>10300</v>
      </c>
      <c r="D1103" t="s">
        <v>1525</v>
      </c>
      <c r="E1103" t="s">
        <v>1325</v>
      </c>
      <c r="F1103" t="s">
        <v>1326</v>
      </c>
      <c r="G1103" t="s">
        <v>1327</v>
      </c>
    </row>
    <row r="1104" spans="1:7" x14ac:dyDescent="0.2">
      <c r="A1104" t="s">
        <v>8177</v>
      </c>
      <c r="B1104" t="s">
        <v>10301</v>
      </c>
      <c r="C1104" t="s">
        <v>10302</v>
      </c>
      <c r="D1104" t="s">
        <v>1525</v>
      </c>
      <c r="E1104" t="s">
        <v>1525</v>
      </c>
      <c r="F1104" t="s">
        <v>19511</v>
      </c>
      <c r="G1104" t="s">
        <v>1328</v>
      </c>
    </row>
    <row r="1105" spans="1:7" x14ac:dyDescent="0.2">
      <c r="A1105" t="s">
        <v>8183</v>
      </c>
      <c r="B1105" t="s">
        <v>10303</v>
      </c>
      <c r="C1105" t="s">
        <v>10304</v>
      </c>
      <c r="D1105" t="s">
        <v>1525</v>
      </c>
      <c r="E1105" t="s">
        <v>19511</v>
      </c>
      <c r="F1105" t="s">
        <v>19511</v>
      </c>
      <c r="G1105" t="s">
        <v>1329</v>
      </c>
    </row>
    <row r="1106" spans="1:7" x14ac:dyDescent="0.2">
      <c r="A1106" t="s">
        <v>8177</v>
      </c>
      <c r="B1106" t="s">
        <v>10305</v>
      </c>
      <c r="C1106" t="s">
        <v>10306</v>
      </c>
      <c r="D1106" t="s">
        <v>1525</v>
      </c>
      <c r="E1106" t="s">
        <v>1525</v>
      </c>
      <c r="F1106" t="s">
        <v>1330</v>
      </c>
      <c r="G1106" t="s">
        <v>1331</v>
      </c>
    </row>
    <row r="1107" spans="1:7" x14ac:dyDescent="0.2">
      <c r="A1107" t="s">
        <v>8177</v>
      </c>
      <c r="B1107" t="s">
        <v>10307</v>
      </c>
      <c r="C1107" t="s">
        <v>10308</v>
      </c>
      <c r="D1107" t="s">
        <v>1525</v>
      </c>
      <c r="E1107" t="s">
        <v>19511</v>
      </c>
      <c r="F1107" t="s">
        <v>1332</v>
      </c>
      <c r="G1107" t="s">
        <v>1333</v>
      </c>
    </row>
    <row r="1108" spans="1:7" x14ac:dyDescent="0.2">
      <c r="A1108" t="s">
        <v>8183</v>
      </c>
      <c r="B1108" t="s">
        <v>10309</v>
      </c>
      <c r="C1108" t="s">
        <v>10310</v>
      </c>
      <c r="D1108" t="s">
        <v>1525</v>
      </c>
      <c r="E1108" t="s">
        <v>10311</v>
      </c>
      <c r="F1108" t="s">
        <v>19511</v>
      </c>
      <c r="G1108" t="s">
        <v>1334</v>
      </c>
    </row>
    <row r="1109" spans="1:7" x14ac:dyDescent="0.2">
      <c r="A1109" t="s">
        <v>8177</v>
      </c>
      <c r="B1109" t="s">
        <v>10312</v>
      </c>
      <c r="C1109" t="s">
        <v>10313</v>
      </c>
      <c r="D1109" t="s">
        <v>1525</v>
      </c>
      <c r="E1109" t="s">
        <v>19511</v>
      </c>
      <c r="F1109" t="s">
        <v>19511</v>
      </c>
      <c r="G1109" t="s">
        <v>1335</v>
      </c>
    </row>
    <row r="1110" spans="1:7" x14ac:dyDescent="0.2">
      <c r="A1110" t="s">
        <v>8177</v>
      </c>
      <c r="B1110" t="s">
        <v>10314</v>
      </c>
      <c r="C1110" t="s">
        <v>19511</v>
      </c>
      <c r="D1110" t="s">
        <v>1525</v>
      </c>
      <c r="E1110" t="s">
        <v>19511</v>
      </c>
      <c r="F1110" t="s">
        <v>19511</v>
      </c>
      <c r="G1110" t="s">
        <v>19511</v>
      </c>
    </row>
    <row r="1111" spans="1:7" x14ac:dyDescent="0.2">
      <c r="A1111" t="s">
        <v>8177</v>
      </c>
      <c r="B1111" t="s">
        <v>10315</v>
      </c>
      <c r="C1111" t="s">
        <v>1336</v>
      </c>
      <c r="D1111" t="s">
        <v>1525</v>
      </c>
      <c r="E1111" t="s">
        <v>1525</v>
      </c>
      <c r="F1111" t="s">
        <v>1337</v>
      </c>
      <c r="G1111" t="s">
        <v>1338</v>
      </c>
    </row>
    <row r="1112" spans="1:7" x14ac:dyDescent="0.2">
      <c r="A1112" t="s">
        <v>8183</v>
      </c>
      <c r="B1112" t="s">
        <v>10316</v>
      </c>
      <c r="C1112" t="s">
        <v>10317</v>
      </c>
      <c r="D1112" t="s">
        <v>1525</v>
      </c>
      <c r="E1112" t="s">
        <v>10318</v>
      </c>
      <c r="F1112" t="s">
        <v>19511</v>
      </c>
      <c r="G1112" t="s">
        <v>1339</v>
      </c>
    </row>
    <row r="1113" spans="1:7" x14ac:dyDescent="0.2">
      <c r="A1113" t="s">
        <v>8174</v>
      </c>
      <c r="B1113" t="s">
        <v>10319</v>
      </c>
      <c r="C1113" t="s">
        <v>1340</v>
      </c>
      <c r="D1113" t="s">
        <v>1525</v>
      </c>
      <c r="E1113" t="s">
        <v>1525</v>
      </c>
      <c r="F1113" t="s">
        <v>19511</v>
      </c>
      <c r="G1113" t="s">
        <v>1341</v>
      </c>
    </row>
    <row r="1114" spans="1:7" x14ac:dyDescent="0.2">
      <c r="A1114" t="s">
        <v>8174</v>
      </c>
      <c r="B1114" t="s">
        <v>10320</v>
      </c>
      <c r="C1114" t="s">
        <v>1342</v>
      </c>
      <c r="D1114" t="s">
        <v>1525</v>
      </c>
      <c r="E1114" t="s">
        <v>1525</v>
      </c>
      <c r="F1114" t="s">
        <v>19511</v>
      </c>
      <c r="G1114" t="s">
        <v>1343</v>
      </c>
    </row>
    <row r="1115" spans="1:7" x14ac:dyDescent="0.2">
      <c r="A1115" t="s">
        <v>8174</v>
      </c>
      <c r="B1115" t="s">
        <v>10321</v>
      </c>
      <c r="C1115" t="s">
        <v>1344</v>
      </c>
      <c r="D1115" t="s">
        <v>1525</v>
      </c>
      <c r="E1115" t="s">
        <v>1525</v>
      </c>
      <c r="F1115" t="s">
        <v>19511</v>
      </c>
      <c r="G1115" t="s">
        <v>1343</v>
      </c>
    </row>
    <row r="1116" spans="1:7" x14ac:dyDescent="0.2">
      <c r="A1116" t="s">
        <v>8174</v>
      </c>
      <c r="B1116" t="s">
        <v>10322</v>
      </c>
      <c r="C1116" t="s">
        <v>1342</v>
      </c>
      <c r="D1116" t="s">
        <v>1525</v>
      </c>
      <c r="E1116" t="s">
        <v>1525</v>
      </c>
      <c r="F1116" t="s">
        <v>19511</v>
      </c>
      <c r="G1116" t="s">
        <v>1343</v>
      </c>
    </row>
    <row r="1117" spans="1:7" x14ac:dyDescent="0.2">
      <c r="A1117" t="s">
        <v>8174</v>
      </c>
      <c r="B1117" t="s">
        <v>10323</v>
      </c>
      <c r="C1117" t="s">
        <v>1345</v>
      </c>
      <c r="D1117" t="s">
        <v>1525</v>
      </c>
      <c r="E1117" t="s">
        <v>1525</v>
      </c>
      <c r="F1117" t="s">
        <v>19511</v>
      </c>
      <c r="G1117" t="s">
        <v>1346</v>
      </c>
    </row>
    <row r="1118" spans="1:7" x14ac:dyDescent="0.2">
      <c r="A1118" t="s">
        <v>8174</v>
      </c>
      <c r="B1118" t="s">
        <v>10324</v>
      </c>
      <c r="C1118" t="s">
        <v>1347</v>
      </c>
      <c r="D1118" t="s">
        <v>1525</v>
      </c>
      <c r="E1118" t="s">
        <v>1525</v>
      </c>
      <c r="F1118" t="s">
        <v>19511</v>
      </c>
      <c r="G1118" t="s">
        <v>1346</v>
      </c>
    </row>
    <row r="1119" spans="1:7" x14ac:dyDescent="0.2">
      <c r="A1119" t="s">
        <v>8174</v>
      </c>
      <c r="B1119" t="s">
        <v>10325</v>
      </c>
      <c r="C1119" t="s">
        <v>1348</v>
      </c>
      <c r="D1119" t="s">
        <v>1525</v>
      </c>
      <c r="E1119" t="s">
        <v>1525</v>
      </c>
      <c r="F1119" t="s">
        <v>19511</v>
      </c>
      <c r="G1119" t="s">
        <v>1349</v>
      </c>
    </row>
    <row r="1120" spans="1:7" x14ac:dyDescent="0.2">
      <c r="A1120" t="s">
        <v>8183</v>
      </c>
      <c r="B1120" t="s">
        <v>10326</v>
      </c>
      <c r="C1120" t="s">
        <v>1350</v>
      </c>
      <c r="D1120" t="s">
        <v>1525</v>
      </c>
      <c r="E1120" t="s">
        <v>1525</v>
      </c>
      <c r="F1120" t="s">
        <v>19511</v>
      </c>
      <c r="G1120" t="s">
        <v>1351</v>
      </c>
    </row>
    <row r="1121" spans="1:7" x14ac:dyDescent="0.2">
      <c r="A1121" t="s">
        <v>8177</v>
      </c>
      <c r="B1121" t="s">
        <v>9899</v>
      </c>
      <c r="C1121" t="s">
        <v>10327</v>
      </c>
      <c r="D1121" t="s">
        <v>1525</v>
      </c>
      <c r="E1121" t="s">
        <v>1525</v>
      </c>
      <c r="F1121" t="s">
        <v>1352</v>
      </c>
      <c r="G1121" t="s">
        <v>1353</v>
      </c>
    </row>
    <row r="1122" spans="1:7" x14ac:dyDescent="0.2">
      <c r="A1122" t="s">
        <v>8177</v>
      </c>
      <c r="B1122" t="s">
        <v>10328</v>
      </c>
      <c r="C1122" t="s">
        <v>10329</v>
      </c>
      <c r="D1122" t="s">
        <v>1525</v>
      </c>
      <c r="E1122" t="s">
        <v>1525</v>
      </c>
      <c r="F1122" t="s">
        <v>1354</v>
      </c>
      <c r="G1122" t="s">
        <v>1355</v>
      </c>
    </row>
    <row r="1123" spans="1:7" x14ac:dyDescent="0.2">
      <c r="A1123" t="s">
        <v>8183</v>
      </c>
      <c r="B1123" t="s">
        <v>10330</v>
      </c>
      <c r="C1123" t="s">
        <v>10331</v>
      </c>
      <c r="D1123" t="s">
        <v>1525</v>
      </c>
      <c r="E1123" t="s">
        <v>1525</v>
      </c>
      <c r="F1123" t="s">
        <v>19511</v>
      </c>
      <c r="G1123" t="s">
        <v>1356</v>
      </c>
    </row>
    <row r="1124" spans="1:7" x14ac:dyDescent="0.2">
      <c r="A1124" t="s">
        <v>8174</v>
      </c>
      <c r="B1124" t="s">
        <v>10332</v>
      </c>
      <c r="C1124" t="s">
        <v>1357</v>
      </c>
      <c r="D1124" t="s">
        <v>1525</v>
      </c>
      <c r="E1124" t="s">
        <v>10333</v>
      </c>
      <c r="F1124" t="s">
        <v>19511</v>
      </c>
      <c r="G1124" t="s">
        <v>1358</v>
      </c>
    </row>
    <row r="1125" spans="1:7" x14ac:dyDescent="0.2">
      <c r="A1125" t="s">
        <v>8174</v>
      </c>
      <c r="B1125" t="s">
        <v>10334</v>
      </c>
      <c r="C1125" t="s">
        <v>10335</v>
      </c>
      <c r="D1125" t="s">
        <v>1525</v>
      </c>
      <c r="E1125" t="s">
        <v>1525</v>
      </c>
      <c r="F1125" t="s">
        <v>19511</v>
      </c>
      <c r="G1125" t="s">
        <v>1358</v>
      </c>
    </row>
    <row r="1126" spans="1:7" x14ac:dyDescent="0.2">
      <c r="A1126" t="s">
        <v>8174</v>
      </c>
      <c r="B1126" t="s">
        <v>10336</v>
      </c>
      <c r="C1126" t="s">
        <v>1359</v>
      </c>
      <c r="D1126" t="s">
        <v>1525</v>
      </c>
      <c r="E1126" t="s">
        <v>1525</v>
      </c>
      <c r="F1126" t="s">
        <v>19511</v>
      </c>
      <c r="G1126" t="s">
        <v>1343</v>
      </c>
    </row>
    <row r="1127" spans="1:7" x14ac:dyDescent="0.2">
      <c r="A1127" t="s">
        <v>8174</v>
      </c>
      <c r="B1127" t="s">
        <v>10337</v>
      </c>
      <c r="C1127" t="s">
        <v>1360</v>
      </c>
      <c r="D1127" t="s">
        <v>1525</v>
      </c>
      <c r="E1127" t="s">
        <v>1525</v>
      </c>
      <c r="F1127" t="s">
        <v>19511</v>
      </c>
      <c r="G1127" t="s">
        <v>19511</v>
      </c>
    </row>
    <row r="1128" spans="1:7" x14ac:dyDescent="0.2">
      <c r="A1128" t="s">
        <v>8174</v>
      </c>
      <c r="B1128" t="s">
        <v>10338</v>
      </c>
      <c r="C1128" t="s">
        <v>1361</v>
      </c>
      <c r="D1128" t="s">
        <v>1525</v>
      </c>
      <c r="E1128" t="s">
        <v>1525</v>
      </c>
      <c r="F1128" t="s">
        <v>19511</v>
      </c>
      <c r="G1128" t="s">
        <v>1362</v>
      </c>
    </row>
    <row r="1129" spans="1:7" x14ac:dyDescent="0.2">
      <c r="A1129" t="s">
        <v>8174</v>
      </c>
      <c r="B1129" t="s">
        <v>10339</v>
      </c>
      <c r="C1129" t="s">
        <v>1363</v>
      </c>
      <c r="D1129" t="s">
        <v>1525</v>
      </c>
      <c r="E1129" t="s">
        <v>1525</v>
      </c>
      <c r="F1129" t="s">
        <v>19511</v>
      </c>
      <c r="G1129" t="s">
        <v>1343</v>
      </c>
    </row>
    <row r="1130" spans="1:7" x14ac:dyDescent="0.2">
      <c r="A1130" t="s">
        <v>8174</v>
      </c>
      <c r="B1130" t="s">
        <v>10340</v>
      </c>
      <c r="C1130" t="s">
        <v>1364</v>
      </c>
      <c r="D1130" t="s">
        <v>1525</v>
      </c>
      <c r="E1130" t="s">
        <v>1525</v>
      </c>
      <c r="F1130" t="s">
        <v>19511</v>
      </c>
      <c r="G1130" t="s">
        <v>1365</v>
      </c>
    </row>
    <row r="1131" spans="1:7" x14ac:dyDescent="0.2">
      <c r="A1131" t="s">
        <v>8183</v>
      </c>
      <c r="B1131" t="s">
        <v>10341</v>
      </c>
      <c r="C1131" t="s">
        <v>1366</v>
      </c>
      <c r="D1131" t="s">
        <v>1525</v>
      </c>
      <c r="E1131" t="s">
        <v>1525</v>
      </c>
      <c r="F1131" t="s">
        <v>19511</v>
      </c>
      <c r="G1131" t="s">
        <v>1367</v>
      </c>
    </row>
    <row r="1132" spans="1:7" x14ac:dyDescent="0.2">
      <c r="A1132" t="s">
        <v>8174</v>
      </c>
      <c r="B1132" t="s">
        <v>10342</v>
      </c>
      <c r="C1132" t="s">
        <v>1368</v>
      </c>
      <c r="D1132" t="s">
        <v>1525</v>
      </c>
      <c r="E1132" t="s">
        <v>1525</v>
      </c>
      <c r="F1132" t="s">
        <v>19511</v>
      </c>
      <c r="G1132" t="s">
        <v>1343</v>
      </c>
    </row>
    <row r="1133" spans="1:7" x14ac:dyDescent="0.2">
      <c r="A1133" t="s">
        <v>8174</v>
      </c>
      <c r="B1133" t="s">
        <v>10343</v>
      </c>
      <c r="C1133" t="s">
        <v>1369</v>
      </c>
      <c r="D1133" t="s">
        <v>1525</v>
      </c>
      <c r="E1133" t="s">
        <v>1525</v>
      </c>
      <c r="F1133" t="s">
        <v>19511</v>
      </c>
      <c r="G1133" t="s">
        <v>1343</v>
      </c>
    </row>
    <row r="1134" spans="1:7" x14ac:dyDescent="0.2">
      <c r="A1134" t="s">
        <v>8174</v>
      </c>
      <c r="B1134" t="s">
        <v>10344</v>
      </c>
      <c r="C1134" t="s">
        <v>1370</v>
      </c>
      <c r="D1134" t="s">
        <v>1525</v>
      </c>
      <c r="E1134" t="s">
        <v>1525</v>
      </c>
      <c r="F1134" t="s">
        <v>19511</v>
      </c>
      <c r="G1134" t="s">
        <v>1358</v>
      </c>
    </row>
    <row r="1135" spans="1:7" x14ac:dyDescent="0.2">
      <c r="A1135" t="s">
        <v>8174</v>
      </c>
      <c r="B1135" t="s">
        <v>10345</v>
      </c>
      <c r="C1135" t="s">
        <v>1371</v>
      </c>
      <c r="D1135" t="s">
        <v>1525</v>
      </c>
      <c r="E1135" t="s">
        <v>1525</v>
      </c>
      <c r="F1135" t="s">
        <v>19511</v>
      </c>
      <c r="G1135" t="s">
        <v>1343</v>
      </c>
    </row>
    <row r="1136" spans="1:7" x14ac:dyDescent="0.2">
      <c r="A1136" t="s">
        <v>8174</v>
      </c>
      <c r="B1136" t="s">
        <v>10346</v>
      </c>
      <c r="C1136" t="s">
        <v>10347</v>
      </c>
      <c r="D1136" t="s">
        <v>1525</v>
      </c>
      <c r="E1136" t="s">
        <v>1525</v>
      </c>
      <c r="F1136" t="s">
        <v>19511</v>
      </c>
      <c r="G1136" t="s">
        <v>1343</v>
      </c>
    </row>
    <row r="1137" spans="1:7" x14ac:dyDescent="0.2">
      <c r="A1137" t="s">
        <v>8174</v>
      </c>
      <c r="B1137" t="s">
        <v>10348</v>
      </c>
      <c r="C1137" t="s">
        <v>1372</v>
      </c>
      <c r="D1137" t="s">
        <v>1525</v>
      </c>
      <c r="E1137" t="s">
        <v>1525</v>
      </c>
      <c r="F1137" t="s">
        <v>19511</v>
      </c>
      <c r="G1137" t="s">
        <v>19511</v>
      </c>
    </row>
    <row r="1138" spans="1:7" x14ac:dyDescent="0.2">
      <c r="A1138" t="s">
        <v>8174</v>
      </c>
      <c r="B1138" t="s">
        <v>10349</v>
      </c>
      <c r="C1138" t="s">
        <v>1373</v>
      </c>
      <c r="D1138" t="s">
        <v>1525</v>
      </c>
      <c r="E1138" t="s">
        <v>19511</v>
      </c>
      <c r="F1138" t="s">
        <v>19511</v>
      </c>
      <c r="G1138" t="s">
        <v>1343</v>
      </c>
    </row>
    <row r="1139" spans="1:7" x14ac:dyDescent="0.2">
      <c r="A1139" t="s">
        <v>8183</v>
      </c>
      <c r="B1139" t="s">
        <v>10350</v>
      </c>
      <c r="C1139" t="s">
        <v>1374</v>
      </c>
      <c r="D1139" t="s">
        <v>1525</v>
      </c>
      <c r="E1139" t="s">
        <v>1525</v>
      </c>
      <c r="F1139" t="s">
        <v>19511</v>
      </c>
      <c r="G1139" t="s">
        <v>1375</v>
      </c>
    </row>
    <row r="1140" spans="1:7" x14ac:dyDescent="0.2">
      <c r="A1140" t="s">
        <v>8582</v>
      </c>
      <c r="B1140" t="s">
        <v>10351</v>
      </c>
      <c r="C1140" t="s">
        <v>19511</v>
      </c>
      <c r="D1140" t="s">
        <v>1525</v>
      </c>
      <c r="E1140" t="s">
        <v>19511</v>
      </c>
      <c r="F1140" t="s">
        <v>19511</v>
      </c>
      <c r="G1140" t="s">
        <v>1376</v>
      </c>
    </row>
    <row r="1141" spans="1:7" x14ac:dyDescent="0.2">
      <c r="A1141" t="s">
        <v>8174</v>
      </c>
      <c r="B1141" t="s">
        <v>10352</v>
      </c>
      <c r="C1141" t="s">
        <v>1377</v>
      </c>
      <c r="D1141" t="s">
        <v>1525</v>
      </c>
      <c r="E1141" t="s">
        <v>1525</v>
      </c>
      <c r="F1141" t="s">
        <v>19511</v>
      </c>
      <c r="G1141" t="s">
        <v>1343</v>
      </c>
    </row>
    <row r="1142" spans="1:7" x14ac:dyDescent="0.2">
      <c r="A1142" t="s">
        <v>8183</v>
      </c>
      <c r="B1142" t="s">
        <v>10353</v>
      </c>
      <c r="C1142" t="s">
        <v>1378</v>
      </c>
      <c r="D1142" t="s">
        <v>1525</v>
      </c>
      <c r="E1142" t="s">
        <v>1525</v>
      </c>
      <c r="F1142" t="s">
        <v>19511</v>
      </c>
      <c r="G1142" t="s">
        <v>19511</v>
      </c>
    </row>
    <row r="1143" spans="1:7" x14ac:dyDescent="0.2">
      <c r="A1143" t="s">
        <v>8174</v>
      </c>
      <c r="B1143" t="s">
        <v>10354</v>
      </c>
      <c r="C1143" t="s">
        <v>1379</v>
      </c>
      <c r="D1143" t="s">
        <v>1525</v>
      </c>
      <c r="E1143" t="s">
        <v>1525</v>
      </c>
      <c r="F1143" t="s">
        <v>19511</v>
      </c>
      <c r="G1143" t="s">
        <v>19511</v>
      </c>
    </row>
    <row r="1144" spans="1:7" x14ac:dyDescent="0.2">
      <c r="A1144" t="s">
        <v>8174</v>
      </c>
      <c r="B1144" t="s">
        <v>10355</v>
      </c>
      <c r="C1144" t="s">
        <v>1380</v>
      </c>
      <c r="D1144" t="s">
        <v>1525</v>
      </c>
      <c r="E1144" t="s">
        <v>1525</v>
      </c>
      <c r="F1144" t="s">
        <v>19511</v>
      </c>
      <c r="G1144" t="s">
        <v>1381</v>
      </c>
    </row>
    <row r="1145" spans="1:7" x14ac:dyDescent="0.2">
      <c r="A1145" t="s">
        <v>8174</v>
      </c>
      <c r="B1145" t="s">
        <v>10356</v>
      </c>
      <c r="C1145" t="s">
        <v>1382</v>
      </c>
      <c r="D1145" t="s">
        <v>1525</v>
      </c>
      <c r="E1145" t="s">
        <v>1525</v>
      </c>
      <c r="F1145" t="s">
        <v>19511</v>
      </c>
      <c r="G1145" t="s">
        <v>19511</v>
      </c>
    </row>
    <row r="1146" spans="1:7" x14ac:dyDescent="0.2">
      <c r="A1146" t="s">
        <v>8174</v>
      </c>
      <c r="B1146" t="s">
        <v>10357</v>
      </c>
      <c r="C1146" t="s">
        <v>10358</v>
      </c>
      <c r="D1146" t="s">
        <v>1525</v>
      </c>
      <c r="E1146" t="s">
        <v>1525</v>
      </c>
      <c r="F1146" t="s">
        <v>19511</v>
      </c>
      <c r="G1146" t="s">
        <v>1383</v>
      </c>
    </row>
    <row r="1147" spans="1:7" x14ac:dyDescent="0.2">
      <c r="A1147" t="s">
        <v>8174</v>
      </c>
      <c r="B1147" t="s">
        <v>10359</v>
      </c>
      <c r="C1147" t="s">
        <v>1384</v>
      </c>
      <c r="D1147" t="s">
        <v>1525</v>
      </c>
      <c r="E1147" t="s">
        <v>1525</v>
      </c>
      <c r="F1147" t="s">
        <v>19511</v>
      </c>
      <c r="G1147" t="s">
        <v>1385</v>
      </c>
    </row>
    <row r="1148" spans="1:7" x14ac:dyDescent="0.2">
      <c r="A1148" t="s">
        <v>8174</v>
      </c>
      <c r="B1148" t="s">
        <v>10360</v>
      </c>
      <c r="C1148" t="s">
        <v>1386</v>
      </c>
      <c r="D1148" t="s">
        <v>1525</v>
      </c>
      <c r="E1148" t="s">
        <v>1525</v>
      </c>
      <c r="F1148" t="s">
        <v>19511</v>
      </c>
      <c r="G1148" t="s">
        <v>1387</v>
      </c>
    </row>
    <row r="1149" spans="1:7" x14ac:dyDescent="0.2">
      <c r="A1149" t="s">
        <v>8174</v>
      </c>
      <c r="B1149" t="s">
        <v>10361</v>
      </c>
      <c r="C1149" t="s">
        <v>1388</v>
      </c>
      <c r="D1149" t="s">
        <v>1525</v>
      </c>
      <c r="E1149" t="s">
        <v>1525</v>
      </c>
      <c r="F1149" t="s">
        <v>19511</v>
      </c>
      <c r="G1149" t="s">
        <v>1389</v>
      </c>
    </row>
    <row r="1150" spans="1:7" x14ac:dyDescent="0.2">
      <c r="A1150" t="s">
        <v>8174</v>
      </c>
      <c r="B1150" t="s">
        <v>10362</v>
      </c>
      <c r="C1150" t="s">
        <v>1390</v>
      </c>
      <c r="D1150" t="s">
        <v>1525</v>
      </c>
      <c r="E1150" t="s">
        <v>1525</v>
      </c>
      <c r="F1150" t="s">
        <v>19511</v>
      </c>
      <c r="G1150" t="s">
        <v>1343</v>
      </c>
    </row>
    <row r="1151" spans="1:7" x14ac:dyDescent="0.2">
      <c r="A1151" t="s">
        <v>8174</v>
      </c>
      <c r="B1151" t="s">
        <v>10363</v>
      </c>
      <c r="C1151" t="s">
        <v>1391</v>
      </c>
      <c r="D1151" t="s">
        <v>1525</v>
      </c>
      <c r="E1151" t="s">
        <v>1525</v>
      </c>
      <c r="F1151" t="s">
        <v>19511</v>
      </c>
      <c r="G1151" t="s">
        <v>1343</v>
      </c>
    </row>
    <row r="1152" spans="1:7" x14ac:dyDescent="0.2">
      <c r="A1152" t="s">
        <v>8183</v>
      </c>
      <c r="B1152" t="s">
        <v>10364</v>
      </c>
      <c r="C1152" t="s">
        <v>10365</v>
      </c>
      <c r="D1152" t="s">
        <v>1525</v>
      </c>
      <c r="E1152" t="s">
        <v>10286</v>
      </c>
      <c r="F1152" t="s">
        <v>19511</v>
      </c>
      <c r="G1152" t="s">
        <v>19511</v>
      </c>
    </row>
    <row r="1153" spans="1:7" x14ac:dyDescent="0.2">
      <c r="A1153" t="s">
        <v>8183</v>
      </c>
      <c r="B1153" t="s">
        <v>10366</v>
      </c>
      <c r="C1153" t="s">
        <v>1392</v>
      </c>
      <c r="D1153" t="s">
        <v>1525</v>
      </c>
      <c r="E1153" t="s">
        <v>10367</v>
      </c>
      <c r="F1153" t="s">
        <v>19511</v>
      </c>
      <c r="G1153" t="s">
        <v>1393</v>
      </c>
    </row>
    <row r="1154" spans="1:7" x14ac:dyDescent="0.2">
      <c r="A1154" t="s">
        <v>8183</v>
      </c>
      <c r="B1154" t="s">
        <v>10368</v>
      </c>
      <c r="C1154" t="s">
        <v>10369</v>
      </c>
      <c r="D1154" t="s">
        <v>1525</v>
      </c>
      <c r="E1154" t="s">
        <v>1525</v>
      </c>
      <c r="F1154" t="s">
        <v>19511</v>
      </c>
      <c r="G1154" t="s">
        <v>1394</v>
      </c>
    </row>
    <row r="1155" spans="1:7" x14ac:dyDescent="0.2">
      <c r="A1155" t="s">
        <v>8183</v>
      </c>
      <c r="B1155" t="s">
        <v>10370</v>
      </c>
      <c r="C1155" t="s">
        <v>1395</v>
      </c>
      <c r="D1155" t="s">
        <v>1525</v>
      </c>
      <c r="E1155" t="s">
        <v>1525</v>
      </c>
      <c r="F1155" t="s">
        <v>19511</v>
      </c>
      <c r="G1155" t="s">
        <v>1396</v>
      </c>
    </row>
    <row r="1156" spans="1:7" x14ac:dyDescent="0.2">
      <c r="A1156" t="s">
        <v>8183</v>
      </c>
      <c r="B1156" t="s">
        <v>10371</v>
      </c>
      <c r="C1156" t="s">
        <v>10372</v>
      </c>
      <c r="D1156" t="s">
        <v>1525</v>
      </c>
      <c r="E1156" t="s">
        <v>1525</v>
      </c>
      <c r="F1156" t="s">
        <v>19511</v>
      </c>
      <c r="G1156" t="s">
        <v>1397</v>
      </c>
    </row>
    <row r="1157" spans="1:7" x14ac:dyDescent="0.2">
      <c r="A1157" t="s">
        <v>8183</v>
      </c>
      <c r="B1157" t="s">
        <v>10373</v>
      </c>
      <c r="C1157" t="s">
        <v>1398</v>
      </c>
      <c r="D1157" t="s">
        <v>1525</v>
      </c>
      <c r="E1157" t="s">
        <v>1525</v>
      </c>
      <c r="F1157" t="s">
        <v>19511</v>
      </c>
      <c r="G1157" t="s">
        <v>1399</v>
      </c>
    </row>
    <row r="1158" spans="1:7" x14ac:dyDescent="0.2">
      <c r="A1158" t="s">
        <v>8216</v>
      </c>
      <c r="B1158" t="s">
        <v>10374</v>
      </c>
      <c r="C1158" t="s">
        <v>1400</v>
      </c>
      <c r="D1158" t="s">
        <v>1525</v>
      </c>
      <c r="E1158" t="s">
        <v>10375</v>
      </c>
      <c r="F1158" t="s">
        <v>19511</v>
      </c>
      <c r="G1158" t="s">
        <v>1401</v>
      </c>
    </row>
    <row r="1159" spans="1:7" x14ac:dyDescent="0.2">
      <c r="A1159" t="s">
        <v>8186</v>
      </c>
      <c r="B1159" t="s">
        <v>10376</v>
      </c>
      <c r="C1159" t="s">
        <v>10377</v>
      </c>
      <c r="D1159" t="s">
        <v>1525</v>
      </c>
      <c r="E1159" t="s">
        <v>1525</v>
      </c>
      <c r="F1159" t="s">
        <v>19511</v>
      </c>
      <c r="G1159" t="s">
        <v>1402</v>
      </c>
    </row>
    <row r="1160" spans="1:7" x14ac:dyDescent="0.2">
      <c r="A1160" t="s">
        <v>8177</v>
      </c>
      <c r="B1160" t="s">
        <v>10378</v>
      </c>
      <c r="C1160" t="s">
        <v>10379</v>
      </c>
      <c r="D1160" t="s">
        <v>1525</v>
      </c>
      <c r="E1160" t="s">
        <v>1525</v>
      </c>
      <c r="F1160" t="s">
        <v>1403</v>
      </c>
      <c r="G1160" t="s">
        <v>1404</v>
      </c>
    </row>
    <row r="1161" spans="1:7" x14ac:dyDescent="0.2">
      <c r="A1161" t="s">
        <v>8177</v>
      </c>
      <c r="B1161" t="s">
        <v>10380</v>
      </c>
      <c r="C1161" t="s">
        <v>10381</v>
      </c>
      <c r="D1161" t="s">
        <v>1525</v>
      </c>
      <c r="E1161" t="s">
        <v>1525</v>
      </c>
      <c r="F1161" t="s">
        <v>1405</v>
      </c>
      <c r="G1161" t="s">
        <v>1406</v>
      </c>
    </row>
    <row r="1162" spans="1:7" x14ac:dyDescent="0.2">
      <c r="A1162" t="s">
        <v>8177</v>
      </c>
      <c r="B1162" t="s">
        <v>10382</v>
      </c>
      <c r="C1162" t="s">
        <v>10383</v>
      </c>
      <c r="D1162" t="s">
        <v>1525</v>
      </c>
      <c r="E1162" t="s">
        <v>1525</v>
      </c>
      <c r="F1162" t="s">
        <v>1407</v>
      </c>
      <c r="G1162" t="s">
        <v>1408</v>
      </c>
    </row>
    <row r="1163" spans="1:7" x14ac:dyDescent="0.2">
      <c r="A1163" t="s">
        <v>8177</v>
      </c>
      <c r="B1163" t="s">
        <v>10384</v>
      </c>
      <c r="C1163" t="s">
        <v>10385</v>
      </c>
      <c r="D1163" t="s">
        <v>1525</v>
      </c>
      <c r="E1163" t="s">
        <v>1525</v>
      </c>
      <c r="F1163" t="s">
        <v>1409</v>
      </c>
      <c r="G1163" t="s">
        <v>1410</v>
      </c>
    </row>
    <row r="1164" spans="1:7" x14ac:dyDescent="0.2">
      <c r="A1164" t="s">
        <v>8177</v>
      </c>
      <c r="B1164" t="s">
        <v>10386</v>
      </c>
      <c r="C1164" t="s">
        <v>10387</v>
      </c>
      <c r="D1164" t="s">
        <v>1525</v>
      </c>
      <c r="E1164" t="s">
        <v>1525</v>
      </c>
      <c r="F1164" t="s">
        <v>1411</v>
      </c>
      <c r="G1164" t="s">
        <v>1412</v>
      </c>
    </row>
    <row r="1165" spans="1:7" x14ac:dyDescent="0.2">
      <c r="A1165" t="s">
        <v>8177</v>
      </c>
      <c r="B1165" t="s">
        <v>9534</v>
      </c>
      <c r="C1165" t="s">
        <v>10388</v>
      </c>
      <c r="D1165" t="s">
        <v>1525</v>
      </c>
      <c r="E1165" t="s">
        <v>1525</v>
      </c>
      <c r="F1165" t="s">
        <v>19511</v>
      </c>
      <c r="G1165" t="s">
        <v>1413</v>
      </c>
    </row>
    <row r="1166" spans="1:7" x14ac:dyDescent="0.2">
      <c r="A1166" t="s">
        <v>8177</v>
      </c>
      <c r="B1166" t="s">
        <v>10389</v>
      </c>
      <c r="C1166" t="s">
        <v>10390</v>
      </c>
      <c r="D1166" t="s">
        <v>1525</v>
      </c>
      <c r="E1166" t="s">
        <v>1525</v>
      </c>
      <c r="F1166" t="s">
        <v>1414</v>
      </c>
      <c r="G1166" t="s">
        <v>1415</v>
      </c>
    </row>
    <row r="1167" spans="1:7" x14ac:dyDescent="0.2">
      <c r="A1167" t="s">
        <v>8177</v>
      </c>
      <c r="B1167" t="s">
        <v>10391</v>
      </c>
      <c r="C1167" t="s">
        <v>10392</v>
      </c>
      <c r="D1167" t="s">
        <v>1525</v>
      </c>
      <c r="E1167" t="s">
        <v>1525</v>
      </c>
      <c r="F1167" t="s">
        <v>1354</v>
      </c>
      <c r="G1167" t="s">
        <v>1416</v>
      </c>
    </row>
    <row r="1168" spans="1:7" x14ac:dyDescent="0.2">
      <c r="A1168" t="s">
        <v>8177</v>
      </c>
      <c r="B1168" t="s">
        <v>10393</v>
      </c>
      <c r="C1168" t="s">
        <v>10394</v>
      </c>
      <c r="D1168" t="s">
        <v>1525</v>
      </c>
      <c r="E1168" t="s">
        <v>1525</v>
      </c>
      <c r="F1168" t="s">
        <v>1417</v>
      </c>
      <c r="G1168" t="s">
        <v>1418</v>
      </c>
    </row>
    <row r="1169" spans="1:7" x14ac:dyDescent="0.2">
      <c r="A1169" t="s">
        <v>8177</v>
      </c>
      <c r="B1169" t="s">
        <v>10395</v>
      </c>
      <c r="C1169" t="s">
        <v>10396</v>
      </c>
      <c r="D1169" t="s">
        <v>1525</v>
      </c>
      <c r="E1169" t="s">
        <v>1525</v>
      </c>
      <c r="F1169" t="s">
        <v>1419</v>
      </c>
      <c r="G1169" t="s">
        <v>1420</v>
      </c>
    </row>
    <row r="1170" spans="1:7" x14ac:dyDescent="0.2">
      <c r="A1170" t="s">
        <v>8177</v>
      </c>
      <c r="B1170" t="s">
        <v>8871</v>
      </c>
      <c r="C1170" t="s">
        <v>10397</v>
      </c>
      <c r="D1170" t="s">
        <v>1525</v>
      </c>
      <c r="E1170" t="s">
        <v>1525</v>
      </c>
      <c r="F1170" t="s">
        <v>1421</v>
      </c>
      <c r="G1170" t="s">
        <v>1422</v>
      </c>
    </row>
    <row r="1171" spans="1:7" x14ac:dyDescent="0.2">
      <c r="A1171" t="s">
        <v>8177</v>
      </c>
      <c r="B1171" t="s">
        <v>10398</v>
      </c>
      <c r="C1171" t="s">
        <v>10399</v>
      </c>
      <c r="D1171" t="s">
        <v>1525</v>
      </c>
      <c r="E1171" t="s">
        <v>1525</v>
      </c>
      <c r="F1171" t="s">
        <v>1423</v>
      </c>
      <c r="G1171" t="s">
        <v>1424</v>
      </c>
    </row>
    <row r="1172" spans="1:7" x14ac:dyDescent="0.2">
      <c r="A1172" t="s">
        <v>8177</v>
      </c>
      <c r="B1172" t="s">
        <v>10400</v>
      </c>
      <c r="C1172" t="s">
        <v>10401</v>
      </c>
      <c r="D1172" t="s">
        <v>1525</v>
      </c>
      <c r="E1172" t="s">
        <v>1525</v>
      </c>
      <c r="F1172" t="s">
        <v>1425</v>
      </c>
      <c r="G1172" t="s">
        <v>1426</v>
      </c>
    </row>
    <row r="1173" spans="1:7" x14ac:dyDescent="0.2">
      <c r="A1173" t="s">
        <v>8177</v>
      </c>
      <c r="B1173" t="s">
        <v>9568</v>
      </c>
      <c r="C1173" t="s">
        <v>10402</v>
      </c>
      <c r="D1173" t="s">
        <v>1525</v>
      </c>
      <c r="E1173" t="s">
        <v>1525</v>
      </c>
      <c r="F1173" t="s">
        <v>1427</v>
      </c>
      <c r="G1173" t="s">
        <v>1428</v>
      </c>
    </row>
    <row r="1174" spans="1:7" x14ac:dyDescent="0.2">
      <c r="A1174" t="s">
        <v>8177</v>
      </c>
      <c r="B1174" t="s">
        <v>10403</v>
      </c>
      <c r="C1174" t="s">
        <v>10404</v>
      </c>
      <c r="D1174" t="s">
        <v>1525</v>
      </c>
      <c r="E1174" t="s">
        <v>1525</v>
      </c>
      <c r="F1174" t="s">
        <v>1429</v>
      </c>
      <c r="G1174" t="s">
        <v>1430</v>
      </c>
    </row>
    <row r="1175" spans="1:7" x14ac:dyDescent="0.2">
      <c r="A1175" t="s">
        <v>8177</v>
      </c>
      <c r="B1175" t="s">
        <v>10405</v>
      </c>
      <c r="C1175" t="s">
        <v>10406</v>
      </c>
      <c r="D1175" t="s">
        <v>1525</v>
      </c>
      <c r="E1175" t="s">
        <v>1525</v>
      </c>
      <c r="F1175" t="s">
        <v>1431</v>
      </c>
      <c r="G1175" t="s">
        <v>1432</v>
      </c>
    </row>
    <row r="1176" spans="1:7" x14ac:dyDescent="0.2">
      <c r="A1176" t="s">
        <v>8177</v>
      </c>
      <c r="B1176" t="s">
        <v>10407</v>
      </c>
      <c r="C1176" t="s">
        <v>10408</v>
      </c>
      <c r="D1176" t="s">
        <v>1525</v>
      </c>
      <c r="E1176" t="s">
        <v>1525</v>
      </c>
      <c r="F1176" t="s">
        <v>1433</v>
      </c>
      <c r="G1176" t="s">
        <v>1434</v>
      </c>
    </row>
    <row r="1177" spans="1:7" x14ac:dyDescent="0.2">
      <c r="A1177" t="s">
        <v>8177</v>
      </c>
      <c r="B1177" t="s">
        <v>10409</v>
      </c>
      <c r="C1177" t="s">
        <v>10410</v>
      </c>
      <c r="D1177" t="s">
        <v>1525</v>
      </c>
      <c r="E1177" t="s">
        <v>1525</v>
      </c>
      <c r="F1177" t="s">
        <v>1435</v>
      </c>
      <c r="G1177" t="s">
        <v>1436</v>
      </c>
    </row>
    <row r="1178" spans="1:7" x14ac:dyDescent="0.2">
      <c r="A1178" t="s">
        <v>8177</v>
      </c>
      <c r="B1178" t="s">
        <v>9481</v>
      </c>
      <c r="C1178" t="s">
        <v>10411</v>
      </c>
      <c r="D1178" t="s">
        <v>1525</v>
      </c>
      <c r="E1178" t="s">
        <v>1525</v>
      </c>
      <c r="F1178" t="s">
        <v>1437</v>
      </c>
      <c r="G1178" t="s">
        <v>1438</v>
      </c>
    </row>
    <row r="1179" spans="1:7" x14ac:dyDescent="0.2">
      <c r="A1179" t="s">
        <v>8177</v>
      </c>
      <c r="B1179" t="s">
        <v>9485</v>
      </c>
      <c r="C1179" t="s">
        <v>10412</v>
      </c>
      <c r="D1179" t="s">
        <v>1525</v>
      </c>
      <c r="E1179" t="s">
        <v>1525</v>
      </c>
      <c r="F1179" t="s">
        <v>1439</v>
      </c>
      <c r="G1179" t="s">
        <v>1440</v>
      </c>
    </row>
    <row r="1180" spans="1:7" x14ac:dyDescent="0.2">
      <c r="A1180" t="s">
        <v>8177</v>
      </c>
      <c r="B1180" t="s">
        <v>10413</v>
      </c>
      <c r="C1180" t="s">
        <v>10414</v>
      </c>
      <c r="D1180" t="s">
        <v>1525</v>
      </c>
      <c r="E1180" t="s">
        <v>1525</v>
      </c>
      <c r="F1180" t="s">
        <v>19511</v>
      </c>
      <c r="G1180" t="s">
        <v>1441</v>
      </c>
    </row>
    <row r="1181" spans="1:7" x14ac:dyDescent="0.2">
      <c r="A1181" t="s">
        <v>8177</v>
      </c>
      <c r="B1181" t="s">
        <v>10415</v>
      </c>
      <c r="C1181" t="s">
        <v>10416</v>
      </c>
      <c r="D1181" t="s">
        <v>1525</v>
      </c>
      <c r="E1181" t="s">
        <v>1525</v>
      </c>
      <c r="F1181" t="s">
        <v>1442</v>
      </c>
      <c r="G1181" t="s">
        <v>1443</v>
      </c>
    </row>
    <row r="1182" spans="1:7" x14ac:dyDescent="0.2">
      <c r="A1182" t="s">
        <v>8177</v>
      </c>
      <c r="B1182" t="s">
        <v>10417</v>
      </c>
      <c r="C1182" t="s">
        <v>10418</v>
      </c>
      <c r="D1182" t="s">
        <v>1525</v>
      </c>
      <c r="E1182" t="s">
        <v>1525</v>
      </c>
      <c r="F1182" t="s">
        <v>1444</v>
      </c>
      <c r="G1182" t="s">
        <v>1445</v>
      </c>
    </row>
    <row r="1183" spans="1:7" x14ac:dyDescent="0.2">
      <c r="A1183" t="s">
        <v>8177</v>
      </c>
      <c r="B1183" t="s">
        <v>10419</v>
      </c>
      <c r="C1183" t="s">
        <v>10420</v>
      </c>
      <c r="D1183" t="s">
        <v>1525</v>
      </c>
      <c r="E1183" t="s">
        <v>1525</v>
      </c>
      <c r="F1183" t="s">
        <v>1446</v>
      </c>
      <c r="G1183" t="s">
        <v>1447</v>
      </c>
    </row>
    <row r="1184" spans="1:7" x14ac:dyDescent="0.2">
      <c r="A1184" t="s">
        <v>8177</v>
      </c>
      <c r="B1184" t="s">
        <v>10421</v>
      </c>
      <c r="C1184" t="s">
        <v>10422</v>
      </c>
      <c r="D1184" t="s">
        <v>1525</v>
      </c>
      <c r="E1184" t="s">
        <v>1525</v>
      </c>
      <c r="F1184" t="s">
        <v>1448</v>
      </c>
      <c r="G1184" t="s">
        <v>1449</v>
      </c>
    </row>
    <row r="1185" spans="1:7" x14ac:dyDescent="0.2">
      <c r="A1185" t="s">
        <v>8177</v>
      </c>
      <c r="B1185" t="s">
        <v>10423</v>
      </c>
      <c r="C1185" t="s">
        <v>10424</v>
      </c>
      <c r="D1185" t="s">
        <v>1525</v>
      </c>
      <c r="E1185" t="s">
        <v>1525</v>
      </c>
      <c r="F1185" t="s">
        <v>1425</v>
      </c>
      <c r="G1185" t="s">
        <v>1450</v>
      </c>
    </row>
    <row r="1186" spans="1:7" x14ac:dyDescent="0.2">
      <c r="A1186" t="s">
        <v>8177</v>
      </c>
      <c r="B1186" t="s">
        <v>10425</v>
      </c>
      <c r="C1186" t="s">
        <v>10426</v>
      </c>
      <c r="D1186" t="s">
        <v>1525</v>
      </c>
      <c r="E1186" t="s">
        <v>1525</v>
      </c>
      <c r="F1186" t="s">
        <v>1451</v>
      </c>
      <c r="G1186" t="s">
        <v>1452</v>
      </c>
    </row>
    <row r="1187" spans="1:7" x14ac:dyDescent="0.2">
      <c r="A1187" t="s">
        <v>8177</v>
      </c>
      <c r="B1187" t="s">
        <v>10427</v>
      </c>
      <c r="C1187" t="s">
        <v>10428</v>
      </c>
      <c r="D1187" t="s">
        <v>1525</v>
      </c>
      <c r="E1187" t="s">
        <v>1525</v>
      </c>
      <c r="F1187" t="s">
        <v>1453</v>
      </c>
      <c r="G1187" t="s">
        <v>1454</v>
      </c>
    </row>
    <row r="1188" spans="1:7" x14ac:dyDescent="0.2">
      <c r="A1188" t="s">
        <v>8177</v>
      </c>
      <c r="B1188" t="s">
        <v>10429</v>
      </c>
      <c r="C1188" t="s">
        <v>10430</v>
      </c>
      <c r="D1188" t="s">
        <v>1525</v>
      </c>
      <c r="E1188" t="s">
        <v>1525</v>
      </c>
      <c r="F1188" t="s">
        <v>1455</v>
      </c>
      <c r="G1188" t="s">
        <v>1456</v>
      </c>
    </row>
    <row r="1189" spans="1:7" x14ac:dyDescent="0.2">
      <c r="A1189" t="s">
        <v>8177</v>
      </c>
      <c r="B1189" t="s">
        <v>10431</v>
      </c>
      <c r="C1189" t="s">
        <v>10432</v>
      </c>
      <c r="D1189" t="s">
        <v>1525</v>
      </c>
      <c r="E1189" t="s">
        <v>1525</v>
      </c>
      <c r="F1189" t="s">
        <v>1457</v>
      </c>
      <c r="G1189" t="s">
        <v>1458</v>
      </c>
    </row>
    <row r="1190" spans="1:7" x14ac:dyDescent="0.2">
      <c r="A1190" t="s">
        <v>8216</v>
      </c>
      <c r="B1190" t="s">
        <v>9998</v>
      </c>
      <c r="C1190" t="s">
        <v>10433</v>
      </c>
      <c r="D1190" t="s">
        <v>1525</v>
      </c>
      <c r="E1190" t="s">
        <v>1525</v>
      </c>
      <c r="F1190" t="s">
        <v>19511</v>
      </c>
      <c r="G1190" t="s">
        <v>1459</v>
      </c>
    </row>
    <row r="1191" spans="1:7" x14ac:dyDescent="0.2">
      <c r="A1191" t="s">
        <v>8216</v>
      </c>
      <c r="B1191" t="s">
        <v>10434</v>
      </c>
      <c r="C1191" t="s">
        <v>10435</v>
      </c>
      <c r="D1191" t="s">
        <v>1525</v>
      </c>
      <c r="E1191" t="s">
        <v>1525</v>
      </c>
      <c r="F1191" t="s">
        <v>19511</v>
      </c>
      <c r="G1191" t="s">
        <v>19511</v>
      </c>
    </row>
    <row r="1192" spans="1:7" x14ac:dyDescent="0.2">
      <c r="A1192" t="s">
        <v>8523</v>
      </c>
      <c r="B1192" t="s">
        <v>8875</v>
      </c>
      <c r="C1192" t="s">
        <v>10436</v>
      </c>
      <c r="D1192" t="s">
        <v>1525</v>
      </c>
      <c r="E1192" t="s">
        <v>1525</v>
      </c>
      <c r="F1192" t="s">
        <v>1460</v>
      </c>
      <c r="G1192" t="s">
        <v>1376</v>
      </c>
    </row>
    <row r="1193" spans="1:7" x14ac:dyDescent="0.2">
      <c r="A1193" t="s">
        <v>8523</v>
      </c>
      <c r="B1193" t="s">
        <v>10437</v>
      </c>
      <c r="C1193" t="s">
        <v>10438</v>
      </c>
      <c r="D1193" t="s">
        <v>1525</v>
      </c>
      <c r="E1193" t="s">
        <v>1525</v>
      </c>
      <c r="F1193" t="s">
        <v>1461</v>
      </c>
      <c r="G1193" t="s">
        <v>1462</v>
      </c>
    </row>
    <row r="1194" spans="1:7" x14ac:dyDescent="0.2">
      <c r="A1194" t="s">
        <v>8523</v>
      </c>
      <c r="B1194" t="s">
        <v>10439</v>
      </c>
      <c r="C1194" t="s">
        <v>10440</v>
      </c>
      <c r="D1194" t="s">
        <v>1525</v>
      </c>
      <c r="E1194" t="s">
        <v>1525</v>
      </c>
      <c r="F1194" t="s">
        <v>1463</v>
      </c>
      <c r="G1194" t="s">
        <v>1464</v>
      </c>
    </row>
    <row r="1195" spans="1:7" x14ac:dyDescent="0.2">
      <c r="A1195" t="s">
        <v>8523</v>
      </c>
      <c r="B1195" t="s">
        <v>8532</v>
      </c>
      <c r="C1195" t="s">
        <v>10441</v>
      </c>
      <c r="D1195" t="s">
        <v>1525</v>
      </c>
      <c r="E1195" t="s">
        <v>1525</v>
      </c>
      <c r="F1195" t="s">
        <v>1465</v>
      </c>
      <c r="G1195" t="s">
        <v>1466</v>
      </c>
    </row>
    <row r="1196" spans="1:7" x14ac:dyDescent="0.2">
      <c r="A1196" t="s">
        <v>8285</v>
      </c>
      <c r="B1196" t="s">
        <v>10442</v>
      </c>
      <c r="C1196" t="s">
        <v>10443</v>
      </c>
      <c r="D1196" t="s">
        <v>1525</v>
      </c>
      <c r="E1196" t="s">
        <v>1525</v>
      </c>
      <c r="F1196" t="s">
        <v>1467</v>
      </c>
      <c r="G1196" t="s">
        <v>1468</v>
      </c>
    </row>
    <row r="1197" spans="1:7" x14ac:dyDescent="0.2">
      <c r="A1197" t="s">
        <v>8285</v>
      </c>
      <c r="B1197" t="s">
        <v>10444</v>
      </c>
      <c r="C1197" t="s">
        <v>10445</v>
      </c>
      <c r="D1197" t="s">
        <v>1525</v>
      </c>
      <c r="E1197" t="s">
        <v>1525</v>
      </c>
      <c r="F1197" t="s">
        <v>1469</v>
      </c>
      <c r="G1197" t="s">
        <v>1470</v>
      </c>
    </row>
    <row r="1198" spans="1:7" x14ac:dyDescent="0.2">
      <c r="A1198" t="s">
        <v>8186</v>
      </c>
      <c r="B1198" t="s">
        <v>10446</v>
      </c>
      <c r="C1198" t="s">
        <v>10447</v>
      </c>
      <c r="D1198" t="s">
        <v>1525</v>
      </c>
      <c r="E1198" t="s">
        <v>1525</v>
      </c>
      <c r="F1198" t="s">
        <v>1471</v>
      </c>
      <c r="G1198" t="s">
        <v>1472</v>
      </c>
    </row>
    <row r="1199" spans="1:7" x14ac:dyDescent="0.2">
      <c r="A1199" t="s">
        <v>8177</v>
      </c>
      <c r="B1199" t="s">
        <v>10448</v>
      </c>
      <c r="C1199" t="s">
        <v>10449</v>
      </c>
      <c r="D1199" t="s">
        <v>1525</v>
      </c>
      <c r="E1199" t="s">
        <v>1525</v>
      </c>
      <c r="F1199" t="s">
        <v>1473</v>
      </c>
      <c r="G1199" t="s">
        <v>1474</v>
      </c>
    </row>
    <row r="1200" spans="1:7" x14ac:dyDescent="0.2">
      <c r="A1200" t="s">
        <v>8183</v>
      </c>
      <c r="B1200" t="s">
        <v>10450</v>
      </c>
      <c r="C1200" t="s">
        <v>10451</v>
      </c>
      <c r="D1200" t="s">
        <v>1525</v>
      </c>
      <c r="E1200" t="s">
        <v>1525</v>
      </c>
      <c r="F1200" t="s">
        <v>19511</v>
      </c>
      <c r="G1200" t="s">
        <v>1475</v>
      </c>
    </row>
    <row r="1201" spans="1:7" x14ac:dyDescent="0.2">
      <c r="A1201" t="s">
        <v>8216</v>
      </c>
      <c r="B1201" t="s">
        <v>10452</v>
      </c>
      <c r="C1201" t="s">
        <v>1476</v>
      </c>
      <c r="D1201" t="s">
        <v>1525</v>
      </c>
      <c r="E1201" t="s">
        <v>1525</v>
      </c>
      <c r="F1201" t="s">
        <v>1477</v>
      </c>
      <c r="G1201" t="s">
        <v>1478</v>
      </c>
    </row>
    <row r="1202" spans="1:7" x14ac:dyDescent="0.2">
      <c r="A1202" t="s">
        <v>8216</v>
      </c>
      <c r="B1202" t="s">
        <v>10453</v>
      </c>
      <c r="C1202" t="s">
        <v>10454</v>
      </c>
      <c r="D1202" t="s">
        <v>1525</v>
      </c>
      <c r="E1202" t="s">
        <v>10455</v>
      </c>
      <c r="F1202" t="s">
        <v>19511</v>
      </c>
      <c r="G1202" t="s">
        <v>1401</v>
      </c>
    </row>
    <row r="1203" spans="1:7" x14ac:dyDescent="0.2">
      <c r="A1203" t="s">
        <v>8186</v>
      </c>
      <c r="B1203" t="s">
        <v>10456</v>
      </c>
      <c r="C1203" t="s">
        <v>10457</v>
      </c>
      <c r="D1203" t="s">
        <v>1525</v>
      </c>
      <c r="E1203" t="s">
        <v>1525</v>
      </c>
      <c r="F1203" t="s">
        <v>1479</v>
      </c>
      <c r="G1203" t="s">
        <v>1480</v>
      </c>
    </row>
    <row r="1204" spans="1:7" x14ac:dyDescent="0.2">
      <c r="A1204" t="s">
        <v>8183</v>
      </c>
      <c r="B1204" t="s">
        <v>10458</v>
      </c>
      <c r="C1204" t="s">
        <v>10459</v>
      </c>
      <c r="D1204" t="s">
        <v>1525</v>
      </c>
      <c r="E1204" t="s">
        <v>1525</v>
      </c>
      <c r="F1204" t="s">
        <v>19511</v>
      </c>
      <c r="G1204" t="s">
        <v>19511</v>
      </c>
    </row>
    <row r="1205" spans="1:7" x14ac:dyDescent="0.2">
      <c r="A1205" t="s">
        <v>8582</v>
      </c>
      <c r="B1205" t="s">
        <v>10460</v>
      </c>
      <c r="C1205" t="s">
        <v>10461</v>
      </c>
      <c r="D1205" t="s">
        <v>1525</v>
      </c>
      <c r="E1205" t="s">
        <v>1525</v>
      </c>
      <c r="F1205" t="s">
        <v>19511</v>
      </c>
      <c r="G1205" t="s">
        <v>19511</v>
      </c>
    </row>
    <row r="1206" spans="1:7" x14ac:dyDescent="0.2">
      <c r="A1206" t="s">
        <v>8582</v>
      </c>
      <c r="B1206" t="s">
        <v>10462</v>
      </c>
      <c r="C1206" t="s">
        <v>10463</v>
      </c>
      <c r="D1206" t="s">
        <v>1525</v>
      </c>
      <c r="E1206" t="s">
        <v>1525</v>
      </c>
      <c r="F1206" t="s">
        <v>19511</v>
      </c>
      <c r="G1206" t="s">
        <v>19511</v>
      </c>
    </row>
    <row r="1207" spans="1:7" x14ac:dyDescent="0.2">
      <c r="A1207" t="s">
        <v>8582</v>
      </c>
      <c r="B1207" t="s">
        <v>10464</v>
      </c>
      <c r="C1207" t="s">
        <v>10465</v>
      </c>
      <c r="D1207" t="s">
        <v>1525</v>
      </c>
      <c r="E1207" t="s">
        <v>1525</v>
      </c>
      <c r="F1207" t="s">
        <v>19511</v>
      </c>
      <c r="G1207" t="s">
        <v>19511</v>
      </c>
    </row>
    <row r="1208" spans="1:7" x14ac:dyDescent="0.2">
      <c r="A1208" t="s">
        <v>8582</v>
      </c>
      <c r="B1208" t="s">
        <v>10466</v>
      </c>
      <c r="C1208" t="s">
        <v>10461</v>
      </c>
      <c r="D1208" t="s">
        <v>1525</v>
      </c>
      <c r="E1208" t="s">
        <v>1481</v>
      </c>
      <c r="F1208" t="s">
        <v>19511</v>
      </c>
      <c r="G1208" t="s">
        <v>19511</v>
      </c>
    </row>
    <row r="1209" spans="1:7" x14ac:dyDescent="0.2">
      <c r="A1209" t="s">
        <v>8186</v>
      </c>
      <c r="B1209" t="s">
        <v>10467</v>
      </c>
      <c r="C1209" t="s">
        <v>10468</v>
      </c>
      <c r="D1209" t="s">
        <v>1525</v>
      </c>
      <c r="E1209" t="s">
        <v>1525</v>
      </c>
      <c r="F1209" t="s">
        <v>1482</v>
      </c>
      <c r="G1209" t="s">
        <v>1483</v>
      </c>
    </row>
    <row r="1210" spans="1:7" x14ac:dyDescent="0.2">
      <c r="A1210" t="s">
        <v>8177</v>
      </c>
      <c r="B1210" t="s">
        <v>10469</v>
      </c>
      <c r="C1210" t="s">
        <v>10470</v>
      </c>
      <c r="D1210" t="s">
        <v>1525</v>
      </c>
      <c r="E1210" t="s">
        <v>1525</v>
      </c>
      <c r="F1210" t="s">
        <v>1484</v>
      </c>
      <c r="G1210" t="s">
        <v>1485</v>
      </c>
    </row>
    <row r="1211" spans="1:7" x14ac:dyDescent="0.2">
      <c r="A1211" t="s">
        <v>8177</v>
      </c>
      <c r="B1211" t="s">
        <v>10471</v>
      </c>
      <c r="C1211" t="s">
        <v>10472</v>
      </c>
      <c r="D1211" t="s">
        <v>1525</v>
      </c>
      <c r="E1211" t="s">
        <v>1525</v>
      </c>
      <c r="F1211" t="s">
        <v>19511</v>
      </c>
      <c r="G1211" t="s">
        <v>1486</v>
      </c>
    </row>
    <row r="1212" spans="1:7" x14ac:dyDescent="0.2">
      <c r="A1212" t="s">
        <v>8582</v>
      </c>
      <c r="B1212" t="s">
        <v>10473</v>
      </c>
      <c r="C1212" t="s">
        <v>10474</v>
      </c>
      <c r="D1212" t="s">
        <v>1525</v>
      </c>
      <c r="E1212" t="s">
        <v>1481</v>
      </c>
      <c r="F1212" t="s">
        <v>19511</v>
      </c>
      <c r="G1212" t="s">
        <v>19511</v>
      </c>
    </row>
    <row r="1213" spans="1:7" x14ac:dyDescent="0.2">
      <c r="A1213" t="s">
        <v>8582</v>
      </c>
      <c r="B1213" t="s">
        <v>10475</v>
      </c>
      <c r="C1213" t="s">
        <v>10476</v>
      </c>
      <c r="D1213" t="s">
        <v>1525</v>
      </c>
      <c r="E1213" t="s">
        <v>1525</v>
      </c>
      <c r="F1213" t="s">
        <v>19511</v>
      </c>
      <c r="G1213" t="s">
        <v>19511</v>
      </c>
    </row>
    <row r="1214" spans="1:7" x14ac:dyDescent="0.2">
      <c r="A1214" t="s">
        <v>8582</v>
      </c>
      <c r="B1214" t="s">
        <v>10477</v>
      </c>
      <c r="C1214" t="s">
        <v>10476</v>
      </c>
      <c r="D1214" t="s">
        <v>1525</v>
      </c>
      <c r="E1214" t="s">
        <v>1525</v>
      </c>
      <c r="F1214" t="s">
        <v>19511</v>
      </c>
      <c r="G1214" t="s">
        <v>19511</v>
      </c>
    </row>
    <row r="1215" spans="1:7" x14ac:dyDescent="0.2">
      <c r="A1215" t="s">
        <v>8582</v>
      </c>
      <c r="B1215" t="s">
        <v>10478</v>
      </c>
      <c r="C1215" t="s">
        <v>10479</v>
      </c>
      <c r="D1215" t="s">
        <v>1525</v>
      </c>
      <c r="E1215" t="s">
        <v>1525</v>
      </c>
      <c r="F1215" t="s">
        <v>19511</v>
      </c>
      <c r="G1215" t="s">
        <v>19511</v>
      </c>
    </row>
    <row r="1216" spans="1:7" x14ac:dyDescent="0.2">
      <c r="A1216" t="s">
        <v>8582</v>
      </c>
      <c r="B1216" t="s">
        <v>10480</v>
      </c>
      <c r="C1216" t="s">
        <v>10479</v>
      </c>
      <c r="D1216" t="s">
        <v>1525</v>
      </c>
      <c r="E1216" t="s">
        <v>1525</v>
      </c>
      <c r="F1216" t="s">
        <v>19511</v>
      </c>
      <c r="G1216" t="s">
        <v>1487</v>
      </c>
    </row>
    <row r="1217" spans="1:7" x14ac:dyDescent="0.2">
      <c r="A1217" t="s">
        <v>8582</v>
      </c>
      <c r="B1217" t="s">
        <v>9912</v>
      </c>
      <c r="C1217" t="s">
        <v>10479</v>
      </c>
      <c r="D1217" t="s">
        <v>1525</v>
      </c>
      <c r="E1217" t="s">
        <v>1488</v>
      </c>
      <c r="F1217" t="s">
        <v>19511</v>
      </c>
      <c r="G1217" t="s">
        <v>19511</v>
      </c>
    </row>
    <row r="1218" spans="1:7" x14ac:dyDescent="0.2">
      <c r="A1218" t="s">
        <v>8582</v>
      </c>
      <c r="B1218" t="s">
        <v>10481</v>
      </c>
      <c r="C1218" t="s">
        <v>10482</v>
      </c>
      <c r="D1218" t="s">
        <v>1525</v>
      </c>
      <c r="E1218" t="s">
        <v>1525</v>
      </c>
      <c r="F1218" t="s">
        <v>19511</v>
      </c>
      <c r="G1218" t="s">
        <v>19511</v>
      </c>
    </row>
    <row r="1219" spans="1:7" x14ac:dyDescent="0.2">
      <c r="A1219" t="s">
        <v>8582</v>
      </c>
      <c r="B1219" t="s">
        <v>10483</v>
      </c>
      <c r="C1219" t="s">
        <v>10484</v>
      </c>
      <c r="D1219" t="s">
        <v>1525</v>
      </c>
      <c r="E1219" t="s">
        <v>1525</v>
      </c>
      <c r="F1219" t="s">
        <v>19511</v>
      </c>
      <c r="G1219" t="s">
        <v>1489</v>
      </c>
    </row>
    <row r="1220" spans="1:7" x14ac:dyDescent="0.2">
      <c r="A1220" t="s">
        <v>8582</v>
      </c>
      <c r="B1220" t="s">
        <v>10485</v>
      </c>
      <c r="C1220" t="s">
        <v>10486</v>
      </c>
      <c r="D1220" t="s">
        <v>1525</v>
      </c>
      <c r="E1220" t="s">
        <v>1525</v>
      </c>
      <c r="F1220" t="s">
        <v>19511</v>
      </c>
      <c r="G1220" t="s">
        <v>19511</v>
      </c>
    </row>
    <row r="1221" spans="1:7" x14ac:dyDescent="0.2">
      <c r="A1221" t="s">
        <v>8582</v>
      </c>
      <c r="B1221" t="s">
        <v>10487</v>
      </c>
      <c r="C1221" t="s">
        <v>10488</v>
      </c>
      <c r="D1221" t="s">
        <v>1525</v>
      </c>
      <c r="E1221" t="s">
        <v>1525</v>
      </c>
      <c r="F1221" t="s">
        <v>19511</v>
      </c>
      <c r="G1221" t="s">
        <v>19511</v>
      </c>
    </row>
    <row r="1222" spans="1:7" x14ac:dyDescent="0.2">
      <c r="A1222" t="s">
        <v>8582</v>
      </c>
      <c r="B1222" t="s">
        <v>10489</v>
      </c>
      <c r="C1222" t="s">
        <v>10490</v>
      </c>
      <c r="D1222" t="s">
        <v>1525</v>
      </c>
      <c r="E1222" t="s">
        <v>1525</v>
      </c>
      <c r="F1222" t="s">
        <v>19511</v>
      </c>
      <c r="G1222" t="s">
        <v>19511</v>
      </c>
    </row>
    <row r="1223" spans="1:7" x14ac:dyDescent="0.2">
      <c r="A1223" t="s">
        <v>8582</v>
      </c>
      <c r="B1223" t="s">
        <v>10491</v>
      </c>
      <c r="C1223" t="s">
        <v>10492</v>
      </c>
      <c r="D1223" t="s">
        <v>1525</v>
      </c>
      <c r="E1223" t="s">
        <v>1525</v>
      </c>
      <c r="F1223" t="s">
        <v>19511</v>
      </c>
      <c r="G1223" t="s">
        <v>19511</v>
      </c>
    </row>
    <row r="1224" spans="1:7" x14ac:dyDescent="0.2">
      <c r="A1224" t="s">
        <v>8582</v>
      </c>
      <c r="B1224" t="s">
        <v>10493</v>
      </c>
      <c r="C1224" t="s">
        <v>10474</v>
      </c>
      <c r="D1224" t="s">
        <v>1525</v>
      </c>
      <c r="E1224" t="s">
        <v>1525</v>
      </c>
      <c r="F1224" t="s">
        <v>19511</v>
      </c>
      <c r="G1224" t="s">
        <v>19511</v>
      </c>
    </row>
    <row r="1225" spans="1:7" x14ac:dyDescent="0.2">
      <c r="A1225" t="s">
        <v>8582</v>
      </c>
      <c r="B1225" t="s">
        <v>10494</v>
      </c>
      <c r="C1225" t="s">
        <v>10461</v>
      </c>
      <c r="D1225" t="s">
        <v>1525</v>
      </c>
      <c r="E1225" t="s">
        <v>1481</v>
      </c>
      <c r="F1225" t="s">
        <v>19511</v>
      </c>
      <c r="G1225" t="s">
        <v>19511</v>
      </c>
    </row>
    <row r="1226" spans="1:7" x14ac:dyDescent="0.2">
      <c r="A1226" t="s">
        <v>8582</v>
      </c>
      <c r="B1226" t="s">
        <v>10495</v>
      </c>
      <c r="C1226" t="s">
        <v>10496</v>
      </c>
      <c r="D1226" t="s">
        <v>1525</v>
      </c>
      <c r="E1226" t="s">
        <v>1525</v>
      </c>
      <c r="F1226" t="s">
        <v>19511</v>
      </c>
      <c r="G1226" t="s">
        <v>19511</v>
      </c>
    </row>
    <row r="1227" spans="1:7" x14ac:dyDescent="0.2">
      <c r="A1227" t="s">
        <v>8582</v>
      </c>
      <c r="B1227" t="s">
        <v>10497</v>
      </c>
      <c r="C1227" t="s">
        <v>10498</v>
      </c>
      <c r="D1227" t="s">
        <v>1525</v>
      </c>
      <c r="E1227" t="s">
        <v>1525</v>
      </c>
      <c r="F1227" t="s">
        <v>19511</v>
      </c>
      <c r="G1227" t="s">
        <v>1490</v>
      </c>
    </row>
    <row r="1228" spans="1:7" x14ac:dyDescent="0.2">
      <c r="A1228" t="s">
        <v>8582</v>
      </c>
      <c r="B1228" t="s">
        <v>10499</v>
      </c>
      <c r="C1228" t="s">
        <v>10461</v>
      </c>
      <c r="D1228" t="s">
        <v>1525</v>
      </c>
      <c r="E1228" t="s">
        <v>1481</v>
      </c>
      <c r="F1228" t="s">
        <v>19511</v>
      </c>
      <c r="G1228" t="s">
        <v>19511</v>
      </c>
    </row>
    <row r="1229" spans="1:7" x14ac:dyDescent="0.2">
      <c r="A1229" t="s">
        <v>8582</v>
      </c>
      <c r="B1229" t="s">
        <v>10500</v>
      </c>
      <c r="C1229" t="s">
        <v>10501</v>
      </c>
      <c r="D1229" t="s">
        <v>1525</v>
      </c>
      <c r="E1229" t="s">
        <v>1481</v>
      </c>
      <c r="F1229" t="s">
        <v>19511</v>
      </c>
      <c r="G1229" t="s">
        <v>1491</v>
      </c>
    </row>
    <row r="1230" spans="1:7" x14ac:dyDescent="0.2">
      <c r="A1230" t="s">
        <v>8582</v>
      </c>
      <c r="B1230" t="s">
        <v>10502</v>
      </c>
      <c r="C1230" t="s">
        <v>10503</v>
      </c>
      <c r="D1230" t="s">
        <v>1525</v>
      </c>
      <c r="E1230" t="s">
        <v>1525</v>
      </c>
      <c r="F1230" t="s">
        <v>19511</v>
      </c>
      <c r="G1230" t="s">
        <v>19511</v>
      </c>
    </row>
    <row r="1231" spans="1:7" x14ac:dyDescent="0.2">
      <c r="A1231" t="s">
        <v>8582</v>
      </c>
      <c r="B1231" t="s">
        <v>10504</v>
      </c>
      <c r="C1231" t="s">
        <v>10505</v>
      </c>
      <c r="D1231" t="s">
        <v>1525</v>
      </c>
      <c r="E1231" t="s">
        <v>1525</v>
      </c>
      <c r="F1231" t="s">
        <v>19511</v>
      </c>
      <c r="G1231" t="s">
        <v>19511</v>
      </c>
    </row>
    <row r="1232" spans="1:7" x14ac:dyDescent="0.2">
      <c r="A1232" t="s">
        <v>8582</v>
      </c>
      <c r="B1232" t="s">
        <v>10506</v>
      </c>
      <c r="C1232" t="s">
        <v>10507</v>
      </c>
      <c r="D1232" t="s">
        <v>1525</v>
      </c>
      <c r="E1232" t="s">
        <v>1525</v>
      </c>
      <c r="F1232" t="s">
        <v>19511</v>
      </c>
      <c r="G1232" t="s">
        <v>1492</v>
      </c>
    </row>
    <row r="1233" spans="1:7" x14ac:dyDescent="0.2">
      <c r="A1233" t="s">
        <v>8582</v>
      </c>
      <c r="B1233" t="s">
        <v>10508</v>
      </c>
      <c r="C1233" t="s">
        <v>10509</v>
      </c>
      <c r="D1233" t="s">
        <v>1525</v>
      </c>
      <c r="E1233" t="s">
        <v>1525</v>
      </c>
      <c r="F1233" t="s">
        <v>19511</v>
      </c>
      <c r="G1233" t="s">
        <v>19511</v>
      </c>
    </row>
    <row r="1234" spans="1:7" x14ac:dyDescent="0.2">
      <c r="A1234" t="s">
        <v>8582</v>
      </c>
      <c r="B1234" t="s">
        <v>10510</v>
      </c>
      <c r="C1234" t="s">
        <v>10511</v>
      </c>
      <c r="D1234" t="s">
        <v>1525</v>
      </c>
      <c r="E1234" t="s">
        <v>1493</v>
      </c>
      <c r="F1234" t="s">
        <v>19511</v>
      </c>
      <c r="G1234" t="s">
        <v>19511</v>
      </c>
    </row>
    <row r="1235" spans="1:7" x14ac:dyDescent="0.2">
      <c r="A1235" t="s">
        <v>8582</v>
      </c>
      <c r="B1235" t="s">
        <v>10512</v>
      </c>
      <c r="C1235" t="s">
        <v>10513</v>
      </c>
      <c r="D1235" t="s">
        <v>1525</v>
      </c>
      <c r="E1235" t="s">
        <v>1525</v>
      </c>
      <c r="F1235" t="s">
        <v>19511</v>
      </c>
      <c r="G1235" t="s">
        <v>19511</v>
      </c>
    </row>
    <row r="1236" spans="1:7" x14ac:dyDescent="0.2">
      <c r="A1236" t="s">
        <v>8582</v>
      </c>
      <c r="B1236" t="s">
        <v>10514</v>
      </c>
      <c r="C1236" t="s">
        <v>10479</v>
      </c>
      <c r="D1236" t="s">
        <v>1525</v>
      </c>
      <c r="E1236" t="s">
        <v>1488</v>
      </c>
      <c r="F1236" t="s">
        <v>19511</v>
      </c>
      <c r="G1236" t="s">
        <v>19511</v>
      </c>
    </row>
    <row r="1237" spans="1:7" x14ac:dyDescent="0.2">
      <c r="A1237" t="s">
        <v>8582</v>
      </c>
      <c r="B1237" t="s">
        <v>10515</v>
      </c>
      <c r="C1237" t="s">
        <v>10474</v>
      </c>
      <c r="D1237" t="s">
        <v>1525</v>
      </c>
      <c r="E1237" t="s">
        <v>1481</v>
      </c>
      <c r="F1237" t="s">
        <v>19511</v>
      </c>
      <c r="G1237" t="s">
        <v>19511</v>
      </c>
    </row>
    <row r="1238" spans="1:7" x14ac:dyDescent="0.2">
      <c r="A1238" t="s">
        <v>8582</v>
      </c>
      <c r="B1238" t="s">
        <v>10516</v>
      </c>
      <c r="C1238" t="s">
        <v>10461</v>
      </c>
      <c r="D1238" t="s">
        <v>1525</v>
      </c>
      <c r="E1238" t="s">
        <v>10517</v>
      </c>
      <c r="F1238" t="s">
        <v>19511</v>
      </c>
      <c r="G1238" t="s">
        <v>1494</v>
      </c>
    </row>
    <row r="1239" spans="1:7" x14ac:dyDescent="0.2">
      <c r="A1239" t="s">
        <v>8582</v>
      </c>
      <c r="B1239" t="s">
        <v>10518</v>
      </c>
      <c r="C1239" t="s">
        <v>10474</v>
      </c>
      <c r="D1239" t="s">
        <v>1525</v>
      </c>
      <c r="E1239" t="s">
        <v>1481</v>
      </c>
      <c r="F1239" t="s">
        <v>19511</v>
      </c>
      <c r="G1239" t="s">
        <v>1495</v>
      </c>
    </row>
    <row r="1240" spans="1:7" x14ac:dyDescent="0.2">
      <c r="A1240" t="s">
        <v>8582</v>
      </c>
      <c r="B1240" t="s">
        <v>10519</v>
      </c>
      <c r="C1240" t="s">
        <v>10461</v>
      </c>
      <c r="D1240" t="s">
        <v>1525</v>
      </c>
      <c r="E1240" t="s">
        <v>10517</v>
      </c>
      <c r="F1240" t="s">
        <v>19511</v>
      </c>
      <c r="G1240" t="s">
        <v>19511</v>
      </c>
    </row>
    <row r="1241" spans="1:7" x14ac:dyDescent="0.2">
      <c r="A1241" t="s">
        <v>8582</v>
      </c>
      <c r="B1241" t="s">
        <v>10520</v>
      </c>
      <c r="C1241" t="s">
        <v>10474</v>
      </c>
      <c r="D1241" t="s">
        <v>1525</v>
      </c>
      <c r="E1241" t="s">
        <v>1481</v>
      </c>
      <c r="F1241" t="s">
        <v>19511</v>
      </c>
      <c r="G1241" t="s">
        <v>19511</v>
      </c>
    </row>
    <row r="1242" spans="1:7" x14ac:dyDescent="0.2">
      <c r="A1242" t="s">
        <v>8582</v>
      </c>
      <c r="B1242" t="s">
        <v>10521</v>
      </c>
      <c r="C1242" t="s">
        <v>10461</v>
      </c>
      <c r="D1242" t="s">
        <v>1525</v>
      </c>
      <c r="E1242" t="s">
        <v>10517</v>
      </c>
      <c r="F1242" t="s">
        <v>19511</v>
      </c>
      <c r="G1242" t="s">
        <v>19511</v>
      </c>
    </row>
    <row r="1243" spans="1:7" x14ac:dyDescent="0.2">
      <c r="A1243" t="s">
        <v>8582</v>
      </c>
      <c r="B1243" t="s">
        <v>10522</v>
      </c>
      <c r="C1243" t="s">
        <v>10461</v>
      </c>
      <c r="D1243" t="s">
        <v>1525</v>
      </c>
      <c r="E1243" t="s">
        <v>1493</v>
      </c>
      <c r="F1243" t="s">
        <v>19511</v>
      </c>
      <c r="G1243" t="s">
        <v>19511</v>
      </c>
    </row>
    <row r="1244" spans="1:7" x14ac:dyDescent="0.2">
      <c r="A1244" t="s">
        <v>8582</v>
      </c>
      <c r="B1244" t="s">
        <v>10523</v>
      </c>
      <c r="C1244" t="s">
        <v>10524</v>
      </c>
      <c r="D1244" t="s">
        <v>1525</v>
      </c>
      <c r="E1244" t="s">
        <v>1481</v>
      </c>
      <c r="F1244" t="s">
        <v>19511</v>
      </c>
      <c r="G1244" t="s">
        <v>19511</v>
      </c>
    </row>
    <row r="1245" spans="1:7" x14ac:dyDescent="0.2">
      <c r="A1245" t="s">
        <v>8582</v>
      </c>
      <c r="B1245" t="s">
        <v>10525</v>
      </c>
      <c r="C1245" t="s">
        <v>10461</v>
      </c>
      <c r="D1245" t="s">
        <v>1525</v>
      </c>
      <c r="E1245" t="s">
        <v>1481</v>
      </c>
      <c r="F1245" t="s">
        <v>19511</v>
      </c>
      <c r="G1245" t="s">
        <v>19511</v>
      </c>
    </row>
    <row r="1246" spans="1:7" x14ac:dyDescent="0.2">
      <c r="A1246" t="s">
        <v>8582</v>
      </c>
      <c r="B1246" t="s">
        <v>10526</v>
      </c>
      <c r="C1246" t="s">
        <v>10474</v>
      </c>
      <c r="D1246" t="s">
        <v>1525</v>
      </c>
      <c r="E1246" t="s">
        <v>1481</v>
      </c>
      <c r="F1246" t="s">
        <v>19511</v>
      </c>
      <c r="G1246" t="s">
        <v>19511</v>
      </c>
    </row>
    <row r="1247" spans="1:7" x14ac:dyDescent="0.2">
      <c r="A1247" t="s">
        <v>8582</v>
      </c>
      <c r="B1247" t="s">
        <v>10527</v>
      </c>
      <c r="C1247" t="s">
        <v>10461</v>
      </c>
      <c r="D1247" t="s">
        <v>1525</v>
      </c>
      <c r="E1247" t="s">
        <v>10528</v>
      </c>
      <c r="F1247" t="s">
        <v>19511</v>
      </c>
      <c r="G1247" t="s">
        <v>1496</v>
      </c>
    </row>
    <row r="1248" spans="1:7" x14ac:dyDescent="0.2">
      <c r="A1248" t="s">
        <v>8582</v>
      </c>
      <c r="B1248" t="s">
        <v>10529</v>
      </c>
      <c r="C1248" t="s">
        <v>10461</v>
      </c>
      <c r="D1248" t="s">
        <v>1525</v>
      </c>
      <c r="E1248" t="s">
        <v>10528</v>
      </c>
      <c r="F1248" t="s">
        <v>19511</v>
      </c>
      <c r="G1248" t="s">
        <v>1497</v>
      </c>
    </row>
    <row r="1249" spans="1:7" x14ac:dyDescent="0.2">
      <c r="A1249" t="s">
        <v>8582</v>
      </c>
      <c r="B1249" t="s">
        <v>10530</v>
      </c>
      <c r="C1249" t="s">
        <v>10531</v>
      </c>
      <c r="D1249" t="s">
        <v>1525</v>
      </c>
      <c r="E1249" t="s">
        <v>1525</v>
      </c>
      <c r="F1249" t="s">
        <v>1498</v>
      </c>
      <c r="G1249" t="s">
        <v>1499</v>
      </c>
    </row>
    <row r="1250" spans="1:7" x14ac:dyDescent="0.2">
      <c r="A1250" t="s">
        <v>8582</v>
      </c>
      <c r="B1250" t="s">
        <v>10532</v>
      </c>
      <c r="C1250" t="s">
        <v>10461</v>
      </c>
      <c r="D1250" t="s">
        <v>1525</v>
      </c>
      <c r="E1250" t="s">
        <v>10517</v>
      </c>
      <c r="F1250" t="s">
        <v>19511</v>
      </c>
      <c r="G1250" t="s">
        <v>19511</v>
      </c>
    </row>
    <row r="1251" spans="1:7" x14ac:dyDescent="0.2">
      <c r="A1251" t="s">
        <v>8582</v>
      </c>
      <c r="B1251" t="s">
        <v>10533</v>
      </c>
      <c r="C1251" t="s">
        <v>10461</v>
      </c>
      <c r="D1251" t="s">
        <v>1525</v>
      </c>
      <c r="E1251" t="s">
        <v>1525</v>
      </c>
      <c r="F1251" t="s">
        <v>19511</v>
      </c>
      <c r="G1251" t="s">
        <v>1500</v>
      </c>
    </row>
    <row r="1252" spans="1:7" x14ac:dyDescent="0.2">
      <c r="A1252" t="s">
        <v>8582</v>
      </c>
      <c r="B1252" t="s">
        <v>10534</v>
      </c>
      <c r="C1252" t="s">
        <v>10479</v>
      </c>
      <c r="D1252" t="s">
        <v>1525</v>
      </c>
      <c r="E1252" t="s">
        <v>1501</v>
      </c>
      <c r="F1252" t="s">
        <v>19511</v>
      </c>
      <c r="G1252" t="s">
        <v>19511</v>
      </c>
    </row>
    <row r="1253" spans="1:7" x14ac:dyDescent="0.2">
      <c r="A1253" t="s">
        <v>8582</v>
      </c>
      <c r="B1253" t="s">
        <v>10535</v>
      </c>
      <c r="C1253" t="s">
        <v>10461</v>
      </c>
      <c r="D1253" t="s">
        <v>1525</v>
      </c>
      <c r="E1253" t="s">
        <v>1525</v>
      </c>
      <c r="F1253" t="s">
        <v>19511</v>
      </c>
      <c r="G1253" t="s">
        <v>1491</v>
      </c>
    </row>
    <row r="1254" spans="1:7" x14ac:dyDescent="0.2">
      <c r="A1254" t="s">
        <v>8582</v>
      </c>
      <c r="B1254" t="s">
        <v>10536</v>
      </c>
      <c r="C1254" t="s">
        <v>10537</v>
      </c>
      <c r="D1254" t="s">
        <v>1525</v>
      </c>
      <c r="E1254" t="s">
        <v>1525</v>
      </c>
      <c r="F1254" t="s">
        <v>19511</v>
      </c>
      <c r="G1254" t="s">
        <v>1502</v>
      </c>
    </row>
    <row r="1255" spans="1:7" x14ac:dyDescent="0.2">
      <c r="A1255" t="s">
        <v>8582</v>
      </c>
      <c r="B1255" t="s">
        <v>10538</v>
      </c>
      <c r="C1255" t="s">
        <v>10461</v>
      </c>
      <c r="D1255" t="s">
        <v>1525</v>
      </c>
      <c r="E1255" t="s">
        <v>10539</v>
      </c>
      <c r="F1255" t="s">
        <v>19511</v>
      </c>
      <c r="G1255" t="s">
        <v>19511</v>
      </c>
    </row>
    <row r="1256" spans="1:7" x14ac:dyDescent="0.2">
      <c r="A1256" t="s">
        <v>8582</v>
      </c>
      <c r="B1256" t="s">
        <v>10540</v>
      </c>
      <c r="C1256" t="s">
        <v>10479</v>
      </c>
      <c r="D1256" t="s">
        <v>1525</v>
      </c>
      <c r="E1256" t="s">
        <v>1488</v>
      </c>
      <c r="F1256" t="s">
        <v>19511</v>
      </c>
      <c r="G1256" t="s">
        <v>19511</v>
      </c>
    </row>
    <row r="1257" spans="1:7" x14ac:dyDescent="0.2">
      <c r="A1257" t="s">
        <v>8186</v>
      </c>
      <c r="B1257" t="s">
        <v>10541</v>
      </c>
      <c r="C1257" t="s">
        <v>10542</v>
      </c>
      <c r="D1257" t="s">
        <v>1525</v>
      </c>
      <c r="E1257" t="s">
        <v>1525</v>
      </c>
      <c r="F1257" t="s">
        <v>1503</v>
      </c>
      <c r="G1257" t="s">
        <v>1504</v>
      </c>
    </row>
    <row r="1258" spans="1:7" x14ac:dyDescent="0.2">
      <c r="A1258" t="s">
        <v>8186</v>
      </c>
      <c r="B1258" t="s">
        <v>10543</v>
      </c>
      <c r="C1258" t="s">
        <v>10544</v>
      </c>
      <c r="D1258" t="s">
        <v>1525</v>
      </c>
      <c r="E1258" t="s">
        <v>1525</v>
      </c>
      <c r="F1258" t="s">
        <v>1505</v>
      </c>
      <c r="G1258" t="s">
        <v>1506</v>
      </c>
    </row>
    <row r="1259" spans="1:7" x14ac:dyDescent="0.2">
      <c r="A1259" t="s">
        <v>8183</v>
      </c>
      <c r="B1259" t="s">
        <v>10545</v>
      </c>
      <c r="C1259" t="s">
        <v>10546</v>
      </c>
      <c r="D1259" t="s">
        <v>1525</v>
      </c>
      <c r="E1259" t="s">
        <v>1525</v>
      </c>
      <c r="F1259" t="s">
        <v>1507</v>
      </c>
      <c r="G1259" t="s">
        <v>1508</v>
      </c>
    </row>
    <row r="1260" spans="1:7" x14ac:dyDescent="0.2">
      <c r="A1260" t="s">
        <v>8177</v>
      </c>
      <c r="B1260" t="s">
        <v>10547</v>
      </c>
      <c r="C1260" t="s">
        <v>10548</v>
      </c>
      <c r="D1260" t="s">
        <v>1525</v>
      </c>
      <c r="E1260" t="s">
        <v>1525</v>
      </c>
      <c r="F1260" t="s">
        <v>19511</v>
      </c>
      <c r="G1260" t="s">
        <v>1509</v>
      </c>
    </row>
    <row r="1261" spans="1:7" x14ac:dyDescent="0.2">
      <c r="A1261" t="s">
        <v>8174</v>
      </c>
      <c r="B1261" t="s">
        <v>10549</v>
      </c>
      <c r="C1261" t="s">
        <v>10550</v>
      </c>
      <c r="D1261" t="s">
        <v>1525</v>
      </c>
      <c r="E1261" t="s">
        <v>19511</v>
      </c>
      <c r="F1261" t="s">
        <v>19511</v>
      </c>
      <c r="G1261" t="s">
        <v>1510</v>
      </c>
    </row>
    <row r="1262" spans="1:7" x14ac:dyDescent="0.2">
      <c r="A1262" t="s">
        <v>8174</v>
      </c>
      <c r="B1262" t="s">
        <v>10551</v>
      </c>
      <c r="C1262" t="s">
        <v>10552</v>
      </c>
      <c r="D1262" t="s">
        <v>1525</v>
      </c>
      <c r="E1262" t="s">
        <v>19511</v>
      </c>
      <c r="F1262" t="s">
        <v>19511</v>
      </c>
      <c r="G1262" t="s">
        <v>1511</v>
      </c>
    </row>
    <row r="1263" spans="1:7" x14ac:dyDescent="0.2">
      <c r="A1263" t="s">
        <v>8177</v>
      </c>
      <c r="B1263" t="s">
        <v>10553</v>
      </c>
      <c r="C1263" t="s">
        <v>10554</v>
      </c>
      <c r="D1263" t="s">
        <v>1525</v>
      </c>
      <c r="E1263" t="s">
        <v>1525</v>
      </c>
      <c r="F1263" t="s">
        <v>1512</v>
      </c>
      <c r="G1263" t="s">
        <v>1513</v>
      </c>
    </row>
    <row r="1264" spans="1:7" x14ac:dyDescent="0.2">
      <c r="A1264" t="s">
        <v>8177</v>
      </c>
      <c r="B1264" t="s">
        <v>10555</v>
      </c>
      <c r="C1264" t="s">
        <v>10556</v>
      </c>
      <c r="D1264" t="s">
        <v>1525</v>
      </c>
      <c r="E1264" t="s">
        <v>1525</v>
      </c>
      <c r="F1264" t="s">
        <v>1514</v>
      </c>
      <c r="G1264" t="s">
        <v>1515</v>
      </c>
    </row>
    <row r="1265" spans="1:7" x14ac:dyDescent="0.2">
      <c r="A1265" t="s">
        <v>8177</v>
      </c>
      <c r="B1265" t="s">
        <v>10557</v>
      </c>
      <c r="C1265" t="s">
        <v>10558</v>
      </c>
      <c r="D1265" t="s">
        <v>1525</v>
      </c>
      <c r="E1265" t="s">
        <v>1525</v>
      </c>
      <c r="F1265" t="s">
        <v>1516</v>
      </c>
      <c r="G1265" t="s">
        <v>1517</v>
      </c>
    </row>
    <row r="1266" spans="1:7" x14ac:dyDescent="0.2">
      <c r="A1266" t="s">
        <v>8174</v>
      </c>
      <c r="B1266" t="s">
        <v>10559</v>
      </c>
      <c r="C1266" t="s">
        <v>10560</v>
      </c>
      <c r="D1266" t="s">
        <v>1525</v>
      </c>
      <c r="E1266" t="s">
        <v>19511</v>
      </c>
      <c r="F1266" t="s">
        <v>19511</v>
      </c>
      <c r="G1266" t="s">
        <v>1518</v>
      </c>
    </row>
    <row r="1267" spans="1:7" x14ac:dyDescent="0.2">
      <c r="A1267" t="s">
        <v>8183</v>
      </c>
      <c r="B1267" t="s">
        <v>10561</v>
      </c>
      <c r="C1267" t="s">
        <v>10562</v>
      </c>
      <c r="D1267" t="s">
        <v>1525</v>
      </c>
      <c r="E1267" t="s">
        <v>1525</v>
      </c>
      <c r="F1267" t="s">
        <v>19511</v>
      </c>
      <c r="G1267" t="s">
        <v>1519</v>
      </c>
    </row>
    <row r="1268" spans="1:7" x14ac:dyDescent="0.2">
      <c r="A1268" t="s">
        <v>8183</v>
      </c>
      <c r="B1268" t="s">
        <v>10563</v>
      </c>
      <c r="C1268" t="s">
        <v>10564</v>
      </c>
      <c r="D1268" t="s">
        <v>1525</v>
      </c>
      <c r="E1268" t="s">
        <v>1525</v>
      </c>
      <c r="F1268" t="s">
        <v>19511</v>
      </c>
      <c r="G1268" t="s">
        <v>1520</v>
      </c>
    </row>
    <row r="1269" spans="1:7" x14ac:dyDescent="0.2">
      <c r="A1269" t="s">
        <v>8183</v>
      </c>
      <c r="B1269" t="s">
        <v>10565</v>
      </c>
      <c r="C1269" t="s">
        <v>10566</v>
      </c>
      <c r="D1269" t="s">
        <v>1525</v>
      </c>
      <c r="E1269" t="s">
        <v>19511</v>
      </c>
      <c r="F1269" t="s">
        <v>19511</v>
      </c>
      <c r="G1269" t="s">
        <v>1521</v>
      </c>
    </row>
    <row r="1270" spans="1:7" x14ac:dyDescent="0.2">
      <c r="A1270" t="s">
        <v>8174</v>
      </c>
      <c r="B1270" t="s">
        <v>10567</v>
      </c>
      <c r="C1270" t="s">
        <v>10568</v>
      </c>
      <c r="D1270" t="s">
        <v>1525</v>
      </c>
      <c r="E1270" t="s">
        <v>19511</v>
      </c>
      <c r="F1270" t="s">
        <v>19511</v>
      </c>
      <c r="G1270" t="s">
        <v>1522</v>
      </c>
    </row>
    <row r="1271" spans="1:7" x14ac:dyDescent="0.2">
      <c r="A1271" t="s">
        <v>8183</v>
      </c>
      <c r="B1271" t="s">
        <v>10569</v>
      </c>
      <c r="C1271" t="s">
        <v>10570</v>
      </c>
      <c r="D1271" t="s">
        <v>1525</v>
      </c>
      <c r="E1271" t="s">
        <v>19511</v>
      </c>
      <c r="F1271" t="s">
        <v>1523</v>
      </c>
      <c r="G1271" t="s">
        <v>1524</v>
      </c>
    </row>
    <row r="1272" spans="1:7" x14ac:dyDescent="0.2">
      <c r="A1272" t="s">
        <v>8183</v>
      </c>
      <c r="B1272" t="s">
        <v>10571</v>
      </c>
      <c r="C1272" t="s">
        <v>10572</v>
      </c>
      <c r="D1272" t="s">
        <v>1525</v>
      </c>
      <c r="E1272" t="s">
        <v>1525</v>
      </c>
      <c r="F1272" t="s">
        <v>19511</v>
      </c>
      <c r="G1272" t="s">
        <v>1526</v>
      </c>
    </row>
    <row r="1273" spans="1:7" x14ac:dyDescent="0.2">
      <c r="A1273" t="s">
        <v>8183</v>
      </c>
      <c r="B1273" t="s">
        <v>10573</v>
      </c>
      <c r="C1273" t="s">
        <v>10574</v>
      </c>
      <c r="D1273" t="s">
        <v>1525</v>
      </c>
      <c r="E1273" t="s">
        <v>10575</v>
      </c>
      <c r="F1273" t="s">
        <v>1527</v>
      </c>
      <c r="G1273" t="s">
        <v>1528</v>
      </c>
    </row>
    <row r="1274" spans="1:7" x14ac:dyDescent="0.2">
      <c r="A1274" t="s">
        <v>8186</v>
      </c>
      <c r="B1274" t="s">
        <v>10576</v>
      </c>
      <c r="C1274" t="s">
        <v>10577</v>
      </c>
      <c r="D1274" t="s">
        <v>1525</v>
      </c>
      <c r="E1274" t="s">
        <v>1529</v>
      </c>
      <c r="F1274" t="s">
        <v>1530</v>
      </c>
      <c r="G1274" t="s">
        <v>1531</v>
      </c>
    </row>
    <row r="1275" spans="1:7" x14ac:dyDescent="0.2">
      <c r="A1275" t="s">
        <v>8582</v>
      </c>
      <c r="B1275" t="s">
        <v>10578</v>
      </c>
      <c r="C1275" t="s">
        <v>10579</v>
      </c>
      <c r="D1275" t="s">
        <v>1525</v>
      </c>
      <c r="E1275" t="s">
        <v>10580</v>
      </c>
      <c r="F1275" t="s">
        <v>1532</v>
      </c>
      <c r="G1275" t="s">
        <v>1533</v>
      </c>
    </row>
    <row r="1276" spans="1:7" x14ac:dyDescent="0.2">
      <c r="A1276" t="s">
        <v>8582</v>
      </c>
      <c r="B1276" t="s">
        <v>10581</v>
      </c>
      <c r="C1276" t="s">
        <v>10582</v>
      </c>
      <c r="D1276" t="s">
        <v>1525</v>
      </c>
      <c r="E1276" t="s">
        <v>1501</v>
      </c>
      <c r="F1276" t="s">
        <v>1532</v>
      </c>
      <c r="G1276" t="s">
        <v>1533</v>
      </c>
    </row>
    <row r="1277" spans="1:7" x14ac:dyDescent="0.2">
      <c r="A1277" t="s">
        <v>8582</v>
      </c>
      <c r="B1277" t="s">
        <v>10583</v>
      </c>
      <c r="C1277" t="s">
        <v>10584</v>
      </c>
      <c r="D1277" t="s">
        <v>1525</v>
      </c>
      <c r="E1277" t="s">
        <v>19511</v>
      </c>
      <c r="F1277" t="s">
        <v>19511</v>
      </c>
      <c r="G1277" t="s">
        <v>19511</v>
      </c>
    </row>
    <row r="1278" spans="1:7" x14ac:dyDescent="0.2">
      <c r="A1278" t="s">
        <v>8216</v>
      </c>
      <c r="B1278" t="s">
        <v>10585</v>
      </c>
      <c r="C1278" t="s">
        <v>10586</v>
      </c>
      <c r="D1278" t="s">
        <v>1525</v>
      </c>
      <c r="E1278" t="s">
        <v>19511</v>
      </c>
      <c r="F1278" t="s">
        <v>1534</v>
      </c>
      <c r="G1278" t="s">
        <v>1535</v>
      </c>
    </row>
    <row r="1279" spans="1:7" x14ac:dyDescent="0.2">
      <c r="A1279" t="s">
        <v>8183</v>
      </c>
      <c r="B1279" t="s">
        <v>10587</v>
      </c>
      <c r="C1279" t="s">
        <v>10588</v>
      </c>
      <c r="D1279" t="s">
        <v>1525</v>
      </c>
      <c r="E1279" t="s">
        <v>1525</v>
      </c>
      <c r="F1279" t="s">
        <v>19511</v>
      </c>
      <c r="G1279" t="s">
        <v>1536</v>
      </c>
    </row>
    <row r="1280" spans="1:7" x14ac:dyDescent="0.2">
      <c r="A1280" t="s">
        <v>8171</v>
      </c>
      <c r="B1280" t="s">
        <v>10589</v>
      </c>
      <c r="C1280" t="s">
        <v>10590</v>
      </c>
      <c r="D1280" t="s">
        <v>1525</v>
      </c>
      <c r="E1280" t="s">
        <v>19511</v>
      </c>
      <c r="F1280" t="s">
        <v>1537</v>
      </c>
      <c r="G1280" t="s">
        <v>1538</v>
      </c>
    </row>
    <row r="1281" spans="1:7" x14ac:dyDescent="0.2">
      <c r="A1281" t="s">
        <v>8177</v>
      </c>
      <c r="B1281" t="s">
        <v>10591</v>
      </c>
      <c r="C1281" t="s">
        <v>10592</v>
      </c>
      <c r="D1281" t="s">
        <v>1525</v>
      </c>
      <c r="E1281" t="s">
        <v>19511</v>
      </c>
      <c r="F1281" t="s">
        <v>1539</v>
      </c>
      <c r="G1281" t="s">
        <v>1540</v>
      </c>
    </row>
    <row r="1282" spans="1:7" x14ac:dyDescent="0.2">
      <c r="A1282" t="s">
        <v>8174</v>
      </c>
      <c r="B1282" t="s">
        <v>10593</v>
      </c>
      <c r="C1282" t="s">
        <v>10594</v>
      </c>
      <c r="D1282" t="s">
        <v>1525</v>
      </c>
      <c r="E1282" t="s">
        <v>19511</v>
      </c>
      <c r="F1282" t="s">
        <v>19511</v>
      </c>
      <c r="G1282" t="s">
        <v>1541</v>
      </c>
    </row>
    <row r="1283" spans="1:7" x14ac:dyDescent="0.2">
      <c r="A1283" t="s">
        <v>8183</v>
      </c>
      <c r="B1283" t="s">
        <v>10595</v>
      </c>
      <c r="C1283" t="s">
        <v>10596</v>
      </c>
      <c r="D1283" t="s">
        <v>1525</v>
      </c>
      <c r="E1283" t="s">
        <v>10597</v>
      </c>
      <c r="F1283" t="s">
        <v>1542</v>
      </c>
      <c r="G1283" t="s">
        <v>1543</v>
      </c>
    </row>
    <row r="1284" spans="1:7" x14ac:dyDescent="0.2">
      <c r="A1284" t="s">
        <v>8183</v>
      </c>
      <c r="B1284" t="s">
        <v>10598</v>
      </c>
      <c r="C1284" t="s">
        <v>10599</v>
      </c>
      <c r="D1284" t="s">
        <v>1525</v>
      </c>
      <c r="E1284" t="s">
        <v>10600</v>
      </c>
      <c r="F1284" t="s">
        <v>19511</v>
      </c>
      <c r="G1284" t="s">
        <v>1544</v>
      </c>
    </row>
    <row r="1285" spans="1:7" x14ac:dyDescent="0.2">
      <c r="A1285" t="s">
        <v>8183</v>
      </c>
      <c r="B1285" t="s">
        <v>10601</v>
      </c>
      <c r="C1285" t="s">
        <v>10602</v>
      </c>
      <c r="D1285" t="s">
        <v>1525</v>
      </c>
      <c r="E1285" t="s">
        <v>19511</v>
      </c>
      <c r="F1285" t="s">
        <v>19511</v>
      </c>
      <c r="G1285" t="s">
        <v>1545</v>
      </c>
    </row>
    <row r="1286" spans="1:7" x14ac:dyDescent="0.2">
      <c r="A1286" t="s">
        <v>8177</v>
      </c>
      <c r="B1286" t="s">
        <v>10603</v>
      </c>
      <c r="C1286" t="s">
        <v>10604</v>
      </c>
      <c r="D1286" t="s">
        <v>1525</v>
      </c>
      <c r="E1286" t="s">
        <v>1525</v>
      </c>
      <c r="F1286" t="s">
        <v>1546</v>
      </c>
      <c r="G1286" t="s">
        <v>1547</v>
      </c>
    </row>
    <row r="1287" spans="1:7" x14ac:dyDescent="0.2">
      <c r="A1287" t="s">
        <v>8186</v>
      </c>
      <c r="B1287" t="s">
        <v>10605</v>
      </c>
      <c r="C1287" t="s">
        <v>1548</v>
      </c>
      <c r="D1287" t="s">
        <v>1525</v>
      </c>
      <c r="E1287" t="s">
        <v>1525</v>
      </c>
      <c r="F1287" t="s">
        <v>1549</v>
      </c>
      <c r="G1287" t="s">
        <v>1550</v>
      </c>
    </row>
    <row r="1288" spans="1:7" x14ac:dyDescent="0.2">
      <c r="A1288" t="s">
        <v>8216</v>
      </c>
      <c r="B1288" t="s">
        <v>10606</v>
      </c>
      <c r="C1288" t="s">
        <v>10607</v>
      </c>
      <c r="D1288" t="s">
        <v>1525</v>
      </c>
      <c r="E1288" t="s">
        <v>1525</v>
      </c>
      <c r="F1288" t="s">
        <v>19511</v>
      </c>
      <c r="G1288" t="s">
        <v>1551</v>
      </c>
    </row>
    <row r="1289" spans="1:7" x14ac:dyDescent="0.2">
      <c r="A1289" t="s">
        <v>8177</v>
      </c>
      <c r="B1289" t="s">
        <v>10608</v>
      </c>
      <c r="C1289" t="s">
        <v>10609</v>
      </c>
      <c r="D1289" t="s">
        <v>1525</v>
      </c>
      <c r="E1289" t="s">
        <v>1525</v>
      </c>
      <c r="F1289" t="s">
        <v>1552</v>
      </c>
      <c r="G1289" t="s">
        <v>1553</v>
      </c>
    </row>
    <row r="1290" spans="1:7" x14ac:dyDescent="0.2">
      <c r="A1290" t="s">
        <v>8183</v>
      </c>
      <c r="B1290" t="s">
        <v>10610</v>
      </c>
      <c r="C1290" t="s">
        <v>10611</v>
      </c>
      <c r="D1290" t="s">
        <v>1525</v>
      </c>
      <c r="E1290" t="s">
        <v>19511</v>
      </c>
      <c r="F1290" t="s">
        <v>1554</v>
      </c>
      <c r="G1290" t="s">
        <v>1555</v>
      </c>
    </row>
    <row r="1291" spans="1:7" x14ac:dyDescent="0.2">
      <c r="A1291" t="s">
        <v>8582</v>
      </c>
      <c r="B1291" t="s">
        <v>10612</v>
      </c>
      <c r="C1291" t="s">
        <v>19511</v>
      </c>
      <c r="D1291" t="s">
        <v>1525</v>
      </c>
      <c r="E1291" t="s">
        <v>19511</v>
      </c>
      <c r="F1291" t="s">
        <v>19511</v>
      </c>
      <c r="G1291" t="s">
        <v>19511</v>
      </c>
    </row>
    <row r="1292" spans="1:7" x14ac:dyDescent="0.2">
      <c r="A1292" t="s">
        <v>8177</v>
      </c>
      <c r="B1292" t="s">
        <v>10613</v>
      </c>
      <c r="C1292" t="s">
        <v>10614</v>
      </c>
      <c r="D1292" t="s">
        <v>1525</v>
      </c>
      <c r="E1292" t="s">
        <v>1525</v>
      </c>
      <c r="F1292" t="s">
        <v>1556</v>
      </c>
      <c r="G1292" t="s">
        <v>1557</v>
      </c>
    </row>
    <row r="1293" spans="1:7" x14ac:dyDescent="0.2">
      <c r="A1293" t="s">
        <v>8183</v>
      </c>
      <c r="B1293" t="s">
        <v>10615</v>
      </c>
      <c r="C1293" t="s">
        <v>10616</v>
      </c>
      <c r="D1293" t="s">
        <v>1525</v>
      </c>
      <c r="E1293" t="s">
        <v>19511</v>
      </c>
      <c r="F1293" t="s">
        <v>1558</v>
      </c>
      <c r="G1293" t="s">
        <v>1559</v>
      </c>
    </row>
    <row r="1294" spans="1:7" x14ac:dyDescent="0.2">
      <c r="A1294" t="s">
        <v>8183</v>
      </c>
      <c r="B1294" t="s">
        <v>10617</v>
      </c>
      <c r="C1294" t="s">
        <v>10618</v>
      </c>
      <c r="D1294" t="s">
        <v>1525</v>
      </c>
      <c r="E1294" t="s">
        <v>10619</v>
      </c>
      <c r="F1294" t="s">
        <v>1560</v>
      </c>
      <c r="G1294" t="s">
        <v>1561</v>
      </c>
    </row>
    <row r="1295" spans="1:7" x14ac:dyDescent="0.2">
      <c r="A1295" t="s">
        <v>8216</v>
      </c>
      <c r="B1295" t="s">
        <v>10620</v>
      </c>
      <c r="C1295" t="s">
        <v>10621</v>
      </c>
      <c r="D1295" t="s">
        <v>1525</v>
      </c>
      <c r="E1295" t="s">
        <v>19511</v>
      </c>
      <c r="F1295" t="s">
        <v>19511</v>
      </c>
      <c r="G1295" t="s">
        <v>1355</v>
      </c>
    </row>
    <row r="1296" spans="1:7" x14ac:dyDescent="0.2">
      <c r="A1296" t="s">
        <v>8186</v>
      </c>
      <c r="B1296" t="s">
        <v>10622</v>
      </c>
      <c r="C1296" t="s">
        <v>10623</v>
      </c>
      <c r="D1296" t="s">
        <v>1525</v>
      </c>
      <c r="E1296" t="s">
        <v>10286</v>
      </c>
      <c r="F1296" t="s">
        <v>1562</v>
      </c>
      <c r="G1296" t="s">
        <v>1563</v>
      </c>
    </row>
    <row r="1297" spans="1:7" x14ac:dyDescent="0.2">
      <c r="A1297" t="s">
        <v>8582</v>
      </c>
      <c r="B1297" t="s">
        <v>10624</v>
      </c>
      <c r="C1297" t="s">
        <v>10397</v>
      </c>
      <c r="D1297" t="s">
        <v>1525</v>
      </c>
      <c r="E1297" t="s">
        <v>1525</v>
      </c>
      <c r="F1297" t="s">
        <v>19511</v>
      </c>
      <c r="G1297" t="s">
        <v>1564</v>
      </c>
    </row>
    <row r="1298" spans="1:7" x14ac:dyDescent="0.2">
      <c r="A1298" t="s">
        <v>8582</v>
      </c>
      <c r="B1298" t="s">
        <v>10625</v>
      </c>
      <c r="C1298" t="s">
        <v>10482</v>
      </c>
      <c r="D1298" t="s">
        <v>1525</v>
      </c>
      <c r="E1298" t="s">
        <v>1525</v>
      </c>
      <c r="F1298" t="s">
        <v>19511</v>
      </c>
      <c r="G1298" t="s">
        <v>19511</v>
      </c>
    </row>
    <row r="1299" spans="1:7" x14ac:dyDescent="0.2">
      <c r="A1299" t="s">
        <v>8582</v>
      </c>
      <c r="B1299" t="s">
        <v>10626</v>
      </c>
      <c r="C1299" t="s">
        <v>10627</v>
      </c>
      <c r="D1299" t="s">
        <v>1525</v>
      </c>
      <c r="E1299" t="s">
        <v>1525</v>
      </c>
      <c r="F1299" t="s">
        <v>19511</v>
      </c>
      <c r="G1299" t="s">
        <v>19511</v>
      </c>
    </row>
    <row r="1300" spans="1:7" x14ac:dyDescent="0.2">
      <c r="A1300" t="s">
        <v>8177</v>
      </c>
      <c r="B1300" t="s">
        <v>8865</v>
      </c>
      <c r="C1300" t="s">
        <v>10628</v>
      </c>
      <c r="D1300" t="s">
        <v>1525</v>
      </c>
      <c r="E1300" t="s">
        <v>1525</v>
      </c>
      <c r="F1300" t="s">
        <v>1565</v>
      </c>
      <c r="G1300" t="s">
        <v>1566</v>
      </c>
    </row>
    <row r="1301" spans="1:7" x14ac:dyDescent="0.2">
      <c r="A1301" t="s">
        <v>8171</v>
      </c>
      <c r="B1301" t="s">
        <v>10629</v>
      </c>
      <c r="C1301" t="s">
        <v>10630</v>
      </c>
      <c r="D1301" t="s">
        <v>1525</v>
      </c>
      <c r="E1301" t="s">
        <v>1525</v>
      </c>
      <c r="F1301" t="s">
        <v>1567</v>
      </c>
      <c r="G1301" t="s">
        <v>1568</v>
      </c>
    </row>
    <row r="1302" spans="1:7" x14ac:dyDescent="0.2">
      <c r="A1302" t="s">
        <v>8183</v>
      </c>
      <c r="B1302" t="s">
        <v>10631</v>
      </c>
      <c r="C1302" t="s">
        <v>10632</v>
      </c>
      <c r="D1302" t="s">
        <v>1525</v>
      </c>
      <c r="E1302" t="s">
        <v>1525</v>
      </c>
      <c r="F1302" t="s">
        <v>19511</v>
      </c>
      <c r="G1302" t="s">
        <v>1569</v>
      </c>
    </row>
    <row r="1303" spans="1:7" x14ac:dyDescent="0.2">
      <c r="A1303" t="s">
        <v>8183</v>
      </c>
      <c r="B1303" t="s">
        <v>10633</v>
      </c>
      <c r="C1303" t="s">
        <v>10634</v>
      </c>
      <c r="D1303" t="s">
        <v>1525</v>
      </c>
      <c r="E1303" t="s">
        <v>1525</v>
      </c>
      <c r="F1303" t="s">
        <v>19511</v>
      </c>
      <c r="G1303" t="s">
        <v>1570</v>
      </c>
    </row>
    <row r="1304" spans="1:7" x14ac:dyDescent="0.2">
      <c r="A1304" t="s">
        <v>8183</v>
      </c>
      <c r="B1304" t="s">
        <v>10635</v>
      </c>
      <c r="C1304" t="s">
        <v>1571</v>
      </c>
      <c r="D1304" t="s">
        <v>1525</v>
      </c>
      <c r="E1304" t="s">
        <v>1525</v>
      </c>
      <c r="F1304" t="s">
        <v>1572</v>
      </c>
      <c r="G1304" t="s">
        <v>1573</v>
      </c>
    </row>
    <row r="1305" spans="1:7" x14ac:dyDescent="0.2">
      <c r="A1305" t="s">
        <v>8183</v>
      </c>
      <c r="B1305" t="s">
        <v>10636</v>
      </c>
      <c r="C1305" t="s">
        <v>10637</v>
      </c>
      <c r="D1305" t="s">
        <v>1525</v>
      </c>
      <c r="E1305" t="s">
        <v>19511</v>
      </c>
      <c r="F1305" t="s">
        <v>19511</v>
      </c>
      <c r="G1305" t="s">
        <v>1574</v>
      </c>
    </row>
    <row r="1306" spans="1:7" x14ac:dyDescent="0.2">
      <c r="A1306" t="s">
        <v>8186</v>
      </c>
      <c r="B1306" t="s">
        <v>10638</v>
      </c>
      <c r="C1306" t="s">
        <v>10639</v>
      </c>
      <c r="D1306" t="s">
        <v>1525</v>
      </c>
      <c r="E1306" t="s">
        <v>1525</v>
      </c>
      <c r="F1306" t="s">
        <v>1575</v>
      </c>
      <c r="G1306" t="s">
        <v>1576</v>
      </c>
    </row>
    <row r="1307" spans="1:7" x14ac:dyDescent="0.2">
      <c r="A1307" t="s">
        <v>8183</v>
      </c>
      <c r="B1307" t="s">
        <v>10640</v>
      </c>
      <c r="C1307" t="s">
        <v>10641</v>
      </c>
      <c r="D1307" t="s">
        <v>1525</v>
      </c>
      <c r="E1307" t="s">
        <v>1525</v>
      </c>
      <c r="F1307" t="s">
        <v>1577</v>
      </c>
      <c r="G1307" t="s">
        <v>1578</v>
      </c>
    </row>
    <row r="1308" spans="1:7" x14ac:dyDescent="0.2">
      <c r="A1308" t="s">
        <v>8183</v>
      </c>
      <c r="B1308" t="s">
        <v>10642</v>
      </c>
      <c r="C1308" t="s">
        <v>10643</v>
      </c>
      <c r="D1308" t="s">
        <v>1525</v>
      </c>
      <c r="E1308" t="s">
        <v>1525</v>
      </c>
      <c r="F1308" t="s">
        <v>1579</v>
      </c>
      <c r="G1308" t="s">
        <v>1580</v>
      </c>
    </row>
    <row r="1309" spans="1:7" x14ac:dyDescent="0.2">
      <c r="A1309" t="s">
        <v>8183</v>
      </c>
      <c r="B1309" t="s">
        <v>10644</v>
      </c>
      <c r="C1309" t="s">
        <v>10645</v>
      </c>
      <c r="D1309" t="s">
        <v>1525</v>
      </c>
      <c r="E1309" t="s">
        <v>1525</v>
      </c>
      <c r="F1309" t="s">
        <v>19511</v>
      </c>
      <c r="G1309" t="s">
        <v>19511</v>
      </c>
    </row>
    <row r="1310" spans="1:7" x14ac:dyDescent="0.2">
      <c r="A1310" t="s">
        <v>8183</v>
      </c>
      <c r="B1310" t="s">
        <v>10044</v>
      </c>
      <c r="C1310" t="s">
        <v>10646</v>
      </c>
      <c r="D1310" t="s">
        <v>1525</v>
      </c>
      <c r="E1310" t="s">
        <v>1525</v>
      </c>
      <c r="F1310" t="s">
        <v>1581</v>
      </c>
      <c r="G1310" t="s">
        <v>1582</v>
      </c>
    </row>
    <row r="1311" spans="1:7" x14ac:dyDescent="0.2">
      <c r="A1311" t="s">
        <v>8183</v>
      </c>
      <c r="B1311" t="s">
        <v>10647</v>
      </c>
      <c r="C1311" t="s">
        <v>10648</v>
      </c>
      <c r="D1311" t="s">
        <v>1525</v>
      </c>
      <c r="E1311" t="s">
        <v>1525</v>
      </c>
      <c r="F1311" t="s">
        <v>1583</v>
      </c>
      <c r="G1311" t="s">
        <v>1584</v>
      </c>
    </row>
    <row r="1312" spans="1:7" x14ac:dyDescent="0.2">
      <c r="A1312" t="s">
        <v>8177</v>
      </c>
      <c r="B1312" t="s">
        <v>10649</v>
      </c>
      <c r="C1312" t="s">
        <v>10650</v>
      </c>
      <c r="D1312" t="s">
        <v>1525</v>
      </c>
      <c r="E1312" t="s">
        <v>1525</v>
      </c>
      <c r="F1312" t="s">
        <v>1585</v>
      </c>
      <c r="G1312" t="s">
        <v>1586</v>
      </c>
    </row>
    <row r="1313" spans="1:7" x14ac:dyDescent="0.2">
      <c r="A1313" t="s">
        <v>8183</v>
      </c>
      <c r="B1313" t="s">
        <v>10651</v>
      </c>
      <c r="C1313" t="s">
        <v>10599</v>
      </c>
      <c r="D1313" t="s">
        <v>1525</v>
      </c>
      <c r="E1313" t="s">
        <v>1525</v>
      </c>
      <c r="F1313" t="s">
        <v>1587</v>
      </c>
      <c r="G1313" t="s">
        <v>1544</v>
      </c>
    </row>
    <row r="1314" spans="1:7" x14ac:dyDescent="0.2">
      <c r="A1314" t="s">
        <v>8186</v>
      </c>
      <c r="B1314" t="s">
        <v>10652</v>
      </c>
      <c r="C1314" t="s">
        <v>10653</v>
      </c>
      <c r="D1314" t="s">
        <v>10654</v>
      </c>
      <c r="E1314" t="s">
        <v>10654</v>
      </c>
      <c r="F1314" t="s">
        <v>1588</v>
      </c>
      <c r="G1314" t="s">
        <v>1589</v>
      </c>
    </row>
    <row r="1315" spans="1:7" x14ac:dyDescent="0.2">
      <c r="A1315" t="s">
        <v>8177</v>
      </c>
      <c r="B1315" t="s">
        <v>10655</v>
      </c>
      <c r="C1315" t="s">
        <v>10656</v>
      </c>
      <c r="D1315" t="s">
        <v>10654</v>
      </c>
      <c r="E1315" t="s">
        <v>10654</v>
      </c>
      <c r="F1315" t="s">
        <v>19511</v>
      </c>
      <c r="G1315" t="s">
        <v>19511</v>
      </c>
    </row>
    <row r="1316" spans="1:7" x14ac:dyDescent="0.2">
      <c r="A1316" t="s">
        <v>8183</v>
      </c>
      <c r="B1316" t="s">
        <v>10657</v>
      </c>
      <c r="C1316" t="s">
        <v>10658</v>
      </c>
      <c r="D1316" t="s">
        <v>10654</v>
      </c>
      <c r="E1316" t="s">
        <v>1590</v>
      </c>
      <c r="F1316" t="s">
        <v>1591</v>
      </c>
      <c r="G1316" t="s">
        <v>1592</v>
      </c>
    </row>
    <row r="1317" spans="1:7" x14ac:dyDescent="0.2">
      <c r="A1317" t="s">
        <v>8186</v>
      </c>
      <c r="B1317" t="s">
        <v>10659</v>
      </c>
      <c r="C1317" t="s">
        <v>10660</v>
      </c>
      <c r="D1317" t="s">
        <v>10661</v>
      </c>
      <c r="E1317" t="s">
        <v>10661</v>
      </c>
      <c r="F1317" t="s">
        <v>1593</v>
      </c>
      <c r="G1317" t="s">
        <v>1594</v>
      </c>
    </row>
    <row r="1318" spans="1:7" x14ac:dyDescent="0.2">
      <c r="A1318" t="s">
        <v>8183</v>
      </c>
      <c r="B1318" t="s">
        <v>10662</v>
      </c>
      <c r="C1318" t="s">
        <v>10663</v>
      </c>
      <c r="D1318" t="s">
        <v>10661</v>
      </c>
      <c r="E1318" t="s">
        <v>19511</v>
      </c>
      <c r="F1318" t="s">
        <v>1595</v>
      </c>
      <c r="G1318" t="s">
        <v>1596</v>
      </c>
    </row>
    <row r="1319" spans="1:7" x14ac:dyDescent="0.2">
      <c r="A1319" t="s">
        <v>8183</v>
      </c>
      <c r="B1319" t="s">
        <v>10664</v>
      </c>
      <c r="C1319" t="s">
        <v>10665</v>
      </c>
      <c r="D1319" t="s">
        <v>10666</v>
      </c>
      <c r="E1319" t="s">
        <v>10666</v>
      </c>
      <c r="F1319" t="s">
        <v>1597</v>
      </c>
      <c r="G1319" t="s">
        <v>1598</v>
      </c>
    </row>
    <row r="1320" spans="1:7" x14ac:dyDescent="0.2">
      <c r="A1320" t="s">
        <v>8186</v>
      </c>
      <c r="B1320" t="s">
        <v>10667</v>
      </c>
      <c r="C1320" t="s">
        <v>10668</v>
      </c>
      <c r="D1320" t="s">
        <v>10666</v>
      </c>
      <c r="E1320" t="s">
        <v>10669</v>
      </c>
      <c r="F1320" t="s">
        <v>1599</v>
      </c>
      <c r="G1320" t="s">
        <v>1600</v>
      </c>
    </row>
    <row r="1321" spans="1:7" x14ac:dyDescent="0.2">
      <c r="A1321" t="s">
        <v>8186</v>
      </c>
      <c r="B1321" t="s">
        <v>10670</v>
      </c>
      <c r="C1321" t="s">
        <v>19511</v>
      </c>
      <c r="D1321" t="s">
        <v>10666</v>
      </c>
      <c r="E1321" t="s">
        <v>10671</v>
      </c>
      <c r="F1321" t="s">
        <v>19511</v>
      </c>
      <c r="G1321" t="s">
        <v>1601</v>
      </c>
    </row>
    <row r="1322" spans="1:7" x14ac:dyDescent="0.2">
      <c r="A1322" t="s">
        <v>8177</v>
      </c>
      <c r="B1322" t="s">
        <v>10672</v>
      </c>
      <c r="C1322" t="s">
        <v>10673</v>
      </c>
      <c r="D1322" t="s">
        <v>10666</v>
      </c>
      <c r="E1322" t="s">
        <v>10666</v>
      </c>
      <c r="F1322" t="s">
        <v>1602</v>
      </c>
      <c r="G1322" t="s">
        <v>1603</v>
      </c>
    </row>
    <row r="1323" spans="1:7" x14ac:dyDescent="0.2">
      <c r="A1323" t="s">
        <v>8216</v>
      </c>
      <c r="B1323" t="s">
        <v>10097</v>
      </c>
      <c r="C1323" t="s">
        <v>10674</v>
      </c>
      <c r="D1323" t="s">
        <v>10666</v>
      </c>
      <c r="E1323" t="s">
        <v>10666</v>
      </c>
      <c r="F1323" t="s">
        <v>19511</v>
      </c>
      <c r="G1323" t="s">
        <v>1604</v>
      </c>
    </row>
    <row r="1324" spans="1:7" x14ac:dyDescent="0.2">
      <c r="A1324" t="s">
        <v>8186</v>
      </c>
      <c r="B1324" t="s">
        <v>10675</v>
      </c>
      <c r="C1324" t="s">
        <v>10676</v>
      </c>
      <c r="D1324" t="s">
        <v>10666</v>
      </c>
      <c r="E1324" t="s">
        <v>10666</v>
      </c>
      <c r="F1324" t="s">
        <v>19511</v>
      </c>
      <c r="G1324" t="s">
        <v>19511</v>
      </c>
    </row>
    <row r="1325" spans="1:7" x14ac:dyDescent="0.2">
      <c r="A1325" t="s">
        <v>8183</v>
      </c>
      <c r="B1325" t="s">
        <v>10677</v>
      </c>
      <c r="C1325" t="s">
        <v>10678</v>
      </c>
      <c r="D1325" t="s">
        <v>10679</v>
      </c>
      <c r="E1325" t="s">
        <v>10679</v>
      </c>
      <c r="F1325" t="s">
        <v>19511</v>
      </c>
      <c r="G1325" t="s">
        <v>1605</v>
      </c>
    </row>
    <row r="1326" spans="1:7" x14ac:dyDescent="0.2">
      <c r="A1326" t="s">
        <v>8183</v>
      </c>
      <c r="B1326" t="s">
        <v>10680</v>
      </c>
      <c r="C1326" t="s">
        <v>10681</v>
      </c>
      <c r="D1326" t="s">
        <v>10679</v>
      </c>
      <c r="E1326" t="s">
        <v>10679</v>
      </c>
      <c r="F1326" t="s">
        <v>19511</v>
      </c>
      <c r="G1326" t="s">
        <v>19511</v>
      </c>
    </row>
    <row r="1327" spans="1:7" x14ac:dyDescent="0.2">
      <c r="A1327" t="s">
        <v>8183</v>
      </c>
      <c r="B1327" t="s">
        <v>10682</v>
      </c>
      <c r="C1327" t="s">
        <v>10683</v>
      </c>
      <c r="D1327" t="s">
        <v>10679</v>
      </c>
      <c r="E1327" t="s">
        <v>1606</v>
      </c>
      <c r="F1327" t="s">
        <v>1607</v>
      </c>
      <c r="G1327" t="s">
        <v>1608</v>
      </c>
    </row>
    <row r="1328" spans="1:7" x14ac:dyDescent="0.2">
      <c r="A1328" t="s">
        <v>8183</v>
      </c>
      <c r="B1328" t="s">
        <v>10684</v>
      </c>
      <c r="C1328" t="s">
        <v>10685</v>
      </c>
      <c r="D1328" t="s">
        <v>10679</v>
      </c>
      <c r="E1328" t="s">
        <v>10679</v>
      </c>
      <c r="F1328" t="s">
        <v>19511</v>
      </c>
      <c r="G1328" t="s">
        <v>19511</v>
      </c>
    </row>
    <row r="1329" spans="1:7" x14ac:dyDescent="0.2">
      <c r="A1329" t="s">
        <v>8220</v>
      </c>
      <c r="B1329" t="s">
        <v>10686</v>
      </c>
      <c r="C1329" t="s">
        <v>10687</v>
      </c>
      <c r="D1329" t="s">
        <v>10679</v>
      </c>
      <c r="E1329" t="s">
        <v>10679</v>
      </c>
      <c r="F1329" t="s">
        <v>19511</v>
      </c>
      <c r="G1329" t="s">
        <v>19511</v>
      </c>
    </row>
    <row r="1330" spans="1:7" x14ac:dyDescent="0.2">
      <c r="A1330" t="s">
        <v>8216</v>
      </c>
      <c r="B1330" t="s">
        <v>10688</v>
      </c>
      <c r="C1330" t="s">
        <v>10689</v>
      </c>
      <c r="D1330" t="s">
        <v>10679</v>
      </c>
      <c r="E1330" t="s">
        <v>10679</v>
      </c>
      <c r="F1330" t="s">
        <v>19511</v>
      </c>
      <c r="G1330" t="s">
        <v>19511</v>
      </c>
    </row>
    <row r="1331" spans="1:7" x14ac:dyDescent="0.2">
      <c r="A1331" t="s">
        <v>8171</v>
      </c>
      <c r="B1331" t="s">
        <v>10690</v>
      </c>
      <c r="C1331" t="s">
        <v>10691</v>
      </c>
      <c r="D1331" t="s">
        <v>10679</v>
      </c>
      <c r="E1331" t="s">
        <v>10679</v>
      </c>
      <c r="F1331" t="s">
        <v>1609</v>
      </c>
      <c r="G1331" t="s">
        <v>1610</v>
      </c>
    </row>
    <row r="1332" spans="1:7" x14ac:dyDescent="0.2">
      <c r="A1332" t="s">
        <v>8216</v>
      </c>
      <c r="B1332" t="s">
        <v>10692</v>
      </c>
      <c r="C1332" t="s">
        <v>10693</v>
      </c>
      <c r="D1332" t="s">
        <v>10679</v>
      </c>
      <c r="E1332" t="s">
        <v>19511</v>
      </c>
      <c r="F1332" t="s">
        <v>19511</v>
      </c>
      <c r="G1332" t="s">
        <v>1611</v>
      </c>
    </row>
    <row r="1333" spans="1:7" x14ac:dyDescent="0.2">
      <c r="A1333" t="s">
        <v>8186</v>
      </c>
      <c r="B1333" t="s">
        <v>10694</v>
      </c>
      <c r="C1333" t="s">
        <v>10695</v>
      </c>
      <c r="D1333" t="s">
        <v>10696</v>
      </c>
      <c r="E1333" t="s">
        <v>10697</v>
      </c>
      <c r="F1333" t="s">
        <v>19511</v>
      </c>
      <c r="G1333" t="s">
        <v>1612</v>
      </c>
    </row>
    <row r="1334" spans="1:7" x14ac:dyDescent="0.2">
      <c r="A1334" t="s">
        <v>8186</v>
      </c>
      <c r="B1334" t="s">
        <v>10698</v>
      </c>
      <c r="C1334" t="s">
        <v>10699</v>
      </c>
      <c r="D1334" t="s">
        <v>10696</v>
      </c>
      <c r="E1334" t="s">
        <v>10696</v>
      </c>
      <c r="F1334" t="s">
        <v>19511</v>
      </c>
      <c r="G1334" t="s">
        <v>1613</v>
      </c>
    </row>
    <row r="1335" spans="1:7" x14ac:dyDescent="0.2">
      <c r="A1335" t="s">
        <v>8353</v>
      </c>
      <c r="B1335" t="s">
        <v>10700</v>
      </c>
      <c r="C1335" t="s">
        <v>10701</v>
      </c>
      <c r="D1335" t="s">
        <v>10696</v>
      </c>
      <c r="E1335" t="s">
        <v>10702</v>
      </c>
      <c r="F1335" t="s">
        <v>19511</v>
      </c>
      <c r="G1335" t="s">
        <v>1614</v>
      </c>
    </row>
    <row r="1336" spans="1:7" x14ac:dyDescent="0.2">
      <c r="A1336" t="s">
        <v>8186</v>
      </c>
      <c r="B1336" t="s">
        <v>10703</v>
      </c>
      <c r="C1336" t="s">
        <v>10704</v>
      </c>
      <c r="D1336" t="s">
        <v>10696</v>
      </c>
      <c r="E1336" t="s">
        <v>10705</v>
      </c>
      <c r="F1336" t="s">
        <v>1615</v>
      </c>
      <c r="G1336" t="s">
        <v>1616</v>
      </c>
    </row>
    <row r="1337" spans="1:7" x14ac:dyDescent="0.2">
      <c r="A1337" t="s">
        <v>8220</v>
      </c>
      <c r="B1337" t="s">
        <v>8250</v>
      </c>
      <c r="C1337" t="s">
        <v>19511</v>
      </c>
      <c r="D1337" t="s">
        <v>10696</v>
      </c>
      <c r="E1337" t="s">
        <v>10706</v>
      </c>
      <c r="F1337" t="s">
        <v>1617</v>
      </c>
      <c r="G1337" t="s">
        <v>1618</v>
      </c>
    </row>
    <row r="1338" spans="1:7" x14ac:dyDescent="0.2">
      <c r="A1338" t="s">
        <v>8353</v>
      </c>
      <c r="B1338" t="s">
        <v>10707</v>
      </c>
      <c r="C1338" t="s">
        <v>10708</v>
      </c>
      <c r="D1338" t="s">
        <v>10696</v>
      </c>
      <c r="E1338" t="s">
        <v>10696</v>
      </c>
      <c r="F1338" t="s">
        <v>212</v>
      </c>
      <c r="G1338" t="s">
        <v>213</v>
      </c>
    </row>
    <row r="1339" spans="1:7" x14ac:dyDescent="0.2">
      <c r="A1339" t="s">
        <v>8186</v>
      </c>
      <c r="B1339" t="s">
        <v>10709</v>
      </c>
      <c r="C1339" t="s">
        <v>10710</v>
      </c>
      <c r="D1339" t="s">
        <v>10696</v>
      </c>
      <c r="E1339" t="s">
        <v>10696</v>
      </c>
      <c r="F1339" t="s">
        <v>1619</v>
      </c>
      <c r="G1339" t="s">
        <v>1620</v>
      </c>
    </row>
    <row r="1340" spans="1:7" x14ac:dyDescent="0.2">
      <c r="A1340" t="s">
        <v>8183</v>
      </c>
      <c r="B1340" t="s">
        <v>10711</v>
      </c>
      <c r="C1340" t="s">
        <v>10712</v>
      </c>
      <c r="D1340" t="s">
        <v>10696</v>
      </c>
      <c r="E1340" t="s">
        <v>10696</v>
      </c>
      <c r="F1340" t="s">
        <v>1621</v>
      </c>
      <c r="G1340" t="s">
        <v>1622</v>
      </c>
    </row>
    <row r="1341" spans="1:7" x14ac:dyDescent="0.2">
      <c r="A1341" t="s">
        <v>8177</v>
      </c>
      <c r="B1341" t="s">
        <v>8266</v>
      </c>
      <c r="C1341" t="s">
        <v>10713</v>
      </c>
      <c r="D1341" t="s">
        <v>10696</v>
      </c>
      <c r="E1341" t="s">
        <v>10696</v>
      </c>
      <c r="F1341" t="s">
        <v>19511</v>
      </c>
      <c r="G1341" t="s">
        <v>1623</v>
      </c>
    </row>
    <row r="1342" spans="1:7" x14ac:dyDescent="0.2">
      <c r="A1342" t="s">
        <v>8186</v>
      </c>
      <c r="B1342" t="s">
        <v>10714</v>
      </c>
      <c r="C1342" t="s">
        <v>10715</v>
      </c>
      <c r="D1342" t="s">
        <v>10696</v>
      </c>
      <c r="E1342" t="s">
        <v>10696</v>
      </c>
      <c r="F1342" t="s">
        <v>19511</v>
      </c>
      <c r="G1342" t="s">
        <v>1624</v>
      </c>
    </row>
    <row r="1343" spans="1:7" x14ac:dyDescent="0.2">
      <c r="A1343" t="s">
        <v>8216</v>
      </c>
      <c r="B1343" t="s">
        <v>10716</v>
      </c>
      <c r="C1343" t="s">
        <v>19511</v>
      </c>
      <c r="D1343" t="s">
        <v>10696</v>
      </c>
      <c r="E1343" t="s">
        <v>1625</v>
      </c>
      <c r="F1343" t="s">
        <v>1626</v>
      </c>
      <c r="G1343" t="s">
        <v>1627</v>
      </c>
    </row>
    <row r="1344" spans="1:7" x14ac:dyDescent="0.2">
      <c r="A1344" t="s">
        <v>8171</v>
      </c>
      <c r="B1344" t="s">
        <v>10717</v>
      </c>
      <c r="C1344" t="s">
        <v>10718</v>
      </c>
      <c r="D1344" t="s">
        <v>10696</v>
      </c>
      <c r="E1344" t="s">
        <v>10696</v>
      </c>
      <c r="F1344" t="s">
        <v>1628</v>
      </c>
      <c r="G1344" t="s">
        <v>1629</v>
      </c>
    </row>
    <row r="1345" spans="1:7" x14ac:dyDescent="0.2">
      <c r="A1345" t="s">
        <v>8216</v>
      </c>
      <c r="B1345" t="s">
        <v>10719</v>
      </c>
      <c r="C1345" t="s">
        <v>10720</v>
      </c>
      <c r="D1345" t="s">
        <v>10696</v>
      </c>
      <c r="E1345" t="s">
        <v>10696</v>
      </c>
      <c r="F1345" t="s">
        <v>1630</v>
      </c>
      <c r="G1345" t="s">
        <v>1631</v>
      </c>
    </row>
    <row r="1346" spans="1:7" x14ac:dyDescent="0.2">
      <c r="A1346" t="s">
        <v>8171</v>
      </c>
      <c r="B1346" t="s">
        <v>10721</v>
      </c>
      <c r="C1346" t="s">
        <v>19511</v>
      </c>
      <c r="D1346" t="s">
        <v>10696</v>
      </c>
      <c r="E1346" t="s">
        <v>10722</v>
      </c>
      <c r="F1346" t="s">
        <v>1632</v>
      </c>
      <c r="G1346" t="s">
        <v>1633</v>
      </c>
    </row>
    <row r="1347" spans="1:7" x14ac:dyDescent="0.2">
      <c r="A1347" t="s">
        <v>8171</v>
      </c>
      <c r="B1347" t="s">
        <v>10723</v>
      </c>
      <c r="C1347" t="s">
        <v>10724</v>
      </c>
      <c r="D1347" t="s">
        <v>10696</v>
      </c>
      <c r="E1347" t="s">
        <v>10696</v>
      </c>
      <c r="F1347" t="s">
        <v>1634</v>
      </c>
      <c r="G1347" t="s">
        <v>1635</v>
      </c>
    </row>
    <row r="1348" spans="1:7" x14ac:dyDescent="0.2">
      <c r="A1348" t="s">
        <v>8171</v>
      </c>
      <c r="B1348" t="s">
        <v>10725</v>
      </c>
      <c r="C1348" t="s">
        <v>10726</v>
      </c>
      <c r="D1348" t="s">
        <v>10696</v>
      </c>
      <c r="E1348" t="s">
        <v>19511</v>
      </c>
      <c r="F1348" t="s">
        <v>1636</v>
      </c>
      <c r="G1348" t="s">
        <v>1637</v>
      </c>
    </row>
    <row r="1349" spans="1:7" x14ac:dyDescent="0.2">
      <c r="A1349" t="s">
        <v>8186</v>
      </c>
      <c r="B1349" t="s">
        <v>8232</v>
      </c>
      <c r="C1349" t="s">
        <v>10727</v>
      </c>
      <c r="D1349" t="s">
        <v>10696</v>
      </c>
      <c r="E1349" t="s">
        <v>10696</v>
      </c>
      <c r="F1349" t="s">
        <v>1619</v>
      </c>
      <c r="G1349" t="s">
        <v>1638</v>
      </c>
    </row>
    <row r="1350" spans="1:7" x14ac:dyDescent="0.2">
      <c r="A1350" t="s">
        <v>8285</v>
      </c>
      <c r="B1350" t="s">
        <v>10728</v>
      </c>
      <c r="C1350" t="s">
        <v>19511</v>
      </c>
      <c r="D1350" t="s">
        <v>10696</v>
      </c>
      <c r="E1350" t="s">
        <v>10729</v>
      </c>
      <c r="F1350" t="s">
        <v>19511</v>
      </c>
      <c r="G1350" t="s">
        <v>1639</v>
      </c>
    </row>
    <row r="1351" spans="1:7" x14ac:dyDescent="0.2">
      <c r="A1351" t="s">
        <v>8186</v>
      </c>
      <c r="B1351" t="s">
        <v>10730</v>
      </c>
      <c r="C1351" t="s">
        <v>19511</v>
      </c>
      <c r="D1351" t="s">
        <v>10696</v>
      </c>
      <c r="E1351" t="s">
        <v>10731</v>
      </c>
      <c r="F1351" t="s">
        <v>19511</v>
      </c>
      <c r="G1351" t="s">
        <v>1640</v>
      </c>
    </row>
    <row r="1352" spans="1:7" x14ac:dyDescent="0.2">
      <c r="A1352" t="s">
        <v>8177</v>
      </c>
      <c r="B1352" t="s">
        <v>10732</v>
      </c>
      <c r="C1352" t="s">
        <v>10733</v>
      </c>
      <c r="D1352" t="s">
        <v>10734</v>
      </c>
      <c r="E1352" t="s">
        <v>10735</v>
      </c>
      <c r="F1352" t="s">
        <v>1641</v>
      </c>
      <c r="G1352" t="s">
        <v>1642</v>
      </c>
    </row>
    <row r="1353" spans="1:7" x14ac:dyDescent="0.2">
      <c r="A1353" t="s">
        <v>8285</v>
      </c>
      <c r="B1353" t="s">
        <v>10736</v>
      </c>
      <c r="C1353" t="s">
        <v>10737</v>
      </c>
      <c r="D1353" t="s">
        <v>10734</v>
      </c>
      <c r="E1353" t="s">
        <v>10734</v>
      </c>
      <c r="F1353" t="s">
        <v>19511</v>
      </c>
      <c r="G1353" t="s">
        <v>1643</v>
      </c>
    </row>
    <row r="1354" spans="1:7" x14ac:dyDescent="0.2">
      <c r="A1354" t="s">
        <v>8186</v>
      </c>
      <c r="B1354" t="s">
        <v>10738</v>
      </c>
      <c r="C1354" t="s">
        <v>10739</v>
      </c>
      <c r="D1354" t="s">
        <v>10734</v>
      </c>
      <c r="E1354" t="s">
        <v>10734</v>
      </c>
      <c r="F1354" t="s">
        <v>1644</v>
      </c>
      <c r="G1354" t="s">
        <v>1645</v>
      </c>
    </row>
    <row r="1355" spans="1:7" x14ac:dyDescent="0.2">
      <c r="A1355" t="s">
        <v>8174</v>
      </c>
      <c r="B1355" t="s">
        <v>10740</v>
      </c>
      <c r="C1355" t="s">
        <v>10741</v>
      </c>
      <c r="D1355" t="s">
        <v>10734</v>
      </c>
      <c r="E1355" t="s">
        <v>10742</v>
      </c>
      <c r="F1355" t="s">
        <v>1646</v>
      </c>
      <c r="G1355" t="s">
        <v>1647</v>
      </c>
    </row>
    <row r="1356" spans="1:7" x14ac:dyDescent="0.2">
      <c r="A1356" t="s">
        <v>8174</v>
      </c>
      <c r="B1356" t="s">
        <v>10740</v>
      </c>
      <c r="C1356" t="s">
        <v>10743</v>
      </c>
      <c r="D1356" t="s">
        <v>10734</v>
      </c>
      <c r="E1356" t="s">
        <v>10742</v>
      </c>
      <c r="F1356" t="s">
        <v>1646</v>
      </c>
      <c r="G1356" t="s">
        <v>1647</v>
      </c>
    </row>
    <row r="1357" spans="1:7" x14ac:dyDescent="0.2">
      <c r="A1357" t="s">
        <v>8174</v>
      </c>
      <c r="B1357" t="s">
        <v>10740</v>
      </c>
      <c r="C1357" t="s">
        <v>10744</v>
      </c>
      <c r="D1357" t="s">
        <v>10734</v>
      </c>
      <c r="E1357" t="s">
        <v>10745</v>
      </c>
      <c r="F1357" t="s">
        <v>1646</v>
      </c>
      <c r="G1357" t="s">
        <v>1648</v>
      </c>
    </row>
    <row r="1358" spans="1:7" x14ac:dyDescent="0.2">
      <c r="A1358" t="s">
        <v>8183</v>
      </c>
      <c r="B1358" t="s">
        <v>10746</v>
      </c>
      <c r="C1358" t="s">
        <v>10747</v>
      </c>
      <c r="D1358" t="s">
        <v>10734</v>
      </c>
      <c r="E1358" t="s">
        <v>1649</v>
      </c>
      <c r="F1358" t="s">
        <v>1650</v>
      </c>
      <c r="G1358" t="s">
        <v>1651</v>
      </c>
    </row>
    <row r="1359" spans="1:7" x14ac:dyDescent="0.2">
      <c r="A1359" t="s">
        <v>8171</v>
      </c>
      <c r="B1359" t="s">
        <v>10748</v>
      </c>
      <c r="C1359" t="s">
        <v>19511</v>
      </c>
      <c r="D1359" t="s">
        <v>10734</v>
      </c>
      <c r="E1359" t="s">
        <v>19511</v>
      </c>
      <c r="F1359" t="s">
        <v>1652</v>
      </c>
      <c r="G1359" t="s">
        <v>1653</v>
      </c>
    </row>
    <row r="1360" spans="1:7" x14ac:dyDescent="0.2">
      <c r="A1360" t="s">
        <v>8183</v>
      </c>
      <c r="B1360" t="s">
        <v>10749</v>
      </c>
      <c r="C1360" t="s">
        <v>10750</v>
      </c>
      <c r="D1360" t="s">
        <v>10751</v>
      </c>
      <c r="E1360" t="s">
        <v>10752</v>
      </c>
      <c r="F1360" t="s">
        <v>19511</v>
      </c>
      <c r="G1360" t="s">
        <v>1654</v>
      </c>
    </row>
    <row r="1361" spans="1:7" x14ac:dyDescent="0.2">
      <c r="A1361" t="s">
        <v>8183</v>
      </c>
      <c r="B1361" t="s">
        <v>10753</v>
      </c>
      <c r="C1361" t="s">
        <v>10754</v>
      </c>
      <c r="D1361" t="s">
        <v>10751</v>
      </c>
      <c r="E1361" t="s">
        <v>19511</v>
      </c>
      <c r="F1361" t="s">
        <v>1655</v>
      </c>
      <c r="G1361" t="s">
        <v>1656</v>
      </c>
    </row>
    <row r="1362" spans="1:7" x14ac:dyDescent="0.2">
      <c r="A1362" t="s">
        <v>8183</v>
      </c>
      <c r="B1362" t="s">
        <v>10755</v>
      </c>
      <c r="C1362" t="s">
        <v>10756</v>
      </c>
      <c r="D1362" t="s">
        <v>10751</v>
      </c>
      <c r="E1362" t="s">
        <v>19511</v>
      </c>
      <c r="F1362" t="s">
        <v>1657</v>
      </c>
      <c r="G1362" t="s">
        <v>1658</v>
      </c>
    </row>
    <row r="1363" spans="1:7" x14ac:dyDescent="0.2">
      <c r="A1363" t="s">
        <v>8174</v>
      </c>
      <c r="B1363" t="s">
        <v>10757</v>
      </c>
      <c r="C1363" t="s">
        <v>19511</v>
      </c>
      <c r="D1363" t="s">
        <v>10751</v>
      </c>
      <c r="E1363" t="s">
        <v>19511</v>
      </c>
      <c r="F1363" t="s">
        <v>19511</v>
      </c>
      <c r="G1363" t="s">
        <v>1659</v>
      </c>
    </row>
    <row r="1364" spans="1:7" x14ac:dyDescent="0.2">
      <c r="A1364" t="s">
        <v>8183</v>
      </c>
      <c r="B1364" t="s">
        <v>10758</v>
      </c>
      <c r="C1364" t="s">
        <v>10759</v>
      </c>
      <c r="D1364" t="s">
        <v>10751</v>
      </c>
      <c r="E1364" t="s">
        <v>19511</v>
      </c>
      <c r="F1364" t="s">
        <v>1660</v>
      </c>
      <c r="G1364" t="s">
        <v>1661</v>
      </c>
    </row>
    <row r="1365" spans="1:7" x14ac:dyDescent="0.2">
      <c r="A1365" t="s">
        <v>8183</v>
      </c>
      <c r="B1365" t="s">
        <v>10760</v>
      </c>
      <c r="C1365" t="s">
        <v>10761</v>
      </c>
      <c r="D1365" t="s">
        <v>10751</v>
      </c>
      <c r="E1365" t="s">
        <v>10751</v>
      </c>
      <c r="F1365" t="s">
        <v>19511</v>
      </c>
      <c r="G1365" t="s">
        <v>1662</v>
      </c>
    </row>
    <row r="1366" spans="1:7" x14ac:dyDescent="0.2">
      <c r="A1366" t="s">
        <v>8183</v>
      </c>
      <c r="B1366" t="s">
        <v>10762</v>
      </c>
      <c r="C1366" t="s">
        <v>10763</v>
      </c>
      <c r="D1366" t="s">
        <v>10751</v>
      </c>
      <c r="E1366" t="s">
        <v>10751</v>
      </c>
      <c r="F1366" t="s">
        <v>1663</v>
      </c>
      <c r="G1366" t="s">
        <v>1664</v>
      </c>
    </row>
    <row r="1367" spans="1:7" x14ac:dyDescent="0.2">
      <c r="A1367" t="s">
        <v>8183</v>
      </c>
      <c r="B1367" t="s">
        <v>10764</v>
      </c>
      <c r="C1367" t="s">
        <v>10765</v>
      </c>
      <c r="D1367" t="s">
        <v>10751</v>
      </c>
      <c r="E1367" t="s">
        <v>10766</v>
      </c>
      <c r="F1367" t="s">
        <v>19511</v>
      </c>
      <c r="G1367" t="s">
        <v>1665</v>
      </c>
    </row>
    <row r="1368" spans="1:7" x14ac:dyDescent="0.2">
      <c r="A1368" t="s">
        <v>8186</v>
      </c>
      <c r="B1368" t="s">
        <v>10767</v>
      </c>
      <c r="C1368" t="s">
        <v>10768</v>
      </c>
      <c r="D1368" t="s">
        <v>10751</v>
      </c>
      <c r="E1368" t="s">
        <v>10751</v>
      </c>
      <c r="F1368" t="s">
        <v>1666</v>
      </c>
      <c r="G1368" t="s">
        <v>1667</v>
      </c>
    </row>
    <row r="1369" spans="1:7" x14ac:dyDescent="0.2">
      <c r="A1369" t="s">
        <v>8186</v>
      </c>
      <c r="B1369" t="s">
        <v>10769</v>
      </c>
      <c r="C1369" t="s">
        <v>10770</v>
      </c>
      <c r="D1369" t="s">
        <v>10751</v>
      </c>
      <c r="E1369" t="s">
        <v>10751</v>
      </c>
      <c r="F1369" t="s">
        <v>1668</v>
      </c>
      <c r="G1369" t="s">
        <v>1669</v>
      </c>
    </row>
    <row r="1370" spans="1:7" x14ac:dyDescent="0.2">
      <c r="A1370" t="s">
        <v>8186</v>
      </c>
      <c r="B1370" t="s">
        <v>10771</v>
      </c>
      <c r="C1370" t="s">
        <v>10772</v>
      </c>
      <c r="D1370" t="s">
        <v>10751</v>
      </c>
      <c r="E1370" t="s">
        <v>10751</v>
      </c>
      <c r="F1370" t="s">
        <v>1670</v>
      </c>
      <c r="G1370" t="s">
        <v>1671</v>
      </c>
    </row>
    <row r="1371" spans="1:7" x14ac:dyDescent="0.2">
      <c r="A1371" t="s">
        <v>8186</v>
      </c>
      <c r="B1371" t="s">
        <v>10773</v>
      </c>
      <c r="C1371" t="s">
        <v>10774</v>
      </c>
      <c r="D1371" t="s">
        <v>10751</v>
      </c>
      <c r="E1371" t="s">
        <v>10751</v>
      </c>
      <c r="F1371" t="s">
        <v>1672</v>
      </c>
      <c r="G1371" t="s">
        <v>1673</v>
      </c>
    </row>
    <row r="1372" spans="1:7" x14ac:dyDescent="0.2">
      <c r="A1372" t="s">
        <v>8171</v>
      </c>
      <c r="B1372" t="s">
        <v>10775</v>
      </c>
      <c r="C1372" t="s">
        <v>10776</v>
      </c>
      <c r="D1372" t="s">
        <v>10751</v>
      </c>
      <c r="E1372" t="s">
        <v>10751</v>
      </c>
      <c r="F1372" t="s">
        <v>1674</v>
      </c>
      <c r="G1372" t="s">
        <v>1675</v>
      </c>
    </row>
    <row r="1373" spans="1:7" x14ac:dyDescent="0.2">
      <c r="A1373" t="s">
        <v>8174</v>
      </c>
      <c r="B1373" t="s">
        <v>10777</v>
      </c>
      <c r="C1373" t="s">
        <v>10778</v>
      </c>
      <c r="D1373" t="s">
        <v>10751</v>
      </c>
      <c r="E1373" t="s">
        <v>19511</v>
      </c>
      <c r="F1373" t="s">
        <v>19511</v>
      </c>
      <c r="G1373" t="s">
        <v>1676</v>
      </c>
    </row>
    <row r="1374" spans="1:7" x14ac:dyDescent="0.2">
      <c r="A1374" t="s">
        <v>8174</v>
      </c>
      <c r="B1374" t="s">
        <v>10779</v>
      </c>
      <c r="C1374" t="s">
        <v>1677</v>
      </c>
      <c r="D1374" t="s">
        <v>10751</v>
      </c>
      <c r="E1374" t="s">
        <v>10751</v>
      </c>
      <c r="F1374" t="s">
        <v>1678</v>
      </c>
      <c r="G1374" t="s">
        <v>1679</v>
      </c>
    </row>
    <row r="1375" spans="1:7" x14ac:dyDescent="0.2">
      <c r="A1375" t="s">
        <v>8174</v>
      </c>
      <c r="B1375" t="s">
        <v>10780</v>
      </c>
      <c r="C1375" t="s">
        <v>1680</v>
      </c>
      <c r="D1375" t="s">
        <v>10751</v>
      </c>
      <c r="E1375" t="s">
        <v>10751</v>
      </c>
      <c r="F1375" t="s">
        <v>19511</v>
      </c>
      <c r="G1375" t="s">
        <v>19511</v>
      </c>
    </row>
    <row r="1376" spans="1:7" x14ac:dyDescent="0.2">
      <c r="A1376" t="s">
        <v>8174</v>
      </c>
      <c r="B1376" t="s">
        <v>10781</v>
      </c>
      <c r="C1376" t="s">
        <v>1681</v>
      </c>
      <c r="D1376" t="s">
        <v>10751</v>
      </c>
      <c r="E1376" t="s">
        <v>10751</v>
      </c>
      <c r="F1376" t="s">
        <v>19511</v>
      </c>
      <c r="G1376" t="s">
        <v>19511</v>
      </c>
    </row>
    <row r="1377" spans="1:7" x14ac:dyDescent="0.2">
      <c r="A1377" t="s">
        <v>8183</v>
      </c>
      <c r="B1377" t="s">
        <v>10782</v>
      </c>
      <c r="C1377" t="s">
        <v>10783</v>
      </c>
      <c r="D1377" t="s">
        <v>10751</v>
      </c>
      <c r="E1377" t="s">
        <v>10751</v>
      </c>
      <c r="F1377" t="s">
        <v>1682</v>
      </c>
      <c r="G1377" t="s">
        <v>1683</v>
      </c>
    </row>
    <row r="1378" spans="1:7" x14ac:dyDescent="0.2">
      <c r="A1378" t="s">
        <v>8174</v>
      </c>
      <c r="B1378" t="s">
        <v>10784</v>
      </c>
      <c r="C1378" t="s">
        <v>10785</v>
      </c>
      <c r="D1378" t="s">
        <v>10751</v>
      </c>
      <c r="E1378" t="s">
        <v>10786</v>
      </c>
      <c r="F1378" t="s">
        <v>19511</v>
      </c>
      <c r="G1378" t="s">
        <v>1684</v>
      </c>
    </row>
    <row r="1379" spans="1:7" x14ac:dyDescent="0.2">
      <c r="A1379" t="s">
        <v>8183</v>
      </c>
      <c r="B1379" t="s">
        <v>10787</v>
      </c>
      <c r="C1379" t="s">
        <v>1685</v>
      </c>
      <c r="D1379" t="s">
        <v>10788</v>
      </c>
      <c r="E1379" t="s">
        <v>19511</v>
      </c>
      <c r="F1379" t="s">
        <v>19511</v>
      </c>
      <c r="G1379" t="s">
        <v>1686</v>
      </c>
    </row>
    <row r="1380" spans="1:7" x14ac:dyDescent="0.2">
      <c r="A1380" t="s">
        <v>8183</v>
      </c>
      <c r="B1380" t="s">
        <v>10789</v>
      </c>
      <c r="C1380" t="s">
        <v>1687</v>
      </c>
      <c r="D1380" t="s">
        <v>10788</v>
      </c>
      <c r="E1380" t="s">
        <v>10788</v>
      </c>
      <c r="F1380" t="s">
        <v>1688</v>
      </c>
      <c r="G1380" t="s">
        <v>1689</v>
      </c>
    </row>
    <row r="1381" spans="1:7" x14ac:dyDescent="0.2">
      <c r="A1381" t="s">
        <v>8285</v>
      </c>
      <c r="B1381" t="s">
        <v>10790</v>
      </c>
      <c r="C1381" t="s">
        <v>10791</v>
      </c>
      <c r="D1381" t="s">
        <v>10788</v>
      </c>
      <c r="E1381" t="s">
        <v>19511</v>
      </c>
      <c r="F1381" t="s">
        <v>19511</v>
      </c>
      <c r="G1381" t="s">
        <v>1690</v>
      </c>
    </row>
    <row r="1382" spans="1:7" x14ac:dyDescent="0.2">
      <c r="A1382" t="s">
        <v>8183</v>
      </c>
      <c r="B1382" t="s">
        <v>10792</v>
      </c>
      <c r="C1382" t="s">
        <v>10793</v>
      </c>
      <c r="D1382" t="s">
        <v>10788</v>
      </c>
      <c r="E1382" t="s">
        <v>10788</v>
      </c>
      <c r="F1382" t="s">
        <v>1691</v>
      </c>
      <c r="G1382" t="s">
        <v>1692</v>
      </c>
    </row>
    <row r="1383" spans="1:7" x14ac:dyDescent="0.2">
      <c r="A1383" t="s">
        <v>8174</v>
      </c>
      <c r="B1383" t="s">
        <v>10794</v>
      </c>
      <c r="C1383" t="s">
        <v>10795</v>
      </c>
      <c r="D1383" t="s">
        <v>10788</v>
      </c>
      <c r="E1383" t="s">
        <v>19511</v>
      </c>
      <c r="F1383" t="s">
        <v>19511</v>
      </c>
      <c r="G1383" t="s">
        <v>1693</v>
      </c>
    </row>
    <row r="1384" spans="1:7" x14ac:dyDescent="0.2">
      <c r="A1384" t="s">
        <v>8183</v>
      </c>
      <c r="B1384" t="s">
        <v>10796</v>
      </c>
      <c r="C1384" t="s">
        <v>10797</v>
      </c>
      <c r="D1384" t="s">
        <v>10798</v>
      </c>
      <c r="E1384" t="s">
        <v>19511</v>
      </c>
      <c r="F1384" t="s">
        <v>19511</v>
      </c>
      <c r="G1384" t="s">
        <v>1694</v>
      </c>
    </row>
    <row r="1385" spans="1:7" x14ac:dyDescent="0.2">
      <c r="A1385" t="s">
        <v>8186</v>
      </c>
      <c r="B1385" t="s">
        <v>10799</v>
      </c>
      <c r="C1385" t="s">
        <v>19511</v>
      </c>
      <c r="D1385" t="s">
        <v>10798</v>
      </c>
      <c r="E1385" t="s">
        <v>19511</v>
      </c>
      <c r="F1385" t="s">
        <v>19511</v>
      </c>
      <c r="G1385" t="s">
        <v>1695</v>
      </c>
    </row>
    <row r="1386" spans="1:7" x14ac:dyDescent="0.2">
      <c r="A1386" t="s">
        <v>8171</v>
      </c>
      <c r="B1386" t="s">
        <v>10800</v>
      </c>
      <c r="C1386" t="s">
        <v>10801</v>
      </c>
      <c r="D1386" t="s">
        <v>10798</v>
      </c>
      <c r="E1386" t="s">
        <v>10798</v>
      </c>
      <c r="F1386" t="s">
        <v>1696</v>
      </c>
      <c r="G1386" t="s">
        <v>1697</v>
      </c>
    </row>
    <row r="1387" spans="1:7" x14ac:dyDescent="0.2">
      <c r="A1387" t="s">
        <v>8186</v>
      </c>
      <c r="B1387" t="s">
        <v>10802</v>
      </c>
      <c r="C1387" t="s">
        <v>10803</v>
      </c>
      <c r="D1387" t="s">
        <v>10798</v>
      </c>
      <c r="E1387" t="s">
        <v>10798</v>
      </c>
      <c r="F1387" t="s">
        <v>19511</v>
      </c>
      <c r="G1387" t="s">
        <v>1698</v>
      </c>
    </row>
    <row r="1388" spans="1:7" x14ac:dyDescent="0.2">
      <c r="A1388" t="s">
        <v>8220</v>
      </c>
      <c r="B1388" t="s">
        <v>8250</v>
      </c>
      <c r="C1388" t="s">
        <v>19511</v>
      </c>
      <c r="D1388" t="s">
        <v>10798</v>
      </c>
      <c r="E1388" t="s">
        <v>19511</v>
      </c>
      <c r="F1388" t="s">
        <v>19511</v>
      </c>
      <c r="G1388" t="s">
        <v>19511</v>
      </c>
    </row>
    <row r="1389" spans="1:7" x14ac:dyDescent="0.2">
      <c r="A1389" t="s">
        <v>8183</v>
      </c>
      <c r="B1389" t="s">
        <v>10804</v>
      </c>
      <c r="C1389" t="s">
        <v>10805</v>
      </c>
      <c r="D1389" t="s">
        <v>10798</v>
      </c>
      <c r="E1389" t="s">
        <v>1699</v>
      </c>
      <c r="F1389" t="s">
        <v>1700</v>
      </c>
      <c r="G1389" t="s">
        <v>1701</v>
      </c>
    </row>
    <row r="1390" spans="1:7" x14ac:dyDescent="0.2">
      <c r="A1390" t="s">
        <v>8186</v>
      </c>
      <c r="B1390" t="s">
        <v>10806</v>
      </c>
      <c r="C1390" t="s">
        <v>10807</v>
      </c>
      <c r="D1390" t="s">
        <v>10798</v>
      </c>
      <c r="E1390" t="s">
        <v>10798</v>
      </c>
      <c r="F1390" t="s">
        <v>19511</v>
      </c>
      <c r="G1390" t="s">
        <v>1702</v>
      </c>
    </row>
    <row r="1391" spans="1:7" x14ac:dyDescent="0.2">
      <c r="A1391" t="s">
        <v>8186</v>
      </c>
      <c r="B1391" t="s">
        <v>10808</v>
      </c>
      <c r="C1391" t="s">
        <v>10809</v>
      </c>
      <c r="D1391" t="s">
        <v>10798</v>
      </c>
      <c r="E1391" t="s">
        <v>10798</v>
      </c>
      <c r="F1391" t="s">
        <v>1703</v>
      </c>
      <c r="G1391" t="s">
        <v>1704</v>
      </c>
    </row>
    <row r="1392" spans="1:7" x14ac:dyDescent="0.2">
      <c r="A1392" t="s">
        <v>8177</v>
      </c>
      <c r="B1392" t="s">
        <v>10810</v>
      </c>
      <c r="C1392" t="s">
        <v>10811</v>
      </c>
      <c r="D1392" t="s">
        <v>10798</v>
      </c>
      <c r="E1392" t="s">
        <v>10798</v>
      </c>
      <c r="F1392" t="s">
        <v>1705</v>
      </c>
      <c r="G1392" t="s">
        <v>1706</v>
      </c>
    </row>
    <row r="1393" spans="1:7" x14ac:dyDescent="0.2">
      <c r="A1393" t="s">
        <v>8183</v>
      </c>
      <c r="B1393" t="s">
        <v>10812</v>
      </c>
      <c r="C1393" t="s">
        <v>10813</v>
      </c>
      <c r="D1393" t="s">
        <v>10798</v>
      </c>
      <c r="E1393" t="s">
        <v>1699</v>
      </c>
      <c r="F1393" t="s">
        <v>19511</v>
      </c>
      <c r="G1393" t="s">
        <v>1707</v>
      </c>
    </row>
    <row r="1394" spans="1:7" x14ac:dyDescent="0.2">
      <c r="A1394" t="s">
        <v>8183</v>
      </c>
      <c r="B1394" t="s">
        <v>10814</v>
      </c>
      <c r="C1394" t="s">
        <v>10815</v>
      </c>
      <c r="D1394" t="s">
        <v>10798</v>
      </c>
      <c r="E1394" t="s">
        <v>19511</v>
      </c>
      <c r="F1394" t="s">
        <v>19511</v>
      </c>
      <c r="G1394" t="s">
        <v>19511</v>
      </c>
    </row>
    <row r="1395" spans="1:7" x14ac:dyDescent="0.2">
      <c r="A1395" t="s">
        <v>8186</v>
      </c>
      <c r="B1395" t="s">
        <v>10816</v>
      </c>
      <c r="C1395" t="s">
        <v>1708</v>
      </c>
      <c r="D1395" t="s">
        <v>10798</v>
      </c>
      <c r="E1395" t="s">
        <v>10068</v>
      </c>
      <c r="F1395" t="s">
        <v>19511</v>
      </c>
      <c r="G1395" t="s">
        <v>1709</v>
      </c>
    </row>
    <row r="1396" spans="1:7" x14ac:dyDescent="0.2">
      <c r="A1396" t="s">
        <v>8183</v>
      </c>
      <c r="B1396" t="s">
        <v>10817</v>
      </c>
      <c r="C1396" t="s">
        <v>10818</v>
      </c>
      <c r="D1396" t="s">
        <v>10819</v>
      </c>
      <c r="E1396" t="s">
        <v>19511</v>
      </c>
      <c r="F1396" t="s">
        <v>1710</v>
      </c>
      <c r="G1396" t="s">
        <v>1711</v>
      </c>
    </row>
    <row r="1397" spans="1:7" x14ac:dyDescent="0.2">
      <c r="A1397" t="s">
        <v>8183</v>
      </c>
      <c r="B1397" t="s">
        <v>10820</v>
      </c>
      <c r="C1397" t="s">
        <v>19511</v>
      </c>
      <c r="D1397" t="s">
        <v>10819</v>
      </c>
      <c r="E1397" t="s">
        <v>19511</v>
      </c>
      <c r="F1397" t="s">
        <v>19511</v>
      </c>
      <c r="G1397" t="s">
        <v>19511</v>
      </c>
    </row>
    <row r="1398" spans="1:7" x14ac:dyDescent="0.2">
      <c r="A1398" t="s">
        <v>8183</v>
      </c>
      <c r="B1398" t="s">
        <v>10821</v>
      </c>
      <c r="C1398" t="s">
        <v>10822</v>
      </c>
      <c r="D1398" t="s">
        <v>10819</v>
      </c>
      <c r="E1398" t="s">
        <v>19511</v>
      </c>
      <c r="F1398" t="s">
        <v>19511</v>
      </c>
      <c r="G1398" t="s">
        <v>1712</v>
      </c>
    </row>
    <row r="1399" spans="1:7" x14ac:dyDescent="0.2">
      <c r="A1399" t="s">
        <v>8177</v>
      </c>
      <c r="B1399" t="s">
        <v>10823</v>
      </c>
      <c r="C1399" t="s">
        <v>10824</v>
      </c>
      <c r="D1399" t="s">
        <v>10819</v>
      </c>
      <c r="E1399" t="s">
        <v>10825</v>
      </c>
      <c r="F1399" t="s">
        <v>1713</v>
      </c>
      <c r="G1399" t="s">
        <v>1714</v>
      </c>
    </row>
    <row r="1400" spans="1:7" x14ac:dyDescent="0.2">
      <c r="A1400" t="s">
        <v>8177</v>
      </c>
      <c r="B1400" t="s">
        <v>10826</v>
      </c>
      <c r="C1400" t="s">
        <v>10827</v>
      </c>
      <c r="D1400" t="s">
        <v>10819</v>
      </c>
      <c r="E1400" t="s">
        <v>10825</v>
      </c>
      <c r="F1400" t="s">
        <v>1715</v>
      </c>
      <c r="G1400" t="s">
        <v>1716</v>
      </c>
    </row>
    <row r="1401" spans="1:7" x14ac:dyDescent="0.2">
      <c r="A1401" t="s">
        <v>8186</v>
      </c>
      <c r="B1401" t="s">
        <v>10828</v>
      </c>
      <c r="C1401" t="s">
        <v>10829</v>
      </c>
      <c r="D1401" t="s">
        <v>10819</v>
      </c>
      <c r="E1401" t="s">
        <v>10830</v>
      </c>
      <c r="F1401" t="s">
        <v>1717</v>
      </c>
      <c r="G1401" t="s">
        <v>1718</v>
      </c>
    </row>
    <row r="1402" spans="1:7" x14ac:dyDescent="0.2">
      <c r="A1402" t="s">
        <v>8186</v>
      </c>
      <c r="B1402" t="s">
        <v>10831</v>
      </c>
      <c r="C1402" t="s">
        <v>10832</v>
      </c>
      <c r="D1402" t="s">
        <v>10819</v>
      </c>
      <c r="E1402" t="s">
        <v>10833</v>
      </c>
      <c r="F1402" t="s">
        <v>1719</v>
      </c>
      <c r="G1402" t="s">
        <v>1720</v>
      </c>
    </row>
    <row r="1403" spans="1:7" x14ac:dyDescent="0.2">
      <c r="A1403" t="s">
        <v>8186</v>
      </c>
      <c r="B1403" t="s">
        <v>10834</v>
      </c>
      <c r="C1403" t="s">
        <v>19511</v>
      </c>
      <c r="D1403" t="s">
        <v>10819</v>
      </c>
      <c r="E1403" t="s">
        <v>10825</v>
      </c>
      <c r="F1403" t="s">
        <v>19511</v>
      </c>
      <c r="G1403" t="s">
        <v>1721</v>
      </c>
    </row>
    <row r="1404" spans="1:7" x14ac:dyDescent="0.2">
      <c r="A1404" t="s">
        <v>8285</v>
      </c>
      <c r="B1404" t="s">
        <v>10835</v>
      </c>
      <c r="C1404" t="s">
        <v>10832</v>
      </c>
      <c r="D1404" t="s">
        <v>10819</v>
      </c>
      <c r="E1404" t="s">
        <v>10836</v>
      </c>
      <c r="F1404" t="s">
        <v>1722</v>
      </c>
      <c r="G1404" t="s">
        <v>1723</v>
      </c>
    </row>
    <row r="1405" spans="1:7" x14ac:dyDescent="0.2">
      <c r="A1405" t="s">
        <v>8186</v>
      </c>
      <c r="B1405" t="s">
        <v>10837</v>
      </c>
      <c r="C1405" t="s">
        <v>10838</v>
      </c>
      <c r="D1405" t="s">
        <v>10819</v>
      </c>
      <c r="E1405" t="s">
        <v>19511</v>
      </c>
      <c r="F1405" t="s">
        <v>1724</v>
      </c>
      <c r="G1405" t="s">
        <v>1725</v>
      </c>
    </row>
    <row r="1406" spans="1:7" x14ac:dyDescent="0.2">
      <c r="A1406" t="s">
        <v>8183</v>
      </c>
      <c r="B1406" t="s">
        <v>10839</v>
      </c>
      <c r="C1406" t="s">
        <v>10840</v>
      </c>
      <c r="D1406" t="s">
        <v>10819</v>
      </c>
      <c r="E1406" t="s">
        <v>10841</v>
      </c>
      <c r="F1406" t="s">
        <v>19511</v>
      </c>
      <c r="G1406" t="s">
        <v>1726</v>
      </c>
    </row>
    <row r="1407" spans="1:7" x14ac:dyDescent="0.2">
      <c r="A1407" t="s">
        <v>8216</v>
      </c>
      <c r="B1407" t="s">
        <v>10842</v>
      </c>
      <c r="C1407" t="s">
        <v>10843</v>
      </c>
      <c r="D1407" t="s">
        <v>10819</v>
      </c>
      <c r="E1407" t="s">
        <v>10844</v>
      </c>
      <c r="F1407" t="s">
        <v>19511</v>
      </c>
      <c r="G1407" t="s">
        <v>1723</v>
      </c>
    </row>
    <row r="1408" spans="1:7" x14ac:dyDescent="0.2">
      <c r="A1408" t="s">
        <v>8183</v>
      </c>
      <c r="B1408" t="s">
        <v>10845</v>
      </c>
      <c r="C1408" t="s">
        <v>10846</v>
      </c>
      <c r="D1408" t="s">
        <v>10819</v>
      </c>
      <c r="E1408" t="s">
        <v>10847</v>
      </c>
      <c r="F1408" t="s">
        <v>19511</v>
      </c>
      <c r="G1408" t="s">
        <v>1727</v>
      </c>
    </row>
    <row r="1409" spans="1:7" x14ac:dyDescent="0.2">
      <c r="A1409" t="s">
        <v>8183</v>
      </c>
      <c r="B1409" t="s">
        <v>10848</v>
      </c>
      <c r="C1409" t="s">
        <v>10849</v>
      </c>
      <c r="D1409" t="s">
        <v>10819</v>
      </c>
      <c r="E1409" t="s">
        <v>10825</v>
      </c>
      <c r="F1409" t="s">
        <v>1728</v>
      </c>
      <c r="G1409" t="s">
        <v>1727</v>
      </c>
    </row>
    <row r="1410" spans="1:7" x14ac:dyDescent="0.2">
      <c r="A1410" t="s">
        <v>8183</v>
      </c>
      <c r="B1410" t="s">
        <v>10850</v>
      </c>
      <c r="C1410" t="s">
        <v>10851</v>
      </c>
      <c r="D1410" t="s">
        <v>10819</v>
      </c>
      <c r="E1410" t="s">
        <v>10825</v>
      </c>
      <c r="F1410" t="s">
        <v>1729</v>
      </c>
      <c r="G1410" t="s">
        <v>1730</v>
      </c>
    </row>
    <row r="1411" spans="1:7" x14ac:dyDescent="0.2">
      <c r="A1411" t="s">
        <v>8183</v>
      </c>
      <c r="B1411" t="s">
        <v>10852</v>
      </c>
      <c r="C1411" t="s">
        <v>10853</v>
      </c>
      <c r="D1411" t="s">
        <v>10819</v>
      </c>
      <c r="E1411" t="s">
        <v>10825</v>
      </c>
      <c r="F1411" t="s">
        <v>1731</v>
      </c>
      <c r="G1411" t="s">
        <v>1732</v>
      </c>
    </row>
    <row r="1412" spans="1:7" x14ac:dyDescent="0.2">
      <c r="A1412" t="s">
        <v>8174</v>
      </c>
      <c r="B1412" t="s">
        <v>10854</v>
      </c>
      <c r="C1412" t="s">
        <v>10855</v>
      </c>
      <c r="D1412" t="s">
        <v>10819</v>
      </c>
      <c r="E1412" t="s">
        <v>10856</v>
      </c>
      <c r="F1412" t="s">
        <v>19511</v>
      </c>
      <c r="G1412" t="s">
        <v>1733</v>
      </c>
    </row>
    <row r="1413" spans="1:7" x14ac:dyDescent="0.2">
      <c r="A1413" t="s">
        <v>8183</v>
      </c>
      <c r="B1413" t="s">
        <v>10857</v>
      </c>
      <c r="C1413" t="s">
        <v>10858</v>
      </c>
      <c r="D1413" t="s">
        <v>10819</v>
      </c>
      <c r="E1413" t="s">
        <v>19511</v>
      </c>
      <c r="F1413" t="s">
        <v>1734</v>
      </c>
      <c r="G1413" t="s">
        <v>1735</v>
      </c>
    </row>
    <row r="1414" spans="1:7" x14ac:dyDescent="0.2">
      <c r="A1414" t="s">
        <v>8171</v>
      </c>
      <c r="B1414" t="s">
        <v>10859</v>
      </c>
      <c r="C1414" t="s">
        <v>10860</v>
      </c>
      <c r="D1414" t="s">
        <v>10861</v>
      </c>
      <c r="E1414" t="s">
        <v>19511</v>
      </c>
      <c r="F1414" t="s">
        <v>19511</v>
      </c>
      <c r="G1414" t="s">
        <v>1736</v>
      </c>
    </row>
    <row r="1415" spans="1:7" x14ac:dyDescent="0.2">
      <c r="A1415" t="s">
        <v>8186</v>
      </c>
      <c r="B1415" t="s">
        <v>10862</v>
      </c>
      <c r="C1415" t="s">
        <v>10863</v>
      </c>
      <c r="D1415" t="s">
        <v>10861</v>
      </c>
      <c r="E1415" t="s">
        <v>10864</v>
      </c>
      <c r="F1415" t="s">
        <v>1737</v>
      </c>
      <c r="G1415" t="s">
        <v>1738</v>
      </c>
    </row>
    <row r="1416" spans="1:7" x14ac:dyDescent="0.2">
      <c r="A1416" t="s">
        <v>8183</v>
      </c>
      <c r="B1416" t="s">
        <v>10865</v>
      </c>
      <c r="C1416" t="s">
        <v>10866</v>
      </c>
      <c r="D1416" t="s">
        <v>10861</v>
      </c>
      <c r="E1416" t="s">
        <v>10864</v>
      </c>
      <c r="F1416" t="s">
        <v>1739</v>
      </c>
      <c r="G1416" t="s">
        <v>1740</v>
      </c>
    </row>
    <row r="1417" spans="1:7" x14ac:dyDescent="0.2">
      <c r="A1417" t="s">
        <v>8282</v>
      </c>
      <c r="B1417" t="s">
        <v>8549</v>
      </c>
      <c r="C1417" t="s">
        <v>10867</v>
      </c>
      <c r="D1417" t="s">
        <v>10861</v>
      </c>
      <c r="E1417" t="s">
        <v>10864</v>
      </c>
      <c r="F1417" t="s">
        <v>212</v>
      </c>
      <c r="G1417" t="s">
        <v>213</v>
      </c>
    </row>
    <row r="1418" spans="1:7" x14ac:dyDescent="0.2">
      <c r="A1418" t="s">
        <v>8171</v>
      </c>
      <c r="B1418" t="s">
        <v>10868</v>
      </c>
      <c r="C1418" t="s">
        <v>10869</v>
      </c>
      <c r="D1418" t="s">
        <v>10861</v>
      </c>
      <c r="E1418" t="s">
        <v>10861</v>
      </c>
      <c r="F1418" t="s">
        <v>1741</v>
      </c>
      <c r="G1418" t="s">
        <v>1742</v>
      </c>
    </row>
    <row r="1419" spans="1:7" x14ac:dyDescent="0.2">
      <c r="A1419" t="s">
        <v>8171</v>
      </c>
      <c r="B1419" t="s">
        <v>10870</v>
      </c>
      <c r="C1419" t="s">
        <v>10871</v>
      </c>
      <c r="D1419" t="s">
        <v>10861</v>
      </c>
      <c r="E1419" t="s">
        <v>10864</v>
      </c>
      <c r="F1419" t="s">
        <v>19511</v>
      </c>
      <c r="G1419" t="s">
        <v>1743</v>
      </c>
    </row>
    <row r="1420" spans="1:7" x14ac:dyDescent="0.2">
      <c r="A1420" t="s">
        <v>8186</v>
      </c>
      <c r="B1420" t="s">
        <v>10872</v>
      </c>
      <c r="C1420" t="s">
        <v>10873</v>
      </c>
      <c r="D1420" t="s">
        <v>10861</v>
      </c>
      <c r="E1420" t="s">
        <v>10864</v>
      </c>
      <c r="F1420" t="s">
        <v>1744</v>
      </c>
      <c r="G1420" t="s">
        <v>1745</v>
      </c>
    </row>
    <row r="1421" spans="1:7" x14ac:dyDescent="0.2">
      <c r="A1421" t="s">
        <v>8171</v>
      </c>
      <c r="B1421" t="s">
        <v>10874</v>
      </c>
      <c r="C1421" t="s">
        <v>10875</v>
      </c>
      <c r="D1421" t="s">
        <v>10861</v>
      </c>
      <c r="E1421" t="s">
        <v>19511</v>
      </c>
      <c r="F1421" t="s">
        <v>19511</v>
      </c>
      <c r="G1421" t="s">
        <v>1746</v>
      </c>
    </row>
    <row r="1422" spans="1:7" x14ac:dyDescent="0.2">
      <c r="A1422" t="s">
        <v>8183</v>
      </c>
      <c r="B1422" t="s">
        <v>10876</v>
      </c>
      <c r="C1422" t="s">
        <v>10877</v>
      </c>
      <c r="D1422" t="s">
        <v>10878</v>
      </c>
      <c r="E1422" t="s">
        <v>19511</v>
      </c>
      <c r="F1422" t="s">
        <v>1747</v>
      </c>
      <c r="G1422" t="s">
        <v>1748</v>
      </c>
    </row>
    <row r="1423" spans="1:7" x14ac:dyDescent="0.2">
      <c r="A1423" t="s">
        <v>8183</v>
      </c>
      <c r="B1423" t="s">
        <v>10876</v>
      </c>
      <c r="C1423" t="s">
        <v>19511</v>
      </c>
      <c r="D1423" t="s">
        <v>10878</v>
      </c>
      <c r="E1423" t="s">
        <v>19511</v>
      </c>
      <c r="F1423" t="s">
        <v>19511</v>
      </c>
      <c r="G1423" t="s">
        <v>1748</v>
      </c>
    </row>
    <row r="1424" spans="1:7" x14ac:dyDescent="0.2">
      <c r="A1424" t="s">
        <v>8183</v>
      </c>
      <c r="B1424" t="s">
        <v>10879</v>
      </c>
      <c r="C1424" t="s">
        <v>10880</v>
      </c>
      <c r="D1424" t="s">
        <v>10878</v>
      </c>
      <c r="E1424" t="s">
        <v>10878</v>
      </c>
      <c r="F1424" t="s">
        <v>1749</v>
      </c>
      <c r="G1424" t="s">
        <v>1750</v>
      </c>
    </row>
    <row r="1425" spans="1:7" x14ac:dyDescent="0.2">
      <c r="A1425" t="s">
        <v>8186</v>
      </c>
      <c r="B1425" t="s">
        <v>10881</v>
      </c>
      <c r="C1425" t="s">
        <v>10882</v>
      </c>
      <c r="D1425" t="s">
        <v>10878</v>
      </c>
      <c r="E1425" t="s">
        <v>10878</v>
      </c>
      <c r="F1425" t="s">
        <v>19511</v>
      </c>
      <c r="G1425" t="s">
        <v>19511</v>
      </c>
    </row>
    <row r="1426" spans="1:7" x14ac:dyDescent="0.2">
      <c r="A1426" t="s">
        <v>8216</v>
      </c>
      <c r="B1426" t="s">
        <v>10883</v>
      </c>
      <c r="C1426" t="s">
        <v>10884</v>
      </c>
      <c r="D1426" t="s">
        <v>10878</v>
      </c>
      <c r="E1426" t="s">
        <v>10878</v>
      </c>
      <c r="F1426" t="s">
        <v>19511</v>
      </c>
      <c r="G1426" t="s">
        <v>1751</v>
      </c>
    </row>
    <row r="1427" spans="1:7" x14ac:dyDescent="0.2">
      <c r="A1427" t="s">
        <v>8183</v>
      </c>
      <c r="B1427" t="s">
        <v>10885</v>
      </c>
      <c r="C1427" t="s">
        <v>10886</v>
      </c>
      <c r="D1427" t="s">
        <v>10878</v>
      </c>
      <c r="E1427" t="s">
        <v>10878</v>
      </c>
      <c r="F1427" t="s">
        <v>19511</v>
      </c>
      <c r="G1427" t="s">
        <v>1752</v>
      </c>
    </row>
    <row r="1428" spans="1:7" x14ac:dyDescent="0.2">
      <c r="A1428" t="s">
        <v>8174</v>
      </c>
      <c r="B1428" t="s">
        <v>1753</v>
      </c>
      <c r="C1428" t="s">
        <v>10887</v>
      </c>
      <c r="D1428" t="s">
        <v>10878</v>
      </c>
      <c r="E1428" t="s">
        <v>1754</v>
      </c>
      <c r="F1428" t="s">
        <v>1755</v>
      </c>
      <c r="G1428" t="s">
        <v>1756</v>
      </c>
    </row>
    <row r="1429" spans="1:7" x14ac:dyDescent="0.2">
      <c r="A1429" t="s">
        <v>8183</v>
      </c>
      <c r="B1429" t="s">
        <v>10888</v>
      </c>
      <c r="C1429" t="s">
        <v>10889</v>
      </c>
      <c r="D1429" t="s">
        <v>10878</v>
      </c>
      <c r="E1429" t="s">
        <v>1757</v>
      </c>
      <c r="F1429" t="s">
        <v>1758</v>
      </c>
      <c r="G1429" t="s">
        <v>1759</v>
      </c>
    </row>
    <row r="1430" spans="1:7" x14ac:dyDescent="0.2">
      <c r="A1430" t="s">
        <v>8177</v>
      </c>
      <c r="B1430" t="s">
        <v>10890</v>
      </c>
      <c r="C1430" t="s">
        <v>10891</v>
      </c>
      <c r="D1430" t="s">
        <v>10878</v>
      </c>
      <c r="E1430" t="s">
        <v>10878</v>
      </c>
      <c r="F1430" t="s">
        <v>1760</v>
      </c>
      <c r="G1430" t="s">
        <v>1761</v>
      </c>
    </row>
    <row r="1431" spans="1:7" x14ac:dyDescent="0.2">
      <c r="A1431" t="s">
        <v>8186</v>
      </c>
      <c r="B1431" t="s">
        <v>10892</v>
      </c>
      <c r="C1431" t="s">
        <v>19511</v>
      </c>
      <c r="D1431" t="s">
        <v>10878</v>
      </c>
      <c r="E1431" t="s">
        <v>10893</v>
      </c>
      <c r="F1431" t="s">
        <v>19511</v>
      </c>
      <c r="G1431" t="s">
        <v>1762</v>
      </c>
    </row>
    <row r="1432" spans="1:7" x14ac:dyDescent="0.2">
      <c r="A1432" t="s">
        <v>8186</v>
      </c>
      <c r="B1432" t="s">
        <v>10894</v>
      </c>
      <c r="C1432" t="s">
        <v>10895</v>
      </c>
      <c r="D1432" t="s">
        <v>10896</v>
      </c>
      <c r="E1432" t="s">
        <v>1763</v>
      </c>
      <c r="F1432" t="s">
        <v>1764</v>
      </c>
      <c r="G1432" t="s">
        <v>1765</v>
      </c>
    </row>
    <row r="1433" spans="1:7" x14ac:dyDescent="0.2">
      <c r="A1433" t="s">
        <v>8183</v>
      </c>
      <c r="B1433" t="s">
        <v>10897</v>
      </c>
      <c r="C1433" t="s">
        <v>10898</v>
      </c>
      <c r="D1433" t="s">
        <v>10896</v>
      </c>
      <c r="E1433" t="s">
        <v>19511</v>
      </c>
      <c r="F1433" t="s">
        <v>19511</v>
      </c>
      <c r="G1433" t="s">
        <v>1766</v>
      </c>
    </row>
    <row r="1434" spans="1:7" x14ac:dyDescent="0.2">
      <c r="A1434" t="s">
        <v>8186</v>
      </c>
      <c r="B1434" t="s">
        <v>10899</v>
      </c>
      <c r="C1434" t="s">
        <v>10900</v>
      </c>
      <c r="D1434" t="s">
        <v>10896</v>
      </c>
      <c r="E1434" t="s">
        <v>10901</v>
      </c>
      <c r="F1434" t="s">
        <v>1767</v>
      </c>
      <c r="G1434" t="s">
        <v>1768</v>
      </c>
    </row>
    <row r="1435" spans="1:7" x14ac:dyDescent="0.2">
      <c r="A1435" t="s">
        <v>8183</v>
      </c>
      <c r="B1435" t="s">
        <v>10902</v>
      </c>
      <c r="C1435" t="s">
        <v>10903</v>
      </c>
      <c r="D1435" t="s">
        <v>10896</v>
      </c>
      <c r="E1435" t="s">
        <v>10896</v>
      </c>
      <c r="F1435" t="s">
        <v>1769</v>
      </c>
      <c r="G1435" t="s">
        <v>1770</v>
      </c>
    </row>
    <row r="1436" spans="1:7" x14ac:dyDescent="0.2">
      <c r="A1436" t="s">
        <v>8183</v>
      </c>
      <c r="B1436" t="s">
        <v>10044</v>
      </c>
      <c r="C1436" t="s">
        <v>10904</v>
      </c>
      <c r="D1436" t="s">
        <v>10896</v>
      </c>
      <c r="E1436" t="s">
        <v>10896</v>
      </c>
      <c r="F1436" t="s">
        <v>19511</v>
      </c>
      <c r="G1436" t="s">
        <v>1771</v>
      </c>
    </row>
    <row r="1437" spans="1:7" x14ac:dyDescent="0.2">
      <c r="A1437" t="s">
        <v>8183</v>
      </c>
      <c r="B1437" t="s">
        <v>10905</v>
      </c>
      <c r="C1437" t="s">
        <v>10906</v>
      </c>
      <c r="D1437" t="s">
        <v>10896</v>
      </c>
      <c r="E1437" t="s">
        <v>19511</v>
      </c>
      <c r="F1437" t="s">
        <v>19511</v>
      </c>
      <c r="G1437" t="s">
        <v>1772</v>
      </c>
    </row>
    <row r="1438" spans="1:7" x14ac:dyDescent="0.2">
      <c r="A1438" t="s">
        <v>8183</v>
      </c>
      <c r="B1438" t="s">
        <v>10907</v>
      </c>
      <c r="C1438" t="s">
        <v>10908</v>
      </c>
      <c r="D1438" t="s">
        <v>10909</v>
      </c>
      <c r="E1438" t="s">
        <v>19511</v>
      </c>
      <c r="F1438" t="s">
        <v>1773</v>
      </c>
      <c r="G1438" t="s">
        <v>1774</v>
      </c>
    </row>
    <row r="1439" spans="1:7" x14ac:dyDescent="0.2">
      <c r="A1439" t="s">
        <v>8174</v>
      </c>
      <c r="B1439" t="s">
        <v>10910</v>
      </c>
      <c r="C1439" t="s">
        <v>19511</v>
      </c>
      <c r="D1439" t="s">
        <v>10909</v>
      </c>
      <c r="E1439" t="s">
        <v>19511</v>
      </c>
      <c r="F1439" t="s">
        <v>19511</v>
      </c>
      <c r="G1439" t="s">
        <v>1775</v>
      </c>
    </row>
    <row r="1440" spans="1:7" x14ac:dyDescent="0.2">
      <c r="A1440" t="s">
        <v>8186</v>
      </c>
      <c r="B1440" t="s">
        <v>9702</v>
      </c>
      <c r="C1440" t="s">
        <v>10911</v>
      </c>
      <c r="D1440" t="s">
        <v>10909</v>
      </c>
      <c r="E1440" t="s">
        <v>10912</v>
      </c>
      <c r="F1440" t="s">
        <v>1776</v>
      </c>
      <c r="G1440" t="s">
        <v>1777</v>
      </c>
    </row>
    <row r="1441" spans="1:7" x14ac:dyDescent="0.2">
      <c r="A1441" t="s">
        <v>8220</v>
      </c>
      <c r="B1441" t="s">
        <v>10913</v>
      </c>
      <c r="C1441" t="s">
        <v>19511</v>
      </c>
      <c r="D1441" t="s">
        <v>10909</v>
      </c>
      <c r="E1441" t="s">
        <v>19511</v>
      </c>
      <c r="F1441" t="s">
        <v>19511</v>
      </c>
      <c r="G1441" t="s">
        <v>19511</v>
      </c>
    </row>
    <row r="1442" spans="1:7" x14ac:dyDescent="0.2">
      <c r="A1442" t="s">
        <v>8186</v>
      </c>
      <c r="B1442" t="s">
        <v>10914</v>
      </c>
      <c r="C1442" t="s">
        <v>10915</v>
      </c>
      <c r="D1442" t="s">
        <v>10909</v>
      </c>
      <c r="E1442" t="s">
        <v>19511</v>
      </c>
      <c r="F1442" t="s">
        <v>1778</v>
      </c>
      <c r="G1442" t="s">
        <v>1779</v>
      </c>
    </row>
    <row r="1443" spans="1:7" x14ac:dyDescent="0.2">
      <c r="A1443" t="s">
        <v>8183</v>
      </c>
      <c r="B1443" t="s">
        <v>10916</v>
      </c>
      <c r="C1443" t="s">
        <v>10917</v>
      </c>
      <c r="D1443" t="s">
        <v>10909</v>
      </c>
      <c r="E1443" t="s">
        <v>19511</v>
      </c>
      <c r="F1443" t="s">
        <v>19511</v>
      </c>
      <c r="G1443" t="s">
        <v>1780</v>
      </c>
    </row>
    <row r="1444" spans="1:7" x14ac:dyDescent="0.2">
      <c r="A1444" t="s">
        <v>8183</v>
      </c>
      <c r="B1444" t="s">
        <v>10918</v>
      </c>
      <c r="C1444" t="s">
        <v>10919</v>
      </c>
      <c r="D1444" t="s">
        <v>10909</v>
      </c>
      <c r="E1444" t="s">
        <v>19511</v>
      </c>
      <c r="F1444" t="s">
        <v>19511</v>
      </c>
      <c r="G1444" t="s">
        <v>1781</v>
      </c>
    </row>
    <row r="1445" spans="1:7" x14ac:dyDescent="0.2">
      <c r="A1445" t="s">
        <v>8183</v>
      </c>
      <c r="B1445" t="s">
        <v>10920</v>
      </c>
      <c r="C1445" t="s">
        <v>10921</v>
      </c>
      <c r="D1445" t="s">
        <v>10909</v>
      </c>
      <c r="E1445" t="s">
        <v>19511</v>
      </c>
      <c r="F1445" t="s">
        <v>19511</v>
      </c>
      <c r="G1445" t="s">
        <v>1781</v>
      </c>
    </row>
    <row r="1446" spans="1:7" x14ac:dyDescent="0.2">
      <c r="A1446" t="s">
        <v>8183</v>
      </c>
      <c r="B1446" t="s">
        <v>10922</v>
      </c>
      <c r="C1446" t="s">
        <v>10923</v>
      </c>
      <c r="D1446" t="s">
        <v>10909</v>
      </c>
      <c r="E1446" t="s">
        <v>10924</v>
      </c>
      <c r="F1446" t="s">
        <v>19511</v>
      </c>
      <c r="G1446" t="s">
        <v>1782</v>
      </c>
    </row>
    <row r="1447" spans="1:7" x14ac:dyDescent="0.2">
      <c r="A1447" t="s">
        <v>8171</v>
      </c>
      <c r="B1447" t="s">
        <v>10925</v>
      </c>
      <c r="C1447" t="s">
        <v>10926</v>
      </c>
      <c r="D1447" t="s">
        <v>10927</v>
      </c>
      <c r="E1447" t="s">
        <v>19511</v>
      </c>
      <c r="F1447" t="s">
        <v>19511</v>
      </c>
      <c r="G1447" t="s">
        <v>1783</v>
      </c>
    </row>
    <row r="1448" spans="1:7" x14ac:dyDescent="0.2">
      <c r="A1448" t="s">
        <v>8174</v>
      </c>
      <c r="B1448" t="s">
        <v>10928</v>
      </c>
      <c r="C1448" t="s">
        <v>10929</v>
      </c>
      <c r="D1448" t="s">
        <v>10927</v>
      </c>
      <c r="E1448" t="s">
        <v>19511</v>
      </c>
      <c r="F1448" t="s">
        <v>19511</v>
      </c>
      <c r="G1448" t="s">
        <v>19511</v>
      </c>
    </row>
    <row r="1449" spans="1:7" x14ac:dyDescent="0.2">
      <c r="A1449" t="s">
        <v>8174</v>
      </c>
      <c r="B1449" t="s">
        <v>10930</v>
      </c>
      <c r="C1449" t="s">
        <v>10931</v>
      </c>
      <c r="D1449" t="s">
        <v>10927</v>
      </c>
      <c r="E1449" t="s">
        <v>19511</v>
      </c>
      <c r="F1449" t="s">
        <v>1784</v>
      </c>
      <c r="G1449" t="s">
        <v>1785</v>
      </c>
    </row>
    <row r="1450" spans="1:7" x14ac:dyDescent="0.2">
      <c r="A1450" t="s">
        <v>8183</v>
      </c>
      <c r="B1450" t="s">
        <v>10932</v>
      </c>
      <c r="C1450" t="s">
        <v>10933</v>
      </c>
      <c r="D1450" t="s">
        <v>10927</v>
      </c>
      <c r="E1450" t="s">
        <v>19511</v>
      </c>
      <c r="F1450" t="s">
        <v>1786</v>
      </c>
      <c r="G1450" t="s">
        <v>1787</v>
      </c>
    </row>
    <row r="1451" spans="1:7" x14ac:dyDescent="0.2">
      <c r="A1451" t="s">
        <v>8183</v>
      </c>
      <c r="B1451" t="s">
        <v>10934</v>
      </c>
      <c r="C1451" t="s">
        <v>10935</v>
      </c>
      <c r="D1451" t="s">
        <v>10927</v>
      </c>
      <c r="E1451" t="s">
        <v>19511</v>
      </c>
      <c r="F1451" t="s">
        <v>19511</v>
      </c>
      <c r="G1451" t="s">
        <v>1788</v>
      </c>
    </row>
    <row r="1452" spans="1:7" x14ac:dyDescent="0.2">
      <c r="A1452" t="s">
        <v>8174</v>
      </c>
      <c r="B1452" t="s">
        <v>10936</v>
      </c>
      <c r="C1452" t="s">
        <v>10937</v>
      </c>
      <c r="D1452" t="s">
        <v>10927</v>
      </c>
      <c r="E1452" t="s">
        <v>19511</v>
      </c>
      <c r="F1452" t="s">
        <v>1789</v>
      </c>
      <c r="G1452" t="s">
        <v>1790</v>
      </c>
    </row>
    <row r="1453" spans="1:7" x14ac:dyDescent="0.2">
      <c r="A1453" t="s">
        <v>8174</v>
      </c>
      <c r="B1453" t="s">
        <v>10938</v>
      </c>
      <c r="C1453" t="s">
        <v>10939</v>
      </c>
      <c r="D1453" t="s">
        <v>10927</v>
      </c>
      <c r="E1453" t="s">
        <v>19511</v>
      </c>
      <c r="F1453" t="s">
        <v>1791</v>
      </c>
      <c r="G1453" t="s">
        <v>1792</v>
      </c>
    </row>
    <row r="1454" spans="1:7" x14ac:dyDescent="0.2">
      <c r="A1454" t="s">
        <v>8174</v>
      </c>
      <c r="B1454" t="s">
        <v>10940</v>
      </c>
      <c r="C1454" t="s">
        <v>10941</v>
      </c>
      <c r="D1454" t="s">
        <v>10927</v>
      </c>
      <c r="E1454" t="s">
        <v>19511</v>
      </c>
      <c r="F1454" t="s">
        <v>19511</v>
      </c>
      <c r="G1454" t="s">
        <v>1793</v>
      </c>
    </row>
    <row r="1455" spans="1:7" x14ac:dyDescent="0.2">
      <c r="A1455" t="s">
        <v>8186</v>
      </c>
      <c r="B1455" t="s">
        <v>10942</v>
      </c>
      <c r="C1455" t="s">
        <v>10943</v>
      </c>
      <c r="D1455" t="s">
        <v>10927</v>
      </c>
      <c r="E1455" t="s">
        <v>10927</v>
      </c>
      <c r="F1455" t="s">
        <v>1794</v>
      </c>
      <c r="G1455" t="s">
        <v>1795</v>
      </c>
    </row>
    <row r="1456" spans="1:7" x14ac:dyDescent="0.2">
      <c r="A1456" t="s">
        <v>8177</v>
      </c>
      <c r="B1456" t="s">
        <v>10944</v>
      </c>
      <c r="C1456" t="s">
        <v>10945</v>
      </c>
      <c r="D1456" t="s">
        <v>10927</v>
      </c>
      <c r="E1456" t="s">
        <v>10927</v>
      </c>
      <c r="F1456" t="s">
        <v>1796</v>
      </c>
      <c r="G1456" t="s">
        <v>1797</v>
      </c>
    </row>
    <row r="1457" spans="1:7" x14ac:dyDescent="0.2">
      <c r="A1457" t="s">
        <v>8186</v>
      </c>
      <c r="B1457" t="s">
        <v>10946</v>
      </c>
      <c r="C1457" t="s">
        <v>10947</v>
      </c>
      <c r="D1457" t="s">
        <v>10927</v>
      </c>
      <c r="E1457" t="s">
        <v>10927</v>
      </c>
      <c r="F1457" t="s">
        <v>1798</v>
      </c>
      <c r="G1457" t="s">
        <v>1799</v>
      </c>
    </row>
    <row r="1458" spans="1:7" x14ac:dyDescent="0.2">
      <c r="A1458" t="s">
        <v>8186</v>
      </c>
      <c r="B1458" t="s">
        <v>10948</v>
      </c>
      <c r="C1458" t="s">
        <v>10949</v>
      </c>
      <c r="D1458" t="s">
        <v>10927</v>
      </c>
      <c r="E1458" t="s">
        <v>10927</v>
      </c>
      <c r="F1458" t="s">
        <v>19511</v>
      </c>
      <c r="G1458" t="s">
        <v>19511</v>
      </c>
    </row>
    <row r="1459" spans="1:7" x14ac:dyDescent="0.2">
      <c r="A1459" t="s">
        <v>8186</v>
      </c>
      <c r="B1459" t="s">
        <v>10950</v>
      </c>
      <c r="C1459" t="s">
        <v>10951</v>
      </c>
      <c r="D1459" t="s">
        <v>10927</v>
      </c>
      <c r="E1459" t="s">
        <v>10927</v>
      </c>
      <c r="F1459" t="s">
        <v>19511</v>
      </c>
      <c r="G1459" t="s">
        <v>19511</v>
      </c>
    </row>
    <row r="1460" spans="1:7" x14ac:dyDescent="0.2">
      <c r="A1460" t="s">
        <v>8177</v>
      </c>
      <c r="B1460" t="s">
        <v>10952</v>
      </c>
      <c r="C1460" t="s">
        <v>10953</v>
      </c>
      <c r="D1460" t="s">
        <v>10927</v>
      </c>
      <c r="E1460" t="s">
        <v>10927</v>
      </c>
      <c r="F1460" t="s">
        <v>1800</v>
      </c>
      <c r="G1460" t="s">
        <v>1801</v>
      </c>
    </row>
    <row r="1461" spans="1:7" x14ac:dyDescent="0.2">
      <c r="A1461" t="s">
        <v>8177</v>
      </c>
      <c r="B1461" t="s">
        <v>10954</v>
      </c>
      <c r="C1461" t="s">
        <v>10955</v>
      </c>
      <c r="D1461" t="s">
        <v>10927</v>
      </c>
      <c r="E1461" t="s">
        <v>19511</v>
      </c>
      <c r="F1461" t="s">
        <v>1802</v>
      </c>
      <c r="G1461" t="s">
        <v>1803</v>
      </c>
    </row>
    <row r="1462" spans="1:7" x14ac:dyDescent="0.2">
      <c r="A1462" t="s">
        <v>8177</v>
      </c>
      <c r="B1462" t="s">
        <v>10956</v>
      </c>
      <c r="C1462" t="s">
        <v>10957</v>
      </c>
      <c r="D1462" t="s">
        <v>10958</v>
      </c>
      <c r="E1462" t="s">
        <v>10958</v>
      </c>
      <c r="F1462" t="s">
        <v>1804</v>
      </c>
      <c r="G1462" t="s">
        <v>1805</v>
      </c>
    </row>
    <row r="1463" spans="1:7" x14ac:dyDescent="0.2">
      <c r="A1463" t="s">
        <v>8171</v>
      </c>
      <c r="B1463" t="s">
        <v>10959</v>
      </c>
      <c r="C1463" t="s">
        <v>10960</v>
      </c>
      <c r="D1463" t="s">
        <v>10958</v>
      </c>
      <c r="E1463" t="s">
        <v>10958</v>
      </c>
      <c r="F1463" t="s">
        <v>1806</v>
      </c>
      <c r="G1463" t="s">
        <v>1807</v>
      </c>
    </row>
    <row r="1464" spans="1:7" x14ac:dyDescent="0.2">
      <c r="A1464" t="s">
        <v>8183</v>
      </c>
      <c r="B1464" t="s">
        <v>10961</v>
      </c>
      <c r="C1464" t="s">
        <v>10962</v>
      </c>
      <c r="D1464" t="s">
        <v>10958</v>
      </c>
      <c r="E1464" t="s">
        <v>10958</v>
      </c>
      <c r="F1464" t="s">
        <v>19511</v>
      </c>
      <c r="G1464" t="s">
        <v>1808</v>
      </c>
    </row>
    <row r="1465" spans="1:7" x14ac:dyDescent="0.2">
      <c r="A1465" t="s">
        <v>8186</v>
      </c>
      <c r="B1465" t="s">
        <v>10963</v>
      </c>
      <c r="C1465" t="s">
        <v>10964</v>
      </c>
      <c r="D1465" t="s">
        <v>10958</v>
      </c>
      <c r="E1465" t="s">
        <v>10965</v>
      </c>
      <c r="F1465" t="s">
        <v>1809</v>
      </c>
      <c r="G1465" t="s">
        <v>1810</v>
      </c>
    </row>
    <row r="1466" spans="1:7" x14ac:dyDescent="0.2">
      <c r="A1466" t="s">
        <v>8183</v>
      </c>
      <c r="B1466" t="s">
        <v>10966</v>
      </c>
      <c r="C1466" t="s">
        <v>10967</v>
      </c>
      <c r="D1466" t="s">
        <v>10958</v>
      </c>
      <c r="E1466" t="s">
        <v>10958</v>
      </c>
      <c r="F1466" t="s">
        <v>1811</v>
      </c>
      <c r="G1466" t="s">
        <v>1812</v>
      </c>
    </row>
    <row r="1467" spans="1:7" x14ac:dyDescent="0.2">
      <c r="A1467" t="s">
        <v>8183</v>
      </c>
      <c r="B1467" t="s">
        <v>10968</v>
      </c>
      <c r="C1467" t="s">
        <v>10969</v>
      </c>
      <c r="D1467" t="s">
        <v>10958</v>
      </c>
      <c r="E1467" t="s">
        <v>19511</v>
      </c>
      <c r="F1467" t="s">
        <v>1813</v>
      </c>
      <c r="G1467" t="s">
        <v>1814</v>
      </c>
    </row>
    <row r="1468" spans="1:7" x14ac:dyDescent="0.2">
      <c r="A1468" t="s">
        <v>8216</v>
      </c>
      <c r="B1468" t="s">
        <v>10970</v>
      </c>
      <c r="C1468" t="s">
        <v>10971</v>
      </c>
      <c r="D1468" t="s">
        <v>10958</v>
      </c>
      <c r="E1468" t="s">
        <v>19511</v>
      </c>
      <c r="F1468" t="s">
        <v>19511</v>
      </c>
      <c r="G1468" t="s">
        <v>19511</v>
      </c>
    </row>
    <row r="1469" spans="1:7" x14ac:dyDescent="0.2">
      <c r="A1469" t="s">
        <v>8216</v>
      </c>
      <c r="B1469" t="s">
        <v>10972</v>
      </c>
      <c r="C1469" t="s">
        <v>10973</v>
      </c>
      <c r="D1469" t="s">
        <v>10974</v>
      </c>
      <c r="E1469" t="s">
        <v>10975</v>
      </c>
      <c r="F1469" t="s">
        <v>1815</v>
      </c>
      <c r="G1469" t="s">
        <v>1816</v>
      </c>
    </row>
    <row r="1470" spans="1:7" x14ac:dyDescent="0.2">
      <c r="A1470" t="s">
        <v>8183</v>
      </c>
      <c r="B1470" t="s">
        <v>10976</v>
      </c>
      <c r="C1470" t="s">
        <v>10977</v>
      </c>
      <c r="D1470" t="s">
        <v>10974</v>
      </c>
      <c r="E1470" t="s">
        <v>19511</v>
      </c>
      <c r="F1470" t="s">
        <v>19511</v>
      </c>
      <c r="G1470" t="s">
        <v>1817</v>
      </c>
    </row>
    <row r="1471" spans="1:7" x14ac:dyDescent="0.2">
      <c r="A1471" t="s">
        <v>8216</v>
      </c>
      <c r="B1471" t="s">
        <v>10978</v>
      </c>
      <c r="C1471" t="s">
        <v>10979</v>
      </c>
      <c r="D1471" t="s">
        <v>10974</v>
      </c>
      <c r="E1471" t="s">
        <v>10974</v>
      </c>
      <c r="F1471" t="s">
        <v>19511</v>
      </c>
      <c r="G1471" t="s">
        <v>1818</v>
      </c>
    </row>
    <row r="1472" spans="1:7" x14ac:dyDescent="0.2">
      <c r="A1472" t="s">
        <v>8183</v>
      </c>
      <c r="B1472" t="s">
        <v>10980</v>
      </c>
      <c r="C1472" t="s">
        <v>10981</v>
      </c>
      <c r="D1472" t="s">
        <v>10974</v>
      </c>
      <c r="E1472" t="s">
        <v>1819</v>
      </c>
      <c r="F1472" t="s">
        <v>19511</v>
      </c>
      <c r="G1472" t="s">
        <v>1820</v>
      </c>
    </row>
    <row r="1473" spans="1:7" x14ac:dyDescent="0.2">
      <c r="A1473" t="s">
        <v>8186</v>
      </c>
      <c r="B1473" t="s">
        <v>10982</v>
      </c>
      <c r="C1473" t="s">
        <v>10983</v>
      </c>
      <c r="D1473" t="s">
        <v>10974</v>
      </c>
      <c r="E1473" t="s">
        <v>1821</v>
      </c>
      <c r="F1473" t="s">
        <v>1822</v>
      </c>
      <c r="G1473" t="s">
        <v>1823</v>
      </c>
    </row>
    <row r="1474" spans="1:7" x14ac:dyDescent="0.2">
      <c r="A1474" t="s">
        <v>8216</v>
      </c>
      <c r="B1474" t="s">
        <v>10984</v>
      </c>
      <c r="C1474" t="s">
        <v>10985</v>
      </c>
      <c r="D1474" t="s">
        <v>10974</v>
      </c>
      <c r="E1474" t="s">
        <v>19511</v>
      </c>
      <c r="F1474" t="s">
        <v>1824</v>
      </c>
      <c r="G1474" t="s">
        <v>1825</v>
      </c>
    </row>
    <row r="1475" spans="1:7" x14ac:dyDescent="0.2">
      <c r="A1475" t="s">
        <v>8183</v>
      </c>
      <c r="B1475" t="s">
        <v>10986</v>
      </c>
      <c r="C1475" t="s">
        <v>10987</v>
      </c>
      <c r="D1475" t="s">
        <v>10974</v>
      </c>
      <c r="E1475" t="s">
        <v>10974</v>
      </c>
      <c r="F1475" t="s">
        <v>1826</v>
      </c>
      <c r="G1475" t="s">
        <v>1827</v>
      </c>
    </row>
    <row r="1476" spans="1:7" x14ac:dyDescent="0.2">
      <c r="A1476" t="s">
        <v>8183</v>
      </c>
      <c r="B1476" t="s">
        <v>10988</v>
      </c>
      <c r="C1476" t="s">
        <v>10989</v>
      </c>
      <c r="D1476" t="s">
        <v>10974</v>
      </c>
      <c r="E1476" t="s">
        <v>10974</v>
      </c>
      <c r="F1476" t="s">
        <v>1828</v>
      </c>
      <c r="G1476" t="s">
        <v>1829</v>
      </c>
    </row>
    <row r="1477" spans="1:7" x14ac:dyDescent="0.2">
      <c r="A1477" t="s">
        <v>8177</v>
      </c>
      <c r="B1477" t="s">
        <v>10990</v>
      </c>
      <c r="C1477" t="s">
        <v>10991</v>
      </c>
      <c r="D1477" t="s">
        <v>10974</v>
      </c>
      <c r="E1477" t="s">
        <v>10974</v>
      </c>
      <c r="F1477" t="s">
        <v>1830</v>
      </c>
      <c r="G1477" t="s">
        <v>1831</v>
      </c>
    </row>
    <row r="1478" spans="1:7" x14ac:dyDescent="0.2">
      <c r="A1478" t="s">
        <v>8183</v>
      </c>
      <c r="B1478" t="s">
        <v>10992</v>
      </c>
      <c r="C1478" t="s">
        <v>10993</v>
      </c>
      <c r="D1478" t="s">
        <v>10974</v>
      </c>
      <c r="E1478" t="s">
        <v>10974</v>
      </c>
      <c r="F1478" t="s">
        <v>1832</v>
      </c>
      <c r="G1478" t="s">
        <v>1833</v>
      </c>
    </row>
    <row r="1479" spans="1:7" x14ac:dyDescent="0.2">
      <c r="A1479" t="s">
        <v>8183</v>
      </c>
      <c r="B1479" t="s">
        <v>10994</v>
      </c>
      <c r="C1479" t="s">
        <v>1834</v>
      </c>
      <c r="D1479" t="s">
        <v>10974</v>
      </c>
      <c r="E1479" t="s">
        <v>1821</v>
      </c>
      <c r="F1479" t="s">
        <v>19511</v>
      </c>
      <c r="G1479" t="s">
        <v>1835</v>
      </c>
    </row>
    <row r="1480" spans="1:7" x14ac:dyDescent="0.2">
      <c r="A1480" t="s">
        <v>8183</v>
      </c>
      <c r="B1480" t="s">
        <v>10995</v>
      </c>
      <c r="C1480" t="s">
        <v>10996</v>
      </c>
      <c r="D1480" t="s">
        <v>10974</v>
      </c>
      <c r="E1480" t="s">
        <v>10974</v>
      </c>
      <c r="F1480" t="s">
        <v>1836</v>
      </c>
      <c r="G1480" t="s">
        <v>1837</v>
      </c>
    </row>
    <row r="1481" spans="1:7" x14ac:dyDescent="0.2">
      <c r="A1481" t="s">
        <v>8186</v>
      </c>
      <c r="B1481" t="s">
        <v>10997</v>
      </c>
      <c r="C1481" t="s">
        <v>1838</v>
      </c>
      <c r="D1481" t="s">
        <v>10974</v>
      </c>
      <c r="E1481" t="s">
        <v>10974</v>
      </c>
      <c r="F1481" t="s">
        <v>1839</v>
      </c>
      <c r="G1481" t="s">
        <v>1840</v>
      </c>
    </row>
    <row r="1482" spans="1:7" x14ac:dyDescent="0.2">
      <c r="A1482" t="s">
        <v>8171</v>
      </c>
      <c r="B1482" t="s">
        <v>10998</v>
      </c>
      <c r="C1482" t="s">
        <v>10999</v>
      </c>
      <c r="D1482" t="s">
        <v>10974</v>
      </c>
      <c r="E1482" t="s">
        <v>10974</v>
      </c>
      <c r="F1482" t="s">
        <v>1841</v>
      </c>
      <c r="G1482" t="s">
        <v>1842</v>
      </c>
    </row>
    <row r="1483" spans="1:7" x14ac:dyDescent="0.2">
      <c r="A1483" t="s">
        <v>8216</v>
      </c>
      <c r="B1483" t="s">
        <v>11000</v>
      </c>
      <c r="C1483" t="s">
        <v>11001</v>
      </c>
      <c r="D1483" t="s">
        <v>10974</v>
      </c>
      <c r="E1483" t="s">
        <v>11002</v>
      </c>
      <c r="F1483" t="s">
        <v>19511</v>
      </c>
      <c r="G1483" t="s">
        <v>1843</v>
      </c>
    </row>
    <row r="1484" spans="1:7" x14ac:dyDescent="0.2">
      <c r="A1484" t="s">
        <v>8183</v>
      </c>
      <c r="B1484" t="s">
        <v>11003</v>
      </c>
      <c r="C1484" t="s">
        <v>11004</v>
      </c>
      <c r="D1484" t="s">
        <v>10974</v>
      </c>
      <c r="E1484" t="s">
        <v>10974</v>
      </c>
      <c r="F1484" t="s">
        <v>19511</v>
      </c>
      <c r="G1484" t="s">
        <v>1844</v>
      </c>
    </row>
    <row r="1485" spans="1:7" x14ac:dyDescent="0.2">
      <c r="A1485" t="s">
        <v>8183</v>
      </c>
      <c r="B1485" t="s">
        <v>11005</v>
      </c>
      <c r="C1485" t="s">
        <v>1845</v>
      </c>
      <c r="D1485" t="s">
        <v>10974</v>
      </c>
      <c r="E1485" t="s">
        <v>10974</v>
      </c>
      <c r="F1485" t="s">
        <v>1846</v>
      </c>
      <c r="G1485" t="s">
        <v>1847</v>
      </c>
    </row>
    <row r="1486" spans="1:7" x14ac:dyDescent="0.2">
      <c r="A1486" t="s">
        <v>8216</v>
      </c>
      <c r="B1486" t="s">
        <v>11006</v>
      </c>
      <c r="C1486" t="s">
        <v>11007</v>
      </c>
      <c r="D1486" t="s">
        <v>10974</v>
      </c>
      <c r="E1486" t="s">
        <v>19511</v>
      </c>
      <c r="F1486" t="s">
        <v>19511</v>
      </c>
      <c r="G1486" t="s">
        <v>1848</v>
      </c>
    </row>
    <row r="1487" spans="1:7" x14ac:dyDescent="0.2">
      <c r="A1487" t="s">
        <v>8183</v>
      </c>
      <c r="B1487" t="s">
        <v>11008</v>
      </c>
      <c r="C1487" t="s">
        <v>11009</v>
      </c>
      <c r="D1487" t="s">
        <v>10974</v>
      </c>
      <c r="E1487" t="s">
        <v>11010</v>
      </c>
      <c r="F1487" t="s">
        <v>19511</v>
      </c>
      <c r="G1487" t="s">
        <v>1849</v>
      </c>
    </row>
    <row r="1488" spans="1:7" x14ac:dyDescent="0.2">
      <c r="A1488" t="s">
        <v>8216</v>
      </c>
      <c r="B1488" t="s">
        <v>11011</v>
      </c>
      <c r="C1488" t="s">
        <v>11012</v>
      </c>
      <c r="D1488" t="s">
        <v>10974</v>
      </c>
      <c r="E1488" t="s">
        <v>19511</v>
      </c>
      <c r="F1488" t="s">
        <v>1850</v>
      </c>
      <c r="G1488" t="s">
        <v>1851</v>
      </c>
    </row>
    <row r="1489" spans="1:7" x14ac:dyDescent="0.2">
      <c r="A1489" t="s">
        <v>8186</v>
      </c>
      <c r="B1489" t="s">
        <v>11013</v>
      </c>
      <c r="C1489" t="s">
        <v>19511</v>
      </c>
      <c r="D1489" t="s">
        <v>11014</v>
      </c>
      <c r="E1489" t="s">
        <v>11015</v>
      </c>
      <c r="F1489" t="s">
        <v>19511</v>
      </c>
      <c r="G1489" t="s">
        <v>337</v>
      </c>
    </row>
    <row r="1490" spans="1:7" x14ac:dyDescent="0.2">
      <c r="A1490" t="s">
        <v>8183</v>
      </c>
      <c r="B1490" t="s">
        <v>11016</v>
      </c>
      <c r="C1490" t="s">
        <v>19511</v>
      </c>
      <c r="D1490" t="s">
        <v>11014</v>
      </c>
      <c r="E1490" t="s">
        <v>1852</v>
      </c>
      <c r="F1490" t="s">
        <v>1853</v>
      </c>
      <c r="G1490" t="s">
        <v>1854</v>
      </c>
    </row>
    <row r="1491" spans="1:7" x14ac:dyDescent="0.2">
      <c r="A1491" t="s">
        <v>8183</v>
      </c>
      <c r="B1491" t="s">
        <v>11017</v>
      </c>
      <c r="C1491" t="s">
        <v>11018</v>
      </c>
      <c r="D1491" t="s">
        <v>11014</v>
      </c>
      <c r="E1491" t="s">
        <v>19511</v>
      </c>
      <c r="F1491" t="s">
        <v>19511</v>
      </c>
      <c r="G1491" t="s">
        <v>1855</v>
      </c>
    </row>
    <row r="1492" spans="1:7" x14ac:dyDescent="0.2">
      <c r="A1492" t="s">
        <v>8183</v>
      </c>
      <c r="B1492" t="s">
        <v>11019</v>
      </c>
      <c r="C1492" t="s">
        <v>11020</v>
      </c>
      <c r="D1492" t="s">
        <v>11014</v>
      </c>
      <c r="E1492" t="s">
        <v>11021</v>
      </c>
      <c r="F1492" t="s">
        <v>19511</v>
      </c>
      <c r="G1492" t="s">
        <v>1856</v>
      </c>
    </row>
    <row r="1493" spans="1:7" x14ac:dyDescent="0.2">
      <c r="A1493" t="s">
        <v>8186</v>
      </c>
      <c r="B1493" t="s">
        <v>11022</v>
      </c>
      <c r="C1493" t="s">
        <v>19511</v>
      </c>
      <c r="D1493" t="s">
        <v>11014</v>
      </c>
      <c r="E1493" t="s">
        <v>19511</v>
      </c>
      <c r="F1493" t="s">
        <v>19511</v>
      </c>
      <c r="G1493" t="s">
        <v>1857</v>
      </c>
    </row>
    <row r="1494" spans="1:7" x14ac:dyDescent="0.2">
      <c r="A1494" t="s">
        <v>8186</v>
      </c>
      <c r="B1494" t="s">
        <v>11023</v>
      </c>
      <c r="C1494" t="s">
        <v>11024</v>
      </c>
      <c r="D1494" t="s">
        <v>11014</v>
      </c>
      <c r="E1494" t="s">
        <v>19511</v>
      </c>
      <c r="F1494" t="s">
        <v>19511</v>
      </c>
      <c r="G1494" t="s">
        <v>1858</v>
      </c>
    </row>
    <row r="1495" spans="1:7" x14ac:dyDescent="0.2">
      <c r="A1495" t="s">
        <v>8183</v>
      </c>
      <c r="B1495" t="s">
        <v>11025</v>
      </c>
      <c r="C1495" t="s">
        <v>11026</v>
      </c>
      <c r="D1495" t="s">
        <v>11014</v>
      </c>
      <c r="E1495" t="s">
        <v>19511</v>
      </c>
      <c r="F1495" t="s">
        <v>19511</v>
      </c>
      <c r="G1495" t="s">
        <v>1859</v>
      </c>
    </row>
    <row r="1496" spans="1:7" x14ac:dyDescent="0.2">
      <c r="A1496" t="s">
        <v>8174</v>
      </c>
      <c r="B1496" t="s">
        <v>11027</v>
      </c>
      <c r="C1496" t="s">
        <v>11028</v>
      </c>
      <c r="D1496" t="s">
        <v>11014</v>
      </c>
      <c r="E1496" t="s">
        <v>19511</v>
      </c>
      <c r="F1496" t="s">
        <v>19511</v>
      </c>
      <c r="G1496" t="s">
        <v>1860</v>
      </c>
    </row>
    <row r="1497" spans="1:7" x14ac:dyDescent="0.2">
      <c r="A1497" t="s">
        <v>8183</v>
      </c>
      <c r="B1497" t="s">
        <v>11029</v>
      </c>
      <c r="C1497" t="s">
        <v>11030</v>
      </c>
      <c r="D1497" t="s">
        <v>11014</v>
      </c>
      <c r="E1497" t="s">
        <v>11031</v>
      </c>
      <c r="F1497" t="s">
        <v>1861</v>
      </c>
      <c r="G1497" t="s">
        <v>1862</v>
      </c>
    </row>
    <row r="1498" spans="1:7" x14ac:dyDescent="0.2">
      <c r="A1498" t="s">
        <v>8171</v>
      </c>
      <c r="B1498" t="s">
        <v>11032</v>
      </c>
      <c r="C1498" t="s">
        <v>11033</v>
      </c>
      <c r="D1498" t="s">
        <v>11014</v>
      </c>
      <c r="E1498" t="s">
        <v>11034</v>
      </c>
      <c r="F1498" t="s">
        <v>1863</v>
      </c>
      <c r="G1498" t="s">
        <v>1864</v>
      </c>
    </row>
    <row r="1499" spans="1:7" x14ac:dyDescent="0.2">
      <c r="A1499" t="s">
        <v>8183</v>
      </c>
      <c r="B1499" t="s">
        <v>11035</v>
      </c>
      <c r="C1499" t="s">
        <v>11036</v>
      </c>
      <c r="D1499" t="s">
        <v>11014</v>
      </c>
      <c r="E1499" t="s">
        <v>11014</v>
      </c>
      <c r="F1499" t="s">
        <v>1865</v>
      </c>
      <c r="G1499" t="s">
        <v>1866</v>
      </c>
    </row>
    <row r="1500" spans="1:7" x14ac:dyDescent="0.2">
      <c r="A1500" t="s">
        <v>8183</v>
      </c>
      <c r="B1500" t="s">
        <v>11037</v>
      </c>
      <c r="C1500" t="s">
        <v>11038</v>
      </c>
      <c r="D1500" t="s">
        <v>11014</v>
      </c>
      <c r="E1500" t="s">
        <v>11014</v>
      </c>
      <c r="F1500" t="s">
        <v>1867</v>
      </c>
      <c r="G1500" t="s">
        <v>1868</v>
      </c>
    </row>
    <row r="1501" spans="1:7" x14ac:dyDescent="0.2">
      <c r="A1501" t="s">
        <v>8282</v>
      </c>
      <c r="B1501" t="s">
        <v>11039</v>
      </c>
      <c r="C1501" t="s">
        <v>11040</v>
      </c>
      <c r="D1501" t="s">
        <v>11014</v>
      </c>
      <c r="E1501" t="s">
        <v>11041</v>
      </c>
      <c r="F1501" t="s">
        <v>19511</v>
      </c>
      <c r="G1501" t="s">
        <v>19511</v>
      </c>
    </row>
    <row r="1502" spans="1:7" x14ac:dyDescent="0.2">
      <c r="A1502" t="s">
        <v>8186</v>
      </c>
      <c r="B1502" t="s">
        <v>11042</v>
      </c>
      <c r="C1502" t="s">
        <v>11043</v>
      </c>
      <c r="D1502" t="s">
        <v>11014</v>
      </c>
      <c r="E1502" t="s">
        <v>11014</v>
      </c>
      <c r="F1502" t="s">
        <v>19511</v>
      </c>
      <c r="G1502" t="s">
        <v>19511</v>
      </c>
    </row>
    <row r="1503" spans="1:7" x14ac:dyDescent="0.2">
      <c r="A1503" t="s">
        <v>8186</v>
      </c>
      <c r="B1503" t="s">
        <v>11044</v>
      </c>
      <c r="C1503" t="s">
        <v>11045</v>
      </c>
      <c r="D1503" t="s">
        <v>11014</v>
      </c>
      <c r="E1503" t="s">
        <v>11014</v>
      </c>
      <c r="F1503" t="s">
        <v>1869</v>
      </c>
      <c r="G1503" t="s">
        <v>1870</v>
      </c>
    </row>
    <row r="1504" spans="1:7" x14ac:dyDescent="0.2">
      <c r="A1504" t="s">
        <v>8186</v>
      </c>
      <c r="B1504" t="s">
        <v>11046</v>
      </c>
      <c r="C1504" t="s">
        <v>11047</v>
      </c>
      <c r="D1504" t="s">
        <v>11014</v>
      </c>
      <c r="E1504" t="s">
        <v>11014</v>
      </c>
      <c r="F1504" t="s">
        <v>19511</v>
      </c>
      <c r="G1504" t="s">
        <v>19511</v>
      </c>
    </row>
    <row r="1505" spans="1:7" x14ac:dyDescent="0.2">
      <c r="A1505" t="s">
        <v>8171</v>
      </c>
      <c r="B1505" t="s">
        <v>11048</v>
      </c>
      <c r="C1505" t="s">
        <v>19511</v>
      </c>
      <c r="D1505" t="s">
        <v>11014</v>
      </c>
      <c r="E1505" t="s">
        <v>11049</v>
      </c>
      <c r="F1505" t="s">
        <v>1871</v>
      </c>
      <c r="G1505" t="s">
        <v>1872</v>
      </c>
    </row>
    <row r="1506" spans="1:7" x14ac:dyDescent="0.2">
      <c r="A1506" t="s">
        <v>8186</v>
      </c>
      <c r="B1506" t="s">
        <v>11050</v>
      </c>
      <c r="C1506" t="s">
        <v>11051</v>
      </c>
      <c r="D1506" t="s">
        <v>11014</v>
      </c>
      <c r="E1506" t="s">
        <v>11014</v>
      </c>
      <c r="F1506" t="s">
        <v>1873</v>
      </c>
      <c r="G1506" t="s">
        <v>1874</v>
      </c>
    </row>
    <row r="1507" spans="1:7" x14ac:dyDescent="0.2">
      <c r="A1507" t="s">
        <v>8186</v>
      </c>
      <c r="B1507" t="s">
        <v>11052</v>
      </c>
      <c r="C1507" t="s">
        <v>11053</v>
      </c>
      <c r="D1507" t="s">
        <v>11014</v>
      </c>
      <c r="E1507" t="s">
        <v>11054</v>
      </c>
      <c r="F1507" t="s">
        <v>19511</v>
      </c>
      <c r="G1507" t="s">
        <v>1875</v>
      </c>
    </row>
    <row r="1508" spans="1:7" x14ac:dyDescent="0.2">
      <c r="A1508" t="s">
        <v>8186</v>
      </c>
      <c r="B1508" t="s">
        <v>11055</v>
      </c>
      <c r="C1508" t="s">
        <v>11043</v>
      </c>
      <c r="D1508" t="s">
        <v>11014</v>
      </c>
      <c r="E1508" t="s">
        <v>1876</v>
      </c>
      <c r="F1508" t="s">
        <v>1632</v>
      </c>
      <c r="G1508" t="s">
        <v>1633</v>
      </c>
    </row>
    <row r="1509" spans="1:7" x14ac:dyDescent="0.2">
      <c r="A1509" t="s">
        <v>8186</v>
      </c>
      <c r="B1509" t="s">
        <v>11056</v>
      </c>
      <c r="C1509" t="s">
        <v>11057</v>
      </c>
      <c r="D1509" t="s">
        <v>11014</v>
      </c>
      <c r="E1509" t="s">
        <v>11014</v>
      </c>
      <c r="F1509" t="s">
        <v>19511</v>
      </c>
      <c r="G1509" t="s">
        <v>1877</v>
      </c>
    </row>
    <row r="1510" spans="1:7" x14ac:dyDescent="0.2">
      <c r="A1510" t="s">
        <v>8186</v>
      </c>
      <c r="B1510" t="s">
        <v>11058</v>
      </c>
      <c r="C1510" t="s">
        <v>11059</v>
      </c>
      <c r="D1510" t="s">
        <v>11014</v>
      </c>
      <c r="E1510" t="s">
        <v>11060</v>
      </c>
      <c r="F1510" t="s">
        <v>1878</v>
      </c>
      <c r="G1510" t="s">
        <v>1879</v>
      </c>
    </row>
    <row r="1511" spans="1:7" x14ac:dyDescent="0.2">
      <c r="A1511" t="s">
        <v>8186</v>
      </c>
      <c r="B1511" t="s">
        <v>11061</v>
      </c>
      <c r="C1511" t="s">
        <v>11062</v>
      </c>
      <c r="D1511" t="s">
        <v>11014</v>
      </c>
      <c r="E1511" t="s">
        <v>11014</v>
      </c>
      <c r="F1511" t="s">
        <v>1880</v>
      </c>
      <c r="G1511" t="s">
        <v>1881</v>
      </c>
    </row>
    <row r="1512" spans="1:7" x14ac:dyDescent="0.2">
      <c r="A1512" t="s">
        <v>8186</v>
      </c>
      <c r="B1512" t="s">
        <v>8208</v>
      </c>
      <c r="C1512" t="s">
        <v>11063</v>
      </c>
      <c r="D1512" t="s">
        <v>11014</v>
      </c>
      <c r="E1512" t="s">
        <v>11014</v>
      </c>
      <c r="F1512" t="s">
        <v>1882</v>
      </c>
      <c r="G1512" t="s">
        <v>1883</v>
      </c>
    </row>
    <row r="1513" spans="1:7" x14ac:dyDescent="0.2">
      <c r="A1513" t="s">
        <v>8186</v>
      </c>
      <c r="B1513" t="s">
        <v>11064</v>
      </c>
      <c r="C1513" t="s">
        <v>11065</v>
      </c>
      <c r="D1513" t="s">
        <v>11014</v>
      </c>
      <c r="E1513" t="s">
        <v>11014</v>
      </c>
      <c r="F1513" t="s">
        <v>1884</v>
      </c>
      <c r="G1513" t="s">
        <v>1885</v>
      </c>
    </row>
    <row r="1514" spans="1:7" x14ac:dyDescent="0.2">
      <c r="A1514" t="s">
        <v>8177</v>
      </c>
      <c r="B1514" t="s">
        <v>11066</v>
      </c>
      <c r="C1514" t="s">
        <v>11067</v>
      </c>
      <c r="D1514" t="s">
        <v>11014</v>
      </c>
      <c r="E1514" t="s">
        <v>11014</v>
      </c>
      <c r="F1514" t="s">
        <v>19511</v>
      </c>
      <c r="G1514" t="s">
        <v>1886</v>
      </c>
    </row>
    <row r="1515" spans="1:7" x14ac:dyDescent="0.2">
      <c r="A1515" t="s">
        <v>8177</v>
      </c>
      <c r="B1515" t="s">
        <v>9375</v>
      </c>
      <c r="C1515" t="s">
        <v>11068</v>
      </c>
      <c r="D1515" t="s">
        <v>11014</v>
      </c>
      <c r="E1515" t="s">
        <v>11014</v>
      </c>
      <c r="F1515" t="s">
        <v>19511</v>
      </c>
      <c r="G1515" t="s">
        <v>19511</v>
      </c>
    </row>
    <row r="1516" spans="1:7" x14ac:dyDescent="0.2">
      <c r="A1516" t="s">
        <v>8183</v>
      </c>
      <c r="B1516" t="s">
        <v>11069</v>
      </c>
      <c r="C1516" t="s">
        <v>11070</v>
      </c>
      <c r="D1516" t="s">
        <v>11014</v>
      </c>
      <c r="E1516" t="s">
        <v>11014</v>
      </c>
      <c r="F1516" t="s">
        <v>19511</v>
      </c>
      <c r="G1516" t="s">
        <v>19511</v>
      </c>
    </row>
    <row r="1517" spans="1:7" x14ac:dyDescent="0.2">
      <c r="A1517" t="s">
        <v>8220</v>
      </c>
      <c r="B1517" t="s">
        <v>11071</v>
      </c>
      <c r="C1517" t="s">
        <v>11072</v>
      </c>
      <c r="D1517" t="s">
        <v>11014</v>
      </c>
      <c r="E1517" t="s">
        <v>11073</v>
      </c>
      <c r="F1517" t="s">
        <v>19511</v>
      </c>
      <c r="G1517" t="s">
        <v>19511</v>
      </c>
    </row>
    <row r="1518" spans="1:7" x14ac:dyDescent="0.2">
      <c r="A1518" t="s">
        <v>8171</v>
      </c>
      <c r="B1518" t="s">
        <v>11074</v>
      </c>
      <c r="C1518" t="s">
        <v>11075</v>
      </c>
      <c r="D1518" t="s">
        <v>11014</v>
      </c>
      <c r="E1518" t="s">
        <v>11014</v>
      </c>
      <c r="F1518" t="s">
        <v>1887</v>
      </c>
      <c r="G1518" t="s">
        <v>1888</v>
      </c>
    </row>
    <row r="1519" spans="1:7" x14ac:dyDescent="0.2">
      <c r="A1519" t="s">
        <v>8220</v>
      </c>
      <c r="B1519" t="s">
        <v>8250</v>
      </c>
      <c r="C1519" t="s">
        <v>19511</v>
      </c>
      <c r="D1519" t="s">
        <v>11014</v>
      </c>
      <c r="E1519" t="s">
        <v>11076</v>
      </c>
      <c r="F1519" t="s">
        <v>19511</v>
      </c>
      <c r="G1519" t="s">
        <v>19511</v>
      </c>
    </row>
    <row r="1520" spans="1:7" x14ac:dyDescent="0.2">
      <c r="A1520" t="s">
        <v>8183</v>
      </c>
      <c r="B1520" t="s">
        <v>11077</v>
      </c>
      <c r="C1520" t="s">
        <v>11078</v>
      </c>
      <c r="D1520" t="s">
        <v>11014</v>
      </c>
      <c r="E1520" t="s">
        <v>11014</v>
      </c>
      <c r="F1520" t="s">
        <v>19511</v>
      </c>
      <c r="G1520" t="s">
        <v>19511</v>
      </c>
    </row>
    <row r="1521" spans="1:7" x14ac:dyDescent="0.2">
      <c r="A1521" t="s">
        <v>8171</v>
      </c>
      <c r="B1521" t="s">
        <v>11079</v>
      </c>
      <c r="C1521" t="s">
        <v>1889</v>
      </c>
      <c r="D1521" t="s">
        <v>11014</v>
      </c>
      <c r="E1521" t="s">
        <v>11014</v>
      </c>
      <c r="F1521" t="s">
        <v>1890</v>
      </c>
      <c r="G1521" t="s">
        <v>1891</v>
      </c>
    </row>
    <row r="1522" spans="1:7" x14ac:dyDescent="0.2">
      <c r="A1522" t="s">
        <v>8183</v>
      </c>
      <c r="B1522" t="s">
        <v>11080</v>
      </c>
      <c r="C1522" t="s">
        <v>11081</v>
      </c>
      <c r="D1522" t="s">
        <v>11014</v>
      </c>
      <c r="E1522" t="s">
        <v>11014</v>
      </c>
      <c r="F1522" t="s">
        <v>19511</v>
      </c>
      <c r="G1522" t="s">
        <v>19511</v>
      </c>
    </row>
    <row r="1523" spans="1:7" x14ac:dyDescent="0.2">
      <c r="A1523" t="s">
        <v>8183</v>
      </c>
      <c r="B1523" t="s">
        <v>11082</v>
      </c>
      <c r="C1523" t="s">
        <v>19511</v>
      </c>
      <c r="D1523" t="s">
        <v>11014</v>
      </c>
      <c r="E1523" t="s">
        <v>1892</v>
      </c>
      <c r="F1523" t="s">
        <v>19511</v>
      </c>
      <c r="G1523" t="s">
        <v>1893</v>
      </c>
    </row>
    <row r="1524" spans="1:7" x14ac:dyDescent="0.2">
      <c r="A1524" t="s">
        <v>8171</v>
      </c>
      <c r="B1524" t="s">
        <v>11083</v>
      </c>
      <c r="C1524" t="s">
        <v>11084</v>
      </c>
      <c r="D1524" t="s">
        <v>11014</v>
      </c>
      <c r="E1524" t="s">
        <v>19511</v>
      </c>
      <c r="F1524" t="s">
        <v>19511</v>
      </c>
      <c r="G1524" t="s">
        <v>1894</v>
      </c>
    </row>
    <row r="1525" spans="1:7" x14ac:dyDescent="0.2">
      <c r="A1525" t="s">
        <v>8183</v>
      </c>
      <c r="B1525" t="s">
        <v>11085</v>
      </c>
      <c r="C1525" t="s">
        <v>11086</v>
      </c>
      <c r="D1525" t="s">
        <v>11014</v>
      </c>
      <c r="E1525" t="s">
        <v>1895</v>
      </c>
      <c r="F1525" t="s">
        <v>19511</v>
      </c>
      <c r="G1525" t="s">
        <v>1896</v>
      </c>
    </row>
    <row r="1526" spans="1:7" x14ac:dyDescent="0.2">
      <c r="A1526" t="s">
        <v>8183</v>
      </c>
      <c r="B1526" t="s">
        <v>11087</v>
      </c>
      <c r="C1526" t="s">
        <v>11088</v>
      </c>
      <c r="D1526" t="s">
        <v>11014</v>
      </c>
      <c r="E1526" t="s">
        <v>19511</v>
      </c>
      <c r="F1526" t="s">
        <v>19511</v>
      </c>
      <c r="G1526" t="s">
        <v>1897</v>
      </c>
    </row>
    <row r="1527" spans="1:7" x14ac:dyDescent="0.2">
      <c r="A1527" t="s">
        <v>8183</v>
      </c>
      <c r="B1527" t="s">
        <v>11089</v>
      </c>
      <c r="C1527" t="s">
        <v>11090</v>
      </c>
      <c r="D1527" t="s">
        <v>11014</v>
      </c>
      <c r="E1527" t="s">
        <v>19511</v>
      </c>
      <c r="F1527" t="s">
        <v>19511</v>
      </c>
      <c r="G1527" t="s">
        <v>1898</v>
      </c>
    </row>
    <row r="1528" spans="1:7" x14ac:dyDescent="0.2">
      <c r="A1528" t="s">
        <v>8183</v>
      </c>
      <c r="B1528" t="s">
        <v>11091</v>
      </c>
      <c r="C1528" t="s">
        <v>11092</v>
      </c>
      <c r="D1528" t="s">
        <v>11014</v>
      </c>
      <c r="E1528" t="s">
        <v>11093</v>
      </c>
      <c r="F1528" t="s">
        <v>19511</v>
      </c>
      <c r="G1528" t="s">
        <v>1899</v>
      </c>
    </row>
    <row r="1529" spans="1:7" x14ac:dyDescent="0.2">
      <c r="A1529" t="s">
        <v>8186</v>
      </c>
      <c r="B1529" t="s">
        <v>11094</v>
      </c>
      <c r="C1529" t="s">
        <v>11095</v>
      </c>
      <c r="D1529" t="s">
        <v>11014</v>
      </c>
      <c r="E1529" t="s">
        <v>1900</v>
      </c>
      <c r="F1529" t="s">
        <v>1901</v>
      </c>
      <c r="G1529" t="s">
        <v>1902</v>
      </c>
    </row>
    <row r="1530" spans="1:7" x14ac:dyDescent="0.2">
      <c r="A1530" t="s">
        <v>8174</v>
      </c>
      <c r="B1530" t="s">
        <v>11096</v>
      </c>
      <c r="C1530" t="s">
        <v>11097</v>
      </c>
      <c r="D1530" t="s">
        <v>8173</v>
      </c>
      <c r="E1530" t="s">
        <v>19511</v>
      </c>
      <c r="F1530" t="s">
        <v>1903</v>
      </c>
      <c r="G1530" t="s">
        <v>1904</v>
      </c>
    </row>
    <row r="1531" spans="1:7" x14ac:dyDescent="0.2">
      <c r="A1531" t="s">
        <v>8183</v>
      </c>
      <c r="B1531" t="s">
        <v>11098</v>
      </c>
      <c r="C1531" t="s">
        <v>11099</v>
      </c>
      <c r="D1531" t="s">
        <v>8173</v>
      </c>
      <c r="E1531" t="s">
        <v>1905</v>
      </c>
      <c r="F1531" t="s">
        <v>19511</v>
      </c>
      <c r="G1531" t="s">
        <v>1906</v>
      </c>
    </row>
    <row r="1532" spans="1:7" x14ac:dyDescent="0.2">
      <c r="A1532" t="s">
        <v>8174</v>
      </c>
      <c r="B1532" t="s">
        <v>11100</v>
      </c>
      <c r="C1532" t="s">
        <v>11101</v>
      </c>
      <c r="D1532" t="s">
        <v>8173</v>
      </c>
      <c r="E1532" t="s">
        <v>19511</v>
      </c>
      <c r="F1532" t="s">
        <v>1907</v>
      </c>
      <c r="G1532" t="s">
        <v>1908</v>
      </c>
    </row>
    <row r="1533" spans="1:7" x14ac:dyDescent="0.2">
      <c r="A1533" t="s">
        <v>8183</v>
      </c>
      <c r="B1533" t="s">
        <v>11102</v>
      </c>
      <c r="C1533" t="s">
        <v>11103</v>
      </c>
      <c r="D1533" t="s">
        <v>8173</v>
      </c>
      <c r="E1533" t="s">
        <v>1909</v>
      </c>
      <c r="F1533" t="s">
        <v>1910</v>
      </c>
      <c r="G1533" t="s">
        <v>1911</v>
      </c>
    </row>
    <row r="1534" spans="1:7" x14ac:dyDescent="0.2">
      <c r="A1534" t="s">
        <v>8183</v>
      </c>
      <c r="B1534" t="s">
        <v>11104</v>
      </c>
      <c r="C1534" t="s">
        <v>11105</v>
      </c>
      <c r="D1534" t="s">
        <v>8173</v>
      </c>
      <c r="E1534" t="s">
        <v>11106</v>
      </c>
      <c r="F1534" t="s">
        <v>19511</v>
      </c>
      <c r="G1534" t="s">
        <v>1912</v>
      </c>
    </row>
    <row r="1535" spans="1:7" x14ac:dyDescent="0.2">
      <c r="A1535" t="s">
        <v>8183</v>
      </c>
      <c r="B1535" t="s">
        <v>11107</v>
      </c>
      <c r="C1535" t="s">
        <v>11108</v>
      </c>
      <c r="D1535" t="s">
        <v>8173</v>
      </c>
      <c r="E1535" t="s">
        <v>19511</v>
      </c>
      <c r="F1535" t="s">
        <v>19511</v>
      </c>
      <c r="G1535" t="s">
        <v>1913</v>
      </c>
    </row>
    <row r="1536" spans="1:7" x14ac:dyDescent="0.2">
      <c r="A1536" t="s">
        <v>8183</v>
      </c>
      <c r="B1536" t="s">
        <v>11109</v>
      </c>
      <c r="C1536" t="s">
        <v>11110</v>
      </c>
      <c r="D1536" t="s">
        <v>8173</v>
      </c>
      <c r="E1536" t="s">
        <v>11111</v>
      </c>
      <c r="F1536" t="s">
        <v>19511</v>
      </c>
      <c r="G1536" t="s">
        <v>1914</v>
      </c>
    </row>
    <row r="1537" spans="1:7" x14ac:dyDescent="0.2">
      <c r="A1537" t="s">
        <v>8186</v>
      </c>
      <c r="B1537" t="s">
        <v>11112</v>
      </c>
      <c r="C1537" t="s">
        <v>11113</v>
      </c>
      <c r="D1537" t="s">
        <v>8173</v>
      </c>
      <c r="E1537" t="s">
        <v>19511</v>
      </c>
      <c r="F1537" t="s">
        <v>1915</v>
      </c>
      <c r="G1537" t="s">
        <v>1916</v>
      </c>
    </row>
    <row r="1538" spans="1:7" x14ac:dyDescent="0.2">
      <c r="A1538" t="s">
        <v>8183</v>
      </c>
      <c r="B1538" t="s">
        <v>11114</v>
      </c>
      <c r="C1538" t="s">
        <v>11115</v>
      </c>
      <c r="D1538" t="s">
        <v>8173</v>
      </c>
      <c r="E1538" t="s">
        <v>11116</v>
      </c>
      <c r="F1538" t="s">
        <v>19511</v>
      </c>
      <c r="G1538" t="s">
        <v>1917</v>
      </c>
    </row>
    <row r="1539" spans="1:7" x14ac:dyDescent="0.2">
      <c r="A1539" t="s">
        <v>8183</v>
      </c>
      <c r="B1539" t="s">
        <v>11117</v>
      </c>
      <c r="C1539" t="s">
        <v>11118</v>
      </c>
      <c r="D1539" t="s">
        <v>8173</v>
      </c>
      <c r="E1539" t="s">
        <v>19511</v>
      </c>
      <c r="F1539" t="s">
        <v>19511</v>
      </c>
      <c r="G1539" t="s">
        <v>1918</v>
      </c>
    </row>
    <row r="1540" spans="1:7" x14ac:dyDescent="0.2">
      <c r="A1540" t="s">
        <v>8183</v>
      </c>
      <c r="B1540" t="s">
        <v>11119</v>
      </c>
      <c r="C1540" t="s">
        <v>11120</v>
      </c>
      <c r="D1540" t="s">
        <v>8173</v>
      </c>
      <c r="E1540" t="s">
        <v>19511</v>
      </c>
      <c r="F1540" t="s">
        <v>19511</v>
      </c>
      <c r="G1540" t="s">
        <v>1919</v>
      </c>
    </row>
    <row r="1541" spans="1:7" x14ac:dyDescent="0.2">
      <c r="A1541" t="s">
        <v>8174</v>
      </c>
      <c r="B1541" t="s">
        <v>11121</v>
      </c>
      <c r="C1541" t="s">
        <v>11122</v>
      </c>
      <c r="D1541" t="s">
        <v>8173</v>
      </c>
      <c r="E1541" t="s">
        <v>19511</v>
      </c>
      <c r="F1541" t="s">
        <v>19511</v>
      </c>
      <c r="G1541" t="s">
        <v>19511</v>
      </c>
    </row>
    <row r="1542" spans="1:7" x14ac:dyDescent="0.2">
      <c r="A1542" t="s">
        <v>8177</v>
      </c>
      <c r="B1542" t="s">
        <v>11123</v>
      </c>
      <c r="C1542" t="s">
        <v>11124</v>
      </c>
      <c r="D1542" t="s">
        <v>8173</v>
      </c>
      <c r="E1542" t="s">
        <v>8173</v>
      </c>
      <c r="F1542" t="s">
        <v>1920</v>
      </c>
      <c r="G1542" t="s">
        <v>1921</v>
      </c>
    </row>
    <row r="1543" spans="1:7" x14ac:dyDescent="0.2">
      <c r="A1543" t="s">
        <v>8183</v>
      </c>
      <c r="B1543" t="s">
        <v>11125</v>
      </c>
      <c r="C1543" t="s">
        <v>11126</v>
      </c>
      <c r="D1543" t="s">
        <v>8173</v>
      </c>
      <c r="E1543" t="s">
        <v>19511</v>
      </c>
      <c r="F1543" t="s">
        <v>19511</v>
      </c>
      <c r="G1543" t="s">
        <v>1922</v>
      </c>
    </row>
    <row r="1544" spans="1:7" x14ac:dyDescent="0.2">
      <c r="A1544" t="s">
        <v>8183</v>
      </c>
      <c r="B1544" t="s">
        <v>11127</v>
      </c>
      <c r="C1544" t="s">
        <v>11128</v>
      </c>
      <c r="D1544" t="s">
        <v>8173</v>
      </c>
      <c r="E1544" t="s">
        <v>19511</v>
      </c>
      <c r="F1544" t="s">
        <v>1923</v>
      </c>
      <c r="G1544" t="s">
        <v>1924</v>
      </c>
    </row>
    <row r="1545" spans="1:7" x14ac:dyDescent="0.2">
      <c r="A1545" t="s">
        <v>8174</v>
      </c>
      <c r="B1545" t="s">
        <v>11129</v>
      </c>
      <c r="C1545" t="s">
        <v>11130</v>
      </c>
      <c r="D1545" t="s">
        <v>8173</v>
      </c>
      <c r="E1545" t="s">
        <v>19511</v>
      </c>
      <c r="F1545" t="s">
        <v>19511</v>
      </c>
      <c r="G1545" t="s">
        <v>1925</v>
      </c>
    </row>
    <row r="1546" spans="1:7" x14ac:dyDescent="0.2">
      <c r="A1546" t="s">
        <v>8174</v>
      </c>
      <c r="B1546" t="s">
        <v>11131</v>
      </c>
      <c r="C1546" t="s">
        <v>11132</v>
      </c>
      <c r="D1546" t="s">
        <v>8173</v>
      </c>
      <c r="E1546" t="s">
        <v>19511</v>
      </c>
      <c r="F1546" t="s">
        <v>19511</v>
      </c>
      <c r="G1546" t="s">
        <v>1925</v>
      </c>
    </row>
    <row r="1547" spans="1:7" x14ac:dyDescent="0.2">
      <c r="A1547" t="s">
        <v>8183</v>
      </c>
      <c r="B1547" t="s">
        <v>11133</v>
      </c>
      <c r="C1547" t="s">
        <v>11134</v>
      </c>
      <c r="D1547" t="s">
        <v>8173</v>
      </c>
      <c r="E1547" t="s">
        <v>11135</v>
      </c>
      <c r="F1547" t="s">
        <v>1926</v>
      </c>
      <c r="G1547" t="s">
        <v>1927</v>
      </c>
    </row>
    <row r="1548" spans="1:7" x14ac:dyDescent="0.2">
      <c r="A1548" t="s">
        <v>8183</v>
      </c>
      <c r="B1548" t="s">
        <v>11136</v>
      </c>
      <c r="C1548" t="s">
        <v>11137</v>
      </c>
      <c r="D1548" t="s">
        <v>8173</v>
      </c>
      <c r="E1548" t="s">
        <v>11138</v>
      </c>
      <c r="F1548" t="s">
        <v>19511</v>
      </c>
      <c r="G1548" t="s">
        <v>1928</v>
      </c>
    </row>
    <row r="1549" spans="1:7" x14ac:dyDescent="0.2">
      <c r="A1549" t="s">
        <v>8183</v>
      </c>
      <c r="B1549" t="s">
        <v>11139</v>
      </c>
      <c r="C1549" t="s">
        <v>11140</v>
      </c>
      <c r="D1549" t="s">
        <v>8173</v>
      </c>
      <c r="E1549" t="s">
        <v>19511</v>
      </c>
      <c r="F1549" t="s">
        <v>19511</v>
      </c>
      <c r="G1549" t="s">
        <v>1929</v>
      </c>
    </row>
    <row r="1550" spans="1:7" x14ac:dyDescent="0.2">
      <c r="A1550" t="s">
        <v>8183</v>
      </c>
      <c r="B1550" t="s">
        <v>11141</v>
      </c>
      <c r="C1550" t="s">
        <v>11142</v>
      </c>
      <c r="D1550" t="s">
        <v>8173</v>
      </c>
      <c r="E1550" t="s">
        <v>19511</v>
      </c>
      <c r="F1550" t="s">
        <v>1930</v>
      </c>
      <c r="G1550" t="s">
        <v>1931</v>
      </c>
    </row>
    <row r="1551" spans="1:7" x14ac:dyDescent="0.2">
      <c r="A1551" t="s">
        <v>8186</v>
      </c>
      <c r="B1551" t="s">
        <v>11143</v>
      </c>
      <c r="C1551" t="s">
        <v>1932</v>
      </c>
      <c r="D1551" t="s">
        <v>8173</v>
      </c>
      <c r="E1551" t="s">
        <v>1933</v>
      </c>
      <c r="F1551" t="s">
        <v>1934</v>
      </c>
      <c r="G1551" t="s">
        <v>1935</v>
      </c>
    </row>
    <row r="1552" spans="1:7" x14ac:dyDescent="0.2">
      <c r="A1552" t="s">
        <v>8183</v>
      </c>
      <c r="B1552" t="s">
        <v>11144</v>
      </c>
      <c r="C1552" t="s">
        <v>11145</v>
      </c>
      <c r="D1552" t="s">
        <v>8173</v>
      </c>
      <c r="E1552" t="s">
        <v>19511</v>
      </c>
      <c r="F1552" t="s">
        <v>1936</v>
      </c>
      <c r="G1552" t="s">
        <v>1937</v>
      </c>
    </row>
    <row r="1553" spans="1:7" x14ac:dyDescent="0.2">
      <c r="A1553" t="s">
        <v>8183</v>
      </c>
      <c r="B1553" t="s">
        <v>11146</v>
      </c>
      <c r="C1553" t="s">
        <v>11147</v>
      </c>
      <c r="D1553" t="s">
        <v>8173</v>
      </c>
      <c r="E1553" t="s">
        <v>8173</v>
      </c>
      <c r="F1553" t="s">
        <v>1938</v>
      </c>
      <c r="G1553" t="s">
        <v>1939</v>
      </c>
    </row>
    <row r="1554" spans="1:7" x14ac:dyDescent="0.2">
      <c r="A1554" t="s">
        <v>8906</v>
      </c>
      <c r="B1554" t="s">
        <v>11148</v>
      </c>
      <c r="C1554" t="s">
        <v>11149</v>
      </c>
      <c r="D1554" t="s">
        <v>8173</v>
      </c>
      <c r="E1554" t="s">
        <v>8173</v>
      </c>
      <c r="F1554" t="s">
        <v>19511</v>
      </c>
      <c r="G1554" t="s">
        <v>19511</v>
      </c>
    </row>
    <row r="1555" spans="1:7" x14ac:dyDescent="0.2">
      <c r="A1555" t="s">
        <v>8906</v>
      </c>
      <c r="B1555" t="s">
        <v>11150</v>
      </c>
      <c r="C1555" t="s">
        <v>11151</v>
      </c>
      <c r="D1555" t="s">
        <v>8173</v>
      </c>
      <c r="E1555" t="s">
        <v>8173</v>
      </c>
      <c r="F1555" t="s">
        <v>19511</v>
      </c>
      <c r="G1555" t="s">
        <v>1940</v>
      </c>
    </row>
    <row r="1556" spans="1:7" x14ac:dyDescent="0.2">
      <c r="A1556" t="s">
        <v>8183</v>
      </c>
      <c r="B1556" t="s">
        <v>11152</v>
      </c>
      <c r="C1556" t="s">
        <v>11153</v>
      </c>
      <c r="D1556" t="s">
        <v>8173</v>
      </c>
      <c r="E1556" t="s">
        <v>8173</v>
      </c>
      <c r="F1556" t="s">
        <v>1941</v>
      </c>
      <c r="G1556" t="s">
        <v>1942</v>
      </c>
    </row>
    <row r="1557" spans="1:7" x14ac:dyDescent="0.2">
      <c r="A1557" t="s">
        <v>8183</v>
      </c>
      <c r="B1557" t="s">
        <v>11154</v>
      </c>
      <c r="C1557" t="s">
        <v>11155</v>
      </c>
      <c r="D1557" t="s">
        <v>8173</v>
      </c>
      <c r="E1557" t="s">
        <v>8173</v>
      </c>
      <c r="F1557" t="s">
        <v>19511</v>
      </c>
      <c r="G1557" t="s">
        <v>19511</v>
      </c>
    </row>
    <row r="1558" spans="1:7" x14ac:dyDescent="0.2">
      <c r="A1558" t="s">
        <v>8171</v>
      </c>
      <c r="B1558" t="s">
        <v>11156</v>
      </c>
      <c r="C1558" t="s">
        <v>11157</v>
      </c>
      <c r="D1558" t="s">
        <v>8173</v>
      </c>
      <c r="E1558" t="s">
        <v>8173</v>
      </c>
      <c r="F1558" t="s">
        <v>1943</v>
      </c>
      <c r="G1558" t="s">
        <v>1944</v>
      </c>
    </row>
    <row r="1559" spans="1:7" x14ac:dyDescent="0.2">
      <c r="A1559" t="s">
        <v>8183</v>
      </c>
      <c r="B1559" t="s">
        <v>11158</v>
      </c>
      <c r="C1559" t="s">
        <v>11159</v>
      </c>
      <c r="D1559" t="s">
        <v>8173</v>
      </c>
      <c r="E1559" t="s">
        <v>8173</v>
      </c>
      <c r="F1559" t="s">
        <v>1945</v>
      </c>
      <c r="G1559" t="s">
        <v>1946</v>
      </c>
    </row>
    <row r="1560" spans="1:7" x14ac:dyDescent="0.2">
      <c r="A1560" t="s">
        <v>8183</v>
      </c>
      <c r="B1560" t="s">
        <v>11160</v>
      </c>
      <c r="C1560" t="s">
        <v>11161</v>
      </c>
      <c r="D1560" t="s">
        <v>8173</v>
      </c>
      <c r="E1560" t="s">
        <v>8173</v>
      </c>
      <c r="F1560" t="s">
        <v>1947</v>
      </c>
      <c r="G1560" t="s">
        <v>1948</v>
      </c>
    </row>
    <row r="1561" spans="1:7" x14ac:dyDescent="0.2">
      <c r="A1561" t="s">
        <v>8183</v>
      </c>
      <c r="B1561" t="s">
        <v>11162</v>
      </c>
      <c r="C1561" t="s">
        <v>11163</v>
      </c>
      <c r="D1561" t="s">
        <v>8173</v>
      </c>
      <c r="E1561" t="s">
        <v>8173</v>
      </c>
      <c r="F1561" t="s">
        <v>1949</v>
      </c>
      <c r="G1561" t="s">
        <v>1950</v>
      </c>
    </row>
    <row r="1562" spans="1:7" x14ac:dyDescent="0.2">
      <c r="A1562" t="s">
        <v>8183</v>
      </c>
      <c r="B1562" t="s">
        <v>11164</v>
      </c>
      <c r="C1562" t="s">
        <v>11165</v>
      </c>
      <c r="D1562" t="s">
        <v>8173</v>
      </c>
      <c r="E1562" t="s">
        <v>8173</v>
      </c>
      <c r="F1562" t="s">
        <v>1951</v>
      </c>
      <c r="G1562" t="s">
        <v>1952</v>
      </c>
    </row>
    <row r="1563" spans="1:7" x14ac:dyDescent="0.2">
      <c r="A1563" t="s">
        <v>8186</v>
      </c>
      <c r="B1563" t="s">
        <v>11166</v>
      </c>
      <c r="C1563" t="s">
        <v>11167</v>
      </c>
      <c r="D1563" t="s">
        <v>8173</v>
      </c>
      <c r="E1563" t="s">
        <v>8173</v>
      </c>
      <c r="F1563" t="s">
        <v>19511</v>
      </c>
      <c r="G1563" t="s">
        <v>1953</v>
      </c>
    </row>
    <row r="1564" spans="1:7" x14ac:dyDescent="0.2">
      <c r="A1564" t="s">
        <v>8186</v>
      </c>
      <c r="B1564" t="s">
        <v>11168</v>
      </c>
      <c r="C1564" t="s">
        <v>11169</v>
      </c>
      <c r="D1564" t="s">
        <v>8173</v>
      </c>
      <c r="E1564" t="s">
        <v>11170</v>
      </c>
      <c r="F1564" t="s">
        <v>19511</v>
      </c>
      <c r="G1564" t="s">
        <v>1954</v>
      </c>
    </row>
    <row r="1565" spans="1:7" x14ac:dyDescent="0.2">
      <c r="A1565" t="s">
        <v>8183</v>
      </c>
      <c r="B1565" t="s">
        <v>11171</v>
      </c>
      <c r="C1565" t="s">
        <v>11172</v>
      </c>
      <c r="D1565" t="s">
        <v>8173</v>
      </c>
      <c r="E1565" t="s">
        <v>8173</v>
      </c>
      <c r="F1565" t="s">
        <v>19511</v>
      </c>
      <c r="G1565" t="s">
        <v>1955</v>
      </c>
    </row>
    <row r="1566" spans="1:7" x14ac:dyDescent="0.2">
      <c r="A1566" t="s">
        <v>8183</v>
      </c>
      <c r="B1566" t="s">
        <v>11173</v>
      </c>
      <c r="C1566" t="s">
        <v>11174</v>
      </c>
      <c r="D1566" t="s">
        <v>8173</v>
      </c>
      <c r="E1566" t="s">
        <v>8173</v>
      </c>
      <c r="F1566" t="s">
        <v>1956</v>
      </c>
      <c r="G1566" t="s">
        <v>1957</v>
      </c>
    </row>
    <row r="1567" spans="1:7" x14ac:dyDescent="0.2">
      <c r="A1567" t="s">
        <v>8183</v>
      </c>
      <c r="B1567" t="s">
        <v>9141</v>
      </c>
      <c r="C1567" t="s">
        <v>11175</v>
      </c>
      <c r="D1567" t="s">
        <v>8173</v>
      </c>
      <c r="E1567" t="s">
        <v>8173</v>
      </c>
      <c r="F1567" t="s">
        <v>19511</v>
      </c>
      <c r="G1567" t="s">
        <v>1958</v>
      </c>
    </row>
    <row r="1568" spans="1:7" x14ac:dyDescent="0.2">
      <c r="A1568" t="s">
        <v>8183</v>
      </c>
      <c r="B1568" t="s">
        <v>11176</v>
      </c>
      <c r="C1568" t="s">
        <v>11177</v>
      </c>
      <c r="D1568" t="s">
        <v>8173</v>
      </c>
      <c r="E1568" t="s">
        <v>8173</v>
      </c>
      <c r="F1568" t="s">
        <v>1959</v>
      </c>
      <c r="G1568" t="s">
        <v>1960</v>
      </c>
    </row>
    <row r="1569" spans="1:7" x14ac:dyDescent="0.2">
      <c r="A1569" t="s">
        <v>8183</v>
      </c>
      <c r="B1569" t="s">
        <v>11178</v>
      </c>
      <c r="C1569" t="s">
        <v>11179</v>
      </c>
      <c r="D1569" t="s">
        <v>8173</v>
      </c>
      <c r="E1569" t="s">
        <v>8173</v>
      </c>
      <c r="F1569" t="s">
        <v>19511</v>
      </c>
      <c r="G1569" t="s">
        <v>1961</v>
      </c>
    </row>
    <row r="1570" spans="1:7" x14ac:dyDescent="0.2">
      <c r="A1570" t="s">
        <v>8183</v>
      </c>
      <c r="B1570" t="s">
        <v>11180</v>
      </c>
      <c r="C1570" t="s">
        <v>11181</v>
      </c>
      <c r="D1570" t="s">
        <v>8173</v>
      </c>
      <c r="E1570" t="s">
        <v>11182</v>
      </c>
      <c r="F1570" t="s">
        <v>1962</v>
      </c>
      <c r="G1570" t="s">
        <v>1963</v>
      </c>
    </row>
    <row r="1571" spans="1:7" x14ac:dyDescent="0.2">
      <c r="A1571" t="s">
        <v>8183</v>
      </c>
      <c r="B1571" t="s">
        <v>11183</v>
      </c>
      <c r="C1571" t="s">
        <v>11157</v>
      </c>
      <c r="D1571" t="s">
        <v>8173</v>
      </c>
      <c r="E1571" t="s">
        <v>8173</v>
      </c>
      <c r="F1571" t="s">
        <v>1964</v>
      </c>
      <c r="G1571" t="s">
        <v>1944</v>
      </c>
    </row>
    <row r="1572" spans="1:7" x14ac:dyDescent="0.2">
      <c r="A1572" t="s">
        <v>8183</v>
      </c>
      <c r="B1572" t="s">
        <v>11184</v>
      </c>
      <c r="C1572" t="s">
        <v>11185</v>
      </c>
      <c r="D1572" t="s">
        <v>8173</v>
      </c>
      <c r="E1572" t="s">
        <v>8173</v>
      </c>
      <c r="F1572" t="s">
        <v>19511</v>
      </c>
      <c r="G1572" t="s">
        <v>19511</v>
      </c>
    </row>
    <row r="1573" spans="1:7" x14ac:dyDescent="0.2">
      <c r="A1573" t="s">
        <v>8183</v>
      </c>
      <c r="B1573" t="s">
        <v>11186</v>
      </c>
      <c r="C1573" t="s">
        <v>11187</v>
      </c>
      <c r="D1573" t="s">
        <v>8173</v>
      </c>
      <c r="E1573" t="s">
        <v>8173</v>
      </c>
      <c r="F1573" t="s">
        <v>1965</v>
      </c>
      <c r="G1573" t="s">
        <v>565</v>
      </c>
    </row>
    <row r="1574" spans="1:7" x14ac:dyDescent="0.2">
      <c r="A1574" t="s">
        <v>8186</v>
      </c>
      <c r="B1574" t="s">
        <v>11188</v>
      </c>
      <c r="C1574" t="s">
        <v>11189</v>
      </c>
      <c r="D1574" t="s">
        <v>8173</v>
      </c>
      <c r="E1574" t="s">
        <v>8173</v>
      </c>
      <c r="F1574" t="s">
        <v>19511</v>
      </c>
      <c r="G1574" t="s">
        <v>1966</v>
      </c>
    </row>
    <row r="1575" spans="1:7" x14ac:dyDescent="0.2">
      <c r="A1575" t="s">
        <v>8183</v>
      </c>
      <c r="B1575" t="s">
        <v>11190</v>
      </c>
      <c r="C1575" t="s">
        <v>11191</v>
      </c>
      <c r="D1575" t="s">
        <v>8173</v>
      </c>
      <c r="E1575" t="s">
        <v>19511</v>
      </c>
      <c r="F1575" t="s">
        <v>1967</v>
      </c>
      <c r="G1575" t="s">
        <v>1968</v>
      </c>
    </row>
    <row r="1576" spans="1:7" x14ac:dyDescent="0.2">
      <c r="A1576" t="s">
        <v>8183</v>
      </c>
      <c r="B1576" t="s">
        <v>11192</v>
      </c>
      <c r="C1576" t="s">
        <v>11193</v>
      </c>
      <c r="D1576" t="s">
        <v>8173</v>
      </c>
      <c r="E1576" t="s">
        <v>11194</v>
      </c>
      <c r="F1576" t="s">
        <v>1969</v>
      </c>
      <c r="G1576" t="s">
        <v>1970</v>
      </c>
    </row>
    <row r="1577" spans="1:7" x14ac:dyDescent="0.2">
      <c r="A1577" t="s">
        <v>8183</v>
      </c>
      <c r="B1577" t="s">
        <v>1971</v>
      </c>
      <c r="C1577" t="s">
        <v>11195</v>
      </c>
      <c r="D1577" t="s">
        <v>8173</v>
      </c>
      <c r="E1577" t="s">
        <v>11196</v>
      </c>
      <c r="F1577" t="s">
        <v>1971</v>
      </c>
      <c r="G1577" t="s">
        <v>1972</v>
      </c>
    </row>
    <row r="1578" spans="1:7" x14ac:dyDescent="0.2">
      <c r="A1578" t="s">
        <v>8183</v>
      </c>
      <c r="B1578" t="s">
        <v>11197</v>
      </c>
      <c r="C1578" t="s">
        <v>11198</v>
      </c>
      <c r="D1578" t="s">
        <v>8173</v>
      </c>
      <c r="E1578" t="s">
        <v>19511</v>
      </c>
      <c r="F1578" t="s">
        <v>19511</v>
      </c>
      <c r="G1578" t="s">
        <v>1973</v>
      </c>
    </row>
    <row r="1579" spans="1:7" x14ac:dyDescent="0.2">
      <c r="A1579" t="s">
        <v>8285</v>
      </c>
      <c r="B1579" t="s">
        <v>11199</v>
      </c>
      <c r="C1579" t="s">
        <v>19511</v>
      </c>
      <c r="D1579" t="s">
        <v>8173</v>
      </c>
      <c r="E1579" t="s">
        <v>19511</v>
      </c>
      <c r="F1579" t="s">
        <v>19511</v>
      </c>
      <c r="G1579" t="s">
        <v>19511</v>
      </c>
    </row>
    <row r="1580" spans="1:7" x14ac:dyDescent="0.2">
      <c r="A1580" t="s">
        <v>8285</v>
      </c>
      <c r="B1580" t="s">
        <v>11200</v>
      </c>
      <c r="C1580" t="s">
        <v>19511</v>
      </c>
      <c r="D1580" t="s">
        <v>8173</v>
      </c>
      <c r="E1580" t="s">
        <v>19511</v>
      </c>
      <c r="F1580" t="s">
        <v>19511</v>
      </c>
      <c r="G1580" t="s">
        <v>1974</v>
      </c>
    </row>
    <row r="1581" spans="1:7" x14ac:dyDescent="0.2">
      <c r="A1581" t="s">
        <v>8183</v>
      </c>
      <c r="B1581" t="s">
        <v>11201</v>
      </c>
      <c r="C1581" t="s">
        <v>1975</v>
      </c>
      <c r="D1581" t="s">
        <v>8173</v>
      </c>
      <c r="E1581" t="s">
        <v>19511</v>
      </c>
      <c r="F1581" t="s">
        <v>19511</v>
      </c>
      <c r="G1581" t="s">
        <v>1976</v>
      </c>
    </row>
    <row r="1582" spans="1:7" x14ac:dyDescent="0.2">
      <c r="A1582" t="s">
        <v>8186</v>
      </c>
      <c r="B1582" t="s">
        <v>11202</v>
      </c>
      <c r="C1582" t="s">
        <v>11203</v>
      </c>
      <c r="D1582" t="s">
        <v>8173</v>
      </c>
      <c r="E1582" t="s">
        <v>19511</v>
      </c>
      <c r="F1582" t="s">
        <v>19511</v>
      </c>
      <c r="G1582" t="s">
        <v>1977</v>
      </c>
    </row>
    <row r="1583" spans="1:7" x14ac:dyDescent="0.2">
      <c r="A1583" t="s">
        <v>8183</v>
      </c>
      <c r="B1583" t="s">
        <v>11204</v>
      </c>
      <c r="C1583" t="s">
        <v>11205</v>
      </c>
      <c r="D1583" t="s">
        <v>8173</v>
      </c>
      <c r="E1583" t="s">
        <v>8173</v>
      </c>
      <c r="F1583" t="s">
        <v>19511</v>
      </c>
      <c r="G1583" t="s">
        <v>1978</v>
      </c>
    </row>
    <row r="1584" spans="1:7" x14ac:dyDescent="0.2">
      <c r="A1584" t="s">
        <v>8183</v>
      </c>
      <c r="B1584" t="s">
        <v>11206</v>
      </c>
      <c r="C1584" t="s">
        <v>11207</v>
      </c>
      <c r="D1584" t="s">
        <v>8173</v>
      </c>
      <c r="E1584" t="s">
        <v>8173</v>
      </c>
      <c r="F1584" t="s">
        <v>19511</v>
      </c>
      <c r="G1584" t="s">
        <v>1979</v>
      </c>
    </row>
    <row r="1585" spans="1:7" x14ac:dyDescent="0.2">
      <c r="A1585" t="s">
        <v>8216</v>
      </c>
      <c r="B1585" t="s">
        <v>11208</v>
      </c>
      <c r="C1585" t="s">
        <v>11209</v>
      </c>
      <c r="D1585" t="s">
        <v>8173</v>
      </c>
      <c r="E1585" t="s">
        <v>8173</v>
      </c>
      <c r="F1585" t="s">
        <v>19511</v>
      </c>
      <c r="G1585" t="s">
        <v>1980</v>
      </c>
    </row>
    <row r="1586" spans="1:7" x14ac:dyDescent="0.2">
      <c r="A1586" t="s">
        <v>8186</v>
      </c>
      <c r="B1586" t="s">
        <v>11210</v>
      </c>
      <c r="C1586" t="s">
        <v>11211</v>
      </c>
      <c r="D1586" t="s">
        <v>8173</v>
      </c>
      <c r="E1586" t="s">
        <v>8173</v>
      </c>
      <c r="F1586" t="s">
        <v>19511</v>
      </c>
      <c r="G1586" t="s">
        <v>1981</v>
      </c>
    </row>
    <row r="1587" spans="1:7" x14ac:dyDescent="0.2">
      <c r="A1587" t="s">
        <v>8183</v>
      </c>
      <c r="B1587" t="s">
        <v>11212</v>
      </c>
      <c r="C1587" t="s">
        <v>11213</v>
      </c>
      <c r="D1587" t="s">
        <v>8173</v>
      </c>
      <c r="E1587" t="s">
        <v>11214</v>
      </c>
      <c r="F1587" t="s">
        <v>1982</v>
      </c>
      <c r="G1587" t="s">
        <v>1983</v>
      </c>
    </row>
    <row r="1588" spans="1:7" x14ac:dyDescent="0.2">
      <c r="A1588" t="s">
        <v>8183</v>
      </c>
      <c r="B1588" t="s">
        <v>11215</v>
      </c>
      <c r="C1588" t="s">
        <v>11216</v>
      </c>
      <c r="D1588" t="s">
        <v>8173</v>
      </c>
      <c r="E1588" t="s">
        <v>11217</v>
      </c>
      <c r="F1588" t="s">
        <v>19511</v>
      </c>
      <c r="G1588" t="s">
        <v>1984</v>
      </c>
    </row>
    <row r="1589" spans="1:7" x14ac:dyDescent="0.2">
      <c r="A1589" t="s">
        <v>8183</v>
      </c>
      <c r="B1589" t="s">
        <v>11218</v>
      </c>
      <c r="C1589" t="s">
        <v>11219</v>
      </c>
      <c r="D1589" t="s">
        <v>8173</v>
      </c>
      <c r="E1589" t="s">
        <v>11220</v>
      </c>
      <c r="F1589" t="s">
        <v>1985</v>
      </c>
      <c r="G1589" t="s">
        <v>1986</v>
      </c>
    </row>
    <row r="1590" spans="1:7" x14ac:dyDescent="0.2">
      <c r="A1590" t="s">
        <v>8216</v>
      </c>
      <c r="B1590" t="s">
        <v>11221</v>
      </c>
      <c r="C1590" t="s">
        <v>11222</v>
      </c>
      <c r="D1590" t="s">
        <v>8173</v>
      </c>
      <c r="E1590" t="s">
        <v>8173</v>
      </c>
      <c r="F1590" t="s">
        <v>1987</v>
      </c>
      <c r="G1590" t="s">
        <v>1988</v>
      </c>
    </row>
    <row r="1591" spans="1:7" x14ac:dyDescent="0.2">
      <c r="A1591" t="s">
        <v>8177</v>
      </c>
      <c r="B1591" t="s">
        <v>11223</v>
      </c>
      <c r="C1591" t="s">
        <v>11224</v>
      </c>
      <c r="D1591" t="s">
        <v>8173</v>
      </c>
      <c r="E1591" t="s">
        <v>8173</v>
      </c>
      <c r="F1591" t="s">
        <v>1989</v>
      </c>
      <c r="G1591" t="s">
        <v>1990</v>
      </c>
    </row>
    <row r="1592" spans="1:7" x14ac:dyDescent="0.2">
      <c r="A1592" t="s">
        <v>8177</v>
      </c>
      <c r="B1592" t="s">
        <v>11225</v>
      </c>
      <c r="C1592" t="s">
        <v>11226</v>
      </c>
      <c r="D1592" t="s">
        <v>8173</v>
      </c>
      <c r="E1592" t="s">
        <v>8173</v>
      </c>
      <c r="F1592" t="s">
        <v>1989</v>
      </c>
      <c r="G1592" t="s">
        <v>1991</v>
      </c>
    </row>
    <row r="1593" spans="1:7" x14ac:dyDescent="0.2">
      <c r="A1593" t="s">
        <v>8177</v>
      </c>
      <c r="B1593" t="s">
        <v>11227</v>
      </c>
      <c r="C1593" t="s">
        <v>11228</v>
      </c>
      <c r="D1593" t="s">
        <v>8173</v>
      </c>
      <c r="E1593" t="s">
        <v>8173</v>
      </c>
      <c r="F1593" t="s">
        <v>1992</v>
      </c>
      <c r="G1593" t="s">
        <v>1993</v>
      </c>
    </row>
    <row r="1594" spans="1:7" x14ac:dyDescent="0.2">
      <c r="A1594" t="s">
        <v>8177</v>
      </c>
      <c r="B1594" t="s">
        <v>9895</v>
      </c>
      <c r="C1594" t="s">
        <v>11229</v>
      </c>
      <c r="D1594" t="s">
        <v>8173</v>
      </c>
      <c r="E1594" t="s">
        <v>8173</v>
      </c>
      <c r="F1594" t="s">
        <v>1994</v>
      </c>
      <c r="G1594" t="s">
        <v>1995</v>
      </c>
    </row>
    <row r="1595" spans="1:7" x14ac:dyDescent="0.2">
      <c r="A1595" t="s">
        <v>8177</v>
      </c>
      <c r="B1595" t="s">
        <v>11230</v>
      </c>
      <c r="C1595" t="s">
        <v>11231</v>
      </c>
      <c r="D1595" t="s">
        <v>8173</v>
      </c>
      <c r="E1595" t="s">
        <v>8173</v>
      </c>
      <c r="F1595" t="s">
        <v>1996</v>
      </c>
      <c r="G1595" t="s">
        <v>1997</v>
      </c>
    </row>
    <row r="1596" spans="1:7" x14ac:dyDescent="0.2">
      <c r="A1596" t="s">
        <v>8177</v>
      </c>
      <c r="B1596" t="s">
        <v>11232</v>
      </c>
      <c r="C1596" t="s">
        <v>11233</v>
      </c>
      <c r="D1596" t="s">
        <v>8173</v>
      </c>
      <c r="E1596" t="s">
        <v>8173</v>
      </c>
      <c r="F1596" t="s">
        <v>1998</v>
      </c>
      <c r="G1596" t="s">
        <v>1999</v>
      </c>
    </row>
    <row r="1597" spans="1:7" x14ac:dyDescent="0.2">
      <c r="A1597" t="s">
        <v>8177</v>
      </c>
      <c r="B1597" t="s">
        <v>11234</v>
      </c>
      <c r="C1597" t="s">
        <v>11235</v>
      </c>
      <c r="D1597" t="s">
        <v>8173</v>
      </c>
      <c r="E1597" t="s">
        <v>8173</v>
      </c>
      <c r="F1597" t="s">
        <v>1945</v>
      </c>
      <c r="G1597" t="s">
        <v>1946</v>
      </c>
    </row>
    <row r="1598" spans="1:7" x14ac:dyDescent="0.2">
      <c r="A1598" t="s">
        <v>8177</v>
      </c>
      <c r="B1598" t="s">
        <v>11236</v>
      </c>
      <c r="C1598" t="s">
        <v>11237</v>
      </c>
      <c r="D1598" t="s">
        <v>8173</v>
      </c>
      <c r="E1598" t="s">
        <v>8173</v>
      </c>
      <c r="F1598" t="s">
        <v>1989</v>
      </c>
      <c r="G1598" t="s">
        <v>2000</v>
      </c>
    </row>
    <row r="1599" spans="1:7" x14ac:dyDescent="0.2">
      <c r="A1599" t="s">
        <v>8177</v>
      </c>
      <c r="B1599" t="s">
        <v>6424</v>
      </c>
      <c r="C1599" t="s">
        <v>11238</v>
      </c>
      <c r="D1599" t="s">
        <v>8173</v>
      </c>
      <c r="E1599" t="s">
        <v>8173</v>
      </c>
      <c r="F1599" t="s">
        <v>2001</v>
      </c>
      <c r="G1599" t="s">
        <v>2002</v>
      </c>
    </row>
    <row r="1600" spans="1:7" x14ac:dyDescent="0.2">
      <c r="A1600" t="s">
        <v>8177</v>
      </c>
      <c r="B1600" t="s">
        <v>11239</v>
      </c>
      <c r="C1600" t="s">
        <v>11240</v>
      </c>
      <c r="D1600" t="s">
        <v>8173</v>
      </c>
      <c r="E1600" t="s">
        <v>8173</v>
      </c>
      <c r="F1600" t="s">
        <v>2003</v>
      </c>
      <c r="G1600" t="s">
        <v>2004</v>
      </c>
    </row>
    <row r="1601" spans="1:7" x14ac:dyDescent="0.2">
      <c r="A1601" t="s">
        <v>8171</v>
      </c>
      <c r="B1601" t="s">
        <v>11241</v>
      </c>
      <c r="C1601" t="s">
        <v>11242</v>
      </c>
      <c r="D1601" t="s">
        <v>8173</v>
      </c>
      <c r="E1601" t="s">
        <v>8173</v>
      </c>
      <c r="F1601" t="s">
        <v>2005</v>
      </c>
      <c r="G1601" t="s">
        <v>2006</v>
      </c>
    </row>
    <row r="1602" spans="1:7" x14ac:dyDescent="0.2">
      <c r="A1602" t="s">
        <v>8186</v>
      </c>
      <c r="B1602" t="s">
        <v>11243</v>
      </c>
      <c r="C1602" t="s">
        <v>11244</v>
      </c>
      <c r="D1602" t="s">
        <v>8173</v>
      </c>
      <c r="E1602" t="s">
        <v>8173</v>
      </c>
      <c r="F1602" t="s">
        <v>2007</v>
      </c>
      <c r="G1602" t="s">
        <v>2008</v>
      </c>
    </row>
    <row r="1603" spans="1:7" x14ac:dyDescent="0.2">
      <c r="A1603" t="s">
        <v>8186</v>
      </c>
      <c r="B1603" t="s">
        <v>11245</v>
      </c>
      <c r="C1603" t="s">
        <v>11246</v>
      </c>
      <c r="D1603" t="s">
        <v>8173</v>
      </c>
      <c r="E1603" t="s">
        <v>2009</v>
      </c>
      <c r="F1603" t="s">
        <v>2010</v>
      </c>
      <c r="G1603" t="s">
        <v>2011</v>
      </c>
    </row>
    <row r="1604" spans="1:7" x14ac:dyDescent="0.2">
      <c r="A1604" t="s">
        <v>8186</v>
      </c>
      <c r="B1604" t="s">
        <v>11247</v>
      </c>
      <c r="C1604" t="s">
        <v>11248</v>
      </c>
      <c r="D1604" t="s">
        <v>8173</v>
      </c>
      <c r="E1604" t="s">
        <v>8173</v>
      </c>
      <c r="F1604" t="s">
        <v>19511</v>
      </c>
      <c r="G1604" t="s">
        <v>2012</v>
      </c>
    </row>
    <row r="1605" spans="1:7" x14ac:dyDescent="0.2">
      <c r="A1605" t="s">
        <v>8186</v>
      </c>
      <c r="B1605" t="s">
        <v>11249</v>
      </c>
      <c r="C1605" t="s">
        <v>11250</v>
      </c>
      <c r="D1605" t="s">
        <v>8173</v>
      </c>
      <c r="E1605" t="s">
        <v>8173</v>
      </c>
      <c r="F1605" t="s">
        <v>19511</v>
      </c>
      <c r="G1605" t="s">
        <v>2013</v>
      </c>
    </row>
    <row r="1606" spans="1:7" x14ac:dyDescent="0.2">
      <c r="A1606" t="s">
        <v>8186</v>
      </c>
      <c r="B1606" t="s">
        <v>11225</v>
      </c>
      <c r="C1606" t="s">
        <v>11251</v>
      </c>
      <c r="D1606" t="s">
        <v>8173</v>
      </c>
      <c r="E1606" t="s">
        <v>8173</v>
      </c>
      <c r="F1606" t="s">
        <v>2014</v>
      </c>
      <c r="G1606" t="s">
        <v>2015</v>
      </c>
    </row>
    <row r="1607" spans="1:7" x14ac:dyDescent="0.2">
      <c r="A1607" t="s">
        <v>8186</v>
      </c>
      <c r="B1607" t="s">
        <v>11252</v>
      </c>
      <c r="C1607" t="s">
        <v>11172</v>
      </c>
      <c r="D1607" t="s">
        <v>8173</v>
      </c>
      <c r="E1607" t="s">
        <v>8173</v>
      </c>
      <c r="F1607" t="s">
        <v>19511</v>
      </c>
      <c r="G1607" t="s">
        <v>2016</v>
      </c>
    </row>
    <row r="1608" spans="1:7" x14ac:dyDescent="0.2">
      <c r="A1608" t="s">
        <v>8183</v>
      </c>
      <c r="B1608" t="s">
        <v>11253</v>
      </c>
      <c r="C1608" t="s">
        <v>11254</v>
      </c>
      <c r="D1608" t="s">
        <v>8173</v>
      </c>
      <c r="E1608" t="s">
        <v>8173</v>
      </c>
      <c r="F1608" t="s">
        <v>19511</v>
      </c>
      <c r="G1608" t="s">
        <v>2017</v>
      </c>
    </row>
    <row r="1609" spans="1:7" x14ac:dyDescent="0.2">
      <c r="A1609" t="s">
        <v>8186</v>
      </c>
      <c r="B1609" t="s">
        <v>11255</v>
      </c>
      <c r="C1609" t="s">
        <v>11256</v>
      </c>
      <c r="D1609" t="s">
        <v>8173</v>
      </c>
      <c r="E1609" t="s">
        <v>8173</v>
      </c>
      <c r="F1609" t="s">
        <v>2018</v>
      </c>
      <c r="G1609" t="s">
        <v>2019</v>
      </c>
    </row>
    <row r="1610" spans="1:7" x14ac:dyDescent="0.2">
      <c r="A1610" t="s">
        <v>8186</v>
      </c>
      <c r="B1610" t="s">
        <v>11257</v>
      </c>
      <c r="C1610" t="s">
        <v>11258</v>
      </c>
      <c r="D1610" t="s">
        <v>8173</v>
      </c>
      <c r="E1610" t="s">
        <v>8173</v>
      </c>
      <c r="F1610" t="s">
        <v>2020</v>
      </c>
      <c r="G1610" t="s">
        <v>2021</v>
      </c>
    </row>
    <row r="1611" spans="1:7" x14ac:dyDescent="0.2">
      <c r="A1611" t="s">
        <v>8186</v>
      </c>
      <c r="B1611" t="s">
        <v>11259</v>
      </c>
      <c r="C1611" t="s">
        <v>11260</v>
      </c>
      <c r="D1611" t="s">
        <v>8173</v>
      </c>
      <c r="E1611" t="s">
        <v>8173</v>
      </c>
      <c r="F1611" t="s">
        <v>19511</v>
      </c>
      <c r="G1611" t="s">
        <v>19511</v>
      </c>
    </row>
    <row r="1612" spans="1:7" x14ac:dyDescent="0.2">
      <c r="A1612" t="s">
        <v>8186</v>
      </c>
      <c r="B1612" t="s">
        <v>11261</v>
      </c>
      <c r="C1612" t="s">
        <v>11262</v>
      </c>
      <c r="D1612" t="s">
        <v>8173</v>
      </c>
      <c r="E1612" t="s">
        <v>8173</v>
      </c>
      <c r="F1612" t="s">
        <v>2022</v>
      </c>
      <c r="G1612" t="s">
        <v>2023</v>
      </c>
    </row>
    <row r="1613" spans="1:7" x14ac:dyDescent="0.2">
      <c r="A1613" t="s">
        <v>8186</v>
      </c>
      <c r="B1613" t="s">
        <v>11263</v>
      </c>
      <c r="C1613" t="s">
        <v>11264</v>
      </c>
      <c r="D1613" t="s">
        <v>8173</v>
      </c>
      <c r="E1613" t="s">
        <v>8173</v>
      </c>
      <c r="F1613" t="s">
        <v>2024</v>
      </c>
      <c r="G1613" t="s">
        <v>2025</v>
      </c>
    </row>
    <row r="1614" spans="1:7" x14ac:dyDescent="0.2">
      <c r="A1614" t="s">
        <v>8186</v>
      </c>
      <c r="B1614" t="s">
        <v>11265</v>
      </c>
      <c r="C1614" t="s">
        <v>11266</v>
      </c>
      <c r="D1614" t="s">
        <v>8173</v>
      </c>
      <c r="E1614" t="s">
        <v>8173</v>
      </c>
      <c r="F1614" t="s">
        <v>19511</v>
      </c>
      <c r="G1614" t="s">
        <v>2026</v>
      </c>
    </row>
    <row r="1615" spans="1:7" x14ac:dyDescent="0.2">
      <c r="A1615" t="s">
        <v>8183</v>
      </c>
      <c r="B1615" t="s">
        <v>11267</v>
      </c>
      <c r="C1615" t="s">
        <v>11268</v>
      </c>
      <c r="D1615" t="s">
        <v>8173</v>
      </c>
      <c r="E1615" t="s">
        <v>8173</v>
      </c>
      <c r="F1615" t="s">
        <v>2027</v>
      </c>
      <c r="G1615" t="s">
        <v>2028</v>
      </c>
    </row>
    <row r="1616" spans="1:7" x14ac:dyDescent="0.2">
      <c r="A1616" t="s">
        <v>8183</v>
      </c>
      <c r="B1616" t="s">
        <v>11269</v>
      </c>
      <c r="C1616" t="s">
        <v>11270</v>
      </c>
      <c r="D1616" t="s">
        <v>8173</v>
      </c>
      <c r="E1616" t="s">
        <v>8173</v>
      </c>
      <c r="F1616" t="s">
        <v>2029</v>
      </c>
      <c r="G1616" t="s">
        <v>2030</v>
      </c>
    </row>
    <row r="1617" spans="1:7" x14ac:dyDescent="0.2">
      <c r="A1617" t="s">
        <v>8171</v>
      </c>
      <c r="B1617" t="s">
        <v>11271</v>
      </c>
      <c r="C1617" t="s">
        <v>11272</v>
      </c>
      <c r="D1617" t="s">
        <v>8173</v>
      </c>
      <c r="E1617" t="s">
        <v>8173</v>
      </c>
      <c r="F1617" t="s">
        <v>2031</v>
      </c>
      <c r="G1617" t="s">
        <v>2032</v>
      </c>
    </row>
    <row r="1618" spans="1:7" x14ac:dyDescent="0.2">
      <c r="A1618" t="s">
        <v>8186</v>
      </c>
      <c r="B1618" t="s">
        <v>11273</v>
      </c>
      <c r="C1618" t="s">
        <v>11274</v>
      </c>
      <c r="D1618" t="s">
        <v>8173</v>
      </c>
      <c r="E1618" t="s">
        <v>8173</v>
      </c>
      <c r="F1618" t="s">
        <v>19511</v>
      </c>
      <c r="G1618" t="s">
        <v>19511</v>
      </c>
    </row>
    <row r="1619" spans="1:7" x14ac:dyDescent="0.2">
      <c r="A1619" t="s">
        <v>8183</v>
      </c>
      <c r="B1619" t="s">
        <v>11275</v>
      </c>
      <c r="C1619" t="s">
        <v>11276</v>
      </c>
      <c r="D1619" t="s">
        <v>8173</v>
      </c>
      <c r="E1619" t="s">
        <v>8173</v>
      </c>
      <c r="F1619" t="s">
        <v>2033</v>
      </c>
      <c r="G1619" t="s">
        <v>2034</v>
      </c>
    </row>
    <row r="1620" spans="1:7" x14ac:dyDescent="0.2">
      <c r="A1620" t="s">
        <v>8186</v>
      </c>
      <c r="B1620" t="s">
        <v>11277</v>
      </c>
      <c r="C1620" t="s">
        <v>11278</v>
      </c>
      <c r="D1620" t="s">
        <v>8173</v>
      </c>
      <c r="E1620" t="s">
        <v>8173</v>
      </c>
      <c r="F1620" t="s">
        <v>19511</v>
      </c>
      <c r="G1620" t="s">
        <v>2035</v>
      </c>
    </row>
    <row r="1621" spans="1:7" x14ac:dyDescent="0.2">
      <c r="A1621" t="s">
        <v>8171</v>
      </c>
      <c r="B1621" t="s">
        <v>11279</v>
      </c>
      <c r="C1621" t="s">
        <v>11280</v>
      </c>
      <c r="D1621" t="s">
        <v>8173</v>
      </c>
      <c r="E1621" t="s">
        <v>8173</v>
      </c>
      <c r="F1621" t="s">
        <v>2036</v>
      </c>
      <c r="G1621" t="s">
        <v>2037</v>
      </c>
    </row>
    <row r="1622" spans="1:7" x14ac:dyDescent="0.2">
      <c r="A1622" t="s">
        <v>8183</v>
      </c>
      <c r="B1622" t="s">
        <v>11281</v>
      </c>
      <c r="C1622" t="s">
        <v>11282</v>
      </c>
      <c r="D1622" t="s">
        <v>8173</v>
      </c>
      <c r="E1622" t="s">
        <v>8173</v>
      </c>
      <c r="F1622" t="s">
        <v>2038</v>
      </c>
      <c r="G1622" t="s">
        <v>2039</v>
      </c>
    </row>
    <row r="1623" spans="1:7" x14ac:dyDescent="0.2">
      <c r="A1623" t="s">
        <v>8183</v>
      </c>
      <c r="B1623" t="s">
        <v>11283</v>
      </c>
      <c r="C1623" t="s">
        <v>11284</v>
      </c>
      <c r="D1623" t="s">
        <v>8173</v>
      </c>
      <c r="E1623" t="s">
        <v>8173</v>
      </c>
      <c r="F1623" t="s">
        <v>2040</v>
      </c>
      <c r="G1623" t="s">
        <v>2041</v>
      </c>
    </row>
    <row r="1624" spans="1:7" x14ac:dyDescent="0.2">
      <c r="A1624" t="s">
        <v>8216</v>
      </c>
      <c r="B1624" t="s">
        <v>11285</v>
      </c>
      <c r="C1624" t="s">
        <v>11286</v>
      </c>
      <c r="D1624" t="s">
        <v>8173</v>
      </c>
      <c r="E1624" t="s">
        <v>8173</v>
      </c>
      <c r="F1624" t="s">
        <v>19511</v>
      </c>
      <c r="G1624" t="s">
        <v>19511</v>
      </c>
    </row>
    <row r="1625" spans="1:7" x14ac:dyDescent="0.2">
      <c r="A1625" t="s">
        <v>8216</v>
      </c>
      <c r="B1625" t="s">
        <v>11287</v>
      </c>
      <c r="C1625" t="s">
        <v>11288</v>
      </c>
      <c r="D1625" t="s">
        <v>8173</v>
      </c>
      <c r="E1625" t="s">
        <v>8173</v>
      </c>
      <c r="F1625" t="s">
        <v>19511</v>
      </c>
      <c r="G1625" t="s">
        <v>19511</v>
      </c>
    </row>
    <row r="1626" spans="1:7" x14ac:dyDescent="0.2">
      <c r="A1626" t="s">
        <v>8216</v>
      </c>
      <c r="B1626" t="s">
        <v>11289</v>
      </c>
      <c r="C1626" t="s">
        <v>11290</v>
      </c>
      <c r="D1626" t="s">
        <v>8173</v>
      </c>
      <c r="E1626" t="s">
        <v>8173</v>
      </c>
      <c r="F1626" t="s">
        <v>19511</v>
      </c>
      <c r="G1626" t="s">
        <v>19511</v>
      </c>
    </row>
    <row r="1627" spans="1:7" x14ac:dyDescent="0.2">
      <c r="A1627" t="s">
        <v>8216</v>
      </c>
      <c r="B1627" t="s">
        <v>11291</v>
      </c>
      <c r="C1627" t="s">
        <v>11292</v>
      </c>
      <c r="D1627" t="s">
        <v>8173</v>
      </c>
      <c r="E1627" t="s">
        <v>8173</v>
      </c>
      <c r="F1627" t="s">
        <v>19511</v>
      </c>
      <c r="G1627" t="s">
        <v>19511</v>
      </c>
    </row>
    <row r="1628" spans="1:7" x14ac:dyDescent="0.2">
      <c r="A1628" t="s">
        <v>8216</v>
      </c>
      <c r="B1628" t="s">
        <v>11293</v>
      </c>
      <c r="C1628" t="s">
        <v>11294</v>
      </c>
      <c r="D1628" t="s">
        <v>8173</v>
      </c>
      <c r="E1628" t="s">
        <v>8173</v>
      </c>
      <c r="F1628" t="s">
        <v>19511</v>
      </c>
      <c r="G1628" t="s">
        <v>19511</v>
      </c>
    </row>
    <row r="1629" spans="1:7" x14ac:dyDescent="0.2">
      <c r="A1629" t="s">
        <v>8216</v>
      </c>
      <c r="B1629" t="s">
        <v>11295</v>
      </c>
      <c r="C1629" t="s">
        <v>11296</v>
      </c>
      <c r="D1629" t="s">
        <v>8173</v>
      </c>
      <c r="E1629" t="s">
        <v>8173</v>
      </c>
      <c r="F1629" t="s">
        <v>19511</v>
      </c>
      <c r="G1629" t="s">
        <v>2042</v>
      </c>
    </row>
    <row r="1630" spans="1:7" x14ac:dyDescent="0.2">
      <c r="A1630" t="s">
        <v>8216</v>
      </c>
      <c r="B1630" t="s">
        <v>11297</v>
      </c>
      <c r="C1630" t="s">
        <v>11209</v>
      </c>
      <c r="D1630" t="s">
        <v>8173</v>
      </c>
      <c r="E1630" t="s">
        <v>8173</v>
      </c>
      <c r="F1630" t="s">
        <v>19511</v>
      </c>
      <c r="G1630" t="s">
        <v>19511</v>
      </c>
    </row>
    <row r="1631" spans="1:7" x14ac:dyDescent="0.2">
      <c r="A1631" t="s">
        <v>8523</v>
      </c>
      <c r="B1631" t="s">
        <v>11298</v>
      </c>
      <c r="C1631" t="s">
        <v>11299</v>
      </c>
      <c r="D1631" t="s">
        <v>8173</v>
      </c>
      <c r="E1631" t="s">
        <v>8173</v>
      </c>
      <c r="F1631" t="s">
        <v>2043</v>
      </c>
      <c r="G1631" t="s">
        <v>2044</v>
      </c>
    </row>
    <row r="1632" spans="1:7" x14ac:dyDescent="0.2">
      <c r="A1632" t="s">
        <v>8171</v>
      </c>
      <c r="B1632" t="s">
        <v>11300</v>
      </c>
      <c r="C1632" t="s">
        <v>11301</v>
      </c>
      <c r="D1632" t="s">
        <v>8173</v>
      </c>
      <c r="E1632" t="s">
        <v>8173</v>
      </c>
      <c r="F1632" t="s">
        <v>2045</v>
      </c>
      <c r="G1632" t="s">
        <v>2046</v>
      </c>
    </row>
    <row r="1633" spans="1:7" x14ac:dyDescent="0.2">
      <c r="A1633" t="s">
        <v>8183</v>
      </c>
      <c r="B1633" t="s">
        <v>11302</v>
      </c>
      <c r="C1633" t="s">
        <v>11303</v>
      </c>
      <c r="D1633" t="s">
        <v>8173</v>
      </c>
      <c r="E1633" t="s">
        <v>8173</v>
      </c>
      <c r="F1633" t="s">
        <v>2047</v>
      </c>
      <c r="G1633" t="s">
        <v>2048</v>
      </c>
    </row>
    <row r="1634" spans="1:7" x14ac:dyDescent="0.2">
      <c r="A1634" t="s">
        <v>8171</v>
      </c>
      <c r="B1634" t="s">
        <v>11304</v>
      </c>
      <c r="C1634" t="s">
        <v>11305</v>
      </c>
      <c r="D1634" t="s">
        <v>8173</v>
      </c>
      <c r="E1634" t="s">
        <v>8173</v>
      </c>
      <c r="F1634" t="s">
        <v>2049</v>
      </c>
      <c r="G1634" t="s">
        <v>2050</v>
      </c>
    </row>
    <row r="1635" spans="1:7" x14ac:dyDescent="0.2">
      <c r="A1635" t="s">
        <v>8183</v>
      </c>
      <c r="B1635" t="s">
        <v>11306</v>
      </c>
      <c r="C1635" t="s">
        <v>11307</v>
      </c>
      <c r="D1635" t="s">
        <v>8173</v>
      </c>
      <c r="E1635" t="s">
        <v>8173</v>
      </c>
      <c r="F1635" t="s">
        <v>2051</v>
      </c>
      <c r="G1635" t="s">
        <v>2052</v>
      </c>
    </row>
    <row r="1636" spans="1:7" x14ac:dyDescent="0.2">
      <c r="A1636" t="s">
        <v>8183</v>
      </c>
      <c r="B1636" t="s">
        <v>11308</v>
      </c>
      <c r="C1636" t="s">
        <v>11309</v>
      </c>
      <c r="D1636" t="s">
        <v>8173</v>
      </c>
      <c r="E1636" t="s">
        <v>8173</v>
      </c>
      <c r="F1636" t="s">
        <v>19511</v>
      </c>
      <c r="G1636" t="s">
        <v>19511</v>
      </c>
    </row>
    <row r="1637" spans="1:7" x14ac:dyDescent="0.2">
      <c r="A1637" t="s">
        <v>8183</v>
      </c>
      <c r="B1637" t="s">
        <v>11310</v>
      </c>
      <c r="C1637" t="s">
        <v>11311</v>
      </c>
      <c r="D1637" t="s">
        <v>8173</v>
      </c>
      <c r="E1637" t="s">
        <v>8173</v>
      </c>
      <c r="F1637" t="s">
        <v>2053</v>
      </c>
      <c r="G1637" t="s">
        <v>2054</v>
      </c>
    </row>
    <row r="1638" spans="1:7" x14ac:dyDescent="0.2">
      <c r="A1638" t="s">
        <v>8183</v>
      </c>
      <c r="B1638" t="s">
        <v>11312</v>
      </c>
      <c r="C1638" t="s">
        <v>11175</v>
      </c>
      <c r="D1638" t="s">
        <v>8173</v>
      </c>
      <c r="E1638" t="s">
        <v>8173</v>
      </c>
      <c r="F1638" t="s">
        <v>2055</v>
      </c>
      <c r="G1638" t="s">
        <v>1958</v>
      </c>
    </row>
    <row r="1639" spans="1:7" x14ac:dyDescent="0.2">
      <c r="A1639" t="s">
        <v>8183</v>
      </c>
      <c r="B1639" t="s">
        <v>11313</v>
      </c>
      <c r="C1639" t="s">
        <v>11314</v>
      </c>
      <c r="D1639" t="s">
        <v>8173</v>
      </c>
      <c r="E1639" t="s">
        <v>8173</v>
      </c>
      <c r="F1639" t="s">
        <v>2056</v>
      </c>
      <c r="G1639" t="s">
        <v>2057</v>
      </c>
    </row>
    <row r="1640" spans="1:7" x14ac:dyDescent="0.2">
      <c r="A1640" t="s">
        <v>8183</v>
      </c>
      <c r="B1640" t="s">
        <v>11315</v>
      </c>
      <c r="C1640" t="s">
        <v>11172</v>
      </c>
      <c r="D1640" t="s">
        <v>8173</v>
      </c>
      <c r="E1640" t="s">
        <v>8173</v>
      </c>
      <c r="F1640" t="s">
        <v>19511</v>
      </c>
      <c r="G1640" t="s">
        <v>2058</v>
      </c>
    </row>
    <row r="1641" spans="1:7" x14ac:dyDescent="0.2">
      <c r="A1641" t="s">
        <v>8171</v>
      </c>
      <c r="B1641" t="s">
        <v>11316</v>
      </c>
      <c r="C1641" t="s">
        <v>11317</v>
      </c>
      <c r="D1641" t="s">
        <v>8173</v>
      </c>
      <c r="E1641" t="s">
        <v>8173</v>
      </c>
      <c r="F1641" t="s">
        <v>8</v>
      </c>
      <c r="G1641" t="s">
        <v>9</v>
      </c>
    </row>
    <row r="1642" spans="1:7" x14ac:dyDescent="0.2">
      <c r="A1642" t="s">
        <v>8171</v>
      </c>
      <c r="B1642" t="s">
        <v>11318</v>
      </c>
      <c r="C1642" t="s">
        <v>11319</v>
      </c>
      <c r="D1642" t="s">
        <v>8173</v>
      </c>
      <c r="E1642" t="s">
        <v>2059</v>
      </c>
      <c r="F1642" t="s">
        <v>2060</v>
      </c>
      <c r="G1642" t="s">
        <v>1966</v>
      </c>
    </row>
    <row r="1643" spans="1:7" x14ac:dyDescent="0.2">
      <c r="A1643" t="s">
        <v>8186</v>
      </c>
      <c r="B1643" t="s">
        <v>11320</v>
      </c>
      <c r="C1643" t="s">
        <v>11321</v>
      </c>
      <c r="D1643" t="s">
        <v>8173</v>
      </c>
      <c r="E1643" t="s">
        <v>8173</v>
      </c>
      <c r="F1643" t="s">
        <v>2061</v>
      </c>
      <c r="G1643" t="s">
        <v>2062</v>
      </c>
    </row>
    <row r="1644" spans="1:7" x14ac:dyDescent="0.2">
      <c r="A1644" t="s">
        <v>8186</v>
      </c>
      <c r="B1644" t="s">
        <v>11322</v>
      </c>
      <c r="C1644" t="s">
        <v>11323</v>
      </c>
      <c r="D1644" t="s">
        <v>8173</v>
      </c>
      <c r="E1644" t="s">
        <v>8173</v>
      </c>
      <c r="F1644" t="s">
        <v>2063</v>
      </c>
      <c r="G1644" t="s">
        <v>2064</v>
      </c>
    </row>
    <row r="1645" spans="1:7" x14ac:dyDescent="0.2">
      <c r="A1645" t="s">
        <v>8171</v>
      </c>
      <c r="B1645" t="s">
        <v>11324</v>
      </c>
      <c r="C1645" t="s">
        <v>11325</v>
      </c>
      <c r="D1645" t="s">
        <v>8173</v>
      </c>
      <c r="E1645" t="s">
        <v>8173</v>
      </c>
      <c r="F1645" t="s">
        <v>2065</v>
      </c>
      <c r="G1645" t="s">
        <v>2066</v>
      </c>
    </row>
    <row r="1646" spans="1:7" x14ac:dyDescent="0.2">
      <c r="A1646" t="s">
        <v>8171</v>
      </c>
      <c r="B1646" t="s">
        <v>11326</v>
      </c>
      <c r="C1646" t="s">
        <v>11327</v>
      </c>
      <c r="D1646" t="s">
        <v>8173</v>
      </c>
      <c r="E1646" t="s">
        <v>8173</v>
      </c>
      <c r="F1646" t="s">
        <v>2067</v>
      </c>
      <c r="G1646" t="s">
        <v>2068</v>
      </c>
    </row>
    <row r="1647" spans="1:7" x14ac:dyDescent="0.2">
      <c r="A1647" t="s">
        <v>8171</v>
      </c>
      <c r="B1647" t="s">
        <v>11328</v>
      </c>
      <c r="C1647" t="s">
        <v>11329</v>
      </c>
      <c r="D1647" t="s">
        <v>8173</v>
      </c>
      <c r="E1647" t="s">
        <v>8173</v>
      </c>
      <c r="F1647" t="s">
        <v>19511</v>
      </c>
      <c r="G1647" t="s">
        <v>2069</v>
      </c>
    </row>
    <row r="1648" spans="1:7" x14ac:dyDescent="0.2">
      <c r="A1648" t="s">
        <v>8171</v>
      </c>
      <c r="B1648" t="s">
        <v>11330</v>
      </c>
      <c r="C1648" t="s">
        <v>11331</v>
      </c>
      <c r="D1648" t="s">
        <v>8173</v>
      </c>
      <c r="E1648" t="s">
        <v>8173</v>
      </c>
      <c r="F1648" t="s">
        <v>19511</v>
      </c>
      <c r="G1648" t="s">
        <v>2070</v>
      </c>
    </row>
    <row r="1649" spans="1:7" x14ac:dyDescent="0.2">
      <c r="A1649" t="s">
        <v>8171</v>
      </c>
      <c r="B1649" t="s">
        <v>11332</v>
      </c>
      <c r="C1649" t="s">
        <v>11333</v>
      </c>
      <c r="D1649" t="s">
        <v>8173</v>
      </c>
      <c r="E1649" t="s">
        <v>8173</v>
      </c>
      <c r="F1649" t="s">
        <v>19511</v>
      </c>
      <c r="G1649" t="s">
        <v>19511</v>
      </c>
    </row>
    <row r="1650" spans="1:7" x14ac:dyDescent="0.2">
      <c r="A1650" t="s">
        <v>8171</v>
      </c>
      <c r="B1650" t="s">
        <v>11334</v>
      </c>
      <c r="C1650" t="s">
        <v>11335</v>
      </c>
      <c r="D1650" t="s">
        <v>8173</v>
      </c>
      <c r="E1650" t="s">
        <v>8173</v>
      </c>
      <c r="F1650" t="s">
        <v>19511</v>
      </c>
      <c r="G1650" t="s">
        <v>2071</v>
      </c>
    </row>
    <row r="1651" spans="1:7" x14ac:dyDescent="0.2">
      <c r="A1651" t="s">
        <v>8183</v>
      </c>
      <c r="B1651" t="s">
        <v>11336</v>
      </c>
      <c r="C1651" t="s">
        <v>11337</v>
      </c>
      <c r="D1651" t="s">
        <v>8173</v>
      </c>
      <c r="E1651" t="s">
        <v>8173</v>
      </c>
      <c r="F1651" t="s">
        <v>2072</v>
      </c>
      <c r="G1651" t="s">
        <v>2073</v>
      </c>
    </row>
    <row r="1652" spans="1:7" x14ac:dyDescent="0.2">
      <c r="A1652" t="s">
        <v>8183</v>
      </c>
      <c r="B1652" t="s">
        <v>11338</v>
      </c>
      <c r="C1652" t="s">
        <v>11339</v>
      </c>
      <c r="D1652" t="s">
        <v>8173</v>
      </c>
      <c r="E1652" t="s">
        <v>19511</v>
      </c>
      <c r="F1652" t="s">
        <v>2074</v>
      </c>
      <c r="G1652" t="s">
        <v>2075</v>
      </c>
    </row>
    <row r="1653" spans="1:7" x14ac:dyDescent="0.2">
      <c r="A1653" t="s">
        <v>8183</v>
      </c>
      <c r="B1653" t="s">
        <v>11340</v>
      </c>
      <c r="C1653" t="s">
        <v>11341</v>
      </c>
      <c r="D1653" t="s">
        <v>8173</v>
      </c>
      <c r="E1653" t="s">
        <v>8173</v>
      </c>
      <c r="F1653" t="s">
        <v>2076</v>
      </c>
      <c r="G1653" t="s">
        <v>2077</v>
      </c>
    </row>
    <row r="1654" spans="1:7" x14ac:dyDescent="0.2">
      <c r="A1654" t="s">
        <v>8183</v>
      </c>
      <c r="B1654" t="s">
        <v>11342</v>
      </c>
      <c r="C1654" t="s">
        <v>2078</v>
      </c>
      <c r="D1654" t="s">
        <v>8173</v>
      </c>
      <c r="E1654" t="s">
        <v>8173</v>
      </c>
      <c r="F1654" t="s">
        <v>2079</v>
      </c>
      <c r="G1654" t="s">
        <v>2080</v>
      </c>
    </row>
    <row r="1655" spans="1:7" x14ac:dyDescent="0.2">
      <c r="A1655" t="s">
        <v>8183</v>
      </c>
      <c r="B1655" t="s">
        <v>11343</v>
      </c>
      <c r="C1655" t="s">
        <v>11344</v>
      </c>
      <c r="D1655" t="s">
        <v>8173</v>
      </c>
      <c r="E1655" t="s">
        <v>8173</v>
      </c>
      <c r="F1655" t="s">
        <v>19511</v>
      </c>
      <c r="G1655" t="s">
        <v>19511</v>
      </c>
    </row>
    <row r="1656" spans="1:7" x14ac:dyDescent="0.2">
      <c r="A1656" t="s">
        <v>8183</v>
      </c>
      <c r="B1656" t="s">
        <v>11345</v>
      </c>
      <c r="C1656" t="s">
        <v>11346</v>
      </c>
      <c r="D1656" t="s">
        <v>8173</v>
      </c>
      <c r="E1656" t="s">
        <v>8173</v>
      </c>
      <c r="F1656" t="s">
        <v>2081</v>
      </c>
      <c r="G1656" t="s">
        <v>2082</v>
      </c>
    </row>
    <row r="1657" spans="1:7" x14ac:dyDescent="0.2">
      <c r="A1657" t="s">
        <v>8183</v>
      </c>
      <c r="B1657" t="s">
        <v>11347</v>
      </c>
      <c r="C1657" t="s">
        <v>11348</v>
      </c>
      <c r="D1657" t="s">
        <v>8173</v>
      </c>
      <c r="E1657" t="s">
        <v>8173</v>
      </c>
      <c r="F1657" t="s">
        <v>19511</v>
      </c>
      <c r="G1657" t="s">
        <v>2083</v>
      </c>
    </row>
    <row r="1658" spans="1:7" x14ac:dyDescent="0.2">
      <c r="A1658" t="s">
        <v>8186</v>
      </c>
      <c r="B1658" t="s">
        <v>11349</v>
      </c>
      <c r="C1658" t="s">
        <v>11350</v>
      </c>
      <c r="D1658" t="s">
        <v>8173</v>
      </c>
      <c r="E1658" t="s">
        <v>19511</v>
      </c>
      <c r="F1658" t="s">
        <v>19511</v>
      </c>
      <c r="G1658" t="s">
        <v>2084</v>
      </c>
    </row>
    <row r="1659" spans="1:7" x14ac:dyDescent="0.2">
      <c r="A1659" t="s">
        <v>8174</v>
      </c>
      <c r="B1659" t="s">
        <v>11351</v>
      </c>
      <c r="C1659" t="s">
        <v>19511</v>
      </c>
      <c r="D1659" t="s">
        <v>8173</v>
      </c>
      <c r="E1659" t="s">
        <v>19511</v>
      </c>
      <c r="F1659" t="s">
        <v>19511</v>
      </c>
      <c r="G1659" t="s">
        <v>2085</v>
      </c>
    </row>
    <row r="1660" spans="1:7" x14ac:dyDescent="0.2">
      <c r="A1660" t="s">
        <v>8417</v>
      </c>
      <c r="B1660" t="s">
        <v>11352</v>
      </c>
      <c r="C1660" t="s">
        <v>11353</v>
      </c>
      <c r="D1660" t="s">
        <v>8173</v>
      </c>
      <c r="E1660" t="s">
        <v>8173</v>
      </c>
      <c r="F1660" t="s">
        <v>19511</v>
      </c>
      <c r="G1660" t="s">
        <v>2086</v>
      </c>
    </row>
    <row r="1661" spans="1:7" x14ac:dyDescent="0.2">
      <c r="A1661" t="s">
        <v>8183</v>
      </c>
      <c r="B1661" t="s">
        <v>11354</v>
      </c>
      <c r="C1661" t="s">
        <v>2087</v>
      </c>
      <c r="D1661" t="s">
        <v>8173</v>
      </c>
      <c r="E1661" t="s">
        <v>2088</v>
      </c>
      <c r="F1661" t="s">
        <v>19511</v>
      </c>
      <c r="G1661" t="s">
        <v>2089</v>
      </c>
    </row>
    <row r="1662" spans="1:7" x14ac:dyDescent="0.2">
      <c r="A1662" t="s">
        <v>8183</v>
      </c>
      <c r="B1662" t="s">
        <v>11355</v>
      </c>
      <c r="C1662" t="s">
        <v>11356</v>
      </c>
      <c r="D1662" t="s">
        <v>8173</v>
      </c>
      <c r="E1662" t="s">
        <v>11357</v>
      </c>
      <c r="F1662" t="s">
        <v>19511</v>
      </c>
      <c r="G1662" t="s">
        <v>2090</v>
      </c>
    </row>
    <row r="1663" spans="1:7" x14ac:dyDescent="0.2">
      <c r="A1663" t="s">
        <v>8183</v>
      </c>
      <c r="B1663" t="s">
        <v>11358</v>
      </c>
      <c r="C1663" t="s">
        <v>11359</v>
      </c>
      <c r="D1663" t="s">
        <v>8173</v>
      </c>
      <c r="E1663" t="s">
        <v>19511</v>
      </c>
      <c r="F1663" t="s">
        <v>19511</v>
      </c>
      <c r="G1663" t="s">
        <v>2091</v>
      </c>
    </row>
    <row r="1664" spans="1:7" x14ac:dyDescent="0.2">
      <c r="A1664" t="s">
        <v>8183</v>
      </c>
      <c r="B1664" t="s">
        <v>11360</v>
      </c>
      <c r="C1664" t="s">
        <v>11361</v>
      </c>
      <c r="D1664" t="s">
        <v>8173</v>
      </c>
      <c r="E1664" t="s">
        <v>19511</v>
      </c>
      <c r="F1664" t="s">
        <v>19511</v>
      </c>
      <c r="G1664" t="s">
        <v>2092</v>
      </c>
    </row>
    <row r="1665" spans="1:7" x14ac:dyDescent="0.2">
      <c r="A1665" t="s">
        <v>8183</v>
      </c>
      <c r="B1665" t="s">
        <v>11362</v>
      </c>
      <c r="C1665" t="s">
        <v>11363</v>
      </c>
      <c r="D1665" t="s">
        <v>8173</v>
      </c>
      <c r="E1665" t="s">
        <v>2093</v>
      </c>
      <c r="F1665" t="s">
        <v>19511</v>
      </c>
      <c r="G1665" t="s">
        <v>2094</v>
      </c>
    </row>
    <row r="1666" spans="1:7" x14ac:dyDescent="0.2">
      <c r="A1666" t="s">
        <v>8183</v>
      </c>
      <c r="B1666" t="s">
        <v>11364</v>
      </c>
      <c r="C1666" t="s">
        <v>11365</v>
      </c>
      <c r="D1666" t="s">
        <v>8173</v>
      </c>
      <c r="E1666" t="s">
        <v>19511</v>
      </c>
      <c r="F1666" t="s">
        <v>19511</v>
      </c>
      <c r="G1666" t="s">
        <v>337</v>
      </c>
    </row>
    <row r="1667" spans="1:7" x14ac:dyDescent="0.2">
      <c r="A1667" t="s">
        <v>8183</v>
      </c>
      <c r="B1667" t="s">
        <v>11366</v>
      </c>
      <c r="C1667" t="s">
        <v>2095</v>
      </c>
      <c r="D1667" t="s">
        <v>8173</v>
      </c>
      <c r="E1667" t="s">
        <v>8173</v>
      </c>
      <c r="F1667" t="s">
        <v>2096</v>
      </c>
      <c r="G1667" t="s">
        <v>2097</v>
      </c>
    </row>
    <row r="1668" spans="1:7" x14ac:dyDescent="0.2">
      <c r="A1668" t="s">
        <v>8183</v>
      </c>
      <c r="B1668" t="s">
        <v>11367</v>
      </c>
      <c r="C1668" t="s">
        <v>2098</v>
      </c>
      <c r="D1668" t="s">
        <v>8173</v>
      </c>
      <c r="E1668" t="s">
        <v>8173</v>
      </c>
      <c r="F1668" t="s">
        <v>19511</v>
      </c>
      <c r="G1668" t="s">
        <v>2099</v>
      </c>
    </row>
    <row r="1669" spans="1:7" x14ac:dyDescent="0.2">
      <c r="A1669" t="s">
        <v>8183</v>
      </c>
      <c r="B1669" t="s">
        <v>11368</v>
      </c>
      <c r="C1669" t="s">
        <v>2100</v>
      </c>
      <c r="D1669" t="s">
        <v>8173</v>
      </c>
      <c r="E1669" t="s">
        <v>8173</v>
      </c>
      <c r="F1669" t="s">
        <v>2101</v>
      </c>
      <c r="G1669" t="s">
        <v>2102</v>
      </c>
    </row>
    <row r="1670" spans="1:7" x14ac:dyDescent="0.2">
      <c r="A1670" t="s">
        <v>8183</v>
      </c>
      <c r="B1670" t="s">
        <v>11369</v>
      </c>
      <c r="C1670" t="s">
        <v>11370</v>
      </c>
      <c r="D1670" t="s">
        <v>8173</v>
      </c>
      <c r="E1670" t="s">
        <v>8173</v>
      </c>
      <c r="F1670" t="s">
        <v>19511</v>
      </c>
      <c r="G1670" t="s">
        <v>2103</v>
      </c>
    </row>
    <row r="1671" spans="1:7" x14ac:dyDescent="0.2">
      <c r="A1671" t="s">
        <v>8171</v>
      </c>
      <c r="B1671" t="s">
        <v>11371</v>
      </c>
      <c r="C1671" t="s">
        <v>2104</v>
      </c>
      <c r="D1671" t="s">
        <v>8173</v>
      </c>
      <c r="E1671" t="s">
        <v>8173</v>
      </c>
      <c r="F1671" t="s">
        <v>19511</v>
      </c>
      <c r="G1671" t="s">
        <v>2105</v>
      </c>
    </row>
    <row r="1672" spans="1:7" x14ac:dyDescent="0.2">
      <c r="A1672" t="s">
        <v>8183</v>
      </c>
      <c r="B1672" t="s">
        <v>11372</v>
      </c>
      <c r="C1672" t="s">
        <v>2106</v>
      </c>
      <c r="D1672" t="s">
        <v>8173</v>
      </c>
      <c r="E1672" t="s">
        <v>8173</v>
      </c>
      <c r="F1672" t="s">
        <v>19511</v>
      </c>
      <c r="G1672" t="s">
        <v>2107</v>
      </c>
    </row>
    <row r="1673" spans="1:7" x14ac:dyDescent="0.2">
      <c r="A1673" t="s">
        <v>8174</v>
      </c>
      <c r="B1673" t="s">
        <v>11373</v>
      </c>
      <c r="C1673" t="s">
        <v>2108</v>
      </c>
      <c r="D1673" t="s">
        <v>11374</v>
      </c>
      <c r="E1673" t="s">
        <v>11374</v>
      </c>
      <c r="F1673" t="s">
        <v>19511</v>
      </c>
      <c r="G1673" t="s">
        <v>2109</v>
      </c>
    </row>
    <row r="1674" spans="1:7" x14ac:dyDescent="0.2">
      <c r="A1674" t="s">
        <v>8174</v>
      </c>
      <c r="B1674" t="s">
        <v>11375</v>
      </c>
      <c r="C1674" t="s">
        <v>2110</v>
      </c>
      <c r="D1674" t="s">
        <v>11374</v>
      </c>
      <c r="E1674" t="s">
        <v>11374</v>
      </c>
      <c r="F1674" t="s">
        <v>19511</v>
      </c>
      <c r="G1674" t="s">
        <v>2111</v>
      </c>
    </row>
    <row r="1675" spans="1:7" x14ac:dyDescent="0.2">
      <c r="A1675" t="s">
        <v>8183</v>
      </c>
      <c r="B1675" t="s">
        <v>11376</v>
      </c>
      <c r="C1675" t="s">
        <v>11377</v>
      </c>
      <c r="D1675" t="s">
        <v>11374</v>
      </c>
      <c r="E1675" t="s">
        <v>11378</v>
      </c>
      <c r="F1675" t="s">
        <v>19511</v>
      </c>
      <c r="G1675" t="s">
        <v>2112</v>
      </c>
    </row>
    <row r="1676" spans="1:7" x14ac:dyDescent="0.2">
      <c r="A1676" t="s">
        <v>8174</v>
      </c>
      <c r="B1676" t="s">
        <v>11379</v>
      </c>
      <c r="C1676" t="s">
        <v>11380</v>
      </c>
      <c r="D1676" t="s">
        <v>11374</v>
      </c>
      <c r="E1676" t="s">
        <v>2113</v>
      </c>
      <c r="F1676" t="s">
        <v>19511</v>
      </c>
      <c r="G1676" t="s">
        <v>2114</v>
      </c>
    </row>
    <row r="1677" spans="1:7" x14ac:dyDescent="0.2">
      <c r="A1677" t="s">
        <v>8183</v>
      </c>
      <c r="B1677" t="s">
        <v>11381</v>
      </c>
      <c r="C1677" t="s">
        <v>11382</v>
      </c>
      <c r="D1677" t="s">
        <v>11374</v>
      </c>
      <c r="E1677" t="s">
        <v>11383</v>
      </c>
      <c r="F1677" t="s">
        <v>2115</v>
      </c>
      <c r="G1677" t="s">
        <v>2116</v>
      </c>
    </row>
    <row r="1678" spans="1:7" x14ac:dyDescent="0.2">
      <c r="A1678" t="s">
        <v>8183</v>
      </c>
      <c r="B1678" t="s">
        <v>11384</v>
      </c>
      <c r="C1678" t="s">
        <v>11385</v>
      </c>
      <c r="D1678" t="s">
        <v>11374</v>
      </c>
      <c r="E1678" t="s">
        <v>11386</v>
      </c>
      <c r="F1678" t="s">
        <v>2117</v>
      </c>
      <c r="G1678" t="s">
        <v>2118</v>
      </c>
    </row>
    <row r="1679" spans="1:7" x14ac:dyDescent="0.2">
      <c r="A1679" t="s">
        <v>8183</v>
      </c>
      <c r="B1679" t="s">
        <v>11387</v>
      </c>
      <c r="C1679" t="s">
        <v>11388</v>
      </c>
      <c r="D1679" t="s">
        <v>11374</v>
      </c>
      <c r="E1679" t="s">
        <v>11389</v>
      </c>
      <c r="F1679" t="s">
        <v>19511</v>
      </c>
      <c r="G1679" t="s">
        <v>2119</v>
      </c>
    </row>
    <row r="1680" spans="1:7" x14ac:dyDescent="0.2">
      <c r="A1680" t="s">
        <v>8183</v>
      </c>
      <c r="B1680" t="s">
        <v>11390</v>
      </c>
      <c r="C1680" t="s">
        <v>11391</v>
      </c>
      <c r="D1680" t="s">
        <v>11374</v>
      </c>
      <c r="E1680" t="s">
        <v>11383</v>
      </c>
      <c r="F1680" t="s">
        <v>19511</v>
      </c>
      <c r="G1680" t="s">
        <v>2120</v>
      </c>
    </row>
    <row r="1681" spans="1:7" x14ac:dyDescent="0.2">
      <c r="A1681" t="s">
        <v>8177</v>
      </c>
      <c r="B1681" t="s">
        <v>11392</v>
      </c>
      <c r="C1681" t="s">
        <v>11393</v>
      </c>
      <c r="D1681" t="s">
        <v>11374</v>
      </c>
      <c r="E1681" t="s">
        <v>11383</v>
      </c>
      <c r="F1681" t="s">
        <v>2121</v>
      </c>
      <c r="G1681" t="s">
        <v>2122</v>
      </c>
    </row>
    <row r="1682" spans="1:7" x14ac:dyDescent="0.2">
      <c r="A1682" t="s">
        <v>8183</v>
      </c>
      <c r="B1682" t="s">
        <v>11394</v>
      </c>
      <c r="C1682" t="s">
        <v>11395</v>
      </c>
      <c r="D1682" t="s">
        <v>11374</v>
      </c>
      <c r="E1682" t="s">
        <v>11396</v>
      </c>
      <c r="F1682" t="s">
        <v>2123</v>
      </c>
      <c r="G1682" t="s">
        <v>2124</v>
      </c>
    </row>
    <row r="1683" spans="1:7" x14ac:dyDescent="0.2">
      <c r="A1683" t="s">
        <v>8183</v>
      </c>
      <c r="B1683" t="s">
        <v>11397</v>
      </c>
      <c r="C1683" t="s">
        <v>11398</v>
      </c>
      <c r="D1683" t="s">
        <v>11374</v>
      </c>
      <c r="E1683" t="s">
        <v>11399</v>
      </c>
      <c r="F1683" t="s">
        <v>2125</v>
      </c>
      <c r="G1683" t="s">
        <v>2126</v>
      </c>
    </row>
    <row r="1684" spans="1:7" x14ac:dyDescent="0.2">
      <c r="A1684" t="s">
        <v>8174</v>
      </c>
      <c r="B1684" t="s">
        <v>11400</v>
      </c>
      <c r="C1684" t="s">
        <v>11401</v>
      </c>
      <c r="D1684" t="s">
        <v>11374</v>
      </c>
      <c r="E1684" t="s">
        <v>19511</v>
      </c>
      <c r="F1684" t="s">
        <v>19511</v>
      </c>
      <c r="G1684" t="s">
        <v>2127</v>
      </c>
    </row>
    <row r="1685" spans="1:7" x14ac:dyDescent="0.2">
      <c r="A1685" t="s">
        <v>8174</v>
      </c>
      <c r="B1685" t="s">
        <v>11402</v>
      </c>
      <c r="C1685" t="s">
        <v>11380</v>
      </c>
      <c r="D1685" t="s">
        <v>11374</v>
      </c>
      <c r="E1685" t="s">
        <v>11403</v>
      </c>
      <c r="F1685" t="s">
        <v>19511</v>
      </c>
      <c r="G1685" t="s">
        <v>2128</v>
      </c>
    </row>
    <row r="1686" spans="1:7" x14ac:dyDescent="0.2">
      <c r="A1686" t="s">
        <v>8177</v>
      </c>
      <c r="B1686" t="s">
        <v>11404</v>
      </c>
      <c r="C1686" t="s">
        <v>11405</v>
      </c>
      <c r="D1686" t="s">
        <v>11374</v>
      </c>
      <c r="E1686" t="s">
        <v>11406</v>
      </c>
      <c r="F1686" t="s">
        <v>2129</v>
      </c>
      <c r="G1686" t="s">
        <v>2130</v>
      </c>
    </row>
    <row r="1687" spans="1:7" x14ac:dyDescent="0.2">
      <c r="A1687" t="s">
        <v>8186</v>
      </c>
      <c r="B1687" t="s">
        <v>11407</v>
      </c>
      <c r="C1687" t="s">
        <v>11408</v>
      </c>
      <c r="D1687" t="s">
        <v>11374</v>
      </c>
      <c r="E1687" t="s">
        <v>19511</v>
      </c>
      <c r="F1687" t="s">
        <v>2132</v>
      </c>
      <c r="G1687" t="s">
        <v>2131</v>
      </c>
    </row>
    <row r="1688" spans="1:7" x14ac:dyDescent="0.2">
      <c r="A1688" t="s">
        <v>8216</v>
      </c>
      <c r="B1688" t="s">
        <v>11410</v>
      </c>
      <c r="C1688" t="s">
        <v>11153</v>
      </c>
      <c r="D1688" t="s">
        <v>11374</v>
      </c>
      <c r="E1688" t="s">
        <v>11411</v>
      </c>
      <c r="F1688" t="s">
        <v>19511</v>
      </c>
      <c r="G1688" t="s">
        <v>2130</v>
      </c>
    </row>
    <row r="1689" spans="1:7" x14ac:dyDescent="0.2">
      <c r="A1689" t="s">
        <v>8183</v>
      </c>
      <c r="B1689" t="s">
        <v>11412</v>
      </c>
      <c r="C1689" t="s">
        <v>11413</v>
      </c>
      <c r="D1689" t="s">
        <v>11414</v>
      </c>
      <c r="E1689" t="s">
        <v>11415</v>
      </c>
      <c r="F1689" t="s">
        <v>2133</v>
      </c>
      <c r="G1689" t="s">
        <v>2134</v>
      </c>
    </row>
    <row r="1690" spans="1:7" x14ac:dyDescent="0.2">
      <c r="A1690" t="s">
        <v>8183</v>
      </c>
      <c r="B1690" t="s">
        <v>11416</v>
      </c>
      <c r="C1690" t="s">
        <v>11417</v>
      </c>
      <c r="D1690" t="s">
        <v>11414</v>
      </c>
      <c r="E1690" t="s">
        <v>11414</v>
      </c>
      <c r="F1690" t="s">
        <v>2135</v>
      </c>
      <c r="G1690" t="s">
        <v>2136</v>
      </c>
    </row>
    <row r="1691" spans="1:7" x14ac:dyDescent="0.2">
      <c r="A1691" t="s">
        <v>8183</v>
      </c>
      <c r="B1691" t="s">
        <v>11418</v>
      </c>
      <c r="C1691" t="s">
        <v>11419</v>
      </c>
      <c r="D1691" t="s">
        <v>11414</v>
      </c>
      <c r="E1691" t="s">
        <v>19511</v>
      </c>
      <c r="F1691" t="s">
        <v>2137</v>
      </c>
      <c r="G1691" t="s">
        <v>2138</v>
      </c>
    </row>
    <row r="1692" spans="1:7" x14ac:dyDescent="0.2">
      <c r="A1692" t="s">
        <v>8177</v>
      </c>
      <c r="B1692" t="s">
        <v>11420</v>
      </c>
      <c r="C1692" t="s">
        <v>11421</v>
      </c>
      <c r="D1692" t="s">
        <v>11414</v>
      </c>
      <c r="E1692" t="s">
        <v>11414</v>
      </c>
      <c r="F1692" t="s">
        <v>2139</v>
      </c>
      <c r="G1692" t="s">
        <v>2140</v>
      </c>
    </row>
    <row r="1693" spans="1:7" x14ac:dyDescent="0.2">
      <c r="A1693" t="s">
        <v>8171</v>
      </c>
      <c r="B1693" t="s">
        <v>11422</v>
      </c>
      <c r="C1693" t="s">
        <v>11423</v>
      </c>
      <c r="D1693" t="s">
        <v>11414</v>
      </c>
      <c r="E1693" t="s">
        <v>19511</v>
      </c>
      <c r="F1693" t="s">
        <v>19511</v>
      </c>
      <c r="G1693" t="s">
        <v>2141</v>
      </c>
    </row>
    <row r="1694" spans="1:7" x14ac:dyDescent="0.2">
      <c r="A1694" t="s">
        <v>8174</v>
      </c>
      <c r="B1694" t="s">
        <v>11424</v>
      </c>
      <c r="C1694" t="s">
        <v>11425</v>
      </c>
      <c r="D1694" t="s">
        <v>2261</v>
      </c>
      <c r="E1694" t="s">
        <v>19511</v>
      </c>
      <c r="F1694" t="s">
        <v>19511</v>
      </c>
      <c r="G1694" t="s">
        <v>2142</v>
      </c>
    </row>
    <row r="1695" spans="1:7" x14ac:dyDescent="0.2">
      <c r="A1695" t="s">
        <v>8174</v>
      </c>
      <c r="B1695" t="s">
        <v>11426</v>
      </c>
      <c r="C1695" t="s">
        <v>11427</v>
      </c>
      <c r="D1695" t="s">
        <v>2261</v>
      </c>
      <c r="E1695" t="s">
        <v>19511</v>
      </c>
      <c r="F1695" t="s">
        <v>19511</v>
      </c>
      <c r="G1695" t="s">
        <v>2143</v>
      </c>
    </row>
    <row r="1696" spans="1:7" x14ac:dyDescent="0.2">
      <c r="A1696" t="s">
        <v>8183</v>
      </c>
      <c r="B1696" t="s">
        <v>11428</v>
      </c>
      <c r="C1696" t="s">
        <v>11429</v>
      </c>
      <c r="D1696" t="s">
        <v>2261</v>
      </c>
      <c r="E1696" t="s">
        <v>19511</v>
      </c>
      <c r="F1696" t="s">
        <v>19511</v>
      </c>
      <c r="G1696" t="s">
        <v>19511</v>
      </c>
    </row>
    <row r="1697" spans="1:7" x14ac:dyDescent="0.2">
      <c r="A1697" t="s">
        <v>8174</v>
      </c>
      <c r="B1697" t="s">
        <v>11430</v>
      </c>
      <c r="C1697" t="s">
        <v>11431</v>
      </c>
      <c r="D1697" t="s">
        <v>2261</v>
      </c>
      <c r="E1697" t="s">
        <v>19511</v>
      </c>
      <c r="F1697" t="s">
        <v>19511</v>
      </c>
      <c r="G1697" t="s">
        <v>2143</v>
      </c>
    </row>
    <row r="1698" spans="1:7" x14ac:dyDescent="0.2">
      <c r="A1698" t="s">
        <v>8582</v>
      </c>
      <c r="B1698" t="s">
        <v>11432</v>
      </c>
      <c r="C1698" t="s">
        <v>11433</v>
      </c>
      <c r="D1698" t="s">
        <v>2261</v>
      </c>
      <c r="E1698" t="s">
        <v>2261</v>
      </c>
      <c r="F1698" t="s">
        <v>2144</v>
      </c>
      <c r="G1698" t="s">
        <v>2145</v>
      </c>
    </row>
    <row r="1699" spans="1:7" x14ac:dyDescent="0.2">
      <c r="A1699" t="s">
        <v>8186</v>
      </c>
      <c r="B1699" t="s">
        <v>11434</v>
      </c>
      <c r="C1699" t="s">
        <v>11435</v>
      </c>
      <c r="D1699" t="s">
        <v>2261</v>
      </c>
      <c r="E1699" t="s">
        <v>11436</v>
      </c>
      <c r="F1699" t="s">
        <v>2146</v>
      </c>
      <c r="G1699" t="s">
        <v>2147</v>
      </c>
    </row>
    <row r="1700" spans="1:7" x14ac:dyDescent="0.2">
      <c r="A1700" t="s">
        <v>8174</v>
      </c>
      <c r="B1700" t="s">
        <v>11437</v>
      </c>
      <c r="C1700" t="s">
        <v>11438</v>
      </c>
      <c r="D1700" t="s">
        <v>2261</v>
      </c>
      <c r="E1700" t="s">
        <v>19511</v>
      </c>
      <c r="F1700" t="s">
        <v>19511</v>
      </c>
      <c r="G1700" t="s">
        <v>19511</v>
      </c>
    </row>
    <row r="1701" spans="1:7" x14ac:dyDescent="0.2">
      <c r="A1701" t="s">
        <v>8177</v>
      </c>
      <c r="B1701" t="s">
        <v>11439</v>
      </c>
      <c r="C1701" t="s">
        <v>11440</v>
      </c>
      <c r="D1701" t="s">
        <v>2261</v>
      </c>
      <c r="E1701" t="s">
        <v>19511</v>
      </c>
      <c r="F1701" t="s">
        <v>2148</v>
      </c>
      <c r="G1701" t="s">
        <v>2149</v>
      </c>
    </row>
    <row r="1702" spans="1:7" x14ac:dyDescent="0.2">
      <c r="A1702" t="s">
        <v>8183</v>
      </c>
      <c r="B1702" t="s">
        <v>11441</v>
      </c>
      <c r="C1702" t="s">
        <v>11442</v>
      </c>
      <c r="D1702" t="s">
        <v>2261</v>
      </c>
      <c r="E1702" t="s">
        <v>19511</v>
      </c>
      <c r="F1702" t="s">
        <v>19511</v>
      </c>
      <c r="G1702" t="s">
        <v>2150</v>
      </c>
    </row>
    <row r="1703" spans="1:7" x14ac:dyDescent="0.2">
      <c r="A1703" t="s">
        <v>8183</v>
      </c>
      <c r="B1703" t="s">
        <v>11443</v>
      </c>
      <c r="C1703" t="s">
        <v>11444</v>
      </c>
      <c r="D1703" t="s">
        <v>2261</v>
      </c>
      <c r="E1703" t="s">
        <v>19511</v>
      </c>
      <c r="F1703" t="s">
        <v>19511</v>
      </c>
      <c r="G1703" t="s">
        <v>2151</v>
      </c>
    </row>
    <row r="1704" spans="1:7" x14ac:dyDescent="0.2">
      <c r="A1704" t="s">
        <v>8216</v>
      </c>
      <c r="B1704" t="s">
        <v>11445</v>
      </c>
      <c r="C1704" t="s">
        <v>11446</v>
      </c>
      <c r="D1704" t="s">
        <v>2261</v>
      </c>
      <c r="E1704" t="s">
        <v>19511</v>
      </c>
      <c r="F1704" t="s">
        <v>2152</v>
      </c>
      <c r="G1704" t="s">
        <v>2153</v>
      </c>
    </row>
    <row r="1705" spans="1:7" x14ac:dyDescent="0.2">
      <c r="A1705" t="s">
        <v>8183</v>
      </c>
      <c r="B1705" t="s">
        <v>10366</v>
      </c>
      <c r="C1705" t="s">
        <v>11447</v>
      </c>
      <c r="D1705" t="s">
        <v>2261</v>
      </c>
      <c r="E1705" t="s">
        <v>19511</v>
      </c>
      <c r="F1705" t="s">
        <v>2154</v>
      </c>
      <c r="G1705" t="s">
        <v>2155</v>
      </c>
    </row>
    <row r="1706" spans="1:7" x14ac:dyDescent="0.2">
      <c r="A1706" t="s">
        <v>8183</v>
      </c>
      <c r="B1706" t="s">
        <v>11448</v>
      </c>
      <c r="C1706" t="s">
        <v>11449</v>
      </c>
      <c r="D1706" t="s">
        <v>2261</v>
      </c>
      <c r="E1706" t="s">
        <v>19511</v>
      </c>
      <c r="F1706" t="s">
        <v>19511</v>
      </c>
      <c r="G1706" t="s">
        <v>2156</v>
      </c>
    </row>
    <row r="1707" spans="1:7" x14ac:dyDescent="0.2">
      <c r="A1707" t="s">
        <v>8216</v>
      </c>
      <c r="B1707" t="s">
        <v>11450</v>
      </c>
      <c r="C1707" t="s">
        <v>2172</v>
      </c>
      <c r="D1707" t="s">
        <v>2261</v>
      </c>
      <c r="E1707" t="s">
        <v>19511</v>
      </c>
      <c r="F1707" t="s">
        <v>19511</v>
      </c>
      <c r="G1707" t="s">
        <v>2157</v>
      </c>
    </row>
    <row r="1708" spans="1:7" x14ac:dyDescent="0.2">
      <c r="A1708" t="s">
        <v>8183</v>
      </c>
      <c r="B1708" t="s">
        <v>11451</v>
      </c>
      <c r="C1708" t="s">
        <v>11452</v>
      </c>
      <c r="D1708" t="s">
        <v>2261</v>
      </c>
      <c r="E1708" t="s">
        <v>19511</v>
      </c>
      <c r="F1708" t="s">
        <v>19511</v>
      </c>
      <c r="G1708" t="s">
        <v>2158</v>
      </c>
    </row>
    <row r="1709" spans="1:7" x14ac:dyDescent="0.2">
      <c r="A1709" t="s">
        <v>8183</v>
      </c>
      <c r="B1709" t="s">
        <v>11453</v>
      </c>
      <c r="C1709" t="s">
        <v>11454</v>
      </c>
      <c r="D1709" t="s">
        <v>2261</v>
      </c>
      <c r="E1709" t="s">
        <v>19511</v>
      </c>
      <c r="F1709" t="s">
        <v>19511</v>
      </c>
      <c r="G1709" t="s">
        <v>2159</v>
      </c>
    </row>
    <row r="1710" spans="1:7" x14ac:dyDescent="0.2">
      <c r="A1710" t="s">
        <v>8174</v>
      </c>
      <c r="B1710" t="s">
        <v>11455</v>
      </c>
      <c r="C1710" t="s">
        <v>11456</v>
      </c>
      <c r="D1710" t="s">
        <v>2261</v>
      </c>
      <c r="E1710" t="s">
        <v>19511</v>
      </c>
      <c r="F1710" t="s">
        <v>19511</v>
      </c>
      <c r="G1710" t="s">
        <v>2160</v>
      </c>
    </row>
    <row r="1711" spans="1:7" x14ac:dyDescent="0.2">
      <c r="A1711" t="s">
        <v>8174</v>
      </c>
      <c r="B1711" t="s">
        <v>11457</v>
      </c>
      <c r="C1711" t="s">
        <v>11458</v>
      </c>
      <c r="D1711" t="s">
        <v>2261</v>
      </c>
      <c r="E1711" t="s">
        <v>19511</v>
      </c>
      <c r="F1711" t="s">
        <v>19511</v>
      </c>
      <c r="G1711" t="s">
        <v>2161</v>
      </c>
    </row>
    <row r="1712" spans="1:7" x14ac:dyDescent="0.2">
      <c r="A1712" t="s">
        <v>8174</v>
      </c>
      <c r="B1712" t="s">
        <v>11459</v>
      </c>
      <c r="C1712" t="s">
        <v>11460</v>
      </c>
      <c r="D1712" t="s">
        <v>2261</v>
      </c>
      <c r="E1712" t="s">
        <v>19511</v>
      </c>
      <c r="F1712" t="s">
        <v>19511</v>
      </c>
      <c r="G1712" t="s">
        <v>2162</v>
      </c>
    </row>
    <row r="1713" spans="1:7" x14ac:dyDescent="0.2">
      <c r="A1713" t="s">
        <v>8183</v>
      </c>
      <c r="B1713" t="s">
        <v>11461</v>
      </c>
      <c r="C1713" t="s">
        <v>11462</v>
      </c>
      <c r="D1713" t="s">
        <v>2261</v>
      </c>
      <c r="E1713" t="s">
        <v>19511</v>
      </c>
      <c r="F1713" t="s">
        <v>19511</v>
      </c>
      <c r="G1713" t="s">
        <v>2163</v>
      </c>
    </row>
    <row r="1714" spans="1:7" x14ac:dyDescent="0.2">
      <c r="A1714" t="s">
        <v>8174</v>
      </c>
      <c r="B1714" t="s">
        <v>11463</v>
      </c>
      <c r="C1714" t="s">
        <v>11464</v>
      </c>
      <c r="D1714" t="s">
        <v>2261</v>
      </c>
      <c r="E1714" t="s">
        <v>19511</v>
      </c>
      <c r="F1714" t="s">
        <v>19511</v>
      </c>
      <c r="G1714" t="s">
        <v>2164</v>
      </c>
    </row>
    <row r="1715" spans="1:7" x14ac:dyDescent="0.2">
      <c r="A1715" t="s">
        <v>8183</v>
      </c>
      <c r="B1715" t="s">
        <v>11465</v>
      </c>
      <c r="C1715" t="s">
        <v>11466</v>
      </c>
      <c r="D1715" t="s">
        <v>2261</v>
      </c>
      <c r="E1715" t="s">
        <v>19511</v>
      </c>
      <c r="F1715" t="s">
        <v>19511</v>
      </c>
      <c r="G1715" t="s">
        <v>2165</v>
      </c>
    </row>
    <row r="1716" spans="1:7" x14ac:dyDescent="0.2">
      <c r="A1716" t="s">
        <v>8186</v>
      </c>
      <c r="B1716" t="s">
        <v>10870</v>
      </c>
      <c r="C1716" t="s">
        <v>11467</v>
      </c>
      <c r="D1716" t="s">
        <v>2261</v>
      </c>
      <c r="E1716" t="s">
        <v>2261</v>
      </c>
      <c r="F1716" t="s">
        <v>19511</v>
      </c>
      <c r="G1716" t="s">
        <v>2166</v>
      </c>
    </row>
    <row r="1717" spans="1:7" x14ac:dyDescent="0.2">
      <c r="A1717" t="s">
        <v>8186</v>
      </c>
      <c r="B1717" t="s">
        <v>11468</v>
      </c>
      <c r="C1717" t="s">
        <v>11469</v>
      </c>
      <c r="D1717" t="s">
        <v>2261</v>
      </c>
      <c r="E1717" t="s">
        <v>11470</v>
      </c>
      <c r="F1717" t="s">
        <v>19511</v>
      </c>
      <c r="G1717" t="s">
        <v>2167</v>
      </c>
    </row>
    <row r="1718" spans="1:7" x14ac:dyDescent="0.2">
      <c r="A1718" t="s">
        <v>8183</v>
      </c>
      <c r="B1718" t="s">
        <v>11471</v>
      </c>
      <c r="C1718" t="s">
        <v>11472</v>
      </c>
      <c r="D1718" t="s">
        <v>2261</v>
      </c>
      <c r="E1718" t="s">
        <v>2261</v>
      </c>
      <c r="F1718" t="s">
        <v>19511</v>
      </c>
      <c r="G1718" t="s">
        <v>2168</v>
      </c>
    </row>
    <row r="1719" spans="1:7" x14ac:dyDescent="0.2">
      <c r="A1719" t="s">
        <v>8177</v>
      </c>
      <c r="B1719" t="s">
        <v>11473</v>
      </c>
      <c r="C1719" t="s">
        <v>11474</v>
      </c>
      <c r="D1719" t="s">
        <v>2261</v>
      </c>
      <c r="E1719" t="s">
        <v>2261</v>
      </c>
      <c r="F1719" t="s">
        <v>2169</v>
      </c>
      <c r="G1719" t="s">
        <v>2170</v>
      </c>
    </row>
    <row r="1720" spans="1:7" x14ac:dyDescent="0.2">
      <c r="A1720" t="s">
        <v>8183</v>
      </c>
      <c r="B1720" t="s">
        <v>11475</v>
      </c>
      <c r="C1720" t="s">
        <v>11476</v>
      </c>
      <c r="D1720" t="s">
        <v>2261</v>
      </c>
      <c r="E1720" t="s">
        <v>2261</v>
      </c>
      <c r="F1720" t="s">
        <v>19511</v>
      </c>
      <c r="G1720" t="s">
        <v>2171</v>
      </c>
    </row>
    <row r="1721" spans="1:7" x14ac:dyDescent="0.2">
      <c r="A1721" t="s">
        <v>8216</v>
      </c>
      <c r="B1721" t="s">
        <v>11477</v>
      </c>
      <c r="C1721" t="s">
        <v>2172</v>
      </c>
      <c r="D1721" t="s">
        <v>2261</v>
      </c>
      <c r="E1721" t="s">
        <v>2261</v>
      </c>
      <c r="F1721" t="s">
        <v>19511</v>
      </c>
      <c r="G1721" t="s">
        <v>2173</v>
      </c>
    </row>
    <row r="1722" spans="1:7" x14ac:dyDescent="0.2">
      <c r="A1722" t="s">
        <v>8174</v>
      </c>
      <c r="B1722" t="s">
        <v>11478</v>
      </c>
      <c r="C1722" t="s">
        <v>2174</v>
      </c>
      <c r="D1722" t="s">
        <v>2261</v>
      </c>
      <c r="E1722" t="s">
        <v>2261</v>
      </c>
      <c r="F1722" t="s">
        <v>19511</v>
      </c>
      <c r="G1722" t="s">
        <v>2175</v>
      </c>
    </row>
    <row r="1723" spans="1:7" x14ac:dyDescent="0.2">
      <c r="A1723" t="s">
        <v>8216</v>
      </c>
      <c r="B1723" t="s">
        <v>11479</v>
      </c>
      <c r="C1723" t="s">
        <v>2176</v>
      </c>
      <c r="D1723" t="s">
        <v>2261</v>
      </c>
      <c r="E1723" t="s">
        <v>2261</v>
      </c>
      <c r="F1723" t="s">
        <v>19511</v>
      </c>
      <c r="G1723" t="s">
        <v>2177</v>
      </c>
    </row>
    <row r="1724" spans="1:7" x14ac:dyDescent="0.2">
      <c r="A1724" t="s">
        <v>8183</v>
      </c>
      <c r="B1724" t="s">
        <v>11480</v>
      </c>
      <c r="C1724" t="s">
        <v>2178</v>
      </c>
      <c r="D1724" t="s">
        <v>2261</v>
      </c>
      <c r="E1724" t="s">
        <v>2261</v>
      </c>
      <c r="F1724" t="s">
        <v>19511</v>
      </c>
      <c r="G1724" t="s">
        <v>2179</v>
      </c>
    </row>
    <row r="1725" spans="1:7" x14ac:dyDescent="0.2">
      <c r="A1725" t="s">
        <v>8183</v>
      </c>
      <c r="B1725" t="s">
        <v>11481</v>
      </c>
      <c r="C1725" t="s">
        <v>11482</v>
      </c>
      <c r="D1725" t="s">
        <v>2261</v>
      </c>
      <c r="E1725" t="s">
        <v>2261</v>
      </c>
      <c r="F1725" t="s">
        <v>19511</v>
      </c>
      <c r="G1725" t="s">
        <v>2180</v>
      </c>
    </row>
    <row r="1726" spans="1:7" x14ac:dyDescent="0.2">
      <c r="A1726" t="s">
        <v>8174</v>
      </c>
      <c r="B1726" t="s">
        <v>11483</v>
      </c>
      <c r="C1726" t="s">
        <v>2181</v>
      </c>
      <c r="D1726" t="s">
        <v>2261</v>
      </c>
      <c r="E1726" t="s">
        <v>2261</v>
      </c>
      <c r="F1726" t="s">
        <v>19511</v>
      </c>
      <c r="G1726" t="s">
        <v>19511</v>
      </c>
    </row>
    <row r="1727" spans="1:7" x14ac:dyDescent="0.2">
      <c r="A1727" t="s">
        <v>8183</v>
      </c>
      <c r="B1727" t="s">
        <v>11484</v>
      </c>
      <c r="C1727" t="s">
        <v>2182</v>
      </c>
      <c r="D1727" t="s">
        <v>2261</v>
      </c>
      <c r="E1727" t="s">
        <v>2261</v>
      </c>
      <c r="F1727" t="s">
        <v>19511</v>
      </c>
      <c r="G1727" t="s">
        <v>2183</v>
      </c>
    </row>
    <row r="1728" spans="1:7" x14ac:dyDescent="0.2">
      <c r="A1728" t="s">
        <v>8216</v>
      </c>
      <c r="B1728" t="s">
        <v>11485</v>
      </c>
      <c r="C1728" t="s">
        <v>2184</v>
      </c>
      <c r="D1728" t="s">
        <v>2261</v>
      </c>
      <c r="E1728" t="s">
        <v>2261</v>
      </c>
      <c r="F1728" t="s">
        <v>19511</v>
      </c>
      <c r="G1728" t="s">
        <v>2185</v>
      </c>
    </row>
    <row r="1729" spans="1:7" x14ac:dyDescent="0.2">
      <c r="A1729" t="s">
        <v>8183</v>
      </c>
      <c r="B1729" t="s">
        <v>11486</v>
      </c>
      <c r="C1729" t="s">
        <v>2186</v>
      </c>
      <c r="D1729" t="s">
        <v>2261</v>
      </c>
      <c r="E1729" t="s">
        <v>2261</v>
      </c>
      <c r="F1729" t="s">
        <v>19511</v>
      </c>
      <c r="G1729" t="s">
        <v>2187</v>
      </c>
    </row>
    <row r="1730" spans="1:7" x14ac:dyDescent="0.2">
      <c r="A1730" t="s">
        <v>8183</v>
      </c>
      <c r="B1730" t="s">
        <v>11487</v>
      </c>
      <c r="C1730" t="s">
        <v>11488</v>
      </c>
      <c r="D1730" t="s">
        <v>2261</v>
      </c>
      <c r="E1730" t="s">
        <v>2261</v>
      </c>
      <c r="F1730" t="s">
        <v>2188</v>
      </c>
      <c r="G1730" t="s">
        <v>2189</v>
      </c>
    </row>
    <row r="1731" spans="1:7" x14ac:dyDescent="0.2">
      <c r="A1731" t="s">
        <v>8183</v>
      </c>
      <c r="B1731" t="s">
        <v>11489</v>
      </c>
      <c r="C1731" t="s">
        <v>2190</v>
      </c>
      <c r="D1731" t="s">
        <v>2261</v>
      </c>
      <c r="E1731" t="s">
        <v>11490</v>
      </c>
      <c r="F1731" t="s">
        <v>19511</v>
      </c>
      <c r="G1731" t="s">
        <v>2191</v>
      </c>
    </row>
    <row r="1732" spans="1:7" x14ac:dyDescent="0.2">
      <c r="A1732" t="s">
        <v>8174</v>
      </c>
      <c r="B1732" t="s">
        <v>11491</v>
      </c>
      <c r="C1732" t="s">
        <v>2192</v>
      </c>
      <c r="D1732" t="s">
        <v>2261</v>
      </c>
      <c r="E1732" t="s">
        <v>2261</v>
      </c>
      <c r="F1732" t="s">
        <v>19511</v>
      </c>
      <c r="G1732" t="s">
        <v>2193</v>
      </c>
    </row>
    <row r="1733" spans="1:7" x14ac:dyDescent="0.2">
      <c r="A1733" t="s">
        <v>8183</v>
      </c>
      <c r="B1733" t="s">
        <v>11492</v>
      </c>
      <c r="C1733" t="s">
        <v>2194</v>
      </c>
      <c r="D1733" t="s">
        <v>2261</v>
      </c>
      <c r="E1733" t="s">
        <v>11493</v>
      </c>
      <c r="F1733" t="s">
        <v>19511</v>
      </c>
      <c r="G1733" t="s">
        <v>2195</v>
      </c>
    </row>
    <row r="1734" spans="1:7" x14ac:dyDescent="0.2">
      <c r="A1734" t="s">
        <v>8183</v>
      </c>
      <c r="B1734" t="s">
        <v>11494</v>
      </c>
      <c r="C1734" t="s">
        <v>2196</v>
      </c>
      <c r="D1734" t="s">
        <v>2261</v>
      </c>
      <c r="E1734" t="s">
        <v>2261</v>
      </c>
      <c r="F1734" t="s">
        <v>19511</v>
      </c>
      <c r="G1734" t="s">
        <v>2197</v>
      </c>
    </row>
    <row r="1735" spans="1:7" x14ac:dyDescent="0.2">
      <c r="A1735" t="s">
        <v>8216</v>
      </c>
      <c r="B1735" t="s">
        <v>11495</v>
      </c>
      <c r="C1735" t="s">
        <v>19511</v>
      </c>
      <c r="D1735" t="s">
        <v>2261</v>
      </c>
      <c r="E1735" t="s">
        <v>2261</v>
      </c>
      <c r="F1735" t="s">
        <v>19511</v>
      </c>
      <c r="G1735" t="s">
        <v>2198</v>
      </c>
    </row>
    <row r="1736" spans="1:7" x14ac:dyDescent="0.2">
      <c r="A1736" t="s">
        <v>8174</v>
      </c>
      <c r="B1736" t="s">
        <v>11496</v>
      </c>
      <c r="C1736" t="s">
        <v>2199</v>
      </c>
      <c r="D1736" t="s">
        <v>2261</v>
      </c>
      <c r="E1736" t="s">
        <v>2261</v>
      </c>
      <c r="F1736" t="s">
        <v>19511</v>
      </c>
      <c r="G1736" t="s">
        <v>2200</v>
      </c>
    </row>
    <row r="1737" spans="1:7" x14ac:dyDescent="0.2">
      <c r="A1737" t="s">
        <v>8183</v>
      </c>
      <c r="B1737" t="s">
        <v>11497</v>
      </c>
      <c r="C1737" t="s">
        <v>2201</v>
      </c>
      <c r="D1737" t="s">
        <v>2261</v>
      </c>
      <c r="E1737" t="s">
        <v>2261</v>
      </c>
      <c r="F1737" t="s">
        <v>2202</v>
      </c>
      <c r="G1737" t="s">
        <v>2203</v>
      </c>
    </row>
    <row r="1738" spans="1:7" x14ac:dyDescent="0.2">
      <c r="A1738" t="s">
        <v>8216</v>
      </c>
      <c r="B1738" t="s">
        <v>11498</v>
      </c>
      <c r="C1738" t="s">
        <v>2204</v>
      </c>
      <c r="D1738" t="s">
        <v>2261</v>
      </c>
      <c r="E1738" t="s">
        <v>2261</v>
      </c>
      <c r="F1738" t="s">
        <v>19511</v>
      </c>
      <c r="G1738" t="s">
        <v>2205</v>
      </c>
    </row>
    <row r="1739" spans="1:7" x14ac:dyDescent="0.2">
      <c r="A1739" t="s">
        <v>8177</v>
      </c>
      <c r="B1739" t="s">
        <v>11499</v>
      </c>
      <c r="C1739" t="s">
        <v>11500</v>
      </c>
      <c r="D1739" t="s">
        <v>2261</v>
      </c>
      <c r="E1739" t="s">
        <v>2261</v>
      </c>
      <c r="F1739" t="s">
        <v>2206</v>
      </c>
      <c r="G1739" t="s">
        <v>2207</v>
      </c>
    </row>
    <row r="1740" spans="1:7" x14ac:dyDescent="0.2">
      <c r="A1740" t="s">
        <v>8177</v>
      </c>
      <c r="B1740" t="s">
        <v>11501</v>
      </c>
      <c r="C1740" t="s">
        <v>11502</v>
      </c>
      <c r="D1740" t="s">
        <v>2261</v>
      </c>
      <c r="E1740" t="s">
        <v>2261</v>
      </c>
      <c r="F1740" t="s">
        <v>19511</v>
      </c>
      <c r="G1740" t="s">
        <v>2208</v>
      </c>
    </row>
    <row r="1741" spans="1:7" x14ac:dyDescent="0.2">
      <c r="A1741" t="s">
        <v>8177</v>
      </c>
      <c r="B1741" t="s">
        <v>11503</v>
      </c>
      <c r="C1741" t="s">
        <v>11504</v>
      </c>
      <c r="D1741" t="s">
        <v>2261</v>
      </c>
      <c r="E1741" t="s">
        <v>2261</v>
      </c>
      <c r="F1741" t="s">
        <v>2209</v>
      </c>
      <c r="G1741" t="s">
        <v>2210</v>
      </c>
    </row>
    <row r="1742" spans="1:7" x14ac:dyDescent="0.2">
      <c r="A1742" t="s">
        <v>8183</v>
      </c>
      <c r="B1742" t="s">
        <v>11505</v>
      </c>
      <c r="C1742" t="s">
        <v>11506</v>
      </c>
      <c r="D1742" t="s">
        <v>2261</v>
      </c>
      <c r="E1742" t="s">
        <v>2261</v>
      </c>
      <c r="F1742" t="s">
        <v>19511</v>
      </c>
      <c r="G1742" t="s">
        <v>2211</v>
      </c>
    </row>
    <row r="1743" spans="1:7" x14ac:dyDescent="0.2">
      <c r="A1743" t="s">
        <v>8177</v>
      </c>
      <c r="B1743" t="s">
        <v>11507</v>
      </c>
      <c r="C1743" t="s">
        <v>11433</v>
      </c>
      <c r="D1743" t="s">
        <v>2261</v>
      </c>
      <c r="E1743" t="s">
        <v>2378</v>
      </c>
      <c r="F1743" t="s">
        <v>2212</v>
      </c>
      <c r="G1743" t="s">
        <v>2213</v>
      </c>
    </row>
    <row r="1744" spans="1:7" x14ac:dyDescent="0.2">
      <c r="A1744" t="s">
        <v>8177</v>
      </c>
      <c r="B1744" t="s">
        <v>11508</v>
      </c>
      <c r="C1744" t="s">
        <v>11509</v>
      </c>
      <c r="D1744" t="s">
        <v>2261</v>
      </c>
      <c r="E1744" t="s">
        <v>11510</v>
      </c>
      <c r="F1744" t="s">
        <v>2214</v>
      </c>
      <c r="G1744" t="s">
        <v>2215</v>
      </c>
    </row>
    <row r="1745" spans="1:7" x14ac:dyDescent="0.2">
      <c r="A1745" t="s">
        <v>8177</v>
      </c>
      <c r="B1745" t="s">
        <v>11511</v>
      </c>
      <c r="C1745" t="s">
        <v>11512</v>
      </c>
      <c r="D1745" t="s">
        <v>2261</v>
      </c>
      <c r="E1745" t="s">
        <v>2261</v>
      </c>
      <c r="F1745" t="s">
        <v>2216</v>
      </c>
      <c r="G1745" t="s">
        <v>2217</v>
      </c>
    </row>
    <row r="1746" spans="1:7" x14ac:dyDescent="0.2">
      <c r="A1746" t="s">
        <v>8177</v>
      </c>
      <c r="B1746" t="s">
        <v>11227</v>
      </c>
      <c r="C1746" t="s">
        <v>11513</v>
      </c>
      <c r="D1746" t="s">
        <v>2261</v>
      </c>
      <c r="E1746" t="s">
        <v>2261</v>
      </c>
      <c r="F1746" t="s">
        <v>2218</v>
      </c>
      <c r="G1746" t="s">
        <v>2219</v>
      </c>
    </row>
    <row r="1747" spans="1:7" x14ac:dyDescent="0.2">
      <c r="A1747" t="s">
        <v>8177</v>
      </c>
      <c r="B1747" t="s">
        <v>11514</v>
      </c>
      <c r="C1747" t="s">
        <v>11515</v>
      </c>
      <c r="D1747" t="s">
        <v>2261</v>
      </c>
      <c r="E1747" t="s">
        <v>2261</v>
      </c>
      <c r="F1747" t="s">
        <v>2220</v>
      </c>
      <c r="G1747" t="s">
        <v>2221</v>
      </c>
    </row>
    <row r="1748" spans="1:7" x14ac:dyDescent="0.2">
      <c r="A1748" t="s">
        <v>8177</v>
      </c>
      <c r="B1748" t="s">
        <v>11516</v>
      </c>
      <c r="C1748" t="s">
        <v>11517</v>
      </c>
      <c r="D1748" t="s">
        <v>2261</v>
      </c>
      <c r="E1748" t="s">
        <v>2261</v>
      </c>
      <c r="F1748" t="s">
        <v>2222</v>
      </c>
      <c r="G1748" t="s">
        <v>2223</v>
      </c>
    </row>
    <row r="1749" spans="1:7" x14ac:dyDescent="0.2">
      <c r="A1749" t="s">
        <v>8177</v>
      </c>
      <c r="B1749" t="s">
        <v>11518</v>
      </c>
      <c r="C1749" t="s">
        <v>11519</v>
      </c>
      <c r="D1749" t="s">
        <v>2261</v>
      </c>
      <c r="E1749" t="s">
        <v>2261</v>
      </c>
      <c r="F1749" t="s">
        <v>2224</v>
      </c>
      <c r="G1749" t="s">
        <v>2225</v>
      </c>
    </row>
    <row r="1750" spans="1:7" x14ac:dyDescent="0.2">
      <c r="A1750" t="s">
        <v>8177</v>
      </c>
      <c r="B1750" t="s">
        <v>11520</v>
      </c>
      <c r="C1750" t="s">
        <v>11521</v>
      </c>
      <c r="D1750" t="s">
        <v>2261</v>
      </c>
      <c r="E1750" t="s">
        <v>2261</v>
      </c>
      <c r="F1750" t="s">
        <v>19511</v>
      </c>
      <c r="G1750" t="s">
        <v>2226</v>
      </c>
    </row>
    <row r="1751" spans="1:7" x14ac:dyDescent="0.2">
      <c r="A1751" t="s">
        <v>8177</v>
      </c>
      <c r="B1751" t="s">
        <v>11522</v>
      </c>
      <c r="C1751" t="s">
        <v>11523</v>
      </c>
      <c r="D1751" t="s">
        <v>2261</v>
      </c>
      <c r="E1751" t="s">
        <v>11510</v>
      </c>
      <c r="F1751" t="s">
        <v>2227</v>
      </c>
      <c r="G1751" t="s">
        <v>2228</v>
      </c>
    </row>
    <row r="1752" spans="1:7" x14ac:dyDescent="0.2">
      <c r="A1752" t="s">
        <v>8177</v>
      </c>
      <c r="B1752" t="s">
        <v>11524</v>
      </c>
      <c r="C1752" t="s">
        <v>11525</v>
      </c>
      <c r="D1752" t="s">
        <v>2261</v>
      </c>
      <c r="E1752" t="s">
        <v>2261</v>
      </c>
      <c r="F1752" t="s">
        <v>2229</v>
      </c>
      <c r="G1752" t="s">
        <v>2230</v>
      </c>
    </row>
    <row r="1753" spans="1:7" x14ac:dyDescent="0.2">
      <c r="A1753" t="s">
        <v>8186</v>
      </c>
      <c r="B1753" t="s">
        <v>11526</v>
      </c>
      <c r="C1753" t="s">
        <v>11527</v>
      </c>
      <c r="D1753" t="s">
        <v>2261</v>
      </c>
      <c r="E1753" t="s">
        <v>2261</v>
      </c>
      <c r="F1753" t="s">
        <v>2231</v>
      </c>
      <c r="G1753" t="s">
        <v>2232</v>
      </c>
    </row>
    <row r="1754" spans="1:7" x14ac:dyDescent="0.2">
      <c r="A1754" t="s">
        <v>8216</v>
      </c>
      <c r="B1754" t="s">
        <v>11528</v>
      </c>
      <c r="C1754" t="s">
        <v>11529</v>
      </c>
      <c r="D1754" t="s">
        <v>2261</v>
      </c>
      <c r="E1754" t="s">
        <v>2261</v>
      </c>
      <c r="F1754" t="s">
        <v>2233</v>
      </c>
      <c r="G1754" t="s">
        <v>2234</v>
      </c>
    </row>
    <row r="1755" spans="1:7" x14ac:dyDescent="0.2">
      <c r="A1755" t="s">
        <v>8216</v>
      </c>
      <c r="B1755" t="s">
        <v>11530</v>
      </c>
      <c r="C1755" t="s">
        <v>11531</v>
      </c>
      <c r="D1755" t="s">
        <v>2261</v>
      </c>
      <c r="E1755" t="s">
        <v>2261</v>
      </c>
      <c r="F1755" t="s">
        <v>2233</v>
      </c>
      <c r="G1755" t="s">
        <v>2234</v>
      </c>
    </row>
    <row r="1756" spans="1:7" x14ac:dyDescent="0.2">
      <c r="A1756" t="s">
        <v>8216</v>
      </c>
      <c r="B1756" t="s">
        <v>11532</v>
      </c>
      <c r="C1756" t="s">
        <v>11533</v>
      </c>
      <c r="D1756" t="s">
        <v>2261</v>
      </c>
      <c r="E1756" t="s">
        <v>2261</v>
      </c>
      <c r="F1756" t="s">
        <v>2235</v>
      </c>
      <c r="G1756" t="s">
        <v>2236</v>
      </c>
    </row>
    <row r="1757" spans="1:7" x14ac:dyDescent="0.2">
      <c r="A1757" t="s">
        <v>8285</v>
      </c>
      <c r="B1757" t="s">
        <v>11534</v>
      </c>
      <c r="C1757" t="s">
        <v>11535</v>
      </c>
      <c r="D1757" t="s">
        <v>2261</v>
      </c>
      <c r="E1757" t="s">
        <v>2261</v>
      </c>
      <c r="F1757" t="s">
        <v>19511</v>
      </c>
      <c r="G1757" t="s">
        <v>2237</v>
      </c>
    </row>
    <row r="1758" spans="1:7" x14ac:dyDescent="0.2">
      <c r="A1758" t="s">
        <v>8282</v>
      </c>
      <c r="B1758" t="s">
        <v>11536</v>
      </c>
      <c r="C1758" t="s">
        <v>11537</v>
      </c>
      <c r="D1758" t="s">
        <v>2261</v>
      </c>
      <c r="E1758" t="s">
        <v>2261</v>
      </c>
      <c r="F1758" t="s">
        <v>2238</v>
      </c>
      <c r="G1758" t="s">
        <v>2239</v>
      </c>
    </row>
    <row r="1759" spans="1:7" x14ac:dyDescent="0.2">
      <c r="A1759" t="s">
        <v>8285</v>
      </c>
      <c r="B1759" t="s">
        <v>8926</v>
      </c>
      <c r="C1759" t="s">
        <v>11538</v>
      </c>
      <c r="D1759" t="s">
        <v>2261</v>
      </c>
      <c r="E1759" t="s">
        <v>8805</v>
      </c>
      <c r="F1759" t="s">
        <v>2240</v>
      </c>
      <c r="G1759" t="s">
        <v>2241</v>
      </c>
    </row>
    <row r="1760" spans="1:7" x14ac:dyDescent="0.2">
      <c r="A1760" t="s">
        <v>8285</v>
      </c>
      <c r="B1760" t="s">
        <v>11539</v>
      </c>
      <c r="C1760" t="s">
        <v>11540</v>
      </c>
      <c r="D1760" t="s">
        <v>2261</v>
      </c>
      <c r="E1760" t="s">
        <v>2261</v>
      </c>
      <c r="F1760" t="s">
        <v>19511</v>
      </c>
      <c r="G1760" t="s">
        <v>2242</v>
      </c>
    </row>
    <row r="1761" spans="1:7" x14ac:dyDescent="0.2">
      <c r="A1761" t="s">
        <v>8216</v>
      </c>
      <c r="B1761" t="s">
        <v>11541</v>
      </c>
      <c r="C1761" t="s">
        <v>11542</v>
      </c>
      <c r="D1761" t="s">
        <v>2261</v>
      </c>
      <c r="E1761" t="s">
        <v>2261</v>
      </c>
      <c r="F1761" t="s">
        <v>2243</v>
      </c>
      <c r="G1761" t="s">
        <v>2244</v>
      </c>
    </row>
    <row r="1762" spans="1:7" x14ac:dyDescent="0.2">
      <c r="A1762" t="s">
        <v>8216</v>
      </c>
      <c r="B1762" t="s">
        <v>11543</v>
      </c>
      <c r="C1762" t="s">
        <v>11544</v>
      </c>
      <c r="D1762" t="s">
        <v>2261</v>
      </c>
      <c r="E1762" t="s">
        <v>2261</v>
      </c>
      <c r="F1762" t="s">
        <v>19511</v>
      </c>
      <c r="G1762" t="s">
        <v>19511</v>
      </c>
    </row>
    <row r="1763" spans="1:7" x14ac:dyDescent="0.2">
      <c r="A1763" t="s">
        <v>8216</v>
      </c>
      <c r="B1763" t="s">
        <v>11543</v>
      </c>
      <c r="C1763" t="s">
        <v>11545</v>
      </c>
      <c r="D1763" t="s">
        <v>2261</v>
      </c>
      <c r="E1763" t="s">
        <v>2261</v>
      </c>
      <c r="F1763" t="s">
        <v>19511</v>
      </c>
      <c r="G1763" t="s">
        <v>19511</v>
      </c>
    </row>
    <row r="1764" spans="1:7" x14ac:dyDescent="0.2">
      <c r="A1764" t="s">
        <v>8216</v>
      </c>
      <c r="B1764" t="s">
        <v>11546</v>
      </c>
      <c r="C1764" t="s">
        <v>11547</v>
      </c>
      <c r="D1764" t="s">
        <v>2261</v>
      </c>
      <c r="E1764" t="s">
        <v>2261</v>
      </c>
      <c r="F1764" t="s">
        <v>19511</v>
      </c>
      <c r="G1764" t="s">
        <v>2245</v>
      </c>
    </row>
    <row r="1765" spans="1:7" x14ac:dyDescent="0.2">
      <c r="A1765" t="s">
        <v>8183</v>
      </c>
      <c r="B1765" t="s">
        <v>11548</v>
      </c>
      <c r="C1765" t="s">
        <v>11549</v>
      </c>
      <c r="D1765" t="s">
        <v>2261</v>
      </c>
      <c r="E1765" t="s">
        <v>2261</v>
      </c>
      <c r="F1765" t="s">
        <v>2246</v>
      </c>
      <c r="G1765" t="s">
        <v>2247</v>
      </c>
    </row>
    <row r="1766" spans="1:7" x14ac:dyDescent="0.2">
      <c r="A1766" t="s">
        <v>8186</v>
      </c>
      <c r="B1766" t="s">
        <v>11550</v>
      </c>
      <c r="C1766" t="s">
        <v>11551</v>
      </c>
      <c r="D1766" t="s">
        <v>2261</v>
      </c>
      <c r="E1766" t="s">
        <v>2261</v>
      </c>
      <c r="F1766" t="s">
        <v>2248</v>
      </c>
      <c r="G1766" t="s">
        <v>2249</v>
      </c>
    </row>
    <row r="1767" spans="1:7" x14ac:dyDescent="0.2">
      <c r="A1767" t="s">
        <v>8186</v>
      </c>
      <c r="B1767" t="s">
        <v>11552</v>
      </c>
      <c r="C1767" t="s">
        <v>11553</v>
      </c>
      <c r="D1767" t="s">
        <v>2261</v>
      </c>
      <c r="E1767" t="s">
        <v>11554</v>
      </c>
      <c r="F1767" t="s">
        <v>2250</v>
      </c>
      <c r="G1767" t="s">
        <v>2251</v>
      </c>
    </row>
    <row r="1768" spans="1:7" x14ac:dyDescent="0.2">
      <c r="A1768" t="s">
        <v>8186</v>
      </c>
      <c r="B1768" t="s">
        <v>11555</v>
      </c>
      <c r="C1768" t="s">
        <v>11556</v>
      </c>
      <c r="D1768" t="s">
        <v>2261</v>
      </c>
      <c r="E1768" t="s">
        <v>2261</v>
      </c>
      <c r="F1768" t="s">
        <v>2252</v>
      </c>
      <c r="G1768" t="s">
        <v>2253</v>
      </c>
    </row>
    <row r="1769" spans="1:7" x14ac:dyDescent="0.2">
      <c r="A1769" t="s">
        <v>8186</v>
      </c>
      <c r="B1769" t="s">
        <v>11557</v>
      </c>
      <c r="C1769" t="s">
        <v>11558</v>
      </c>
      <c r="D1769" t="s">
        <v>2261</v>
      </c>
      <c r="E1769" t="s">
        <v>6587</v>
      </c>
      <c r="F1769" t="s">
        <v>19511</v>
      </c>
      <c r="G1769" t="s">
        <v>2254</v>
      </c>
    </row>
    <row r="1770" spans="1:7" x14ac:dyDescent="0.2">
      <c r="A1770" t="s">
        <v>8186</v>
      </c>
      <c r="B1770" t="s">
        <v>11559</v>
      </c>
      <c r="C1770" t="s">
        <v>11560</v>
      </c>
      <c r="D1770" t="s">
        <v>2261</v>
      </c>
      <c r="E1770" t="s">
        <v>2261</v>
      </c>
      <c r="F1770" t="s">
        <v>19511</v>
      </c>
      <c r="G1770" t="s">
        <v>2255</v>
      </c>
    </row>
    <row r="1771" spans="1:7" x14ac:dyDescent="0.2">
      <c r="A1771" t="s">
        <v>8186</v>
      </c>
      <c r="B1771" t="s">
        <v>11561</v>
      </c>
      <c r="C1771" t="s">
        <v>11562</v>
      </c>
      <c r="D1771" t="s">
        <v>2261</v>
      </c>
      <c r="E1771" t="s">
        <v>11563</v>
      </c>
      <c r="F1771" t="s">
        <v>2256</v>
      </c>
      <c r="G1771" t="s">
        <v>2257</v>
      </c>
    </row>
    <row r="1772" spans="1:7" x14ac:dyDescent="0.2">
      <c r="A1772" t="s">
        <v>8582</v>
      </c>
      <c r="B1772" t="s">
        <v>11564</v>
      </c>
      <c r="C1772" t="s">
        <v>11565</v>
      </c>
      <c r="D1772" t="s">
        <v>2261</v>
      </c>
      <c r="E1772" t="s">
        <v>2385</v>
      </c>
      <c r="F1772" t="s">
        <v>19511</v>
      </c>
      <c r="G1772" t="s">
        <v>2259</v>
      </c>
    </row>
    <row r="1773" spans="1:7" x14ac:dyDescent="0.2">
      <c r="A1773" t="s">
        <v>8582</v>
      </c>
      <c r="B1773" t="s">
        <v>11566</v>
      </c>
      <c r="C1773" t="s">
        <v>11567</v>
      </c>
      <c r="D1773" t="s">
        <v>2261</v>
      </c>
      <c r="E1773" t="s">
        <v>2385</v>
      </c>
      <c r="F1773" t="s">
        <v>19511</v>
      </c>
      <c r="G1773" t="s">
        <v>2260</v>
      </c>
    </row>
    <row r="1774" spans="1:7" x14ac:dyDescent="0.2">
      <c r="A1774" t="s">
        <v>8582</v>
      </c>
      <c r="B1774" t="s">
        <v>11566</v>
      </c>
      <c r="C1774" t="s">
        <v>19511</v>
      </c>
      <c r="D1774" t="s">
        <v>2261</v>
      </c>
      <c r="E1774" t="s">
        <v>2385</v>
      </c>
      <c r="F1774" t="s">
        <v>19511</v>
      </c>
      <c r="G1774" t="s">
        <v>2260</v>
      </c>
    </row>
    <row r="1775" spans="1:7" x14ac:dyDescent="0.2">
      <c r="A1775" t="s">
        <v>8582</v>
      </c>
      <c r="B1775" t="s">
        <v>11568</v>
      </c>
      <c r="C1775" t="s">
        <v>11569</v>
      </c>
      <c r="D1775" t="s">
        <v>2261</v>
      </c>
      <c r="E1775" t="s">
        <v>2261</v>
      </c>
      <c r="F1775" t="s">
        <v>19511</v>
      </c>
      <c r="G1775" t="s">
        <v>2262</v>
      </c>
    </row>
    <row r="1776" spans="1:7" x14ac:dyDescent="0.2">
      <c r="A1776" t="s">
        <v>8582</v>
      </c>
      <c r="B1776" t="s">
        <v>11570</v>
      </c>
      <c r="C1776" t="s">
        <v>19511</v>
      </c>
      <c r="D1776" t="s">
        <v>2261</v>
      </c>
      <c r="E1776" t="s">
        <v>2385</v>
      </c>
      <c r="F1776" t="s">
        <v>19511</v>
      </c>
      <c r="G1776" t="s">
        <v>2263</v>
      </c>
    </row>
    <row r="1777" spans="1:7" x14ac:dyDescent="0.2">
      <c r="A1777" t="s">
        <v>8582</v>
      </c>
      <c r="B1777" t="s">
        <v>11571</v>
      </c>
      <c r="C1777" t="s">
        <v>11572</v>
      </c>
      <c r="D1777" t="s">
        <v>2261</v>
      </c>
      <c r="E1777" t="s">
        <v>2385</v>
      </c>
      <c r="F1777" t="s">
        <v>19511</v>
      </c>
      <c r="G1777" t="s">
        <v>2264</v>
      </c>
    </row>
    <row r="1778" spans="1:7" x14ac:dyDescent="0.2">
      <c r="A1778" t="s">
        <v>8582</v>
      </c>
      <c r="B1778" t="s">
        <v>11573</v>
      </c>
      <c r="C1778" t="s">
        <v>11574</v>
      </c>
      <c r="D1778" t="s">
        <v>2261</v>
      </c>
      <c r="E1778" t="s">
        <v>2378</v>
      </c>
      <c r="F1778" t="s">
        <v>2266</v>
      </c>
      <c r="G1778" t="s">
        <v>2265</v>
      </c>
    </row>
    <row r="1779" spans="1:7" x14ac:dyDescent="0.2">
      <c r="A1779" t="s">
        <v>8582</v>
      </c>
      <c r="B1779" t="s">
        <v>11575</v>
      </c>
      <c r="C1779" t="s">
        <v>11574</v>
      </c>
      <c r="D1779" t="s">
        <v>2261</v>
      </c>
      <c r="E1779" t="s">
        <v>2261</v>
      </c>
      <c r="F1779" t="s">
        <v>19511</v>
      </c>
      <c r="G1779" t="s">
        <v>19511</v>
      </c>
    </row>
    <row r="1780" spans="1:7" x14ac:dyDescent="0.2">
      <c r="A1780" t="s">
        <v>8582</v>
      </c>
      <c r="B1780" t="s">
        <v>11576</v>
      </c>
      <c r="C1780" t="s">
        <v>11577</v>
      </c>
      <c r="D1780" t="s">
        <v>2261</v>
      </c>
      <c r="E1780" t="s">
        <v>11578</v>
      </c>
      <c r="F1780" t="s">
        <v>19511</v>
      </c>
      <c r="G1780" t="s">
        <v>2267</v>
      </c>
    </row>
    <row r="1781" spans="1:7" x14ac:dyDescent="0.2">
      <c r="A1781" t="s">
        <v>8582</v>
      </c>
      <c r="B1781" t="s">
        <v>11579</v>
      </c>
      <c r="C1781" t="s">
        <v>19511</v>
      </c>
      <c r="D1781" t="s">
        <v>2261</v>
      </c>
      <c r="E1781" t="s">
        <v>2385</v>
      </c>
      <c r="F1781" t="s">
        <v>2269</v>
      </c>
      <c r="G1781" t="s">
        <v>2268</v>
      </c>
    </row>
    <row r="1782" spans="1:7" x14ac:dyDescent="0.2">
      <c r="A1782" t="s">
        <v>8582</v>
      </c>
      <c r="B1782" t="s">
        <v>11580</v>
      </c>
      <c r="C1782" t="s">
        <v>11581</v>
      </c>
      <c r="D1782" t="s">
        <v>2261</v>
      </c>
      <c r="E1782" t="s">
        <v>2831</v>
      </c>
      <c r="F1782" t="s">
        <v>19511</v>
      </c>
      <c r="G1782" t="s">
        <v>2270</v>
      </c>
    </row>
    <row r="1783" spans="1:7" x14ac:dyDescent="0.2">
      <c r="A1783" t="s">
        <v>8582</v>
      </c>
      <c r="B1783" t="s">
        <v>11582</v>
      </c>
      <c r="C1783" t="s">
        <v>11574</v>
      </c>
      <c r="D1783" t="s">
        <v>2261</v>
      </c>
      <c r="E1783" t="s">
        <v>2378</v>
      </c>
      <c r="F1783" t="s">
        <v>2272</v>
      </c>
      <c r="G1783" t="s">
        <v>2271</v>
      </c>
    </row>
    <row r="1784" spans="1:7" x14ac:dyDescent="0.2">
      <c r="A1784" t="s">
        <v>8582</v>
      </c>
      <c r="B1784" t="s">
        <v>11583</v>
      </c>
      <c r="C1784" t="s">
        <v>11584</v>
      </c>
      <c r="D1784" t="s">
        <v>2261</v>
      </c>
      <c r="E1784" t="s">
        <v>2831</v>
      </c>
      <c r="F1784" t="s">
        <v>19511</v>
      </c>
      <c r="G1784" t="s">
        <v>19511</v>
      </c>
    </row>
    <row r="1785" spans="1:7" x14ac:dyDescent="0.2">
      <c r="A1785" t="s">
        <v>8582</v>
      </c>
      <c r="B1785" t="s">
        <v>11585</v>
      </c>
      <c r="C1785" t="s">
        <v>19511</v>
      </c>
      <c r="D1785" t="s">
        <v>2261</v>
      </c>
      <c r="E1785" t="s">
        <v>19511</v>
      </c>
      <c r="F1785" t="s">
        <v>19511</v>
      </c>
      <c r="G1785" t="s">
        <v>2273</v>
      </c>
    </row>
    <row r="1786" spans="1:7" x14ac:dyDescent="0.2">
      <c r="A1786" t="s">
        <v>8582</v>
      </c>
      <c r="B1786" t="s">
        <v>11586</v>
      </c>
      <c r="C1786" t="s">
        <v>19511</v>
      </c>
      <c r="D1786" t="s">
        <v>2261</v>
      </c>
      <c r="E1786" t="s">
        <v>2385</v>
      </c>
      <c r="F1786" t="s">
        <v>19511</v>
      </c>
      <c r="G1786" t="s">
        <v>19511</v>
      </c>
    </row>
    <row r="1787" spans="1:7" x14ac:dyDescent="0.2">
      <c r="A1787" t="s">
        <v>8582</v>
      </c>
      <c r="B1787" t="s">
        <v>11587</v>
      </c>
      <c r="C1787" t="s">
        <v>19511</v>
      </c>
      <c r="D1787" t="s">
        <v>2261</v>
      </c>
      <c r="E1787" t="s">
        <v>19511</v>
      </c>
      <c r="F1787" t="s">
        <v>19511</v>
      </c>
      <c r="G1787" t="s">
        <v>19511</v>
      </c>
    </row>
    <row r="1788" spans="1:7" x14ac:dyDescent="0.2">
      <c r="A1788" t="s">
        <v>8582</v>
      </c>
      <c r="B1788" t="s">
        <v>11588</v>
      </c>
      <c r="C1788" t="s">
        <v>11584</v>
      </c>
      <c r="D1788" t="s">
        <v>2261</v>
      </c>
      <c r="E1788" t="s">
        <v>2831</v>
      </c>
      <c r="F1788" t="s">
        <v>19511</v>
      </c>
      <c r="G1788" t="s">
        <v>19511</v>
      </c>
    </row>
    <row r="1789" spans="1:7" x14ac:dyDescent="0.2">
      <c r="A1789" t="s">
        <v>8582</v>
      </c>
      <c r="B1789" t="s">
        <v>11589</v>
      </c>
      <c r="C1789" t="s">
        <v>11584</v>
      </c>
      <c r="D1789" t="s">
        <v>2261</v>
      </c>
      <c r="E1789" t="s">
        <v>2831</v>
      </c>
      <c r="F1789" t="s">
        <v>19511</v>
      </c>
      <c r="G1789" t="s">
        <v>19511</v>
      </c>
    </row>
    <row r="1790" spans="1:7" x14ac:dyDescent="0.2">
      <c r="A1790" t="s">
        <v>8582</v>
      </c>
      <c r="B1790" t="s">
        <v>11590</v>
      </c>
      <c r="C1790" t="s">
        <v>19511</v>
      </c>
      <c r="D1790" t="s">
        <v>2261</v>
      </c>
      <c r="E1790" t="s">
        <v>2261</v>
      </c>
      <c r="F1790" t="s">
        <v>19511</v>
      </c>
      <c r="G1790" t="s">
        <v>2275</v>
      </c>
    </row>
    <row r="1791" spans="1:7" x14ac:dyDescent="0.2">
      <c r="A1791" t="s">
        <v>8582</v>
      </c>
      <c r="B1791" t="s">
        <v>11591</v>
      </c>
      <c r="C1791" t="s">
        <v>19511</v>
      </c>
      <c r="D1791" t="s">
        <v>2261</v>
      </c>
      <c r="E1791" t="s">
        <v>11592</v>
      </c>
      <c r="F1791" t="s">
        <v>2277</v>
      </c>
      <c r="G1791" t="s">
        <v>2276</v>
      </c>
    </row>
    <row r="1792" spans="1:7" x14ac:dyDescent="0.2">
      <c r="A1792" t="s">
        <v>8582</v>
      </c>
      <c r="B1792" t="s">
        <v>11593</v>
      </c>
      <c r="C1792" t="s">
        <v>11594</v>
      </c>
      <c r="D1792" t="s">
        <v>2261</v>
      </c>
      <c r="E1792" t="s">
        <v>11595</v>
      </c>
      <c r="F1792" t="s">
        <v>2279</v>
      </c>
      <c r="G1792" t="s">
        <v>2278</v>
      </c>
    </row>
    <row r="1793" spans="1:7" x14ac:dyDescent="0.2">
      <c r="A1793" t="s">
        <v>8582</v>
      </c>
      <c r="B1793" t="s">
        <v>11596</v>
      </c>
      <c r="C1793" t="s">
        <v>19511</v>
      </c>
      <c r="D1793" t="s">
        <v>2261</v>
      </c>
      <c r="E1793" t="s">
        <v>19511</v>
      </c>
      <c r="F1793" t="s">
        <v>19511</v>
      </c>
      <c r="G1793" t="s">
        <v>2280</v>
      </c>
    </row>
    <row r="1794" spans="1:7" x14ac:dyDescent="0.2">
      <c r="A1794" t="s">
        <v>8582</v>
      </c>
      <c r="B1794" t="s">
        <v>11597</v>
      </c>
      <c r="C1794" t="s">
        <v>11574</v>
      </c>
      <c r="D1794" t="s">
        <v>2261</v>
      </c>
      <c r="E1794" t="s">
        <v>2261</v>
      </c>
      <c r="F1794" t="s">
        <v>19511</v>
      </c>
      <c r="G1794" t="s">
        <v>19511</v>
      </c>
    </row>
    <row r="1795" spans="1:7" x14ac:dyDescent="0.2">
      <c r="A1795" t="s">
        <v>8183</v>
      </c>
      <c r="B1795" t="s">
        <v>11598</v>
      </c>
      <c r="C1795" t="s">
        <v>11599</v>
      </c>
      <c r="D1795" t="s">
        <v>2261</v>
      </c>
      <c r="E1795" t="s">
        <v>2261</v>
      </c>
      <c r="F1795" t="s">
        <v>2281</v>
      </c>
      <c r="G1795" t="s">
        <v>2282</v>
      </c>
    </row>
    <row r="1796" spans="1:7" x14ac:dyDescent="0.2">
      <c r="A1796" t="s">
        <v>8183</v>
      </c>
      <c r="B1796" t="s">
        <v>11600</v>
      </c>
      <c r="C1796" t="s">
        <v>11601</v>
      </c>
      <c r="D1796" t="s">
        <v>2261</v>
      </c>
      <c r="E1796" t="s">
        <v>2261</v>
      </c>
      <c r="F1796" t="s">
        <v>2283</v>
      </c>
      <c r="G1796" t="s">
        <v>2284</v>
      </c>
    </row>
    <row r="1797" spans="1:7" x14ac:dyDescent="0.2">
      <c r="A1797" t="s">
        <v>8216</v>
      </c>
      <c r="B1797" t="s">
        <v>11602</v>
      </c>
      <c r="C1797" t="s">
        <v>11603</v>
      </c>
      <c r="D1797" t="s">
        <v>2261</v>
      </c>
      <c r="E1797" t="s">
        <v>2261</v>
      </c>
      <c r="F1797" t="s">
        <v>2285</v>
      </c>
      <c r="G1797" t="s">
        <v>2286</v>
      </c>
    </row>
    <row r="1798" spans="1:7" x14ac:dyDescent="0.2">
      <c r="A1798" t="s">
        <v>8183</v>
      </c>
      <c r="B1798" t="s">
        <v>11604</v>
      </c>
      <c r="C1798" t="s">
        <v>11605</v>
      </c>
      <c r="D1798" t="s">
        <v>2261</v>
      </c>
      <c r="E1798" t="s">
        <v>2261</v>
      </c>
      <c r="F1798" t="s">
        <v>2287</v>
      </c>
      <c r="G1798" t="s">
        <v>2288</v>
      </c>
    </row>
    <row r="1799" spans="1:7" x14ac:dyDescent="0.2">
      <c r="A1799" t="s">
        <v>8177</v>
      </c>
      <c r="B1799" t="s">
        <v>11606</v>
      </c>
      <c r="C1799" t="s">
        <v>11607</v>
      </c>
      <c r="D1799" t="s">
        <v>2261</v>
      </c>
      <c r="E1799" t="s">
        <v>2261</v>
      </c>
      <c r="F1799" t="s">
        <v>19511</v>
      </c>
      <c r="G1799" t="s">
        <v>2289</v>
      </c>
    </row>
    <row r="1800" spans="1:7" x14ac:dyDescent="0.2">
      <c r="A1800" t="s">
        <v>8183</v>
      </c>
      <c r="B1800" t="s">
        <v>11608</v>
      </c>
      <c r="C1800" t="s">
        <v>11609</v>
      </c>
      <c r="D1800" t="s">
        <v>2261</v>
      </c>
      <c r="E1800" t="s">
        <v>2261</v>
      </c>
      <c r="F1800" t="s">
        <v>19511</v>
      </c>
      <c r="G1800" t="s">
        <v>2290</v>
      </c>
    </row>
    <row r="1801" spans="1:7" x14ac:dyDescent="0.2">
      <c r="A1801" t="s">
        <v>8216</v>
      </c>
      <c r="B1801" t="s">
        <v>11610</v>
      </c>
      <c r="C1801" t="s">
        <v>11611</v>
      </c>
      <c r="D1801" t="s">
        <v>2261</v>
      </c>
      <c r="E1801" t="s">
        <v>2261</v>
      </c>
      <c r="F1801" t="s">
        <v>2291</v>
      </c>
      <c r="G1801" t="s">
        <v>2292</v>
      </c>
    </row>
    <row r="1802" spans="1:7" x14ac:dyDescent="0.2">
      <c r="A1802" t="s">
        <v>8183</v>
      </c>
      <c r="B1802" t="s">
        <v>11612</v>
      </c>
      <c r="C1802" t="s">
        <v>11613</v>
      </c>
      <c r="D1802" t="s">
        <v>2261</v>
      </c>
      <c r="E1802" t="s">
        <v>2261</v>
      </c>
      <c r="F1802" t="s">
        <v>19511</v>
      </c>
      <c r="G1802" t="s">
        <v>2293</v>
      </c>
    </row>
    <row r="1803" spans="1:7" x14ac:dyDescent="0.2">
      <c r="A1803" t="s">
        <v>8183</v>
      </c>
      <c r="B1803" t="s">
        <v>11614</v>
      </c>
      <c r="C1803" t="s">
        <v>11615</v>
      </c>
      <c r="D1803" t="s">
        <v>2261</v>
      </c>
      <c r="E1803" t="s">
        <v>2261</v>
      </c>
      <c r="F1803" t="s">
        <v>2294</v>
      </c>
      <c r="G1803" t="s">
        <v>2295</v>
      </c>
    </row>
    <row r="1804" spans="1:7" x14ac:dyDescent="0.2">
      <c r="A1804" t="s">
        <v>8171</v>
      </c>
      <c r="B1804" t="s">
        <v>11616</v>
      </c>
      <c r="C1804" t="s">
        <v>11617</v>
      </c>
      <c r="D1804" t="s">
        <v>2261</v>
      </c>
      <c r="E1804" t="s">
        <v>2261</v>
      </c>
      <c r="F1804" t="s">
        <v>2296</v>
      </c>
      <c r="G1804" t="s">
        <v>2297</v>
      </c>
    </row>
    <row r="1805" spans="1:7" x14ac:dyDescent="0.2">
      <c r="A1805" t="s">
        <v>8183</v>
      </c>
      <c r="B1805" t="s">
        <v>11618</v>
      </c>
      <c r="C1805" t="s">
        <v>11619</v>
      </c>
      <c r="D1805" t="s">
        <v>2261</v>
      </c>
      <c r="E1805" t="s">
        <v>2261</v>
      </c>
      <c r="F1805" t="s">
        <v>19511</v>
      </c>
      <c r="G1805" t="s">
        <v>2298</v>
      </c>
    </row>
    <row r="1806" spans="1:7" x14ac:dyDescent="0.2">
      <c r="A1806" t="s">
        <v>8183</v>
      </c>
      <c r="B1806" t="s">
        <v>11620</v>
      </c>
      <c r="C1806" t="s">
        <v>11621</v>
      </c>
      <c r="D1806" t="s">
        <v>2261</v>
      </c>
      <c r="E1806" t="s">
        <v>2261</v>
      </c>
      <c r="F1806" t="s">
        <v>19511</v>
      </c>
      <c r="G1806" t="s">
        <v>2299</v>
      </c>
    </row>
    <row r="1807" spans="1:7" x14ac:dyDescent="0.2">
      <c r="A1807" t="s">
        <v>8186</v>
      </c>
      <c r="B1807" t="s">
        <v>11622</v>
      </c>
      <c r="C1807" t="s">
        <v>2300</v>
      </c>
      <c r="D1807" t="s">
        <v>2261</v>
      </c>
      <c r="E1807" t="s">
        <v>11623</v>
      </c>
      <c r="F1807" t="s">
        <v>2301</v>
      </c>
      <c r="G1807" t="s">
        <v>2302</v>
      </c>
    </row>
    <row r="1808" spans="1:7" x14ac:dyDescent="0.2">
      <c r="A1808" t="s">
        <v>8186</v>
      </c>
      <c r="B1808" t="s">
        <v>11624</v>
      </c>
      <c r="C1808" t="s">
        <v>11625</v>
      </c>
      <c r="D1808" t="s">
        <v>2261</v>
      </c>
      <c r="E1808" t="s">
        <v>2261</v>
      </c>
      <c r="F1808" t="s">
        <v>2303</v>
      </c>
      <c r="G1808" t="s">
        <v>2304</v>
      </c>
    </row>
    <row r="1809" spans="1:7" x14ac:dyDescent="0.2">
      <c r="A1809" t="s">
        <v>8183</v>
      </c>
      <c r="B1809" t="s">
        <v>11626</v>
      </c>
      <c r="C1809" t="s">
        <v>11627</v>
      </c>
      <c r="D1809" t="s">
        <v>2261</v>
      </c>
      <c r="E1809" t="s">
        <v>2261</v>
      </c>
      <c r="F1809" t="s">
        <v>19511</v>
      </c>
      <c r="G1809" t="s">
        <v>2305</v>
      </c>
    </row>
    <row r="1810" spans="1:7" x14ac:dyDescent="0.2">
      <c r="A1810" t="s">
        <v>8177</v>
      </c>
      <c r="B1810" t="s">
        <v>9381</v>
      </c>
      <c r="C1810" t="s">
        <v>11628</v>
      </c>
      <c r="D1810" t="s">
        <v>2261</v>
      </c>
      <c r="E1810" t="s">
        <v>11629</v>
      </c>
      <c r="F1810" t="s">
        <v>2306</v>
      </c>
      <c r="G1810" t="s">
        <v>2307</v>
      </c>
    </row>
    <row r="1811" spans="1:7" x14ac:dyDescent="0.2">
      <c r="A1811" t="s">
        <v>8216</v>
      </c>
      <c r="B1811" t="s">
        <v>11630</v>
      </c>
      <c r="C1811" t="s">
        <v>11631</v>
      </c>
      <c r="D1811" t="s">
        <v>2261</v>
      </c>
      <c r="E1811" t="s">
        <v>2261</v>
      </c>
      <c r="F1811" t="s">
        <v>19511</v>
      </c>
      <c r="G1811" t="s">
        <v>2308</v>
      </c>
    </row>
    <row r="1812" spans="1:7" x14ac:dyDescent="0.2">
      <c r="A1812" t="s">
        <v>8183</v>
      </c>
      <c r="B1812" t="s">
        <v>11632</v>
      </c>
      <c r="C1812" t="s">
        <v>11633</v>
      </c>
      <c r="D1812" t="s">
        <v>2261</v>
      </c>
      <c r="E1812" t="s">
        <v>2261</v>
      </c>
      <c r="F1812" t="s">
        <v>19511</v>
      </c>
      <c r="G1812" t="s">
        <v>19511</v>
      </c>
    </row>
    <row r="1813" spans="1:7" x14ac:dyDescent="0.2">
      <c r="A1813" t="s">
        <v>8183</v>
      </c>
      <c r="B1813" t="s">
        <v>11634</v>
      </c>
      <c r="C1813" t="s">
        <v>11635</v>
      </c>
      <c r="D1813" t="s">
        <v>2261</v>
      </c>
      <c r="E1813" t="s">
        <v>2261</v>
      </c>
      <c r="F1813" t="s">
        <v>19511</v>
      </c>
      <c r="G1813" t="s">
        <v>2309</v>
      </c>
    </row>
    <row r="1814" spans="1:7" x14ac:dyDescent="0.2">
      <c r="A1814" t="s">
        <v>8174</v>
      </c>
      <c r="B1814" t="s">
        <v>11636</v>
      </c>
      <c r="C1814" t="s">
        <v>11637</v>
      </c>
      <c r="D1814" t="s">
        <v>2261</v>
      </c>
      <c r="E1814" t="s">
        <v>2261</v>
      </c>
      <c r="F1814" t="s">
        <v>19511</v>
      </c>
      <c r="G1814" t="s">
        <v>2310</v>
      </c>
    </row>
    <row r="1815" spans="1:7" x14ac:dyDescent="0.2">
      <c r="A1815" t="s">
        <v>8183</v>
      </c>
      <c r="B1815" t="s">
        <v>11638</v>
      </c>
      <c r="C1815" t="s">
        <v>11639</v>
      </c>
      <c r="D1815" t="s">
        <v>2261</v>
      </c>
      <c r="E1815" t="s">
        <v>11640</v>
      </c>
      <c r="F1815" t="s">
        <v>19511</v>
      </c>
      <c r="G1815" t="s">
        <v>2311</v>
      </c>
    </row>
    <row r="1816" spans="1:7" x14ac:dyDescent="0.2">
      <c r="A1816" t="s">
        <v>8216</v>
      </c>
      <c r="B1816" t="s">
        <v>11641</v>
      </c>
      <c r="C1816" t="s">
        <v>11642</v>
      </c>
      <c r="D1816" t="s">
        <v>2261</v>
      </c>
      <c r="E1816" t="s">
        <v>6587</v>
      </c>
      <c r="F1816" t="s">
        <v>2312</v>
      </c>
      <c r="G1816" t="s">
        <v>2313</v>
      </c>
    </row>
    <row r="1817" spans="1:7" x14ac:dyDescent="0.2">
      <c r="A1817" t="s">
        <v>8174</v>
      </c>
      <c r="B1817" t="s">
        <v>11643</v>
      </c>
      <c r="C1817" t="s">
        <v>11644</v>
      </c>
      <c r="D1817" t="s">
        <v>2261</v>
      </c>
      <c r="E1817" t="s">
        <v>19511</v>
      </c>
      <c r="F1817" t="s">
        <v>19511</v>
      </c>
      <c r="G1817" t="s">
        <v>2314</v>
      </c>
    </row>
    <row r="1818" spans="1:7" x14ac:dyDescent="0.2">
      <c r="A1818" t="s">
        <v>8174</v>
      </c>
      <c r="B1818" t="s">
        <v>11645</v>
      </c>
      <c r="C1818" t="s">
        <v>11644</v>
      </c>
      <c r="D1818" t="s">
        <v>2261</v>
      </c>
      <c r="E1818" t="s">
        <v>19511</v>
      </c>
      <c r="F1818" t="s">
        <v>2315</v>
      </c>
      <c r="G1818" t="s">
        <v>2314</v>
      </c>
    </row>
    <row r="1819" spans="1:7" x14ac:dyDescent="0.2">
      <c r="A1819" t="s">
        <v>8183</v>
      </c>
      <c r="B1819" t="s">
        <v>11646</v>
      </c>
      <c r="C1819" t="s">
        <v>11647</v>
      </c>
      <c r="D1819" t="s">
        <v>2261</v>
      </c>
      <c r="E1819" t="s">
        <v>2261</v>
      </c>
      <c r="F1819" t="s">
        <v>19511</v>
      </c>
      <c r="G1819" t="s">
        <v>2316</v>
      </c>
    </row>
    <row r="1820" spans="1:7" x14ac:dyDescent="0.2">
      <c r="A1820" t="s">
        <v>8216</v>
      </c>
      <c r="B1820" t="s">
        <v>11648</v>
      </c>
      <c r="C1820" t="s">
        <v>11649</v>
      </c>
      <c r="D1820" t="s">
        <v>2261</v>
      </c>
      <c r="E1820" t="s">
        <v>2261</v>
      </c>
      <c r="F1820" t="s">
        <v>19511</v>
      </c>
      <c r="G1820" t="s">
        <v>2317</v>
      </c>
    </row>
    <row r="1821" spans="1:7" x14ac:dyDescent="0.2">
      <c r="A1821" t="s">
        <v>8216</v>
      </c>
      <c r="B1821" t="s">
        <v>11650</v>
      </c>
      <c r="C1821" t="s">
        <v>11651</v>
      </c>
      <c r="D1821" t="s">
        <v>2261</v>
      </c>
      <c r="E1821" t="s">
        <v>2261</v>
      </c>
      <c r="F1821" t="s">
        <v>19511</v>
      </c>
      <c r="G1821" t="s">
        <v>2289</v>
      </c>
    </row>
    <row r="1822" spans="1:7" x14ac:dyDescent="0.2">
      <c r="A1822" t="s">
        <v>8183</v>
      </c>
      <c r="B1822" t="s">
        <v>11652</v>
      </c>
      <c r="C1822" t="s">
        <v>11653</v>
      </c>
      <c r="D1822" t="s">
        <v>2261</v>
      </c>
      <c r="E1822" t="s">
        <v>2261</v>
      </c>
      <c r="F1822" t="s">
        <v>19511</v>
      </c>
      <c r="G1822" t="s">
        <v>2318</v>
      </c>
    </row>
    <row r="1823" spans="1:7" x14ac:dyDescent="0.2">
      <c r="A1823" t="s">
        <v>8220</v>
      </c>
      <c r="B1823" t="s">
        <v>11654</v>
      </c>
      <c r="C1823" t="s">
        <v>19511</v>
      </c>
      <c r="D1823" t="s">
        <v>2261</v>
      </c>
      <c r="E1823" t="s">
        <v>11655</v>
      </c>
      <c r="F1823" t="s">
        <v>2319</v>
      </c>
      <c r="G1823" t="s">
        <v>2320</v>
      </c>
    </row>
    <row r="1824" spans="1:7" x14ac:dyDescent="0.2">
      <c r="A1824" t="s">
        <v>8171</v>
      </c>
      <c r="B1824" t="s">
        <v>11656</v>
      </c>
      <c r="C1824" t="s">
        <v>11657</v>
      </c>
      <c r="D1824" t="s">
        <v>2261</v>
      </c>
      <c r="E1824" t="s">
        <v>11658</v>
      </c>
      <c r="F1824" t="s">
        <v>2321</v>
      </c>
      <c r="G1824" t="s">
        <v>2322</v>
      </c>
    </row>
    <row r="1825" spans="1:7" x14ac:dyDescent="0.2">
      <c r="A1825" t="s">
        <v>8183</v>
      </c>
      <c r="B1825" t="s">
        <v>11659</v>
      </c>
      <c r="C1825" t="s">
        <v>11660</v>
      </c>
      <c r="D1825" t="s">
        <v>2261</v>
      </c>
      <c r="E1825" t="s">
        <v>2261</v>
      </c>
      <c r="F1825" t="s">
        <v>19511</v>
      </c>
      <c r="G1825" t="s">
        <v>2323</v>
      </c>
    </row>
    <row r="1826" spans="1:7" x14ac:dyDescent="0.2">
      <c r="A1826" t="s">
        <v>8186</v>
      </c>
      <c r="B1826" t="s">
        <v>11661</v>
      </c>
      <c r="C1826" t="s">
        <v>2324</v>
      </c>
      <c r="D1826" t="s">
        <v>2261</v>
      </c>
      <c r="E1826" t="s">
        <v>2261</v>
      </c>
      <c r="F1826" t="s">
        <v>2325</v>
      </c>
      <c r="G1826" t="s">
        <v>2326</v>
      </c>
    </row>
    <row r="1827" spans="1:7" x14ac:dyDescent="0.2">
      <c r="A1827" t="s">
        <v>8582</v>
      </c>
      <c r="B1827" t="s">
        <v>8890</v>
      </c>
      <c r="C1827" t="s">
        <v>11567</v>
      </c>
      <c r="D1827" t="s">
        <v>2261</v>
      </c>
      <c r="E1827" t="s">
        <v>2385</v>
      </c>
      <c r="F1827" t="s">
        <v>19511</v>
      </c>
      <c r="G1827" t="s">
        <v>2328</v>
      </c>
    </row>
    <row r="1828" spans="1:7" x14ac:dyDescent="0.2">
      <c r="A1828" t="s">
        <v>8186</v>
      </c>
      <c r="B1828" t="s">
        <v>11662</v>
      </c>
      <c r="C1828" t="s">
        <v>11663</v>
      </c>
      <c r="D1828" t="s">
        <v>2261</v>
      </c>
      <c r="E1828" t="s">
        <v>11664</v>
      </c>
      <c r="F1828" t="s">
        <v>19511</v>
      </c>
      <c r="G1828" t="s">
        <v>2329</v>
      </c>
    </row>
    <row r="1829" spans="1:7" x14ac:dyDescent="0.2">
      <c r="A1829" t="s">
        <v>8183</v>
      </c>
      <c r="B1829" t="s">
        <v>11665</v>
      </c>
      <c r="C1829" t="s">
        <v>11666</v>
      </c>
      <c r="D1829" t="s">
        <v>2261</v>
      </c>
      <c r="E1829" t="s">
        <v>6587</v>
      </c>
      <c r="F1829" t="s">
        <v>2330</v>
      </c>
      <c r="G1829" t="s">
        <v>2331</v>
      </c>
    </row>
    <row r="1830" spans="1:7" x14ac:dyDescent="0.2">
      <c r="A1830" t="s">
        <v>8183</v>
      </c>
      <c r="B1830" t="s">
        <v>11667</v>
      </c>
      <c r="C1830" t="s">
        <v>2332</v>
      </c>
      <c r="D1830" t="s">
        <v>2261</v>
      </c>
      <c r="E1830" t="s">
        <v>2261</v>
      </c>
      <c r="F1830" t="s">
        <v>2333</v>
      </c>
      <c r="G1830" t="s">
        <v>2334</v>
      </c>
    </row>
    <row r="1831" spans="1:7" x14ac:dyDescent="0.2">
      <c r="A1831" t="s">
        <v>8174</v>
      </c>
      <c r="B1831" t="s">
        <v>11668</v>
      </c>
      <c r="C1831" t="s">
        <v>11669</v>
      </c>
      <c r="D1831" t="s">
        <v>2261</v>
      </c>
      <c r="E1831" t="s">
        <v>2261</v>
      </c>
      <c r="F1831" t="s">
        <v>2335</v>
      </c>
      <c r="G1831" t="s">
        <v>2336</v>
      </c>
    </row>
    <row r="1832" spans="1:7" x14ac:dyDescent="0.2">
      <c r="A1832" t="s">
        <v>8177</v>
      </c>
      <c r="B1832" t="s">
        <v>11670</v>
      </c>
      <c r="C1832" t="s">
        <v>11671</v>
      </c>
      <c r="D1832" t="s">
        <v>2261</v>
      </c>
      <c r="E1832" t="s">
        <v>2261</v>
      </c>
      <c r="F1832" t="s">
        <v>2337</v>
      </c>
      <c r="G1832" t="s">
        <v>2338</v>
      </c>
    </row>
    <row r="1833" spans="1:7" x14ac:dyDescent="0.2">
      <c r="A1833" t="s">
        <v>8582</v>
      </c>
      <c r="B1833" t="s">
        <v>11672</v>
      </c>
      <c r="C1833" t="s">
        <v>11567</v>
      </c>
      <c r="D1833" t="s">
        <v>2261</v>
      </c>
      <c r="E1833" t="s">
        <v>2261</v>
      </c>
      <c r="F1833" t="s">
        <v>19511</v>
      </c>
      <c r="G1833" t="s">
        <v>19511</v>
      </c>
    </row>
    <row r="1834" spans="1:7" x14ac:dyDescent="0.2">
      <c r="A1834" t="s">
        <v>8183</v>
      </c>
      <c r="B1834" t="s">
        <v>11673</v>
      </c>
      <c r="C1834" t="s">
        <v>11674</v>
      </c>
      <c r="D1834" t="s">
        <v>2261</v>
      </c>
      <c r="E1834" t="s">
        <v>2261</v>
      </c>
      <c r="F1834" t="s">
        <v>19511</v>
      </c>
      <c r="G1834" t="s">
        <v>2340</v>
      </c>
    </row>
    <row r="1835" spans="1:7" x14ac:dyDescent="0.2">
      <c r="A1835" t="s">
        <v>8582</v>
      </c>
      <c r="B1835" t="s">
        <v>11675</v>
      </c>
      <c r="C1835" t="s">
        <v>11676</v>
      </c>
      <c r="D1835" t="s">
        <v>2261</v>
      </c>
      <c r="E1835" t="s">
        <v>11677</v>
      </c>
      <c r="F1835" t="s">
        <v>2269</v>
      </c>
      <c r="G1835" t="s">
        <v>2341</v>
      </c>
    </row>
    <row r="1836" spans="1:7" x14ac:dyDescent="0.2">
      <c r="A1836" t="s">
        <v>8186</v>
      </c>
      <c r="B1836" t="s">
        <v>11678</v>
      </c>
      <c r="C1836" t="s">
        <v>11679</v>
      </c>
      <c r="D1836" t="s">
        <v>2261</v>
      </c>
      <c r="E1836" t="s">
        <v>2261</v>
      </c>
      <c r="F1836" t="s">
        <v>2342</v>
      </c>
      <c r="G1836" t="s">
        <v>2343</v>
      </c>
    </row>
    <row r="1837" spans="1:7" x14ac:dyDescent="0.2">
      <c r="A1837" t="s">
        <v>8183</v>
      </c>
      <c r="B1837" t="s">
        <v>11680</v>
      </c>
      <c r="C1837" t="s">
        <v>11681</v>
      </c>
      <c r="D1837" t="s">
        <v>2261</v>
      </c>
      <c r="E1837" t="s">
        <v>2261</v>
      </c>
      <c r="F1837" t="s">
        <v>2344</v>
      </c>
      <c r="G1837" t="s">
        <v>2345</v>
      </c>
    </row>
    <row r="1838" spans="1:7" x14ac:dyDescent="0.2">
      <c r="A1838" t="s">
        <v>8186</v>
      </c>
      <c r="B1838" t="s">
        <v>11682</v>
      </c>
      <c r="C1838" t="s">
        <v>11683</v>
      </c>
      <c r="D1838" t="s">
        <v>2261</v>
      </c>
      <c r="E1838" t="s">
        <v>19511</v>
      </c>
      <c r="F1838" t="s">
        <v>2346</v>
      </c>
      <c r="G1838" t="s">
        <v>2347</v>
      </c>
    </row>
    <row r="1839" spans="1:7" x14ac:dyDescent="0.2">
      <c r="A1839" t="s">
        <v>8216</v>
      </c>
      <c r="B1839" t="s">
        <v>11684</v>
      </c>
      <c r="C1839" t="s">
        <v>11435</v>
      </c>
      <c r="D1839" t="s">
        <v>2261</v>
      </c>
      <c r="E1839" t="s">
        <v>11658</v>
      </c>
      <c r="F1839" t="s">
        <v>2146</v>
      </c>
      <c r="G1839" t="s">
        <v>2147</v>
      </c>
    </row>
    <row r="1840" spans="1:7" x14ac:dyDescent="0.2">
      <c r="A1840" t="s">
        <v>8183</v>
      </c>
      <c r="B1840" t="s">
        <v>11685</v>
      </c>
      <c r="C1840" t="s">
        <v>11686</v>
      </c>
      <c r="D1840" t="s">
        <v>2261</v>
      </c>
      <c r="E1840" t="s">
        <v>19511</v>
      </c>
      <c r="F1840" t="s">
        <v>2348</v>
      </c>
      <c r="G1840" t="s">
        <v>2349</v>
      </c>
    </row>
    <row r="1841" spans="1:7" x14ac:dyDescent="0.2">
      <c r="A1841" t="s">
        <v>8183</v>
      </c>
      <c r="B1841" t="s">
        <v>11687</v>
      </c>
      <c r="C1841" t="s">
        <v>11688</v>
      </c>
      <c r="D1841" t="s">
        <v>2261</v>
      </c>
      <c r="E1841" t="s">
        <v>11689</v>
      </c>
      <c r="F1841" t="s">
        <v>2351</v>
      </c>
      <c r="G1841" t="s">
        <v>2350</v>
      </c>
    </row>
    <row r="1842" spans="1:7" x14ac:dyDescent="0.2">
      <c r="A1842" t="s">
        <v>8174</v>
      </c>
      <c r="B1842" t="s">
        <v>11690</v>
      </c>
      <c r="C1842" t="s">
        <v>11691</v>
      </c>
      <c r="D1842" t="s">
        <v>2261</v>
      </c>
      <c r="E1842" t="s">
        <v>19511</v>
      </c>
      <c r="F1842" t="s">
        <v>19511</v>
      </c>
      <c r="G1842" t="s">
        <v>2305</v>
      </c>
    </row>
    <row r="1843" spans="1:7" x14ac:dyDescent="0.2">
      <c r="A1843" t="s">
        <v>8216</v>
      </c>
      <c r="B1843" t="s">
        <v>10870</v>
      </c>
      <c r="C1843" t="s">
        <v>11692</v>
      </c>
      <c r="D1843" t="s">
        <v>2261</v>
      </c>
      <c r="E1843" t="s">
        <v>19511</v>
      </c>
      <c r="F1843" t="s">
        <v>2352</v>
      </c>
      <c r="G1843" t="s">
        <v>2353</v>
      </c>
    </row>
    <row r="1844" spans="1:7" x14ac:dyDescent="0.2">
      <c r="A1844" t="s">
        <v>8183</v>
      </c>
      <c r="B1844" t="s">
        <v>11693</v>
      </c>
      <c r="C1844" t="s">
        <v>11694</v>
      </c>
      <c r="D1844" t="s">
        <v>2261</v>
      </c>
      <c r="E1844" t="s">
        <v>2261</v>
      </c>
      <c r="F1844" t="s">
        <v>19511</v>
      </c>
      <c r="G1844" t="s">
        <v>2354</v>
      </c>
    </row>
    <row r="1845" spans="1:7" x14ac:dyDescent="0.2">
      <c r="A1845" t="s">
        <v>8183</v>
      </c>
      <c r="B1845" t="s">
        <v>11695</v>
      </c>
      <c r="C1845" t="s">
        <v>11696</v>
      </c>
      <c r="D1845" t="s">
        <v>2261</v>
      </c>
      <c r="E1845" t="s">
        <v>2261</v>
      </c>
      <c r="F1845" t="s">
        <v>2355</v>
      </c>
      <c r="G1845" t="s">
        <v>2356</v>
      </c>
    </row>
    <row r="1846" spans="1:7" x14ac:dyDescent="0.2">
      <c r="A1846" t="s">
        <v>8183</v>
      </c>
      <c r="B1846" t="s">
        <v>11697</v>
      </c>
      <c r="C1846" t="s">
        <v>11698</v>
      </c>
      <c r="D1846" t="s">
        <v>2261</v>
      </c>
      <c r="E1846" t="s">
        <v>19511</v>
      </c>
      <c r="F1846" t="s">
        <v>2357</v>
      </c>
      <c r="G1846" t="s">
        <v>2358</v>
      </c>
    </row>
    <row r="1847" spans="1:7" x14ac:dyDescent="0.2">
      <c r="A1847" t="s">
        <v>8582</v>
      </c>
      <c r="B1847" t="s">
        <v>11699</v>
      </c>
      <c r="C1847" t="s">
        <v>11700</v>
      </c>
      <c r="D1847" t="s">
        <v>2261</v>
      </c>
      <c r="E1847" t="s">
        <v>19511</v>
      </c>
      <c r="F1847" t="s">
        <v>19511</v>
      </c>
      <c r="G1847" t="s">
        <v>2359</v>
      </c>
    </row>
    <row r="1848" spans="1:7" x14ac:dyDescent="0.2">
      <c r="A1848" t="s">
        <v>8183</v>
      </c>
      <c r="B1848" t="s">
        <v>11701</v>
      </c>
      <c r="C1848" t="s">
        <v>11702</v>
      </c>
      <c r="D1848" t="s">
        <v>2261</v>
      </c>
      <c r="E1848" t="s">
        <v>19511</v>
      </c>
      <c r="F1848" t="s">
        <v>19511</v>
      </c>
      <c r="G1848" t="s">
        <v>2360</v>
      </c>
    </row>
    <row r="1849" spans="1:7" x14ac:dyDescent="0.2">
      <c r="A1849" t="s">
        <v>8171</v>
      </c>
      <c r="B1849" t="s">
        <v>11703</v>
      </c>
      <c r="C1849" t="s">
        <v>2361</v>
      </c>
      <c r="D1849" t="s">
        <v>2261</v>
      </c>
      <c r="E1849" t="s">
        <v>11704</v>
      </c>
      <c r="F1849" t="s">
        <v>2362</v>
      </c>
      <c r="G1849" t="s">
        <v>2363</v>
      </c>
    </row>
    <row r="1850" spans="1:7" x14ac:dyDescent="0.2">
      <c r="A1850" t="s">
        <v>8186</v>
      </c>
      <c r="B1850" t="s">
        <v>11705</v>
      </c>
      <c r="C1850" t="s">
        <v>11706</v>
      </c>
      <c r="D1850" t="s">
        <v>2261</v>
      </c>
      <c r="E1850" t="s">
        <v>11707</v>
      </c>
      <c r="F1850" t="s">
        <v>2364</v>
      </c>
      <c r="G1850" t="s">
        <v>2365</v>
      </c>
    </row>
    <row r="1851" spans="1:7" x14ac:dyDescent="0.2">
      <c r="A1851" t="s">
        <v>8186</v>
      </c>
      <c r="B1851" t="s">
        <v>11708</v>
      </c>
      <c r="C1851" t="s">
        <v>11709</v>
      </c>
      <c r="D1851" t="s">
        <v>2261</v>
      </c>
      <c r="E1851" t="s">
        <v>11710</v>
      </c>
      <c r="F1851" t="s">
        <v>2366</v>
      </c>
      <c r="G1851" t="s">
        <v>2367</v>
      </c>
    </row>
    <row r="1852" spans="1:7" x14ac:dyDescent="0.2">
      <c r="A1852" t="s">
        <v>8183</v>
      </c>
      <c r="B1852" t="s">
        <v>11711</v>
      </c>
      <c r="C1852" t="s">
        <v>2176</v>
      </c>
      <c r="D1852" t="s">
        <v>2261</v>
      </c>
      <c r="E1852" t="s">
        <v>19511</v>
      </c>
      <c r="F1852" t="s">
        <v>19511</v>
      </c>
      <c r="G1852" t="s">
        <v>2368</v>
      </c>
    </row>
    <row r="1853" spans="1:7" x14ac:dyDescent="0.2">
      <c r="A1853" t="s">
        <v>8216</v>
      </c>
      <c r="B1853" t="s">
        <v>11712</v>
      </c>
      <c r="C1853" t="s">
        <v>11713</v>
      </c>
      <c r="D1853" t="s">
        <v>2261</v>
      </c>
      <c r="E1853" t="s">
        <v>2261</v>
      </c>
      <c r="F1853" t="s">
        <v>19511</v>
      </c>
      <c r="G1853" t="s">
        <v>2369</v>
      </c>
    </row>
    <row r="1854" spans="1:7" x14ac:dyDescent="0.2">
      <c r="A1854" t="s">
        <v>8183</v>
      </c>
      <c r="B1854" t="s">
        <v>11714</v>
      </c>
      <c r="C1854" t="s">
        <v>19511</v>
      </c>
      <c r="D1854" t="s">
        <v>2261</v>
      </c>
      <c r="E1854" t="s">
        <v>11715</v>
      </c>
      <c r="F1854" t="s">
        <v>19511</v>
      </c>
      <c r="G1854" t="s">
        <v>2370</v>
      </c>
    </row>
    <row r="1855" spans="1:7" x14ac:dyDescent="0.2">
      <c r="A1855" t="s">
        <v>8183</v>
      </c>
      <c r="B1855" t="s">
        <v>11716</v>
      </c>
      <c r="C1855" t="s">
        <v>11717</v>
      </c>
      <c r="D1855" t="s">
        <v>2261</v>
      </c>
      <c r="E1855" t="s">
        <v>19511</v>
      </c>
      <c r="F1855" t="s">
        <v>19511</v>
      </c>
      <c r="G1855" t="s">
        <v>2371</v>
      </c>
    </row>
    <row r="1856" spans="1:7" x14ac:dyDescent="0.2">
      <c r="A1856" t="s">
        <v>8186</v>
      </c>
      <c r="B1856" t="s">
        <v>11718</v>
      </c>
      <c r="C1856" t="s">
        <v>11719</v>
      </c>
      <c r="D1856" t="s">
        <v>2261</v>
      </c>
      <c r="E1856" t="s">
        <v>19511</v>
      </c>
      <c r="F1856" t="s">
        <v>19511</v>
      </c>
      <c r="G1856" t="s">
        <v>2372</v>
      </c>
    </row>
    <row r="1857" spans="1:7" x14ac:dyDescent="0.2">
      <c r="A1857" t="s">
        <v>8183</v>
      </c>
      <c r="B1857" t="s">
        <v>11720</v>
      </c>
      <c r="C1857" t="s">
        <v>19511</v>
      </c>
      <c r="D1857" t="s">
        <v>2261</v>
      </c>
      <c r="E1857" t="s">
        <v>19511</v>
      </c>
      <c r="F1857" t="s">
        <v>19511</v>
      </c>
      <c r="G1857" t="s">
        <v>2373</v>
      </c>
    </row>
    <row r="1858" spans="1:7" x14ac:dyDescent="0.2">
      <c r="A1858" t="s">
        <v>8216</v>
      </c>
      <c r="B1858" t="s">
        <v>11721</v>
      </c>
      <c r="C1858" t="s">
        <v>11722</v>
      </c>
      <c r="D1858" t="s">
        <v>2261</v>
      </c>
      <c r="E1858" t="s">
        <v>11723</v>
      </c>
      <c r="F1858" t="s">
        <v>19511</v>
      </c>
      <c r="G1858" t="s">
        <v>2374</v>
      </c>
    </row>
    <row r="1859" spans="1:7" x14ac:dyDescent="0.2">
      <c r="A1859" t="s">
        <v>8183</v>
      </c>
      <c r="B1859" t="s">
        <v>11724</v>
      </c>
      <c r="C1859" t="s">
        <v>11725</v>
      </c>
      <c r="D1859" t="s">
        <v>2261</v>
      </c>
      <c r="E1859" t="s">
        <v>19511</v>
      </c>
      <c r="F1859" t="s">
        <v>19511</v>
      </c>
      <c r="G1859" t="s">
        <v>2375</v>
      </c>
    </row>
    <row r="1860" spans="1:7" x14ac:dyDescent="0.2">
      <c r="A1860" t="s">
        <v>8177</v>
      </c>
      <c r="B1860" t="s">
        <v>11726</v>
      </c>
      <c r="C1860" t="s">
        <v>11727</v>
      </c>
      <c r="D1860" t="s">
        <v>2261</v>
      </c>
      <c r="E1860" t="s">
        <v>19511</v>
      </c>
      <c r="F1860" t="s">
        <v>2376</v>
      </c>
      <c r="G1860" t="s">
        <v>2377</v>
      </c>
    </row>
    <row r="1861" spans="1:7" x14ac:dyDescent="0.2">
      <c r="A1861" t="s">
        <v>8523</v>
      </c>
      <c r="B1861" t="s">
        <v>11728</v>
      </c>
      <c r="C1861" t="s">
        <v>11433</v>
      </c>
      <c r="D1861" t="s">
        <v>2261</v>
      </c>
      <c r="E1861" t="s">
        <v>2378</v>
      </c>
      <c r="F1861" t="s">
        <v>19511</v>
      </c>
      <c r="G1861" t="s">
        <v>2379</v>
      </c>
    </row>
    <row r="1862" spans="1:7" x14ac:dyDescent="0.2">
      <c r="A1862" t="s">
        <v>8183</v>
      </c>
      <c r="B1862" t="s">
        <v>10040</v>
      </c>
      <c r="C1862" t="s">
        <v>11729</v>
      </c>
      <c r="D1862" t="s">
        <v>2261</v>
      </c>
      <c r="E1862" t="s">
        <v>19511</v>
      </c>
      <c r="F1862" t="s">
        <v>19511</v>
      </c>
      <c r="G1862" t="s">
        <v>2380</v>
      </c>
    </row>
    <row r="1863" spans="1:7" x14ac:dyDescent="0.2">
      <c r="A1863" t="s">
        <v>8183</v>
      </c>
      <c r="B1863" t="s">
        <v>11730</v>
      </c>
      <c r="C1863" t="s">
        <v>11731</v>
      </c>
      <c r="D1863" t="s">
        <v>2261</v>
      </c>
      <c r="E1863" t="s">
        <v>19511</v>
      </c>
      <c r="F1863" t="s">
        <v>2381</v>
      </c>
      <c r="G1863" t="s">
        <v>2382</v>
      </c>
    </row>
    <row r="1864" spans="1:7" x14ac:dyDescent="0.2">
      <c r="A1864" t="s">
        <v>8183</v>
      </c>
      <c r="B1864" t="s">
        <v>11732</v>
      </c>
      <c r="C1864" t="s">
        <v>11733</v>
      </c>
      <c r="D1864" t="s">
        <v>2261</v>
      </c>
      <c r="E1864" t="s">
        <v>6892</v>
      </c>
      <c r="F1864" t="s">
        <v>2383</v>
      </c>
      <c r="G1864" t="s">
        <v>2384</v>
      </c>
    </row>
    <row r="1865" spans="1:7" x14ac:dyDescent="0.2">
      <c r="A1865" t="s">
        <v>8183</v>
      </c>
      <c r="B1865" t="s">
        <v>11734</v>
      </c>
      <c r="C1865" t="s">
        <v>11735</v>
      </c>
      <c r="D1865" t="s">
        <v>2261</v>
      </c>
      <c r="E1865" t="s">
        <v>2385</v>
      </c>
      <c r="F1865" t="s">
        <v>19511</v>
      </c>
      <c r="G1865" t="s">
        <v>2386</v>
      </c>
    </row>
    <row r="1866" spans="1:7" x14ac:dyDescent="0.2">
      <c r="A1866" t="s">
        <v>8183</v>
      </c>
      <c r="B1866" t="s">
        <v>11736</v>
      </c>
      <c r="C1866" t="s">
        <v>11737</v>
      </c>
      <c r="D1866" t="s">
        <v>2261</v>
      </c>
      <c r="E1866" t="s">
        <v>19511</v>
      </c>
      <c r="F1866" t="s">
        <v>19511</v>
      </c>
      <c r="G1866" t="s">
        <v>2387</v>
      </c>
    </row>
    <row r="1867" spans="1:7" x14ac:dyDescent="0.2">
      <c r="A1867" t="s">
        <v>8582</v>
      </c>
      <c r="B1867" t="s">
        <v>11738</v>
      </c>
      <c r="C1867" t="s">
        <v>11739</v>
      </c>
      <c r="D1867" t="s">
        <v>2261</v>
      </c>
      <c r="E1867" t="s">
        <v>2261</v>
      </c>
      <c r="F1867" t="s">
        <v>19511</v>
      </c>
      <c r="G1867" t="s">
        <v>2388</v>
      </c>
    </row>
    <row r="1868" spans="1:7" x14ac:dyDescent="0.2">
      <c r="A1868" t="s">
        <v>8174</v>
      </c>
      <c r="B1868" t="s">
        <v>11740</v>
      </c>
      <c r="C1868" t="s">
        <v>11741</v>
      </c>
      <c r="D1868" t="s">
        <v>2261</v>
      </c>
      <c r="E1868" t="s">
        <v>2261</v>
      </c>
      <c r="F1868" t="s">
        <v>19511</v>
      </c>
      <c r="G1868" t="s">
        <v>2389</v>
      </c>
    </row>
    <row r="1869" spans="1:7" x14ac:dyDescent="0.2">
      <c r="A1869" t="s">
        <v>8216</v>
      </c>
      <c r="B1869" t="s">
        <v>11742</v>
      </c>
      <c r="C1869" t="s">
        <v>2390</v>
      </c>
      <c r="D1869" t="s">
        <v>2261</v>
      </c>
      <c r="E1869" t="s">
        <v>11743</v>
      </c>
      <c r="F1869" t="s">
        <v>19511</v>
      </c>
      <c r="G1869" t="s">
        <v>2391</v>
      </c>
    </row>
    <row r="1870" spans="1:7" x14ac:dyDescent="0.2">
      <c r="A1870" t="s">
        <v>8183</v>
      </c>
      <c r="B1870" t="s">
        <v>11744</v>
      </c>
      <c r="C1870" t="s">
        <v>11745</v>
      </c>
      <c r="D1870" t="s">
        <v>2261</v>
      </c>
      <c r="E1870" t="s">
        <v>11746</v>
      </c>
      <c r="F1870" t="s">
        <v>19511</v>
      </c>
      <c r="G1870" t="s">
        <v>2393</v>
      </c>
    </row>
    <row r="1871" spans="1:7" x14ac:dyDescent="0.2">
      <c r="A1871" t="s">
        <v>8177</v>
      </c>
      <c r="B1871" t="s">
        <v>11747</v>
      </c>
      <c r="C1871" t="s">
        <v>11748</v>
      </c>
      <c r="D1871" t="s">
        <v>2261</v>
      </c>
      <c r="E1871" t="s">
        <v>19511</v>
      </c>
      <c r="F1871" t="s">
        <v>2222</v>
      </c>
      <c r="G1871" t="s">
        <v>2223</v>
      </c>
    </row>
    <row r="1872" spans="1:7" x14ac:dyDescent="0.2">
      <c r="A1872" t="s">
        <v>8183</v>
      </c>
      <c r="B1872" t="s">
        <v>11749</v>
      </c>
      <c r="C1872" t="s">
        <v>11750</v>
      </c>
      <c r="D1872" t="s">
        <v>2261</v>
      </c>
      <c r="E1872" t="s">
        <v>19511</v>
      </c>
      <c r="F1872" t="s">
        <v>2394</v>
      </c>
      <c r="G1872" t="s">
        <v>2395</v>
      </c>
    </row>
    <row r="1873" spans="1:7" x14ac:dyDescent="0.2">
      <c r="A1873" t="s">
        <v>8174</v>
      </c>
      <c r="B1873" t="s">
        <v>11751</v>
      </c>
      <c r="C1873" t="s">
        <v>11637</v>
      </c>
      <c r="D1873" t="s">
        <v>2261</v>
      </c>
      <c r="E1873" t="s">
        <v>19511</v>
      </c>
      <c r="F1873" t="s">
        <v>19511</v>
      </c>
      <c r="G1873" t="s">
        <v>2310</v>
      </c>
    </row>
    <row r="1874" spans="1:7" x14ac:dyDescent="0.2">
      <c r="A1874" t="s">
        <v>8186</v>
      </c>
      <c r="B1874" t="s">
        <v>11752</v>
      </c>
      <c r="C1874" t="s">
        <v>11753</v>
      </c>
      <c r="D1874" t="s">
        <v>2261</v>
      </c>
      <c r="E1874" t="s">
        <v>11754</v>
      </c>
      <c r="F1874" t="s">
        <v>2396</v>
      </c>
      <c r="G1874" t="s">
        <v>2397</v>
      </c>
    </row>
    <row r="1875" spans="1:7" x14ac:dyDescent="0.2">
      <c r="A1875" t="s">
        <v>8186</v>
      </c>
      <c r="B1875" t="s">
        <v>11755</v>
      </c>
      <c r="C1875" t="s">
        <v>11756</v>
      </c>
      <c r="D1875" t="s">
        <v>2261</v>
      </c>
      <c r="E1875" t="s">
        <v>19511</v>
      </c>
      <c r="F1875" t="s">
        <v>2398</v>
      </c>
      <c r="G1875" t="s">
        <v>2399</v>
      </c>
    </row>
    <row r="1876" spans="1:7" x14ac:dyDescent="0.2">
      <c r="A1876" t="s">
        <v>8183</v>
      </c>
      <c r="B1876" t="s">
        <v>11757</v>
      </c>
      <c r="C1876" t="s">
        <v>11758</v>
      </c>
      <c r="D1876" t="s">
        <v>2261</v>
      </c>
      <c r="E1876" t="s">
        <v>19511</v>
      </c>
      <c r="F1876" t="s">
        <v>19511</v>
      </c>
      <c r="G1876" t="s">
        <v>2400</v>
      </c>
    </row>
    <row r="1877" spans="1:7" x14ac:dyDescent="0.2">
      <c r="A1877" t="s">
        <v>8183</v>
      </c>
      <c r="B1877" t="s">
        <v>10870</v>
      </c>
      <c r="C1877" t="s">
        <v>11759</v>
      </c>
      <c r="D1877" t="s">
        <v>11760</v>
      </c>
      <c r="E1877" t="s">
        <v>11761</v>
      </c>
      <c r="F1877" t="s">
        <v>2401</v>
      </c>
      <c r="G1877" t="s">
        <v>2402</v>
      </c>
    </row>
    <row r="1878" spans="1:7" x14ac:dyDescent="0.2">
      <c r="A1878" t="s">
        <v>8174</v>
      </c>
      <c r="B1878" t="s">
        <v>11762</v>
      </c>
      <c r="C1878" t="s">
        <v>11763</v>
      </c>
      <c r="D1878" t="s">
        <v>11760</v>
      </c>
      <c r="E1878" t="s">
        <v>11761</v>
      </c>
      <c r="F1878" t="s">
        <v>19511</v>
      </c>
      <c r="G1878" t="s">
        <v>2403</v>
      </c>
    </row>
    <row r="1879" spans="1:7" x14ac:dyDescent="0.2">
      <c r="A1879" t="s">
        <v>8216</v>
      </c>
      <c r="B1879" t="s">
        <v>11764</v>
      </c>
      <c r="C1879" t="s">
        <v>11765</v>
      </c>
      <c r="D1879" t="s">
        <v>11760</v>
      </c>
      <c r="E1879" t="s">
        <v>11766</v>
      </c>
      <c r="F1879" t="s">
        <v>2404</v>
      </c>
      <c r="G1879" t="s">
        <v>2405</v>
      </c>
    </row>
    <row r="1880" spans="1:7" x14ac:dyDescent="0.2">
      <c r="A1880" t="s">
        <v>8183</v>
      </c>
      <c r="B1880" t="s">
        <v>11767</v>
      </c>
      <c r="C1880" t="s">
        <v>11768</v>
      </c>
      <c r="D1880" t="s">
        <v>11760</v>
      </c>
      <c r="E1880" t="s">
        <v>11769</v>
      </c>
      <c r="F1880" t="s">
        <v>19511</v>
      </c>
      <c r="G1880" t="s">
        <v>2406</v>
      </c>
    </row>
    <row r="1881" spans="1:7" x14ac:dyDescent="0.2">
      <c r="A1881" t="s">
        <v>8183</v>
      </c>
      <c r="B1881" t="s">
        <v>11770</v>
      </c>
      <c r="C1881" t="s">
        <v>11771</v>
      </c>
      <c r="D1881" t="s">
        <v>11760</v>
      </c>
      <c r="E1881" t="s">
        <v>11772</v>
      </c>
      <c r="F1881" t="s">
        <v>2407</v>
      </c>
      <c r="G1881" t="s">
        <v>2408</v>
      </c>
    </row>
    <row r="1882" spans="1:7" x14ac:dyDescent="0.2">
      <c r="A1882" t="s">
        <v>8183</v>
      </c>
      <c r="B1882" t="s">
        <v>11773</v>
      </c>
      <c r="C1882" t="s">
        <v>11774</v>
      </c>
      <c r="D1882" t="s">
        <v>11760</v>
      </c>
      <c r="E1882" t="s">
        <v>11775</v>
      </c>
      <c r="F1882" t="s">
        <v>19511</v>
      </c>
      <c r="G1882" t="s">
        <v>2409</v>
      </c>
    </row>
    <row r="1883" spans="1:7" x14ac:dyDescent="0.2">
      <c r="A1883" t="s">
        <v>8186</v>
      </c>
      <c r="B1883" t="s">
        <v>11776</v>
      </c>
      <c r="C1883" t="s">
        <v>11777</v>
      </c>
      <c r="D1883" t="s">
        <v>11760</v>
      </c>
      <c r="E1883" t="s">
        <v>11778</v>
      </c>
      <c r="F1883" t="s">
        <v>19511</v>
      </c>
      <c r="G1883" t="s">
        <v>2410</v>
      </c>
    </row>
    <row r="1884" spans="1:7" x14ac:dyDescent="0.2">
      <c r="A1884" t="s">
        <v>8183</v>
      </c>
      <c r="B1884" t="s">
        <v>11779</v>
      </c>
      <c r="C1884" t="s">
        <v>11780</v>
      </c>
      <c r="D1884" t="s">
        <v>11760</v>
      </c>
      <c r="E1884" t="s">
        <v>8520</v>
      </c>
      <c r="F1884" t="s">
        <v>19511</v>
      </c>
      <c r="G1884" t="s">
        <v>19511</v>
      </c>
    </row>
    <row r="1885" spans="1:7" x14ac:dyDescent="0.2">
      <c r="A1885" t="s">
        <v>8186</v>
      </c>
      <c r="B1885" t="s">
        <v>11781</v>
      </c>
      <c r="C1885" t="s">
        <v>11782</v>
      </c>
      <c r="D1885" t="s">
        <v>11760</v>
      </c>
      <c r="E1885" t="s">
        <v>11783</v>
      </c>
      <c r="F1885" t="s">
        <v>2411</v>
      </c>
      <c r="G1885" t="s">
        <v>2412</v>
      </c>
    </row>
    <row r="1886" spans="1:7" x14ac:dyDescent="0.2">
      <c r="A1886" t="s">
        <v>8183</v>
      </c>
      <c r="B1886" t="s">
        <v>11784</v>
      </c>
      <c r="C1886" t="s">
        <v>11785</v>
      </c>
      <c r="D1886" t="s">
        <v>11760</v>
      </c>
      <c r="E1886" t="s">
        <v>11760</v>
      </c>
      <c r="F1886" t="s">
        <v>19511</v>
      </c>
      <c r="G1886" t="s">
        <v>2413</v>
      </c>
    </row>
    <row r="1887" spans="1:7" x14ac:dyDescent="0.2">
      <c r="A1887" t="s">
        <v>8186</v>
      </c>
      <c r="B1887" t="s">
        <v>11786</v>
      </c>
      <c r="C1887" t="s">
        <v>11787</v>
      </c>
      <c r="D1887" t="s">
        <v>11760</v>
      </c>
      <c r="E1887" t="s">
        <v>11788</v>
      </c>
      <c r="F1887" t="s">
        <v>19511</v>
      </c>
      <c r="G1887" t="s">
        <v>2414</v>
      </c>
    </row>
    <row r="1888" spans="1:7" x14ac:dyDescent="0.2">
      <c r="A1888" t="s">
        <v>11789</v>
      </c>
      <c r="B1888" t="s">
        <v>11790</v>
      </c>
      <c r="C1888" t="s">
        <v>11791</v>
      </c>
      <c r="D1888" t="s">
        <v>11760</v>
      </c>
      <c r="E1888" t="s">
        <v>11792</v>
      </c>
      <c r="F1888" t="s">
        <v>2415</v>
      </c>
      <c r="G1888" t="s">
        <v>2416</v>
      </c>
    </row>
    <row r="1889" spans="1:7" x14ac:dyDescent="0.2">
      <c r="A1889" t="s">
        <v>8174</v>
      </c>
      <c r="B1889" t="s">
        <v>11793</v>
      </c>
      <c r="C1889" t="s">
        <v>11794</v>
      </c>
      <c r="D1889" t="s">
        <v>11760</v>
      </c>
      <c r="E1889" t="s">
        <v>11795</v>
      </c>
      <c r="F1889" t="s">
        <v>2417</v>
      </c>
      <c r="G1889" t="s">
        <v>2418</v>
      </c>
    </row>
    <row r="1890" spans="1:7" x14ac:dyDescent="0.2">
      <c r="A1890" t="s">
        <v>8171</v>
      </c>
      <c r="B1890" t="s">
        <v>11796</v>
      </c>
      <c r="C1890" t="s">
        <v>11797</v>
      </c>
      <c r="D1890" t="s">
        <v>11760</v>
      </c>
      <c r="E1890" t="s">
        <v>11798</v>
      </c>
      <c r="F1890" t="s">
        <v>2419</v>
      </c>
      <c r="G1890" t="s">
        <v>2420</v>
      </c>
    </row>
    <row r="1891" spans="1:7" x14ac:dyDescent="0.2">
      <c r="A1891" t="s">
        <v>8171</v>
      </c>
      <c r="B1891" t="s">
        <v>11779</v>
      </c>
      <c r="C1891" t="s">
        <v>11780</v>
      </c>
      <c r="D1891" t="s">
        <v>11760</v>
      </c>
      <c r="E1891" t="s">
        <v>8520</v>
      </c>
      <c r="F1891" t="s">
        <v>2421</v>
      </c>
      <c r="G1891" t="s">
        <v>2422</v>
      </c>
    </row>
    <row r="1892" spans="1:7" x14ac:dyDescent="0.2">
      <c r="A1892" t="s">
        <v>8183</v>
      </c>
      <c r="B1892" t="s">
        <v>11799</v>
      </c>
      <c r="C1892" t="s">
        <v>11800</v>
      </c>
      <c r="D1892" t="s">
        <v>11760</v>
      </c>
      <c r="E1892" t="s">
        <v>11801</v>
      </c>
      <c r="F1892" t="s">
        <v>2423</v>
      </c>
      <c r="G1892" t="s">
        <v>2424</v>
      </c>
    </row>
    <row r="1893" spans="1:7" x14ac:dyDescent="0.2">
      <c r="A1893" t="s">
        <v>8186</v>
      </c>
      <c r="B1893" t="s">
        <v>11802</v>
      </c>
      <c r="C1893" t="s">
        <v>11803</v>
      </c>
      <c r="D1893" t="s">
        <v>11760</v>
      </c>
      <c r="E1893" t="s">
        <v>11783</v>
      </c>
      <c r="F1893" t="s">
        <v>2425</v>
      </c>
      <c r="G1893" t="s">
        <v>2426</v>
      </c>
    </row>
    <row r="1894" spans="1:7" x14ac:dyDescent="0.2">
      <c r="A1894" t="s">
        <v>8220</v>
      </c>
      <c r="B1894" t="s">
        <v>11804</v>
      </c>
      <c r="C1894" t="s">
        <v>19511</v>
      </c>
      <c r="D1894" t="s">
        <v>11760</v>
      </c>
      <c r="E1894" t="s">
        <v>11760</v>
      </c>
      <c r="F1894" t="s">
        <v>19511</v>
      </c>
      <c r="G1894" t="s">
        <v>19511</v>
      </c>
    </row>
    <row r="1895" spans="1:7" x14ac:dyDescent="0.2">
      <c r="A1895" t="s">
        <v>8171</v>
      </c>
      <c r="B1895" t="s">
        <v>11805</v>
      </c>
      <c r="C1895" t="s">
        <v>11806</v>
      </c>
      <c r="D1895" t="s">
        <v>11760</v>
      </c>
      <c r="E1895" t="s">
        <v>11761</v>
      </c>
      <c r="F1895" t="s">
        <v>2427</v>
      </c>
      <c r="G1895" t="s">
        <v>2428</v>
      </c>
    </row>
    <row r="1896" spans="1:7" x14ac:dyDescent="0.2">
      <c r="A1896" t="s">
        <v>8183</v>
      </c>
      <c r="B1896" t="s">
        <v>11807</v>
      </c>
      <c r="C1896" t="s">
        <v>11808</v>
      </c>
      <c r="D1896" t="s">
        <v>11760</v>
      </c>
      <c r="E1896" t="s">
        <v>11772</v>
      </c>
      <c r="F1896" t="s">
        <v>2429</v>
      </c>
      <c r="G1896" t="s">
        <v>2430</v>
      </c>
    </row>
    <row r="1897" spans="1:7" x14ac:dyDescent="0.2">
      <c r="A1897" t="s">
        <v>8183</v>
      </c>
      <c r="B1897" t="s">
        <v>11809</v>
      </c>
      <c r="C1897" t="s">
        <v>11810</v>
      </c>
      <c r="D1897" t="s">
        <v>11760</v>
      </c>
      <c r="E1897" t="s">
        <v>11792</v>
      </c>
      <c r="F1897" t="s">
        <v>2431</v>
      </c>
      <c r="G1897" t="s">
        <v>2432</v>
      </c>
    </row>
    <row r="1898" spans="1:7" x14ac:dyDescent="0.2">
      <c r="A1898" t="s">
        <v>8186</v>
      </c>
      <c r="B1898" t="s">
        <v>11811</v>
      </c>
      <c r="C1898" t="s">
        <v>11812</v>
      </c>
      <c r="D1898" t="s">
        <v>11760</v>
      </c>
      <c r="E1898" t="s">
        <v>11813</v>
      </c>
      <c r="F1898" t="s">
        <v>2433</v>
      </c>
      <c r="G1898" t="s">
        <v>2434</v>
      </c>
    </row>
    <row r="1899" spans="1:7" x14ac:dyDescent="0.2">
      <c r="A1899" t="s">
        <v>8171</v>
      </c>
      <c r="B1899" t="s">
        <v>11814</v>
      </c>
      <c r="C1899" t="s">
        <v>11815</v>
      </c>
      <c r="D1899" t="s">
        <v>11760</v>
      </c>
      <c r="E1899" t="s">
        <v>11816</v>
      </c>
      <c r="F1899" t="s">
        <v>2435</v>
      </c>
      <c r="G1899" t="s">
        <v>2436</v>
      </c>
    </row>
    <row r="1900" spans="1:7" x14ac:dyDescent="0.2">
      <c r="A1900" t="s">
        <v>8186</v>
      </c>
      <c r="B1900" t="s">
        <v>11817</v>
      </c>
      <c r="C1900" t="s">
        <v>11818</v>
      </c>
      <c r="D1900" t="s">
        <v>11760</v>
      </c>
      <c r="E1900" t="s">
        <v>11819</v>
      </c>
      <c r="F1900" t="s">
        <v>2437</v>
      </c>
      <c r="G1900" t="s">
        <v>2438</v>
      </c>
    </row>
    <row r="1901" spans="1:7" x14ac:dyDescent="0.2">
      <c r="A1901" t="s">
        <v>8174</v>
      </c>
      <c r="B1901" t="s">
        <v>11820</v>
      </c>
      <c r="C1901" t="s">
        <v>11821</v>
      </c>
      <c r="D1901" t="s">
        <v>11760</v>
      </c>
      <c r="E1901" t="s">
        <v>11761</v>
      </c>
      <c r="F1901" t="s">
        <v>19511</v>
      </c>
      <c r="G1901" t="s">
        <v>2439</v>
      </c>
    </row>
    <row r="1902" spans="1:7" x14ac:dyDescent="0.2">
      <c r="A1902" t="s">
        <v>8183</v>
      </c>
      <c r="B1902" t="s">
        <v>11809</v>
      </c>
      <c r="C1902" t="s">
        <v>11822</v>
      </c>
      <c r="D1902" t="s">
        <v>11760</v>
      </c>
      <c r="E1902" t="s">
        <v>11792</v>
      </c>
      <c r="F1902" t="s">
        <v>19511</v>
      </c>
      <c r="G1902" t="s">
        <v>19511</v>
      </c>
    </row>
    <row r="1903" spans="1:7" x14ac:dyDescent="0.2">
      <c r="A1903" t="s">
        <v>8183</v>
      </c>
      <c r="B1903" t="s">
        <v>11783</v>
      </c>
      <c r="C1903" t="s">
        <v>11823</v>
      </c>
      <c r="D1903" t="s">
        <v>11760</v>
      </c>
      <c r="E1903" t="s">
        <v>11783</v>
      </c>
      <c r="F1903" t="s">
        <v>2440</v>
      </c>
      <c r="G1903" t="s">
        <v>2441</v>
      </c>
    </row>
    <row r="1904" spans="1:7" x14ac:dyDescent="0.2">
      <c r="A1904" t="s">
        <v>8186</v>
      </c>
      <c r="B1904" t="s">
        <v>11824</v>
      </c>
      <c r="C1904" t="s">
        <v>11825</v>
      </c>
      <c r="D1904" t="s">
        <v>11760</v>
      </c>
      <c r="E1904" t="s">
        <v>11775</v>
      </c>
      <c r="F1904" t="s">
        <v>2442</v>
      </c>
      <c r="G1904" t="s">
        <v>2443</v>
      </c>
    </row>
    <row r="1905" spans="1:7" x14ac:dyDescent="0.2">
      <c r="A1905" t="s">
        <v>8186</v>
      </c>
      <c r="B1905" t="s">
        <v>11826</v>
      </c>
      <c r="C1905" t="s">
        <v>11827</v>
      </c>
      <c r="D1905" t="s">
        <v>11760</v>
      </c>
      <c r="E1905" t="s">
        <v>11828</v>
      </c>
      <c r="F1905" t="s">
        <v>19511</v>
      </c>
      <c r="G1905" t="s">
        <v>2444</v>
      </c>
    </row>
    <row r="1906" spans="1:7" x14ac:dyDescent="0.2">
      <c r="A1906" t="s">
        <v>8171</v>
      </c>
      <c r="B1906" t="s">
        <v>11829</v>
      </c>
      <c r="C1906" t="s">
        <v>11830</v>
      </c>
      <c r="D1906" t="s">
        <v>11760</v>
      </c>
      <c r="E1906" t="s">
        <v>11801</v>
      </c>
      <c r="F1906" t="s">
        <v>2445</v>
      </c>
      <c r="G1906" t="s">
        <v>2446</v>
      </c>
    </row>
    <row r="1907" spans="1:7" x14ac:dyDescent="0.2">
      <c r="A1907" t="s">
        <v>8183</v>
      </c>
      <c r="B1907" t="s">
        <v>11831</v>
      </c>
      <c r="C1907" t="s">
        <v>11832</v>
      </c>
      <c r="D1907" t="s">
        <v>11760</v>
      </c>
      <c r="E1907" t="s">
        <v>11769</v>
      </c>
      <c r="F1907" t="s">
        <v>2447</v>
      </c>
      <c r="G1907" t="s">
        <v>2448</v>
      </c>
    </row>
    <row r="1908" spans="1:7" x14ac:dyDescent="0.2">
      <c r="A1908" t="s">
        <v>8183</v>
      </c>
      <c r="B1908" t="s">
        <v>11833</v>
      </c>
      <c r="C1908" t="s">
        <v>11834</v>
      </c>
      <c r="D1908" t="s">
        <v>11760</v>
      </c>
      <c r="E1908" t="s">
        <v>11761</v>
      </c>
      <c r="F1908" t="s">
        <v>2449</v>
      </c>
      <c r="G1908" t="s">
        <v>2450</v>
      </c>
    </row>
    <row r="1909" spans="1:7" x14ac:dyDescent="0.2">
      <c r="A1909" t="s">
        <v>8186</v>
      </c>
      <c r="B1909" t="s">
        <v>11790</v>
      </c>
      <c r="C1909" t="s">
        <v>11791</v>
      </c>
      <c r="D1909" t="s">
        <v>11760</v>
      </c>
      <c r="E1909" t="s">
        <v>11792</v>
      </c>
      <c r="F1909" t="s">
        <v>2415</v>
      </c>
      <c r="G1909" t="s">
        <v>2416</v>
      </c>
    </row>
    <row r="1910" spans="1:7" x14ac:dyDescent="0.2">
      <c r="A1910" t="s">
        <v>8186</v>
      </c>
      <c r="B1910" t="s">
        <v>11835</v>
      </c>
      <c r="C1910" t="s">
        <v>11836</v>
      </c>
      <c r="D1910" t="s">
        <v>11760</v>
      </c>
      <c r="E1910" t="s">
        <v>11837</v>
      </c>
      <c r="F1910" t="s">
        <v>2451</v>
      </c>
      <c r="G1910" t="s">
        <v>2452</v>
      </c>
    </row>
    <row r="1911" spans="1:7" x14ac:dyDescent="0.2">
      <c r="A1911" t="s">
        <v>8186</v>
      </c>
      <c r="B1911" t="s">
        <v>11838</v>
      </c>
      <c r="C1911" t="s">
        <v>11839</v>
      </c>
      <c r="D1911" t="s">
        <v>11760</v>
      </c>
      <c r="E1911" t="s">
        <v>11788</v>
      </c>
      <c r="F1911" t="s">
        <v>2453</v>
      </c>
      <c r="G1911" t="s">
        <v>2454</v>
      </c>
    </row>
    <row r="1912" spans="1:7" x14ac:dyDescent="0.2">
      <c r="A1912" t="s">
        <v>8186</v>
      </c>
      <c r="B1912" t="s">
        <v>11840</v>
      </c>
      <c r="C1912" t="s">
        <v>11841</v>
      </c>
      <c r="D1912" t="s">
        <v>11760</v>
      </c>
      <c r="E1912" t="s">
        <v>11801</v>
      </c>
      <c r="F1912" t="s">
        <v>2455</v>
      </c>
      <c r="G1912" t="s">
        <v>2456</v>
      </c>
    </row>
    <row r="1913" spans="1:7" x14ac:dyDescent="0.2">
      <c r="A1913" t="s">
        <v>8177</v>
      </c>
      <c r="B1913" t="s">
        <v>11842</v>
      </c>
      <c r="C1913" t="s">
        <v>6837</v>
      </c>
      <c r="D1913" t="s">
        <v>11760</v>
      </c>
      <c r="E1913" t="s">
        <v>11760</v>
      </c>
      <c r="F1913" t="s">
        <v>2457</v>
      </c>
      <c r="G1913" t="s">
        <v>2458</v>
      </c>
    </row>
    <row r="1914" spans="1:7" x14ac:dyDescent="0.2">
      <c r="A1914" t="s">
        <v>8177</v>
      </c>
      <c r="B1914" t="s">
        <v>11843</v>
      </c>
      <c r="C1914" t="s">
        <v>11844</v>
      </c>
      <c r="D1914" t="s">
        <v>11760</v>
      </c>
      <c r="E1914" t="s">
        <v>11760</v>
      </c>
      <c r="F1914" t="s">
        <v>19511</v>
      </c>
      <c r="G1914" t="s">
        <v>2459</v>
      </c>
    </row>
    <row r="1915" spans="1:7" x14ac:dyDescent="0.2">
      <c r="A1915" t="s">
        <v>8186</v>
      </c>
      <c r="B1915" t="s">
        <v>11845</v>
      </c>
      <c r="C1915" t="s">
        <v>11846</v>
      </c>
      <c r="D1915" t="s">
        <v>11760</v>
      </c>
      <c r="E1915" t="s">
        <v>11769</v>
      </c>
      <c r="F1915" t="s">
        <v>2460</v>
      </c>
      <c r="G1915" t="s">
        <v>2461</v>
      </c>
    </row>
    <row r="1916" spans="1:7" x14ac:dyDescent="0.2">
      <c r="A1916" t="s">
        <v>8186</v>
      </c>
      <c r="B1916" t="s">
        <v>11847</v>
      </c>
      <c r="C1916" t="s">
        <v>11848</v>
      </c>
      <c r="D1916" t="s">
        <v>11760</v>
      </c>
      <c r="E1916" t="s">
        <v>8520</v>
      </c>
      <c r="F1916" t="s">
        <v>2462</v>
      </c>
      <c r="G1916" t="s">
        <v>2463</v>
      </c>
    </row>
    <row r="1917" spans="1:7" x14ac:dyDescent="0.2">
      <c r="A1917" t="s">
        <v>8186</v>
      </c>
      <c r="B1917" t="s">
        <v>9219</v>
      </c>
      <c r="C1917" t="s">
        <v>11849</v>
      </c>
      <c r="D1917" t="s">
        <v>11760</v>
      </c>
      <c r="E1917" t="s">
        <v>11816</v>
      </c>
      <c r="F1917" t="s">
        <v>2464</v>
      </c>
      <c r="G1917" t="s">
        <v>2465</v>
      </c>
    </row>
    <row r="1918" spans="1:7" x14ac:dyDescent="0.2">
      <c r="A1918" t="s">
        <v>8174</v>
      </c>
      <c r="B1918" t="s">
        <v>11850</v>
      </c>
      <c r="C1918" t="s">
        <v>11851</v>
      </c>
      <c r="D1918" t="s">
        <v>11760</v>
      </c>
      <c r="E1918" t="s">
        <v>11795</v>
      </c>
      <c r="F1918" t="s">
        <v>19511</v>
      </c>
      <c r="G1918" t="s">
        <v>2466</v>
      </c>
    </row>
    <row r="1919" spans="1:7" x14ac:dyDescent="0.2">
      <c r="A1919" t="s">
        <v>8183</v>
      </c>
      <c r="B1919" t="s">
        <v>11852</v>
      </c>
      <c r="C1919" t="s">
        <v>2467</v>
      </c>
      <c r="D1919" t="s">
        <v>11760</v>
      </c>
      <c r="E1919" t="s">
        <v>11760</v>
      </c>
      <c r="F1919" t="s">
        <v>19511</v>
      </c>
      <c r="G1919" t="s">
        <v>2468</v>
      </c>
    </row>
    <row r="1920" spans="1:7" x14ac:dyDescent="0.2">
      <c r="A1920" t="s">
        <v>8216</v>
      </c>
      <c r="B1920" t="s">
        <v>11853</v>
      </c>
      <c r="C1920" t="s">
        <v>2469</v>
      </c>
      <c r="D1920" t="s">
        <v>11760</v>
      </c>
      <c r="E1920" t="s">
        <v>11760</v>
      </c>
      <c r="F1920" t="s">
        <v>19511</v>
      </c>
      <c r="G1920" t="s">
        <v>2470</v>
      </c>
    </row>
    <row r="1921" spans="1:7" x14ac:dyDescent="0.2">
      <c r="A1921" t="s">
        <v>8186</v>
      </c>
      <c r="B1921" t="s">
        <v>11854</v>
      </c>
      <c r="C1921" t="s">
        <v>11855</v>
      </c>
      <c r="D1921" t="s">
        <v>11760</v>
      </c>
      <c r="E1921" t="s">
        <v>11792</v>
      </c>
      <c r="F1921" t="s">
        <v>19511</v>
      </c>
      <c r="G1921" t="s">
        <v>19511</v>
      </c>
    </row>
    <row r="1922" spans="1:7" x14ac:dyDescent="0.2">
      <c r="A1922" t="s">
        <v>8174</v>
      </c>
      <c r="B1922" t="s">
        <v>11856</v>
      </c>
      <c r="C1922" t="s">
        <v>2471</v>
      </c>
      <c r="D1922" t="s">
        <v>11760</v>
      </c>
      <c r="E1922" t="s">
        <v>11760</v>
      </c>
      <c r="F1922" t="s">
        <v>19511</v>
      </c>
      <c r="G1922" t="s">
        <v>19511</v>
      </c>
    </row>
    <row r="1923" spans="1:7" x14ac:dyDescent="0.2">
      <c r="A1923" t="s">
        <v>8174</v>
      </c>
      <c r="B1923" t="s">
        <v>11857</v>
      </c>
      <c r="C1923" t="s">
        <v>11858</v>
      </c>
      <c r="D1923" t="s">
        <v>11760</v>
      </c>
      <c r="E1923" t="s">
        <v>11760</v>
      </c>
      <c r="F1923" t="s">
        <v>19511</v>
      </c>
      <c r="G1923" t="s">
        <v>19511</v>
      </c>
    </row>
    <row r="1924" spans="1:7" x14ac:dyDescent="0.2">
      <c r="A1924" t="s">
        <v>8174</v>
      </c>
      <c r="B1924" t="s">
        <v>11859</v>
      </c>
      <c r="C1924" t="s">
        <v>2472</v>
      </c>
      <c r="D1924" t="s">
        <v>11760</v>
      </c>
      <c r="E1924" t="s">
        <v>11795</v>
      </c>
      <c r="F1924" t="s">
        <v>19511</v>
      </c>
      <c r="G1924" t="s">
        <v>2466</v>
      </c>
    </row>
    <row r="1925" spans="1:7" x14ac:dyDescent="0.2">
      <c r="A1925" t="s">
        <v>8177</v>
      </c>
      <c r="B1925" t="s">
        <v>11860</v>
      </c>
      <c r="C1925" t="s">
        <v>2473</v>
      </c>
      <c r="D1925" t="s">
        <v>11760</v>
      </c>
      <c r="E1925" t="s">
        <v>11760</v>
      </c>
      <c r="F1925" t="s">
        <v>2474</v>
      </c>
      <c r="G1925" t="s">
        <v>2475</v>
      </c>
    </row>
    <row r="1926" spans="1:7" x14ac:dyDescent="0.2">
      <c r="A1926" t="s">
        <v>8174</v>
      </c>
      <c r="B1926" t="s">
        <v>11861</v>
      </c>
      <c r="C1926" t="s">
        <v>2476</v>
      </c>
      <c r="D1926" t="s">
        <v>11760</v>
      </c>
      <c r="E1926" t="s">
        <v>11862</v>
      </c>
      <c r="F1926" t="s">
        <v>19511</v>
      </c>
      <c r="G1926" t="s">
        <v>19511</v>
      </c>
    </row>
    <row r="1927" spans="1:7" x14ac:dyDescent="0.2">
      <c r="A1927" t="s">
        <v>8174</v>
      </c>
      <c r="B1927" t="s">
        <v>11863</v>
      </c>
      <c r="C1927" t="s">
        <v>2477</v>
      </c>
      <c r="D1927" t="s">
        <v>11760</v>
      </c>
      <c r="E1927" t="s">
        <v>11760</v>
      </c>
      <c r="F1927" t="s">
        <v>19511</v>
      </c>
      <c r="G1927" t="s">
        <v>19511</v>
      </c>
    </row>
    <row r="1928" spans="1:7" x14ac:dyDescent="0.2">
      <c r="A1928" t="s">
        <v>8174</v>
      </c>
      <c r="B1928" t="s">
        <v>11864</v>
      </c>
      <c r="C1928" t="s">
        <v>11865</v>
      </c>
      <c r="D1928" t="s">
        <v>11760</v>
      </c>
      <c r="E1928" t="s">
        <v>11801</v>
      </c>
      <c r="F1928" t="s">
        <v>19511</v>
      </c>
      <c r="G1928" t="s">
        <v>2424</v>
      </c>
    </row>
    <row r="1929" spans="1:7" x14ac:dyDescent="0.2">
      <c r="A1929" t="s">
        <v>8174</v>
      </c>
      <c r="B1929" t="s">
        <v>11866</v>
      </c>
      <c r="C1929" t="s">
        <v>11867</v>
      </c>
      <c r="D1929" t="s">
        <v>11760</v>
      </c>
      <c r="E1929" t="s">
        <v>11795</v>
      </c>
      <c r="F1929" t="s">
        <v>19511</v>
      </c>
      <c r="G1929" t="s">
        <v>2478</v>
      </c>
    </row>
    <row r="1930" spans="1:7" x14ac:dyDescent="0.2">
      <c r="A1930" t="s">
        <v>8186</v>
      </c>
      <c r="B1930" t="s">
        <v>11868</v>
      </c>
      <c r="C1930" t="s">
        <v>11869</v>
      </c>
      <c r="D1930" t="s">
        <v>11760</v>
      </c>
      <c r="E1930" t="s">
        <v>11828</v>
      </c>
      <c r="F1930" t="s">
        <v>19511</v>
      </c>
      <c r="G1930" t="s">
        <v>2479</v>
      </c>
    </row>
    <row r="1931" spans="1:7" x14ac:dyDescent="0.2">
      <c r="A1931" t="s">
        <v>8171</v>
      </c>
      <c r="B1931" t="s">
        <v>11870</v>
      </c>
      <c r="C1931" t="s">
        <v>11871</v>
      </c>
      <c r="D1931" t="s">
        <v>11760</v>
      </c>
      <c r="E1931" t="s">
        <v>11816</v>
      </c>
      <c r="F1931" t="s">
        <v>2480</v>
      </c>
      <c r="G1931" t="s">
        <v>2481</v>
      </c>
    </row>
    <row r="1932" spans="1:7" x14ac:dyDescent="0.2">
      <c r="A1932" t="s">
        <v>8174</v>
      </c>
      <c r="B1932" t="s">
        <v>11872</v>
      </c>
      <c r="C1932" t="s">
        <v>11873</v>
      </c>
      <c r="D1932" t="s">
        <v>11760</v>
      </c>
      <c r="E1932" t="s">
        <v>11813</v>
      </c>
      <c r="F1932" t="s">
        <v>19511</v>
      </c>
      <c r="G1932" t="s">
        <v>2482</v>
      </c>
    </row>
    <row r="1933" spans="1:7" x14ac:dyDescent="0.2">
      <c r="A1933" t="s">
        <v>8174</v>
      </c>
      <c r="B1933" t="s">
        <v>11874</v>
      </c>
      <c r="C1933" t="s">
        <v>11875</v>
      </c>
      <c r="D1933" t="s">
        <v>11760</v>
      </c>
      <c r="E1933" t="s">
        <v>11760</v>
      </c>
      <c r="F1933" t="s">
        <v>19511</v>
      </c>
      <c r="G1933" t="s">
        <v>19511</v>
      </c>
    </row>
    <row r="1934" spans="1:7" x14ac:dyDescent="0.2">
      <c r="A1934" t="s">
        <v>8174</v>
      </c>
      <c r="B1934" t="s">
        <v>11876</v>
      </c>
      <c r="C1934" t="s">
        <v>11877</v>
      </c>
      <c r="D1934" t="s">
        <v>11760</v>
      </c>
      <c r="E1934" t="s">
        <v>11769</v>
      </c>
      <c r="F1934" t="s">
        <v>19511</v>
      </c>
      <c r="G1934" t="s">
        <v>2483</v>
      </c>
    </row>
    <row r="1935" spans="1:7" x14ac:dyDescent="0.2">
      <c r="A1935" t="s">
        <v>8174</v>
      </c>
      <c r="B1935" t="s">
        <v>11878</v>
      </c>
      <c r="C1935" t="s">
        <v>19511</v>
      </c>
      <c r="D1935" t="s">
        <v>11760</v>
      </c>
      <c r="E1935" t="s">
        <v>11769</v>
      </c>
      <c r="F1935" t="s">
        <v>19511</v>
      </c>
      <c r="G1935" t="s">
        <v>2484</v>
      </c>
    </row>
    <row r="1936" spans="1:7" x14ac:dyDescent="0.2">
      <c r="A1936" t="s">
        <v>8183</v>
      </c>
      <c r="B1936" t="s">
        <v>11879</v>
      </c>
      <c r="C1936" t="s">
        <v>11880</v>
      </c>
      <c r="D1936" t="s">
        <v>11760</v>
      </c>
      <c r="E1936" t="s">
        <v>11783</v>
      </c>
      <c r="F1936" t="s">
        <v>19511</v>
      </c>
      <c r="G1936" t="s">
        <v>2485</v>
      </c>
    </row>
    <row r="1937" spans="1:7" x14ac:dyDescent="0.2">
      <c r="A1937" t="s">
        <v>8216</v>
      </c>
      <c r="B1937" t="s">
        <v>11881</v>
      </c>
      <c r="C1937" t="s">
        <v>11882</v>
      </c>
      <c r="D1937" t="s">
        <v>11760</v>
      </c>
      <c r="E1937" t="s">
        <v>11819</v>
      </c>
      <c r="F1937" t="s">
        <v>2486</v>
      </c>
      <c r="G1937" t="s">
        <v>2487</v>
      </c>
    </row>
    <row r="1938" spans="1:7" x14ac:dyDescent="0.2">
      <c r="A1938" t="s">
        <v>8171</v>
      </c>
      <c r="B1938" t="s">
        <v>11883</v>
      </c>
      <c r="C1938" t="s">
        <v>11884</v>
      </c>
      <c r="D1938" t="s">
        <v>11885</v>
      </c>
      <c r="E1938" t="s">
        <v>11885</v>
      </c>
      <c r="F1938" t="s">
        <v>2488</v>
      </c>
      <c r="G1938" t="s">
        <v>2489</v>
      </c>
    </row>
    <row r="1939" spans="1:7" x14ac:dyDescent="0.2">
      <c r="A1939" t="s">
        <v>8183</v>
      </c>
      <c r="B1939" t="s">
        <v>11886</v>
      </c>
      <c r="C1939" t="s">
        <v>11887</v>
      </c>
      <c r="D1939" t="s">
        <v>11885</v>
      </c>
      <c r="E1939" t="s">
        <v>11885</v>
      </c>
      <c r="F1939" t="s">
        <v>2490</v>
      </c>
      <c r="G1939" t="s">
        <v>2491</v>
      </c>
    </row>
    <row r="1940" spans="1:7" x14ac:dyDescent="0.2">
      <c r="A1940" t="s">
        <v>8183</v>
      </c>
      <c r="B1940" t="s">
        <v>11888</v>
      </c>
      <c r="C1940" t="s">
        <v>11889</v>
      </c>
      <c r="D1940" t="s">
        <v>11885</v>
      </c>
      <c r="E1940" t="s">
        <v>19511</v>
      </c>
      <c r="F1940" t="s">
        <v>2492</v>
      </c>
      <c r="G1940" t="s">
        <v>2493</v>
      </c>
    </row>
    <row r="1941" spans="1:7" x14ac:dyDescent="0.2">
      <c r="A1941" t="s">
        <v>8183</v>
      </c>
      <c r="B1941" t="s">
        <v>11890</v>
      </c>
      <c r="C1941" t="s">
        <v>11891</v>
      </c>
      <c r="D1941" t="s">
        <v>11885</v>
      </c>
      <c r="E1941" t="s">
        <v>19511</v>
      </c>
      <c r="F1941" t="s">
        <v>19511</v>
      </c>
      <c r="G1941" t="s">
        <v>2494</v>
      </c>
    </row>
    <row r="1942" spans="1:7" x14ac:dyDescent="0.2">
      <c r="A1942" t="s">
        <v>8183</v>
      </c>
      <c r="B1942" t="s">
        <v>11892</v>
      </c>
      <c r="C1942" t="s">
        <v>11893</v>
      </c>
      <c r="D1942" t="s">
        <v>11885</v>
      </c>
      <c r="E1942" t="s">
        <v>19511</v>
      </c>
      <c r="F1942" t="s">
        <v>19511</v>
      </c>
      <c r="G1942" t="s">
        <v>2495</v>
      </c>
    </row>
    <row r="1943" spans="1:7" x14ac:dyDescent="0.2">
      <c r="A1943" t="s">
        <v>8186</v>
      </c>
      <c r="B1943" t="s">
        <v>11894</v>
      </c>
      <c r="C1943" t="s">
        <v>11895</v>
      </c>
      <c r="D1943" t="s">
        <v>11885</v>
      </c>
      <c r="E1943" t="s">
        <v>19511</v>
      </c>
      <c r="F1943" t="s">
        <v>2496</v>
      </c>
      <c r="G1943" t="s">
        <v>2497</v>
      </c>
    </row>
    <row r="1944" spans="1:7" x14ac:dyDescent="0.2">
      <c r="A1944" t="s">
        <v>8183</v>
      </c>
      <c r="B1944" t="s">
        <v>11896</v>
      </c>
      <c r="C1944" t="s">
        <v>11897</v>
      </c>
      <c r="D1944" t="s">
        <v>11885</v>
      </c>
      <c r="E1944" t="s">
        <v>19511</v>
      </c>
      <c r="F1944" t="s">
        <v>2498</v>
      </c>
      <c r="G1944" t="s">
        <v>2499</v>
      </c>
    </row>
    <row r="1945" spans="1:7" x14ac:dyDescent="0.2">
      <c r="A1945" t="s">
        <v>8174</v>
      </c>
      <c r="B1945" t="s">
        <v>11898</v>
      </c>
      <c r="C1945" t="s">
        <v>11897</v>
      </c>
      <c r="D1945" t="s">
        <v>11885</v>
      </c>
      <c r="E1945" t="s">
        <v>19511</v>
      </c>
      <c r="F1945" t="s">
        <v>2498</v>
      </c>
      <c r="G1945" t="s">
        <v>2499</v>
      </c>
    </row>
    <row r="1946" spans="1:7" x14ac:dyDescent="0.2">
      <c r="A1946" t="s">
        <v>8177</v>
      </c>
      <c r="B1946" t="s">
        <v>11899</v>
      </c>
      <c r="C1946" t="s">
        <v>11900</v>
      </c>
      <c r="D1946" t="s">
        <v>11901</v>
      </c>
      <c r="E1946" t="s">
        <v>19511</v>
      </c>
      <c r="F1946" t="s">
        <v>2500</v>
      </c>
      <c r="G1946" t="s">
        <v>2501</v>
      </c>
    </row>
    <row r="1947" spans="1:7" x14ac:dyDescent="0.2">
      <c r="A1947" t="s">
        <v>8177</v>
      </c>
      <c r="B1947" t="s">
        <v>11902</v>
      </c>
      <c r="C1947" t="s">
        <v>11903</v>
      </c>
      <c r="D1947" t="s">
        <v>11901</v>
      </c>
      <c r="E1947" t="s">
        <v>19511</v>
      </c>
      <c r="F1947" t="s">
        <v>2502</v>
      </c>
      <c r="G1947" t="s">
        <v>2503</v>
      </c>
    </row>
    <row r="1948" spans="1:7" x14ac:dyDescent="0.2">
      <c r="A1948" t="s">
        <v>8171</v>
      </c>
      <c r="B1948" t="s">
        <v>11904</v>
      </c>
      <c r="C1948" t="s">
        <v>11905</v>
      </c>
      <c r="D1948" t="s">
        <v>11901</v>
      </c>
      <c r="E1948" t="s">
        <v>11901</v>
      </c>
      <c r="F1948" t="s">
        <v>2504</v>
      </c>
      <c r="G1948" t="s">
        <v>2505</v>
      </c>
    </row>
    <row r="1949" spans="1:7" x14ac:dyDescent="0.2">
      <c r="A1949" t="s">
        <v>8183</v>
      </c>
      <c r="B1949" t="s">
        <v>2506</v>
      </c>
      <c r="C1949" t="s">
        <v>11906</v>
      </c>
      <c r="D1949" t="s">
        <v>11901</v>
      </c>
      <c r="E1949" t="s">
        <v>11901</v>
      </c>
      <c r="F1949" t="s">
        <v>19511</v>
      </c>
      <c r="G1949" t="s">
        <v>2507</v>
      </c>
    </row>
    <row r="1950" spans="1:7" x14ac:dyDescent="0.2">
      <c r="A1950" t="s">
        <v>8183</v>
      </c>
      <c r="B1950" t="s">
        <v>11907</v>
      </c>
      <c r="C1950" t="s">
        <v>11908</v>
      </c>
      <c r="D1950" t="s">
        <v>11901</v>
      </c>
      <c r="E1950" t="s">
        <v>11901</v>
      </c>
      <c r="F1950" t="s">
        <v>19511</v>
      </c>
      <c r="G1950" t="s">
        <v>2508</v>
      </c>
    </row>
    <row r="1951" spans="1:7" x14ac:dyDescent="0.2">
      <c r="A1951" t="s">
        <v>8177</v>
      </c>
      <c r="B1951" t="s">
        <v>11909</v>
      </c>
      <c r="C1951" t="s">
        <v>11910</v>
      </c>
      <c r="D1951" t="s">
        <v>11901</v>
      </c>
      <c r="E1951" t="s">
        <v>11901</v>
      </c>
      <c r="F1951" t="s">
        <v>19511</v>
      </c>
      <c r="G1951" t="s">
        <v>2509</v>
      </c>
    </row>
    <row r="1952" spans="1:7" x14ac:dyDescent="0.2">
      <c r="A1952" t="s">
        <v>8177</v>
      </c>
      <c r="B1952" t="s">
        <v>11911</v>
      </c>
      <c r="C1952" t="s">
        <v>11912</v>
      </c>
      <c r="D1952" t="s">
        <v>11901</v>
      </c>
      <c r="E1952" t="s">
        <v>11901</v>
      </c>
      <c r="F1952" t="s">
        <v>2510</v>
      </c>
      <c r="G1952" t="s">
        <v>2511</v>
      </c>
    </row>
    <row r="1953" spans="1:7" x14ac:dyDescent="0.2">
      <c r="A1953" t="s">
        <v>8177</v>
      </c>
      <c r="B1953" t="s">
        <v>11913</v>
      </c>
      <c r="C1953" t="s">
        <v>11914</v>
      </c>
      <c r="D1953" t="s">
        <v>11901</v>
      </c>
      <c r="E1953" t="s">
        <v>11901</v>
      </c>
      <c r="F1953" t="s">
        <v>2512</v>
      </c>
      <c r="G1953" t="s">
        <v>2513</v>
      </c>
    </row>
    <row r="1954" spans="1:7" x14ac:dyDescent="0.2">
      <c r="A1954" t="s">
        <v>8177</v>
      </c>
      <c r="B1954" t="s">
        <v>11915</v>
      </c>
      <c r="C1954" t="s">
        <v>11916</v>
      </c>
      <c r="D1954" t="s">
        <v>11901</v>
      </c>
      <c r="E1954" t="s">
        <v>11901</v>
      </c>
      <c r="F1954" t="s">
        <v>19511</v>
      </c>
      <c r="G1954" t="s">
        <v>2514</v>
      </c>
    </row>
    <row r="1955" spans="1:7" x14ac:dyDescent="0.2">
      <c r="A1955" t="s">
        <v>8183</v>
      </c>
      <c r="B1955" t="s">
        <v>11917</v>
      </c>
      <c r="C1955" t="s">
        <v>19511</v>
      </c>
      <c r="D1955" t="s">
        <v>11901</v>
      </c>
      <c r="E1955" t="s">
        <v>19511</v>
      </c>
      <c r="F1955" t="s">
        <v>19511</v>
      </c>
      <c r="G1955" t="s">
        <v>19511</v>
      </c>
    </row>
    <row r="1956" spans="1:7" x14ac:dyDescent="0.2">
      <c r="A1956" t="s">
        <v>8216</v>
      </c>
      <c r="B1956" t="s">
        <v>9219</v>
      </c>
      <c r="C1956" t="s">
        <v>11918</v>
      </c>
      <c r="D1956" t="s">
        <v>11901</v>
      </c>
      <c r="E1956" t="s">
        <v>11901</v>
      </c>
      <c r="F1956" t="s">
        <v>2515</v>
      </c>
      <c r="G1956" t="s">
        <v>2516</v>
      </c>
    </row>
    <row r="1957" spans="1:7" x14ac:dyDescent="0.2">
      <c r="A1957" t="s">
        <v>8174</v>
      </c>
      <c r="B1957" t="s">
        <v>11919</v>
      </c>
      <c r="C1957" t="s">
        <v>2517</v>
      </c>
      <c r="D1957" t="s">
        <v>11901</v>
      </c>
      <c r="E1957" t="s">
        <v>11901</v>
      </c>
      <c r="F1957" t="s">
        <v>19511</v>
      </c>
      <c r="G1957" t="s">
        <v>19511</v>
      </c>
    </row>
    <row r="1958" spans="1:7" x14ac:dyDescent="0.2">
      <c r="A1958" t="s">
        <v>8174</v>
      </c>
      <c r="B1958" t="s">
        <v>11920</v>
      </c>
      <c r="C1958" t="s">
        <v>2518</v>
      </c>
      <c r="D1958" t="s">
        <v>11901</v>
      </c>
      <c r="E1958" t="s">
        <v>11901</v>
      </c>
      <c r="F1958" t="s">
        <v>19511</v>
      </c>
      <c r="G1958" t="s">
        <v>19511</v>
      </c>
    </row>
    <row r="1959" spans="1:7" x14ac:dyDescent="0.2">
      <c r="A1959" t="s">
        <v>8186</v>
      </c>
      <c r="B1959" t="s">
        <v>11921</v>
      </c>
      <c r="C1959" t="s">
        <v>11922</v>
      </c>
      <c r="D1959" t="s">
        <v>11901</v>
      </c>
      <c r="E1959" t="s">
        <v>11901</v>
      </c>
      <c r="F1959" t="s">
        <v>2519</v>
      </c>
      <c r="G1959" t="s">
        <v>2520</v>
      </c>
    </row>
    <row r="1960" spans="1:7" x14ac:dyDescent="0.2">
      <c r="A1960" t="s">
        <v>8183</v>
      </c>
      <c r="B1960" t="s">
        <v>11923</v>
      </c>
      <c r="C1960" t="s">
        <v>2521</v>
      </c>
      <c r="D1960" t="s">
        <v>11901</v>
      </c>
      <c r="E1960" t="s">
        <v>11901</v>
      </c>
      <c r="F1960" t="s">
        <v>19511</v>
      </c>
      <c r="G1960" t="s">
        <v>2522</v>
      </c>
    </row>
    <row r="1961" spans="1:7" x14ac:dyDescent="0.2">
      <c r="A1961" t="s">
        <v>8183</v>
      </c>
      <c r="B1961" t="s">
        <v>11924</v>
      </c>
      <c r="C1961" t="s">
        <v>2523</v>
      </c>
      <c r="D1961" t="s">
        <v>11901</v>
      </c>
      <c r="E1961" t="s">
        <v>11901</v>
      </c>
      <c r="F1961" t="s">
        <v>19511</v>
      </c>
      <c r="G1961" t="s">
        <v>2524</v>
      </c>
    </row>
    <row r="1962" spans="1:7" x14ac:dyDescent="0.2">
      <c r="A1962" t="s">
        <v>8183</v>
      </c>
      <c r="B1962" t="s">
        <v>11925</v>
      </c>
      <c r="C1962" t="s">
        <v>2525</v>
      </c>
      <c r="D1962" t="s">
        <v>11901</v>
      </c>
      <c r="E1962" t="s">
        <v>11901</v>
      </c>
      <c r="F1962" t="s">
        <v>19511</v>
      </c>
      <c r="G1962" t="s">
        <v>2526</v>
      </c>
    </row>
    <row r="1963" spans="1:7" x14ac:dyDescent="0.2">
      <c r="A1963" t="s">
        <v>8183</v>
      </c>
      <c r="B1963" t="s">
        <v>11926</v>
      </c>
      <c r="C1963" t="s">
        <v>11927</v>
      </c>
      <c r="D1963" t="s">
        <v>11928</v>
      </c>
      <c r="E1963" t="s">
        <v>11928</v>
      </c>
      <c r="F1963" t="s">
        <v>2527</v>
      </c>
      <c r="G1963" t="s">
        <v>2528</v>
      </c>
    </row>
    <row r="1964" spans="1:7" x14ac:dyDescent="0.2">
      <c r="A1964" t="s">
        <v>8216</v>
      </c>
      <c r="B1964" t="s">
        <v>11929</v>
      </c>
      <c r="C1964" t="s">
        <v>11930</v>
      </c>
      <c r="D1964" t="s">
        <v>11928</v>
      </c>
      <c r="E1964" t="s">
        <v>11928</v>
      </c>
      <c r="F1964" t="s">
        <v>19511</v>
      </c>
      <c r="G1964" t="s">
        <v>2529</v>
      </c>
    </row>
    <row r="1965" spans="1:7" x14ac:dyDescent="0.2">
      <c r="A1965" t="s">
        <v>8186</v>
      </c>
      <c r="B1965" t="s">
        <v>11931</v>
      </c>
      <c r="C1965" t="s">
        <v>11932</v>
      </c>
      <c r="D1965" t="s">
        <v>11928</v>
      </c>
      <c r="E1965" t="s">
        <v>11928</v>
      </c>
      <c r="F1965" t="s">
        <v>2530</v>
      </c>
      <c r="G1965" t="s">
        <v>2531</v>
      </c>
    </row>
    <row r="1966" spans="1:7" x14ac:dyDescent="0.2">
      <c r="A1966" t="s">
        <v>8216</v>
      </c>
      <c r="B1966" t="s">
        <v>11933</v>
      </c>
      <c r="C1966" t="s">
        <v>11934</v>
      </c>
      <c r="D1966" t="s">
        <v>11928</v>
      </c>
      <c r="E1966" t="s">
        <v>11928</v>
      </c>
      <c r="F1966" t="s">
        <v>19511</v>
      </c>
      <c r="G1966" t="s">
        <v>2529</v>
      </c>
    </row>
    <row r="1967" spans="1:7" x14ac:dyDescent="0.2">
      <c r="A1967" t="s">
        <v>8220</v>
      </c>
      <c r="B1967" t="s">
        <v>11935</v>
      </c>
      <c r="C1967" t="s">
        <v>19511</v>
      </c>
      <c r="D1967" t="s">
        <v>11936</v>
      </c>
      <c r="E1967" t="s">
        <v>11936</v>
      </c>
      <c r="F1967" t="s">
        <v>19511</v>
      </c>
      <c r="G1967" t="s">
        <v>19511</v>
      </c>
    </row>
    <row r="1968" spans="1:7" x14ac:dyDescent="0.2">
      <c r="A1968" t="s">
        <v>8186</v>
      </c>
      <c r="B1968" t="s">
        <v>11937</v>
      </c>
      <c r="C1968" t="s">
        <v>11938</v>
      </c>
      <c r="D1968" t="s">
        <v>11936</v>
      </c>
      <c r="E1968" t="s">
        <v>11939</v>
      </c>
      <c r="F1968" t="s">
        <v>2532</v>
      </c>
      <c r="G1968" t="s">
        <v>2533</v>
      </c>
    </row>
    <row r="1969" spans="1:7" x14ac:dyDescent="0.2">
      <c r="A1969" t="s">
        <v>8186</v>
      </c>
      <c r="B1969" t="s">
        <v>11940</v>
      </c>
      <c r="C1969" t="s">
        <v>11941</v>
      </c>
      <c r="D1969" t="s">
        <v>11936</v>
      </c>
      <c r="E1969" t="s">
        <v>19511</v>
      </c>
      <c r="F1969" t="s">
        <v>19511</v>
      </c>
      <c r="G1969" t="s">
        <v>2534</v>
      </c>
    </row>
    <row r="1970" spans="1:7" x14ac:dyDescent="0.2">
      <c r="A1970" t="s">
        <v>8174</v>
      </c>
      <c r="B1970" t="s">
        <v>11942</v>
      </c>
      <c r="C1970" t="s">
        <v>11943</v>
      </c>
      <c r="D1970" t="s">
        <v>11936</v>
      </c>
      <c r="E1970" t="s">
        <v>19511</v>
      </c>
      <c r="F1970" t="s">
        <v>19511</v>
      </c>
      <c r="G1970" t="s">
        <v>2535</v>
      </c>
    </row>
    <row r="1971" spans="1:7" x14ac:dyDescent="0.2">
      <c r="A1971" t="s">
        <v>8183</v>
      </c>
      <c r="B1971" t="s">
        <v>11944</v>
      </c>
      <c r="C1971" t="s">
        <v>11945</v>
      </c>
      <c r="D1971" t="s">
        <v>11946</v>
      </c>
      <c r="E1971" t="s">
        <v>19511</v>
      </c>
      <c r="F1971" t="s">
        <v>19511</v>
      </c>
      <c r="G1971" t="s">
        <v>2536</v>
      </c>
    </row>
    <row r="1972" spans="1:7" x14ac:dyDescent="0.2">
      <c r="A1972" t="s">
        <v>8183</v>
      </c>
      <c r="B1972" t="s">
        <v>11947</v>
      </c>
      <c r="C1972" t="s">
        <v>11948</v>
      </c>
      <c r="D1972" t="s">
        <v>11946</v>
      </c>
      <c r="E1972" t="s">
        <v>19511</v>
      </c>
      <c r="F1972" t="s">
        <v>19511</v>
      </c>
      <c r="G1972" t="s">
        <v>2537</v>
      </c>
    </row>
    <row r="1973" spans="1:7" x14ac:dyDescent="0.2">
      <c r="A1973" t="s">
        <v>8183</v>
      </c>
      <c r="B1973" t="s">
        <v>11949</v>
      </c>
      <c r="C1973" t="s">
        <v>11950</v>
      </c>
      <c r="D1973" t="s">
        <v>11946</v>
      </c>
      <c r="E1973" t="s">
        <v>19511</v>
      </c>
      <c r="F1973" t="s">
        <v>19511</v>
      </c>
      <c r="G1973" t="s">
        <v>19511</v>
      </c>
    </row>
    <row r="1974" spans="1:7" x14ac:dyDescent="0.2">
      <c r="A1974" t="s">
        <v>8183</v>
      </c>
      <c r="B1974" t="s">
        <v>11951</v>
      </c>
      <c r="C1974" t="s">
        <v>11952</v>
      </c>
      <c r="D1974" t="s">
        <v>11946</v>
      </c>
      <c r="E1974" t="s">
        <v>19511</v>
      </c>
      <c r="F1974" t="s">
        <v>2538</v>
      </c>
      <c r="G1974" t="s">
        <v>2539</v>
      </c>
    </row>
    <row r="1975" spans="1:7" x14ac:dyDescent="0.2">
      <c r="A1975" t="s">
        <v>8171</v>
      </c>
      <c r="B1975" t="s">
        <v>11953</v>
      </c>
      <c r="C1975" t="s">
        <v>11954</v>
      </c>
      <c r="D1975" t="s">
        <v>11946</v>
      </c>
      <c r="E1975" t="s">
        <v>19511</v>
      </c>
      <c r="F1975" t="s">
        <v>2540</v>
      </c>
      <c r="G1975" t="s">
        <v>2541</v>
      </c>
    </row>
    <row r="1976" spans="1:7" x14ac:dyDescent="0.2">
      <c r="A1976" t="s">
        <v>8186</v>
      </c>
      <c r="B1976" t="s">
        <v>11955</v>
      </c>
      <c r="C1976" t="s">
        <v>11956</v>
      </c>
      <c r="D1976" t="s">
        <v>11946</v>
      </c>
      <c r="E1976" t="s">
        <v>19511</v>
      </c>
      <c r="F1976" t="s">
        <v>2542</v>
      </c>
      <c r="G1976" t="s">
        <v>2543</v>
      </c>
    </row>
    <row r="1977" spans="1:7" x14ac:dyDescent="0.2">
      <c r="A1977" t="s">
        <v>8183</v>
      </c>
      <c r="B1977" t="s">
        <v>11957</v>
      </c>
      <c r="C1977" t="s">
        <v>2544</v>
      </c>
      <c r="D1977" t="s">
        <v>11946</v>
      </c>
      <c r="E1977" t="s">
        <v>19511</v>
      </c>
      <c r="F1977" t="s">
        <v>2545</v>
      </c>
      <c r="G1977" t="s">
        <v>2546</v>
      </c>
    </row>
    <row r="1978" spans="1:7" x14ac:dyDescent="0.2">
      <c r="A1978" t="s">
        <v>8183</v>
      </c>
      <c r="B1978" t="s">
        <v>11958</v>
      </c>
      <c r="C1978" t="s">
        <v>2547</v>
      </c>
      <c r="D1978" t="s">
        <v>11946</v>
      </c>
      <c r="E1978" t="s">
        <v>11946</v>
      </c>
      <c r="F1978" t="s">
        <v>19511</v>
      </c>
      <c r="G1978" t="s">
        <v>2548</v>
      </c>
    </row>
    <row r="1979" spans="1:7" x14ac:dyDescent="0.2">
      <c r="A1979" t="s">
        <v>8183</v>
      </c>
      <c r="B1979" t="s">
        <v>11959</v>
      </c>
      <c r="C1979" t="s">
        <v>11960</v>
      </c>
      <c r="D1979" t="s">
        <v>11946</v>
      </c>
      <c r="E1979" t="s">
        <v>11946</v>
      </c>
      <c r="F1979" t="s">
        <v>2549</v>
      </c>
      <c r="G1979" t="s">
        <v>2550</v>
      </c>
    </row>
    <row r="1980" spans="1:7" x14ac:dyDescent="0.2">
      <c r="A1980" t="s">
        <v>8177</v>
      </c>
      <c r="B1980" t="s">
        <v>11961</v>
      </c>
      <c r="C1980" t="s">
        <v>11962</v>
      </c>
      <c r="D1980" t="s">
        <v>11946</v>
      </c>
      <c r="E1980" t="s">
        <v>11946</v>
      </c>
      <c r="F1980" t="s">
        <v>2551</v>
      </c>
      <c r="G1980" t="s">
        <v>2552</v>
      </c>
    </row>
    <row r="1981" spans="1:7" x14ac:dyDescent="0.2">
      <c r="A1981" t="s">
        <v>8177</v>
      </c>
      <c r="B1981" t="s">
        <v>8189</v>
      </c>
      <c r="C1981" t="s">
        <v>11963</v>
      </c>
      <c r="D1981" t="s">
        <v>11946</v>
      </c>
      <c r="E1981" t="s">
        <v>11946</v>
      </c>
      <c r="F1981" t="s">
        <v>19511</v>
      </c>
      <c r="G1981" t="s">
        <v>2553</v>
      </c>
    </row>
    <row r="1982" spans="1:7" x14ac:dyDescent="0.2">
      <c r="A1982" t="s">
        <v>8177</v>
      </c>
      <c r="B1982" t="s">
        <v>11964</v>
      </c>
      <c r="C1982" t="s">
        <v>11965</v>
      </c>
      <c r="D1982" t="s">
        <v>11946</v>
      </c>
      <c r="E1982" t="s">
        <v>11946</v>
      </c>
      <c r="F1982" t="s">
        <v>19511</v>
      </c>
      <c r="G1982" t="s">
        <v>2554</v>
      </c>
    </row>
    <row r="1983" spans="1:7" x14ac:dyDescent="0.2">
      <c r="A1983" t="s">
        <v>8220</v>
      </c>
      <c r="B1983" t="s">
        <v>11966</v>
      </c>
      <c r="C1983" t="s">
        <v>11967</v>
      </c>
      <c r="D1983" t="s">
        <v>11946</v>
      </c>
      <c r="E1983" t="s">
        <v>11946</v>
      </c>
      <c r="F1983" t="s">
        <v>19511</v>
      </c>
      <c r="G1983" t="s">
        <v>19511</v>
      </c>
    </row>
    <row r="1984" spans="1:7" x14ac:dyDescent="0.2">
      <c r="A1984" t="s">
        <v>8183</v>
      </c>
      <c r="B1984" t="s">
        <v>11968</v>
      </c>
      <c r="C1984" t="s">
        <v>11969</v>
      </c>
      <c r="D1984" t="s">
        <v>11946</v>
      </c>
      <c r="E1984" t="s">
        <v>11946</v>
      </c>
      <c r="F1984" t="s">
        <v>2555</v>
      </c>
      <c r="G1984" t="s">
        <v>2556</v>
      </c>
    </row>
    <row r="1985" spans="1:7" x14ac:dyDescent="0.2">
      <c r="A1985" t="s">
        <v>8183</v>
      </c>
      <c r="B1985" t="s">
        <v>11970</v>
      </c>
      <c r="C1985" t="s">
        <v>11971</v>
      </c>
      <c r="D1985" t="s">
        <v>11946</v>
      </c>
      <c r="E1985" t="s">
        <v>19511</v>
      </c>
      <c r="F1985" t="s">
        <v>19511</v>
      </c>
      <c r="G1985" t="s">
        <v>2557</v>
      </c>
    </row>
    <row r="1986" spans="1:7" x14ac:dyDescent="0.2">
      <c r="A1986" t="s">
        <v>8177</v>
      </c>
      <c r="B1986" t="s">
        <v>11972</v>
      </c>
      <c r="C1986" t="s">
        <v>11973</v>
      </c>
      <c r="D1986" t="s">
        <v>11946</v>
      </c>
      <c r="E1986" t="s">
        <v>11946</v>
      </c>
      <c r="F1986" t="s">
        <v>2558</v>
      </c>
      <c r="G1986" t="s">
        <v>2559</v>
      </c>
    </row>
    <row r="1987" spans="1:7" x14ac:dyDescent="0.2">
      <c r="A1987" t="s">
        <v>8183</v>
      </c>
      <c r="B1987" t="s">
        <v>11974</v>
      </c>
      <c r="C1987" t="s">
        <v>11975</v>
      </c>
      <c r="D1987" t="s">
        <v>11946</v>
      </c>
      <c r="E1987" t="s">
        <v>11946</v>
      </c>
      <c r="F1987" t="s">
        <v>2560</v>
      </c>
      <c r="G1987" t="s">
        <v>2561</v>
      </c>
    </row>
    <row r="1988" spans="1:7" x14ac:dyDescent="0.2">
      <c r="A1988" t="s">
        <v>8183</v>
      </c>
      <c r="B1988" t="s">
        <v>11976</v>
      </c>
      <c r="C1988" t="s">
        <v>11977</v>
      </c>
      <c r="D1988" t="s">
        <v>11946</v>
      </c>
      <c r="E1988" t="s">
        <v>11978</v>
      </c>
      <c r="F1988" t="s">
        <v>2562</v>
      </c>
      <c r="G1988" t="s">
        <v>2563</v>
      </c>
    </row>
    <row r="1989" spans="1:7" x14ac:dyDescent="0.2">
      <c r="A1989" t="s">
        <v>8183</v>
      </c>
      <c r="B1989" t="s">
        <v>11979</v>
      </c>
      <c r="C1989" t="s">
        <v>11980</v>
      </c>
      <c r="D1989" t="s">
        <v>11946</v>
      </c>
      <c r="E1989" t="s">
        <v>11981</v>
      </c>
      <c r="F1989" t="s">
        <v>2564</v>
      </c>
      <c r="G1989" t="s">
        <v>2565</v>
      </c>
    </row>
    <row r="1990" spans="1:7" x14ac:dyDescent="0.2">
      <c r="A1990" t="s">
        <v>8183</v>
      </c>
      <c r="B1990" t="s">
        <v>11982</v>
      </c>
      <c r="C1990" t="s">
        <v>11983</v>
      </c>
      <c r="D1990" t="s">
        <v>11946</v>
      </c>
      <c r="E1990" t="s">
        <v>19511</v>
      </c>
      <c r="F1990" t="s">
        <v>19511</v>
      </c>
      <c r="G1990" t="s">
        <v>2566</v>
      </c>
    </row>
    <row r="1991" spans="1:7" x14ac:dyDescent="0.2">
      <c r="A1991" t="s">
        <v>8174</v>
      </c>
      <c r="B1991" t="s">
        <v>11984</v>
      </c>
      <c r="C1991" t="s">
        <v>11985</v>
      </c>
      <c r="D1991" t="s">
        <v>11946</v>
      </c>
      <c r="E1991" t="s">
        <v>19511</v>
      </c>
      <c r="F1991" t="s">
        <v>19511</v>
      </c>
      <c r="G1991" t="s">
        <v>2567</v>
      </c>
    </row>
    <row r="1992" spans="1:7" x14ac:dyDescent="0.2">
      <c r="A1992" t="s">
        <v>8183</v>
      </c>
      <c r="B1992" t="s">
        <v>11986</v>
      </c>
      <c r="C1992" t="s">
        <v>11987</v>
      </c>
      <c r="D1992" t="s">
        <v>11946</v>
      </c>
      <c r="E1992" t="s">
        <v>19511</v>
      </c>
      <c r="F1992" t="s">
        <v>19511</v>
      </c>
      <c r="G1992" t="s">
        <v>2568</v>
      </c>
    </row>
    <row r="1993" spans="1:7" x14ac:dyDescent="0.2">
      <c r="A1993" t="s">
        <v>8216</v>
      </c>
      <c r="B1993" t="s">
        <v>11988</v>
      </c>
      <c r="C1993" t="s">
        <v>11989</v>
      </c>
      <c r="D1993" t="s">
        <v>11946</v>
      </c>
      <c r="E1993" t="s">
        <v>11990</v>
      </c>
      <c r="F1993" t="s">
        <v>19511</v>
      </c>
      <c r="G1993" t="s">
        <v>2569</v>
      </c>
    </row>
    <row r="1994" spans="1:7" x14ac:dyDescent="0.2">
      <c r="A1994" t="s">
        <v>8177</v>
      </c>
      <c r="B1994" t="s">
        <v>11991</v>
      </c>
      <c r="C1994" t="s">
        <v>11992</v>
      </c>
      <c r="D1994" t="s">
        <v>11946</v>
      </c>
      <c r="E1994" t="s">
        <v>11946</v>
      </c>
      <c r="F1994" t="s">
        <v>2570</v>
      </c>
      <c r="G1994" t="s">
        <v>2571</v>
      </c>
    </row>
    <row r="1995" spans="1:7" x14ac:dyDescent="0.2">
      <c r="A1995" t="s">
        <v>8171</v>
      </c>
      <c r="B1995" t="s">
        <v>11993</v>
      </c>
      <c r="C1995" t="s">
        <v>11994</v>
      </c>
      <c r="D1995" t="s">
        <v>11995</v>
      </c>
      <c r="E1995" t="s">
        <v>11995</v>
      </c>
      <c r="F1995" t="s">
        <v>19511</v>
      </c>
      <c r="G1995" t="s">
        <v>2572</v>
      </c>
    </row>
    <row r="1996" spans="1:7" x14ac:dyDescent="0.2">
      <c r="A1996" t="s">
        <v>8177</v>
      </c>
      <c r="B1996" t="s">
        <v>11996</v>
      </c>
      <c r="C1996" t="s">
        <v>11997</v>
      </c>
      <c r="D1996" t="s">
        <v>11995</v>
      </c>
      <c r="E1996" t="s">
        <v>11995</v>
      </c>
      <c r="F1996" t="s">
        <v>2573</v>
      </c>
      <c r="G1996" t="s">
        <v>2574</v>
      </c>
    </row>
    <row r="1997" spans="1:7" x14ac:dyDescent="0.2">
      <c r="A1997" t="s">
        <v>8186</v>
      </c>
      <c r="B1997" t="s">
        <v>11998</v>
      </c>
      <c r="C1997" t="s">
        <v>11999</v>
      </c>
      <c r="D1997" t="s">
        <v>11995</v>
      </c>
      <c r="E1997" t="s">
        <v>11995</v>
      </c>
      <c r="F1997" t="s">
        <v>19511</v>
      </c>
      <c r="G1997" t="s">
        <v>2575</v>
      </c>
    </row>
    <row r="1998" spans="1:7" x14ac:dyDescent="0.2">
      <c r="A1998" t="s">
        <v>8177</v>
      </c>
      <c r="B1998" t="s">
        <v>12000</v>
      </c>
      <c r="C1998" t="s">
        <v>12001</v>
      </c>
      <c r="D1998" t="s">
        <v>12002</v>
      </c>
      <c r="E1998" t="s">
        <v>12002</v>
      </c>
      <c r="F1998" t="s">
        <v>2576</v>
      </c>
      <c r="G1998" t="s">
        <v>2577</v>
      </c>
    </row>
    <row r="1999" spans="1:7" x14ac:dyDescent="0.2">
      <c r="A1999" t="s">
        <v>8186</v>
      </c>
      <c r="B1999" t="s">
        <v>12003</v>
      </c>
      <c r="C1999" t="s">
        <v>12004</v>
      </c>
      <c r="D1999" t="s">
        <v>12002</v>
      </c>
      <c r="E1999" t="s">
        <v>12002</v>
      </c>
      <c r="F1999" t="s">
        <v>2578</v>
      </c>
      <c r="G1999" t="s">
        <v>2579</v>
      </c>
    </row>
    <row r="2000" spans="1:7" x14ac:dyDescent="0.2">
      <c r="A2000" t="s">
        <v>8186</v>
      </c>
      <c r="B2000" t="s">
        <v>12005</v>
      </c>
      <c r="C2000" t="s">
        <v>12006</v>
      </c>
      <c r="D2000" t="s">
        <v>12002</v>
      </c>
      <c r="E2000" t="s">
        <v>12002</v>
      </c>
      <c r="F2000" t="s">
        <v>2580</v>
      </c>
      <c r="G2000" t="s">
        <v>2581</v>
      </c>
    </row>
    <row r="2001" spans="1:7" x14ac:dyDescent="0.2">
      <c r="A2001" t="s">
        <v>8183</v>
      </c>
      <c r="B2001" t="s">
        <v>12007</v>
      </c>
      <c r="C2001" t="s">
        <v>12008</v>
      </c>
      <c r="D2001" t="s">
        <v>12002</v>
      </c>
      <c r="E2001" t="s">
        <v>12002</v>
      </c>
      <c r="F2001" t="s">
        <v>2582</v>
      </c>
      <c r="G2001" t="s">
        <v>2583</v>
      </c>
    </row>
    <row r="2002" spans="1:7" x14ac:dyDescent="0.2">
      <c r="A2002" t="s">
        <v>8183</v>
      </c>
      <c r="B2002" t="s">
        <v>12009</v>
      </c>
      <c r="C2002" t="s">
        <v>12010</v>
      </c>
      <c r="D2002" t="s">
        <v>12002</v>
      </c>
      <c r="E2002" t="s">
        <v>12002</v>
      </c>
      <c r="F2002" t="s">
        <v>2582</v>
      </c>
      <c r="G2002" t="s">
        <v>2583</v>
      </c>
    </row>
    <row r="2003" spans="1:7" x14ac:dyDescent="0.2">
      <c r="A2003" t="s">
        <v>8186</v>
      </c>
      <c r="B2003" t="s">
        <v>12011</v>
      </c>
      <c r="C2003" t="s">
        <v>12012</v>
      </c>
      <c r="D2003" t="s">
        <v>12002</v>
      </c>
      <c r="E2003" t="s">
        <v>12002</v>
      </c>
      <c r="F2003" t="s">
        <v>2584</v>
      </c>
      <c r="G2003" t="s">
        <v>2585</v>
      </c>
    </row>
    <row r="2004" spans="1:7" x14ac:dyDescent="0.2">
      <c r="A2004" t="s">
        <v>8174</v>
      </c>
      <c r="B2004" t="s">
        <v>12013</v>
      </c>
      <c r="C2004" t="s">
        <v>12014</v>
      </c>
      <c r="D2004" t="s">
        <v>12002</v>
      </c>
      <c r="E2004" t="s">
        <v>19511</v>
      </c>
      <c r="F2004" t="s">
        <v>19511</v>
      </c>
      <c r="G2004" t="s">
        <v>2586</v>
      </c>
    </row>
    <row r="2005" spans="1:7" x14ac:dyDescent="0.2">
      <c r="A2005" t="s">
        <v>8183</v>
      </c>
      <c r="B2005" t="s">
        <v>12015</v>
      </c>
      <c r="C2005" t="s">
        <v>12016</v>
      </c>
      <c r="D2005" t="s">
        <v>12002</v>
      </c>
      <c r="E2005" t="s">
        <v>12017</v>
      </c>
      <c r="F2005" t="s">
        <v>19511</v>
      </c>
      <c r="G2005" t="s">
        <v>2587</v>
      </c>
    </row>
    <row r="2006" spans="1:7" x14ac:dyDescent="0.2">
      <c r="A2006" t="s">
        <v>8183</v>
      </c>
      <c r="B2006" t="s">
        <v>12018</v>
      </c>
      <c r="C2006" t="s">
        <v>12019</v>
      </c>
      <c r="D2006" t="s">
        <v>12020</v>
      </c>
      <c r="E2006" t="s">
        <v>19511</v>
      </c>
      <c r="F2006" t="s">
        <v>2588</v>
      </c>
      <c r="G2006" t="s">
        <v>2589</v>
      </c>
    </row>
    <row r="2007" spans="1:7" x14ac:dyDescent="0.2">
      <c r="A2007" t="s">
        <v>8183</v>
      </c>
      <c r="B2007" t="s">
        <v>12021</v>
      </c>
      <c r="C2007" t="s">
        <v>2590</v>
      </c>
      <c r="D2007" t="s">
        <v>12020</v>
      </c>
      <c r="E2007" t="s">
        <v>12020</v>
      </c>
      <c r="F2007" t="s">
        <v>19511</v>
      </c>
      <c r="G2007" t="s">
        <v>2591</v>
      </c>
    </row>
    <row r="2008" spans="1:7" x14ac:dyDescent="0.2">
      <c r="A2008" t="s">
        <v>8183</v>
      </c>
      <c r="B2008" t="s">
        <v>12022</v>
      </c>
      <c r="C2008" t="s">
        <v>12023</v>
      </c>
      <c r="D2008" t="s">
        <v>12020</v>
      </c>
      <c r="E2008" t="s">
        <v>19511</v>
      </c>
      <c r="F2008" t="s">
        <v>19511</v>
      </c>
      <c r="G2008" t="s">
        <v>2592</v>
      </c>
    </row>
    <row r="2009" spans="1:7" x14ac:dyDescent="0.2">
      <c r="A2009" t="s">
        <v>8171</v>
      </c>
      <c r="B2009" t="s">
        <v>12024</v>
      </c>
      <c r="C2009" t="s">
        <v>12025</v>
      </c>
      <c r="D2009" t="s">
        <v>12020</v>
      </c>
      <c r="E2009" t="s">
        <v>12026</v>
      </c>
      <c r="F2009" t="s">
        <v>2593</v>
      </c>
      <c r="G2009" t="s">
        <v>2594</v>
      </c>
    </row>
    <row r="2010" spans="1:7" x14ac:dyDescent="0.2">
      <c r="A2010" t="s">
        <v>8186</v>
      </c>
      <c r="B2010" t="s">
        <v>12027</v>
      </c>
      <c r="C2010" t="s">
        <v>12028</v>
      </c>
      <c r="D2010" t="s">
        <v>12020</v>
      </c>
      <c r="E2010" t="s">
        <v>12026</v>
      </c>
      <c r="F2010" t="s">
        <v>19511</v>
      </c>
      <c r="G2010" t="s">
        <v>2595</v>
      </c>
    </row>
    <row r="2011" spans="1:7" x14ac:dyDescent="0.2">
      <c r="A2011" t="s">
        <v>8177</v>
      </c>
      <c r="B2011" t="s">
        <v>12029</v>
      </c>
      <c r="C2011" t="s">
        <v>12030</v>
      </c>
      <c r="D2011" t="s">
        <v>12020</v>
      </c>
      <c r="E2011" t="s">
        <v>12026</v>
      </c>
      <c r="F2011" t="s">
        <v>2596</v>
      </c>
      <c r="G2011" t="s">
        <v>2597</v>
      </c>
    </row>
    <row r="2012" spans="1:7" x14ac:dyDescent="0.2">
      <c r="A2012" t="s">
        <v>8177</v>
      </c>
      <c r="B2012" t="s">
        <v>12031</v>
      </c>
      <c r="C2012" t="s">
        <v>12032</v>
      </c>
      <c r="D2012" t="s">
        <v>12033</v>
      </c>
      <c r="E2012" t="s">
        <v>12033</v>
      </c>
      <c r="F2012" t="s">
        <v>2598</v>
      </c>
      <c r="G2012" t="s">
        <v>2599</v>
      </c>
    </row>
    <row r="2013" spans="1:7" x14ac:dyDescent="0.2">
      <c r="A2013" t="s">
        <v>8216</v>
      </c>
      <c r="B2013" t="s">
        <v>12034</v>
      </c>
      <c r="C2013" t="s">
        <v>12035</v>
      </c>
      <c r="D2013" t="s">
        <v>12033</v>
      </c>
      <c r="E2013" t="s">
        <v>19511</v>
      </c>
      <c r="F2013" t="s">
        <v>2600</v>
      </c>
      <c r="G2013" t="s">
        <v>2601</v>
      </c>
    </row>
    <row r="2014" spans="1:7" x14ac:dyDescent="0.2">
      <c r="A2014" t="s">
        <v>8183</v>
      </c>
      <c r="B2014" t="s">
        <v>12036</v>
      </c>
      <c r="C2014" t="s">
        <v>12037</v>
      </c>
      <c r="D2014" t="s">
        <v>12033</v>
      </c>
      <c r="E2014" t="s">
        <v>19511</v>
      </c>
      <c r="F2014" t="s">
        <v>2600</v>
      </c>
      <c r="G2014" t="s">
        <v>2601</v>
      </c>
    </row>
    <row r="2015" spans="1:7" x14ac:dyDescent="0.2">
      <c r="A2015" t="s">
        <v>8171</v>
      </c>
      <c r="B2015" t="s">
        <v>12038</v>
      </c>
      <c r="C2015" t="s">
        <v>12039</v>
      </c>
      <c r="D2015" t="s">
        <v>12033</v>
      </c>
      <c r="E2015" t="s">
        <v>19511</v>
      </c>
      <c r="F2015" t="s">
        <v>2602</v>
      </c>
      <c r="G2015" t="s">
        <v>2603</v>
      </c>
    </row>
    <row r="2016" spans="1:7" x14ac:dyDescent="0.2">
      <c r="A2016" t="s">
        <v>8216</v>
      </c>
      <c r="B2016" t="s">
        <v>12040</v>
      </c>
      <c r="C2016" t="s">
        <v>12035</v>
      </c>
      <c r="D2016" t="s">
        <v>12033</v>
      </c>
      <c r="E2016" t="s">
        <v>19511</v>
      </c>
      <c r="F2016" t="s">
        <v>2600</v>
      </c>
      <c r="G2016" t="s">
        <v>2601</v>
      </c>
    </row>
    <row r="2017" spans="1:7" x14ac:dyDescent="0.2">
      <c r="A2017" t="s">
        <v>8171</v>
      </c>
      <c r="B2017" t="s">
        <v>12041</v>
      </c>
      <c r="C2017" t="s">
        <v>12042</v>
      </c>
      <c r="D2017" t="s">
        <v>12043</v>
      </c>
      <c r="E2017" t="s">
        <v>19511</v>
      </c>
      <c r="F2017" t="s">
        <v>2604</v>
      </c>
      <c r="G2017" t="s">
        <v>2605</v>
      </c>
    </row>
    <row r="2018" spans="1:7" x14ac:dyDescent="0.2">
      <c r="A2018" t="s">
        <v>8174</v>
      </c>
      <c r="B2018" t="s">
        <v>12044</v>
      </c>
      <c r="C2018" t="s">
        <v>12045</v>
      </c>
      <c r="D2018" t="s">
        <v>12043</v>
      </c>
      <c r="E2018" t="s">
        <v>12046</v>
      </c>
      <c r="F2018" t="s">
        <v>19511</v>
      </c>
      <c r="G2018" t="s">
        <v>2606</v>
      </c>
    </row>
    <row r="2019" spans="1:7" x14ac:dyDescent="0.2">
      <c r="A2019" t="s">
        <v>8186</v>
      </c>
      <c r="B2019" t="s">
        <v>12047</v>
      </c>
      <c r="C2019" t="s">
        <v>12048</v>
      </c>
      <c r="D2019" t="s">
        <v>12043</v>
      </c>
      <c r="E2019" t="s">
        <v>19511</v>
      </c>
      <c r="F2019" t="s">
        <v>19511</v>
      </c>
      <c r="G2019" t="s">
        <v>2607</v>
      </c>
    </row>
    <row r="2020" spans="1:7" x14ac:dyDescent="0.2">
      <c r="A2020" t="s">
        <v>8183</v>
      </c>
      <c r="B2020" t="s">
        <v>12049</v>
      </c>
      <c r="C2020" t="s">
        <v>2608</v>
      </c>
      <c r="D2020" t="s">
        <v>12043</v>
      </c>
      <c r="E2020" t="s">
        <v>12043</v>
      </c>
      <c r="F2020" t="s">
        <v>2609</v>
      </c>
      <c r="G2020" t="s">
        <v>2610</v>
      </c>
    </row>
    <row r="2021" spans="1:7" x14ac:dyDescent="0.2">
      <c r="A2021" t="s">
        <v>8183</v>
      </c>
      <c r="B2021" t="s">
        <v>12050</v>
      </c>
      <c r="C2021" t="s">
        <v>12051</v>
      </c>
      <c r="D2021" t="s">
        <v>12043</v>
      </c>
      <c r="E2021" t="s">
        <v>19511</v>
      </c>
      <c r="F2021" t="s">
        <v>2611</v>
      </c>
      <c r="G2021" t="s">
        <v>2612</v>
      </c>
    </row>
    <row r="2022" spans="1:7" x14ac:dyDescent="0.2">
      <c r="A2022" t="s">
        <v>8174</v>
      </c>
      <c r="B2022" t="s">
        <v>12052</v>
      </c>
      <c r="C2022" t="s">
        <v>12053</v>
      </c>
      <c r="D2022" t="s">
        <v>12043</v>
      </c>
      <c r="E2022" t="s">
        <v>19511</v>
      </c>
      <c r="F2022" t="s">
        <v>19511</v>
      </c>
      <c r="G2022" t="s">
        <v>19511</v>
      </c>
    </row>
    <row r="2023" spans="1:7" x14ac:dyDescent="0.2">
      <c r="A2023" t="s">
        <v>8174</v>
      </c>
      <c r="B2023" t="s">
        <v>12054</v>
      </c>
      <c r="C2023" t="s">
        <v>12055</v>
      </c>
      <c r="D2023" t="s">
        <v>12043</v>
      </c>
      <c r="E2023" t="s">
        <v>19511</v>
      </c>
      <c r="F2023" t="s">
        <v>19511</v>
      </c>
      <c r="G2023" t="s">
        <v>19511</v>
      </c>
    </row>
    <row r="2024" spans="1:7" x14ac:dyDescent="0.2">
      <c r="A2024" t="s">
        <v>8174</v>
      </c>
      <c r="B2024" t="s">
        <v>12056</v>
      </c>
      <c r="C2024" t="s">
        <v>12057</v>
      </c>
      <c r="D2024" t="s">
        <v>12043</v>
      </c>
      <c r="E2024" t="s">
        <v>19511</v>
      </c>
      <c r="F2024" t="s">
        <v>19511</v>
      </c>
      <c r="G2024" t="s">
        <v>2613</v>
      </c>
    </row>
    <row r="2025" spans="1:7" x14ac:dyDescent="0.2">
      <c r="A2025" t="s">
        <v>8174</v>
      </c>
      <c r="B2025" t="s">
        <v>12058</v>
      </c>
      <c r="C2025" t="s">
        <v>12059</v>
      </c>
      <c r="D2025" t="s">
        <v>12043</v>
      </c>
      <c r="E2025" t="s">
        <v>19511</v>
      </c>
      <c r="F2025" t="s">
        <v>19511</v>
      </c>
      <c r="G2025" t="s">
        <v>2614</v>
      </c>
    </row>
    <row r="2026" spans="1:7" x14ac:dyDescent="0.2">
      <c r="A2026" t="s">
        <v>8186</v>
      </c>
      <c r="B2026" t="s">
        <v>12060</v>
      </c>
      <c r="C2026" t="s">
        <v>12061</v>
      </c>
      <c r="D2026" t="s">
        <v>12043</v>
      </c>
      <c r="E2026" t="s">
        <v>19511</v>
      </c>
      <c r="F2026" t="s">
        <v>19511</v>
      </c>
      <c r="G2026" t="s">
        <v>2615</v>
      </c>
    </row>
    <row r="2027" spans="1:7" x14ac:dyDescent="0.2">
      <c r="A2027" t="s">
        <v>8216</v>
      </c>
      <c r="B2027" t="s">
        <v>12062</v>
      </c>
      <c r="C2027" t="s">
        <v>2616</v>
      </c>
      <c r="D2027" t="s">
        <v>12043</v>
      </c>
      <c r="E2027" t="s">
        <v>12043</v>
      </c>
      <c r="F2027" t="s">
        <v>2617</v>
      </c>
      <c r="G2027" t="s">
        <v>2618</v>
      </c>
    </row>
    <row r="2028" spans="1:7" x14ac:dyDescent="0.2">
      <c r="A2028" t="s">
        <v>8186</v>
      </c>
      <c r="B2028" t="s">
        <v>12063</v>
      </c>
      <c r="C2028" t="s">
        <v>12064</v>
      </c>
      <c r="D2028" t="s">
        <v>12043</v>
      </c>
      <c r="E2028" t="s">
        <v>12043</v>
      </c>
      <c r="F2028" t="s">
        <v>2619</v>
      </c>
      <c r="G2028" t="s">
        <v>2620</v>
      </c>
    </row>
    <row r="2029" spans="1:7" x14ac:dyDescent="0.2">
      <c r="A2029" t="s">
        <v>8186</v>
      </c>
      <c r="B2029" t="s">
        <v>12065</v>
      </c>
      <c r="C2029" t="s">
        <v>12066</v>
      </c>
      <c r="D2029" t="s">
        <v>12043</v>
      </c>
      <c r="E2029" t="s">
        <v>12043</v>
      </c>
      <c r="F2029" t="s">
        <v>2621</v>
      </c>
      <c r="G2029" t="s">
        <v>2622</v>
      </c>
    </row>
    <row r="2030" spans="1:7" x14ac:dyDescent="0.2">
      <c r="A2030" t="s">
        <v>8183</v>
      </c>
      <c r="B2030" t="s">
        <v>12067</v>
      </c>
      <c r="C2030" t="s">
        <v>12068</v>
      </c>
      <c r="D2030" t="s">
        <v>12043</v>
      </c>
      <c r="E2030" t="s">
        <v>12043</v>
      </c>
      <c r="F2030" t="s">
        <v>19511</v>
      </c>
      <c r="G2030" t="s">
        <v>2623</v>
      </c>
    </row>
    <row r="2031" spans="1:7" x14ac:dyDescent="0.2">
      <c r="A2031" t="s">
        <v>8183</v>
      </c>
      <c r="B2031" t="s">
        <v>12069</v>
      </c>
      <c r="C2031" t="s">
        <v>12070</v>
      </c>
      <c r="D2031" t="s">
        <v>12043</v>
      </c>
      <c r="E2031" t="s">
        <v>12043</v>
      </c>
      <c r="F2031" t="s">
        <v>19511</v>
      </c>
      <c r="G2031" t="s">
        <v>2624</v>
      </c>
    </row>
    <row r="2032" spans="1:7" x14ac:dyDescent="0.2">
      <c r="A2032" t="s">
        <v>8183</v>
      </c>
      <c r="B2032" t="s">
        <v>12071</v>
      </c>
      <c r="C2032" t="s">
        <v>2616</v>
      </c>
      <c r="D2032" t="s">
        <v>12043</v>
      </c>
      <c r="E2032" t="s">
        <v>12043</v>
      </c>
      <c r="F2032" t="s">
        <v>2617</v>
      </c>
      <c r="G2032" t="s">
        <v>2618</v>
      </c>
    </row>
    <row r="2033" spans="1:7" x14ac:dyDescent="0.2">
      <c r="A2033" t="s">
        <v>8220</v>
      </c>
      <c r="B2033" t="s">
        <v>12072</v>
      </c>
      <c r="C2033" t="s">
        <v>12073</v>
      </c>
      <c r="D2033" t="s">
        <v>12043</v>
      </c>
      <c r="E2033" t="s">
        <v>12043</v>
      </c>
      <c r="F2033" t="s">
        <v>19511</v>
      </c>
      <c r="G2033" t="s">
        <v>19511</v>
      </c>
    </row>
    <row r="2034" spans="1:7" x14ac:dyDescent="0.2">
      <c r="A2034" t="s">
        <v>8183</v>
      </c>
      <c r="B2034" t="s">
        <v>12074</v>
      </c>
      <c r="C2034" t="s">
        <v>12075</v>
      </c>
      <c r="D2034" t="s">
        <v>12043</v>
      </c>
      <c r="E2034" t="s">
        <v>12043</v>
      </c>
      <c r="F2034" t="s">
        <v>2625</v>
      </c>
      <c r="G2034" t="s">
        <v>2626</v>
      </c>
    </row>
    <row r="2035" spans="1:7" x14ac:dyDescent="0.2">
      <c r="A2035" t="s">
        <v>8183</v>
      </c>
      <c r="B2035" t="s">
        <v>12076</v>
      </c>
      <c r="C2035" t="s">
        <v>12077</v>
      </c>
      <c r="D2035" t="s">
        <v>12043</v>
      </c>
      <c r="E2035" t="s">
        <v>12043</v>
      </c>
      <c r="F2035" t="s">
        <v>2627</v>
      </c>
      <c r="G2035" t="s">
        <v>2628</v>
      </c>
    </row>
    <row r="2036" spans="1:7" x14ac:dyDescent="0.2">
      <c r="A2036" t="s">
        <v>8183</v>
      </c>
      <c r="B2036" t="s">
        <v>12078</v>
      </c>
      <c r="C2036" t="s">
        <v>12079</v>
      </c>
      <c r="D2036" t="s">
        <v>12043</v>
      </c>
      <c r="E2036" t="s">
        <v>12043</v>
      </c>
      <c r="F2036" t="s">
        <v>19511</v>
      </c>
      <c r="G2036" t="s">
        <v>2629</v>
      </c>
    </row>
    <row r="2037" spans="1:7" x14ac:dyDescent="0.2">
      <c r="A2037" t="s">
        <v>8183</v>
      </c>
      <c r="B2037" t="s">
        <v>12080</v>
      </c>
      <c r="C2037" t="s">
        <v>12081</v>
      </c>
      <c r="D2037" t="s">
        <v>12043</v>
      </c>
      <c r="E2037" t="s">
        <v>12043</v>
      </c>
      <c r="F2037" t="s">
        <v>2630</v>
      </c>
      <c r="G2037" t="s">
        <v>2631</v>
      </c>
    </row>
    <row r="2038" spans="1:7" x14ac:dyDescent="0.2">
      <c r="A2038" t="s">
        <v>8171</v>
      </c>
      <c r="B2038" t="s">
        <v>12082</v>
      </c>
      <c r="C2038" t="s">
        <v>12083</v>
      </c>
      <c r="D2038" t="s">
        <v>12043</v>
      </c>
      <c r="E2038" t="s">
        <v>12043</v>
      </c>
      <c r="F2038" t="s">
        <v>2632</v>
      </c>
      <c r="G2038" t="s">
        <v>2633</v>
      </c>
    </row>
    <row r="2039" spans="1:7" x14ac:dyDescent="0.2">
      <c r="A2039" t="s">
        <v>8523</v>
      </c>
      <c r="B2039" t="s">
        <v>12084</v>
      </c>
      <c r="C2039" t="s">
        <v>12085</v>
      </c>
      <c r="D2039" t="s">
        <v>12043</v>
      </c>
      <c r="E2039" t="s">
        <v>12043</v>
      </c>
      <c r="F2039" t="s">
        <v>2611</v>
      </c>
      <c r="G2039" t="s">
        <v>2634</v>
      </c>
    </row>
    <row r="2040" spans="1:7" x14ac:dyDescent="0.2">
      <c r="A2040" t="s">
        <v>8171</v>
      </c>
      <c r="B2040" t="s">
        <v>12086</v>
      </c>
      <c r="C2040" t="s">
        <v>19511</v>
      </c>
      <c r="D2040" t="s">
        <v>12043</v>
      </c>
      <c r="E2040" t="s">
        <v>12087</v>
      </c>
      <c r="F2040" t="s">
        <v>19511</v>
      </c>
      <c r="G2040" t="s">
        <v>19511</v>
      </c>
    </row>
    <row r="2041" spans="1:7" x14ac:dyDescent="0.2">
      <c r="A2041" t="s">
        <v>8177</v>
      </c>
      <c r="B2041" t="s">
        <v>12088</v>
      </c>
      <c r="C2041" t="s">
        <v>12089</v>
      </c>
      <c r="D2041" t="s">
        <v>12043</v>
      </c>
      <c r="E2041" t="s">
        <v>12043</v>
      </c>
      <c r="F2041" t="s">
        <v>2635</v>
      </c>
      <c r="G2041" t="s">
        <v>2636</v>
      </c>
    </row>
    <row r="2042" spans="1:7" x14ac:dyDescent="0.2">
      <c r="A2042" t="s">
        <v>8183</v>
      </c>
      <c r="B2042" t="s">
        <v>12090</v>
      </c>
      <c r="C2042" t="s">
        <v>12091</v>
      </c>
      <c r="D2042" t="s">
        <v>12043</v>
      </c>
      <c r="E2042" t="s">
        <v>12043</v>
      </c>
      <c r="F2042" t="s">
        <v>2637</v>
      </c>
      <c r="G2042" t="s">
        <v>2638</v>
      </c>
    </row>
    <row r="2043" spans="1:7" x14ac:dyDescent="0.2">
      <c r="A2043" t="s">
        <v>8174</v>
      </c>
      <c r="B2043" t="s">
        <v>12092</v>
      </c>
      <c r="C2043" t="s">
        <v>2639</v>
      </c>
      <c r="D2043" t="s">
        <v>12043</v>
      </c>
      <c r="E2043" t="s">
        <v>12043</v>
      </c>
      <c r="F2043" t="s">
        <v>19511</v>
      </c>
      <c r="G2043" t="s">
        <v>2640</v>
      </c>
    </row>
    <row r="2044" spans="1:7" x14ac:dyDescent="0.2">
      <c r="A2044" t="s">
        <v>8183</v>
      </c>
      <c r="B2044" t="s">
        <v>12093</v>
      </c>
      <c r="C2044" t="s">
        <v>2641</v>
      </c>
      <c r="D2044" t="s">
        <v>12043</v>
      </c>
      <c r="E2044" t="s">
        <v>12043</v>
      </c>
      <c r="F2044" t="s">
        <v>19511</v>
      </c>
      <c r="G2044" t="s">
        <v>19511</v>
      </c>
    </row>
    <row r="2045" spans="1:7" x14ac:dyDescent="0.2">
      <c r="A2045" t="s">
        <v>8177</v>
      </c>
      <c r="B2045" t="s">
        <v>12094</v>
      </c>
      <c r="C2045" t="s">
        <v>12095</v>
      </c>
      <c r="D2045" t="s">
        <v>12043</v>
      </c>
      <c r="E2045" t="s">
        <v>12043</v>
      </c>
      <c r="F2045" t="s">
        <v>2642</v>
      </c>
      <c r="G2045" t="s">
        <v>2643</v>
      </c>
    </row>
    <row r="2046" spans="1:7" x14ac:dyDescent="0.2">
      <c r="A2046" t="s">
        <v>8174</v>
      </c>
      <c r="B2046" t="s">
        <v>12096</v>
      </c>
      <c r="C2046" t="s">
        <v>12097</v>
      </c>
      <c r="D2046" t="s">
        <v>12043</v>
      </c>
      <c r="E2046" t="s">
        <v>19511</v>
      </c>
      <c r="F2046" t="s">
        <v>19511</v>
      </c>
      <c r="G2046" t="s">
        <v>2644</v>
      </c>
    </row>
    <row r="2047" spans="1:7" x14ac:dyDescent="0.2">
      <c r="A2047" t="s">
        <v>8177</v>
      </c>
      <c r="B2047" t="s">
        <v>12098</v>
      </c>
      <c r="C2047" t="s">
        <v>12099</v>
      </c>
      <c r="D2047" t="s">
        <v>12043</v>
      </c>
      <c r="E2047" t="s">
        <v>12043</v>
      </c>
      <c r="F2047" t="s">
        <v>2645</v>
      </c>
      <c r="G2047" t="s">
        <v>2646</v>
      </c>
    </row>
    <row r="2048" spans="1:7" x14ac:dyDescent="0.2">
      <c r="A2048" t="s">
        <v>8174</v>
      </c>
      <c r="B2048" t="s">
        <v>12100</v>
      </c>
      <c r="C2048" t="s">
        <v>12101</v>
      </c>
      <c r="D2048" t="s">
        <v>12043</v>
      </c>
      <c r="E2048" t="s">
        <v>19511</v>
      </c>
      <c r="F2048" t="s">
        <v>19511</v>
      </c>
      <c r="G2048" t="s">
        <v>2647</v>
      </c>
    </row>
    <row r="2049" spans="1:7" x14ac:dyDescent="0.2">
      <c r="A2049" t="s">
        <v>8174</v>
      </c>
      <c r="B2049" t="s">
        <v>12093</v>
      </c>
      <c r="C2049" t="s">
        <v>2648</v>
      </c>
      <c r="D2049" t="s">
        <v>12043</v>
      </c>
      <c r="E2049" t="s">
        <v>12043</v>
      </c>
      <c r="F2049" t="s">
        <v>2649</v>
      </c>
      <c r="G2049" t="s">
        <v>2650</v>
      </c>
    </row>
    <row r="2050" spans="1:7" x14ac:dyDescent="0.2">
      <c r="A2050" t="s">
        <v>8183</v>
      </c>
      <c r="B2050" t="s">
        <v>12102</v>
      </c>
      <c r="C2050" t="s">
        <v>2651</v>
      </c>
      <c r="D2050" t="s">
        <v>12043</v>
      </c>
      <c r="E2050" t="s">
        <v>12043</v>
      </c>
      <c r="F2050" t="s">
        <v>2652</v>
      </c>
      <c r="G2050" t="s">
        <v>2653</v>
      </c>
    </row>
    <row r="2051" spans="1:7" x14ac:dyDescent="0.2">
      <c r="A2051" t="s">
        <v>8174</v>
      </c>
      <c r="B2051" t="s">
        <v>12103</v>
      </c>
      <c r="C2051" t="s">
        <v>2654</v>
      </c>
      <c r="D2051" t="s">
        <v>12043</v>
      </c>
      <c r="E2051" t="s">
        <v>12043</v>
      </c>
      <c r="F2051" t="s">
        <v>19511</v>
      </c>
      <c r="G2051" t="s">
        <v>2655</v>
      </c>
    </row>
    <row r="2052" spans="1:7" x14ac:dyDescent="0.2">
      <c r="A2052" t="s">
        <v>8183</v>
      </c>
      <c r="B2052" t="s">
        <v>12104</v>
      </c>
      <c r="C2052" t="s">
        <v>2656</v>
      </c>
      <c r="D2052" t="s">
        <v>2711</v>
      </c>
      <c r="E2052" t="s">
        <v>2711</v>
      </c>
      <c r="F2052" t="s">
        <v>19511</v>
      </c>
      <c r="G2052" t="s">
        <v>2657</v>
      </c>
    </row>
    <row r="2053" spans="1:7" x14ac:dyDescent="0.2">
      <c r="A2053" t="s">
        <v>8183</v>
      </c>
      <c r="B2053" t="s">
        <v>12105</v>
      </c>
      <c r="C2053" t="s">
        <v>12106</v>
      </c>
      <c r="D2053" t="s">
        <v>2711</v>
      </c>
      <c r="E2053" t="s">
        <v>2711</v>
      </c>
      <c r="F2053" t="s">
        <v>2658</v>
      </c>
      <c r="G2053" t="s">
        <v>2659</v>
      </c>
    </row>
    <row r="2054" spans="1:7" x14ac:dyDescent="0.2">
      <c r="A2054" t="s">
        <v>8183</v>
      </c>
      <c r="B2054" t="s">
        <v>12107</v>
      </c>
      <c r="C2054" t="s">
        <v>12108</v>
      </c>
      <c r="D2054" t="s">
        <v>2711</v>
      </c>
      <c r="E2054" t="s">
        <v>19511</v>
      </c>
      <c r="F2054" t="s">
        <v>19511</v>
      </c>
      <c r="G2054" t="s">
        <v>2660</v>
      </c>
    </row>
    <row r="2055" spans="1:7" x14ac:dyDescent="0.2">
      <c r="A2055" t="s">
        <v>8183</v>
      </c>
      <c r="B2055" t="s">
        <v>12109</v>
      </c>
      <c r="C2055" t="s">
        <v>12110</v>
      </c>
      <c r="D2055" t="s">
        <v>2711</v>
      </c>
      <c r="E2055" t="s">
        <v>19511</v>
      </c>
      <c r="F2055" t="s">
        <v>19511</v>
      </c>
      <c r="G2055" t="s">
        <v>2661</v>
      </c>
    </row>
    <row r="2056" spans="1:7" x14ac:dyDescent="0.2">
      <c r="A2056" t="s">
        <v>8183</v>
      </c>
      <c r="B2056" t="s">
        <v>12111</v>
      </c>
      <c r="C2056" t="s">
        <v>2662</v>
      </c>
      <c r="D2056" t="s">
        <v>2711</v>
      </c>
      <c r="E2056" t="s">
        <v>2711</v>
      </c>
      <c r="F2056" t="s">
        <v>19511</v>
      </c>
      <c r="G2056" t="s">
        <v>2663</v>
      </c>
    </row>
    <row r="2057" spans="1:7" x14ac:dyDescent="0.2">
      <c r="A2057" t="s">
        <v>8174</v>
      </c>
      <c r="B2057" t="s">
        <v>12112</v>
      </c>
      <c r="C2057" t="s">
        <v>12113</v>
      </c>
      <c r="D2057" t="s">
        <v>2711</v>
      </c>
      <c r="E2057" t="s">
        <v>2711</v>
      </c>
      <c r="F2057" t="s">
        <v>19511</v>
      </c>
      <c r="G2057" t="s">
        <v>2664</v>
      </c>
    </row>
    <row r="2058" spans="1:7" x14ac:dyDescent="0.2">
      <c r="A2058" t="s">
        <v>8216</v>
      </c>
      <c r="B2058" t="s">
        <v>12114</v>
      </c>
      <c r="C2058" t="s">
        <v>2665</v>
      </c>
      <c r="D2058" t="s">
        <v>2711</v>
      </c>
      <c r="E2058" t="s">
        <v>2711</v>
      </c>
      <c r="F2058" t="s">
        <v>19511</v>
      </c>
      <c r="G2058" t="s">
        <v>2666</v>
      </c>
    </row>
    <row r="2059" spans="1:7" x14ac:dyDescent="0.2">
      <c r="A2059" t="s">
        <v>8174</v>
      </c>
      <c r="B2059" t="s">
        <v>12115</v>
      </c>
      <c r="C2059" t="s">
        <v>2667</v>
      </c>
      <c r="D2059" t="s">
        <v>2711</v>
      </c>
      <c r="E2059" t="s">
        <v>2711</v>
      </c>
      <c r="F2059" t="s">
        <v>19511</v>
      </c>
      <c r="G2059" t="s">
        <v>2668</v>
      </c>
    </row>
    <row r="2060" spans="1:7" x14ac:dyDescent="0.2">
      <c r="A2060" t="s">
        <v>8183</v>
      </c>
      <c r="B2060" t="s">
        <v>12116</v>
      </c>
      <c r="C2060" t="s">
        <v>2669</v>
      </c>
      <c r="D2060" t="s">
        <v>2711</v>
      </c>
      <c r="E2060" t="s">
        <v>2711</v>
      </c>
      <c r="F2060" t="s">
        <v>19511</v>
      </c>
      <c r="G2060" t="s">
        <v>2670</v>
      </c>
    </row>
    <row r="2061" spans="1:7" x14ac:dyDescent="0.2">
      <c r="A2061" t="s">
        <v>8174</v>
      </c>
      <c r="B2061" t="s">
        <v>12117</v>
      </c>
      <c r="C2061" t="s">
        <v>2669</v>
      </c>
      <c r="D2061" t="s">
        <v>2711</v>
      </c>
      <c r="E2061" t="s">
        <v>2711</v>
      </c>
      <c r="F2061" t="s">
        <v>19511</v>
      </c>
      <c r="G2061" t="s">
        <v>2671</v>
      </c>
    </row>
    <row r="2062" spans="1:7" x14ac:dyDescent="0.2">
      <c r="A2062" t="s">
        <v>8186</v>
      </c>
      <c r="B2062" t="s">
        <v>12118</v>
      </c>
      <c r="C2062" t="s">
        <v>12119</v>
      </c>
      <c r="D2062" t="s">
        <v>2711</v>
      </c>
      <c r="E2062" t="s">
        <v>2711</v>
      </c>
      <c r="F2062" t="s">
        <v>2672</v>
      </c>
      <c r="G2062" t="s">
        <v>2673</v>
      </c>
    </row>
    <row r="2063" spans="1:7" x14ac:dyDescent="0.2">
      <c r="A2063" t="s">
        <v>8186</v>
      </c>
      <c r="B2063" t="s">
        <v>12120</v>
      </c>
      <c r="C2063" t="s">
        <v>2674</v>
      </c>
      <c r="D2063" t="s">
        <v>2711</v>
      </c>
      <c r="E2063" t="s">
        <v>2711</v>
      </c>
      <c r="F2063" t="s">
        <v>2675</v>
      </c>
      <c r="G2063" t="s">
        <v>2676</v>
      </c>
    </row>
    <row r="2064" spans="1:7" x14ac:dyDescent="0.2">
      <c r="A2064" t="s">
        <v>8183</v>
      </c>
      <c r="B2064" t="s">
        <v>12121</v>
      </c>
      <c r="C2064" t="s">
        <v>12122</v>
      </c>
      <c r="D2064" t="s">
        <v>2711</v>
      </c>
      <c r="E2064" t="s">
        <v>2711</v>
      </c>
      <c r="F2064" t="s">
        <v>2677</v>
      </c>
      <c r="G2064" t="s">
        <v>2678</v>
      </c>
    </row>
    <row r="2065" spans="1:7" x14ac:dyDescent="0.2">
      <c r="A2065" t="s">
        <v>8282</v>
      </c>
      <c r="B2065" t="s">
        <v>12123</v>
      </c>
      <c r="C2065" t="s">
        <v>2679</v>
      </c>
      <c r="D2065" t="s">
        <v>2711</v>
      </c>
      <c r="E2065" t="s">
        <v>2711</v>
      </c>
      <c r="F2065" t="s">
        <v>19511</v>
      </c>
      <c r="G2065" t="s">
        <v>2680</v>
      </c>
    </row>
    <row r="2066" spans="1:7" x14ac:dyDescent="0.2">
      <c r="A2066" t="s">
        <v>8183</v>
      </c>
      <c r="B2066" t="s">
        <v>12124</v>
      </c>
      <c r="C2066" t="s">
        <v>12125</v>
      </c>
      <c r="D2066" t="s">
        <v>2711</v>
      </c>
      <c r="E2066" t="s">
        <v>2711</v>
      </c>
      <c r="F2066" t="s">
        <v>2681</v>
      </c>
      <c r="G2066" t="s">
        <v>2682</v>
      </c>
    </row>
    <row r="2067" spans="1:7" x14ac:dyDescent="0.2">
      <c r="A2067" t="s">
        <v>8183</v>
      </c>
      <c r="B2067" t="s">
        <v>12126</v>
      </c>
      <c r="C2067" t="s">
        <v>12125</v>
      </c>
      <c r="D2067" t="s">
        <v>2711</v>
      </c>
      <c r="E2067" t="s">
        <v>2711</v>
      </c>
      <c r="F2067" t="s">
        <v>2681</v>
      </c>
      <c r="G2067" t="s">
        <v>2682</v>
      </c>
    </row>
    <row r="2068" spans="1:7" x14ac:dyDescent="0.2">
      <c r="A2068" t="s">
        <v>8183</v>
      </c>
      <c r="B2068" t="s">
        <v>12127</v>
      </c>
      <c r="C2068" t="s">
        <v>12128</v>
      </c>
      <c r="D2068" t="s">
        <v>2711</v>
      </c>
      <c r="E2068" t="s">
        <v>2711</v>
      </c>
      <c r="F2068" t="s">
        <v>2683</v>
      </c>
      <c r="G2068" t="s">
        <v>2684</v>
      </c>
    </row>
    <row r="2069" spans="1:7" x14ac:dyDescent="0.2">
      <c r="A2069" t="s">
        <v>8183</v>
      </c>
      <c r="B2069" t="s">
        <v>12129</v>
      </c>
      <c r="C2069" t="s">
        <v>12130</v>
      </c>
      <c r="D2069" t="s">
        <v>2711</v>
      </c>
      <c r="E2069" t="s">
        <v>2711</v>
      </c>
      <c r="F2069" t="s">
        <v>19511</v>
      </c>
      <c r="G2069" t="s">
        <v>2685</v>
      </c>
    </row>
    <row r="2070" spans="1:7" x14ac:dyDescent="0.2">
      <c r="A2070" t="s">
        <v>8216</v>
      </c>
      <c r="B2070" t="s">
        <v>12131</v>
      </c>
      <c r="C2070" t="s">
        <v>12132</v>
      </c>
      <c r="D2070" t="s">
        <v>2711</v>
      </c>
      <c r="E2070" t="s">
        <v>2711</v>
      </c>
      <c r="F2070" t="s">
        <v>2686</v>
      </c>
      <c r="G2070" t="s">
        <v>2687</v>
      </c>
    </row>
    <row r="2071" spans="1:7" x14ac:dyDescent="0.2">
      <c r="A2071" t="s">
        <v>8183</v>
      </c>
      <c r="B2071" t="s">
        <v>12133</v>
      </c>
      <c r="C2071" t="s">
        <v>12134</v>
      </c>
      <c r="D2071" t="s">
        <v>2711</v>
      </c>
      <c r="E2071" t="s">
        <v>2711</v>
      </c>
      <c r="F2071" t="s">
        <v>2688</v>
      </c>
      <c r="G2071" t="s">
        <v>2689</v>
      </c>
    </row>
    <row r="2072" spans="1:7" x14ac:dyDescent="0.2">
      <c r="A2072" t="s">
        <v>8183</v>
      </c>
      <c r="B2072" t="s">
        <v>12135</v>
      </c>
      <c r="C2072" t="s">
        <v>12136</v>
      </c>
      <c r="D2072" t="s">
        <v>2711</v>
      </c>
      <c r="E2072" t="s">
        <v>2711</v>
      </c>
      <c r="F2072" t="s">
        <v>19511</v>
      </c>
      <c r="G2072" t="s">
        <v>2690</v>
      </c>
    </row>
    <row r="2073" spans="1:7" x14ac:dyDescent="0.2">
      <c r="A2073" t="s">
        <v>8183</v>
      </c>
      <c r="B2073" t="s">
        <v>12137</v>
      </c>
      <c r="C2073" t="s">
        <v>12138</v>
      </c>
      <c r="D2073" t="s">
        <v>2711</v>
      </c>
      <c r="E2073" t="s">
        <v>2711</v>
      </c>
      <c r="F2073" t="s">
        <v>2691</v>
      </c>
      <c r="G2073" t="s">
        <v>2692</v>
      </c>
    </row>
    <row r="2074" spans="1:7" x14ac:dyDescent="0.2">
      <c r="A2074" t="s">
        <v>8183</v>
      </c>
      <c r="B2074" t="s">
        <v>12139</v>
      </c>
      <c r="C2074" t="s">
        <v>12140</v>
      </c>
      <c r="D2074" t="s">
        <v>2711</v>
      </c>
      <c r="E2074" t="s">
        <v>2711</v>
      </c>
      <c r="F2074" t="s">
        <v>2693</v>
      </c>
      <c r="G2074" t="s">
        <v>2694</v>
      </c>
    </row>
    <row r="2075" spans="1:7" x14ac:dyDescent="0.2">
      <c r="A2075" t="s">
        <v>8220</v>
      </c>
      <c r="B2075" t="s">
        <v>12141</v>
      </c>
      <c r="C2075" t="s">
        <v>19511</v>
      </c>
      <c r="D2075" t="s">
        <v>2711</v>
      </c>
      <c r="E2075" t="s">
        <v>2711</v>
      </c>
      <c r="F2075" t="s">
        <v>19511</v>
      </c>
      <c r="G2075" t="s">
        <v>2695</v>
      </c>
    </row>
    <row r="2076" spans="1:7" x14ac:dyDescent="0.2">
      <c r="A2076" t="s">
        <v>8183</v>
      </c>
      <c r="B2076" t="s">
        <v>12142</v>
      </c>
      <c r="C2076" t="s">
        <v>12143</v>
      </c>
      <c r="D2076" t="s">
        <v>2711</v>
      </c>
      <c r="E2076" t="s">
        <v>2711</v>
      </c>
      <c r="F2076" t="s">
        <v>2696</v>
      </c>
      <c r="G2076" t="s">
        <v>2697</v>
      </c>
    </row>
    <row r="2077" spans="1:7" x14ac:dyDescent="0.2">
      <c r="A2077" t="s">
        <v>8216</v>
      </c>
      <c r="B2077" t="s">
        <v>12144</v>
      </c>
      <c r="C2077" t="s">
        <v>12145</v>
      </c>
      <c r="D2077" t="s">
        <v>2711</v>
      </c>
      <c r="E2077" t="s">
        <v>19511</v>
      </c>
      <c r="F2077" t="s">
        <v>2698</v>
      </c>
      <c r="G2077" t="s">
        <v>2699</v>
      </c>
    </row>
    <row r="2078" spans="1:7" x14ac:dyDescent="0.2">
      <c r="A2078" t="s">
        <v>8183</v>
      </c>
      <c r="B2078" t="s">
        <v>12146</v>
      </c>
      <c r="C2078" t="s">
        <v>12147</v>
      </c>
      <c r="D2078" t="s">
        <v>2711</v>
      </c>
      <c r="E2078" t="s">
        <v>2711</v>
      </c>
      <c r="F2078" t="s">
        <v>2700</v>
      </c>
      <c r="G2078" t="s">
        <v>2701</v>
      </c>
    </row>
    <row r="2079" spans="1:7" x14ac:dyDescent="0.2">
      <c r="A2079" t="s">
        <v>8183</v>
      </c>
      <c r="B2079" t="s">
        <v>12148</v>
      </c>
      <c r="C2079" t="s">
        <v>12149</v>
      </c>
      <c r="D2079" t="s">
        <v>2711</v>
      </c>
      <c r="E2079" t="s">
        <v>19511</v>
      </c>
      <c r="F2079" t="s">
        <v>2702</v>
      </c>
      <c r="G2079" t="s">
        <v>2703</v>
      </c>
    </row>
    <row r="2080" spans="1:7" x14ac:dyDescent="0.2">
      <c r="A2080" t="s">
        <v>8906</v>
      </c>
      <c r="B2080" t="s">
        <v>8977</v>
      </c>
      <c r="C2080" t="s">
        <v>12149</v>
      </c>
      <c r="D2080" t="s">
        <v>2711</v>
      </c>
      <c r="E2080" t="s">
        <v>2711</v>
      </c>
      <c r="F2080" t="s">
        <v>2704</v>
      </c>
      <c r="G2080" t="s">
        <v>2703</v>
      </c>
    </row>
    <row r="2081" spans="1:7" x14ac:dyDescent="0.2">
      <c r="A2081" t="s">
        <v>8174</v>
      </c>
      <c r="B2081" t="s">
        <v>12150</v>
      </c>
      <c r="C2081" t="s">
        <v>12151</v>
      </c>
      <c r="D2081" t="s">
        <v>2711</v>
      </c>
      <c r="E2081" t="s">
        <v>19511</v>
      </c>
      <c r="F2081" t="s">
        <v>19511</v>
      </c>
      <c r="G2081" t="s">
        <v>2705</v>
      </c>
    </row>
    <row r="2082" spans="1:7" x14ac:dyDescent="0.2">
      <c r="A2082" t="s">
        <v>8183</v>
      </c>
      <c r="B2082" t="s">
        <v>12152</v>
      </c>
      <c r="C2082" t="s">
        <v>12152</v>
      </c>
      <c r="D2082" t="s">
        <v>2711</v>
      </c>
      <c r="E2082" t="s">
        <v>19511</v>
      </c>
      <c r="F2082" t="s">
        <v>2706</v>
      </c>
      <c r="G2082" t="s">
        <v>2707</v>
      </c>
    </row>
    <row r="2083" spans="1:7" x14ac:dyDescent="0.2">
      <c r="A2083" t="s">
        <v>8183</v>
      </c>
      <c r="B2083" t="s">
        <v>12153</v>
      </c>
      <c r="C2083" t="s">
        <v>12154</v>
      </c>
      <c r="D2083" t="s">
        <v>2711</v>
      </c>
      <c r="E2083" t="s">
        <v>19511</v>
      </c>
      <c r="F2083" t="s">
        <v>2708</v>
      </c>
      <c r="G2083" t="s">
        <v>2709</v>
      </c>
    </row>
    <row r="2084" spans="1:7" x14ac:dyDescent="0.2">
      <c r="A2084" t="s">
        <v>8174</v>
      </c>
      <c r="B2084" t="s">
        <v>12155</v>
      </c>
      <c r="C2084" t="s">
        <v>12156</v>
      </c>
      <c r="D2084" t="s">
        <v>2711</v>
      </c>
      <c r="E2084" t="s">
        <v>19511</v>
      </c>
      <c r="F2084" t="s">
        <v>2710</v>
      </c>
      <c r="G2084" t="s">
        <v>2705</v>
      </c>
    </row>
    <row r="2085" spans="1:7" x14ac:dyDescent="0.2">
      <c r="A2085" t="s">
        <v>8174</v>
      </c>
      <c r="B2085" t="s">
        <v>12157</v>
      </c>
      <c r="C2085" t="s">
        <v>12158</v>
      </c>
      <c r="D2085" t="s">
        <v>2711</v>
      </c>
      <c r="E2085" t="s">
        <v>2711</v>
      </c>
      <c r="F2085" t="s">
        <v>2712</v>
      </c>
      <c r="G2085" t="s">
        <v>2713</v>
      </c>
    </row>
    <row r="2086" spans="1:7" x14ac:dyDescent="0.2">
      <c r="A2086" t="s">
        <v>8183</v>
      </c>
      <c r="B2086" t="s">
        <v>12159</v>
      </c>
      <c r="C2086" t="s">
        <v>12160</v>
      </c>
      <c r="D2086" t="s">
        <v>2711</v>
      </c>
      <c r="E2086" t="s">
        <v>19511</v>
      </c>
      <c r="F2086" t="s">
        <v>2714</v>
      </c>
      <c r="G2086" t="s">
        <v>2715</v>
      </c>
    </row>
    <row r="2087" spans="1:7" x14ac:dyDescent="0.2">
      <c r="A2087" t="s">
        <v>8186</v>
      </c>
      <c r="B2087" t="s">
        <v>12161</v>
      </c>
      <c r="C2087" t="s">
        <v>2716</v>
      </c>
      <c r="D2087" t="s">
        <v>2711</v>
      </c>
      <c r="E2087" t="s">
        <v>2711</v>
      </c>
      <c r="F2087" t="s">
        <v>2717</v>
      </c>
      <c r="G2087" t="s">
        <v>2718</v>
      </c>
    </row>
    <row r="2088" spans="1:7" x14ac:dyDescent="0.2">
      <c r="A2088" t="s">
        <v>8183</v>
      </c>
      <c r="B2088" t="s">
        <v>12162</v>
      </c>
      <c r="C2088" t="s">
        <v>12163</v>
      </c>
      <c r="D2088" t="s">
        <v>2711</v>
      </c>
      <c r="E2088" t="s">
        <v>2711</v>
      </c>
      <c r="F2088" t="s">
        <v>19511</v>
      </c>
      <c r="G2088" t="s">
        <v>2719</v>
      </c>
    </row>
    <row r="2089" spans="1:7" x14ac:dyDescent="0.2">
      <c r="A2089" t="s">
        <v>8216</v>
      </c>
      <c r="B2089" t="s">
        <v>12164</v>
      </c>
      <c r="C2089" t="s">
        <v>12165</v>
      </c>
      <c r="D2089" t="s">
        <v>2711</v>
      </c>
      <c r="E2089" t="s">
        <v>2711</v>
      </c>
      <c r="F2089" t="s">
        <v>2720</v>
      </c>
      <c r="G2089" t="s">
        <v>2721</v>
      </c>
    </row>
    <row r="2090" spans="1:7" x14ac:dyDescent="0.2">
      <c r="A2090" t="s">
        <v>8174</v>
      </c>
      <c r="B2090" t="s">
        <v>12166</v>
      </c>
      <c r="C2090" t="s">
        <v>12167</v>
      </c>
      <c r="D2090" t="s">
        <v>2711</v>
      </c>
      <c r="E2090" t="s">
        <v>2711</v>
      </c>
      <c r="F2090" t="s">
        <v>19511</v>
      </c>
      <c r="G2090" t="s">
        <v>2722</v>
      </c>
    </row>
    <row r="2091" spans="1:7" x14ac:dyDescent="0.2">
      <c r="A2091" t="s">
        <v>8183</v>
      </c>
      <c r="B2091" t="s">
        <v>12168</v>
      </c>
      <c r="C2091" t="s">
        <v>12169</v>
      </c>
      <c r="D2091" t="s">
        <v>2711</v>
      </c>
      <c r="E2091" t="s">
        <v>12170</v>
      </c>
      <c r="F2091" t="s">
        <v>2723</v>
      </c>
      <c r="G2091" t="s">
        <v>2724</v>
      </c>
    </row>
    <row r="2092" spans="1:7" x14ac:dyDescent="0.2">
      <c r="A2092" t="s">
        <v>8183</v>
      </c>
      <c r="B2092" t="s">
        <v>12171</v>
      </c>
      <c r="C2092" t="s">
        <v>12172</v>
      </c>
      <c r="D2092" t="s">
        <v>2799</v>
      </c>
      <c r="E2092" t="s">
        <v>19511</v>
      </c>
      <c r="F2092" t="s">
        <v>2725</v>
      </c>
      <c r="G2092" t="s">
        <v>2726</v>
      </c>
    </row>
    <row r="2093" spans="1:7" x14ac:dyDescent="0.2">
      <c r="A2093" t="s">
        <v>8183</v>
      </c>
      <c r="B2093" t="s">
        <v>12173</v>
      </c>
      <c r="C2093" t="s">
        <v>12174</v>
      </c>
      <c r="D2093" t="s">
        <v>2799</v>
      </c>
      <c r="E2093" t="s">
        <v>12175</v>
      </c>
      <c r="F2093" t="s">
        <v>19511</v>
      </c>
      <c r="G2093" t="s">
        <v>2727</v>
      </c>
    </row>
    <row r="2094" spans="1:7" x14ac:dyDescent="0.2">
      <c r="A2094" t="s">
        <v>8186</v>
      </c>
      <c r="B2094" t="s">
        <v>12176</v>
      </c>
      <c r="C2094" t="s">
        <v>19511</v>
      </c>
      <c r="D2094" t="s">
        <v>2799</v>
      </c>
      <c r="E2094" t="s">
        <v>2728</v>
      </c>
      <c r="F2094" t="s">
        <v>19511</v>
      </c>
      <c r="G2094" t="s">
        <v>2729</v>
      </c>
    </row>
    <row r="2095" spans="1:7" x14ac:dyDescent="0.2">
      <c r="A2095" t="s">
        <v>8183</v>
      </c>
      <c r="B2095" t="s">
        <v>8563</v>
      </c>
      <c r="C2095" t="s">
        <v>12177</v>
      </c>
      <c r="D2095" t="s">
        <v>2799</v>
      </c>
      <c r="E2095" t="s">
        <v>19511</v>
      </c>
      <c r="F2095" t="s">
        <v>19511</v>
      </c>
      <c r="G2095" t="s">
        <v>2730</v>
      </c>
    </row>
    <row r="2096" spans="1:7" x14ac:dyDescent="0.2">
      <c r="A2096" t="s">
        <v>8186</v>
      </c>
      <c r="B2096" t="s">
        <v>12178</v>
      </c>
      <c r="C2096" t="s">
        <v>12179</v>
      </c>
      <c r="D2096" t="s">
        <v>2799</v>
      </c>
      <c r="E2096" t="s">
        <v>19511</v>
      </c>
      <c r="F2096" t="s">
        <v>19511</v>
      </c>
      <c r="G2096" t="s">
        <v>2731</v>
      </c>
    </row>
    <row r="2097" spans="1:7" x14ac:dyDescent="0.2">
      <c r="A2097" t="s">
        <v>8171</v>
      </c>
      <c r="B2097" t="s">
        <v>12180</v>
      </c>
      <c r="C2097" t="s">
        <v>12181</v>
      </c>
      <c r="D2097" t="s">
        <v>2799</v>
      </c>
      <c r="E2097" t="s">
        <v>12182</v>
      </c>
      <c r="F2097" t="s">
        <v>2733</v>
      </c>
      <c r="G2097" t="s">
        <v>2732</v>
      </c>
    </row>
    <row r="2098" spans="1:7" x14ac:dyDescent="0.2">
      <c r="A2098" t="s">
        <v>8183</v>
      </c>
      <c r="B2098" t="s">
        <v>12183</v>
      </c>
      <c r="C2098" t="s">
        <v>12184</v>
      </c>
      <c r="D2098" t="s">
        <v>2799</v>
      </c>
      <c r="E2098" t="s">
        <v>19511</v>
      </c>
      <c r="F2098" t="s">
        <v>2734</v>
      </c>
      <c r="G2098" t="s">
        <v>2735</v>
      </c>
    </row>
    <row r="2099" spans="1:7" x14ac:dyDescent="0.2">
      <c r="A2099" t="s">
        <v>8183</v>
      </c>
      <c r="B2099" t="s">
        <v>12185</v>
      </c>
      <c r="C2099" t="s">
        <v>12186</v>
      </c>
      <c r="D2099" t="s">
        <v>2799</v>
      </c>
      <c r="E2099" t="s">
        <v>19511</v>
      </c>
      <c r="F2099" t="s">
        <v>19511</v>
      </c>
      <c r="G2099" t="s">
        <v>2736</v>
      </c>
    </row>
    <row r="2100" spans="1:7" x14ac:dyDescent="0.2">
      <c r="A2100" t="s">
        <v>8186</v>
      </c>
      <c r="B2100" t="s">
        <v>12187</v>
      </c>
      <c r="C2100" t="s">
        <v>12188</v>
      </c>
      <c r="D2100" t="s">
        <v>2799</v>
      </c>
      <c r="E2100" t="s">
        <v>12189</v>
      </c>
      <c r="F2100" t="s">
        <v>2737</v>
      </c>
      <c r="G2100" t="s">
        <v>2738</v>
      </c>
    </row>
    <row r="2101" spans="1:7" x14ac:dyDescent="0.2">
      <c r="A2101" t="s">
        <v>8174</v>
      </c>
      <c r="B2101" t="s">
        <v>12190</v>
      </c>
      <c r="C2101" t="s">
        <v>12191</v>
      </c>
      <c r="D2101" t="s">
        <v>2799</v>
      </c>
      <c r="E2101" t="s">
        <v>11194</v>
      </c>
      <c r="F2101" t="s">
        <v>19511</v>
      </c>
      <c r="G2101" t="s">
        <v>2739</v>
      </c>
    </row>
    <row r="2102" spans="1:7" x14ac:dyDescent="0.2">
      <c r="A2102" t="s">
        <v>8171</v>
      </c>
      <c r="B2102" t="s">
        <v>12192</v>
      </c>
      <c r="C2102" t="s">
        <v>12193</v>
      </c>
      <c r="D2102" t="s">
        <v>2799</v>
      </c>
      <c r="E2102" t="s">
        <v>12194</v>
      </c>
      <c r="F2102" t="s">
        <v>2740</v>
      </c>
      <c r="G2102" t="s">
        <v>2741</v>
      </c>
    </row>
    <row r="2103" spans="1:7" x14ac:dyDescent="0.2">
      <c r="A2103" t="s">
        <v>8183</v>
      </c>
      <c r="B2103" t="s">
        <v>12195</v>
      </c>
      <c r="C2103" t="s">
        <v>12196</v>
      </c>
      <c r="D2103" t="s">
        <v>2799</v>
      </c>
      <c r="E2103" t="s">
        <v>12197</v>
      </c>
      <c r="F2103" t="s">
        <v>2742</v>
      </c>
      <c r="G2103" t="s">
        <v>2743</v>
      </c>
    </row>
    <row r="2104" spans="1:7" x14ac:dyDescent="0.2">
      <c r="A2104" t="s">
        <v>8174</v>
      </c>
      <c r="B2104" t="s">
        <v>12198</v>
      </c>
      <c r="C2104" t="s">
        <v>12199</v>
      </c>
      <c r="D2104" t="s">
        <v>2799</v>
      </c>
      <c r="E2104" t="s">
        <v>19511</v>
      </c>
      <c r="F2104" t="s">
        <v>2744</v>
      </c>
      <c r="G2104" t="s">
        <v>2745</v>
      </c>
    </row>
    <row r="2105" spans="1:7" x14ac:dyDescent="0.2">
      <c r="A2105" t="s">
        <v>8183</v>
      </c>
      <c r="B2105" t="s">
        <v>12200</v>
      </c>
      <c r="C2105" t="s">
        <v>12201</v>
      </c>
      <c r="D2105" t="s">
        <v>2799</v>
      </c>
      <c r="E2105" t="s">
        <v>2799</v>
      </c>
      <c r="F2105" t="s">
        <v>2746</v>
      </c>
      <c r="G2105" t="s">
        <v>2747</v>
      </c>
    </row>
    <row r="2106" spans="1:7" x14ac:dyDescent="0.2">
      <c r="A2106" t="s">
        <v>8183</v>
      </c>
      <c r="B2106" t="s">
        <v>12202</v>
      </c>
      <c r="C2106" t="s">
        <v>12203</v>
      </c>
      <c r="D2106" t="s">
        <v>2799</v>
      </c>
      <c r="E2106" t="s">
        <v>2799</v>
      </c>
      <c r="F2106" t="s">
        <v>19511</v>
      </c>
      <c r="G2106" t="s">
        <v>19511</v>
      </c>
    </row>
    <row r="2107" spans="1:7" x14ac:dyDescent="0.2">
      <c r="A2107" t="s">
        <v>8183</v>
      </c>
      <c r="B2107" t="s">
        <v>12204</v>
      </c>
      <c r="C2107" t="s">
        <v>12205</v>
      </c>
      <c r="D2107" t="s">
        <v>2799</v>
      </c>
      <c r="E2107" t="s">
        <v>2799</v>
      </c>
      <c r="F2107" t="s">
        <v>2748</v>
      </c>
      <c r="G2107" t="s">
        <v>2749</v>
      </c>
    </row>
    <row r="2108" spans="1:7" x14ac:dyDescent="0.2">
      <c r="A2108" t="s">
        <v>8220</v>
      </c>
      <c r="B2108" t="s">
        <v>12206</v>
      </c>
      <c r="C2108" t="s">
        <v>19511</v>
      </c>
      <c r="D2108" t="s">
        <v>2799</v>
      </c>
      <c r="E2108" t="s">
        <v>12207</v>
      </c>
      <c r="F2108" t="s">
        <v>19511</v>
      </c>
      <c r="G2108" t="s">
        <v>19511</v>
      </c>
    </row>
    <row r="2109" spans="1:7" x14ac:dyDescent="0.2">
      <c r="A2109" t="s">
        <v>8220</v>
      </c>
      <c r="B2109" t="s">
        <v>12208</v>
      </c>
      <c r="C2109" t="s">
        <v>19511</v>
      </c>
      <c r="D2109" t="s">
        <v>2799</v>
      </c>
      <c r="E2109" t="s">
        <v>12209</v>
      </c>
      <c r="F2109" t="s">
        <v>19511</v>
      </c>
      <c r="G2109" t="s">
        <v>19511</v>
      </c>
    </row>
    <row r="2110" spans="1:7" x14ac:dyDescent="0.2">
      <c r="A2110" t="s">
        <v>8186</v>
      </c>
      <c r="B2110" t="s">
        <v>12210</v>
      </c>
      <c r="C2110" t="s">
        <v>12211</v>
      </c>
      <c r="D2110" t="s">
        <v>2799</v>
      </c>
      <c r="E2110" t="s">
        <v>12197</v>
      </c>
      <c r="F2110" t="s">
        <v>19511</v>
      </c>
      <c r="G2110" t="s">
        <v>19511</v>
      </c>
    </row>
    <row r="2111" spans="1:7" x14ac:dyDescent="0.2">
      <c r="A2111" t="s">
        <v>8183</v>
      </c>
      <c r="B2111" t="s">
        <v>12212</v>
      </c>
      <c r="C2111" t="s">
        <v>12213</v>
      </c>
      <c r="D2111" t="s">
        <v>2799</v>
      </c>
      <c r="E2111" t="s">
        <v>2799</v>
      </c>
      <c r="F2111" t="s">
        <v>2750</v>
      </c>
      <c r="G2111" t="s">
        <v>2751</v>
      </c>
    </row>
    <row r="2112" spans="1:7" x14ac:dyDescent="0.2">
      <c r="A2112" t="s">
        <v>8186</v>
      </c>
      <c r="B2112" t="s">
        <v>12214</v>
      </c>
      <c r="C2112" t="s">
        <v>12215</v>
      </c>
      <c r="D2112" t="s">
        <v>2799</v>
      </c>
      <c r="E2112" t="s">
        <v>2799</v>
      </c>
      <c r="F2112" t="s">
        <v>2752</v>
      </c>
      <c r="G2112" t="s">
        <v>2753</v>
      </c>
    </row>
    <row r="2113" spans="1:7" x14ac:dyDescent="0.2">
      <c r="A2113" t="s">
        <v>8186</v>
      </c>
      <c r="B2113" t="s">
        <v>12216</v>
      </c>
      <c r="C2113" t="s">
        <v>12217</v>
      </c>
      <c r="D2113" t="s">
        <v>2799</v>
      </c>
      <c r="E2113" t="s">
        <v>2799</v>
      </c>
      <c r="F2113" t="s">
        <v>19511</v>
      </c>
      <c r="G2113" t="s">
        <v>2754</v>
      </c>
    </row>
    <row r="2114" spans="1:7" x14ac:dyDescent="0.2">
      <c r="A2114" t="s">
        <v>8186</v>
      </c>
      <c r="B2114" t="s">
        <v>12218</v>
      </c>
      <c r="C2114" t="s">
        <v>12219</v>
      </c>
      <c r="D2114" t="s">
        <v>2799</v>
      </c>
      <c r="E2114" t="s">
        <v>2799</v>
      </c>
      <c r="F2114" t="s">
        <v>2755</v>
      </c>
      <c r="G2114" t="s">
        <v>2756</v>
      </c>
    </row>
    <row r="2115" spans="1:7" x14ac:dyDescent="0.2">
      <c r="A2115" t="s">
        <v>8186</v>
      </c>
      <c r="B2115" t="s">
        <v>12220</v>
      </c>
      <c r="C2115" t="s">
        <v>2757</v>
      </c>
      <c r="D2115" t="s">
        <v>2799</v>
      </c>
      <c r="E2115" t="s">
        <v>2799</v>
      </c>
      <c r="F2115" t="s">
        <v>2758</v>
      </c>
      <c r="G2115" t="s">
        <v>2759</v>
      </c>
    </row>
    <row r="2116" spans="1:7" x14ac:dyDescent="0.2">
      <c r="A2116" t="s">
        <v>8183</v>
      </c>
      <c r="B2116" t="s">
        <v>12221</v>
      </c>
      <c r="C2116" t="s">
        <v>12222</v>
      </c>
      <c r="D2116" t="s">
        <v>2799</v>
      </c>
      <c r="E2116" t="s">
        <v>2799</v>
      </c>
      <c r="F2116" t="s">
        <v>2760</v>
      </c>
      <c r="G2116" t="s">
        <v>2761</v>
      </c>
    </row>
    <row r="2117" spans="1:7" x14ac:dyDescent="0.2">
      <c r="A2117" t="s">
        <v>8186</v>
      </c>
      <c r="B2117" t="s">
        <v>12223</v>
      </c>
      <c r="C2117" t="s">
        <v>12224</v>
      </c>
      <c r="D2117" t="s">
        <v>2799</v>
      </c>
      <c r="E2117" t="s">
        <v>12225</v>
      </c>
      <c r="F2117" t="s">
        <v>19511</v>
      </c>
      <c r="G2117" t="s">
        <v>2762</v>
      </c>
    </row>
    <row r="2118" spans="1:7" x14ac:dyDescent="0.2">
      <c r="A2118" t="s">
        <v>8216</v>
      </c>
      <c r="B2118" t="s">
        <v>12226</v>
      </c>
      <c r="C2118" t="s">
        <v>12227</v>
      </c>
      <c r="D2118" t="s">
        <v>2799</v>
      </c>
      <c r="E2118" t="s">
        <v>2799</v>
      </c>
      <c r="F2118" t="s">
        <v>2763</v>
      </c>
      <c r="G2118" t="s">
        <v>2764</v>
      </c>
    </row>
    <row r="2119" spans="1:7" x14ac:dyDescent="0.2">
      <c r="A2119" t="s">
        <v>8186</v>
      </c>
      <c r="B2119" t="s">
        <v>12228</v>
      </c>
      <c r="C2119" t="s">
        <v>12229</v>
      </c>
      <c r="D2119" t="s">
        <v>2799</v>
      </c>
      <c r="E2119" t="s">
        <v>2799</v>
      </c>
      <c r="F2119" t="s">
        <v>2765</v>
      </c>
      <c r="G2119" t="s">
        <v>2766</v>
      </c>
    </row>
    <row r="2120" spans="1:7" x14ac:dyDescent="0.2">
      <c r="A2120" t="s">
        <v>8186</v>
      </c>
      <c r="B2120" t="s">
        <v>12230</v>
      </c>
      <c r="C2120" t="s">
        <v>12231</v>
      </c>
      <c r="D2120" t="s">
        <v>2799</v>
      </c>
      <c r="E2120" t="s">
        <v>2799</v>
      </c>
      <c r="F2120" t="s">
        <v>19511</v>
      </c>
      <c r="G2120" t="s">
        <v>2767</v>
      </c>
    </row>
    <row r="2121" spans="1:7" x14ac:dyDescent="0.2">
      <c r="A2121" t="s">
        <v>8186</v>
      </c>
      <c r="B2121" t="s">
        <v>12232</v>
      </c>
      <c r="C2121" t="s">
        <v>12233</v>
      </c>
      <c r="D2121" t="s">
        <v>2799</v>
      </c>
      <c r="E2121" t="s">
        <v>2799</v>
      </c>
      <c r="F2121" t="s">
        <v>19511</v>
      </c>
      <c r="G2121" t="s">
        <v>2768</v>
      </c>
    </row>
    <row r="2122" spans="1:7" x14ac:dyDescent="0.2">
      <c r="A2122" t="s">
        <v>8183</v>
      </c>
      <c r="B2122" t="s">
        <v>12234</v>
      </c>
      <c r="C2122" t="s">
        <v>2769</v>
      </c>
      <c r="D2122" t="s">
        <v>2799</v>
      </c>
      <c r="E2122" t="s">
        <v>2799</v>
      </c>
      <c r="F2122" t="s">
        <v>2770</v>
      </c>
      <c r="G2122" t="s">
        <v>2771</v>
      </c>
    </row>
    <row r="2123" spans="1:7" x14ac:dyDescent="0.2">
      <c r="A2123" t="s">
        <v>8216</v>
      </c>
      <c r="B2123" t="s">
        <v>12235</v>
      </c>
      <c r="C2123" t="s">
        <v>12236</v>
      </c>
      <c r="D2123" t="s">
        <v>2799</v>
      </c>
      <c r="E2123" t="s">
        <v>2799</v>
      </c>
      <c r="F2123" t="s">
        <v>19511</v>
      </c>
      <c r="G2123" t="s">
        <v>2772</v>
      </c>
    </row>
    <row r="2124" spans="1:7" x14ac:dyDescent="0.2">
      <c r="A2124" t="s">
        <v>8183</v>
      </c>
      <c r="B2124" t="s">
        <v>12237</v>
      </c>
      <c r="C2124" t="s">
        <v>12238</v>
      </c>
      <c r="D2124" t="s">
        <v>2799</v>
      </c>
      <c r="E2124" t="s">
        <v>2799</v>
      </c>
      <c r="F2124" t="s">
        <v>2746</v>
      </c>
      <c r="G2124" t="s">
        <v>2747</v>
      </c>
    </row>
    <row r="2125" spans="1:7" x14ac:dyDescent="0.2">
      <c r="A2125" t="s">
        <v>8177</v>
      </c>
      <c r="B2125" t="s">
        <v>12239</v>
      </c>
      <c r="C2125" t="s">
        <v>12240</v>
      </c>
      <c r="D2125" t="s">
        <v>2799</v>
      </c>
      <c r="E2125" t="s">
        <v>2799</v>
      </c>
      <c r="F2125" t="s">
        <v>19511</v>
      </c>
      <c r="G2125" t="s">
        <v>2773</v>
      </c>
    </row>
    <row r="2126" spans="1:7" x14ac:dyDescent="0.2">
      <c r="A2126" t="s">
        <v>8186</v>
      </c>
      <c r="B2126" t="s">
        <v>12241</v>
      </c>
      <c r="C2126" t="s">
        <v>12242</v>
      </c>
      <c r="D2126" t="s">
        <v>2799</v>
      </c>
      <c r="E2126" t="s">
        <v>2799</v>
      </c>
      <c r="F2126" t="s">
        <v>19511</v>
      </c>
      <c r="G2126" t="s">
        <v>19511</v>
      </c>
    </row>
    <row r="2127" spans="1:7" x14ac:dyDescent="0.2">
      <c r="A2127" t="s">
        <v>8282</v>
      </c>
      <c r="B2127" t="s">
        <v>12243</v>
      </c>
      <c r="C2127" t="s">
        <v>12244</v>
      </c>
      <c r="D2127" t="s">
        <v>2799</v>
      </c>
      <c r="E2127" t="s">
        <v>2799</v>
      </c>
      <c r="F2127" t="s">
        <v>2774</v>
      </c>
      <c r="G2127" t="s">
        <v>2775</v>
      </c>
    </row>
    <row r="2128" spans="1:7" x14ac:dyDescent="0.2">
      <c r="A2128" t="s">
        <v>8216</v>
      </c>
      <c r="B2128" t="s">
        <v>12245</v>
      </c>
      <c r="C2128" t="s">
        <v>12246</v>
      </c>
      <c r="D2128" t="s">
        <v>2799</v>
      </c>
      <c r="E2128" t="s">
        <v>2799</v>
      </c>
      <c r="F2128" t="s">
        <v>2776</v>
      </c>
      <c r="G2128" t="s">
        <v>2777</v>
      </c>
    </row>
    <row r="2129" spans="1:7" x14ac:dyDescent="0.2">
      <c r="A2129" t="s">
        <v>8216</v>
      </c>
      <c r="B2129" t="s">
        <v>12247</v>
      </c>
      <c r="C2129" t="s">
        <v>12248</v>
      </c>
      <c r="D2129" t="s">
        <v>2799</v>
      </c>
      <c r="E2129" t="s">
        <v>2799</v>
      </c>
      <c r="F2129" t="s">
        <v>2778</v>
      </c>
      <c r="G2129" t="s">
        <v>2779</v>
      </c>
    </row>
    <row r="2130" spans="1:7" x14ac:dyDescent="0.2">
      <c r="A2130" t="s">
        <v>8216</v>
      </c>
      <c r="B2130" t="s">
        <v>12249</v>
      </c>
      <c r="C2130" t="s">
        <v>12250</v>
      </c>
      <c r="D2130" t="s">
        <v>2799</v>
      </c>
      <c r="E2130" t="s">
        <v>2799</v>
      </c>
      <c r="F2130" t="s">
        <v>19511</v>
      </c>
      <c r="G2130" t="s">
        <v>2780</v>
      </c>
    </row>
    <row r="2131" spans="1:7" x14ac:dyDescent="0.2">
      <c r="A2131" t="s">
        <v>8186</v>
      </c>
      <c r="B2131" t="s">
        <v>10881</v>
      </c>
      <c r="C2131" t="s">
        <v>2781</v>
      </c>
      <c r="D2131" t="s">
        <v>2799</v>
      </c>
      <c r="E2131" t="s">
        <v>2799</v>
      </c>
      <c r="F2131" t="s">
        <v>2758</v>
      </c>
      <c r="G2131" t="s">
        <v>2759</v>
      </c>
    </row>
    <row r="2132" spans="1:7" x14ac:dyDescent="0.2">
      <c r="A2132" t="s">
        <v>8186</v>
      </c>
      <c r="B2132" t="s">
        <v>5832</v>
      </c>
      <c r="C2132" t="s">
        <v>12251</v>
      </c>
      <c r="D2132" t="s">
        <v>2799</v>
      </c>
      <c r="E2132" t="s">
        <v>2799</v>
      </c>
      <c r="F2132" t="s">
        <v>2782</v>
      </c>
      <c r="G2132" t="s">
        <v>2783</v>
      </c>
    </row>
    <row r="2133" spans="1:7" x14ac:dyDescent="0.2">
      <c r="A2133" t="s">
        <v>8186</v>
      </c>
      <c r="B2133" t="s">
        <v>12252</v>
      </c>
      <c r="C2133" t="s">
        <v>12253</v>
      </c>
      <c r="D2133" t="s">
        <v>2799</v>
      </c>
      <c r="E2133" t="s">
        <v>2799</v>
      </c>
      <c r="F2133" t="s">
        <v>19511</v>
      </c>
      <c r="G2133" t="s">
        <v>2784</v>
      </c>
    </row>
    <row r="2134" spans="1:7" x14ac:dyDescent="0.2">
      <c r="A2134" t="s">
        <v>8186</v>
      </c>
      <c r="B2134" t="s">
        <v>12254</v>
      </c>
      <c r="C2134" t="s">
        <v>12255</v>
      </c>
      <c r="D2134" t="s">
        <v>2799</v>
      </c>
      <c r="E2134" t="s">
        <v>2799</v>
      </c>
      <c r="F2134" t="s">
        <v>2785</v>
      </c>
      <c r="G2134" t="s">
        <v>2786</v>
      </c>
    </row>
    <row r="2135" spans="1:7" x14ac:dyDescent="0.2">
      <c r="A2135" t="s">
        <v>8186</v>
      </c>
      <c r="B2135" t="s">
        <v>12256</v>
      </c>
      <c r="C2135" t="s">
        <v>12257</v>
      </c>
      <c r="D2135" t="s">
        <v>2799</v>
      </c>
      <c r="E2135" t="s">
        <v>2799</v>
      </c>
      <c r="F2135" t="s">
        <v>2787</v>
      </c>
      <c r="G2135" t="s">
        <v>2788</v>
      </c>
    </row>
    <row r="2136" spans="1:7" x14ac:dyDescent="0.2">
      <c r="A2136" t="s">
        <v>8177</v>
      </c>
      <c r="B2136" t="s">
        <v>12258</v>
      </c>
      <c r="C2136" t="s">
        <v>12259</v>
      </c>
      <c r="D2136" t="s">
        <v>2799</v>
      </c>
      <c r="E2136" t="s">
        <v>2799</v>
      </c>
      <c r="F2136" t="s">
        <v>2776</v>
      </c>
      <c r="G2136" t="s">
        <v>2777</v>
      </c>
    </row>
    <row r="2137" spans="1:7" x14ac:dyDescent="0.2">
      <c r="A2137" t="s">
        <v>8177</v>
      </c>
      <c r="B2137" t="s">
        <v>12260</v>
      </c>
      <c r="C2137" t="s">
        <v>12261</v>
      </c>
      <c r="D2137" t="s">
        <v>2799</v>
      </c>
      <c r="E2137" t="s">
        <v>12262</v>
      </c>
      <c r="F2137" t="s">
        <v>2789</v>
      </c>
      <c r="G2137" t="s">
        <v>2790</v>
      </c>
    </row>
    <row r="2138" spans="1:7" x14ac:dyDescent="0.2">
      <c r="A2138" t="s">
        <v>8177</v>
      </c>
      <c r="B2138" t="s">
        <v>12263</v>
      </c>
      <c r="C2138" t="s">
        <v>12264</v>
      </c>
      <c r="D2138" t="s">
        <v>2799</v>
      </c>
      <c r="E2138" t="s">
        <v>2799</v>
      </c>
      <c r="F2138" t="s">
        <v>2791</v>
      </c>
      <c r="G2138" t="s">
        <v>2792</v>
      </c>
    </row>
    <row r="2139" spans="1:7" x14ac:dyDescent="0.2">
      <c r="A2139" t="s">
        <v>8177</v>
      </c>
      <c r="B2139" t="s">
        <v>12265</v>
      </c>
      <c r="C2139" t="s">
        <v>12266</v>
      </c>
      <c r="D2139" t="s">
        <v>2799</v>
      </c>
      <c r="E2139" t="s">
        <v>2799</v>
      </c>
      <c r="F2139" t="s">
        <v>2793</v>
      </c>
      <c r="G2139" t="s">
        <v>2794</v>
      </c>
    </row>
    <row r="2140" spans="1:7" x14ac:dyDescent="0.2">
      <c r="A2140" t="s">
        <v>8177</v>
      </c>
      <c r="B2140" t="s">
        <v>12267</v>
      </c>
      <c r="C2140" t="s">
        <v>12268</v>
      </c>
      <c r="D2140" t="s">
        <v>2799</v>
      </c>
      <c r="E2140" t="s">
        <v>2799</v>
      </c>
      <c r="F2140" t="s">
        <v>2795</v>
      </c>
      <c r="G2140" t="s">
        <v>2796</v>
      </c>
    </row>
    <row r="2141" spans="1:7" x14ac:dyDescent="0.2">
      <c r="A2141" t="s">
        <v>8177</v>
      </c>
      <c r="B2141" t="s">
        <v>12269</v>
      </c>
      <c r="C2141" t="s">
        <v>12229</v>
      </c>
      <c r="D2141" t="s">
        <v>2799</v>
      </c>
      <c r="E2141" t="s">
        <v>2799</v>
      </c>
      <c r="F2141" t="s">
        <v>2797</v>
      </c>
      <c r="G2141" t="s">
        <v>2798</v>
      </c>
    </row>
    <row r="2142" spans="1:7" x14ac:dyDescent="0.2">
      <c r="A2142" t="s">
        <v>8177</v>
      </c>
      <c r="B2142" t="s">
        <v>12270</v>
      </c>
      <c r="C2142" t="s">
        <v>12271</v>
      </c>
      <c r="D2142" t="s">
        <v>2799</v>
      </c>
      <c r="E2142" t="s">
        <v>2799</v>
      </c>
      <c r="F2142" t="s">
        <v>2800</v>
      </c>
      <c r="G2142" t="s">
        <v>2801</v>
      </c>
    </row>
    <row r="2143" spans="1:7" x14ac:dyDescent="0.2">
      <c r="A2143" t="s">
        <v>8183</v>
      </c>
      <c r="B2143" t="s">
        <v>12272</v>
      </c>
      <c r="C2143" t="s">
        <v>2802</v>
      </c>
      <c r="D2143" t="s">
        <v>2799</v>
      </c>
      <c r="E2143" t="s">
        <v>2799</v>
      </c>
      <c r="F2143" t="s">
        <v>2803</v>
      </c>
      <c r="G2143" t="s">
        <v>2804</v>
      </c>
    </row>
    <row r="2144" spans="1:7" x14ac:dyDescent="0.2">
      <c r="A2144" t="s">
        <v>8177</v>
      </c>
      <c r="B2144" t="s">
        <v>12273</v>
      </c>
      <c r="C2144" t="s">
        <v>12274</v>
      </c>
      <c r="D2144" t="s">
        <v>2799</v>
      </c>
      <c r="E2144" t="s">
        <v>2799</v>
      </c>
      <c r="F2144" t="s">
        <v>2805</v>
      </c>
      <c r="G2144" t="s">
        <v>2806</v>
      </c>
    </row>
    <row r="2145" spans="1:7" x14ac:dyDescent="0.2">
      <c r="A2145" t="s">
        <v>8177</v>
      </c>
      <c r="B2145" t="s">
        <v>12275</v>
      </c>
      <c r="C2145" t="s">
        <v>12276</v>
      </c>
      <c r="D2145" t="s">
        <v>2799</v>
      </c>
      <c r="E2145" t="s">
        <v>19511</v>
      </c>
      <c r="F2145" t="s">
        <v>19511</v>
      </c>
      <c r="G2145" t="s">
        <v>2807</v>
      </c>
    </row>
    <row r="2146" spans="1:7" x14ac:dyDescent="0.2">
      <c r="A2146" t="s">
        <v>8183</v>
      </c>
      <c r="B2146" t="s">
        <v>12277</v>
      </c>
      <c r="C2146" t="s">
        <v>12278</v>
      </c>
      <c r="D2146" t="s">
        <v>2799</v>
      </c>
      <c r="E2146" t="s">
        <v>19511</v>
      </c>
      <c r="F2146" t="s">
        <v>19511</v>
      </c>
      <c r="G2146" t="s">
        <v>2808</v>
      </c>
    </row>
    <row r="2147" spans="1:7" x14ac:dyDescent="0.2">
      <c r="A2147" t="s">
        <v>8171</v>
      </c>
      <c r="B2147" t="s">
        <v>12280</v>
      </c>
      <c r="C2147" t="s">
        <v>19511</v>
      </c>
      <c r="D2147" t="s">
        <v>2799</v>
      </c>
      <c r="E2147" t="s">
        <v>12281</v>
      </c>
      <c r="F2147" t="s">
        <v>2809</v>
      </c>
      <c r="G2147" t="s">
        <v>2810</v>
      </c>
    </row>
    <row r="2148" spans="1:7" x14ac:dyDescent="0.2">
      <c r="A2148" t="s">
        <v>8216</v>
      </c>
      <c r="B2148" t="s">
        <v>9483</v>
      </c>
      <c r="C2148" t="s">
        <v>12282</v>
      </c>
      <c r="D2148" t="s">
        <v>2799</v>
      </c>
      <c r="E2148" t="s">
        <v>19511</v>
      </c>
      <c r="F2148" t="s">
        <v>19511</v>
      </c>
      <c r="G2148" t="s">
        <v>2811</v>
      </c>
    </row>
    <row r="2149" spans="1:7" x14ac:dyDescent="0.2">
      <c r="A2149" t="s">
        <v>8174</v>
      </c>
      <c r="B2149" t="s">
        <v>12283</v>
      </c>
      <c r="C2149" t="s">
        <v>12284</v>
      </c>
      <c r="D2149" t="s">
        <v>2799</v>
      </c>
      <c r="E2149" t="s">
        <v>19511</v>
      </c>
      <c r="F2149" t="s">
        <v>19511</v>
      </c>
      <c r="G2149" t="s">
        <v>2812</v>
      </c>
    </row>
    <row r="2150" spans="1:7" x14ac:dyDescent="0.2">
      <c r="A2150" t="s">
        <v>8174</v>
      </c>
      <c r="B2150" t="s">
        <v>12285</v>
      </c>
      <c r="C2150" t="s">
        <v>12286</v>
      </c>
      <c r="D2150" t="s">
        <v>2799</v>
      </c>
      <c r="E2150" t="s">
        <v>19511</v>
      </c>
      <c r="F2150" t="s">
        <v>19511</v>
      </c>
      <c r="G2150" t="s">
        <v>2813</v>
      </c>
    </row>
    <row r="2151" spans="1:7" x14ac:dyDescent="0.2">
      <c r="A2151" t="s">
        <v>8183</v>
      </c>
      <c r="B2151" t="s">
        <v>12287</v>
      </c>
      <c r="C2151" t="s">
        <v>12288</v>
      </c>
      <c r="D2151" t="s">
        <v>2799</v>
      </c>
      <c r="E2151" t="s">
        <v>2799</v>
      </c>
      <c r="F2151" t="s">
        <v>19511</v>
      </c>
      <c r="G2151" t="s">
        <v>2814</v>
      </c>
    </row>
    <row r="2152" spans="1:7" x14ac:dyDescent="0.2">
      <c r="A2152" t="s">
        <v>8171</v>
      </c>
      <c r="B2152" t="s">
        <v>12289</v>
      </c>
      <c r="C2152" t="s">
        <v>12290</v>
      </c>
      <c r="D2152" t="s">
        <v>2799</v>
      </c>
      <c r="E2152" t="s">
        <v>2799</v>
      </c>
      <c r="F2152" t="s">
        <v>19511</v>
      </c>
      <c r="G2152" t="s">
        <v>2815</v>
      </c>
    </row>
    <row r="2153" spans="1:7" x14ac:dyDescent="0.2">
      <c r="A2153" t="s">
        <v>8183</v>
      </c>
      <c r="B2153" t="s">
        <v>12291</v>
      </c>
      <c r="C2153" t="s">
        <v>12292</v>
      </c>
      <c r="D2153" t="s">
        <v>2799</v>
      </c>
      <c r="E2153" t="s">
        <v>19511</v>
      </c>
      <c r="F2153" t="s">
        <v>19511</v>
      </c>
      <c r="G2153" t="s">
        <v>2816</v>
      </c>
    </row>
    <row r="2154" spans="1:7" x14ac:dyDescent="0.2">
      <c r="A2154" t="s">
        <v>8171</v>
      </c>
      <c r="B2154" t="s">
        <v>12192</v>
      </c>
      <c r="C2154" t="s">
        <v>12293</v>
      </c>
      <c r="D2154" t="s">
        <v>2799</v>
      </c>
      <c r="E2154" t="s">
        <v>12194</v>
      </c>
      <c r="F2154" t="s">
        <v>2740</v>
      </c>
      <c r="G2154" t="s">
        <v>2741</v>
      </c>
    </row>
    <row r="2155" spans="1:7" x14ac:dyDescent="0.2">
      <c r="A2155" t="s">
        <v>8174</v>
      </c>
      <c r="B2155" t="s">
        <v>12294</v>
      </c>
      <c r="C2155" t="s">
        <v>12295</v>
      </c>
      <c r="D2155" t="s">
        <v>2799</v>
      </c>
      <c r="E2155" t="s">
        <v>2799</v>
      </c>
      <c r="F2155" t="s">
        <v>19511</v>
      </c>
      <c r="G2155" t="s">
        <v>2817</v>
      </c>
    </row>
    <row r="2156" spans="1:7" x14ac:dyDescent="0.2">
      <c r="A2156" t="s">
        <v>8183</v>
      </c>
      <c r="B2156" t="s">
        <v>12296</v>
      </c>
      <c r="C2156" t="s">
        <v>2818</v>
      </c>
      <c r="D2156" t="s">
        <v>2799</v>
      </c>
      <c r="E2156" t="s">
        <v>2799</v>
      </c>
      <c r="F2156" t="s">
        <v>19511</v>
      </c>
      <c r="G2156" t="s">
        <v>2819</v>
      </c>
    </row>
    <row r="2157" spans="1:7" x14ac:dyDescent="0.2">
      <c r="A2157" t="s">
        <v>8216</v>
      </c>
      <c r="B2157" t="s">
        <v>12297</v>
      </c>
      <c r="C2157" t="s">
        <v>2820</v>
      </c>
      <c r="D2157" t="s">
        <v>2799</v>
      </c>
      <c r="E2157" t="s">
        <v>12298</v>
      </c>
      <c r="F2157" t="s">
        <v>19511</v>
      </c>
      <c r="G2157" t="s">
        <v>2821</v>
      </c>
    </row>
    <row r="2158" spans="1:7" x14ac:dyDescent="0.2">
      <c r="A2158" t="s">
        <v>8216</v>
      </c>
      <c r="B2158" t="s">
        <v>12299</v>
      </c>
      <c r="C2158" t="s">
        <v>2822</v>
      </c>
      <c r="D2158" t="s">
        <v>2799</v>
      </c>
      <c r="E2158" t="s">
        <v>2799</v>
      </c>
      <c r="F2158" t="s">
        <v>19511</v>
      </c>
      <c r="G2158" t="s">
        <v>2823</v>
      </c>
    </row>
    <row r="2159" spans="1:7" x14ac:dyDescent="0.2">
      <c r="A2159" t="s">
        <v>8183</v>
      </c>
      <c r="B2159" t="s">
        <v>12300</v>
      </c>
      <c r="C2159" t="s">
        <v>12301</v>
      </c>
      <c r="D2159" t="s">
        <v>2799</v>
      </c>
      <c r="E2159" t="s">
        <v>2799</v>
      </c>
      <c r="F2159" t="s">
        <v>19511</v>
      </c>
      <c r="G2159" t="s">
        <v>2824</v>
      </c>
    </row>
    <row r="2160" spans="1:7" x14ac:dyDescent="0.2">
      <c r="A2160" t="s">
        <v>8183</v>
      </c>
      <c r="B2160" t="s">
        <v>12302</v>
      </c>
      <c r="C2160" t="s">
        <v>2825</v>
      </c>
      <c r="D2160" t="s">
        <v>2799</v>
      </c>
      <c r="E2160" t="s">
        <v>2799</v>
      </c>
      <c r="F2160" t="s">
        <v>19511</v>
      </c>
      <c r="G2160" t="s">
        <v>2826</v>
      </c>
    </row>
    <row r="2161" spans="1:7" x14ac:dyDescent="0.2">
      <c r="A2161" t="s">
        <v>8183</v>
      </c>
      <c r="B2161" t="s">
        <v>12303</v>
      </c>
      <c r="C2161" t="s">
        <v>2827</v>
      </c>
      <c r="D2161" t="s">
        <v>2831</v>
      </c>
      <c r="E2161" t="s">
        <v>2831</v>
      </c>
      <c r="F2161" t="s">
        <v>2828</v>
      </c>
      <c r="G2161" t="s">
        <v>2829</v>
      </c>
    </row>
    <row r="2162" spans="1:7" x14ac:dyDescent="0.2">
      <c r="A2162" t="s">
        <v>8183</v>
      </c>
      <c r="B2162" t="s">
        <v>10074</v>
      </c>
      <c r="C2162" t="s">
        <v>12304</v>
      </c>
      <c r="D2162" t="s">
        <v>2831</v>
      </c>
      <c r="E2162" t="s">
        <v>19511</v>
      </c>
      <c r="F2162" t="s">
        <v>19511</v>
      </c>
      <c r="G2162" t="s">
        <v>2830</v>
      </c>
    </row>
    <row r="2163" spans="1:7" x14ac:dyDescent="0.2">
      <c r="A2163" t="s">
        <v>8183</v>
      </c>
      <c r="B2163" t="s">
        <v>12305</v>
      </c>
      <c r="C2163" t="s">
        <v>12306</v>
      </c>
      <c r="D2163" t="s">
        <v>2831</v>
      </c>
      <c r="E2163" t="s">
        <v>2831</v>
      </c>
      <c r="F2163" t="s">
        <v>2832</v>
      </c>
      <c r="G2163" t="s">
        <v>2833</v>
      </c>
    </row>
    <row r="2164" spans="1:7" x14ac:dyDescent="0.2">
      <c r="A2164" t="s">
        <v>8216</v>
      </c>
      <c r="B2164" t="s">
        <v>12307</v>
      </c>
      <c r="C2164" t="s">
        <v>12308</v>
      </c>
      <c r="D2164" t="s">
        <v>2831</v>
      </c>
      <c r="E2164" t="s">
        <v>19511</v>
      </c>
      <c r="F2164" t="s">
        <v>19511</v>
      </c>
      <c r="G2164" t="s">
        <v>2834</v>
      </c>
    </row>
    <row r="2165" spans="1:7" x14ac:dyDescent="0.2">
      <c r="A2165" t="s">
        <v>8177</v>
      </c>
      <c r="B2165" t="s">
        <v>12309</v>
      </c>
      <c r="C2165" t="s">
        <v>12310</v>
      </c>
      <c r="D2165" t="s">
        <v>2831</v>
      </c>
      <c r="E2165" t="s">
        <v>2831</v>
      </c>
      <c r="F2165" t="s">
        <v>2835</v>
      </c>
      <c r="G2165" t="s">
        <v>2836</v>
      </c>
    </row>
    <row r="2166" spans="1:7" x14ac:dyDescent="0.2">
      <c r="A2166" t="s">
        <v>8177</v>
      </c>
      <c r="B2166" t="s">
        <v>12311</v>
      </c>
      <c r="C2166" t="s">
        <v>12312</v>
      </c>
      <c r="D2166" t="s">
        <v>2831</v>
      </c>
      <c r="E2166" t="s">
        <v>2831</v>
      </c>
      <c r="F2166" t="s">
        <v>2837</v>
      </c>
      <c r="G2166" t="s">
        <v>2838</v>
      </c>
    </row>
    <row r="2167" spans="1:7" x14ac:dyDescent="0.2">
      <c r="A2167" t="s">
        <v>8177</v>
      </c>
      <c r="B2167" t="s">
        <v>12313</v>
      </c>
      <c r="C2167" t="s">
        <v>12314</v>
      </c>
      <c r="D2167" t="s">
        <v>2831</v>
      </c>
      <c r="E2167" t="s">
        <v>2831</v>
      </c>
      <c r="F2167" t="s">
        <v>19511</v>
      </c>
      <c r="G2167" t="s">
        <v>2839</v>
      </c>
    </row>
    <row r="2168" spans="1:7" x14ac:dyDescent="0.2">
      <c r="A2168" t="s">
        <v>8216</v>
      </c>
      <c r="B2168" t="s">
        <v>12315</v>
      </c>
      <c r="C2168" t="s">
        <v>12316</v>
      </c>
      <c r="D2168" t="s">
        <v>2831</v>
      </c>
      <c r="E2168" t="s">
        <v>2831</v>
      </c>
      <c r="F2168" t="s">
        <v>19511</v>
      </c>
      <c r="G2168" t="s">
        <v>19511</v>
      </c>
    </row>
    <row r="2169" spans="1:7" x14ac:dyDescent="0.2">
      <c r="A2169" t="s">
        <v>8216</v>
      </c>
      <c r="B2169" t="s">
        <v>12317</v>
      </c>
      <c r="C2169" t="s">
        <v>12318</v>
      </c>
      <c r="D2169" t="s">
        <v>2831</v>
      </c>
      <c r="E2169" t="s">
        <v>2831</v>
      </c>
      <c r="F2169" t="s">
        <v>19511</v>
      </c>
      <c r="G2169" t="s">
        <v>2840</v>
      </c>
    </row>
    <row r="2170" spans="1:7" x14ac:dyDescent="0.2">
      <c r="A2170" t="s">
        <v>8216</v>
      </c>
      <c r="B2170" t="s">
        <v>12319</v>
      </c>
      <c r="C2170" t="s">
        <v>12320</v>
      </c>
      <c r="D2170" t="s">
        <v>2831</v>
      </c>
      <c r="E2170" t="s">
        <v>2831</v>
      </c>
      <c r="F2170" t="s">
        <v>19511</v>
      </c>
      <c r="G2170" t="s">
        <v>2841</v>
      </c>
    </row>
    <row r="2171" spans="1:7" x14ac:dyDescent="0.2">
      <c r="A2171" t="s">
        <v>8523</v>
      </c>
      <c r="B2171" t="s">
        <v>12321</v>
      </c>
      <c r="C2171" t="s">
        <v>12322</v>
      </c>
      <c r="D2171" t="s">
        <v>2831</v>
      </c>
      <c r="E2171" t="s">
        <v>2831</v>
      </c>
      <c r="F2171" t="s">
        <v>2842</v>
      </c>
      <c r="G2171" t="s">
        <v>2843</v>
      </c>
    </row>
    <row r="2172" spans="1:7" x14ac:dyDescent="0.2">
      <c r="A2172" t="s">
        <v>8582</v>
      </c>
      <c r="B2172" t="s">
        <v>12323</v>
      </c>
      <c r="C2172" t="s">
        <v>12324</v>
      </c>
      <c r="D2172" t="s">
        <v>2831</v>
      </c>
      <c r="E2172" t="s">
        <v>2831</v>
      </c>
      <c r="F2172" t="s">
        <v>2845</v>
      </c>
      <c r="G2172" t="s">
        <v>2844</v>
      </c>
    </row>
    <row r="2173" spans="1:7" x14ac:dyDescent="0.2">
      <c r="A2173" t="s">
        <v>8183</v>
      </c>
      <c r="B2173" t="s">
        <v>12325</v>
      </c>
      <c r="C2173" t="s">
        <v>12308</v>
      </c>
      <c r="D2173" t="s">
        <v>2831</v>
      </c>
      <c r="E2173" t="s">
        <v>2831</v>
      </c>
      <c r="F2173" t="s">
        <v>2846</v>
      </c>
      <c r="G2173" t="s">
        <v>2834</v>
      </c>
    </row>
    <row r="2174" spans="1:7" x14ac:dyDescent="0.2">
      <c r="A2174" t="s">
        <v>8216</v>
      </c>
      <c r="B2174" t="s">
        <v>12326</v>
      </c>
      <c r="C2174" t="s">
        <v>12327</v>
      </c>
      <c r="D2174" t="s">
        <v>2831</v>
      </c>
      <c r="E2174" t="s">
        <v>2831</v>
      </c>
      <c r="F2174" t="s">
        <v>19511</v>
      </c>
      <c r="G2174" t="s">
        <v>2847</v>
      </c>
    </row>
    <row r="2175" spans="1:7" x14ac:dyDescent="0.2">
      <c r="A2175" t="s">
        <v>8582</v>
      </c>
      <c r="B2175" t="s">
        <v>12328</v>
      </c>
      <c r="C2175" t="s">
        <v>9611</v>
      </c>
      <c r="D2175" t="s">
        <v>2831</v>
      </c>
      <c r="E2175" t="s">
        <v>2831</v>
      </c>
      <c r="F2175" t="s">
        <v>19511</v>
      </c>
      <c r="G2175" t="s">
        <v>19511</v>
      </c>
    </row>
    <row r="2176" spans="1:7" x14ac:dyDescent="0.2">
      <c r="A2176" t="s">
        <v>8582</v>
      </c>
      <c r="B2176" t="s">
        <v>12329</v>
      </c>
      <c r="C2176" t="s">
        <v>12330</v>
      </c>
      <c r="D2176" t="s">
        <v>2831</v>
      </c>
      <c r="E2176" t="s">
        <v>2831</v>
      </c>
      <c r="F2176" t="s">
        <v>19511</v>
      </c>
      <c r="G2176" t="s">
        <v>19511</v>
      </c>
    </row>
    <row r="2177" spans="1:7" x14ac:dyDescent="0.2">
      <c r="A2177" t="s">
        <v>8582</v>
      </c>
      <c r="B2177" t="s">
        <v>12331</v>
      </c>
      <c r="C2177" t="s">
        <v>19511</v>
      </c>
      <c r="D2177" t="s">
        <v>2831</v>
      </c>
      <c r="E2177" t="s">
        <v>2831</v>
      </c>
      <c r="F2177" t="s">
        <v>2848</v>
      </c>
      <c r="G2177" t="s">
        <v>2849</v>
      </c>
    </row>
    <row r="2178" spans="1:7" x14ac:dyDescent="0.2">
      <c r="A2178" t="s">
        <v>8582</v>
      </c>
      <c r="B2178" t="s">
        <v>12332</v>
      </c>
      <c r="C2178" t="s">
        <v>11584</v>
      </c>
      <c r="D2178" t="s">
        <v>2831</v>
      </c>
      <c r="E2178" t="s">
        <v>2831</v>
      </c>
      <c r="F2178" t="s">
        <v>19511</v>
      </c>
      <c r="G2178" t="s">
        <v>19511</v>
      </c>
    </row>
    <row r="2179" spans="1:7" x14ac:dyDescent="0.2">
      <c r="A2179" t="s">
        <v>8582</v>
      </c>
      <c r="B2179" t="s">
        <v>12333</v>
      </c>
      <c r="C2179" t="s">
        <v>11584</v>
      </c>
      <c r="D2179" t="s">
        <v>2831</v>
      </c>
      <c r="E2179" t="s">
        <v>2831</v>
      </c>
      <c r="F2179" t="s">
        <v>19511</v>
      </c>
      <c r="G2179" t="s">
        <v>19511</v>
      </c>
    </row>
    <row r="2180" spans="1:7" x14ac:dyDescent="0.2">
      <c r="A2180" t="s">
        <v>8582</v>
      </c>
      <c r="B2180" t="s">
        <v>12334</v>
      </c>
      <c r="C2180" t="s">
        <v>19511</v>
      </c>
      <c r="D2180" t="s">
        <v>2831</v>
      </c>
      <c r="E2180" t="s">
        <v>2831</v>
      </c>
      <c r="F2180" t="s">
        <v>19511</v>
      </c>
      <c r="G2180" t="s">
        <v>2850</v>
      </c>
    </row>
    <row r="2181" spans="1:7" x14ac:dyDescent="0.2">
      <c r="A2181" t="s">
        <v>8582</v>
      </c>
      <c r="B2181" t="s">
        <v>12335</v>
      </c>
      <c r="C2181" t="s">
        <v>12336</v>
      </c>
      <c r="D2181" t="s">
        <v>2831</v>
      </c>
      <c r="E2181" t="s">
        <v>2831</v>
      </c>
      <c r="F2181" t="s">
        <v>2852</v>
      </c>
      <c r="G2181" t="s">
        <v>2851</v>
      </c>
    </row>
    <row r="2182" spans="1:7" x14ac:dyDescent="0.2">
      <c r="A2182" t="s">
        <v>8582</v>
      </c>
      <c r="B2182" t="s">
        <v>12337</v>
      </c>
      <c r="C2182" t="s">
        <v>12338</v>
      </c>
      <c r="D2182" t="s">
        <v>2831</v>
      </c>
      <c r="E2182" t="s">
        <v>2831</v>
      </c>
      <c r="F2182" t="s">
        <v>19511</v>
      </c>
      <c r="G2182" t="s">
        <v>19511</v>
      </c>
    </row>
    <row r="2183" spans="1:7" x14ac:dyDescent="0.2">
      <c r="A2183" t="s">
        <v>8582</v>
      </c>
      <c r="B2183" t="s">
        <v>12339</v>
      </c>
      <c r="C2183" t="s">
        <v>11584</v>
      </c>
      <c r="D2183" t="s">
        <v>2831</v>
      </c>
      <c r="E2183" t="s">
        <v>2831</v>
      </c>
      <c r="F2183" t="s">
        <v>19511</v>
      </c>
      <c r="G2183" t="s">
        <v>19511</v>
      </c>
    </row>
    <row r="2184" spans="1:7" x14ac:dyDescent="0.2">
      <c r="A2184" t="s">
        <v>8582</v>
      </c>
      <c r="B2184" t="s">
        <v>12340</v>
      </c>
      <c r="C2184" t="s">
        <v>11584</v>
      </c>
      <c r="D2184" t="s">
        <v>2831</v>
      </c>
      <c r="E2184" t="s">
        <v>2831</v>
      </c>
      <c r="F2184" t="s">
        <v>19511</v>
      </c>
      <c r="G2184" t="s">
        <v>19511</v>
      </c>
    </row>
    <row r="2185" spans="1:7" x14ac:dyDescent="0.2">
      <c r="A2185" t="s">
        <v>8582</v>
      </c>
      <c r="B2185" t="s">
        <v>12341</v>
      </c>
      <c r="C2185" t="s">
        <v>9611</v>
      </c>
      <c r="D2185" t="s">
        <v>2831</v>
      </c>
      <c r="E2185" t="s">
        <v>2831</v>
      </c>
      <c r="F2185" t="s">
        <v>19511</v>
      </c>
      <c r="G2185" t="s">
        <v>2853</v>
      </c>
    </row>
    <row r="2186" spans="1:7" x14ac:dyDescent="0.2">
      <c r="A2186" t="s">
        <v>8582</v>
      </c>
      <c r="B2186" t="s">
        <v>12342</v>
      </c>
      <c r="C2186" t="s">
        <v>12338</v>
      </c>
      <c r="D2186" t="s">
        <v>2831</v>
      </c>
      <c r="E2186" t="s">
        <v>2831</v>
      </c>
      <c r="F2186" t="s">
        <v>19511</v>
      </c>
      <c r="G2186" t="s">
        <v>2854</v>
      </c>
    </row>
    <row r="2187" spans="1:7" x14ac:dyDescent="0.2">
      <c r="A2187" t="s">
        <v>8582</v>
      </c>
      <c r="B2187" t="s">
        <v>12343</v>
      </c>
      <c r="C2187" t="s">
        <v>19511</v>
      </c>
      <c r="D2187" t="s">
        <v>2831</v>
      </c>
      <c r="E2187" t="s">
        <v>2831</v>
      </c>
      <c r="F2187" t="s">
        <v>19511</v>
      </c>
      <c r="G2187" t="s">
        <v>2855</v>
      </c>
    </row>
    <row r="2188" spans="1:7" x14ac:dyDescent="0.2">
      <c r="A2188" t="s">
        <v>8582</v>
      </c>
      <c r="B2188" t="s">
        <v>12344</v>
      </c>
      <c r="C2188" t="s">
        <v>12345</v>
      </c>
      <c r="D2188" t="s">
        <v>2831</v>
      </c>
      <c r="E2188" t="s">
        <v>2831</v>
      </c>
      <c r="F2188" t="s">
        <v>19511</v>
      </c>
      <c r="G2188" t="s">
        <v>19511</v>
      </c>
    </row>
    <row r="2189" spans="1:7" x14ac:dyDescent="0.2">
      <c r="A2189" t="s">
        <v>8582</v>
      </c>
      <c r="B2189" t="s">
        <v>12346</v>
      </c>
      <c r="C2189" t="s">
        <v>12347</v>
      </c>
      <c r="D2189" t="s">
        <v>2831</v>
      </c>
      <c r="E2189" t="s">
        <v>2831</v>
      </c>
      <c r="F2189" t="s">
        <v>19511</v>
      </c>
      <c r="G2189" t="s">
        <v>19511</v>
      </c>
    </row>
    <row r="2190" spans="1:7" x14ac:dyDescent="0.2">
      <c r="A2190" t="s">
        <v>8582</v>
      </c>
      <c r="B2190" t="s">
        <v>12348</v>
      </c>
      <c r="C2190" t="s">
        <v>12349</v>
      </c>
      <c r="D2190" t="s">
        <v>2831</v>
      </c>
      <c r="E2190" t="s">
        <v>2831</v>
      </c>
      <c r="F2190" t="s">
        <v>19511</v>
      </c>
      <c r="G2190" t="s">
        <v>19511</v>
      </c>
    </row>
    <row r="2191" spans="1:7" x14ac:dyDescent="0.2">
      <c r="A2191" t="s">
        <v>8582</v>
      </c>
      <c r="B2191" t="s">
        <v>12350</v>
      </c>
      <c r="C2191" t="s">
        <v>12351</v>
      </c>
      <c r="D2191" t="s">
        <v>2831</v>
      </c>
      <c r="E2191" t="s">
        <v>2831</v>
      </c>
      <c r="F2191" t="s">
        <v>19511</v>
      </c>
      <c r="G2191" t="s">
        <v>2856</v>
      </c>
    </row>
    <row r="2192" spans="1:7" x14ac:dyDescent="0.2">
      <c r="A2192" t="s">
        <v>8582</v>
      </c>
      <c r="B2192" t="s">
        <v>12352</v>
      </c>
      <c r="C2192" t="s">
        <v>12353</v>
      </c>
      <c r="D2192" t="s">
        <v>2831</v>
      </c>
      <c r="E2192" t="s">
        <v>2831</v>
      </c>
      <c r="F2192" t="s">
        <v>2858</v>
      </c>
      <c r="G2192" t="s">
        <v>2857</v>
      </c>
    </row>
    <row r="2193" spans="1:7" x14ac:dyDescent="0.2">
      <c r="A2193" t="s">
        <v>8582</v>
      </c>
      <c r="B2193" t="s">
        <v>12354</v>
      </c>
      <c r="C2193" t="s">
        <v>12355</v>
      </c>
      <c r="D2193" t="s">
        <v>2831</v>
      </c>
      <c r="E2193" t="s">
        <v>2831</v>
      </c>
      <c r="F2193" t="s">
        <v>19511</v>
      </c>
      <c r="G2193" t="s">
        <v>19511</v>
      </c>
    </row>
    <row r="2194" spans="1:7" x14ac:dyDescent="0.2">
      <c r="A2194" t="s">
        <v>8582</v>
      </c>
      <c r="B2194" t="s">
        <v>12356</v>
      </c>
      <c r="C2194" t="s">
        <v>9611</v>
      </c>
      <c r="D2194" t="s">
        <v>2831</v>
      </c>
      <c r="E2194" t="s">
        <v>2831</v>
      </c>
      <c r="F2194" t="s">
        <v>19511</v>
      </c>
      <c r="G2194" t="s">
        <v>2859</v>
      </c>
    </row>
    <row r="2195" spans="1:7" x14ac:dyDescent="0.2">
      <c r="A2195" t="s">
        <v>8582</v>
      </c>
      <c r="B2195" t="s">
        <v>12357</v>
      </c>
      <c r="C2195" t="s">
        <v>9611</v>
      </c>
      <c r="D2195" t="s">
        <v>2831</v>
      </c>
      <c r="E2195" t="s">
        <v>2831</v>
      </c>
      <c r="F2195" t="s">
        <v>19511</v>
      </c>
      <c r="G2195" t="s">
        <v>2860</v>
      </c>
    </row>
    <row r="2196" spans="1:7" x14ac:dyDescent="0.2">
      <c r="A2196" t="s">
        <v>8582</v>
      </c>
      <c r="B2196" t="s">
        <v>12358</v>
      </c>
      <c r="C2196" t="s">
        <v>11567</v>
      </c>
      <c r="D2196" t="s">
        <v>2831</v>
      </c>
      <c r="E2196" t="s">
        <v>2831</v>
      </c>
      <c r="F2196" t="s">
        <v>19511</v>
      </c>
      <c r="G2196" t="s">
        <v>2861</v>
      </c>
    </row>
    <row r="2197" spans="1:7" x14ac:dyDescent="0.2">
      <c r="A2197" t="s">
        <v>8582</v>
      </c>
      <c r="B2197" t="s">
        <v>12359</v>
      </c>
      <c r="C2197" t="s">
        <v>12360</v>
      </c>
      <c r="D2197" t="s">
        <v>2831</v>
      </c>
      <c r="E2197" t="s">
        <v>2831</v>
      </c>
      <c r="F2197" t="s">
        <v>19511</v>
      </c>
      <c r="G2197" t="s">
        <v>2862</v>
      </c>
    </row>
    <row r="2198" spans="1:7" x14ac:dyDescent="0.2">
      <c r="A2198" t="s">
        <v>8174</v>
      </c>
      <c r="B2198" t="s">
        <v>12361</v>
      </c>
      <c r="C2198" t="s">
        <v>12362</v>
      </c>
      <c r="D2198" t="s">
        <v>2831</v>
      </c>
      <c r="E2198" t="s">
        <v>2831</v>
      </c>
      <c r="F2198" t="s">
        <v>19511</v>
      </c>
      <c r="G2198" t="s">
        <v>2863</v>
      </c>
    </row>
    <row r="2199" spans="1:7" x14ac:dyDescent="0.2">
      <c r="A2199" t="s">
        <v>8183</v>
      </c>
      <c r="B2199" t="s">
        <v>12363</v>
      </c>
      <c r="C2199" t="s">
        <v>12364</v>
      </c>
      <c r="D2199" t="s">
        <v>2831</v>
      </c>
      <c r="E2199" t="s">
        <v>2831</v>
      </c>
      <c r="F2199" t="s">
        <v>2864</v>
      </c>
      <c r="G2199" t="s">
        <v>2865</v>
      </c>
    </row>
    <row r="2200" spans="1:7" x14ac:dyDescent="0.2">
      <c r="A2200" t="s">
        <v>8183</v>
      </c>
      <c r="B2200" t="s">
        <v>12365</v>
      </c>
      <c r="C2200" t="s">
        <v>12366</v>
      </c>
      <c r="D2200" t="s">
        <v>2831</v>
      </c>
      <c r="E2200" t="s">
        <v>12367</v>
      </c>
      <c r="F2200" t="s">
        <v>19511</v>
      </c>
      <c r="G2200" t="s">
        <v>2866</v>
      </c>
    </row>
    <row r="2201" spans="1:7" x14ac:dyDescent="0.2">
      <c r="A2201" t="s">
        <v>8216</v>
      </c>
      <c r="B2201" t="s">
        <v>12368</v>
      </c>
      <c r="C2201" t="s">
        <v>12369</v>
      </c>
      <c r="D2201" t="s">
        <v>2831</v>
      </c>
      <c r="E2201" t="s">
        <v>19511</v>
      </c>
      <c r="F2201" t="s">
        <v>2867</v>
      </c>
      <c r="G2201" t="s">
        <v>2868</v>
      </c>
    </row>
    <row r="2202" spans="1:7" x14ac:dyDescent="0.2">
      <c r="A2202" t="s">
        <v>8582</v>
      </c>
      <c r="B2202" t="s">
        <v>12370</v>
      </c>
      <c r="C2202" t="s">
        <v>12371</v>
      </c>
      <c r="D2202" t="s">
        <v>2831</v>
      </c>
      <c r="E2202" t="s">
        <v>19511</v>
      </c>
      <c r="F2202" t="s">
        <v>19511</v>
      </c>
      <c r="G2202" t="s">
        <v>2869</v>
      </c>
    </row>
    <row r="2203" spans="1:7" x14ac:dyDescent="0.2">
      <c r="A2203" t="s">
        <v>8216</v>
      </c>
      <c r="B2203" t="s">
        <v>12372</v>
      </c>
      <c r="C2203" t="s">
        <v>12373</v>
      </c>
      <c r="D2203" t="s">
        <v>2831</v>
      </c>
      <c r="E2203" t="s">
        <v>19511</v>
      </c>
      <c r="F2203" t="s">
        <v>19511</v>
      </c>
      <c r="G2203" t="s">
        <v>2870</v>
      </c>
    </row>
    <row r="2204" spans="1:7" x14ac:dyDescent="0.2">
      <c r="A2204" t="s">
        <v>8183</v>
      </c>
      <c r="B2204" t="s">
        <v>12374</v>
      </c>
      <c r="C2204" t="s">
        <v>12375</v>
      </c>
      <c r="D2204" t="s">
        <v>2831</v>
      </c>
      <c r="E2204" t="s">
        <v>12376</v>
      </c>
      <c r="F2204" t="s">
        <v>19511</v>
      </c>
      <c r="G2204" t="s">
        <v>2871</v>
      </c>
    </row>
    <row r="2205" spans="1:7" x14ac:dyDescent="0.2">
      <c r="A2205" t="s">
        <v>8174</v>
      </c>
      <c r="B2205" t="s">
        <v>12377</v>
      </c>
      <c r="C2205" t="s">
        <v>12378</v>
      </c>
      <c r="D2205" t="s">
        <v>2831</v>
      </c>
      <c r="E2205" t="s">
        <v>2872</v>
      </c>
      <c r="F2205" t="s">
        <v>19511</v>
      </c>
      <c r="G2205" t="s">
        <v>19511</v>
      </c>
    </row>
    <row r="2206" spans="1:7" x14ac:dyDescent="0.2">
      <c r="A2206" t="s">
        <v>8216</v>
      </c>
      <c r="B2206" t="s">
        <v>12379</v>
      </c>
      <c r="C2206" t="s">
        <v>12380</v>
      </c>
      <c r="D2206" t="s">
        <v>2831</v>
      </c>
      <c r="E2206" t="s">
        <v>19511</v>
      </c>
      <c r="F2206" t="s">
        <v>19511</v>
      </c>
      <c r="G2206" t="s">
        <v>2873</v>
      </c>
    </row>
    <row r="2207" spans="1:7" x14ac:dyDescent="0.2">
      <c r="A2207" t="s">
        <v>8216</v>
      </c>
      <c r="B2207" t="s">
        <v>12381</v>
      </c>
      <c r="C2207" t="s">
        <v>12382</v>
      </c>
      <c r="D2207" t="s">
        <v>2831</v>
      </c>
      <c r="E2207" t="s">
        <v>19511</v>
      </c>
      <c r="F2207" t="s">
        <v>19511</v>
      </c>
      <c r="G2207" t="s">
        <v>2873</v>
      </c>
    </row>
    <row r="2208" spans="1:7" x14ac:dyDescent="0.2">
      <c r="A2208" t="s">
        <v>8183</v>
      </c>
      <c r="B2208" t="s">
        <v>12383</v>
      </c>
      <c r="C2208" t="s">
        <v>12384</v>
      </c>
      <c r="D2208" t="s">
        <v>2831</v>
      </c>
      <c r="E2208" t="s">
        <v>19511</v>
      </c>
      <c r="F2208" t="s">
        <v>19511</v>
      </c>
      <c r="G2208" t="s">
        <v>2874</v>
      </c>
    </row>
    <row r="2209" spans="1:7" x14ac:dyDescent="0.2">
      <c r="A2209" t="s">
        <v>8183</v>
      </c>
      <c r="B2209" t="s">
        <v>12385</v>
      </c>
      <c r="C2209" t="s">
        <v>12386</v>
      </c>
      <c r="D2209" t="s">
        <v>2831</v>
      </c>
      <c r="E2209" t="s">
        <v>19511</v>
      </c>
      <c r="F2209" t="s">
        <v>19511</v>
      </c>
      <c r="G2209" t="s">
        <v>2875</v>
      </c>
    </row>
    <row r="2210" spans="1:7" x14ac:dyDescent="0.2">
      <c r="A2210" t="s">
        <v>8216</v>
      </c>
      <c r="B2210" t="s">
        <v>12387</v>
      </c>
      <c r="C2210" t="s">
        <v>12388</v>
      </c>
      <c r="D2210" t="s">
        <v>12389</v>
      </c>
      <c r="E2210" t="s">
        <v>12389</v>
      </c>
      <c r="F2210" t="s">
        <v>19511</v>
      </c>
      <c r="G2210" t="s">
        <v>2876</v>
      </c>
    </row>
    <row r="2211" spans="1:7" x14ac:dyDescent="0.2">
      <c r="A2211" t="s">
        <v>8183</v>
      </c>
      <c r="B2211" t="s">
        <v>12390</v>
      </c>
      <c r="C2211" t="s">
        <v>12391</v>
      </c>
      <c r="D2211" t="s">
        <v>12389</v>
      </c>
      <c r="E2211" t="s">
        <v>19511</v>
      </c>
      <c r="F2211" t="s">
        <v>19511</v>
      </c>
      <c r="G2211" t="s">
        <v>2877</v>
      </c>
    </row>
    <row r="2212" spans="1:7" x14ac:dyDescent="0.2">
      <c r="A2212" t="s">
        <v>8186</v>
      </c>
      <c r="B2212" t="s">
        <v>12392</v>
      </c>
      <c r="C2212" t="s">
        <v>12393</v>
      </c>
      <c r="D2212" t="s">
        <v>12389</v>
      </c>
      <c r="E2212" t="s">
        <v>12389</v>
      </c>
      <c r="F2212" t="s">
        <v>2878</v>
      </c>
      <c r="G2212" t="s">
        <v>2879</v>
      </c>
    </row>
    <row r="2213" spans="1:7" x14ac:dyDescent="0.2">
      <c r="A2213" t="s">
        <v>8183</v>
      </c>
      <c r="B2213" t="s">
        <v>12394</v>
      </c>
      <c r="C2213" t="s">
        <v>12395</v>
      </c>
      <c r="D2213" t="s">
        <v>12389</v>
      </c>
      <c r="E2213" t="s">
        <v>12389</v>
      </c>
      <c r="F2213" t="s">
        <v>2880</v>
      </c>
      <c r="G2213" t="s">
        <v>2881</v>
      </c>
    </row>
    <row r="2214" spans="1:7" x14ac:dyDescent="0.2">
      <c r="A2214" t="s">
        <v>8186</v>
      </c>
      <c r="B2214" t="s">
        <v>12396</v>
      </c>
      <c r="C2214" t="s">
        <v>12397</v>
      </c>
      <c r="D2214" t="s">
        <v>12389</v>
      </c>
      <c r="E2214" t="s">
        <v>12389</v>
      </c>
      <c r="F2214" t="s">
        <v>2882</v>
      </c>
      <c r="G2214" t="s">
        <v>2883</v>
      </c>
    </row>
    <row r="2215" spans="1:7" x14ac:dyDescent="0.2">
      <c r="A2215" t="s">
        <v>8177</v>
      </c>
      <c r="B2215" t="s">
        <v>12398</v>
      </c>
      <c r="C2215" t="s">
        <v>12399</v>
      </c>
      <c r="D2215" t="s">
        <v>12389</v>
      </c>
      <c r="E2215" t="s">
        <v>12389</v>
      </c>
      <c r="F2215" t="s">
        <v>2884</v>
      </c>
      <c r="G2215" t="s">
        <v>2885</v>
      </c>
    </row>
    <row r="2216" spans="1:7" x14ac:dyDescent="0.2">
      <c r="A2216" t="s">
        <v>8183</v>
      </c>
      <c r="B2216" t="s">
        <v>12400</v>
      </c>
      <c r="C2216" t="s">
        <v>2886</v>
      </c>
      <c r="D2216" t="s">
        <v>12389</v>
      </c>
      <c r="E2216" t="s">
        <v>2887</v>
      </c>
      <c r="F2216" t="s">
        <v>2888</v>
      </c>
      <c r="G2216" t="s">
        <v>2889</v>
      </c>
    </row>
    <row r="2217" spans="1:7" x14ac:dyDescent="0.2">
      <c r="A2217" t="s">
        <v>8183</v>
      </c>
      <c r="B2217" t="s">
        <v>12401</v>
      </c>
      <c r="C2217" t="s">
        <v>12402</v>
      </c>
      <c r="D2217" t="s">
        <v>12389</v>
      </c>
      <c r="E2217" t="s">
        <v>12389</v>
      </c>
      <c r="F2217" t="s">
        <v>19511</v>
      </c>
      <c r="G2217" t="s">
        <v>2890</v>
      </c>
    </row>
    <row r="2218" spans="1:7" x14ac:dyDescent="0.2">
      <c r="A2218" t="s">
        <v>8183</v>
      </c>
      <c r="B2218" t="s">
        <v>12403</v>
      </c>
      <c r="C2218" t="s">
        <v>2891</v>
      </c>
      <c r="D2218" t="s">
        <v>12389</v>
      </c>
      <c r="E2218" t="s">
        <v>12389</v>
      </c>
      <c r="F2218" t="s">
        <v>19511</v>
      </c>
      <c r="G2218" t="s">
        <v>2892</v>
      </c>
    </row>
    <row r="2219" spans="1:7" x14ac:dyDescent="0.2">
      <c r="A2219" t="s">
        <v>8171</v>
      </c>
      <c r="B2219" t="s">
        <v>12404</v>
      </c>
      <c r="C2219" t="s">
        <v>2893</v>
      </c>
      <c r="D2219" t="s">
        <v>12389</v>
      </c>
      <c r="E2219" t="s">
        <v>12389</v>
      </c>
      <c r="F2219" t="s">
        <v>2894</v>
      </c>
      <c r="G2219" t="s">
        <v>2895</v>
      </c>
    </row>
    <row r="2220" spans="1:7" x14ac:dyDescent="0.2">
      <c r="A2220" t="s">
        <v>8186</v>
      </c>
      <c r="B2220" t="s">
        <v>12405</v>
      </c>
      <c r="C2220" t="s">
        <v>12406</v>
      </c>
      <c r="D2220" t="s">
        <v>12407</v>
      </c>
      <c r="E2220" t="s">
        <v>12408</v>
      </c>
      <c r="F2220" t="s">
        <v>19511</v>
      </c>
      <c r="G2220" t="s">
        <v>19511</v>
      </c>
    </row>
    <row r="2221" spans="1:7" x14ac:dyDescent="0.2">
      <c r="A2221" t="s">
        <v>8174</v>
      </c>
      <c r="B2221" t="s">
        <v>12409</v>
      </c>
      <c r="C2221" t="s">
        <v>12410</v>
      </c>
      <c r="D2221" t="s">
        <v>12407</v>
      </c>
      <c r="E2221" t="s">
        <v>19511</v>
      </c>
      <c r="F2221" t="s">
        <v>2896</v>
      </c>
      <c r="G2221" t="s">
        <v>2897</v>
      </c>
    </row>
    <row r="2222" spans="1:7" x14ac:dyDescent="0.2">
      <c r="A2222" t="s">
        <v>8183</v>
      </c>
      <c r="B2222" t="s">
        <v>12411</v>
      </c>
      <c r="C2222" t="s">
        <v>12412</v>
      </c>
      <c r="D2222" t="s">
        <v>12407</v>
      </c>
      <c r="E2222" t="s">
        <v>19511</v>
      </c>
      <c r="F2222" t="s">
        <v>19511</v>
      </c>
      <c r="G2222" t="s">
        <v>2898</v>
      </c>
    </row>
    <row r="2223" spans="1:7" x14ac:dyDescent="0.2">
      <c r="A2223" t="s">
        <v>8177</v>
      </c>
      <c r="B2223" t="s">
        <v>12413</v>
      </c>
      <c r="C2223" t="s">
        <v>12414</v>
      </c>
      <c r="D2223" t="s">
        <v>12407</v>
      </c>
      <c r="E2223" t="s">
        <v>12407</v>
      </c>
      <c r="F2223" t="s">
        <v>2899</v>
      </c>
      <c r="G2223" t="s">
        <v>2900</v>
      </c>
    </row>
    <row r="2224" spans="1:7" x14ac:dyDescent="0.2">
      <c r="A2224" t="s">
        <v>8177</v>
      </c>
      <c r="B2224" t="s">
        <v>12415</v>
      </c>
      <c r="C2224" t="s">
        <v>12416</v>
      </c>
      <c r="D2224" t="s">
        <v>12407</v>
      </c>
      <c r="E2224" t="s">
        <v>12417</v>
      </c>
      <c r="F2224" t="s">
        <v>2901</v>
      </c>
      <c r="G2224" t="s">
        <v>2902</v>
      </c>
    </row>
    <row r="2225" spans="1:7" x14ac:dyDescent="0.2">
      <c r="A2225" t="s">
        <v>8285</v>
      </c>
      <c r="B2225" t="s">
        <v>12418</v>
      </c>
      <c r="C2225" t="s">
        <v>12419</v>
      </c>
      <c r="D2225" t="s">
        <v>12407</v>
      </c>
      <c r="E2225" t="s">
        <v>12407</v>
      </c>
      <c r="F2225" t="s">
        <v>19511</v>
      </c>
      <c r="G2225" t="s">
        <v>19511</v>
      </c>
    </row>
    <row r="2226" spans="1:7" x14ac:dyDescent="0.2">
      <c r="A2226" t="s">
        <v>8186</v>
      </c>
      <c r="B2226" t="s">
        <v>12420</v>
      </c>
      <c r="C2226" t="s">
        <v>12421</v>
      </c>
      <c r="D2226" t="s">
        <v>12407</v>
      </c>
      <c r="E2226" t="s">
        <v>12407</v>
      </c>
      <c r="F2226" t="s">
        <v>19511</v>
      </c>
      <c r="G2226" t="s">
        <v>19511</v>
      </c>
    </row>
    <row r="2227" spans="1:7" x14ac:dyDescent="0.2">
      <c r="A2227" t="s">
        <v>8183</v>
      </c>
      <c r="B2227" t="s">
        <v>12422</v>
      </c>
      <c r="C2227" t="s">
        <v>12423</v>
      </c>
      <c r="D2227" t="s">
        <v>12407</v>
      </c>
      <c r="E2227" t="s">
        <v>12407</v>
      </c>
      <c r="F2227" t="s">
        <v>2903</v>
      </c>
      <c r="G2227" t="s">
        <v>2904</v>
      </c>
    </row>
    <row r="2228" spans="1:7" x14ac:dyDescent="0.2">
      <c r="A2228" t="s">
        <v>8177</v>
      </c>
      <c r="B2228" t="s">
        <v>12424</v>
      </c>
      <c r="C2228" t="s">
        <v>12425</v>
      </c>
      <c r="D2228" t="s">
        <v>12407</v>
      </c>
      <c r="E2228" t="s">
        <v>12407</v>
      </c>
      <c r="F2228" t="s">
        <v>19511</v>
      </c>
      <c r="G2228" t="s">
        <v>2905</v>
      </c>
    </row>
    <row r="2229" spans="1:7" x14ac:dyDescent="0.2">
      <c r="A2229" t="s">
        <v>8220</v>
      </c>
      <c r="B2229" t="s">
        <v>12426</v>
      </c>
      <c r="C2229" t="s">
        <v>19511</v>
      </c>
      <c r="D2229" t="s">
        <v>12407</v>
      </c>
      <c r="E2229" t="s">
        <v>19511</v>
      </c>
      <c r="F2229" t="s">
        <v>19511</v>
      </c>
      <c r="G2229" t="s">
        <v>19511</v>
      </c>
    </row>
    <row r="2230" spans="1:7" x14ac:dyDescent="0.2">
      <c r="A2230" t="s">
        <v>8171</v>
      </c>
      <c r="B2230" t="s">
        <v>12427</v>
      </c>
      <c r="C2230" t="s">
        <v>12428</v>
      </c>
      <c r="D2230" t="s">
        <v>12407</v>
      </c>
      <c r="E2230" t="s">
        <v>12407</v>
      </c>
      <c r="F2230" t="s">
        <v>2906</v>
      </c>
      <c r="G2230" t="s">
        <v>2907</v>
      </c>
    </row>
    <row r="2231" spans="1:7" x14ac:dyDescent="0.2">
      <c r="A2231" t="s">
        <v>8174</v>
      </c>
      <c r="B2231" t="s">
        <v>12429</v>
      </c>
      <c r="C2231" t="s">
        <v>12430</v>
      </c>
      <c r="D2231" t="s">
        <v>12407</v>
      </c>
      <c r="E2231" t="s">
        <v>12431</v>
      </c>
      <c r="F2231" t="s">
        <v>19511</v>
      </c>
      <c r="G2231" t="s">
        <v>2908</v>
      </c>
    </row>
    <row r="2232" spans="1:7" x14ac:dyDescent="0.2">
      <c r="A2232" t="s">
        <v>8174</v>
      </c>
      <c r="B2232" t="s">
        <v>12432</v>
      </c>
      <c r="C2232" t="s">
        <v>12430</v>
      </c>
      <c r="D2232" t="s">
        <v>12407</v>
      </c>
      <c r="E2232" t="s">
        <v>12431</v>
      </c>
      <c r="F2232" t="s">
        <v>19511</v>
      </c>
      <c r="G2232" t="s">
        <v>2908</v>
      </c>
    </row>
    <row r="2233" spans="1:7" x14ac:dyDescent="0.2">
      <c r="A2233" t="s">
        <v>8177</v>
      </c>
      <c r="B2233" t="s">
        <v>12433</v>
      </c>
      <c r="C2233" t="s">
        <v>12434</v>
      </c>
      <c r="D2233" t="s">
        <v>12407</v>
      </c>
      <c r="E2233" t="s">
        <v>19511</v>
      </c>
      <c r="F2233" t="s">
        <v>2909</v>
      </c>
      <c r="G2233" t="s">
        <v>2910</v>
      </c>
    </row>
    <row r="2234" spans="1:7" x14ac:dyDescent="0.2">
      <c r="A2234" t="s">
        <v>8174</v>
      </c>
      <c r="B2234" t="s">
        <v>12435</v>
      </c>
      <c r="C2234" t="s">
        <v>12436</v>
      </c>
      <c r="D2234" t="s">
        <v>12407</v>
      </c>
      <c r="E2234" t="s">
        <v>12437</v>
      </c>
      <c r="F2234" t="s">
        <v>19511</v>
      </c>
      <c r="G2234" t="s">
        <v>2911</v>
      </c>
    </row>
    <row r="2235" spans="1:7" x14ac:dyDescent="0.2">
      <c r="A2235" t="s">
        <v>8183</v>
      </c>
      <c r="B2235" t="s">
        <v>12438</v>
      </c>
      <c r="C2235" t="s">
        <v>12439</v>
      </c>
      <c r="D2235" t="s">
        <v>12407</v>
      </c>
      <c r="E2235" t="s">
        <v>2912</v>
      </c>
      <c r="F2235" t="s">
        <v>2913</v>
      </c>
      <c r="G2235" t="s">
        <v>2914</v>
      </c>
    </row>
    <row r="2236" spans="1:7" x14ac:dyDescent="0.2">
      <c r="A2236" t="s">
        <v>8183</v>
      </c>
      <c r="B2236" t="s">
        <v>12440</v>
      </c>
      <c r="C2236" t="s">
        <v>12441</v>
      </c>
      <c r="D2236" t="s">
        <v>2925</v>
      </c>
      <c r="E2236" t="s">
        <v>19511</v>
      </c>
      <c r="F2236" t="s">
        <v>2915</v>
      </c>
      <c r="G2236" t="s">
        <v>2916</v>
      </c>
    </row>
    <row r="2237" spans="1:7" x14ac:dyDescent="0.2">
      <c r="A2237" t="s">
        <v>8186</v>
      </c>
      <c r="B2237" t="s">
        <v>12442</v>
      </c>
      <c r="C2237" t="s">
        <v>12443</v>
      </c>
      <c r="D2237" t="s">
        <v>2925</v>
      </c>
      <c r="E2237" t="s">
        <v>19511</v>
      </c>
      <c r="F2237" t="s">
        <v>2917</v>
      </c>
      <c r="G2237" t="s">
        <v>2918</v>
      </c>
    </row>
    <row r="2238" spans="1:7" x14ac:dyDescent="0.2">
      <c r="A2238" t="s">
        <v>8183</v>
      </c>
      <c r="B2238" t="s">
        <v>12444</v>
      </c>
      <c r="C2238" t="s">
        <v>12445</v>
      </c>
      <c r="D2238" t="s">
        <v>2925</v>
      </c>
      <c r="E2238" t="s">
        <v>19511</v>
      </c>
      <c r="F2238" t="s">
        <v>2919</v>
      </c>
      <c r="G2238" t="s">
        <v>2920</v>
      </c>
    </row>
    <row r="2239" spans="1:7" x14ac:dyDescent="0.2">
      <c r="A2239" t="s">
        <v>8216</v>
      </c>
      <c r="B2239" t="s">
        <v>12446</v>
      </c>
      <c r="C2239" t="s">
        <v>12447</v>
      </c>
      <c r="D2239" t="s">
        <v>2925</v>
      </c>
      <c r="E2239" t="s">
        <v>19511</v>
      </c>
      <c r="F2239" t="s">
        <v>2921</v>
      </c>
      <c r="G2239" t="s">
        <v>2922</v>
      </c>
    </row>
    <row r="2240" spans="1:7" x14ac:dyDescent="0.2">
      <c r="A2240" t="s">
        <v>8183</v>
      </c>
      <c r="B2240" t="s">
        <v>12448</v>
      </c>
      <c r="C2240" t="s">
        <v>12449</v>
      </c>
      <c r="D2240" t="s">
        <v>2925</v>
      </c>
      <c r="E2240" t="s">
        <v>19511</v>
      </c>
      <c r="F2240" t="s">
        <v>2923</v>
      </c>
      <c r="G2240" t="s">
        <v>2924</v>
      </c>
    </row>
    <row r="2241" spans="1:7" x14ac:dyDescent="0.2">
      <c r="A2241" t="s">
        <v>8183</v>
      </c>
      <c r="B2241" t="s">
        <v>12450</v>
      </c>
      <c r="C2241" t="s">
        <v>12451</v>
      </c>
      <c r="D2241" t="s">
        <v>2925</v>
      </c>
      <c r="E2241" t="s">
        <v>2925</v>
      </c>
      <c r="F2241" t="s">
        <v>2926</v>
      </c>
      <c r="G2241" t="s">
        <v>2927</v>
      </c>
    </row>
    <row r="2242" spans="1:7" x14ac:dyDescent="0.2">
      <c r="A2242" t="s">
        <v>8177</v>
      </c>
      <c r="B2242" t="s">
        <v>12452</v>
      </c>
      <c r="C2242" t="s">
        <v>12453</v>
      </c>
      <c r="D2242" t="s">
        <v>2925</v>
      </c>
      <c r="E2242" t="s">
        <v>2925</v>
      </c>
      <c r="F2242" t="s">
        <v>2928</v>
      </c>
      <c r="G2242" t="s">
        <v>2929</v>
      </c>
    </row>
    <row r="2243" spans="1:7" x14ac:dyDescent="0.2">
      <c r="A2243" t="s">
        <v>8183</v>
      </c>
      <c r="B2243" t="s">
        <v>12454</v>
      </c>
      <c r="C2243" t="s">
        <v>12455</v>
      </c>
      <c r="D2243" t="s">
        <v>2925</v>
      </c>
      <c r="E2243" t="s">
        <v>2925</v>
      </c>
      <c r="F2243" t="s">
        <v>19511</v>
      </c>
      <c r="G2243" t="s">
        <v>2930</v>
      </c>
    </row>
    <row r="2244" spans="1:7" x14ac:dyDescent="0.2">
      <c r="A2244" t="s">
        <v>8186</v>
      </c>
      <c r="B2244" t="s">
        <v>12456</v>
      </c>
      <c r="C2244" t="s">
        <v>12457</v>
      </c>
      <c r="D2244" t="s">
        <v>2925</v>
      </c>
      <c r="E2244" t="s">
        <v>2925</v>
      </c>
      <c r="F2244" t="s">
        <v>19511</v>
      </c>
      <c r="G2244" t="s">
        <v>2931</v>
      </c>
    </row>
    <row r="2245" spans="1:7" x14ac:dyDescent="0.2">
      <c r="A2245" t="s">
        <v>8183</v>
      </c>
      <c r="B2245" t="s">
        <v>12458</v>
      </c>
      <c r="C2245" t="s">
        <v>12459</v>
      </c>
      <c r="D2245" t="s">
        <v>2925</v>
      </c>
      <c r="E2245" t="s">
        <v>2925</v>
      </c>
      <c r="F2245" t="s">
        <v>2932</v>
      </c>
      <c r="G2245" t="s">
        <v>2933</v>
      </c>
    </row>
    <row r="2246" spans="1:7" x14ac:dyDescent="0.2">
      <c r="A2246" t="s">
        <v>8183</v>
      </c>
      <c r="B2246" t="s">
        <v>12460</v>
      </c>
      <c r="C2246" t="s">
        <v>12461</v>
      </c>
      <c r="D2246" t="s">
        <v>2925</v>
      </c>
      <c r="E2246" t="s">
        <v>2925</v>
      </c>
      <c r="F2246" t="s">
        <v>2934</v>
      </c>
      <c r="G2246" t="s">
        <v>2935</v>
      </c>
    </row>
    <row r="2247" spans="1:7" x14ac:dyDescent="0.2">
      <c r="A2247" t="s">
        <v>8183</v>
      </c>
      <c r="B2247" t="s">
        <v>12462</v>
      </c>
      <c r="C2247" t="s">
        <v>12447</v>
      </c>
      <c r="D2247" t="s">
        <v>2925</v>
      </c>
      <c r="E2247" t="s">
        <v>2925</v>
      </c>
      <c r="F2247" t="s">
        <v>2936</v>
      </c>
      <c r="G2247" t="s">
        <v>2937</v>
      </c>
    </row>
    <row r="2248" spans="1:7" x14ac:dyDescent="0.2">
      <c r="A2248" t="s">
        <v>8183</v>
      </c>
      <c r="B2248" t="s">
        <v>12463</v>
      </c>
      <c r="C2248" t="s">
        <v>12464</v>
      </c>
      <c r="D2248" t="s">
        <v>2925</v>
      </c>
      <c r="E2248" t="s">
        <v>2925</v>
      </c>
      <c r="F2248" t="s">
        <v>2938</v>
      </c>
      <c r="G2248" t="s">
        <v>2939</v>
      </c>
    </row>
    <row r="2249" spans="1:7" x14ac:dyDescent="0.2">
      <c r="A2249" t="s">
        <v>8183</v>
      </c>
      <c r="B2249" t="s">
        <v>12465</v>
      </c>
      <c r="C2249" t="s">
        <v>12466</v>
      </c>
      <c r="D2249" t="s">
        <v>2925</v>
      </c>
      <c r="E2249" t="s">
        <v>2925</v>
      </c>
      <c r="F2249" t="s">
        <v>19511</v>
      </c>
      <c r="G2249" t="s">
        <v>19511</v>
      </c>
    </row>
    <row r="2250" spans="1:7" x14ac:dyDescent="0.2">
      <c r="A2250" t="s">
        <v>8177</v>
      </c>
      <c r="B2250" t="s">
        <v>12467</v>
      </c>
      <c r="C2250" t="s">
        <v>12468</v>
      </c>
      <c r="D2250" t="s">
        <v>2925</v>
      </c>
      <c r="E2250" t="s">
        <v>2925</v>
      </c>
      <c r="F2250" t="s">
        <v>2940</v>
      </c>
      <c r="G2250" t="s">
        <v>2941</v>
      </c>
    </row>
    <row r="2251" spans="1:7" x14ac:dyDescent="0.2">
      <c r="A2251" t="s">
        <v>8183</v>
      </c>
      <c r="B2251" t="s">
        <v>12469</v>
      </c>
      <c r="C2251" t="s">
        <v>12470</v>
      </c>
      <c r="D2251" t="s">
        <v>2925</v>
      </c>
      <c r="E2251" t="s">
        <v>2925</v>
      </c>
      <c r="F2251" t="s">
        <v>2942</v>
      </c>
      <c r="G2251" t="s">
        <v>2943</v>
      </c>
    </row>
    <row r="2252" spans="1:7" x14ac:dyDescent="0.2">
      <c r="A2252" t="s">
        <v>8183</v>
      </c>
      <c r="B2252" t="s">
        <v>12471</v>
      </c>
      <c r="C2252" t="s">
        <v>12472</v>
      </c>
      <c r="D2252" t="s">
        <v>2925</v>
      </c>
      <c r="E2252" t="s">
        <v>2925</v>
      </c>
      <c r="F2252" t="s">
        <v>2944</v>
      </c>
      <c r="G2252" t="s">
        <v>2945</v>
      </c>
    </row>
    <row r="2253" spans="1:7" x14ac:dyDescent="0.2">
      <c r="A2253" t="s">
        <v>8186</v>
      </c>
      <c r="B2253" t="s">
        <v>12473</v>
      </c>
      <c r="C2253" t="s">
        <v>12474</v>
      </c>
      <c r="D2253" t="s">
        <v>2925</v>
      </c>
      <c r="E2253" t="s">
        <v>2925</v>
      </c>
      <c r="F2253" t="s">
        <v>2946</v>
      </c>
      <c r="G2253" t="s">
        <v>2947</v>
      </c>
    </row>
    <row r="2254" spans="1:7" x14ac:dyDescent="0.2">
      <c r="A2254" t="s">
        <v>8183</v>
      </c>
      <c r="B2254" t="s">
        <v>12475</v>
      </c>
      <c r="C2254" t="s">
        <v>12476</v>
      </c>
      <c r="D2254" t="s">
        <v>2925</v>
      </c>
      <c r="E2254" t="s">
        <v>2925</v>
      </c>
      <c r="F2254" t="s">
        <v>2948</v>
      </c>
      <c r="G2254" t="s">
        <v>2949</v>
      </c>
    </row>
    <row r="2255" spans="1:7" x14ac:dyDescent="0.2">
      <c r="A2255" t="s">
        <v>8183</v>
      </c>
      <c r="B2255" t="s">
        <v>12477</v>
      </c>
      <c r="C2255" t="s">
        <v>12478</v>
      </c>
      <c r="D2255" t="s">
        <v>2925</v>
      </c>
      <c r="E2255" t="s">
        <v>2925</v>
      </c>
      <c r="F2255" t="s">
        <v>2950</v>
      </c>
      <c r="G2255" t="s">
        <v>2951</v>
      </c>
    </row>
    <row r="2256" spans="1:7" x14ac:dyDescent="0.2">
      <c r="A2256" t="s">
        <v>8177</v>
      </c>
      <c r="B2256" t="s">
        <v>12479</v>
      </c>
      <c r="C2256" t="s">
        <v>12480</v>
      </c>
      <c r="D2256" t="s">
        <v>2925</v>
      </c>
      <c r="E2256" t="s">
        <v>2925</v>
      </c>
      <c r="F2256" t="s">
        <v>19511</v>
      </c>
      <c r="G2256" t="s">
        <v>19511</v>
      </c>
    </row>
    <row r="2257" spans="1:7" x14ac:dyDescent="0.2">
      <c r="A2257" t="s">
        <v>8177</v>
      </c>
      <c r="B2257" t="s">
        <v>12481</v>
      </c>
      <c r="C2257" t="s">
        <v>12482</v>
      </c>
      <c r="D2257" t="s">
        <v>2925</v>
      </c>
      <c r="E2257" t="s">
        <v>2925</v>
      </c>
      <c r="F2257" t="s">
        <v>2952</v>
      </c>
      <c r="G2257" t="s">
        <v>2953</v>
      </c>
    </row>
    <row r="2258" spans="1:7" x14ac:dyDescent="0.2">
      <c r="A2258" t="s">
        <v>8177</v>
      </c>
      <c r="B2258" t="s">
        <v>12483</v>
      </c>
      <c r="C2258" t="s">
        <v>12468</v>
      </c>
      <c r="D2258" t="s">
        <v>2925</v>
      </c>
      <c r="E2258" t="s">
        <v>2925</v>
      </c>
      <c r="F2258" t="s">
        <v>2940</v>
      </c>
      <c r="G2258" t="s">
        <v>2941</v>
      </c>
    </row>
    <row r="2259" spans="1:7" x14ac:dyDescent="0.2">
      <c r="A2259" t="s">
        <v>8183</v>
      </c>
      <c r="B2259" t="s">
        <v>12484</v>
      </c>
      <c r="C2259" t="s">
        <v>12485</v>
      </c>
      <c r="D2259" t="s">
        <v>2925</v>
      </c>
      <c r="E2259" t="s">
        <v>19511</v>
      </c>
      <c r="F2259" t="s">
        <v>2954</v>
      </c>
      <c r="G2259" t="s">
        <v>2955</v>
      </c>
    </row>
    <row r="2260" spans="1:7" x14ac:dyDescent="0.2">
      <c r="A2260" t="s">
        <v>8216</v>
      </c>
      <c r="B2260" t="s">
        <v>12486</v>
      </c>
      <c r="C2260" t="s">
        <v>12487</v>
      </c>
      <c r="D2260" t="s">
        <v>2925</v>
      </c>
      <c r="E2260" t="s">
        <v>19511</v>
      </c>
      <c r="F2260" t="s">
        <v>19511</v>
      </c>
      <c r="G2260" t="s">
        <v>2956</v>
      </c>
    </row>
    <row r="2261" spans="1:7" x14ac:dyDescent="0.2">
      <c r="A2261" t="s">
        <v>8183</v>
      </c>
      <c r="B2261" t="s">
        <v>12488</v>
      </c>
      <c r="C2261" t="s">
        <v>12489</v>
      </c>
      <c r="D2261" t="s">
        <v>2925</v>
      </c>
      <c r="E2261" t="s">
        <v>19511</v>
      </c>
      <c r="F2261" t="s">
        <v>19511</v>
      </c>
      <c r="G2261" t="s">
        <v>2957</v>
      </c>
    </row>
    <row r="2262" spans="1:7" x14ac:dyDescent="0.2">
      <c r="A2262" t="s">
        <v>8183</v>
      </c>
      <c r="B2262" t="s">
        <v>12490</v>
      </c>
      <c r="C2262" t="s">
        <v>12491</v>
      </c>
      <c r="D2262" t="s">
        <v>2925</v>
      </c>
      <c r="E2262" t="s">
        <v>19511</v>
      </c>
      <c r="F2262" t="s">
        <v>2958</v>
      </c>
      <c r="G2262" t="s">
        <v>2959</v>
      </c>
    </row>
    <row r="2263" spans="1:7" x14ac:dyDescent="0.2">
      <c r="A2263" t="s">
        <v>8216</v>
      </c>
      <c r="B2263" t="s">
        <v>12492</v>
      </c>
      <c r="C2263" t="s">
        <v>12493</v>
      </c>
      <c r="D2263" t="s">
        <v>2925</v>
      </c>
      <c r="E2263" t="s">
        <v>2925</v>
      </c>
      <c r="F2263" t="s">
        <v>2960</v>
      </c>
      <c r="G2263" t="s">
        <v>2961</v>
      </c>
    </row>
    <row r="2264" spans="1:7" x14ac:dyDescent="0.2">
      <c r="A2264" t="s">
        <v>8216</v>
      </c>
      <c r="B2264" t="s">
        <v>12494</v>
      </c>
      <c r="C2264" t="s">
        <v>12495</v>
      </c>
      <c r="D2264" t="s">
        <v>2925</v>
      </c>
      <c r="E2264" t="s">
        <v>2925</v>
      </c>
      <c r="F2264" t="s">
        <v>19511</v>
      </c>
      <c r="G2264" t="s">
        <v>2962</v>
      </c>
    </row>
    <row r="2265" spans="1:7" x14ac:dyDescent="0.2">
      <c r="A2265" t="s">
        <v>8183</v>
      </c>
      <c r="B2265" t="s">
        <v>12496</v>
      </c>
      <c r="C2265" t="s">
        <v>12497</v>
      </c>
      <c r="D2265" t="s">
        <v>2925</v>
      </c>
      <c r="E2265" t="s">
        <v>2925</v>
      </c>
      <c r="F2265" t="s">
        <v>19511</v>
      </c>
      <c r="G2265" t="s">
        <v>2963</v>
      </c>
    </row>
    <row r="2266" spans="1:7" x14ac:dyDescent="0.2">
      <c r="A2266" t="s">
        <v>8171</v>
      </c>
      <c r="B2266" t="s">
        <v>12498</v>
      </c>
      <c r="C2266" t="s">
        <v>12499</v>
      </c>
      <c r="D2266" t="s">
        <v>2925</v>
      </c>
      <c r="E2266" t="s">
        <v>12500</v>
      </c>
      <c r="F2266" t="s">
        <v>2964</v>
      </c>
      <c r="G2266" t="s">
        <v>2965</v>
      </c>
    </row>
    <row r="2267" spans="1:7" x14ac:dyDescent="0.2">
      <c r="A2267" t="s">
        <v>8183</v>
      </c>
      <c r="B2267" t="s">
        <v>12501</v>
      </c>
      <c r="C2267" t="s">
        <v>2966</v>
      </c>
      <c r="D2267" t="s">
        <v>2925</v>
      </c>
      <c r="E2267" t="s">
        <v>2925</v>
      </c>
      <c r="F2267" t="s">
        <v>19511</v>
      </c>
      <c r="G2267" t="s">
        <v>2967</v>
      </c>
    </row>
    <row r="2268" spans="1:7" x14ac:dyDescent="0.2">
      <c r="A2268" t="s">
        <v>8216</v>
      </c>
      <c r="B2268" t="s">
        <v>12502</v>
      </c>
      <c r="C2268" t="s">
        <v>2968</v>
      </c>
      <c r="D2268" t="s">
        <v>2925</v>
      </c>
      <c r="E2268" t="s">
        <v>2925</v>
      </c>
      <c r="F2268" t="s">
        <v>19511</v>
      </c>
      <c r="G2268" t="s">
        <v>2969</v>
      </c>
    </row>
    <row r="2269" spans="1:7" x14ac:dyDescent="0.2">
      <c r="A2269" t="s">
        <v>8216</v>
      </c>
      <c r="B2269" t="s">
        <v>12503</v>
      </c>
      <c r="C2269" t="s">
        <v>12504</v>
      </c>
      <c r="D2269" t="s">
        <v>2925</v>
      </c>
      <c r="E2269" t="s">
        <v>2925</v>
      </c>
      <c r="F2269" t="s">
        <v>19511</v>
      </c>
      <c r="G2269" t="s">
        <v>2970</v>
      </c>
    </row>
    <row r="2270" spans="1:7" x14ac:dyDescent="0.2">
      <c r="A2270" t="s">
        <v>8183</v>
      </c>
      <c r="B2270" t="s">
        <v>12505</v>
      </c>
      <c r="C2270" t="s">
        <v>12506</v>
      </c>
      <c r="D2270" t="s">
        <v>2925</v>
      </c>
      <c r="E2270" t="s">
        <v>2925</v>
      </c>
      <c r="F2270" t="s">
        <v>19511</v>
      </c>
      <c r="G2270" t="s">
        <v>2971</v>
      </c>
    </row>
    <row r="2271" spans="1:7" x14ac:dyDescent="0.2">
      <c r="A2271" t="s">
        <v>8183</v>
      </c>
      <c r="B2271" t="s">
        <v>12507</v>
      </c>
      <c r="C2271" t="s">
        <v>2972</v>
      </c>
      <c r="D2271" t="s">
        <v>2925</v>
      </c>
      <c r="E2271" t="s">
        <v>2925</v>
      </c>
      <c r="F2271" t="s">
        <v>19511</v>
      </c>
      <c r="G2271" t="s">
        <v>2973</v>
      </c>
    </row>
    <row r="2272" spans="1:7" x14ac:dyDescent="0.2">
      <c r="A2272" t="s">
        <v>8216</v>
      </c>
      <c r="B2272" t="s">
        <v>12508</v>
      </c>
      <c r="C2272" t="s">
        <v>2974</v>
      </c>
      <c r="D2272" t="s">
        <v>2925</v>
      </c>
      <c r="E2272" t="s">
        <v>2925</v>
      </c>
      <c r="F2272" t="s">
        <v>19511</v>
      </c>
      <c r="G2272" t="s">
        <v>2975</v>
      </c>
    </row>
    <row r="2273" spans="1:7" x14ac:dyDescent="0.2">
      <c r="A2273" t="s">
        <v>8183</v>
      </c>
      <c r="B2273" t="s">
        <v>12509</v>
      </c>
      <c r="C2273" t="s">
        <v>2976</v>
      </c>
      <c r="D2273" t="s">
        <v>12510</v>
      </c>
      <c r="E2273" t="s">
        <v>12510</v>
      </c>
      <c r="F2273" t="s">
        <v>19511</v>
      </c>
      <c r="G2273" t="s">
        <v>2977</v>
      </c>
    </row>
    <row r="2274" spans="1:7" x14ac:dyDescent="0.2">
      <c r="A2274" t="s">
        <v>8183</v>
      </c>
      <c r="B2274" t="s">
        <v>12511</v>
      </c>
      <c r="C2274" t="s">
        <v>12512</v>
      </c>
      <c r="D2274" t="s">
        <v>12510</v>
      </c>
      <c r="E2274" t="s">
        <v>12510</v>
      </c>
      <c r="F2274" t="s">
        <v>19511</v>
      </c>
      <c r="G2274" t="s">
        <v>2978</v>
      </c>
    </row>
    <row r="2275" spans="1:7" x14ac:dyDescent="0.2">
      <c r="A2275" t="s">
        <v>8174</v>
      </c>
      <c r="B2275" t="s">
        <v>12513</v>
      </c>
      <c r="C2275" t="s">
        <v>12514</v>
      </c>
      <c r="D2275" t="s">
        <v>12510</v>
      </c>
      <c r="E2275" t="s">
        <v>19511</v>
      </c>
      <c r="F2275" t="s">
        <v>19511</v>
      </c>
      <c r="G2275" t="s">
        <v>2979</v>
      </c>
    </row>
    <row r="2276" spans="1:7" x14ac:dyDescent="0.2">
      <c r="A2276" t="s">
        <v>8183</v>
      </c>
      <c r="B2276" t="s">
        <v>12515</v>
      </c>
      <c r="C2276" t="s">
        <v>12516</v>
      </c>
      <c r="D2276" t="s">
        <v>12510</v>
      </c>
      <c r="E2276" t="s">
        <v>19511</v>
      </c>
      <c r="F2276" t="s">
        <v>2980</v>
      </c>
      <c r="G2276" t="s">
        <v>2981</v>
      </c>
    </row>
    <row r="2277" spans="1:7" x14ac:dyDescent="0.2">
      <c r="A2277" t="s">
        <v>8183</v>
      </c>
      <c r="B2277" t="s">
        <v>12517</v>
      </c>
      <c r="C2277" t="s">
        <v>12518</v>
      </c>
      <c r="D2277" t="s">
        <v>12510</v>
      </c>
      <c r="E2277" t="s">
        <v>19511</v>
      </c>
      <c r="F2277" t="s">
        <v>19528</v>
      </c>
      <c r="G2277" t="s">
        <v>2982</v>
      </c>
    </row>
    <row r="2278" spans="1:7" x14ac:dyDescent="0.2">
      <c r="A2278" t="s">
        <v>8183</v>
      </c>
      <c r="B2278" t="s">
        <v>12520</v>
      </c>
      <c r="C2278" t="s">
        <v>12521</v>
      </c>
      <c r="D2278" t="s">
        <v>12510</v>
      </c>
      <c r="E2278" t="s">
        <v>19511</v>
      </c>
      <c r="F2278" t="s">
        <v>2983</v>
      </c>
      <c r="G2278" t="s">
        <v>2984</v>
      </c>
    </row>
    <row r="2279" spans="1:7" x14ac:dyDescent="0.2">
      <c r="A2279" t="s">
        <v>8285</v>
      </c>
      <c r="B2279" t="s">
        <v>12522</v>
      </c>
      <c r="C2279" t="s">
        <v>12523</v>
      </c>
      <c r="D2279" t="s">
        <v>12510</v>
      </c>
      <c r="E2279" t="s">
        <v>12510</v>
      </c>
      <c r="F2279" t="s">
        <v>2985</v>
      </c>
      <c r="G2279" t="s">
        <v>2986</v>
      </c>
    </row>
    <row r="2280" spans="1:7" x14ac:dyDescent="0.2">
      <c r="A2280" t="s">
        <v>8177</v>
      </c>
      <c r="B2280" t="s">
        <v>12524</v>
      </c>
      <c r="C2280" t="s">
        <v>12525</v>
      </c>
      <c r="D2280" t="s">
        <v>12510</v>
      </c>
      <c r="E2280" t="s">
        <v>19511</v>
      </c>
      <c r="F2280" t="s">
        <v>2987</v>
      </c>
      <c r="G2280" t="s">
        <v>2988</v>
      </c>
    </row>
    <row r="2281" spans="1:7" x14ac:dyDescent="0.2">
      <c r="A2281" t="s">
        <v>8171</v>
      </c>
      <c r="B2281" t="s">
        <v>12526</v>
      </c>
      <c r="C2281" t="s">
        <v>12527</v>
      </c>
      <c r="D2281" t="s">
        <v>12510</v>
      </c>
      <c r="E2281" t="s">
        <v>19511</v>
      </c>
      <c r="F2281" t="s">
        <v>19511</v>
      </c>
      <c r="G2281" t="s">
        <v>2989</v>
      </c>
    </row>
    <row r="2282" spans="1:7" x14ac:dyDescent="0.2">
      <c r="A2282" t="s">
        <v>8183</v>
      </c>
      <c r="B2282" t="s">
        <v>10561</v>
      </c>
      <c r="C2282" t="s">
        <v>12528</v>
      </c>
      <c r="D2282" t="s">
        <v>12510</v>
      </c>
      <c r="E2282" t="s">
        <v>19511</v>
      </c>
      <c r="F2282" t="s">
        <v>2990</v>
      </c>
      <c r="G2282" t="s">
        <v>2991</v>
      </c>
    </row>
    <row r="2283" spans="1:7" x14ac:dyDescent="0.2">
      <c r="A2283" t="s">
        <v>8183</v>
      </c>
      <c r="B2283" t="s">
        <v>12529</v>
      </c>
      <c r="C2283" t="s">
        <v>12530</v>
      </c>
      <c r="D2283" t="s">
        <v>12510</v>
      </c>
      <c r="E2283" t="s">
        <v>19511</v>
      </c>
      <c r="F2283" t="s">
        <v>19511</v>
      </c>
      <c r="G2283" t="s">
        <v>19511</v>
      </c>
    </row>
    <row r="2284" spans="1:7" x14ac:dyDescent="0.2">
      <c r="A2284" t="s">
        <v>8183</v>
      </c>
      <c r="B2284" t="s">
        <v>12531</v>
      </c>
      <c r="C2284" t="s">
        <v>12532</v>
      </c>
      <c r="D2284" t="s">
        <v>12510</v>
      </c>
      <c r="E2284" t="s">
        <v>19511</v>
      </c>
      <c r="F2284" t="s">
        <v>2992</v>
      </c>
      <c r="G2284" t="s">
        <v>2993</v>
      </c>
    </row>
    <row r="2285" spans="1:7" x14ac:dyDescent="0.2">
      <c r="A2285" t="s">
        <v>8177</v>
      </c>
      <c r="B2285" t="s">
        <v>12510</v>
      </c>
      <c r="C2285" t="s">
        <v>12533</v>
      </c>
      <c r="D2285" t="s">
        <v>12510</v>
      </c>
      <c r="E2285" t="s">
        <v>12510</v>
      </c>
      <c r="F2285" t="s">
        <v>2994</v>
      </c>
      <c r="G2285" t="s">
        <v>2995</v>
      </c>
    </row>
    <row r="2286" spans="1:7" x14ac:dyDescent="0.2">
      <c r="A2286" t="s">
        <v>8177</v>
      </c>
      <c r="B2286" t="s">
        <v>12534</v>
      </c>
      <c r="C2286" t="s">
        <v>12535</v>
      </c>
      <c r="D2286" t="s">
        <v>12510</v>
      </c>
      <c r="E2286" t="s">
        <v>12510</v>
      </c>
      <c r="F2286" t="s">
        <v>2994</v>
      </c>
      <c r="G2286" t="s">
        <v>2996</v>
      </c>
    </row>
    <row r="2287" spans="1:7" x14ac:dyDescent="0.2">
      <c r="A2287" t="s">
        <v>8177</v>
      </c>
      <c r="B2287" t="s">
        <v>12536</v>
      </c>
      <c r="C2287" t="s">
        <v>12537</v>
      </c>
      <c r="D2287" t="s">
        <v>12510</v>
      </c>
      <c r="E2287" t="s">
        <v>12510</v>
      </c>
      <c r="F2287" t="s">
        <v>2997</v>
      </c>
      <c r="G2287" t="s">
        <v>2998</v>
      </c>
    </row>
    <row r="2288" spans="1:7" x14ac:dyDescent="0.2">
      <c r="A2288" t="s">
        <v>8177</v>
      </c>
      <c r="B2288" t="s">
        <v>12538</v>
      </c>
      <c r="C2288" t="s">
        <v>12539</v>
      </c>
      <c r="D2288" t="s">
        <v>12510</v>
      </c>
      <c r="E2288" t="s">
        <v>12510</v>
      </c>
      <c r="F2288" t="s">
        <v>2999</v>
      </c>
      <c r="G2288" t="s">
        <v>3000</v>
      </c>
    </row>
    <row r="2289" spans="1:7" x14ac:dyDescent="0.2">
      <c r="A2289" t="s">
        <v>8177</v>
      </c>
      <c r="B2289" t="s">
        <v>12540</v>
      </c>
      <c r="C2289" t="s">
        <v>12541</v>
      </c>
      <c r="D2289" t="s">
        <v>12510</v>
      </c>
      <c r="E2289" t="s">
        <v>12510</v>
      </c>
      <c r="F2289" t="s">
        <v>19511</v>
      </c>
      <c r="G2289" t="s">
        <v>3001</v>
      </c>
    </row>
    <row r="2290" spans="1:7" x14ac:dyDescent="0.2">
      <c r="A2290" t="s">
        <v>8177</v>
      </c>
      <c r="B2290" t="s">
        <v>12542</v>
      </c>
      <c r="C2290" t="s">
        <v>12543</v>
      </c>
      <c r="D2290" t="s">
        <v>12510</v>
      </c>
      <c r="E2290" t="s">
        <v>12510</v>
      </c>
      <c r="F2290" t="s">
        <v>3002</v>
      </c>
      <c r="G2290" t="s">
        <v>3003</v>
      </c>
    </row>
    <row r="2291" spans="1:7" x14ac:dyDescent="0.2">
      <c r="A2291" t="s">
        <v>8177</v>
      </c>
      <c r="B2291" t="s">
        <v>12544</v>
      </c>
      <c r="C2291" t="s">
        <v>12545</v>
      </c>
      <c r="D2291" t="s">
        <v>12510</v>
      </c>
      <c r="E2291" t="s">
        <v>12510</v>
      </c>
      <c r="F2291" t="s">
        <v>3004</v>
      </c>
      <c r="G2291" t="s">
        <v>3005</v>
      </c>
    </row>
    <row r="2292" spans="1:7" x14ac:dyDescent="0.2">
      <c r="A2292" t="s">
        <v>8177</v>
      </c>
      <c r="B2292" t="s">
        <v>12546</v>
      </c>
      <c r="C2292" t="s">
        <v>12547</v>
      </c>
      <c r="D2292" t="s">
        <v>12510</v>
      </c>
      <c r="E2292" t="s">
        <v>12510</v>
      </c>
      <c r="F2292" t="s">
        <v>3006</v>
      </c>
      <c r="G2292" t="s">
        <v>3007</v>
      </c>
    </row>
    <row r="2293" spans="1:7" x14ac:dyDescent="0.2">
      <c r="A2293" t="s">
        <v>8177</v>
      </c>
      <c r="B2293" t="s">
        <v>12548</v>
      </c>
      <c r="C2293" t="s">
        <v>12549</v>
      </c>
      <c r="D2293" t="s">
        <v>12510</v>
      </c>
      <c r="E2293" t="s">
        <v>12510</v>
      </c>
      <c r="F2293" t="s">
        <v>3008</v>
      </c>
      <c r="G2293" t="s">
        <v>3009</v>
      </c>
    </row>
    <row r="2294" spans="1:7" x14ac:dyDescent="0.2">
      <c r="A2294" t="s">
        <v>8177</v>
      </c>
      <c r="B2294" t="s">
        <v>12550</v>
      </c>
      <c r="C2294" t="s">
        <v>12551</v>
      </c>
      <c r="D2294" t="s">
        <v>12510</v>
      </c>
      <c r="E2294" t="s">
        <v>12510</v>
      </c>
      <c r="F2294" t="s">
        <v>3010</v>
      </c>
      <c r="G2294" t="s">
        <v>3011</v>
      </c>
    </row>
    <row r="2295" spans="1:7" x14ac:dyDescent="0.2">
      <c r="A2295" t="s">
        <v>8177</v>
      </c>
      <c r="B2295" t="s">
        <v>8537</v>
      </c>
      <c r="C2295" t="s">
        <v>12552</v>
      </c>
      <c r="D2295" t="s">
        <v>12510</v>
      </c>
      <c r="E2295" t="s">
        <v>12510</v>
      </c>
      <c r="F2295" t="s">
        <v>19511</v>
      </c>
      <c r="G2295" t="s">
        <v>19511</v>
      </c>
    </row>
    <row r="2296" spans="1:7" x14ac:dyDescent="0.2">
      <c r="A2296" t="s">
        <v>8177</v>
      </c>
      <c r="B2296" t="s">
        <v>12553</v>
      </c>
      <c r="C2296" t="s">
        <v>12554</v>
      </c>
      <c r="D2296" t="s">
        <v>12510</v>
      </c>
      <c r="E2296" t="s">
        <v>12510</v>
      </c>
      <c r="F2296" t="s">
        <v>19511</v>
      </c>
      <c r="G2296" t="s">
        <v>3012</v>
      </c>
    </row>
    <row r="2297" spans="1:7" x14ac:dyDescent="0.2">
      <c r="A2297" t="s">
        <v>8285</v>
      </c>
      <c r="B2297" t="s">
        <v>12555</v>
      </c>
      <c r="C2297" t="s">
        <v>12556</v>
      </c>
      <c r="D2297" t="s">
        <v>12510</v>
      </c>
      <c r="E2297" t="s">
        <v>12510</v>
      </c>
      <c r="F2297" t="s">
        <v>19511</v>
      </c>
      <c r="G2297" t="s">
        <v>3013</v>
      </c>
    </row>
    <row r="2298" spans="1:7" x14ac:dyDescent="0.2">
      <c r="A2298" t="s">
        <v>8285</v>
      </c>
      <c r="B2298" t="s">
        <v>12557</v>
      </c>
      <c r="C2298" t="s">
        <v>12558</v>
      </c>
      <c r="D2298" t="s">
        <v>12510</v>
      </c>
      <c r="E2298" t="s">
        <v>12510</v>
      </c>
      <c r="F2298" t="s">
        <v>3014</v>
      </c>
      <c r="G2298" t="s">
        <v>3015</v>
      </c>
    </row>
    <row r="2299" spans="1:7" x14ac:dyDescent="0.2">
      <c r="A2299" t="s">
        <v>8285</v>
      </c>
      <c r="B2299" t="s">
        <v>12559</v>
      </c>
      <c r="C2299" t="s">
        <v>12560</v>
      </c>
      <c r="D2299" t="s">
        <v>12510</v>
      </c>
      <c r="E2299" t="s">
        <v>12561</v>
      </c>
      <c r="F2299" t="s">
        <v>3016</v>
      </c>
      <c r="G2299" t="s">
        <v>3017</v>
      </c>
    </row>
    <row r="2300" spans="1:7" x14ac:dyDescent="0.2">
      <c r="A2300" t="s">
        <v>8285</v>
      </c>
      <c r="B2300" t="s">
        <v>12562</v>
      </c>
      <c r="C2300" t="s">
        <v>12563</v>
      </c>
      <c r="D2300" t="s">
        <v>12510</v>
      </c>
      <c r="E2300" t="s">
        <v>12510</v>
      </c>
      <c r="F2300" t="s">
        <v>3008</v>
      </c>
      <c r="G2300" t="s">
        <v>3018</v>
      </c>
    </row>
    <row r="2301" spans="1:7" x14ac:dyDescent="0.2">
      <c r="A2301" t="s">
        <v>8285</v>
      </c>
      <c r="B2301" t="s">
        <v>12564</v>
      </c>
      <c r="C2301" t="s">
        <v>12565</v>
      </c>
      <c r="D2301" t="s">
        <v>12510</v>
      </c>
      <c r="E2301" t="s">
        <v>12510</v>
      </c>
      <c r="F2301" t="s">
        <v>3019</v>
      </c>
      <c r="G2301" t="s">
        <v>3020</v>
      </c>
    </row>
    <row r="2302" spans="1:7" x14ac:dyDescent="0.2">
      <c r="A2302" t="s">
        <v>8285</v>
      </c>
      <c r="B2302" t="s">
        <v>12566</v>
      </c>
      <c r="C2302" t="s">
        <v>12567</v>
      </c>
      <c r="D2302" t="s">
        <v>12510</v>
      </c>
      <c r="E2302" t="s">
        <v>12510</v>
      </c>
      <c r="F2302" t="s">
        <v>3021</v>
      </c>
      <c r="G2302" t="s">
        <v>3022</v>
      </c>
    </row>
    <row r="2303" spans="1:7" x14ac:dyDescent="0.2">
      <c r="A2303" t="s">
        <v>8216</v>
      </c>
      <c r="B2303" t="s">
        <v>12568</v>
      </c>
      <c r="C2303" t="s">
        <v>19511</v>
      </c>
      <c r="D2303" t="s">
        <v>12510</v>
      </c>
      <c r="E2303" t="s">
        <v>12510</v>
      </c>
      <c r="F2303" t="s">
        <v>19511</v>
      </c>
      <c r="G2303" t="s">
        <v>19511</v>
      </c>
    </row>
    <row r="2304" spans="1:7" x14ac:dyDescent="0.2">
      <c r="A2304" t="s">
        <v>8285</v>
      </c>
      <c r="B2304" t="s">
        <v>12569</v>
      </c>
      <c r="C2304" t="s">
        <v>12570</v>
      </c>
      <c r="D2304" t="s">
        <v>12510</v>
      </c>
      <c r="E2304" t="s">
        <v>12510</v>
      </c>
      <c r="F2304" t="s">
        <v>19511</v>
      </c>
      <c r="G2304" t="s">
        <v>19511</v>
      </c>
    </row>
    <row r="2305" spans="1:7" x14ac:dyDescent="0.2">
      <c r="A2305" t="s">
        <v>8186</v>
      </c>
      <c r="B2305" t="s">
        <v>12571</v>
      </c>
      <c r="C2305" t="s">
        <v>12572</v>
      </c>
      <c r="D2305" t="s">
        <v>12510</v>
      </c>
      <c r="E2305" t="s">
        <v>12510</v>
      </c>
      <c r="F2305" t="s">
        <v>3023</v>
      </c>
      <c r="G2305" t="s">
        <v>3024</v>
      </c>
    </row>
    <row r="2306" spans="1:7" x14ac:dyDescent="0.2">
      <c r="A2306" t="s">
        <v>8216</v>
      </c>
      <c r="B2306" t="s">
        <v>12573</v>
      </c>
      <c r="C2306" t="s">
        <v>12574</v>
      </c>
      <c r="D2306" t="s">
        <v>12510</v>
      </c>
      <c r="E2306" t="s">
        <v>12510</v>
      </c>
      <c r="F2306" t="s">
        <v>3025</v>
      </c>
      <c r="G2306" t="s">
        <v>3026</v>
      </c>
    </row>
    <row r="2307" spans="1:7" x14ac:dyDescent="0.2">
      <c r="A2307" t="s">
        <v>8285</v>
      </c>
      <c r="B2307" t="s">
        <v>12575</v>
      </c>
      <c r="C2307" t="s">
        <v>12576</v>
      </c>
      <c r="D2307" t="s">
        <v>12510</v>
      </c>
      <c r="E2307" t="s">
        <v>12510</v>
      </c>
      <c r="F2307" t="s">
        <v>19511</v>
      </c>
      <c r="G2307" t="s">
        <v>3027</v>
      </c>
    </row>
    <row r="2308" spans="1:7" x14ac:dyDescent="0.2">
      <c r="A2308" t="s">
        <v>8183</v>
      </c>
      <c r="B2308" t="s">
        <v>12577</v>
      </c>
      <c r="C2308" t="s">
        <v>12578</v>
      </c>
      <c r="D2308" t="s">
        <v>12510</v>
      </c>
      <c r="E2308" t="s">
        <v>12510</v>
      </c>
      <c r="F2308" t="s">
        <v>19511</v>
      </c>
      <c r="G2308" t="s">
        <v>3028</v>
      </c>
    </row>
    <row r="2309" spans="1:7" x14ac:dyDescent="0.2">
      <c r="A2309" t="s">
        <v>8285</v>
      </c>
      <c r="B2309" t="s">
        <v>12579</v>
      </c>
      <c r="C2309" t="s">
        <v>12580</v>
      </c>
      <c r="D2309" t="s">
        <v>12510</v>
      </c>
      <c r="E2309" t="s">
        <v>12510</v>
      </c>
      <c r="F2309" t="s">
        <v>19511</v>
      </c>
      <c r="G2309" t="s">
        <v>3029</v>
      </c>
    </row>
    <row r="2310" spans="1:7" x14ac:dyDescent="0.2">
      <c r="A2310" t="s">
        <v>8220</v>
      </c>
      <c r="B2310" t="s">
        <v>9701</v>
      </c>
      <c r="C2310" t="s">
        <v>3030</v>
      </c>
      <c r="D2310" t="s">
        <v>12510</v>
      </c>
      <c r="E2310" t="s">
        <v>12510</v>
      </c>
      <c r="F2310" t="s">
        <v>19511</v>
      </c>
      <c r="G2310" t="s">
        <v>3031</v>
      </c>
    </row>
    <row r="2311" spans="1:7" x14ac:dyDescent="0.2">
      <c r="A2311" t="s">
        <v>8183</v>
      </c>
      <c r="B2311" t="s">
        <v>12581</v>
      </c>
      <c r="C2311" t="s">
        <v>12582</v>
      </c>
      <c r="D2311" t="s">
        <v>12510</v>
      </c>
      <c r="E2311" t="s">
        <v>12510</v>
      </c>
      <c r="F2311" t="s">
        <v>19511</v>
      </c>
      <c r="G2311" t="s">
        <v>3032</v>
      </c>
    </row>
    <row r="2312" spans="1:7" x14ac:dyDescent="0.2">
      <c r="A2312" t="s">
        <v>8183</v>
      </c>
      <c r="B2312" t="s">
        <v>12583</v>
      </c>
      <c r="C2312" t="s">
        <v>12584</v>
      </c>
      <c r="D2312" t="s">
        <v>12510</v>
      </c>
      <c r="E2312" t="s">
        <v>12510</v>
      </c>
      <c r="F2312" t="s">
        <v>3033</v>
      </c>
      <c r="G2312" t="s">
        <v>3034</v>
      </c>
    </row>
    <row r="2313" spans="1:7" x14ac:dyDescent="0.2">
      <c r="A2313" t="s">
        <v>8285</v>
      </c>
      <c r="B2313" t="s">
        <v>12585</v>
      </c>
      <c r="C2313" t="s">
        <v>12586</v>
      </c>
      <c r="D2313" t="s">
        <v>12510</v>
      </c>
      <c r="E2313" t="s">
        <v>19511</v>
      </c>
      <c r="F2313" t="s">
        <v>19511</v>
      </c>
      <c r="G2313" t="s">
        <v>3035</v>
      </c>
    </row>
    <row r="2314" spans="1:7" x14ac:dyDescent="0.2">
      <c r="A2314" t="s">
        <v>8183</v>
      </c>
      <c r="B2314" t="s">
        <v>12587</v>
      </c>
      <c r="C2314" t="s">
        <v>12588</v>
      </c>
      <c r="D2314" t="s">
        <v>12510</v>
      </c>
      <c r="E2314" t="s">
        <v>12510</v>
      </c>
      <c r="F2314" t="s">
        <v>19511</v>
      </c>
      <c r="G2314" t="s">
        <v>3036</v>
      </c>
    </row>
    <row r="2315" spans="1:7" x14ac:dyDescent="0.2">
      <c r="A2315" t="s">
        <v>8183</v>
      </c>
      <c r="B2315" t="s">
        <v>12589</v>
      </c>
      <c r="C2315" t="s">
        <v>3037</v>
      </c>
      <c r="D2315" t="s">
        <v>12510</v>
      </c>
      <c r="E2315" t="s">
        <v>3038</v>
      </c>
      <c r="F2315" t="s">
        <v>3039</v>
      </c>
      <c r="G2315" t="s">
        <v>3040</v>
      </c>
    </row>
    <row r="2316" spans="1:7" x14ac:dyDescent="0.2">
      <c r="A2316" t="s">
        <v>8183</v>
      </c>
      <c r="B2316" t="s">
        <v>12590</v>
      </c>
      <c r="C2316" t="s">
        <v>12591</v>
      </c>
      <c r="D2316" t="s">
        <v>12510</v>
      </c>
      <c r="E2316" t="s">
        <v>19511</v>
      </c>
      <c r="F2316" t="s">
        <v>19511</v>
      </c>
      <c r="G2316" t="s">
        <v>3041</v>
      </c>
    </row>
    <row r="2317" spans="1:7" x14ac:dyDescent="0.2">
      <c r="A2317" t="s">
        <v>8183</v>
      </c>
      <c r="B2317" t="s">
        <v>12592</v>
      </c>
      <c r="C2317" t="s">
        <v>12593</v>
      </c>
      <c r="D2317" t="s">
        <v>12510</v>
      </c>
      <c r="E2317" t="s">
        <v>19511</v>
      </c>
      <c r="F2317" t="s">
        <v>19511</v>
      </c>
      <c r="G2317" t="s">
        <v>3042</v>
      </c>
    </row>
    <row r="2318" spans="1:7" x14ac:dyDescent="0.2">
      <c r="A2318" t="s">
        <v>8177</v>
      </c>
      <c r="B2318" t="s">
        <v>12594</v>
      </c>
      <c r="C2318" t="s">
        <v>12595</v>
      </c>
      <c r="D2318" t="s">
        <v>12510</v>
      </c>
      <c r="E2318" t="s">
        <v>12510</v>
      </c>
      <c r="F2318" t="s">
        <v>3043</v>
      </c>
      <c r="G2318" t="s">
        <v>3044</v>
      </c>
    </row>
    <row r="2319" spans="1:7" x14ac:dyDescent="0.2">
      <c r="A2319" t="s">
        <v>8183</v>
      </c>
      <c r="B2319" t="s">
        <v>12596</v>
      </c>
      <c r="C2319" t="s">
        <v>12597</v>
      </c>
      <c r="D2319" t="s">
        <v>12510</v>
      </c>
      <c r="E2319" t="s">
        <v>12598</v>
      </c>
      <c r="F2319" t="s">
        <v>19511</v>
      </c>
      <c r="G2319" t="s">
        <v>3045</v>
      </c>
    </row>
    <row r="2320" spans="1:7" x14ac:dyDescent="0.2">
      <c r="A2320" t="s">
        <v>8183</v>
      </c>
      <c r="B2320" t="s">
        <v>12599</v>
      </c>
      <c r="C2320" t="s">
        <v>12600</v>
      </c>
      <c r="D2320" t="s">
        <v>12510</v>
      </c>
      <c r="E2320" t="s">
        <v>19511</v>
      </c>
      <c r="F2320" t="s">
        <v>3046</v>
      </c>
      <c r="G2320" t="s">
        <v>3047</v>
      </c>
    </row>
    <row r="2321" spans="1:7" x14ac:dyDescent="0.2">
      <c r="A2321" t="s">
        <v>8183</v>
      </c>
      <c r="B2321" t="s">
        <v>12601</v>
      </c>
      <c r="C2321" t="s">
        <v>12602</v>
      </c>
      <c r="D2321" t="s">
        <v>12510</v>
      </c>
      <c r="E2321" t="s">
        <v>19511</v>
      </c>
      <c r="F2321" t="s">
        <v>3048</v>
      </c>
      <c r="G2321" t="s">
        <v>3049</v>
      </c>
    </row>
    <row r="2322" spans="1:7" x14ac:dyDescent="0.2">
      <c r="A2322" t="s">
        <v>8183</v>
      </c>
      <c r="B2322" t="s">
        <v>12603</v>
      </c>
      <c r="C2322" t="s">
        <v>12604</v>
      </c>
      <c r="D2322" t="s">
        <v>12510</v>
      </c>
      <c r="E2322" t="s">
        <v>19511</v>
      </c>
      <c r="F2322" t="s">
        <v>3050</v>
      </c>
      <c r="G2322" t="s">
        <v>3051</v>
      </c>
    </row>
    <row r="2323" spans="1:7" x14ac:dyDescent="0.2">
      <c r="A2323" t="s">
        <v>8216</v>
      </c>
      <c r="B2323" t="s">
        <v>12605</v>
      </c>
      <c r="C2323" t="s">
        <v>12606</v>
      </c>
      <c r="D2323" t="s">
        <v>12510</v>
      </c>
      <c r="E2323" t="s">
        <v>19511</v>
      </c>
      <c r="F2323" t="s">
        <v>3052</v>
      </c>
      <c r="G2323" t="s">
        <v>3053</v>
      </c>
    </row>
    <row r="2324" spans="1:7" x14ac:dyDescent="0.2">
      <c r="A2324" t="s">
        <v>8285</v>
      </c>
      <c r="B2324" t="s">
        <v>12607</v>
      </c>
      <c r="C2324" t="s">
        <v>12608</v>
      </c>
      <c r="D2324" t="s">
        <v>12510</v>
      </c>
      <c r="E2324" t="s">
        <v>19511</v>
      </c>
      <c r="F2324" t="s">
        <v>3054</v>
      </c>
      <c r="G2324" t="s">
        <v>3055</v>
      </c>
    </row>
    <row r="2325" spans="1:7" x14ac:dyDescent="0.2">
      <c r="A2325" t="s">
        <v>8174</v>
      </c>
      <c r="B2325" t="s">
        <v>12609</v>
      </c>
      <c r="C2325" t="s">
        <v>19511</v>
      </c>
      <c r="D2325" t="s">
        <v>12510</v>
      </c>
      <c r="E2325" t="s">
        <v>19511</v>
      </c>
      <c r="F2325" t="s">
        <v>19511</v>
      </c>
      <c r="G2325" t="s">
        <v>19511</v>
      </c>
    </row>
    <row r="2326" spans="1:7" x14ac:dyDescent="0.2">
      <c r="A2326" t="s">
        <v>8216</v>
      </c>
      <c r="B2326" t="s">
        <v>12610</v>
      </c>
      <c r="C2326" t="s">
        <v>19511</v>
      </c>
      <c r="D2326" t="s">
        <v>12510</v>
      </c>
      <c r="E2326" t="s">
        <v>19511</v>
      </c>
      <c r="F2326" t="s">
        <v>19511</v>
      </c>
      <c r="G2326" t="s">
        <v>3056</v>
      </c>
    </row>
    <row r="2327" spans="1:7" x14ac:dyDescent="0.2">
      <c r="A2327" t="s">
        <v>8183</v>
      </c>
      <c r="B2327" t="s">
        <v>12611</v>
      </c>
      <c r="C2327" t="s">
        <v>12612</v>
      </c>
      <c r="D2327" t="s">
        <v>12510</v>
      </c>
      <c r="E2327" t="s">
        <v>19511</v>
      </c>
      <c r="F2327" t="s">
        <v>3057</v>
      </c>
      <c r="G2327" t="s">
        <v>3058</v>
      </c>
    </row>
    <row r="2328" spans="1:7" x14ac:dyDescent="0.2">
      <c r="A2328" t="s">
        <v>8216</v>
      </c>
      <c r="B2328" t="s">
        <v>9242</v>
      </c>
      <c r="C2328" t="s">
        <v>12613</v>
      </c>
      <c r="D2328" t="s">
        <v>12614</v>
      </c>
      <c r="E2328" t="s">
        <v>19511</v>
      </c>
      <c r="F2328" t="s">
        <v>3059</v>
      </c>
      <c r="G2328" t="s">
        <v>3060</v>
      </c>
    </row>
    <row r="2329" spans="1:7" x14ac:dyDescent="0.2">
      <c r="A2329" t="s">
        <v>8183</v>
      </c>
      <c r="B2329" t="s">
        <v>12615</v>
      </c>
      <c r="C2329" t="s">
        <v>12616</v>
      </c>
      <c r="D2329" t="s">
        <v>12614</v>
      </c>
      <c r="E2329" t="s">
        <v>19511</v>
      </c>
      <c r="F2329" t="s">
        <v>3061</v>
      </c>
      <c r="G2329" t="s">
        <v>3062</v>
      </c>
    </row>
    <row r="2330" spans="1:7" x14ac:dyDescent="0.2">
      <c r="A2330" t="s">
        <v>8183</v>
      </c>
      <c r="B2330" t="s">
        <v>12617</v>
      </c>
      <c r="C2330" t="s">
        <v>12618</v>
      </c>
      <c r="D2330" t="s">
        <v>12614</v>
      </c>
      <c r="E2330" t="s">
        <v>19511</v>
      </c>
      <c r="F2330" t="s">
        <v>19511</v>
      </c>
      <c r="G2330" t="s">
        <v>3064</v>
      </c>
    </row>
    <row r="2331" spans="1:7" x14ac:dyDescent="0.2">
      <c r="A2331" t="s">
        <v>8183</v>
      </c>
      <c r="B2331" t="s">
        <v>12619</v>
      </c>
      <c r="C2331" t="s">
        <v>12620</v>
      </c>
      <c r="D2331" t="s">
        <v>12614</v>
      </c>
      <c r="E2331" t="s">
        <v>19511</v>
      </c>
      <c r="F2331" t="s">
        <v>19511</v>
      </c>
      <c r="G2331" t="s">
        <v>3065</v>
      </c>
    </row>
    <row r="2332" spans="1:7" x14ac:dyDescent="0.2">
      <c r="A2332" t="s">
        <v>8186</v>
      </c>
      <c r="B2332" t="s">
        <v>12621</v>
      </c>
      <c r="C2332" t="s">
        <v>12622</v>
      </c>
      <c r="D2332" t="s">
        <v>12614</v>
      </c>
      <c r="E2332" t="s">
        <v>12614</v>
      </c>
      <c r="F2332" t="s">
        <v>3066</v>
      </c>
      <c r="G2332" t="s">
        <v>3067</v>
      </c>
    </row>
    <row r="2333" spans="1:7" x14ac:dyDescent="0.2">
      <c r="A2333" t="s">
        <v>8216</v>
      </c>
      <c r="B2333" t="s">
        <v>12623</v>
      </c>
      <c r="C2333" t="s">
        <v>12624</v>
      </c>
      <c r="D2333" t="s">
        <v>12614</v>
      </c>
      <c r="E2333" t="s">
        <v>12614</v>
      </c>
      <c r="F2333" t="s">
        <v>3068</v>
      </c>
      <c r="G2333" t="s">
        <v>3069</v>
      </c>
    </row>
    <row r="2334" spans="1:7" x14ac:dyDescent="0.2">
      <c r="A2334" t="s">
        <v>8186</v>
      </c>
      <c r="B2334" t="s">
        <v>12625</v>
      </c>
      <c r="C2334" t="s">
        <v>12626</v>
      </c>
      <c r="D2334" t="s">
        <v>12614</v>
      </c>
      <c r="E2334" t="s">
        <v>12614</v>
      </c>
      <c r="F2334" t="s">
        <v>3070</v>
      </c>
      <c r="G2334" t="s">
        <v>3071</v>
      </c>
    </row>
    <row r="2335" spans="1:7" x14ac:dyDescent="0.2">
      <c r="A2335" t="s">
        <v>8186</v>
      </c>
      <c r="B2335" t="s">
        <v>12627</v>
      </c>
      <c r="C2335" t="s">
        <v>12628</v>
      </c>
      <c r="D2335" t="s">
        <v>12614</v>
      </c>
      <c r="E2335" t="s">
        <v>12614</v>
      </c>
      <c r="F2335" t="s">
        <v>3072</v>
      </c>
      <c r="G2335" t="s">
        <v>3073</v>
      </c>
    </row>
    <row r="2336" spans="1:7" x14ac:dyDescent="0.2">
      <c r="A2336" t="s">
        <v>8177</v>
      </c>
      <c r="B2336" t="s">
        <v>12629</v>
      </c>
      <c r="C2336" t="s">
        <v>12630</v>
      </c>
      <c r="D2336" t="s">
        <v>12614</v>
      </c>
      <c r="E2336" t="s">
        <v>12614</v>
      </c>
      <c r="F2336" t="s">
        <v>19511</v>
      </c>
      <c r="G2336" t="s">
        <v>19511</v>
      </c>
    </row>
    <row r="2337" spans="1:7" x14ac:dyDescent="0.2">
      <c r="A2337" t="s">
        <v>8177</v>
      </c>
      <c r="B2337" t="s">
        <v>12631</v>
      </c>
      <c r="C2337" t="s">
        <v>12632</v>
      </c>
      <c r="D2337" t="s">
        <v>12614</v>
      </c>
      <c r="E2337" t="s">
        <v>12614</v>
      </c>
      <c r="F2337" t="s">
        <v>19511</v>
      </c>
      <c r="G2337" t="s">
        <v>19511</v>
      </c>
    </row>
    <row r="2338" spans="1:7" x14ac:dyDescent="0.2">
      <c r="A2338" t="s">
        <v>8177</v>
      </c>
      <c r="B2338" t="s">
        <v>12633</v>
      </c>
      <c r="C2338" t="s">
        <v>12634</v>
      </c>
      <c r="D2338" t="s">
        <v>12614</v>
      </c>
      <c r="E2338" t="s">
        <v>12614</v>
      </c>
      <c r="F2338" t="s">
        <v>3074</v>
      </c>
      <c r="G2338" t="s">
        <v>3075</v>
      </c>
    </row>
    <row r="2339" spans="1:7" x14ac:dyDescent="0.2">
      <c r="A2339" t="s">
        <v>8177</v>
      </c>
      <c r="B2339" t="s">
        <v>12635</v>
      </c>
      <c r="C2339" t="s">
        <v>12636</v>
      </c>
      <c r="D2339" t="s">
        <v>12637</v>
      </c>
      <c r="E2339" t="s">
        <v>12637</v>
      </c>
      <c r="F2339" t="s">
        <v>3076</v>
      </c>
      <c r="G2339" t="s">
        <v>3077</v>
      </c>
    </row>
    <row r="2340" spans="1:7" x14ac:dyDescent="0.2">
      <c r="A2340" t="s">
        <v>8171</v>
      </c>
      <c r="B2340" t="s">
        <v>12638</v>
      </c>
      <c r="C2340" t="s">
        <v>12639</v>
      </c>
      <c r="D2340" t="s">
        <v>12637</v>
      </c>
      <c r="E2340" t="s">
        <v>12637</v>
      </c>
      <c r="F2340" t="s">
        <v>3078</v>
      </c>
      <c r="G2340" t="s">
        <v>3079</v>
      </c>
    </row>
    <row r="2341" spans="1:7" x14ac:dyDescent="0.2">
      <c r="A2341" t="s">
        <v>8183</v>
      </c>
      <c r="B2341" t="s">
        <v>12640</v>
      </c>
      <c r="C2341" t="s">
        <v>12641</v>
      </c>
      <c r="D2341" t="s">
        <v>12637</v>
      </c>
      <c r="E2341" t="s">
        <v>12637</v>
      </c>
      <c r="F2341" t="s">
        <v>3080</v>
      </c>
      <c r="G2341" t="s">
        <v>3081</v>
      </c>
    </row>
    <row r="2342" spans="1:7" x14ac:dyDescent="0.2">
      <c r="A2342" t="s">
        <v>8186</v>
      </c>
      <c r="B2342" t="s">
        <v>12642</v>
      </c>
      <c r="C2342" t="s">
        <v>12643</v>
      </c>
      <c r="D2342" t="s">
        <v>12637</v>
      </c>
      <c r="E2342" t="s">
        <v>12637</v>
      </c>
      <c r="F2342" t="s">
        <v>3082</v>
      </c>
      <c r="G2342" t="s">
        <v>3083</v>
      </c>
    </row>
    <row r="2343" spans="1:7" x14ac:dyDescent="0.2">
      <c r="A2343" t="s">
        <v>8186</v>
      </c>
      <c r="B2343" t="s">
        <v>12644</v>
      </c>
      <c r="C2343" t="s">
        <v>12645</v>
      </c>
      <c r="D2343" t="s">
        <v>12637</v>
      </c>
      <c r="E2343" t="s">
        <v>12637</v>
      </c>
      <c r="F2343" t="s">
        <v>3084</v>
      </c>
      <c r="G2343" t="s">
        <v>3085</v>
      </c>
    </row>
    <row r="2344" spans="1:7" x14ac:dyDescent="0.2">
      <c r="A2344" t="s">
        <v>8220</v>
      </c>
      <c r="B2344" t="s">
        <v>12646</v>
      </c>
      <c r="C2344" t="s">
        <v>12647</v>
      </c>
      <c r="D2344" t="s">
        <v>12637</v>
      </c>
      <c r="E2344" t="s">
        <v>12637</v>
      </c>
      <c r="F2344" t="s">
        <v>3086</v>
      </c>
      <c r="G2344" t="s">
        <v>3087</v>
      </c>
    </row>
    <row r="2345" spans="1:7" x14ac:dyDescent="0.2">
      <c r="A2345" t="s">
        <v>8183</v>
      </c>
      <c r="B2345" t="s">
        <v>12648</v>
      </c>
      <c r="C2345" t="s">
        <v>12649</v>
      </c>
      <c r="D2345" t="s">
        <v>12637</v>
      </c>
      <c r="E2345" t="s">
        <v>12637</v>
      </c>
      <c r="F2345" t="s">
        <v>19511</v>
      </c>
      <c r="G2345" t="s">
        <v>19511</v>
      </c>
    </row>
    <row r="2346" spans="1:7" x14ac:dyDescent="0.2">
      <c r="A2346" t="s">
        <v>8183</v>
      </c>
      <c r="B2346" t="s">
        <v>12650</v>
      </c>
      <c r="C2346" t="s">
        <v>3088</v>
      </c>
      <c r="D2346" t="s">
        <v>12637</v>
      </c>
      <c r="E2346" t="s">
        <v>12637</v>
      </c>
      <c r="F2346" t="s">
        <v>3089</v>
      </c>
      <c r="G2346" t="s">
        <v>3090</v>
      </c>
    </row>
    <row r="2347" spans="1:7" x14ac:dyDescent="0.2">
      <c r="A2347" t="s">
        <v>8216</v>
      </c>
      <c r="B2347" t="s">
        <v>12651</v>
      </c>
      <c r="C2347" t="s">
        <v>12652</v>
      </c>
      <c r="D2347" t="s">
        <v>12637</v>
      </c>
      <c r="E2347" t="s">
        <v>19511</v>
      </c>
      <c r="F2347" t="s">
        <v>19511</v>
      </c>
      <c r="G2347" t="s">
        <v>3091</v>
      </c>
    </row>
    <row r="2348" spans="1:7" x14ac:dyDescent="0.2">
      <c r="A2348" t="s">
        <v>8174</v>
      </c>
      <c r="B2348" t="s">
        <v>12653</v>
      </c>
      <c r="C2348" t="s">
        <v>12654</v>
      </c>
      <c r="D2348" t="s">
        <v>12637</v>
      </c>
      <c r="E2348" t="s">
        <v>19511</v>
      </c>
      <c r="F2348" t="s">
        <v>19511</v>
      </c>
      <c r="G2348" t="s">
        <v>3092</v>
      </c>
    </row>
    <row r="2349" spans="1:7" x14ac:dyDescent="0.2">
      <c r="A2349" t="s">
        <v>8183</v>
      </c>
      <c r="B2349" t="s">
        <v>12655</v>
      </c>
      <c r="C2349" t="s">
        <v>12656</v>
      </c>
      <c r="D2349" t="s">
        <v>12637</v>
      </c>
      <c r="E2349" t="s">
        <v>19511</v>
      </c>
      <c r="F2349" t="s">
        <v>3093</v>
      </c>
      <c r="G2349" t="s">
        <v>3094</v>
      </c>
    </row>
    <row r="2350" spans="1:7" x14ac:dyDescent="0.2">
      <c r="A2350" t="s">
        <v>8183</v>
      </c>
      <c r="B2350" t="s">
        <v>12657</v>
      </c>
      <c r="C2350" t="s">
        <v>12658</v>
      </c>
      <c r="D2350" t="s">
        <v>12637</v>
      </c>
      <c r="E2350" t="s">
        <v>19511</v>
      </c>
      <c r="F2350" t="s">
        <v>19511</v>
      </c>
      <c r="G2350" t="s">
        <v>19511</v>
      </c>
    </row>
    <row r="2351" spans="1:7" x14ac:dyDescent="0.2">
      <c r="A2351" t="s">
        <v>8183</v>
      </c>
      <c r="B2351" t="s">
        <v>12659</v>
      </c>
      <c r="C2351" t="s">
        <v>12660</v>
      </c>
      <c r="D2351" t="s">
        <v>12637</v>
      </c>
      <c r="E2351" t="s">
        <v>19511</v>
      </c>
      <c r="F2351" t="s">
        <v>19511</v>
      </c>
      <c r="G2351" t="s">
        <v>3095</v>
      </c>
    </row>
    <row r="2352" spans="1:7" x14ac:dyDescent="0.2">
      <c r="A2352" t="s">
        <v>8174</v>
      </c>
      <c r="B2352" t="s">
        <v>12661</v>
      </c>
      <c r="C2352" t="s">
        <v>12662</v>
      </c>
      <c r="D2352" t="s">
        <v>12637</v>
      </c>
      <c r="E2352" t="s">
        <v>12637</v>
      </c>
      <c r="F2352" t="s">
        <v>19511</v>
      </c>
      <c r="G2352" t="s">
        <v>3096</v>
      </c>
    </row>
    <row r="2353" spans="1:7" x14ac:dyDescent="0.2">
      <c r="A2353" t="s">
        <v>8177</v>
      </c>
      <c r="B2353" t="s">
        <v>11298</v>
      </c>
      <c r="C2353" t="s">
        <v>12663</v>
      </c>
      <c r="D2353" t="s">
        <v>12664</v>
      </c>
      <c r="E2353" t="s">
        <v>12664</v>
      </c>
      <c r="F2353" t="s">
        <v>3097</v>
      </c>
      <c r="G2353" t="s">
        <v>3098</v>
      </c>
    </row>
    <row r="2354" spans="1:7" x14ac:dyDescent="0.2">
      <c r="A2354" t="s">
        <v>8183</v>
      </c>
      <c r="B2354" t="s">
        <v>12665</v>
      </c>
      <c r="C2354" t="s">
        <v>12666</v>
      </c>
      <c r="D2354" t="s">
        <v>12664</v>
      </c>
      <c r="E2354" t="s">
        <v>19511</v>
      </c>
      <c r="F2354" t="s">
        <v>19511</v>
      </c>
      <c r="G2354" t="s">
        <v>3099</v>
      </c>
    </row>
    <row r="2355" spans="1:7" x14ac:dyDescent="0.2">
      <c r="A2355" t="s">
        <v>8171</v>
      </c>
      <c r="B2355" t="s">
        <v>12667</v>
      </c>
      <c r="C2355" t="s">
        <v>12668</v>
      </c>
      <c r="D2355" t="s">
        <v>12664</v>
      </c>
      <c r="E2355" t="s">
        <v>12664</v>
      </c>
      <c r="F2355" t="s">
        <v>19511</v>
      </c>
      <c r="G2355" t="s">
        <v>3100</v>
      </c>
    </row>
    <row r="2356" spans="1:7" x14ac:dyDescent="0.2">
      <c r="A2356" t="s">
        <v>8177</v>
      </c>
      <c r="B2356" t="s">
        <v>12669</v>
      </c>
      <c r="C2356" t="s">
        <v>12670</v>
      </c>
      <c r="D2356" t="s">
        <v>12664</v>
      </c>
      <c r="E2356" t="s">
        <v>12664</v>
      </c>
      <c r="F2356" t="s">
        <v>3101</v>
      </c>
      <c r="G2356" t="s">
        <v>3102</v>
      </c>
    </row>
    <row r="2357" spans="1:7" x14ac:dyDescent="0.2">
      <c r="A2357" t="s">
        <v>8216</v>
      </c>
      <c r="B2357" t="s">
        <v>12671</v>
      </c>
      <c r="C2357" t="s">
        <v>12672</v>
      </c>
      <c r="D2357" t="s">
        <v>12664</v>
      </c>
      <c r="E2357" t="s">
        <v>19511</v>
      </c>
      <c r="F2357" t="s">
        <v>19511</v>
      </c>
      <c r="G2357" t="s">
        <v>3103</v>
      </c>
    </row>
    <row r="2358" spans="1:7" x14ac:dyDescent="0.2">
      <c r="A2358" t="s">
        <v>8183</v>
      </c>
      <c r="B2358" t="s">
        <v>12673</v>
      </c>
      <c r="C2358" t="s">
        <v>12674</v>
      </c>
      <c r="D2358" t="s">
        <v>12675</v>
      </c>
      <c r="E2358" t="s">
        <v>19511</v>
      </c>
      <c r="F2358" t="s">
        <v>19511</v>
      </c>
      <c r="G2358" t="s">
        <v>3104</v>
      </c>
    </row>
    <row r="2359" spans="1:7" x14ac:dyDescent="0.2">
      <c r="A2359" t="s">
        <v>8171</v>
      </c>
      <c r="B2359" t="s">
        <v>12676</v>
      </c>
      <c r="C2359" t="s">
        <v>3105</v>
      </c>
      <c r="D2359" t="s">
        <v>12675</v>
      </c>
      <c r="E2359" t="s">
        <v>12675</v>
      </c>
      <c r="F2359" t="s">
        <v>3106</v>
      </c>
      <c r="G2359" t="s">
        <v>3107</v>
      </c>
    </row>
    <row r="2360" spans="1:7" x14ac:dyDescent="0.2">
      <c r="A2360" t="s">
        <v>8183</v>
      </c>
      <c r="B2360" t="s">
        <v>12677</v>
      </c>
      <c r="C2360" t="s">
        <v>12678</v>
      </c>
      <c r="D2360" t="s">
        <v>12675</v>
      </c>
      <c r="E2360" t="s">
        <v>12675</v>
      </c>
      <c r="F2360" t="s">
        <v>19511</v>
      </c>
      <c r="G2360" t="s">
        <v>3108</v>
      </c>
    </row>
    <row r="2361" spans="1:7" x14ac:dyDescent="0.2">
      <c r="A2361" t="s">
        <v>8186</v>
      </c>
      <c r="B2361" t="s">
        <v>12679</v>
      </c>
      <c r="C2361" t="s">
        <v>12680</v>
      </c>
      <c r="D2361" t="s">
        <v>12675</v>
      </c>
      <c r="E2361" t="s">
        <v>12675</v>
      </c>
      <c r="F2361" t="s">
        <v>3109</v>
      </c>
      <c r="G2361" t="s">
        <v>3110</v>
      </c>
    </row>
    <row r="2362" spans="1:7" x14ac:dyDescent="0.2">
      <c r="A2362" t="s">
        <v>8186</v>
      </c>
      <c r="B2362" t="s">
        <v>12681</v>
      </c>
      <c r="C2362" t="s">
        <v>12682</v>
      </c>
      <c r="D2362" t="s">
        <v>12675</v>
      </c>
      <c r="E2362" t="s">
        <v>12675</v>
      </c>
      <c r="F2362" t="s">
        <v>3111</v>
      </c>
      <c r="G2362" t="s">
        <v>3112</v>
      </c>
    </row>
    <row r="2363" spans="1:7" x14ac:dyDescent="0.2">
      <c r="A2363" t="s">
        <v>8186</v>
      </c>
      <c r="B2363" t="s">
        <v>12683</v>
      </c>
      <c r="C2363" t="s">
        <v>3113</v>
      </c>
      <c r="D2363" t="s">
        <v>12675</v>
      </c>
      <c r="E2363" t="s">
        <v>12675</v>
      </c>
      <c r="F2363" t="s">
        <v>3114</v>
      </c>
      <c r="G2363" t="s">
        <v>3115</v>
      </c>
    </row>
    <row r="2364" spans="1:7" x14ac:dyDescent="0.2">
      <c r="A2364" t="s">
        <v>8186</v>
      </c>
      <c r="B2364" t="s">
        <v>12684</v>
      </c>
      <c r="C2364" t="s">
        <v>12685</v>
      </c>
      <c r="D2364" t="s">
        <v>12675</v>
      </c>
      <c r="E2364" t="s">
        <v>12675</v>
      </c>
      <c r="F2364" t="s">
        <v>3116</v>
      </c>
      <c r="G2364" t="s">
        <v>3117</v>
      </c>
    </row>
    <row r="2365" spans="1:7" x14ac:dyDescent="0.2">
      <c r="A2365" t="s">
        <v>8171</v>
      </c>
      <c r="B2365" t="s">
        <v>12686</v>
      </c>
      <c r="C2365" t="s">
        <v>12687</v>
      </c>
      <c r="D2365" t="s">
        <v>12675</v>
      </c>
      <c r="E2365" t="s">
        <v>12675</v>
      </c>
      <c r="F2365" t="s">
        <v>3118</v>
      </c>
      <c r="G2365" t="s">
        <v>3119</v>
      </c>
    </row>
    <row r="2366" spans="1:7" x14ac:dyDescent="0.2">
      <c r="A2366" t="s">
        <v>8171</v>
      </c>
      <c r="B2366" t="s">
        <v>12688</v>
      </c>
      <c r="C2366" t="s">
        <v>19511</v>
      </c>
      <c r="D2366" t="s">
        <v>12675</v>
      </c>
      <c r="E2366" t="s">
        <v>19511</v>
      </c>
      <c r="F2366" t="s">
        <v>3120</v>
      </c>
      <c r="G2366" t="s">
        <v>3121</v>
      </c>
    </row>
    <row r="2367" spans="1:7" x14ac:dyDescent="0.2">
      <c r="A2367" t="s">
        <v>8183</v>
      </c>
      <c r="B2367" t="s">
        <v>12689</v>
      </c>
      <c r="C2367" t="s">
        <v>12690</v>
      </c>
      <c r="D2367" t="s">
        <v>12675</v>
      </c>
      <c r="E2367" t="s">
        <v>12675</v>
      </c>
      <c r="F2367" t="s">
        <v>3109</v>
      </c>
      <c r="G2367" t="s">
        <v>3110</v>
      </c>
    </row>
    <row r="2368" spans="1:7" x14ac:dyDescent="0.2">
      <c r="A2368" t="s">
        <v>8183</v>
      </c>
      <c r="B2368" t="s">
        <v>12691</v>
      </c>
      <c r="C2368" t="s">
        <v>12692</v>
      </c>
      <c r="D2368" t="s">
        <v>12675</v>
      </c>
      <c r="E2368" t="s">
        <v>19511</v>
      </c>
      <c r="F2368" t="s">
        <v>3122</v>
      </c>
      <c r="G2368" t="s">
        <v>3123</v>
      </c>
    </row>
    <row r="2369" spans="1:7" x14ac:dyDescent="0.2">
      <c r="A2369" t="s">
        <v>8186</v>
      </c>
      <c r="B2369" t="s">
        <v>12693</v>
      </c>
      <c r="C2369" t="s">
        <v>12694</v>
      </c>
      <c r="D2369" t="s">
        <v>12695</v>
      </c>
      <c r="E2369" t="s">
        <v>19511</v>
      </c>
      <c r="F2369" t="s">
        <v>19511</v>
      </c>
      <c r="G2369" t="s">
        <v>3124</v>
      </c>
    </row>
    <row r="2370" spans="1:7" x14ac:dyDescent="0.2">
      <c r="A2370" t="s">
        <v>8216</v>
      </c>
      <c r="B2370" t="s">
        <v>12696</v>
      </c>
      <c r="C2370" t="s">
        <v>12697</v>
      </c>
      <c r="D2370" t="s">
        <v>12695</v>
      </c>
      <c r="E2370" t="s">
        <v>19511</v>
      </c>
      <c r="F2370" t="s">
        <v>19511</v>
      </c>
      <c r="G2370" t="s">
        <v>3125</v>
      </c>
    </row>
    <row r="2371" spans="1:7" x14ac:dyDescent="0.2">
      <c r="A2371" t="s">
        <v>8186</v>
      </c>
      <c r="B2371" t="s">
        <v>12698</v>
      </c>
      <c r="C2371" t="s">
        <v>12699</v>
      </c>
      <c r="D2371" t="s">
        <v>12695</v>
      </c>
      <c r="E2371" t="s">
        <v>19511</v>
      </c>
      <c r="F2371" t="s">
        <v>19511</v>
      </c>
      <c r="G2371" t="s">
        <v>3126</v>
      </c>
    </row>
    <row r="2372" spans="1:7" x14ac:dyDescent="0.2">
      <c r="A2372" t="s">
        <v>8186</v>
      </c>
      <c r="B2372" t="s">
        <v>12700</v>
      </c>
      <c r="C2372" t="s">
        <v>12701</v>
      </c>
      <c r="D2372" t="s">
        <v>12695</v>
      </c>
      <c r="E2372" t="s">
        <v>19511</v>
      </c>
      <c r="F2372" t="s">
        <v>19511</v>
      </c>
      <c r="G2372" t="s">
        <v>19511</v>
      </c>
    </row>
    <row r="2373" spans="1:7" x14ac:dyDescent="0.2">
      <c r="A2373" t="s">
        <v>8183</v>
      </c>
      <c r="B2373" t="s">
        <v>12702</v>
      </c>
      <c r="C2373" t="s">
        <v>12703</v>
      </c>
      <c r="D2373" t="s">
        <v>12695</v>
      </c>
      <c r="E2373" t="s">
        <v>19511</v>
      </c>
      <c r="F2373" t="s">
        <v>3127</v>
      </c>
      <c r="G2373" t="s">
        <v>3128</v>
      </c>
    </row>
    <row r="2374" spans="1:7" x14ac:dyDescent="0.2">
      <c r="A2374" t="s">
        <v>8183</v>
      </c>
      <c r="B2374" t="s">
        <v>12704</v>
      </c>
      <c r="C2374" t="s">
        <v>12705</v>
      </c>
      <c r="D2374" t="s">
        <v>12695</v>
      </c>
      <c r="E2374" t="s">
        <v>19511</v>
      </c>
      <c r="F2374" t="s">
        <v>19511</v>
      </c>
      <c r="G2374" t="s">
        <v>3129</v>
      </c>
    </row>
    <row r="2375" spans="1:7" x14ac:dyDescent="0.2">
      <c r="A2375" t="s">
        <v>8183</v>
      </c>
      <c r="B2375" t="s">
        <v>12706</v>
      </c>
      <c r="C2375" t="s">
        <v>12697</v>
      </c>
      <c r="D2375" t="s">
        <v>12695</v>
      </c>
      <c r="E2375" t="s">
        <v>12707</v>
      </c>
      <c r="F2375" t="s">
        <v>3130</v>
      </c>
      <c r="G2375" t="s">
        <v>3125</v>
      </c>
    </row>
    <row r="2376" spans="1:7" x14ac:dyDescent="0.2">
      <c r="A2376" t="s">
        <v>8186</v>
      </c>
      <c r="B2376" t="s">
        <v>12708</v>
      </c>
      <c r="C2376" t="s">
        <v>12709</v>
      </c>
      <c r="D2376" t="s">
        <v>12695</v>
      </c>
      <c r="E2376" t="s">
        <v>12695</v>
      </c>
      <c r="F2376" t="s">
        <v>3131</v>
      </c>
      <c r="G2376" t="s">
        <v>3132</v>
      </c>
    </row>
    <row r="2377" spans="1:7" x14ac:dyDescent="0.2">
      <c r="A2377" t="s">
        <v>8216</v>
      </c>
      <c r="B2377" t="s">
        <v>9734</v>
      </c>
      <c r="C2377" t="s">
        <v>12710</v>
      </c>
      <c r="D2377" t="s">
        <v>12695</v>
      </c>
      <c r="E2377" t="s">
        <v>12695</v>
      </c>
      <c r="F2377" t="s">
        <v>19511</v>
      </c>
      <c r="G2377" t="s">
        <v>19511</v>
      </c>
    </row>
    <row r="2378" spans="1:7" x14ac:dyDescent="0.2">
      <c r="A2378" t="s">
        <v>8183</v>
      </c>
      <c r="B2378" t="s">
        <v>12711</v>
      </c>
      <c r="C2378" t="s">
        <v>12712</v>
      </c>
      <c r="D2378" t="s">
        <v>12695</v>
      </c>
      <c r="E2378" t="s">
        <v>12695</v>
      </c>
      <c r="F2378" t="s">
        <v>19511</v>
      </c>
      <c r="G2378" t="s">
        <v>3133</v>
      </c>
    </row>
    <row r="2379" spans="1:7" x14ac:dyDescent="0.2">
      <c r="A2379" t="s">
        <v>8582</v>
      </c>
      <c r="B2379" t="s">
        <v>12713</v>
      </c>
      <c r="C2379" t="s">
        <v>12714</v>
      </c>
      <c r="D2379" t="s">
        <v>12695</v>
      </c>
      <c r="E2379" t="s">
        <v>19511</v>
      </c>
      <c r="F2379" t="s">
        <v>19511</v>
      </c>
      <c r="G2379" t="s">
        <v>19511</v>
      </c>
    </row>
    <row r="2380" spans="1:7" x14ac:dyDescent="0.2">
      <c r="A2380" t="s">
        <v>8220</v>
      </c>
      <c r="B2380" t="s">
        <v>8250</v>
      </c>
      <c r="C2380" t="s">
        <v>19511</v>
      </c>
      <c r="D2380" t="s">
        <v>12695</v>
      </c>
      <c r="E2380" t="s">
        <v>12707</v>
      </c>
      <c r="F2380" t="s">
        <v>19511</v>
      </c>
      <c r="G2380" t="s">
        <v>3134</v>
      </c>
    </row>
    <row r="2381" spans="1:7" x14ac:dyDescent="0.2">
      <c r="A2381" t="s">
        <v>8582</v>
      </c>
      <c r="B2381" t="s">
        <v>12356</v>
      </c>
      <c r="C2381" t="s">
        <v>12715</v>
      </c>
      <c r="D2381" t="s">
        <v>12695</v>
      </c>
      <c r="E2381" t="s">
        <v>12707</v>
      </c>
      <c r="F2381" t="s">
        <v>19511</v>
      </c>
      <c r="G2381" t="s">
        <v>19511</v>
      </c>
    </row>
    <row r="2382" spans="1:7" x14ac:dyDescent="0.2">
      <c r="A2382" t="s">
        <v>8582</v>
      </c>
      <c r="B2382" t="s">
        <v>12716</v>
      </c>
      <c r="C2382" t="s">
        <v>3135</v>
      </c>
      <c r="D2382" t="s">
        <v>12695</v>
      </c>
      <c r="E2382" t="s">
        <v>12707</v>
      </c>
      <c r="F2382" t="s">
        <v>19511</v>
      </c>
      <c r="G2382" t="s">
        <v>19511</v>
      </c>
    </row>
    <row r="2383" spans="1:7" x14ac:dyDescent="0.2">
      <c r="A2383" t="s">
        <v>8582</v>
      </c>
      <c r="B2383" t="s">
        <v>12717</v>
      </c>
      <c r="C2383" t="s">
        <v>12718</v>
      </c>
      <c r="D2383" t="s">
        <v>12695</v>
      </c>
      <c r="E2383" t="s">
        <v>12707</v>
      </c>
      <c r="F2383" t="s">
        <v>19511</v>
      </c>
      <c r="G2383" t="s">
        <v>19511</v>
      </c>
    </row>
    <row r="2384" spans="1:7" x14ac:dyDescent="0.2">
      <c r="A2384" t="s">
        <v>8582</v>
      </c>
      <c r="B2384" t="s">
        <v>12719</v>
      </c>
      <c r="C2384" t="s">
        <v>3136</v>
      </c>
      <c r="D2384" t="s">
        <v>12695</v>
      </c>
      <c r="E2384" t="s">
        <v>12707</v>
      </c>
      <c r="F2384" t="s">
        <v>19511</v>
      </c>
      <c r="G2384" t="s">
        <v>19511</v>
      </c>
    </row>
    <row r="2385" spans="1:7" x14ac:dyDescent="0.2">
      <c r="A2385" t="s">
        <v>8582</v>
      </c>
      <c r="B2385" t="s">
        <v>12720</v>
      </c>
      <c r="C2385" t="s">
        <v>12721</v>
      </c>
      <c r="D2385" t="s">
        <v>12695</v>
      </c>
      <c r="E2385" t="s">
        <v>12707</v>
      </c>
      <c r="F2385" t="s">
        <v>19511</v>
      </c>
      <c r="G2385" t="s">
        <v>3137</v>
      </c>
    </row>
    <row r="2386" spans="1:7" x14ac:dyDescent="0.2">
      <c r="A2386" t="s">
        <v>8186</v>
      </c>
      <c r="B2386" t="s">
        <v>12722</v>
      </c>
      <c r="C2386" t="s">
        <v>12723</v>
      </c>
      <c r="D2386" t="s">
        <v>12695</v>
      </c>
      <c r="E2386" t="s">
        <v>12695</v>
      </c>
      <c r="F2386" t="s">
        <v>3138</v>
      </c>
      <c r="G2386" t="s">
        <v>3139</v>
      </c>
    </row>
    <row r="2387" spans="1:7" x14ac:dyDescent="0.2">
      <c r="A2387" t="s">
        <v>8582</v>
      </c>
      <c r="B2387" t="s">
        <v>12724</v>
      </c>
      <c r="C2387" t="s">
        <v>19511</v>
      </c>
      <c r="D2387" t="s">
        <v>12695</v>
      </c>
      <c r="E2387" t="s">
        <v>12707</v>
      </c>
      <c r="F2387" t="s">
        <v>19511</v>
      </c>
      <c r="G2387" t="s">
        <v>19511</v>
      </c>
    </row>
    <row r="2388" spans="1:7" x14ac:dyDescent="0.2">
      <c r="A2388" t="s">
        <v>8582</v>
      </c>
      <c r="B2388" t="s">
        <v>12725</v>
      </c>
      <c r="C2388" t="s">
        <v>3140</v>
      </c>
      <c r="D2388" t="s">
        <v>12695</v>
      </c>
      <c r="E2388" t="s">
        <v>12707</v>
      </c>
      <c r="F2388" t="s">
        <v>19511</v>
      </c>
      <c r="G2388" t="s">
        <v>3141</v>
      </c>
    </row>
    <row r="2389" spans="1:7" x14ac:dyDescent="0.2">
      <c r="A2389" t="s">
        <v>8582</v>
      </c>
      <c r="B2389" t="s">
        <v>12726</v>
      </c>
      <c r="C2389" t="s">
        <v>12727</v>
      </c>
      <c r="D2389" t="s">
        <v>12695</v>
      </c>
      <c r="E2389" t="s">
        <v>12707</v>
      </c>
      <c r="F2389" t="s">
        <v>19511</v>
      </c>
      <c r="G2389" t="s">
        <v>19511</v>
      </c>
    </row>
    <row r="2390" spans="1:7" x14ac:dyDescent="0.2">
      <c r="A2390" t="s">
        <v>8582</v>
      </c>
      <c r="B2390" t="s">
        <v>12728</v>
      </c>
      <c r="C2390" t="s">
        <v>3142</v>
      </c>
      <c r="D2390" t="s">
        <v>12695</v>
      </c>
      <c r="E2390" t="s">
        <v>12707</v>
      </c>
      <c r="F2390" t="s">
        <v>19511</v>
      </c>
      <c r="G2390" t="s">
        <v>19511</v>
      </c>
    </row>
    <row r="2391" spans="1:7" x14ac:dyDescent="0.2">
      <c r="A2391" t="s">
        <v>8582</v>
      </c>
      <c r="B2391" t="s">
        <v>12729</v>
      </c>
      <c r="C2391" t="s">
        <v>12730</v>
      </c>
      <c r="D2391" t="s">
        <v>12695</v>
      </c>
      <c r="E2391" t="s">
        <v>12707</v>
      </c>
      <c r="F2391" t="s">
        <v>3143</v>
      </c>
      <c r="G2391" t="s">
        <v>3144</v>
      </c>
    </row>
    <row r="2392" spans="1:7" x14ac:dyDescent="0.2">
      <c r="A2392" t="s">
        <v>8582</v>
      </c>
      <c r="B2392" t="s">
        <v>12731</v>
      </c>
      <c r="C2392" t="s">
        <v>12732</v>
      </c>
      <c r="D2392" t="s">
        <v>12695</v>
      </c>
      <c r="E2392" t="s">
        <v>12707</v>
      </c>
      <c r="F2392" t="s">
        <v>19511</v>
      </c>
      <c r="G2392" t="s">
        <v>19511</v>
      </c>
    </row>
    <row r="2393" spans="1:7" x14ac:dyDescent="0.2">
      <c r="A2393" t="s">
        <v>8177</v>
      </c>
      <c r="B2393" t="s">
        <v>12733</v>
      </c>
      <c r="C2393" t="s">
        <v>12734</v>
      </c>
      <c r="D2393" t="s">
        <v>12695</v>
      </c>
      <c r="E2393" t="s">
        <v>12695</v>
      </c>
      <c r="F2393" t="s">
        <v>3145</v>
      </c>
      <c r="G2393" t="s">
        <v>3146</v>
      </c>
    </row>
    <row r="2394" spans="1:7" x14ac:dyDescent="0.2">
      <c r="A2394" t="s">
        <v>8186</v>
      </c>
      <c r="B2394" t="s">
        <v>12735</v>
      </c>
      <c r="C2394" t="s">
        <v>12736</v>
      </c>
      <c r="D2394" t="s">
        <v>12695</v>
      </c>
      <c r="E2394" t="s">
        <v>12695</v>
      </c>
      <c r="F2394" t="s">
        <v>19511</v>
      </c>
      <c r="G2394" t="s">
        <v>3147</v>
      </c>
    </row>
    <row r="2395" spans="1:7" x14ac:dyDescent="0.2">
      <c r="A2395" t="s">
        <v>8216</v>
      </c>
      <c r="B2395" t="s">
        <v>12737</v>
      </c>
      <c r="C2395" t="s">
        <v>3148</v>
      </c>
      <c r="D2395" t="s">
        <v>12695</v>
      </c>
      <c r="E2395" t="s">
        <v>12695</v>
      </c>
      <c r="F2395" t="s">
        <v>19511</v>
      </c>
      <c r="G2395" t="s">
        <v>3149</v>
      </c>
    </row>
    <row r="2396" spans="1:7" x14ac:dyDescent="0.2">
      <c r="A2396" t="s">
        <v>8216</v>
      </c>
      <c r="B2396" t="s">
        <v>12738</v>
      </c>
      <c r="C2396" t="s">
        <v>12739</v>
      </c>
      <c r="D2396" t="s">
        <v>12695</v>
      </c>
      <c r="E2396" t="s">
        <v>19511</v>
      </c>
      <c r="F2396" t="s">
        <v>19511</v>
      </c>
      <c r="G2396" t="s">
        <v>3150</v>
      </c>
    </row>
    <row r="2397" spans="1:7" x14ac:dyDescent="0.2">
      <c r="A2397" t="s">
        <v>8285</v>
      </c>
      <c r="B2397" t="s">
        <v>12740</v>
      </c>
      <c r="C2397" t="s">
        <v>12741</v>
      </c>
      <c r="D2397" t="s">
        <v>12695</v>
      </c>
      <c r="E2397" t="s">
        <v>12695</v>
      </c>
      <c r="F2397" t="s">
        <v>3151</v>
      </c>
      <c r="G2397" t="s">
        <v>3152</v>
      </c>
    </row>
    <row r="2398" spans="1:7" x14ac:dyDescent="0.2">
      <c r="A2398" t="s">
        <v>8183</v>
      </c>
      <c r="B2398" t="s">
        <v>12742</v>
      </c>
      <c r="C2398" t="s">
        <v>12743</v>
      </c>
      <c r="D2398" t="s">
        <v>12695</v>
      </c>
      <c r="E2398" t="s">
        <v>19511</v>
      </c>
      <c r="F2398" t="s">
        <v>19511</v>
      </c>
      <c r="G2398" t="s">
        <v>3124</v>
      </c>
    </row>
    <row r="2399" spans="1:7" x14ac:dyDescent="0.2">
      <c r="A2399" t="s">
        <v>8183</v>
      </c>
      <c r="B2399" t="s">
        <v>12744</v>
      </c>
      <c r="C2399" t="s">
        <v>12745</v>
      </c>
      <c r="D2399" t="s">
        <v>12695</v>
      </c>
      <c r="E2399" t="s">
        <v>19511</v>
      </c>
      <c r="F2399" t="s">
        <v>3153</v>
      </c>
      <c r="G2399" t="s">
        <v>3154</v>
      </c>
    </row>
    <row r="2400" spans="1:7" x14ac:dyDescent="0.2">
      <c r="A2400" t="s">
        <v>8177</v>
      </c>
      <c r="B2400" t="s">
        <v>12746</v>
      </c>
      <c r="C2400" t="s">
        <v>12747</v>
      </c>
      <c r="D2400" t="s">
        <v>12695</v>
      </c>
      <c r="E2400" t="s">
        <v>12695</v>
      </c>
      <c r="F2400" t="s">
        <v>19511</v>
      </c>
      <c r="G2400" t="s">
        <v>3155</v>
      </c>
    </row>
    <row r="2401" spans="1:7" x14ac:dyDescent="0.2">
      <c r="A2401" t="s">
        <v>8174</v>
      </c>
      <c r="B2401" t="s">
        <v>12748</v>
      </c>
      <c r="C2401" t="s">
        <v>12749</v>
      </c>
      <c r="D2401" t="s">
        <v>12695</v>
      </c>
      <c r="E2401" t="s">
        <v>19511</v>
      </c>
      <c r="F2401" t="s">
        <v>19511</v>
      </c>
      <c r="G2401" t="s">
        <v>19511</v>
      </c>
    </row>
    <row r="2402" spans="1:7" x14ac:dyDescent="0.2">
      <c r="A2402" t="s">
        <v>8183</v>
      </c>
      <c r="B2402" t="s">
        <v>12750</v>
      </c>
      <c r="C2402" t="s">
        <v>12751</v>
      </c>
      <c r="D2402" t="s">
        <v>12695</v>
      </c>
      <c r="E2402" t="s">
        <v>19511</v>
      </c>
      <c r="F2402" t="s">
        <v>19511</v>
      </c>
      <c r="G2402" t="s">
        <v>3156</v>
      </c>
    </row>
    <row r="2403" spans="1:7" x14ac:dyDescent="0.2">
      <c r="A2403" t="s">
        <v>8183</v>
      </c>
      <c r="B2403" t="s">
        <v>12752</v>
      </c>
      <c r="C2403" t="s">
        <v>12753</v>
      </c>
      <c r="D2403" t="s">
        <v>12754</v>
      </c>
      <c r="E2403" t="s">
        <v>12754</v>
      </c>
      <c r="F2403" t="s">
        <v>3157</v>
      </c>
      <c r="G2403" t="s">
        <v>3158</v>
      </c>
    </row>
    <row r="2404" spans="1:7" x14ac:dyDescent="0.2">
      <c r="A2404" t="s">
        <v>8186</v>
      </c>
      <c r="B2404" t="s">
        <v>12755</v>
      </c>
      <c r="C2404" t="s">
        <v>12756</v>
      </c>
      <c r="D2404" t="s">
        <v>12754</v>
      </c>
      <c r="E2404" t="s">
        <v>19511</v>
      </c>
      <c r="F2404" t="s">
        <v>3159</v>
      </c>
      <c r="G2404" t="s">
        <v>3160</v>
      </c>
    </row>
    <row r="2405" spans="1:7" x14ac:dyDescent="0.2">
      <c r="A2405" t="s">
        <v>8186</v>
      </c>
      <c r="B2405" t="s">
        <v>12757</v>
      </c>
      <c r="C2405" t="s">
        <v>12758</v>
      </c>
      <c r="D2405" t="s">
        <v>12754</v>
      </c>
      <c r="E2405" t="s">
        <v>19511</v>
      </c>
      <c r="F2405" t="s">
        <v>3161</v>
      </c>
      <c r="G2405" t="s">
        <v>3162</v>
      </c>
    </row>
    <row r="2406" spans="1:7" x14ac:dyDescent="0.2">
      <c r="A2406" t="s">
        <v>8186</v>
      </c>
      <c r="B2406" t="s">
        <v>12759</v>
      </c>
      <c r="C2406" t="s">
        <v>12760</v>
      </c>
      <c r="D2406" t="s">
        <v>702</v>
      </c>
      <c r="E2406" t="s">
        <v>12761</v>
      </c>
      <c r="F2406" t="s">
        <v>3163</v>
      </c>
      <c r="G2406" t="s">
        <v>3164</v>
      </c>
    </row>
    <row r="2407" spans="1:7" x14ac:dyDescent="0.2">
      <c r="A2407" t="s">
        <v>8186</v>
      </c>
      <c r="B2407" t="s">
        <v>12762</v>
      </c>
      <c r="C2407" t="s">
        <v>12763</v>
      </c>
      <c r="D2407" t="s">
        <v>702</v>
      </c>
      <c r="E2407" t="s">
        <v>702</v>
      </c>
      <c r="F2407" t="s">
        <v>3131</v>
      </c>
      <c r="G2407" t="s">
        <v>3132</v>
      </c>
    </row>
    <row r="2408" spans="1:7" x14ac:dyDescent="0.2">
      <c r="A2408" t="s">
        <v>8171</v>
      </c>
      <c r="B2408" t="s">
        <v>12764</v>
      </c>
      <c r="C2408" t="s">
        <v>12765</v>
      </c>
      <c r="D2408" t="s">
        <v>702</v>
      </c>
      <c r="E2408" t="s">
        <v>702</v>
      </c>
      <c r="F2408" t="s">
        <v>3165</v>
      </c>
      <c r="G2408" t="s">
        <v>3166</v>
      </c>
    </row>
    <row r="2409" spans="1:7" x14ac:dyDescent="0.2">
      <c r="A2409" t="s">
        <v>8171</v>
      </c>
      <c r="B2409" t="s">
        <v>12766</v>
      </c>
      <c r="C2409" t="s">
        <v>12767</v>
      </c>
      <c r="D2409" t="s">
        <v>702</v>
      </c>
      <c r="E2409" t="s">
        <v>702</v>
      </c>
      <c r="F2409" t="s">
        <v>3167</v>
      </c>
      <c r="G2409" t="s">
        <v>3168</v>
      </c>
    </row>
    <row r="2410" spans="1:7" x14ac:dyDescent="0.2">
      <c r="A2410" t="s">
        <v>8171</v>
      </c>
      <c r="B2410" t="s">
        <v>12768</v>
      </c>
      <c r="C2410" t="s">
        <v>12769</v>
      </c>
      <c r="D2410" t="s">
        <v>702</v>
      </c>
      <c r="E2410" t="s">
        <v>702</v>
      </c>
      <c r="F2410" t="s">
        <v>3169</v>
      </c>
      <c r="G2410" t="s">
        <v>3170</v>
      </c>
    </row>
    <row r="2411" spans="1:7" x14ac:dyDescent="0.2">
      <c r="A2411" t="s">
        <v>8183</v>
      </c>
      <c r="B2411" t="s">
        <v>12770</v>
      </c>
      <c r="C2411" t="s">
        <v>12771</v>
      </c>
      <c r="D2411" t="s">
        <v>702</v>
      </c>
      <c r="E2411" t="s">
        <v>702</v>
      </c>
      <c r="F2411" t="s">
        <v>3171</v>
      </c>
      <c r="G2411" t="s">
        <v>3172</v>
      </c>
    </row>
    <row r="2412" spans="1:7" x14ac:dyDescent="0.2">
      <c r="A2412" t="s">
        <v>8183</v>
      </c>
      <c r="B2412" t="s">
        <v>12772</v>
      </c>
      <c r="C2412" t="s">
        <v>19511</v>
      </c>
      <c r="D2412" t="s">
        <v>702</v>
      </c>
      <c r="E2412" t="s">
        <v>702</v>
      </c>
      <c r="F2412" t="s">
        <v>19511</v>
      </c>
      <c r="G2412" t="s">
        <v>3173</v>
      </c>
    </row>
    <row r="2413" spans="1:7" x14ac:dyDescent="0.2">
      <c r="A2413" t="s">
        <v>8183</v>
      </c>
      <c r="B2413" t="s">
        <v>9928</v>
      </c>
      <c r="C2413" t="s">
        <v>12773</v>
      </c>
      <c r="D2413" t="s">
        <v>12774</v>
      </c>
      <c r="E2413" t="s">
        <v>19511</v>
      </c>
      <c r="F2413" t="s">
        <v>19511</v>
      </c>
      <c r="G2413" t="s">
        <v>3174</v>
      </c>
    </row>
    <row r="2414" spans="1:7" x14ac:dyDescent="0.2">
      <c r="A2414" t="s">
        <v>8174</v>
      </c>
      <c r="B2414" t="s">
        <v>12775</v>
      </c>
      <c r="C2414" t="s">
        <v>12776</v>
      </c>
      <c r="D2414" t="s">
        <v>12774</v>
      </c>
      <c r="E2414" t="s">
        <v>19511</v>
      </c>
      <c r="F2414" t="s">
        <v>3175</v>
      </c>
      <c r="G2414" t="s">
        <v>3176</v>
      </c>
    </row>
    <row r="2415" spans="1:7" x14ac:dyDescent="0.2">
      <c r="A2415" t="s">
        <v>8177</v>
      </c>
      <c r="B2415" t="s">
        <v>12777</v>
      </c>
      <c r="C2415" t="s">
        <v>12778</v>
      </c>
      <c r="D2415" t="s">
        <v>12774</v>
      </c>
      <c r="E2415" t="s">
        <v>12779</v>
      </c>
      <c r="F2415" t="s">
        <v>3177</v>
      </c>
      <c r="G2415" t="s">
        <v>3178</v>
      </c>
    </row>
    <row r="2416" spans="1:7" x14ac:dyDescent="0.2">
      <c r="A2416" t="s">
        <v>8216</v>
      </c>
      <c r="B2416" t="s">
        <v>12780</v>
      </c>
      <c r="C2416" t="s">
        <v>12781</v>
      </c>
      <c r="D2416" t="s">
        <v>12774</v>
      </c>
      <c r="E2416" t="s">
        <v>12779</v>
      </c>
      <c r="F2416" t="s">
        <v>3179</v>
      </c>
      <c r="G2416" t="s">
        <v>3180</v>
      </c>
    </row>
    <row r="2417" spans="1:7" x14ac:dyDescent="0.2">
      <c r="A2417" t="s">
        <v>8171</v>
      </c>
      <c r="B2417" t="s">
        <v>12782</v>
      </c>
      <c r="C2417" t="s">
        <v>12783</v>
      </c>
      <c r="D2417" t="s">
        <v>12774</v>
      </c>
      <c r="E2417" t="s">
        <v>12779</v>
      </c>
      <c r="F2417" t="s">
        <v>19511</v>
      </c>
      <c r="G2417" t="s">
        <v>3181</v>
      </c>
    </row>
    <row r="2418" spans="1:7" x14ac:dyDescent="0.2">
      <c r="A2418" t="s">
        <v>8171</v>
      </c>
      <c r="B2418" t="s">
        <v>12784</v>
      </c>
      <c r="C2418" t="s">
        <v>12785</v>
      </c>
      <c r="D2418" t="s">
        <v>12774</v>
      </c>
      <c r="E2418" t="s">
        <v>12779</v>
      </c>
      <c r="F2418" t="s">
        <v>3182</v>
      </c>
      <c r="G2418" t="s">
        <v>3183</v>
      </c>
    </row>
    <row r="2419" spans="1:7" x14ac:dyDescent="0.2">
      <c r="A2419" t="s">
        <v>8171</v>
      </c>
      <c r="B2419" t="s">
        <v>12786</v>
      </c>
      <c r="C2419" t="s">
        <v>12787</v>
      </c>
      <c r="D2419" t="s">
        <v>12774</v>
      </c>
      <c r="E2419" t="s">
        <v>12774</v>
      </c>
      <c r="F2419" t="s">
        <v>19511</v>
      </c>
      <c r="G2419" t="s">
        <v>3184</v>
      </c>
    </row>
    <row r="2420" spans="1:7" x14ac:dyDescent="0.2">
      <c r="A2420" t="s">
        <v>8171</v>
      </c>
      <c r="B2420" t="s">
        <v>12788</v>
      </c>
      <c r="C2420" t="s">
        <v>12789</v>
      </c>
      <c r="D2420" t="s">
        <v>12774</v>
      </c>
      <c r="E2420" t="s">
        <v>19511</v>
      </c>
      <c r="F2420" t="s">
        <v>19511</v>
      </c>
      <c r="G2420" t="s">
        <v>3185</v>
      </c>
    </row>
    <row r="2421" spans="1:7" x14ac:dyDescent="0.2">
      <c r="A2421" t="s">
        <v>8183</v>
      </c>
      <c r="B2421" t="s">
        <v>12790</v>
      </c>
      <c r="C2421" t="s">
        <v>12791</v>
      </c>
      <c r="D2421" t="s">
        <v>12774</v>
      </c>
      <c r="E2421" t="s">
        <v>19511</v>
      </c>
      <c r="F2421" t="s">
        <v>19511</v>
      </c>
      <c r="G2421" t="s">
        <v>3186</v>
      </c>
    </row>
    <row r="2422" spans="1:7" x14ac:dyDescent="0.2">
      <c r="A2422" t="s">
        <v>8183</v>
      </c>
      <c r="B2422" t="s">
        <v>12792</v>
      </c>
      <c r="C2422" t="s">
        <v>12793</v>
      </c>
      <c r="D2422" t="s">
        <v>12774</v>
      </c>
      <c r="E2422" t="s">
        <v>19511</v>
      </c>
      <c r="F2422" t="s">
        <v>19511</v>
      </c>
      <c r="G2422" t="s">
        <v>3187</v>
      </c>
    </row>
    <row r="2423" spans="1:7" x14ac:dyDescent="0.2">
      <c r="A2423" t="s">
        <v>8216</v>
      </c>
      <c r="B2423" t="s">
        <v>12794</v>
      </c>
      <c r="C2423" t="s">
        <v>12795</v>
      </c>
      <c r="D2423" t="s">
        <v>12774</v>
      </c>
      <c r="E2423" t="s">
        <v>19511</v>
      </c>
      <c r="F2423" t="s">
        <v>3188</v>
      </c>
      <c r="G2423" t="s">
        <v>3189</v>
      </c>
    </row>
    <row r="2424" spans="1:7" x14ac:dyDescent="0.2">
      <c r="A2424" t="s">
        <v>8183</v>
      </c>
      <c r="B2424" t="s">
        <v>12796</v>
      </c>
      <c r="C2424" t="s">
        <v>12797</v>
      </c>
      <c r="D2424" t="s">
        <v>3326</v>
      </c>
      <c r="E2424" t="s">
        <v>3190</v>
      </c>
      <c r="F2424" t="s">
        <v>3191</v>
      </c>
      <c r="G2424" t="s">
        <v>3192</v>
      </c>
    </row>
    <row r="2425" spans="1:7" x14ac:dyDescent="0.2">
      <c r="A2425" t="s">
        <v>8183</v>
      </c>
      <c r="B2425" t="s">
        <v>12798</v>
      </c>
      <c r="C2425" t="s">
        <v>12799</v>
      </c>
      <c r="D2425" t="s">
        <v>3326</v>
      </c>
      <c r="E2425" t="s">
        <v>3190</v>
      </c>
      <c r="F2425" t="s">
        <v>19511</v>
      </c>
      <c r="G2425" t="s">
        <v>3193</v>
      </c>
    </row>
    <row r="2426" spans="1:7" x14ac:dyDescent="0.2">
      <c r="A2426" t="s">
        <v>8183</v>
      </c>
      <c r="B2426" t="s">
        <v>12800</v>
      </c>
      <c r="C2426" t="s">
        <v>12801</v>
      </c>
      <c r="D2426" t="s">
        <v>3326</v>
      </c>
      <c r="E2426" t="s">
        <v>19511</v>
      </c>
      <c r="F2426" t="s">
        <v>3194</v>
      </c>
      <c r="G2426" t="s">
        <v>3195</v>
      </c>
    </row>
    <row r="2427" spans="1:7" x14ac:dyDescent="0.2">
      <c r="A2427" t="s">
        <v>8186</v>
      </c>
      <c r="B2427" t="s">
        <v>12802</v>
      </c>
      <c r="C2427" t="s">
        <v>3196</v>
      </c>
      <c r="D2427" t="s">
        <v>3326</v>
      </c>
      <c r="E2427" t="s">
        <v>19511</v>
      </c>
      <c r="F2427" t="s">
        <v>3197</v>
      </c>
      <c r="G2427" t="s">
        <v>3198</v>
      </c>
    </row>
    <row r="2428" spans="1:7" x14ac:dyDescent="0.2">
      <c r="A2428" t="s">
        <v>8216</v>
      </c>
      <c r="B2428" t="s">
        <v>12803</v>
      </c>
      <c r="C2428" t="s">
        <v>12804</v>
      </c>
      <c r="D2428" t="s">
        <v>3326</v>
      </c>
      <c r="E2428" t="s">
        <v>19511</v>
      </c>
      <c r="F2428" t="s">
        <v>19511</v>
      </c>
      <c r="G2428" t="s">
        <v>3199</v>
      </c>
    </row>
    <row r="2429" spans="1:7" x14ac:dyDescent="0.2">
      <c r="A2429" t="s">
        <v>8177</v>
      </c>
      <c r="B2429" t="s">
        <v>12805</v>
      </c>
      <c r="C2429" t="s">
        <v>3200</v>
      </c>
      <c r="D2429" t="s">
        <v>3326</v>
      </c>
      <c r="E2429" t="s">
        <v>3326</v>
      </c>
      <c r="F2429" t="s">
        <v>3201</v>
      </c>
      <c r="G2429" t="s">
        <v>3202</v>
      </c>
    </row>
    <row r="2430" spans="1:7" x14ac:dyDescent="0.2">
      <c r="A2430" t="s">
        <v>8177</v>
      </c>
      <c r="B2430" t="s">
        <v>12806</v>
      </c>
      <c r="C2430" t="s">
        <v>3203</v>
      </c>
      <c r="D2430" t="s">
        <v>3326</v>
      </c>
      <c r="E2430" t="s">
        <v>19511</v>
      </c>
      <c r="F2430" t="s">
        <v>3204</v>
      </c>
      <c r="G2430" t="s">
        <v>3205</v>
      </c>
    </row>
    <row r="2431" spans="1:7" x14ac:dyDescent="0.2">
      <c r="A2431" t="s">
        <v>8177</v>
      </c>
      <c r="B2431" t="s">
        <v>12807</v>
      </c>
      <c r="C2431" t="s">
        <v>12808</v>
      </c>
      <c r="D2431" t="s">
        <v>3326</v>
      </c>
      <c r="E2431" t="s">
        <v>3326</v>
      </c>
      <c r="F2431" t="s">
        <v>3206</v>
      </c>
      <c r="G2431" t="s">
        <v>3207</v>
      </c>
    </row>
    <row r="2432" spans="1:7" x14ac:dyDescent="0.2">
      <c r="A2432" t="s">
        <v>8177</v>
      </c>
      <c r="B2432" t="s">
        <v>12809</v>
      </c>
      <c r="C2432" t="s">
        <v>3208</v>
      </c>
      <c r="D2432" t="s">
        <v>3326</v>
      </c>
      <c r="E2432" t="s">
        <v>3326</v>
      </c>
      <c r="F2432" t="s">
        <v>3209</v>
      </c>
      <c r="G2432" t="s">
        <v>3210</v>
      </c>
    </row>
    <row r="2433" spans="1:7" x14ac:dyDescent="0.2">
      <c r="A2433" t="s">
        <v>8177</v>
      </c>
      <c r="B2433" t="s">
        <v>12810</v>
      </c>
      <c r="C2433" t="s">
        <v>12811</v>
      </c>
      <c r="D2433" t="s">
        <v>3326</v>
      </c>
      <c r="E2433" t="s">
        <v>3326</v>
      </c>
      <c r="F2433" t="s">
        <v>3211</v>
      </c>
      <c r="G2433" t="s">
        <v>3212</v>
      </c>
    </row>
    <row r="2434" spans="1:7" x14ac:dyDescent="0.2">
      <c r="A2434" t="s">
        <v>8177</v>
      </c>
      <c r="B2434" t="s">
        <v>12812</v>
      </c>
      <c r="C2434" t="s">
        <v>3213</v>
      </c>
      <c r="D2434" t="s">
        <v>3326</v>
      </c>
      <c r="E2434" t="s">
        <v>3326</v>
      </c>
      <c r="F2434" t="s">
        <v>3214</v>
      </c>
      <c r="G2434" t="s">
        <v>3215</v>
      </c>
    </row>
    <row r="2435" spans="1:7" x14ac:dyDescent="0.2">
      <c r="A2435" t="s">
        <v>8177</v>
      </c>
      <c r="B2435" t="s">
        <v>12813</v>
      </c>
      <c r="C2435" t="s">
        <v>12814</v>
      </c>
      <c r="D2435" t="s">
        <v>3326</v>
      </c>
      <c r="E2435" t="s">
        <v>3326</v>
      </c>
      <c r="F2435" t="s">
        <v>19511</v>
      </c>
      <c r="G2435" t="s">
        <v>3216</v>
      </c>
    </row>
    <row r="2436" spans="1:7" x14ac:dyDescent="0.2">
      <c r="A2436" t="s">
        <v>8177</v>
      </c>
      <c r="B2436" t="s">
        <v>12815</v>
      </c>
      <c r="C2436" t="s">
        <v>3217</v>
      </c>
      <c r="D2436" t="s">
        <v>3326</v>
      </c>
      <c r="E2436" t="s">
        <v>3326</v>
      </c>
      <c r="F2436" t="s">
        <v>3218</v>
      </c>
      <c r="G2436" t="s">
        <v>3219</v>
      </c>
    </row>
    <row r="2437" spans="1:7" x14ac:dyDescent="0.2">
      <c r="A2437" t="s">
        <v>8183</v>
      </c>
      <c r="B2437" t="s">
        <v>12816</v>
      </c>
      <c r="C2437" t="s">
        <v>3220</v>
      </c>
      <c r="D2437" t="s">
        <v>3326</v>
      </c>
      <c r="E2437" t="s">
        <v>3190</v>
      </c>
      <c r="F2437" t="s">
        <v>19511</v>
      </c>
      <c r="G2437" t="s">
        <v>3221</v>
      </c>
    </row>
    <row r="2438" spans="1:7" x14ac:dyDescent="0.2">
      <c r="A2438" t="s">
        <v>8216</v>
      </c>
      <c r="B2438" t="s">
        <v>12817</v>
      </c>
      <c r="C2438" t="s">
        <v>12818</v>
      </c>
      <c r="D2438" t="s">
        <v>3326</v>
      </c>
      <c r="E2438" t="s">
        <v>19511</v>
      </c>
      <c r="F2438" t="s">
        <v>3222</v>
      </c>
      <c r="G2438" t="s">
        <v>3223</v>
      </c>
    </row>
    <row r="2439" spans="1:7" x14ac:dyDescent="0.2">
      <c r="A2439" t="s">
        <v>8216</v>
      </c>
      <c r="B2439" t="s">
        <v>12819</v>
      </c>
      <c r="C2439" t="s">
        <v>12820</v>
      </c>
      <c r="D2439" t="s">
        <v>3326</v>
      </c>
      <c r="E2439" t="s">
        <v>3190</v>
      </c>
      <c r="F2439" t="s">
        <v>3224</v>
      </c>
      <c r="G2439" t="s">
        <v>3225</v>
      </c>
    </row>
    <row r="2440" spans="1:7" x14ac:dyDescent="0.2">
      <c r="A2440" t="s">
        <v>8183</v>
      </c>
      <c r="B2440" t="s">
        <v>12821</v>
      </c>
      <c r="C2440" t="s">
        <v>12822</v>
      </c>
      <c r="D2440" t="s">
        <v>3326</v>
      </c>
      <c r="E2440" t="s">
        <v>19511</v>
      </c>
      <c r="F2440" t="s">
        <v>3226</v>
      </c>
      <c r="G2440" t="s">
        <v>3227</v>
      </c>
    </row>
    <row r="2441" spans="1:7" x14ac:dyDescent="0.2">
      <c r="A2441" t="s">
        <v>8177</v>
      </c>
      <c r="B2441" t="s">
        <v>12823</v>
      </c>
      <c r="C2441" t="s">
        <v>12824</v>
      </c>
      <c r="D2441" t="s">
        <v>3326</v>
      </c>
      <c r="E2441" t="s">
        <v>3326</v>
      </c>
      <c r="F2441" t="s">
        <v>3228</v>
      </c>
      <c r="G2441" t="s">
        <v>3229</v>
      </c>
    </row>
    <row r="2442" spans="1:7" x14ac:dyDescent="0.2">
      <c r="A2442" t="s">
        <v>8216</v>
      </c>
      <c r="B2442" t="s">
        <v>12825</v>
      </c>
      <c r="C2442" t="s">
        <v>12826</v>
      </c>
      <c r="D2442" t="s">
        <v>3326</v>
      </c>
      <c r="E2442" t="s">
        <v>3326</v>
      </c>
      <c r="F2442" t="s">
        <v>19511</v>
      </c>
      <c r="G2442" t="s">
        <v>3230</v>
      </c>
    </row>
    <row r="2443" spans="1:7" x14ac:dyDescent="0.2">
      <c r="A2443" t="s">
        <v>8582</v>
      </c>
      <c r="B2443" t="s">
        <v>9534</v>
      </c>
      <c r="C2443" t="s">
        <v>12827</v>
      </c>
      <c r="D2443" t="s">
        <v>3326</v>
      </c>
      <c r="E2443" t="s">
        <v>3190</v>
      </c>
      <c r="F2443" t="s">
        <v>19511</v>
      </c>
      <c r="G2443" t="s">
        <v>3231</v>
      </c>
    </row>
    <row r="2444" spans="1:7" x14ac:dyDescent="0.2">
      <c r="A2444" t="s">
        <v>8582</v>
      </c>
      <c r="B2444" t="s">
        <v>12828</v>
      </c>
      <c r="C2444" t="s">
        <v>12829</v>
      </c>
      <c r="D2444" t="s">
        <v>3326</v>
      </c>
      <c r="E2444" t="s">
        <v>19511</v>
      </c>
      <c r="F2444" t="s">
        <v>19511</v>
      </c>
      <c r="G2444" t="s">
        <v>3232</v>
      </c>
    </row>
    <row r="2445" spans="1:7" x14ac:dyDescent="0.2">
      <c r="A2445" t="s">
        <v>8216</v>
      </c>
      <c r="B2445" t="s">
        <v>12830</v>
      </c>
      <c r="C2445" t="s">
        <v>12831</v>
      </c>
      <c r="D2445" t="s">
        <v>3326</v>
      </c>
      <c r="E2445" t="s">
        <v>19511</v>
      </c>
      <c r="F2445" t="s">
        <v>19511</v>
      </c>
      <c r="G2445" t="s">
        <v>19511</v>
      </c>
    </row>
    <row r="2446" spans="1:7" x14ac:dyDescent="0.2">
      <c r="A2446" t="s">
        <v>8183</v>
      </c>
      <c r="B2446" t="s">
        <v>12833</v>
      </c>
      <c r="C2446" t="s">
        <v>12834</v>
      </c>
      <c r="D2446" t="s">
        <v>3326</v>
      </c>
      <c r="E2446" t="s">
        <v>19511</v>
      </c>
      <c r="F2446" t="s">
        <v>3233</v>
      </c>
      <c r="G2446" t="s">
        <v>3234</v>
      </c>
    </row>
    <row r="2447" spans="1:7" x14ac:dyDescent="0.2">
      <c r="A2447" t="s">
        <v>8183</v>
      </c>
      <c r="B2447" t="s">
        <v>12835</v>
      </c>
      <c r="C2447" t="s">
        <v>12836</v>
      </c>
      <c r="D2447" t="s">
        <v>3326</v>
      </c>
      <c r="E2447" t="s">
        <v>19511</v>
      </c>
      <c r="F2447" t="s">
        <v>3233</v>
      </c>
      <c r="G2447" t="s">
        <v>3234</v>
      </c>
    </row>
    <row r="2448" spans="1:7" x14ac:dyDescent="0.2">
      <c r="A2448" t="s">
        <v>8183</v>
      </c>
      <c r="B2448" t="s">
        <v>12837</v>
      </c>
      <c r="C2448" t="s">
        <v>12838</v>
      </c>
      <c r="D2448" t="s">
        <v>3326</v>
      </c>
      <c r="E2448" t="s">
        <v>19511</v>
      </c>
      <c r="F2448" t="s">
        <v>3235</v>
      </c>
      <c r="G2448" t="s">
        <v>3236</v>
      </c>
    </row>
    <row r="2449" spans="1:7" x14ac:dyDescent="0.2">
      <c r="A2449" t="s">
        <v>8216</v>
      </c>
      <c r="B2449" t="s">
        <v>12839</v>
      </c>
      <c r="C2449" t="s">
        <v>12840</v>
      </c>
      <c r="D2449" t="s">
        <v>3326</v>
      </c>
      <c r="E2449" t="s">
        <v>12841</v>
      </c>
      <c r="F2449" t="s">
        <v>3237</v>
      </c>
      <c r="G2449" t="s">
        <v>3238</v>
      </c>
    </row>
    <row r="2450" spans="1:7" x14ac:dyDescent="0.2">
      <c r="A2450" t="s">
        <v>8216</v>
      </c>
      <c r="B2450" t="s">
        <v>12842</v>
      </c>
      <c r="C2450" t="s">
        <v>12843</v>
      </c>
      <c r="D2450" t="s">
        <v>3326</v>
      </c>
      <c r="E2450" t="s">
        <v>12844</v>
      </c>
      <c r="F2450" t="s">
        <v>3239</v>
      </c>
      <c r="G2450" t="s">
        <v>3240</v>
      </c>
    </row>
    <row r="2451" spans="1:7" x14ac:dyDescent="0.2">
      <c r="A2451" t="s">
        <v>8183</v>
      </c>
      <c r="B2451" t="s">
        <v>12845</v>
      </c>
      <c r="C2451" t="s">
        <v>12846</v>
      </c>
      <c r="D2451" t="s">
        <v>3326</v>
      </c>
      <c r="E2451" t="s">
        <v>19511</v>
      </c>
      <c r="F2451" t="s">
        <v>3241</v>
      </c>
      <c r="G2451" t="s">
        <v>3242</v>
      </c>
    </row>
    <row r="2452" spans="1:7" x14ac:dyDescent="0.2">
      <c r="A2452" t="s">
        <v>8183</v>
      </c>
      <c r="B2452" t="s">
        <v>12847</v>
      </c>
      <c r="C2452" t="s">
        <v>12848</v>
      </c>
      <c r="D2452" t="s">
        <v>3326</v>
      </c>
      <c r="E2452" t="s">
        <v>19511</v>
      </c>
      <c r="F2452" t="s">
        <v>3243</v>
      </c>
      <c r="G2452" t="s">
        <v>3244</v>
      </c>
    </row>
    <row r="2453" spans="1:7" x14ac:dyDescent="0.2">
      <c r="A2453" t="s">
        <v>8216</v>
      </c>
      <c r="B2453" t="s">
        <v>12849</v>
      </c>
      <c r="C2453" t="s">
        <v>12850</v>
      </c>
      <c r="D2453" t="s">
        <v>3326</v>
      </c>
      <c r="E2453" t="s">
        <v>19511</v>
      </c>
      <c r="F2453" t="s">
        <v>3245</v>
      </c>
      <c r="G2453" t="s">
        <v>3246</v>
      </c>
    </row>
    <row r="2454" spans="1:7" x14ac:dyDescent="0.2">
      <c r="A2454" t="s">
        <v>8183</v>
      </c>
      <c r="B2454" t="s">
        <v>12851</v>
      </c>
      <c r="C2454" t="s">
        <v>12852</v>
      </c>
      <c r="D2454" t="s">
        <v>3326</v>
      </c>
      <c r="E2454" t="s">
        <v>19511</v>
      </c>
      <c r="F2454" t="s">
        <v>19511</v>
      </c>
      <c r="G2454" t="s">
        <v>3247</v>
      </c>
    </row>
    <row r="2455" spans="1:7" x14ac:dyDescent="0.2">
      <c r="A2455" t="s">
        <v>8582</v>
      </c>
      <c r="B2455" t="s">
        <v>12853</v>
      </c>
      <c r="C2455" t="s">
        <v>12854</v>
      </c>
      <c r="D2455" t="s">
        <v>3326</v>
      </c>
      <c r="E2455" t="s">
        <v>3190</v>
      </c>
      <c r="F2455" t="s">
        <v>19511</v>
      </c>
      <c r="G2455" t="s">
        <v>3248</v>
      </c>
    </row>
    <row r="2456" spans="1:7" x14ac:dyDescent="0.2">
      <c r="A2456" t="s">
        <v>8171</v>
      </c>
      <c r="B2456" t="s">
        <v>12855</v>
      </c>
      <c r="C2456" t="s">
        <v>12856</v>
      </c>
      <c r="D2456" t="s">
        <v>3326</v>
      </c>
      <c r="E2456" t="s">
        <v>19511</v>
      </c>
      <c r="F2456" t="s">
        <v>19511</v>
      </c>
      <c r="G2456" t="s">
        <v>3198</v>
      </c>
    </row>
    <row r="2457" spans="1:7" x14ac:dyDescent="0.2">
      <c r="A2457" t="s">
        <v>8216</v>
      </c>
      <c r="B2457" t="s">
        <v>12857</v>
      </c>
      <c r="C2457" t="s">
        <v>12858</v>
      </c>
      <c r="D2457" t="s">
        <v>3326</v>
      </c>
      <c r="E2457" t="s">
        <v>3326</v>
      </c>
      <c r="F2457" t="s">
        <v>3249</v>
      </c>
      <c r="G2457" t="s">
        <v>3250</v>
      </c>
    </row>
    <row r="2458" spans="1:7" x14ac:dyDescent="0.2">
      <c r="A2458" t="s">
        <v>8177</v>
      </c>
      <c r="B2458" t="s">
        <v>12859</v>
      </c>
      <c r="C2458" t="s">
        <v>12860</v>
      </c>
      <c r="D2458" t="s">
        <v>3326</v>
      </c>
      <c r="E2458" t="s">
        <v>3326</v>
      </c>
      <c r="F2458" t="s">
        <v>3251</v>
      </c>
      <c r="G2458" t="s">
        <v>3252</v>
      </c>
    </row>
    <row r="2459" spans="1:7" x14ac:dyDescent="0.2">
      <c r="A2459" t="s">
        <v>8216</v>
      </c>
      <c r="B2459" t="s">
        <v>12861</v>
      </c>
      <c r="C2459" t="s">
        <v>12862</v>
      </c>
      <c r="D2459" t="s">
        <v>3326</v>
      </c>
      <c r="E2459" t="s">
        <v>3326</v>
      </c>
      <c r="F2459" t="s">
        <v>19511</v>
      </c>
      <c r="G2459" t="s">
        <v>3253</v>
      </c>
    </row>
    <row r="2460" spans="1:7" x14ac:dyDescent="0.2">
      <c r="A2460" t="s">
        <v>8174</v>
      </c>
      <c r="B2460" t="s">
        <v>12863</v>
      </c>
      <c r="C2460" t="s">
        <v>12864</v>
      </c>
      <c r="D2460" t="s">
        <v>3326</v>
      </c>
      <c r="E2460" t="s">
        <v>19511</v>
      </c>
      <c r="F2460" t="s">
        <v>19511</v>
      </c>
      <c r="G2460" t="s">
        <v>3254</v>
      </c>
    </row>
    <row r="2461" spans="1:7" x14ac:dyDescent="0.2">
      <c r="A2461" t="s">
        <v>8174</v>
      </c>
      <c r="B2461" t="s">
        <v>12865</v>
      </c>
      <c r="C2461" t="s">
        <v>12866</v>
      </c>
      <c r="D2461" t="s">
        <v>3326</v>
      </c>
      <c r="E2461" t="s">
        <v>19511</v>
      </c>
      <c r="F2461" t="s">
        <v>19511</v>
      </c>
      <c r="G2461" t="s">
        <v>19511</v>
      </c>
    </row>
    <row r="2462" spans="1:7" x14ac:dyDescent="0.2">
      <c r="A2462" t="s">
        <v>8216</v>
      </c>
      <c r="B2462" t="s">
        <v>12867</v>
      </c>
      <c r="C2462" t="s">
        <v>12868</v>
      </c>
      <c r="D2462" t="s">
        <v>3326</v>
      </c>
      <c r="E2462" t="s">
        <v>3326</v>
      </c>
      <c r="F2462" t="s">
        <v>3255</v>
      </c>
      <c r="G2462" t="s">
        <v>3256</v>
      </c>
    </row>
    <row r="2463" spans="1:7" x14ac:dyDescent="0.2">
      <c r="A2463" t="s">
        <v>8183</v>
      </c>
      <c r="B2463" t="s">
        <v>12869</v>
      </c>
      <c r="C2463" t="s">
        <v>3257</v>
      </c>
      <c r="D2463" t="s">
        <v>3326</v>
      </c>
      <c r="E2463" t="s">
        <v>3326</v>
      </c>
      <c r="F2463" t="s">
        <v>19511</v>
      </c>
      <c r="G2463" t="s">
        <v>19511</v>
      </c>
    </row>
    <row r="2464" spans="1:7" x14ac:dyDescent="0.2">
      <c r="A2464" t="s">
        <v>8183</v>
      </c>
      <c r="B2464" t="s">
        <v>12870</v>
      </c>
      <c r="C2464" t="s">
        <v>12871</v>
      </c>
      <c r="D2464" t="s">
        <v>3326</v>
      </c>
      <c r="E2464" t="s">
        <v>3326</v>
      </c>
      <c r="F2464" t="s">
        <v>3258</v>
      </c>
      <c r="G2464" t="s">
        <v>3259</v>
      </c>
    </row>
    <row r="2465" spans="1:7" x14ac:dyDescent="0.2">
      <c r="A2465" t="s">
        <v>8177</v>
      </c>
      <c r="B2465" t="s">
        <v>12872</v>
      </c>
      <c r="C2465" t="s">
        <v>12873</v>
      </c>
      <c r="D2465" t="s">
        <v>3326</v>
      </c>
      <c r="E2465" t="s">
        <v>3326</v>
      </c>
      <c r="F2465" t="s">
        <v>3260</v>
      </c>
      <c r="G2465" t="s">
        <v>3261</v>
      </c>
    </row>
    <row r="2466" spans="1:7" x14ac:dyDescent="0.2">
      <c r="A2466" t="s">
        <v>8216</v>
      </c>
      <c r="B2466" t="s">
        <v>12874</v>
      </c>
      <c r="C2466" t="s">
        <v>12875</v>
      </c>
      <c r="D2466" t="s">
        <v>3326</v>
      </c>
      <c r="E2466" t="s">
        <v>3190</v>
      </c>
      <c r="F2466" t="s">
        <v>3262</v>
      </c>
      <c r="G2466" t="s">
        <v>3263</v>
      </c>
    </row>
    <row r="2467" spans="1:7" x14ac:dyDescent="0.2">
      <c r="A2467" t="s">
        <v>8216</v>
      </c>
      <c r="B2467" t="s">
        <v>12876</v>
      </c>
      <c r="C2467" t="s">
        <v>12877</v>
      </c>
      <c r="D2467" t="s">
        <v>3326</v>
      </c>
      <c r="E2467" t="s">
        <v>3326</v>
      </c>
      <c r="F2467" t="s">
        <v>19511</v>
      </c>
      <c r="G2467" t="s">
        <v>19511</v>
      </c>
    </row>
    <row r="2468" spans="1:7" x14ac:dyDescent="0.2">
      <c r="A2468" t="s">
        <v>8582</v>
      </c>
      <c r="B2468" t="s">
        <v>12878</v>
      </c>
      <c r="C2468" t="s">
        <v>3220</v>
      </c>
      <c r="D2468" t="s">
        <v>3326</v>
      </c>
      <c r="E2468" t="s">
        <v>3326</v>
      </c>
      <c r="F2468" t="s">
        <v>19511</v>
      </c>
      <c r="G2468" t="s">
        <v>19511</v>
      </c>
    </row>
    <row r="2469" spans="1:7" x14ac:dyDescent="0.2">
      <c r="A2469" t="s">
        <v>8216</v>
      </c>
      <c r="B2469" t="s">
        <v>12879</v>
      </c>
      <c r="C2469" t="s">
        <v>12862</v>
      </c>
      <c r="D2469" t="s">
        <v>3326</v>
      </c>
      <c r="E2469" t="s">
        <v>3326</v>
      </c>
      <c r="F2469" t="s">
        <v>19511</v>
      </c>
      <c r="G2469" t="s">
        <v>3264</v>
      </c>
    </row>
    <row r="2470" spans="1:7" x14ac:dyDescent="0.2">
      <c r="A2470" t="s">
        <v>8417</v>
      </c>
      <c r="B2470" t="s">
        <v>12880</v>
      </c>
      <c r="C2470" t="s">
        <v>12818</v>
      </c>
      <c r="D2470" t="s">
        <v>3326</v>
      </c>
      <c r="E2470" t="s">
        <v>3326</v>
      </c>
      <c r="F2470" t="s">
        <v>3222</v>
      </c>
      <c r="G2470" t="s">
        <v>3223</v>
      </c>
    </row>
    <row r="2471" spans="1:7" x14ac:dyDescent="0.2">
      <c r="A2471" t="s">
        <v>8183</v>
      </c>
      <c r="B2471" t="s">
        <v>12881</v>
      </c>
      <c r="C2471" t="s">
        <v>12882</v>
      </c>
      <c r="D2471" t="s">
        <v>3326</v>
      </c>
      <c r="E2471" t="s">
        <v>3190</v>
      </c>
      <c r="F2471" t="s">
        <v>3265</v>
      </c>
      <c r="G2471" t="s">
        <v>3266</v>
      </c>
    </row>
    <row r="2472" spans="1:7" x14ac:dyDescent="0.2">
      <c r="A2472" t="s">
        <v>8216</v>
      </c>
      <c r="B2472" t="s">
        <v>12883</v>
      </c>
      <c r="C2472" t="s">
        <v>12884</v>
      </c>
      <c r="D2472" t="s">
        <v>3326</v>
      </c>
      <c r="E2472" t="s">
        <v>3326</v>
      </c>
      <c r="F2472" t="s">
        <v>3267</v>
      </c>
      <c r="G2472" t="s">
        <v>3268</v>
      </c>
    </row>
    <row r="2473" spans="1:7" x14ac:dyDescent="0.2">
      <c r="A2473" t="s">
        <v>8216</v>
      </c>
      <c r="B2473" t="s">
        <v>12885</v>
      </c>
      <c r="C2473" t="s">
        <v>12886</v>
      </c>
      <c r="D2473" t="s">
        <v>3326</v>
      </c>
      <c r="E2473" t="s">
        <v>3326</v>
      </c>
      <c r="F2473" t="s">
        <v>3269</v>
      </c>
      <c r="G2473" t="s">
        <v>3270</v>
      </c>
    </row>
    <row r="2474" spans="1:7" x14ac:dyDescent="0.2">
      <c r="A2474" t="s">
        <v>8216</v>
      </c>
      <c r="B2474" t="s">
        <v>12887</v>
      </c>
      <c r="C2474" t="s">
        <v>12888</v>
      </c>
      <c r="D2474" t="s">
        <v>3326</v>
      </c>
      <c r="E2474" t="s">
        <v>3326</v>
      </c>
      <c r="F2474" t="s">
        <v>19511</v>
      </c>
      <c r="G2474" t="s">
        <v>3271</v>
      </c>
    </row>
    <row r="2475" spans="1:7" x14ac:dyDescent="0.2">
      <c r="A2475" t="s">
        <v>8216</v>
      </c>
      <c r="B2475" t="s">
        <v>12889</v>
      </c>
      <c r="C2475" t="s">
        <v>12890</v>
      </c>
      <c r="D2475" t="s">
        <v>3326</v>
      </c>
      <c r="E2475" t="s">
        <v>3326</v>
      </c>
      <c r="F2475" t="s">
        <v>3272</v>
      </c>
      <c r="G2475" t="s">
        <v>3273</v>
      </c>
    </row>
    <row r="2476" spans="1:7" x14ac:dyDescent="0.2">
      <c r="A2476" t="s">
        <v>8582</v>
      </c>
      <c r="B2476" t="s">
        <v>12891</v>
      </c>
      <c r="C2476" t="s">
        <v>12892</v>
      </c>
      <c r="D2476" t="s">
        <v>3326</v>
      </c>
      <c r="E2476" t="s">
        <v>3326</v>
      </c>
      <c r="F2476" t="s">
        <v>19511</v>
      </c>
      <c r="G2476" t="s">
        <v>3274</v>
      </c>
    </row>
    <row r="2477" spans="1:7" x14ac:dyDescent="0.2">
      <c r="A2477" t="s">
        <v>8177</v>
      </c>
      <c r="B2477" t="s">
        <v>12893</v>
      </c>
      <c r="C2477" t="s">
        <v>19511</v>
      </c>
      <c r="D2477" t="s">
        <v>3326</v>
      </c>
      <c r="E2477" t="s">
        <v>19511</v>
      </c>
      <c r="F2477" t="s">
        <v>3275</v>
      </c>
      <c r="G2477" t="s">
        <v>3276</v>
      </c>
    </row>
    <row r="2478" spans="1:7" x14ac:dyDescent="0.2">
      <c r="A2478" t="s">
        <v>8216</v>
      </c>
      <c r="B2478" t="s">
        <v>12894</v>
      </c>
      <c r="C2478" t="s">
        <v>12895</v>
      </c>
      <c r="D2478" t="s">
        <v>3326</v>
      </c>
      <c r="E2478" t="s">
        <v>3190</v>
      </c>
      <c r="F2478" t="s">
        <v>3277</v>
      </c>
      <c r="G2478" t="s">
        <v>3278</v>
      </c>
    </row>
    <row r="2479" spans="1:7" x14ac:dyDescent="0.2">
      <c r="A2479" t="s">
        <v>8171</v>
      </c>
      <c r="B2479" t="s">
        <v>12896</v>
      </c>
      <c r="C2479" t="s">
        <v>12897</v>
      </c>
      <c r="D2479" t="s">
        <v>3326</v>
      </c>
      <c r="E2479" t="s">
        <v>3326</v>
      </c>
      <c r="F2479" t="s">
        <v>3279</v>
      </c>
      <c r="G2479" t="s">
        <v>3280</v>
      </c>
    </row>
    <row r="2480" spans="1:7" x14ac:dyDescent="0.2">
      <c r="A2480" t="s">
        <v>8183</v>
      </c>
      <c r="B2480" t="s">
        <v>12898</v>
      </c>
      <c r="C2480" t="s">
        <v>19511</v>
      </c>
      <c r="D2480" t="s">
        <v>3326</v>
      </c>
      <c r="E2480" t="s">
        <v>3326</v>
      </c>
      <c r="F2480" t="s">
        <v>19511</v>
      </c>
      <c r="G2480" t="s">
        <v>3281</v>
      </c>
    </row>
    <row r="2481" spans="1:7" x14ac:dyDescent="0.2">
      <c r="A2481" t="s">
        <v>8183</v>
      </c>
      <c r="B2481" t="s">
        <v>12899</v>
      </c>
      <c r="C2481" t="s">
        <v>12900</v>
      </c>
      <c r="D2481" t="s">
        <v>3326</v>
      </c>
      <c r="E2481" t="s">
        <v>19511</v>
      </c>
      <c r="F2481" t="s">
        <v>19511</v>
      </c>
      <c r="G2481" t="s">
        <v>3281</v>
      </c>
    </row>
    <row r="2482" spans="1:7" x14ac:dyDescent="0.2">
      <c r="A2482" t="s">
        <v>8582</v>
      </c>
      <c r="B2482" t="s">
        <v>12901</v>
      </c>
      <c r="C2482" t="s">
        <v>19511</v>
      </c>
      <c r="D2482" t="s">
        <v>3326</v>
      </c>
      <c r="E2482" t="s">
        <v>12902</v>
      </c>
      <c r="F2482" t="s">
        <v>19511</v>
      </c>
      <c r="G2482" t="s">
        <v>19511</v>
      </c>
    </row>
    <row r="2483" spans="1:7" x14ac:dyDescent="0.2">
      <c r="A2483" t="s">
        <v>8183</v>
      </c>
      <c r="B2483" t="s">
        <v>12903</v>
      </c>
      <c r="C2483" t="s">
        <v>12904</v>
      </c>
      <c r="D2483" t="s">
        <v>3326</v>
      </c>
      <c r="E2483" t="s">
        <v>19511</v>
      </c>
      <c r="F2483" t="s">
        <v>3282</v>
      </c>
      <c r="G2483" t="s">
        <v>3283</v>
      </c>
    </row>
    <row r="2484" spans="1:7" x14ac:dyDescent="0.2">
      <c r="A2484" t="s">
        <v>8216</v>
      </c>
      <c r="B2484" t="s">
        <v>12905</v>
      </c>
      <c r="C2484" t="s">
        <v>12906</v>
      </c>
      <c r="D2484" t="s">
        <v>3326</v>
      </c>
      <c r="E2484" t="s">
        <v>3326</v>
      </c>
      <c r="F2484" t="s">
        <v>3284</v>
      </c>
      <c r="G2484" t="s">
        <v>3285</v>
      </c>
    </row>
    <row r="2485" spans="1:7" x14ac:dyDescent="0.2">
      <c r="A2485" t="s">
        <v>8183</v>
      </c>
      <c r="B2485" t="s">
        <v>12907</v>
      </c>
      <c r="C2485" t="s">
        <v>12908</v>
      </c>
      <c r="D2485" t="s">
        <v>3326</v>
      </c>
      <c r="E2485" t="s">
        <v>19511</v>
      </c>
      <c r="F2485" t="s">
        <v>19511</v>
      </c>
      <c r="G2485" t="s">
        <v>3286</v>
      </c>
    </row>
    <row r="2486" spans="1:7" x14ac:dyDescent="0.2">
      <c r="A2486" t="s">
        <v>8183</v>
      </c>
      <c r="B2486" t="s">
        <v>12909</v>
      </c>
      <c r="C2486" t="s">
        <v>12910</v>
      </c>
      <c r="D2486" t="s">
        <v>3326</v>
      </c>
      <c r="E2486" t="s">
        <v>3326</v>
      </c>
      <c r="F2486" t="s">
        <v>19511</v>
      </c>
      <c r="G2486" t="s">
        <v>3287</v>
      </c>
    </row>
    <row r="2487" spans="1:7" x14ac:dyDescent="0.2">
      <c r="A2487" t="s">
        <v>11789</v>
      </c>
      <c r="B2487" t="s">
        <v>12911</v>
      </c>
      <c r="C2487" t="s">
        <v>12912</v>
      </c>
      <c r="D2487" t="s">
        <v>3326</v>
      </c>
      <c r="E2487" t="s">
        <v>3326</v>
      </c>
      <c r="F2487" t="s">
        <v>3288</v>
      </c>
      <c r="G2487" t="s">
        <v>3289</v>
      </c>
    </row>
    <row r="2488" spans="1:7" x14ac:dyDescent="0.2">
      <c r="A2488" t="s">
        <v>8216</v>
      </c>
      <c r="B2488" t="s">
        <v>12913</v>
      </c>
      <c r="C2488" t="s">
        <v>12914</v>
      </c>
      <c r="D2488" t="s">
        <v>3326</v>
      </c>
      <c r="E2488" t="s">
        <v>3326</v>
      </c>
      <c r="F2488" t="s">
        <v>3290</v>
      </c>
      <c r="G2488" t="s">
        <v>3291</v>
      </c>
    </row>
    <row r="2489" spans="1:7" x14ac:dyDescent="0.2">
      <c r="A2489" t="s">
        <v>8186</v>
      </c>
      <c r="B2489" t="s">
        <v>12915</v>
      </c>
      <c r="C2489" t="s">
        <v>12916</v>
      </c>
      <c r="D2489" t="s">
        <v>3326</v>
      </c>
      <c r="E2489" t="s">
        <v>3326</v>
      </c>
      <c r="F2489" t="s">
        <v>19511</v>
      </c>
      <c r="G2489" t="s">
        <v>3292</v>
      </c>
    </row>
    <row r="2490" spans="1:7" x14ac:dyDescent="0.2">
      <c r="A2490" t="s">
        <v>8216</v>
      </c>
      <c r="B2490" t="s">
        <v>12917</v>
      </c>
      <c r="C2490" t="s">
        <v>3293</v>
      </c>
      <c r="D2490" t="s">
        <v>3326</v>
      </c>
      <c r="E2490" t="s">
        <v>3190</v>
      </c>
      <c r="F2490" t="s">
        <v>3294</v>
      </c>
      <c r="G2490" t="s">
        <v>3295</v>
      </c>
    </row>
    <row r="2491" spans="1:7" x14ac:dyDescent="0.2">
      <c r="A2491" t="s">
        <v>8177</v>
      </c>
      <c r="B2491" t="s">
        <v>12918</v>
      </c>
      <c r="C2491" t="s">
        <v>12919</v>
      </c>
      <c r="D2491" t="s">
        <v>3326</v>
      </c>
      <c r="E2491" t="s">
        <v>3326</v>
      </c>
      <c r="F2491" t="s">
        <v>3296</v>
      </c>
      <c r="G2491" t="s">
        <v>3297</v>
      </c>
    </row>
    <row r="2492" spans="1:7" x14ac:dyDescent="0.2">
      <c r="A2492" t="s">
        <v>8216</v>
      </c>
      <c r="B2492" t="s">
        <v>12920</v>
      </c>
      <c r="C2492" t="s">
        <v>12921</v>
      </c>
      <c r="D2492" t="s">
        <v>3326</v>
      </c>
      <c r="E2492" t="s">
        <v>3326</v>
      </c>
      <c r="F2492" t="s">
        <v>19511</v>
      </c>
      <c r="G2492" t="s">
        <v>19511</v>
      </c>
    </row>
    <row r="2493" spans="1:7" x14ac:dyDescent="0.2">
      <c r="A2493" t="s">
        <v>8216</v>
      </c>
      <c r="B2493" t="s">
        <v>12922</v>
      </c>
      <c r="C2493" t="s">
        <v>12923</v>
      </c>
      <c r="D2493" t="s">
        <v>3326</v>
      </c>
      <c r="E2493" t="s">
        <v>3190</v>
      </c>
      <c r="F2493" t="s">
        <v>19511</v>
      </c>
      <c r="G2493" t="s">
        <v>3298</v>
      </c>
    </row>
    <row r="2494" spans="1:7" x14ac:dyDescent="0.2">
      <c r="A2494" t="s">
        <v>8216</v>
      </c>
      <c r="B2494" t="s">
        <v>12924</v>
      </c>
      <c r="C2494" t="s">
        <v>12925</v>
      </c>
      <c r="D2494" t="s">
        <v>3326</v>
      </c>
      <c r="E2494" t="s">
        <v>3326</v>
      </c>
      <c r="F2494" t="s">
        <v>3299</v>
      </c>
      <c r="G2494" t="s">
        <v>3300</v>
      </c>
    </row>
    <row r="2495" spans="1:7" x14ac:dyDescent="0.2">
      <c r="A2495" t="s">
        <v>8183</v>
      </c>
      <c r="B2495" t="s">
        <v>12926</v>
      </c>
      <c r="C2495" t="s">
        <v>12927</v>
      </c>
      <c r="D2495" t="s">
        <v>3326</v>
      </c>
      <c r="E2495" t="s">
        <v>3326</v>
      </c>
      <c r="F2495" t="s">
        <v>3301</v>
      </c>
      <c r="G2495" t="s">
        <v>3302</v>
      </c>
    </row>
    <row r="2496" spans="1:7" x14ac:dyDescent="0.2">
      <c r="A2496" t="s">
        <v>8582</v>
      </c>
      <c r="B2496" t="s">
        <v>12928</v>
      </c>
      <c r="C2496" t="s">
        <v>12929</v>
      </c>
      <c r="D2496" t="s">
        <v>3326</v>
      </c>
      <c r="E2496" t="s">
        <v>19511</v>
      </c>
      <c r="F2496" t="s">
        <v>3304</v>
      </c>
      <c r="G2496" t="s">
        <v>3303</v>
      </c>
    </row>
    <row r="2497" spans="1:7" x14ac:dyDescent="0.2">
      <c r="A2497" t="s">
        <v>8582</v>
      </c>
      <c r="B2497" t="s">
        <v>12930</v>
      </c>
      <c r="C2497" t="s">
        <v>12931</v>
      </c>
      <c r="D2497" t="s">
        <v>3326</v>
      </c>
      <c r="E2497" t="s">
        <v>3190</v>
      </c>
      <c r="F2497" t="s">
        <v>3306</v>
      </c>
      <c r="G2497" t="s">
        <v>3305</v>
      </c>
    </row>
    <row r="2498" spans="1:7" x14ac:dyDescent="0.2">
      <c r="A2498" t="s">
        <v>8582</v>
      </c>
      <c r="B2498" t="s">
        <v>12932</v>
      </c>
      <c r="C2498" t="s">
        <v>12933</v>
      </c>
      <c r="D2498" t="s">
        <v>3326</v>
      </c>
      <c r="E2498" t="s">
        <v>3190</v>
      </c>
      <c r="F2498" t="s">
        <v>19511</v>
      </c>
      <c r="G2498" t="s">
        <v>3307</v>
      </c>
    </row>
    <row r="2499" spans="1:7" x14ac:dyDescent="0.2">
      <c r="A2499" t="s">
        <v>8582</v>
      </c>
      <c r="B2499" t="s">
        <v>12813</v>
      </c>
      <c r="C2499" t="s">
        <v>12934</v>
      </c>
      <c r="D2499" t="s">
        <v>3326</v>
      </c>
      <c r="E2499" t="s">
        <v>3190</v>
      </c>
      <c r="F2499" t="s">
        <v>19511</v>
      </c>
      <c r="G2499" t="s">
        <v>3216</v>
      </c>
    </row>
    <row r="2500" spans="1:7" x14ac:dyDescent="0.2">
      <c r="A2500" t="s">
        <v>8582</v>
      </c>
      <c r="B2500" t="s">
        <v>12935</v>
      </c>
      <c r="C2500" t="s">
        <v>12936</v>
      </c>
      <c r="D2500" t="s">
        <v>3326</v>
      </c>
      <c r="E2500" t="s">
        <v>3190</v>
      </c>
      <c r="F2500" t="s">
        <v>19511</v>
      </c>
      <c r="G2500" t="s">
        <v>19511</v>
      </c>
    </row>
    <row r="2501" spans="1:7" x14ac:dyDescent="0.2">
      <c r="A2501" t="s">
        <v>8582</v>
      </c>
      <c r="B2501" t="s">
        <v>12937</v>
      </c>
      <c r="C2501" t="s">
        <v>12938</v>
      </c>
      <c r="D2501" t="s">
        <v>3326</v>
      </c>
      <c r="E2501" t="s">
        <v>3326</v>
      </c>
      <c r="F2501" t="s">
        <v>19511</v>
      </c>
      <c r="G2501" t="s">
        <v>3308</v>
      </c>
    </row>
    <row r="2502" spans="1:7" x14ac:dyDescent="0.2">
      <c r="A2502" t="s">
        <v>8582</v>
      </c>
      <c r="B2502" t="s">
        <v>11899</v>
      </c>
      <c r="C2502" t="s">
        <v>12939</v>
      </c>
      <c r="D2502" t="s">
        <v>3326</v>
      </c>
      <c r="E2502" t="s">
        <v>3326</v>
      </c>
      <c r="F2502" t="s">
        <v>3309</v>
      </c>
      <c r="G2502" t="s">
        <v>3310</v>
      </c>
    </row>
    <row r="2503" spans="1:7" x14ac:dyDescent="0.2">
      <c r="A2503" t="s">
        <v>8582</v>
      </c>
      <c r="B2503" t="s">
        <v>12812</v>
      </c>
      <c r="C2503" t="s">
        <v>12940</v>
      </c>
      <c r="D2503" t="s">
        <v>3326</v>
      </c>
      <c r="E2503" t="s">
        <v>3326</v>
      </c>
      <c r="F2503" t="s">
        <v>3311</v>
      </c>
      <c r="G2503" t="s">
        <v>3215</v>
      </c>
    </row>
    <row r="2504" spans="1:7" x14ac:dyDescent="0.2">
      <c r="A2504" t="s">
        <v>8582</v>
      </c>
      <c r="B2504" t="s">
        <v>12941</v>
      </c>
      <c r="C2504" t="s">
        <v>12942</v>
      </c>
      <c r="D2504" t="s">
        <v>3326</v>
      </c>
      <c r="E2504" t="s">
        <v>3190</v>
      </c>
      <c r="F2504" t="s">
        <v>19511</v>
      </c>
      <c r="G2504" t="s">
        <v>19511</v>
      </c>
    </row>
    <row r="2505" spans="1:7" x14ac:dyDescent="0.2">
      <c r="A2505" t="s">
        <v>8582</v>
      </c>
      <c r="B2505" t="s">
        <v>12943</v>
      </c>
      <c r="C2505" t="s">
        <v>12944</v>
      </c>
      <c r="D2505" t="s">
        <v>3326</v>
      </c>
      <c r="E2505" t="s">
        <v>3190</v>
      </c>
      <c r="F2505" t="s">
        <v>19511</v>
      </c>
      <c r="G2505" t="s">
        <v>3312</v>
      </c>
    </row>
    <row r="2506" spans="1:7" x14ac:dyDescent="0.2">
      <c r="A2506" t="s">
        <v>8582</v>
      </c>
      <c r="B2506" t="s">
        <v>9572</v>
      </c>
      <c r="C2506" t="s">
        <v>12945</v>
      </c>
      <c r="D2506" t="s">
        <v>3326</v>
      </c>
      <c r="E2506" t="s">
        <v>3326</v>
      </c>
      <c r="F2506" t="s">
        <v>19511</v>
      </c>
      <c r="G2506" t="s">
        <v>3274</v>
      </c>
    </row>
    <row r="2507" spans="1:7" x14ac:dyDescent="0.2">
      <c r="A2507" t="s">
        <v>8582</v>
      </c>
      <c r="B2507" t="s">
        <v>12946</v>
      </c>
      <c r="C2507" t="s">
        <v>9611</v>
      </c>
      <c r="D2507" t="s">
        <v>3326</v>
      </c>
      <c r="E2507" t="s">
        <v>3326</v>
      </c>
      <c r="F2507" t="s">
        <v>19511</v>
      </c>
      <c r="G2507" t="s">
        <v>3313</v>
      </c>
    </row>
    <row r="2508" spans="1:7" x14ac:dyDescent="0.2">
      <c r="A2508" t="s">
        <v>8582</v>
      </c>
      <c r="B2508" t="s">
        <v>11432</v>
      </c>
      <c r="C2508" t="s">
        <v>12947</v>
      </c>
      <c r="D2508" t="s">
        <v>3326</v>
      </c>
      <c r="E2508" t="s">
        <v>3326</v>
      </c>
      <c r="F2508" t="s">
        <v>19511</v>
      </c>
      <c r="G2508" t="s">
        <v>19511</v>
      </c>
    </row>
    <row r="2509" spans="1:7" x14ac:dyDescent="0.2">
      <c r="A2509" t="s">
        <v>8582</v>
      </c>
      <c r="B2509" t="s">
        <v>12948</v>
      </c>
      <c r="C2509" t="s">
        <v>12949</v>
      </c>
      <c r="D2509" t="s">
        <v>3326</v>
      </c>
      <c r="E2509" t="s">
        <v>19511</v>
      </c>
      <c r="F2509" t="s">
        <v>3315</v>
      </c>
      <c r="G2509" t="s">
        <v>3314</v>
      </c>
    </row>
    <row r="2510" spans="1:7" x14ac:dyDescent="0.2">
      <c r="A2510" t="s">
        <v>8582</v>
      </c>
      <c r="B2510" t="s">
        <v>12950</v>
      </c>
      <c r="C2510" t="s">
        <v>12951</v>
      </c>
      <c r="D2510" t="s">
        <v>3326</v>
      </c>
      <c r="E2510" t="s">
        <v>3190</v>
      </c>
      <c r="F2510" t="s">
        <v>19511</v>
      </c>
      <c r="G2510" t="s">
        <v>19511</v>
      </c>
    </row>
    <row r="2511" spans="1:7" x14ac:dyDescent="0.2">
      <c r="A2511" t="s">
        <v>8582</v>
      </c>
      <c r="B2511" t="s">
        <v>12952</v>
      </c>
      <c r="C2511" t="s">
        <v>12953</v>
      </c>
      <c r="D2511" t="s">
        <v>3326</v>
      </c>
      <c r="E2511" t="s">
        <v>3190</v>
      </c>
      <c r="F2511" t="s">
        <v>19511</v>
      </c>
      <c r="G2511" t="s">
        <v>3316</v>
      </c>
    </row>
    <row r="2512" spans="1:7" x14ac:dyDescent="0.2">
      <c r="A2512" t="s">
        <v>8582</v>
      </c>
      <c r="B2512" t="s">
        <v>12954</v>
      </c>
      <c r="C2512" t="s">
        <v>12955</v>
      </c>
      <c r="D2512" t="s">
        <v>3326</v>
      </c>
      <c r="E2512" t="s">
        <v>3326</v>
      </c>
      <c r="F2512" t="s">
        <v>19511</v>
      </c>
      <c r="G2512" t="s">
        <v>3317</v>
      </c>
    </row>
    <row r="2513" spans="1:7" x14ac:dyDescent="0.2">
      <c r="A2513" t="s">
        <v>8582</v>
      </c>
      <c r="B2513" t="s">
        <v>12956</v>
      </c>
      <c r="C2513" t="s">
        <v>12957</v>
      </c>
      <c r="D2513" t="s">
        <v>3326</v>
      </c>
      <c r="E2513" t="s">
        <v>3190</v>
      </c>
      <c r="F2513" t="s">
        <v>19511</v>
      </c>
      <c r="G2513" t="s">
        <v>19511</v>
      </c>
    </row>
    <row r="2514" spans="1:7" x14ac:dyDescent="0.2">
      <c r="A2514" t="s">
        <v>8582</v>
      </c>
      <c r="B2514" t="s">
        <v>12958</v>
      </c>
      <c r="C2514" t="s">
        <v>12959</v>
      </c>
      <c r="D2514" t="s">
        <v>3326</v>
      </c>
      <c r="E2514" t="s">
        <v>3326</v>
      </c>
      <c r="F2514" t="s">
        <v>3279</v>
      </c>
      <c r="G2514" t="s">
        <v>3318</v>
      </c>
    </row>
    <row r="2515" spans="1:7" x14ac:dyDescent="0.2">
      <c r="A2515" t="s">
        <v>8582</v>
      </c>
      <c r="B2515" t="s">
        <v>12960</v>
      </c>
      <c r="C2515" t="s">
        <v>3319</v>
      </c>
      <c r="D2515" t="s">
        <v>3326</v>
      </c>
      <c r="E2515" t="s">
        <v>3190</v>
      </c>
      <c r="F2515" t="s">
        <v>3279</v>
      </c>
      <c r="G2515" t="s">
        <v>3320</v>
      </c>
    </row>
    <row r="2516" spans="1:7" x14ac:dyDescent="0.2">
      <c r="A2516" t="s">
        <v>8582</v>
      </c>
      <c r="B2516" t="s">
        <v>12961</v>
      </c>
      <c r="C2516" t="s">
        <v>12962</v>
      </c>
      <c r="D2516" t="s">
        <v>3326</v>
      </c>
      <c r="E2516" t="s">
        <v>3326</v>
      </c>
      <c r="F2516" t="s">
        <v>19511</v>
      </c>
      <c r="G2516" t="s">
        <v>3321</v>
      </c>
    </row>
    <row r="2517" spans="1:7" x14ac:dyDescent="0.2">
      <c r="A2517" t="s">
        <v>8582</v>
      </c>
      <c r="B2517" t="s">
        <v>12963</v>
      </c>
      <c r="C2517" t="s">
        <v>12929</v>
      </c>
      <c r="D2517" t="s">
        <v>3326</v>
      </c>
      <c r="E2517" t="s">
        <v>3190</v>
      </c>
      <c r="F2517" t="s">
        <v>19511</v>
      </c>
      <c r="G2517" t="s">
        <v>3322</v>
      </c>
    </row>
    <row r="2518" spans="1:7" x14ac:dyDescent="0.2">
      <c r="A2518" t="s">
        <v>8582</v>
      </c>
      <c r="B2518" t="s">
        <v>12964</v>
      </c>
      <c r="C2518" t="s">
        <v>12947</v>
      </c>
      <c r="D2518" t="s">
        <v>3326</v>
      </c>
      <c r="E2518" t="s">
        <v>3326</v>
      </c>
      <c r="F2518" t="s">
        <v>19511</v>
      </c>
      <c r="G2518" t="s">
        <v>19511</v>
      </c>
    </row>
    <row r="2519" spans="1:7" x14ac:dyDescent="0.2">
      <c r="A2519" t="s">
        <v>8582</v>
      </c>
      <c r="B2519" t="s">
        <v>12965</v>
      </c>
      <c r="C2519" t="s">
        <v>12929</v>
      </c>
      <c r="D2519" t="s">
        <v>3326</v>
      </c>
      <c r="E2519" t="s">
        <v>3190</v>
      </c>
      <c r="F2519" t="s">
        <v>3323</v>
      </c>
      <c r="G2519" t="s">
        <v>3324</v>
      </c>
    </row>
    <row r="2520" spans="1:7" x14ac:dyDescent="0.2">
      <c r="A2520" t="s">
        <v>8582</v>
      </c>
      <c r="B2520" t="s">
        <v>12966</v>
      </c>
      <c r="C2520" t="s">
        <v>3325</v>
      </c>
      <c r="D2520" t="s">
        <v>3326</v>
      </c>
      <c r="E2520" t="s">
        <v>3326</v>
      </c>
      <c r="F2520" t="s">
        <v>19511</v>
      </c>
      <c r="G2520" t="s">
        <v>3327</v>
      </c>
    </row>
    <row r="2521" spans="1:7" x14ac:dyDescent="0.2">
      <c r="A2521" t="s">
        <v>8582</v>
      </c>
      <c r="B2521" t="s">
        <v>12967</v>
      </c>
      <c r="C2521" t="s">
        <v>12968</v>
      </c>
      <c r="D2521" t="s">
        <v>3326</v>
      </c>
      <c r="E2521" t="s">
        <v>3326</v>
      </c>
      <c r="F2521" t="s">
        <v>19511</v>
      </c>
      <c r="G2521" t="s">
        <v>3328</v>
      </c>
    </row>
    <row r="2522" spans="1:7" x14ac:dyDescent="0.2">
      <c r="A2522" t="s">
        <v>8582</v>
      </c>
      <c r="B2522" t="s">
        <v>12969</v>
      </c>
      <c r="C2522" t="s">
        <v>12929</v>
      </c>
      <c r="D2522" t="s">
        <v>3326</v>
      </c>
      <c r="E2522" t="s">
        <v>3326</v>
      </c>
      <c r="F2522" t="s">
        <v>19511</v>
      </c>
      <c r="G2522" t="s">
        <v>3329</v>
      </c>
    </row>
    <row r="2523" spans="1:7" x14ac:dyDescent="0.2">
      <c r="A2523" t="s">
        <v>8582</v>
      </c>
      <c r="B2523" t="s">
        <v>3190</v>
      </c>
      <c r="C2523" t="s">
        <v>12970</v>
      </c>
      <c r="D2523" t="s">
        <v>3326</v>
      </c>
      <c r="E2523" t="s">
        <v>3190</v>
      </c>
      <c r="F2523" t="s">
        <v>19511</v>
      </c>
      <c r="G2523" t="s">
        <v>19511</v>
      </c>
    </row>
    <row r="2524" spans="1:7" x14ac:dyDescent="0.2">
      <c r="A2524" t="s">
        <v>8582</v>
      </c>
      <c r="B2524" t="s">
        <v>12971</v>
      </c>
      <c r="C2524" t="s">
        <v>12972</v>
      </c>
      <c r="D2524" t="s">
        <v>3326</v>
      </c>
      <c r="E2524" t="s">
        <v>3326</v>
      </c>
      <c r="F2524" t="s">
        <v>19511</v>
      </c>
      <c r="G2524" t="s">
        <v>19511</v>
      </c>
    </row>
    <row r="2525" spans="1:7" x14ac:dyDescent="0.2">
      <c r="A2525" t="s">
        <v>8582</v>
      </c>
      <c r="B2525" t="s">
        <v>12973</v>
      </c>
      <c r="C2525" t="s">
        <v>12974</v>
      </c>
      <c r="D2525" t="s">
        <v>3326</v>
      </c>
      <c r="E2525" t="s">
        <v>3326</v>
      </c>
      <c r="F2525" t="s">
        <v>19511</v>
      </c>
      <c r="G2525" t="s">
        <v>19511</v>
      </c>
    </row>
    <row r="2526" spans="1:7" x14ac:dyDescent="0.2">
      <c r="A2526" t="s">
        <v>8582</v>
      </c>
      <c r="B2526" t="s">
        <v>12975</v>
      </c>
      <c r="C2526" t="s">
        <v>19511</v>
      </c>
      <c r="D2526" t="s">
        <v>3326</v>
      </c>
      <c r="E2526" t="s">
        <v>19511</v>
      </c>
      <c r="F2526" t="s">
        <v>3211</v>
      </c>
      <c r="G2526" t="s">
        <v>3212</v>
      </c>
    </row>
    <row r="2527" spans="1:7" x14ac:dyDescent="0.2">
      <c r="A2527" t="s">
        <v>8582</v>
      </c>
      <c r="B2527" t="s">
        <v>12976</v>
      </c>
      <c r="C2527" t="s">
        <v>12977</v>
      </c>
      <c r="D2527" t="s">
        <v>3326</v>
      </c>
      <c r="E2527" t="s">
        <v>3190</v>
      </c>
      <c r="F2527" t="s">
        <v>3331</v>
      </c>
      <c r="G2527" t="s">
        <v>3330</v>
      </c>
    </row>
    <row r="2528" spans="1:7" x14ac:dyDescent="0.2">
      <c r="A2528" t="s">
        <v>8216</v>
      </c>
      <c r="B2528" t="s">
        <v>12978</v>
      </c>
      <c r="C2528" t="s">
        <v>12979</v>
      </c>
      <c r="D2528" t="s">
        <v>3326</v>
      </c>
      <c r="E2528" t="s">
        <v>3326</v>
      </c>
      <c r="F2528" t="s">
        <v>19511</v>
      </c>
      <c r="G2528" t="s">
        <v>19511</v>
      </c>
    </row>
    <row r="2529" spans="1:7" x14ac:dyDescent="0.2">
      <c r="A2529" t="s">
        <v>8582</v>
      </c>
      <c r="B2529" t="s">
        <v>12980</v>
      </c>
      <c r="C2529" t="s">
        <v>12944</v>
      </c>
      <c r="D2529" t="s">
        <v>3326</v>
      </c>
      <c r="E2529" t="s">
        <v>3190</v>
      </c>
      <c r="F2529" t="s">
        <v>3218</v>
      </c>
      <c r="G2529" t="s">
        <v>3219</v>
      </c>
    </row>
    <row r="2530" spans="1:7" x14ac:dyDescent="0.2">
      <c r="A2530" t="s">
        <v>8582</v>
      </c>
      <c r="B2530" t="s">
        <v>12809</v>
      </c>
      <c r="C2530" t="s">
        <v>19511</v>
      </c>
      <c r="D2530" t="s">
        <v>3326</v>
      </c>
      <c r="E2530" t="s">
        <v>3326</v>
      </c>
      <c r="F2530" t="s">
        <v>3209</v>
      </c>
      <c r="G2530" t="s">
        <v>3210</v>
      </c>
    </row>
    <row r="2531" spans="1:7" x14ac:dyDescent="0.2">
      <c r="A2531" t="s">
        <v>8582</v>
      </c>
      <c r="B2531" t="s">
        <v>12981</v>
      </c>
      <c r="C2531" t="s">
        <v>12982</v>
      </c>
      <c r="D2531" t="s">
        <v>3326</v>
      </c>
      <c r="E2531" t="s">
        <v>12983</v>
      </c>
      <c r="F2531" t="s">
        <v>19511</v>
      </c>
      <c r="G2531" t="s">
        <v>19511</v>
      </c>
    </row>
    <row r="2532" spans="1:7" x14ac:dyDescent="0.2">
      <c r="A2532" t="s">
        <v>8582</v>
      </c>
      <c r="B2532" t="s">
        <v>12984</v>
      </c>
      <c r="C2532" t="s">
        <v>12985</v>
      </c>
      <c r="D2532" t="s">
        <v>3326</v>
      </c>
      <c r="E2532" t="s">
        <v>3326</v>
      </c>
      <c r="F2532" t="s">
        <v>19511</v>
      </c>
      <c r="G2532" t="s">
        <v>19511</v>
      </c>
    </row>
    <row r="2533" spans="1:7" x14ac:dyDescent="0.2">
      <c r="A2533" t="s">
        <v>8582</v>
      </c>
      <c r="B2533" t="s">
        <v>12986</v>
      </c>
      <c r="C2533" t="s">
        <v>12929</v>
      </c>
      <c r="D2533" t="s">
        <v>3326</v>
      </c>
      <c r="E2533" t="s">
        <v>3190</v>
      </c>
      <c r="F2533" t="s">
        <v>19511</v>
      </c>
      <c r="G2533" t="s">
        <v>19511</v>
      </c>
    </row>
    <row r="2534" spans="1:7" x14ac:dyDescent="0.2">
      <c r="A2534" t="s">
        <v>8582</v>
      </c>
      <c r="B2534" t="s">
        <v>10963</v>
      </c>
      <c r="C2534" t="s">
        <v>12942</v>
      </c>
      <c r="D2534" t="s">
        <v>3326</v>
      </c>
      <c r="E2534" t="s">
        <v>3190</v>
      </c>
      <c r="F2534" t="s">
        <v>19511</v>
      </c>
      <c r="G2534" t="s">
        <v>3332</v>
      </c>
    </row>
    <row r="2535" spans="1:7" x14ac:dyDescent="0.2">
      <c r="A2535" t="s">
        <v>8582</v>
      </c>
      <c r="B2535" t="s">
        <v>12987</v>
      </c>
      <c r="C2535" t="s">
        <v>12929</v>
      </c>
      <c r="D2535" t="s">
        <v>3326</v>
      </c>
      <c r="E2535" t="s">
        <v>3190</v>
      </c>
      <c r="F2535" t="s">
        <v>19511</v>
      </c>
      <c r="G2535" t="s">
        <v>19511</v>
      </c>
    </row>
    <row r="2536" spans="1:7" x14ac:dyDescent="0.2">
      <c r="A2536" t="s">
        <v>8582</v>
      </c>
      <c r="B2536" t="s">
        <v>12988</v>
      </c>
      <c r="C2536" t="s">
        <v>12989</v>
      </c>
      <c r="D2536" t="s">
        <v>3326</v>
      </c>
      <c r="E2536" t="s">
        <v>3190</v>
      </c>
      <c r="F2536" t="s">
        <v>19511</v>
      </c>
      <c r="G2536" t="s">
        <v>19511</v>
      </c>
    </row>
    <row r="2537" spans="1:7" x14ac:dyDescent="0.2">
      <c r="A2537" t="s">
        <v>8582</v>
      </c>
      <c r="B2537" t="s">
        <v>12990</v>
      </c>
      <c r="C2537" t="s">
        <v>19511</v>
      </c>
      <c r="D2537" t="s">
        <v>3326</v>
      </c>
      <c r="E2537" t="s">
        <v>3190</v>
      </c>
      <c r="F2537" t="s">
        <v>19511</v>
      </c>
      <c r="G2537" t="s">
        <v>3333</v>
      </c>
    </row>
    <row r="2538" spans="1:7" x14ac:dyDescent="0.2">
      <c r="A2538" t="s">
        <v>8582</v>
      </c>
      <c r="B2538" t="s">
        <v>12991</v>
      </c>
      <c r="C2538" t="s">
        <v>12992</v>
      </c>
      <c r="D2538" t="s">
        <v>3326</v>
      </c>
      <c r="E2538" t="s">
        <v>19511</v>
      </c>
      <c r="F2538" t="s">
        <v>3335</v>
      </c>
      <c r="G2538" t="s">
        <v>3334</v>
      </c>
    </row>
    <row r="2539" spans="1:7" x14ac:dyDescent="0.2">
      <c r="A2539" t="s">
        <v>8216</v>
      </c>
      <c r="B2539" t="s">
        <v>12993</v>
      </c>
      <c r="C2539" t="s">
        <v>12994</v>
      </c>
      <c r="D2539" t="s">
        <v>3326</v>
      </c>
      <c r="E2539" t="s">
        <v>3326</v>
      </c>
      <c r="F2539" t="s">
        <v>19511</v>
      </c>
      <c r="G2539" t="s">
        <v>3336</v>
      </c>
    </row>
    <row r="2540" spans="1:7" x14ac:dyDescent="0.2">
      <c r="A2540" t="s">
        <v>8417</v>
      </c>
      <c r="B2540" t="s">
        <v>12995</v>
      </c>
      <c r="C2540" t="s">
        <v>9898</v>
      </c>
      <c r="D2540" t="s">
        <v>3326</v>
      </c>
      <c r="E2540" t="s">
        <v>3326</v>
      </c>
      <c r="F2540" t="s">
        <v>3337</v>
      </c>
      <c r="G2540" t="s">
        <v>3338</v>
      </c>
    </row>
    <row r="2541" spans="1:7" x14ac:dyDescent="0.2">
      <c r="A2541" t="s">
        <v>8177</v>
      </c>
      <c r="B2541" t="s">
        <v>12996</v>
      </c>
      <c r="C2541" t="s">
        <v>12997</v>
      </c>
      <c r="D2541" t="s">
        <v>3326</v>
      </c>
      <c r="E2541" t="s">
        <v>3326</v>
      </c>
      <c r="F2541" t="s">
        <v>3275</v>
      </c>
      <c r="G2541" t="s">
        <v>3276</v>
      </c>
    </row>
    <row r="2542" spans="1:7" x14ac:dyDescent="0.2">
      <c r="A2542" t="s">
        <v>8177</v>
      </c>
      <c r="B2542" t="s">
        <v>12998</v>
      </c>
      <c r="C2542" t="s">
        <v>12999</v>
      </c>
      <c r="D2542" t="s">
        <v>3326</v>
      </c>
      <c r="E2542" t="s">
        <v>3326</v>
      </c>
      <c r="F2542" t="s">
        <v>19511</v>
      </c>
      <c r="G2542" t="s">
        <v>3339</v>
      </c>
    </row>
    <row r="2543" spans="1:7" x14ac:dyDescent="0.2">
      <c r="A2543" t="s">
        <v>8177</v>
      </c>
      <c r="B2543" t="s">
        <v>13000</v>
      </c>
      <c r="C2543" t="s">
        <v>13001</v>
      </c>
      <c r="D2543" t="s">
        <v>3326</v>
      </c>
      <c r="E2543" t="s">
        <v>3326</v>
      </c>
      <c r="F2543" t="s">
        <v>3340</v>
      </c>
      <c r="G2543" t="s">
        <v>3341</v>
      </c>
    </row>
    <row r="2544" spans="1:7" x14ac:dyDescent="0.2">
      <c r="A2544" t="s">
        <v>8177</v>
      </c>
      <c r="B2544" t="s">
        <v>13002</v>
      </c>
      <c r="C2544" t="s">
        <v>13003</v>
      </c>
      <c r="D2544" t="s">
        <v>3326</v>
      </c>
      <c r="E2544" t="s">
        <v>3326</v>
      </c>
      <c r="F2544" t="s">
        <v>3342</v>
      </c>
      <c r="G2544" t="s">
        <v>3343</v>
      </c>
    </row>
    <row r="2545" spans="1:7" x14ac:dyDescent="0.2">
      <c r="A2545" t="s">
        <v>8177</v>
      </c>
      <c r="B2545" t="s">
        <v>13004</v>
      </c>
      <c r="C2545" t="s">
        <v>13005</v>
      </c>
      <c r="D2545" t="s">
        <v>3326</v>
      </c>
      <c r="E2545" t="s">
        <v>3326</v>
      </c>
      <c r="F2545" t="s">
        <v>19511</v>
      </c>
      <c r="G2545" t="s">
        <v>3230</v>
      </c>
    </row>
    <row r="2546" spans="1:7" x14ac:dyDescent="0.2">
      <c r="A2546" t="s">
        <v>8177</v>
      </c>
      <c r="B2546" t="s">
        <v>13006</v>
      </c>
      <c r="C2546" t="s">
        <v>13007</v>
      </c>
      <c r="D2546" t="s">
        <v>3326</v>
      </c>
      <c r="E2546" t="s">
        <v>3326</v>
      </c>
      <c r="F2546" t="s">
        <v>19511</v>
      </c>
      <c r="G2546" t="s">
        <v>3344</v>
      </c>
    </row>
    <row r="2547" spans="1:7" x14ac:dyDescent="0.2">
      <c r="A2547" t="s">
        <v>8177</v>
      </c>
      <c r="B2547" t="s">
        <v>13008</v>
      </c>
      <c r="C2547" t="s">
        <v>13009</v>
      </c>
      <c r="D2547" t="s">
        <v>3326</v>
      </c>
      <c r="E2547" t="s">
        <v>3326</v>
      </c>
      <c r="F2547" t="s">
        <v>3345</v>
      </c>
      <c r="G2547" t="s">
        <v>3346</v>
      </c>
    </row>
    <row r="2548" spans="1:7" x14ac:dyDescent="0.2">
      <c r="A2548" t="s">
        <v>8177</v>
      </c>
      <c r="B2548" t="s">
        <v>13010</v>
      </c>
      <c r="C2548" t="s">
        <v>13011</v>
      </c>
      <c r="D2548" t="s">
        <v>3326</v>
      </c>
      <c r="E2548" t="s">
        <v>3326</v>
      </c>
      <c r="F2548" t="s">
        <v>19511</v>
      </c>
      <c r="G2548" t="s">
        <v>3347</v>
      </c>
    </row>
    <row r="2549" spans="1:7" x14ac:dyDescent="0.2">
      <c r="A2549" t="s">
        <v>8186</v>
      </c>
      <c r="B2549" t="s">
        <v>13012</v>
      </c>
      <c r="C2549" t="s">
        <v>13013</v>
      </c>
      <c r="D2549" t="s">
        <v>3326</v>
      </c>
      <c r="E2549" t="s">
        <v>3326</v>
      </c>
      <c r="F2549" t="s">
        <v>19511</v>
      </c>
      <c r="G2549" t="s">
        <v>3348</v>
      </c>
    </row>
    <row r="2550" spans="1:7" x14ac:dyDescent="0.2">
      <c r="A2550" t="s">
        <v>8216</v>
      </c>
      <c r="B2550" t="s">
        <v>13014</v>
      </c>
      <c r="C2550" t="s">
        <v>13015</v>
      </c>
      <c r="D2550" t="s">
        <v>3326</v>
      </c>
      <c r="E2550" t="s">
        <v>3326</v>
      </c>
      <c r="F2550" t="s">
        <v>19511</v>
      </c>
      <c r="G2550" t="s">
        <v>3349</v>
      </c>
    </row>
    <row r="2551" spans="1:7" x14ac:dyDescent="0.2">
      <c r="A2551" t="s">
        <v>8216</v>
      </c>
      <c r="B2551" t="s">
        <v>13016</v>
      </c>
      <c r="C2551" t="s">
        <v>13017</v>
      </c>
      <c r="D2551" t="s">
        <v>3326</v>
      </c>
      <c r="E2551" t="s">
        <v>3326</v>
      </c>
      <c r="F2551" t="s">
        <v>3350</v>
      </c>
      <c r="G2551" t="s">
        <v>3351</v>
      </c>
    </row>
    <row r="2552" spans="1:7" x14ac:dyDescent="0.2">
      <c r="A2552" t="s">
        <v>8216</v>
      </c>
      <c r="B2552" t="s">
        <v>13018</v>
      </c>
      <c r="C2552" t="s">
        <v>13019</v>
      </c>
      <c r="D2552" t="s">
        <v>3326</v>
      </c>
      <c r="E2552" t="s">
        <v>3326</v>
      </c>
      <c r="F2552" t="s">
        <v>3269</v>
      </c>
      <c r="G2552" t="s">
        <v>3270</v>
      </c>
    </row>
    <row r="2553" spans="1:7" x14ac:dyDescent="0.2">
      <c r="A2553" t="s">
        <v>8216</v>
      </c>
      <c r="B2553" t="s">
        <v>13018</v>
      </c>
      <c r="C2553" t="s">
        <v>13020</v>
      </c>
      <c r="D2553" t="s">
        <v>3326</v>
      </c>
      <c r="E2553" t="s">
        <v>3326</v>
      </c>
      <c r="F2553" t="s">
        <v>3269</v>
      </c>
      <c r="G2553" t="s">
        <v>3270</v>
      </c>
    </row>
    <row r="2554" spans="1:7" x14ac:dyDescent="0.2">
      <c r="A2554" t="s">
        <v>8216</v>
      </c>
      <c r="B2554" t="s">
        <v>13021</v>
      </c>
      <c r="C2554" t="s">
        <v>13022</v>
      </c>
      <c r="D2554" t="s">
        <v>3326</v>
      </c>
      <c r="E2554" t="s">
        <v>3326</v>
      </c>
      <c r="F2554" t="s">
        <v>19511</v>
      </c>
      <c r="G2554" t="s">
        <v>3329</v>
      </c>
    </row>
    <row r="2555" spans="1:7" x14ac:dyDescent="0.2">
      <c r="A2555" t="s">
        <v>8216</v>
      </c>
      <c r="B2555" t="s">
        <v>13023</v>
      </c>
      <c r="C2555" t="s">
        <v>10898</v>
      </c>
      <c r="D2555" t="s">
        <v>3326</v>
      </c>
      <c r="E2555" t="s">
        <v>3326</v>
      </c>
      <c r="F2555" t="s">
        <v>19511</v>
      </c>
      <c r="G2555" t="s">
        <v>3352</v>
      </c>
    </row>
    <row r="2556" spans="1:7" x14ac:dyDescent="0.2">
      <c r="A2556" t="s">
        <v>8183</v>
      </c>
      <c r="B2556" t="s">
        <v>13024</v>
      </c>
      <c r="C2556" t="s">
        <v>13025</v>
      </c>
      <c r="D2556" t="s">
        <v>3326</v>
      </c>
      <c r="E2556" t="s">
        <v>3326</v>
      </c>
      <c r="F2556" t="s">
        <v>19511</v>
      </c>
      <c r="G2556" t="s">
        <v>3353</v>
      </c>
    </row>
    <row r="2557" spans="1:7" x14ac:dyDescent="0.2">
      <c r="A2557" t="s">
        <v>8216</v>
      </c>
      <c r="B2557" t="s">
        <v>13026</v>
      </c>
      <c r="C2557" t="s">
        <v>13027</v>
      </c>
      <c r="D2557" t="s">
        <v>3326</v>
      </c>
      <c r="E2557" t="s">
        <v>3326</v>
      </c>
      <c r="F2557" t="s">
        <v>3354</v>
      </c>
      <c r="G2557" t="s">
        <v>3355</v>
      </c>
    </row>
    <row r="2558" spans="1:7" x14ac:dyDescent="0.2">
      <c r="A2558" t="s">
        <v>8216</v>
      </c>
      <c r="B2558" t="s">
        <v>13028</v>
      </c>
      <c r="C2558" t="s">
        <v>13029</v>
      </c>
      <c r="D2558" t="s">
        <v>3326</v>
      </c>
      <c r="E2558" t="s">
        <v>3326</v>
      </c>
      <c r="F2558" t="s">
        <v>19511</v>
      </c>
      <c r="G2558" t="s">
        <v>3356</v>
      </c>
    </row>
    <row r="2559" spans="1:7" x14ac:dyDescent="0.2">
      <c r="A2559" t="s">
        <v>8216</v>
      </c>
      <c r="B2559" t="s">
        <v>13030</v>
      </c>
      <c r="C2559" t="s">
        <v>12831</v>
      </c>
      <c r="D2559" t="s">
        <v>3326</v>
      </c>
      <c r="E2559" t="s">
        <v>3326</v>
      </c>
      <c r="F2559" t="s">
        <v>19511</v>
      </c>
      <c r="G2559" t="s">
        <v>3329</v>
      </c>
    </row>
    <row r="2560" spans="1:7" x14ac:dyDescent="0.2">
      <c r="A2560" t="s">
        <v>8216</v>
      </c>
      <c r="B2560" t="s">
        <v>13031</v>
      </c>
      <c r="C2560" t="s">
        <v>13032</v>
      </c>
      <c r="D2560" t="s">
        <v>3326</v>
      </c>
      <c r="E2560" t="s">
        <v>3326</v>
      </c>
      <c r="F2560" t="s">
        <v>3337</v>
      </c>
      <c r="G2560" t="s">
        <v>3338</v>
      </c>
    </row>
    <row r="2561" spans="1:7" x14ac:dyDescent="0.2">
      <c r="A2561" t="s">
        <v>8216</v>
      </c>
      <c r="B2561" t="s">
        <v>10928</v>
      </c>
      <c r="C2561" t="s">
        <v>13033</v>
      </c>
      <c r="D2561" t="s">
        <v>3326</v>
      </c>
      <c r="E2561" t="s">
        <v>3326</v>
      </c>
      <c r="F2561" t="s">
        <v>3357</v>
      </c>
      <c r="G2561" t="s">
        <v>3358</v>
      </c>
    </row>
    <row r="2562" spans="1:7" x14ac:dyDescent="0.2">
      <c r="A2562" t="s">
        <v>8216</v>
      </c>
      <c r="B2562" t="s">
        <v>13034</v>
      </c>
      <c r="C2562" t="s">
        <v>13035</v>
      </c>
      <c r="D2562" t="s">
        <v>3326</v>
      </c>
      <c r="E2562" t="s">
        <v>3326</v>
      </c>
      <c r="F2562" t="s">
        <v>3359</v>
      </c>
      <c r="G2562" t="s">
        <v>3360</v>
      </c>
    </row>
    <row r="2563" spans="1:7" x14ac:dyDescent="0.2">
      <c r="A2563" t="s">
        <v>8216</v>
      </c>
      <c r="B2563" t="s">
        <v>13036</v>
      </c>
      <c r="C2563" t="s">
        <v>13037</v>
      </c>
      <c r="D2563" t="s">
        <v>3326</v>
      </c>
      <c r="E2563" t="s">
        <v>3326</v>
      </c>
      <c r="F2563" t="s">
        <v>3361</v>
      </c>
      <c r="G2563" t="s">
        <v>3362</v>
      </c>
    </row>
    <row r="2564" spans="1:7" x14ac:dyDescent="0.2">
      <c r="A2564" t="s">
        <v>8216</v>
      </c>
      <c r="B2564" t="s">
        <v>13038</v>
      </c>
      <c r="C2564" t="s">
        <v>13039</v>
      </c>
      <c r="D2564" t="s">
        <v>3326</v>
      </c>
      <c r="E2564" t="s">
        <v>3326</v>
      </c>
      <c r="F2564" t="s">
        <v>3363</v>
      </c>
      <c r="G2564" t="s">
        <v>3364</v>
      </c>
    </row>
    <row r="2565" spans="1:7" x14ac:dyDescent="0.2">
      <c r="A2565" t="s">
        <v>8216</v>
      </c>
      <c r="B2565" t="s">
        <v>13040</v>
      </c>
      <c r="C2565" t="s">
        <v>12999</v>
      </c>
      <c r="D2565" t="s">
        <v>3326</v>
      </c>
      <c r="E2565" t="s">
        <v>3326</v>
      </c>
      <c r="F2565" t="s">
        <v>19511</v>
      </c>
      <c r="G2565" t="s">
        <v>3365</v>
      </c>
    </row>
    <row r="2566" spans="1:7" x14ac:dyDescent="0.2">
      <c r="A2566" t="s">
        <v>8216</v>
      </c>
      <c r="B2566" t="s">
        <v>13041</v>
      </c>
      <c r="C2566" t="s">
        <v>13042</v>
      </c>
      <c r="D2566" t="s">
        <v>3326</v>
      </c>
      <c r="E2566" t="s">
        <v>13043</v>
      </c>
      <c r="F2566" t="s">
        <v>19511</v>
      </c>
      <c r="G2566" t="s">
        <v>3366</v>
      </c>
    </row>
    <row r="2567" spans="1:7" x14ac:dyDescent="0.2">
      <c r="A2567" t="s">
        <v>8216</v>
      </c>
      <c r="B2567" t="s">
        <v>13044</v>
      </c>
      <c r="C2567" t="s">
        <v>13045</v>
      </c>
      <c r="D2567" t="s">
        <v>3326</v>
      </c>
      <c r="E2567" t="s">
        <v>3326</v>
      </c>
      <c r="F2567" t="s">
        <v>3367</v>
      </c>
      <c r="G2567" t="s">
        <v>3368</v>
      </c>
    </row>
    <row r="2568" spans="1:7" x14ac:dyDescent="0.2">
      <c r="A2568" t="s">
        <v>8216</v>
      </c>
      <c r="B2568" t="s">
        <v>13046</v>
      </c>
      <c r="C2568" t="s">
        <v>13047</v>
      </c>
      <c r="D2568" t="s">
        <v>3326</v>
      </c>
      <c r="E2568" t="s">
        <v>3326</v>
      </c>
      <c r="F2568" t="s">
        <v>3369</v>
      </c>
      <c r="G2568" t="s">
        <v>3370</v>
      </c>
    </row>
    <row r="2569" spans="1:7" x14ac:dyDescent="0.2">
      <c r="A2569" t="s">
        <v>11789</v>
      </c>
      <c r="B2569" t="s">
        <v>13048</v>
      </c>
      <c r="C2569" t="s">
        <v>12873</v>
      </c>
      <c r="D2569" t="s">
        <v>3326</v>
      </c>
      <c r="E2569" t="s">
        <v>3326</v>
      </c>
      <c r="F2569" t="s">
        <v>3260</v>
      </c>
      <c r="G2569" t="s">
        <v>3261</v>
      </c>
    </row>
    <row r="2570" spans="1:7" x14ac:dyDescent="0.2">
      <c r="A2570" t="s">
        <v>11789</v>
      </c>
      <c r="B2570" t="s">
        <v>12965</v>
      </c>
      <c r="C2570" t="s">
        <v>13049</v>
      </c>
      <c r="D2570" t="s">
        <v>3326</v>
      </c>
      <c r="E2570" t="s">
        <v>3326</v>
      </c>
      <c r="F2570" t="s">
        <v>3323</v>
      </c>
      <c r="G2570" t="s">
        <v>3324</v>
      </c>
    </row>
    <row r="2571" spans="1:7" x14ac:dyDescent="0.2">
      <c r="A2571" t="s">
        <v>8523</v>
      </c>
      <c r="B2571" t="s">
        <v>13050</v>
      </c>
      <c r="C2571" t="s">
        <v>13051</v>
      </c>
      <c r="D2571" t="s">
        <v>3326</v>
      </c>
      <c r="E2571" t="s">
        <v>13043</v>
      </c>
      <c r="F2571" t="s">
        <v>3371</v>
      </c>
      <c r="G2571" t="s">
        <v>3372</v>
      </c>
    </row>
    <row r="2572" spans="1:7" x14ac:dyDescent="0.2">
      <c r="A2572" t="s">
        <v>8216</v>
      </c>
      <c r="B2572" t="s">
        <v>13052</v>
      </c>
      <c r="C2572" t="s">
        <v>13053</v>
      </c>
      <c r="D2572" t="s">
        <v>3326</v>
      </c>
      <c r="E2572" t="s">
        <v>3326</v>
      </c>
      <c r="F2572" t="s">
        <v>3373</v>
      </c>
      <c r="G2572" t="s">
        <v>3374</v>
      </c>
    </row>
    <row r="2573" spans="1:7" x14ac:dyDescent="0.2">
      <c r="A2573" t="s">
        <v>8582</v>
      </c>
      <c r="B2573" t="s">
        <v>13054</v>
      </c>
      <c r="C2573" t="s">
        <v>13055</v>
      </c>
      <c r="D2573" t="s">
        <v>3326</v>
      </c>
      <c r="E2573" t="s">
        <v>3326</v>
      </c>
      <c r="F2573" t="s">
        <v>19511</v>
      </c>
      <c r="G2573" t="s">
        <v>3375</v>
      </c>
    </row>
    <row r="2574" spans="1:7" x14ac:dyDescent="0.2">
      <c r="A2574" t="s">
        <v>8183</v>
      </c>
      <c r="B2574" t="s">
        <v>13056</v>
      </c>
      <c r="C2574" t="s">
        <v>13057</v>
      </c>
      <c r="D2574" t="s">
        <v>3326</v>
      </c>
      <c r="E2574" t="s">
        <v>19511</v>
      </c>
      <c r="F2574" t="s">
        <v>19511</v>
      </c>
      <c r="G2574" t="s">
        <v>3376</v>
      </c>
    </row>
    <row r="2575" spans="1:7" x14ac:dyDescent="0.2">
      <c r="A2575" t="s">
        <v>8216</v>
      </c>
      <c r="B2575" t="s">
        <v>13058</v>
      </c>
      <c r="C2575" t="s">
        <v>13059</v>
      </c>
      <c r="D2575" t="s">
        <v>3326</v>
      </c>
      <c r="E2575" t="s">
        <v>3326</v>
      </c>
      <c r="F2575" t="s">
        <v>19511</v>
      </c>
      <c r="G2575" t="s">
        <v>3377</v>
      </c>
    </row>
    <row r="2576" spans="1:7" x14ac:dyDescent="0.2">
      <c r="A2576" t="s">
        <v>8174</v>
      </c>
      <c r="B2576" t="s">
        <v>13060</v>
      </c>
      <c r="C2576" t="s">
        <v>13061</v>
      </c>
      <c r="D2576" t="s">
        <v>3326</v>
      </c>
      <c r="E2576" t="s">
        <v>19511</v>
      </c>
      <c r="F2576" t="s">
        <v>19511</v>
      </c>
      <c r="G2576" t="s">
        <v>3378</v>
      </c>
    </row>
    <row r="2577" spans="1:7" x14ac:dyDescent="0.2">
      <c r="A2577" t="s">
        <v>8216</v>
      </c>
      <c r="B2577" t="s">
        <v>13062</v>
      </c>
      <c r="C2577" t="s">
        <v>13063</v>
      </c>
      <c r="D2577" t="s">
        <v>3326</v>
      </c>
      <c r="E2577" t="s">
        <v>19511</v>
      </c>
      <c r="F2577" t="s">
        <v>19511</v>
      </c>
      <c r="G2577" t="s">
        <v>3229</v>
      </c>
    </row>
    <row r="2578" spans="1:7" x14ac:dyDescent="0.2">
      <c r="A2578" t="s">
        <v>8174</v>
      </c>
      <c r="B2578" t="s">
        <v>13064</v>
      </c>
      <c r="C2578" t="s">
        <v>13065</v>
      </c>
      <c r="D2578" t="s">
        <v>3326</v>
      </c>
      <c r="E2578" t="s">
        <v>19511</v>
      </c>
      <c r="F2578" t="s">
        <v>19511</v>
      </c>
      <c r="G2578" t="s">
        <v>3379</v>
      </c>
    </row>
    <row r="2579" spans="1:7" x14ac:dyDescent="0.2">
      <c r="A2579" t="s">
        <v>8174</v>
      </c>
      <c r="B2579" t="s">
        <v>13066</v>
      </c>
      <c r="C2579" t="s">
        <v>13067</v>
      </c>
      <c r="D2579" t="s">
        <v>3326</v>
      </c>
      <c r="E2579" t="s">
        <v>19511</v>
      </c>
      <c r="F2579" t="s">
        <v>19511</v>
      </c>
      <c r="G2579" t="s">
        <v>3380</v>
      </c>
    </row>
    <row r="2580" spans="1:7" x14ac:dyDescent="0.2">
      <c r="A2580" t="s">
        <v>8174</v>
      </c>
      <c r="B2580" t="s">
        <v>13068</v>
      </c>
      <c r="C2580" t="s">
        <v>12167</v>
      </c>
      <c r="D2580" t="s">
        <v>3326</v>
      </c>
      <c r="E2580" t="s">
        <v>19511</v>
      </c>
      <c r="F2580" t="s">
        <v>19511</v>
      </c>
      <c r="G2580" t="s">
        <v>3381</v>
      </c>
    </row>
    <row r="2581" spans="1:7" x14ac:dyDescent="0.2">
      <c r="A2581" t="s">
        <v>8174</v>
      </c>
      <c r="B2581" t="s">
        <v>13069</v>
      </c>
      <c r="C2581" t="s">
        <v>13070</v>
      </c>
      <c r="D2581" t="s">
        <v>3326</v>
      </c>
      <c r="E2581" t="s">
        <v>19511</v>
      </c>
      <c r="F2581" t="s">
        <v>19511</v>
      </c>
      <c r="G2581" t="s">
        <v>3382</v>
      </c>
    </row>
    <row r="2582" spans="1:7" x14ac:dyDescent="0.2">
      <c r="A2582" t="s">
        <v>8216</v>
      </c>
      <c r="B2582" t="s">
        <v>13071</v>
      </c>
      <c r="C2582" t="s">
        <v>13072</v>
      </c>
      <c r="D2582" t="s">
        <v>3326</v>
      </c>
      <c r="E2582" t="s">
        <v>3326</v>
      </c>
      <c r="F2582" t="s">
        <v>19511</v>
      </c>
      <c r="G2582" t="s">
        <v>3383</v>
      </c>
    </row>
    <row r="2583" spans="1:7" x14ac:dyDescent="0.2">
      <c r="A2583" t="s">
        <v>8216</v>
      </c>
      <c r="B2583" t="s">
        <v>13073</v>
      </c>
      <c r="C2583" t="s">
        <v>13074</v>
      </c>
      <c r="D2583" t="s">
        <v>3326</v>
      </c>
      <c r="E2583" t="s">
        <v>19511</v>
      </c>
      <c r="F2583" t="s">
        <v>3384</v>
      </c>
      <c r="G2583" t="s">
        <v>3385</v>
      </c>
    </row>
    <row r="2584" spans="1:7" x14ac:dyDescent="0.2">
      <c r="A2584" t="s">
        <v>8174</v>
      </c>
      <c r="B2584" t="s">
        <v>13075</v>
      </c>
      <c r="C2584" t="s">
        <v>3386</v>
      </c>
      <c r="D2584" t="s">
        <v>3326</v>
      </c>
      <c r="E2584" t="s">
        <v>3190</v>
      </c>
      <c r="F2584" t="s">
        <v>19511</v>
      </c>
      <c r="G2584" t="s">
        <v>3387</v>
      </c>
    </row>
    <row r="2585" spans="1:7" x14ac:dyDescent="0.2">
      <c r="A2585" t="s">
        <v>8216</v>
      </c>
      <c r="B2585" t="s">
        <v>13076</v>
      </c>
      <c r="C2585" t="s">
        <v>3388</v>
      </c>
      <c r="D2585" t="s">
        <v>3326</v>
      </c>
      <c r="E2585" t="s">
        <v>3326</v>
      </c>
      <c r="F2585" t="s">
        <v>19511</v>
      </c>
      <c r="G2585" t="s">
        <v>3389</v>
      </c>
    </row>
    <row r="2586" spans="1:7" x14ac:dyDescent="0.2">
      <c r="A2586" t="s">
        <v>8174</v>
      </c>
      <c r="B2586" t="s">
        <v>13077</v>
      </c>
      <c r="C2586" t="s">
        <v>3390</v>
      </c>
      <c r="D2586" t="s">
        <v>3326</v>
      </c>
      <c r="E2586" t="s">
        <v>3326</v>
      </c>
      <c r="F2586" t="s">
        <v>19511</v>
      </c>
      <c r="G2586" t="s">
        <v>3391</v>
      </c>
    </row>
    <row r="2587" spans="1:7" x14ac:dyDescent="0.2">
      <c r="A2587" t="s">
        <v>8216</v>
      </c>
      <c r="B2587" t="s">
        <v>13058</v>
      </c>
      <c r="C2587" t="s">
        <v>3392</v>
      </c>
      <c r="D2587" t="s">
        <v>3326</v>
      </c>
      <c r="E2587" t="s">
        <v>3326</v>
      </c>
      <c r="F2587" t="s">
        <v>19511</v>
      </c>
      <c r="G2587" t="s">
        <v>3393</v>
      </c>
    </row>
    <row r="2588" spans="1:7" x14ac:dyDescent="0.2">
      <c r="A2588" t="s">
        <v>8183</v>
      </c>
      <c r="B2588" t="s">
        <v>13078</v>
      </c>
      <c r="C2588" t="s">
        <v>13079</v>
      </c>
      <c r="D2588" t="s">
        <v>3326</v>
      </c>
      <c r="E2588" t="s">
        <v>3326</v>
      </c>
      <c r="F2588" t="s">
        <v>19511</v>
      </c>
      <c r="G2588" t="s">
        <v>3394</v>
      </c>
    </row>
    <row r="2589" spans="1:7" x14ac:dyDescent="0.2">
      <c r="A2589" t="s">
        <v>8216</v>
      </c>
      <c r="B2589" t="s">
        <v>13080</v>
      </c>
      <c r="C2589" t="s">
        <v>13081</v>
      </c>
      <c r="D2589" t="s">
        <v>3326</v>
      </c>
      <c r="E2589" t="s">
        <v>3326</v>
      </c>
      <c r="F2589" t="s">
        <v>19511</v>
      </c>
      <c r="G2589" t="s">
        <v>3395</v>
      </c>
    </row>
    <row r="2590" spans="1:7" x14ac:dyDescent="0.2">
      <c r="A2590" t="s">
        <v>8174</v>
      </c>
      <c r="B2590" t="s">
        <v>13082</v>
      </c>
      <c r="C2590" t="s">
        <v>13083</v>
      </c>
      <c r="D2590" t="s">
        <v>3326</v>
      </c>
      <c r="E2590" t="s">
        <v>3326</v>
      </c>
      <c r="F2590" t="s">
        <v>19511</v>
      </c>
      <c r="G2590" t="s">
        <v>3396</v>
      </c>
    </row>
    <row r="2591" spans="1:7" x14ac:dyDescent="0.2">
      <c r="A2591" t="s">
        <v>8216</v>
      </c>
      <c r="B2591" t="s">
        <v>13084</v>
      </c>
      <c r="C2591" t="s">
        <v>13085</v>
      </c>
      <c r="D2591" t="s">
        <v>3326</v>
      </c>
      <c r="E2591" t="s">
        <v>3326</v>
      </c>
      <c r="F2591" t="s">
        <v>3397</v>
      </c>
      <c r="G2591" t="s">
        <v>3398</v>
      </c>
    </row>
    <row r="2592" spans="1:7" x14ac:dyDescent="0.2">
      <c r="A2592" t="s">
        <v>8216</v>
      </c>
      <c r="B2592" t="s">
        <v>13086</v>
      </c>
      <c r="C2592" t="s">
        <v>13087</v>
      </c>
      <c r="D2592" t="s">
        <v>3326</v>
      </c>
      <c r="E2592" t="s">
        <v>3326</v>
      </c>
      <c r="F2592" t="s">
        <v>19511</v>
      </c>
      <c r="G2592" t="s">
        <v>3351</v>
      </c>
    </row>
    <row r="2593" spans="1:7" x14ac:dyDescent="0.2">
      <c r="A2593" t="s">
        <v>8216</v>
      </c>
      <c r="B2593" t="s">
        <v>13088</v>
      </c>
      <c r="C2593" t="s">
        <v>13089</v>
      </c>
      <c r="D2593" t="s">
        <v>3326</v>
      </c>
      <c r="E2593" t="s">
        <v>3326</v>
      </c>
      <c r="F2593" t="s">
        <v>19511</v>
      </c>
      <c r="G2593" t="s">
        <v>3295</v>
      </c>
    </row>
    <row r="2594" spans="1:7" x14ac:dyDescent="0.2">
      <c r="A2594" t="s">
        <v>8183</v>
      </c>
      <c r="B2594" t="s">
        <v>13090</v>
      </c>
      <c r="C2594" t="s">
        <v>3399</v>
      </c>
      <c r="D2594" t="s">
        <v>3326</v>
      </c>
      <c r="E2594" t="s">
        <v>3190</v>
      </c>
      <c r="F2594" t="s">
        <v>19511</v>
      </c>
      <c r="G2594" t="s">
        <v>3400</v>
      </c>
    </row>
    <row r="2595" spans="1:7" x14ac:dyDescent="0.2">
      <c r="A2595" t="s">
        <v>8216</v>
      </c>
      <c r="B2595" t="s">
        <v>13091</v>
      </c>
      <c r="C2595" t="s">
        <v>13092</v>
      </c>
      <c r="D2595" t="s">
        <v>3326</v>
      </c>
      <c r="E2595" t="s">
        <v>3326</v>
      </c>
      <c r="F2595" t="s">
        <v>19511</v>
      </c>
      <c r="G2595" t="s">
        <v>3401</v>
      </c>
    </row>
    <row r="2596" spans="1:7" x14ac:dyDescent="0.2">
      <c r="A2596" t="s">
        <v>8216</v>
      </c>
      <c r="B2596" t="s">
        <v>13093</v>
      </c>
      <c r="C2596" t="s">
        <v>13045</v>
      </c>
      <c r="D2596" t="s">
        <v>3326</v>
      </c>
      <c r="E2596" t="s">
        <v>3326</v>
      </c>
      <c r="F2596" t="s">
        <v>3367</v>
      </c>
      <c r="G2596" t="s">
        <v>3402</v>
      </c>
    </row>
    <row r="2597" spans="1:7" x14ac:dyDescent="0.2">
      <c r="A2597" t="s">
        <v>8183</v>
      </c>
      <c r="B2597" t="s">
        <v>13094</v>
      </c>
      <c r="C2597" t="s">
        <v>3403</v>
      </c>
      <c r="D2597" t="s">
        <v>3418</v>
      </c>
      <c r="E2597" t="s">
        <v>3418</v>
      </c>
      <c r="F2597" t="s">
        <v>3404</v>
      </c>
      <c r="G2597" t="s">
        <v>3405</v>
      </c>
    </row>
    <row r="2598" spans="1:7" x14ac:dyDescent="0.2">
      <c r="A2598" t="s">
        <v>8183</v>
      </c>
      <c r="B2598" t="s">
        <v>13095</v>
      </c>
      <c r="C2598" t="s">
        <v>13096</v>
      </c>
      <c r="D2598" t="s">
        <v>3418</v>
      </c>
      <c r="E2598" t="s">
        <v>19511</v>
      </c>
      <c r="F2598" t="s">
        <v>19511</v>
      </c>
      <c r="G2598" t="s">
        <v>3406</v>
      </c>
    </row>
    <row r="2599" spans="1:7" x14ac:dyDescent="0.2">
      <c r="A2599" t="s">
        <v>8183</v>
      </c>
      <c r="B2599" t="s">
        <v>13097</v>
      </c>
      <c r="C2599" t="s">
        <v>13098</v>
      </c>
      <c r="D2599" t="s">
        <v>3418</v>
      </c>
      <c r="E2599" t="s">
        <v>19511</v>
      </c>
      <c r="F2599" t="s">
        <v>19511</v>
      </c>
      <c r="G2599" t="s">
        <v>3407</v>
      </c>
    </row>
    <row r="2600" spans="1:7" x14ac:dyDescent="0.2">
      <c r="A2600" t="s">
        <v>8186</v>
      </c>
      <c r="B2600" t="s">
        <v>13099</v>
      </c>
      <c r="C2600" t="s">
        <v>13100</v>
      </c>
      <c r="D2600" t="s">
        <v>3418</v>
      </c>
      <c r="E2600" t="s">
        <v>3418</v>
      </c>
      <c r="F2600" t="s">
        <v>3408</v>
      </c>
      <c r="G2600" t="s">
        <v>3409</v>
      </c>
    </row>
    <row r="2601" spans="1:7" x14ac:dyDescent="0.2">
      <c r="A2601" t="s">
        <v>8183</v>
      </c>
      <c r="B2601" t="s">
        <v>13101</v>
      </c>
      <c r="C2601" t="s">
        <v>13102</v>
      </c>
      <c r="D2601" t="s">
        <v>3418</v>
      </c>
      <c r="E2601" t="s">
        <v>3418</v>
      </c>
      <c r="F2601" t="s">
        <v>19511</v>
      </c>
      <c r="G2601" t="s">
        <v>3410</v>
      </c>
    </row>
    <row r="2602" spans="1:7" x14ac:dyDescent="0.2">
      <c r="A2602" t="s">
        <v>8186</v>
      </c>
      <c r="B2602" t="s">
        <v>13103</v>
      </c>
      <c r="C2602" t="s">
        <v>13104</v>
      </c>
      <c r="D2602" t="s">
        <v>3418</v>
      </c>
      <c r="E2602" t="s">
        <v>3418</v>
      </c>
      <c r="F2602" t="s">
        <v>3411</v>
      </c>
      <c r="G2602" t="s">
        <v>3412</v>
      </c>
    </row>
    <row r="2603" spans="1:7" x14ac:dyDescent="0.2">
      <c r="A2603" t="s">
        <v>8186</v>
      </c>
      <c r="B2603" t="s">
        <v>13105</v>
      </c>
      <c r="C2603" t="s">
        <v>13106</v>
      </c>
      <c r="D2603" t="s">
        <v>3418</v>
      </c>
      <c r="E2603" t="s">
        <v>3418</v>
      </c>
      <c r="F2603" t="s">
        <v>3413</v>
      </c>
      <c r="G2603" t="s">
        <v>3414</v>
      </c>
    </row>
    <row r="2604" spans="1:7" x14ac:dyDescent="0.2">
      <c r="A2604" t="s">
        <v>8183</v>
      </c>
      <c r="B2604" t="s">
        <v>9928</v>
      </c>
      <c r="C2604" t="s">
        <v>13107</v>
      </c>
      <c r="D2604" t="s">
        <v>3418</v>
      </c>
      <c r="E2604" t="s">
        <v>19511</v>
      </c>
      <c r="F2604" t="s">
        <v>3415</v>
      </c>
      <c r="G2604" t="s">
        <v>3416</v>
      </c>
    </row>
    <row r="2605" spans="1:7" x14ac:dyDescent="0.2">
      <c r="A2605" t="s">
        <v>8177</v>
      </c>
      <c r="B2605" t="s">
        <v>13108</v>
      </c>
      <c r="C2605" t="s">
        <v>13109</v>
      </c>
      <c r="D2605" t="s">
        <v>3418</v>
      </c>
      <c r="E2605" t="s">
        <v>19511</v>
      </c>
      <c r="F2605" t="s">
        <v>19511</v>
      </c>
      <c r="G2605" t="s">
        <v>3417</v>
      </c>
    </row>
    <row r="2606" spans="1:7" x14ac:dyDescent="0.2">
      <c r="A2606" t="s">
        <v>8183</v>
      </c>
      <c r="B2606" t="s">
        <v>13110</v>
      </c>
      <c r="C2606" t="s">
        <v>13111</v>
      </c>
      <c r="D2606" t="s">
        <v>3418</v>
      </c>
      <c r="E2606" t="s">
        <v>3418</v>
      </c>
      <c r="F2606" t="s">
        <v>3419</v>
      </c>
      <c r="G2606" t="s">
        <v>3420</v>
      </c>
    </row>
    <row r="2607" spans="1:7" x14ac:dyDescent="0.2">
      <c r="A2607" t="s">
        <v>8186</v>
      </c>
      <c r="B2607" t="s">
        <v>13112</v>
      </c>
      <c r="C2607" t="s">
        <v>13113</v>
      </c>
      <c r="D2607" t="s">
        <v>3418</v>
      </c>
      <c r="E2607" t="s">
        <v>19511</v>
      </c>
      <c r="F2607" t="s">
        <v>19511</v>
      </c>
      <c r="G2607" t="s">
        <v>2372</v>
      </c>
    </row>
    <row r="2608" spans="1:7" x14ac:dyDescent="0.2">
      <c r="A2608" t="s">
        <v>8183</v>
      </c>
      <c r="B2608" t="s">
        <v>13114</v>
      </c>
      <c r="C2608" t="s">
        <v>13115</v>
      </c>
      <c r="D2608" t="s">
        <v>3418</v>
      </c>
      <c r="E2608" t="s">
        <v>19511</v>
      </c>
      <c r="F2608" t="s">
        <v>3421</v>
      </c>
      <c r="G2608" t="s">
        <v>3422</v>
      </c>
    </row>
    <row r="2609" spans="1:7" x14ac:dyDescent="0.2">
      <c r="A2609" t="s">
        <v>8183</v>
      </c>
      <c r="B2609" t="s">
        <v>13116</v>
      </c>
      <c r="C2609" t="s">
        <v>13117</v>
      </c>
      <c r="D2609" t="s">
        <v>3483</v>
      </c>
      <c r="E2609" t="s">
        <v>3423</v>
      </c>
      <c r="F2609" t="s">
        <v>3424</v>
      </c>
      <c r="G2609" t="s">
        <v>3425</v>
      </c>
    </row>
    <row r="2610" spans="1:7" x14ac:dyDescent="0.2">
      <c r="A2610" t="s">
        <v>8183</v>
      </c>
      <c r="B2610" t="s">
        <v>13118</v>
      </c>
      <c r="C2610" t="s">
        <v>13119</v>
      </c>
      <c r="D2610" t="s">
        <v>3483</v>
      </c>
      <c r="E2610" t="s">
        <v>19511</v>
      </c>
      <c r="F2610" t="s">
        <v>19511</v>
      </c>
      <c r="G2610" t="s">
        <v>3426</v>
      </c>
    </row>
    <row r="2611" spans="1:7" x14ac:dyDescent="0.2">
      <c r="A2611" t="s">
        <v>8183</v>
      </c>
      <c r="B2611" t="s">
        <v>13120</v>
      </c>
      <c r="C2611" t="s">
        <v>13121</v>
      </c>
      <c r="D2611" t="s">
        <v>3483</v>
      </c>
      <c r="E2611" t="s">
        <v>3483</v>
      </c>
      <c r="F2611" t="s">
        <v>3427</v>
      </c>
      <c r="G2611" t="s">
        <v>3428</v>
      </c>
    </row>
    <row r="2612" spans="1:7" x14ac:dyDescent="0.2">
      <c r="A2612" t="s">
        <v>8183</v>
      </c>
      <c r="B2612" t="s">
        <v>13122</v>
      </c>
      <c r="C2612" t="s">
        <v>13123</v>
      </c>
      <c r="D2612" t="s">
        <v>3483</v>
      </c>
      <c r="E2612" t="s">
        <v>19511</v>
      </c>
      <c r="F2612" t="s">
        <v>3429</v>
      </c>
      <c r="G2612" t="s">
        <v>3430</v>
      </c>
    </row>
    <row r="2613" spans="1:7" x14ac:dyDescent="0.2">
      <c r="A2613" t="s">
        <v>8220</v>
      </c>
      <c r="B2613" t="s">
        <v>8250</v>
      </c>
      <c r="C2613" t="s">
        <v>19511</v>
      </c>
      <c r="D2613" t="s">
        <v>3483</v>
      </c>
      <c r="E2613" t="s">
        <v>19511</v>
      </c>
      <c r="F2613" t="s">
        <v>19511</v>
      </c>
      <c r="G2613" t="s">
        <v>3431</v>
      </c>
    </row>
    <row r="2614" spans="1:7" x14ac:dyDescent="0.2">
      <c r="A2614" t="s">
        <v>8171</v>
      </c>
      <c r="B2614" t="s">
        <v>13124</v>
      </c>
      <c r="C2614" t="s">
        <v>13125</v>
      </c>
      <c r="D2614" t="s">
        <v>3483</v>
      </c>
      <c r="E2614" t="s">
        <v>19511</v>
      </c>
      <c r="F2614" t="s">
        <v>19511</v>
      </c>
      <c r="G2614" t="s">
        <v>3432</v>
      </c>
    </row>
    <row r="2615" spans="1:7" x14ac:dyDescent="0.2">
      <c r="A2615" t="s">
        <v>8183</v>
      </c>
      <c r="B2615" t="s">
        <v>13126</v>
      </c>
      <c r="C2615" t="s">
        <v>13127</v>
      </c>
      <c r="D2615" t="s">
        <v>3483</v>
      </c>
      <c r="E2615" t="s">
        <v>19511</v>
      </c>
      <c r="F2615" t="s">
        <v>19511</v>
      </c>
      <c r="G2615" t="s">
        <v>3433</v>
      </c>
    </row>
    <row r="2616" spans="1:7" x14ac:dyDescent="0.2">
      <c r="A2616" t="s">
        <v>8183</v>
      </c>
      <c r="B2616" t="s">
        <v>13128</v>
      </c>
      <c r="C2616" t="s">
        <v>13129</v>
      </c>
      <c r="D2616" t="s">
        <v>3483</v>
      </c>
      <c r="E2616" t="s">
        <v>19511</v>
      </c>
      <c r="F2616" t="s">
        <v>19511</v>
      </c>
      <c r="G2616" t="s">
        <v>3432</v>
      </c>
    </row>
    <row r="2617" spans="1:7" x14ac:dyDescent="0.2">
      <c r="A2617" t="s">
        <v>8183</v>
      </c>
      <c r="B2617" t="s">
        <v>13130</v>
      </c>
      <c r="C2617" t="s">
        <v>13131</v>
      </c>
      <c r="D2617" t="s">
        <v>3483</v>
      </c>
      <c r="E2617" t="s">
        <v>19511</v>
      </c>
      <c r="F2617" t="s">
        <v>3434</v>
      </c>
      <c r="G2617" t="s">
        <v>3435</v>
      </c>
    </row>
    <row r="2618" spans="1:7" x14ac:dyDescent="0.2">
      <c r="A2618" t="s">
        <v>8183</v>
      </c>
      <c r="B2618" t="s">
        <v>13132</v>
      </c>
      <c r="C2618" t="s">
        <v>13133</v>
      </c>
      <c r="D2618" t="s">
        <v>3483</v>
      </c>
      <c r="E2618" t="s">
        <v>19511</v>
      </c>
      <c r="F2618" t="s">
        <v>3436</v>
      </c>
      <c r="G2618" t="s">
        <v>3437</v>
      </c>
    </row>
    <row r="2619" spans="1:7" x14ac:dyDescent="0.2">
      <c r="A2619" t="s">
        <v>8177</v>
      </c>
      <c r="B2619" t="s">
        <v>13134</v>
      </c>
      <c r="C2619" t="s">
        <v>13135</v>
      </c>
      <c r="D2619" t="s">
        <v>3483</v>
      </c>
      <c r="E2619" t="s">
        <v>3483</v>
      </c>
      <c r="F2619" t="s">
        <v>3438</v>
      </c>
      <c r="G2619" t="s">
        <v>3439</v>
      </c>
    </row>
    <row r="2620" spans="1:7" x14ac:dyDescent="0.2">
      <c r="A2620" t="s">
        <v>8183</v>
      </c>
      <c r="B2620" t="s">
        <v>13136</v>
      </c>
      <c r="C2620" t="s">
        <v>13137</v>
      </c>
      <c r="D2620" t="s">
        <v>3483</v>
      </c>
      <c r="E2620" t="s">
        <v>3483</v>
      </c>
      <c r="F2620" t="s">
        <v>3440</v>
      </c>
      <c r="G2620" t="s">
        <v>3441</v>
      </c>
    </row>
    <row r="2621" spans="1:7" x14ac:dyDescent="0.2">
      <c r="A2621" t="s">
        <v>8216</v>
      </c>
      <c r="B2621" t="s">
        <v>13138</v>
      </c>
      <c r="C2621" t="s">
        <v>13139</v>
      </c>
      <c r="D2621" t="s">
        <v>3483</v>
      </c>
      <c r="E2621" t="s">
        <v>3483</v>
      </c>
      <c r="F2621" t="s">
        <v>19511</v>
      </c>
      <c r="G2621" t="s">
        <v>3442</v>
      </c>
    </row>
    <row r="2622" spans="1:7" x14ac:dyDescent="0.2">
      <c r="A2622" t="s">
        <v>8183</v>
      </c>
      <c r="B2622" t="s">
        <v>13140</v>
      </c>
      <c r="C2622" t="s">
        <v>13141</v>
      </c>
      <c r="D2622" t="s">
        <v>3483</v>
      </c>
      <c r="E2622" t="s">
        <v>3483</v>
      </c>
      <c r="F2622" t="s">
        <v>3443</v>
      </c>
      <c r="G2622" t="s">
        <v>3444</v>
      </c>
    </row>
    <row r="2623" spans="1:7" x14ac:dyDescent="0.2">
      <c r="A2623" t="s">
        <v>8183</v>
      </c>
      <c r="B2623" t="s">
        <v>13142</v>
      </c>
      <c r="C2623" t="s">
        <v>13143</v>
      </c>
      <c r="D2623" t="s">
        <v>3483</v>
      </c>
      <c r="E2623" t="s">
        <v>3483</v>
      </c>
      <c r="F2623" t="s">
        <v>3445</v>
      </c>
      <c r="G2623" t="s">
        <v>3446</v>
      </c>
    </row>
    <row r="2624" spans="1:7" x14ac:dyDescent="0.2">
      <c r="A2624" t="s">
        <v>8183</v>
      </c>
      <c r="B2624" t="s">
        <v>13144</v>
      </c>
      <c r="C2624" t="s">
        <v>13145</v>
      </c>
      <c r="D2624" t="s">
        <v>3483</v>
      </c>
      <c r="E2624" t="s">
        <v>3483</v>
      </c>
      <c r="F2624" t="s">
        <v>3447</v>
      </c>
      <c r="G2624" t="s">
        <v>3448</v>
      </c>
    </row>
    <row r="2625" spans="1:7" x14ac:dyDescent="0.2">
      <c r="A2625" t="s">
        <v>8183</v>
      </c>
      <c r="B2625" t="s">
        <v>13146</v>
      </c>
      <c r="C2625" t="s">
        <v>13147</v>
      </c>
      <c r="D2625" t="s">
        <v>3483</v>
      </c>
      <c r="E2625" t="s">
        <v>3483</v>
      </c>
      <c r="F2625" t="s">
        <v>3449</v>
      </c>
      <c r="G2625" t="s">
        <v>3450</v>
      </c>
    </row>
    <row r="2626" spans="1:7" x14ac:dyDescent="0.2">
      <c r="A2626" t="s">
        <v>8186</v>
      </c>
      <c r="B2626" t="s">
        <v>13148</v>
      </c>
      <c r="C2626" t="s">
        <v>13149</v>
      </c>
      <c r="D2626" t="s">
        <v>3483</v>
      </c>
      <c r="E2626" t="s">
        <v>3483</v>
      </c>
      <c r="F2626" t="s">
        <v>3451</v>
      </c>
      <c r="G2626" t="s">
        <v>3452</v>
      </c>
    </row>
    <row r="2627" spans="1:7" x14ac:dyDescent="0.2">
      <c r="A2627" t="s">
        <v>8171</v>
      </c>
      <c r="B2627" t="s">
        <v>12427</v>
      </c>
      <c r="C2627" t="s">
        <v>13150</v>
      </c>
      <c r="D2627" t="s">
        <v>3483</v>
      </c>
      <c r="E2627" t="s">
        <v>3483</v>
      </c>
      <c r="F2627" t="s">
        <v>3453</v>
      </c>
      <c r="G2627" t="s">
        <v>3454</v>
      </c>
    </row>
    <row r="2628" spans="1:7" x14ac:dyDescent="0.2">
      <c r="A2628" t="s">
        <v>8183</v>
      </c>
      <c r="B2628" t="s">
        <v>13151</v>
      </c>
      <c r="C2628" t="s">
        <v>13152</v>
      </c>
      <c r="D2628" t="s">
        <v>3483</v>
      </c>
      <c r="E2628" t="s">
        <v>3483</v>
      </c>
      <c r="F2628" t="s">
        <v>19511</v>
      </c>
      <c r="G2628" t="s">
        <v>3455</v>
      </c>
    </row>
    <row r="2629" spans="1:7" x14ac:dyDescent="0.2">
      <c r="A2629" t="s">
        <v>8183</v>
      </c>
      <c r="B2629" t="s">
        <v>8289</v>
      </c>
      <c r="C2629" t="s">
        <v>13153</v>
      </c>
      <c r="D2629" t="s">
        <v>3483</v>
      </c>
      <c r="E2629" t="s">
        <v>3483</v>
      </c>
      <c r="F2629" t="s">
        <v>3456</v>
      </c>
      <c r="G2629" t="s">
        <v>3457</v>
      </c>
    </row>
    <row r="2630" spans="1:7" x14ac:dyDescent="0.2">
      <c r="A2630" t="s">
        <v>8183</v>
      </c>
      <c r="B2630" t="s">
        <v>13154</v>
      </c>
      <c r="C2630" t="s">
        <v>13155</v>
      </c>
      <c r="D2630" t="s">
        <v>3483</v>
      </c>
      <c r="E2630" t="s">
        <v>3483</v>
      </c>
      <c r="F2630" t="s">
        <v>19511</v>
      </c>
      <c r="G2630" t="s">
        <v>3458</v>
      </c>
    </row>
    <row r="2631" spans="1:7" x14ac:dyDescent="0.2">
      <c r="A2631" t="s">
        <v>8183</v>
      </c>
      <c r="B2631" t="s">
        <v>13156</v>
      </c>
      <c r="C2631" t="s">
        <v>13157</v>
      </c>
      <c r="D2631" t="s">
        <v>3483</v>
      </c>
      <c r="E2631" t="s">
        <v>3483</v>
      </c>
      <c r="F2631" t="s">
        <v>3459</v>
      </c>
      <c r="G2631" t="s">
        <v>3460</v>
      </c>
    </row>
    <row r="2632" spans="1:7" x14ac:dyDescent="0.2">
      <c r="A2632" t="s">
        <v>8183</v>
      </c>
      <c r="B2632" t="s">
        <v>13158</v>
      </c>
      <c r="C2632" t="s">
        <v>3461</v>
      </c>
      <c r="D2632" t="s">
        <v>3483</v>
      </c>
      <c r="E2632" t="s">
        <v>13159</v>
      </c>
      <c r="F2632" t="s">
        <v>19511</v>
      </c>
      <c r="G2632" t="s">
        <v>3462</v>
      </c>
    </row>
    <row r="2633" spans="1:7" x14ac:dyDescent="0.2">
      <c r="A2633" t="s">
        <v>8186</v>
      </c>
      <c r="B2633" t="s">
        <v>13160</v>
      </c>
      <c r="C2633" t="s">
        <v>19511</v>
      </c>
      <c r="D2633" t="s">
        <v>3483</v>
      </c>
      <c r="E2633" t="s">
        <v>3463</v>
      </c>
      <c r="F2633" t="s">
        <v>3464</v>
      </c>
      <c r="G2633" t="s">
        <v>3465</v>
      </c>
    </row>
    <row r="2634" spans="1:7" x14ac:dyDescent="0.2">
      <c r="A2634" t="s">
        <v>8183</v>
      </c>
      <c r="B2634" t="s">
        <v>13161</v>
      </c>
      <c r="C2634" t="s">
        <v>13162</v>
      </c>
      <c r="D2634" t="s">
        <v>3483</v>
      </c>
      <c r="E2634" t="s">
        <v>13163</v>
      </c>
      <c r="F2634" t="s">
        <v>3466</v>
      </c>
      <c r="G2634" t="s">
        <v>3467</v>
      </c>
    </row>
    <row r="2635" spans="1:7" x14ac:dyDescent="0.2">
      <c r="A2635" t="s">
        <v>8171</v>
      </c>
      <c r="B2635" t="s">
        <v>13164</v>
      </c>
      <c r="C2635" t="s">
        <v>13165</v>
      </c>
      <c r="D2635" t="s">
        <v>3483</v>
      </c>
      <c r="E2635" t="s">
        <v>3483</v>
      </c>
      <c r="F2635" t="s">
        <v>3468</v>
      </c>
      <c r="G2635" t="s">
        <v>3469</v>
      </c>
    </row>
    <row r="2636" spans="1:7" x14ac:dyDescent="0.2">
      <c r="A2636" t="s">
        <v>8183</v>
      </c>
      <c r="B2636" t="s">
        <v>13166</v>
      </c>
      <c r="C2636" t="s">
        <v>13167</v>
      </c>
      <c r="D2636" t="s">
        <v>3483</v>
      </c>
      <c r="E2636" t="s">
        <v>3483</v>
      </c>
      <c r="F2636" t="s">
        <v>3470</v>
      </c>
      <c r="G2636" t="s">
        <v>3471</v>
      </c>
    </row>
    <row r="2637" spans="1:7" x14ac:dyDescent="0.2">
      <c r="A2637" t="s">
        <v>8186</v>
      </c>
      <c r="B2637" t="s">
        <v>13168</v>
      </c>
      <c r="C2637" t="s">
        <v>13169</v>
      </c>
      <c r="D2637" t="s">
        <v>3483</v>
      </c>
      <c r="E2637" t="s">
        <v>3483</v>
      </c>
      <c r="F2637" t="s">
        <v>3472</v>
      </c>
      <c r="G2637" t="s">
        <v>3473</v>
      </c>
    </row>
    <row r="2638" spans="1:7" x14ac:dyDescent="0.2">
      <c r="A2638" t="s">
        <v>8285</v>
      </c>
      <c r="B2638" t="s">
        <v>13170</v>
      </c>
      <c r="C2638" t="s">
        <v>13171</v>
      </c>
      <c r="D2638" t="s">
        <v>3483</v>
      </c>
      <c r="E2638" t="s">
        <v>3483</v>
      </c>
      <c r="F2638" t="s">
        <v>3474</v>
      </c>
      <c r="G2638" t="s">
        <v>3475</v>
      </c>
    </row>
    <row r="2639" spans="1:7" x14ac:dyDescent="0.2">
      <c r="A2639" t="s">
        <v>8177</v>
      </c>
      <c r="B2639" t="s">
        <v>13172</v>
      </c>
      <c r="C2639" t="s">
        <v>13173</v>
      </c>
      <c r="D2639" t="s">
        <v>3483</v>
      </c>
      <c r="E2639" t="s">
        <v>3483</v>
      </c>
      <c r="F2639" t="s">
        <v>3476</v>
      </c>
      <c r="G2639" t="s">
        <v>3477</v>
      </c>
    </row>
    <row r="2640" spans="1:7" x14ac:dyDescent="0.2">
      <c r="A2640" t="s">
        <v>8177</v>
      </c>
      <c r="B2640" t="s">
        <v>13174</v>
      </c>
      <c r="C2640" t="s">
        <v>3478</v>
      </c>
      <c r="D2640" t="s">
        <v>3483</v>
      </c>
      <c r="E2640" t="s">
        <v>3483</v>
      </c>
      <c r="F2640" t="s">
        <v>3479</v>
      </c>
      <c r="G2640" t="s">
        <v>3480</v>
      </c>
    </row>
    <row r="2641" spans="1:7" x14ac:dyDescent="0.2">
      <c r="A2641" t="s">
        <v>8177</v>
      </c>
      <c r="B2641" t="s">
        <v>13175</v>
      </c>
      <c r="C2641" t="s">
        <v>13176</v>
      </c>
      <c r="D2641" t="s">
        <v>3483</v>
      </c>
      <c r="E2641" t="s">
        <v>3483</v>
      </c>
      <c r="F2641" t="s">
        <v>3481</v>
      </c>
      <c r="G2641" t="s">
        <v>3482</v>
      </c>
    </row>
    <row r="2642" spans="1:7" x14ac:dyDescent="0.2">
      <c r="A2642" t="s">
        <v>8183</v>
      </c>
      <c r="B2642" t="s">
        <v>10905</v>
      </c>
      <c r="C2642" t="s">
        <v>13177</v>
      </c>
      <c r="D2642" t="s">
        <v>3483</v>
      </c>
      <c r="E2642" t="s">
        <v>3483</v>
      </c>
      <c r="F2642" t="s">
        <v>19511</v>
      </c>
      <c r="G2642" t="s">
        <v>3484</v>
      </c>
    </row>
    <row r="2643" spans="1:7" x14ac:dyDescent="0.2">
      <c r="A2643" t="s">
        <v>8183</v>
      </c>
      <c r="B2643" t="s">
        <v>13178</v>
      </c>
      <c r="C2643" t="s">
        <v>13179</v>
      </c>
      <c r="D2643" t="s">
        <v>3483</v>
      </c>
      <c r="E2643" t="s">
        <v>553</v>
      </c>
      <c r="F2643" t="s">
        <v>3485</v>
      </c>
      <c r="G2643" t="s">
        <v>3486</v>
      </c>
    </row>
    <row r="2644" spans="1:7" x14ac:dyDescent="0.2">
      <c r="A2644" t="s">
        <v>8186</v>
      </c>
      <c r="B2644" t="s">
        <v>13180</v>
      </c>
      <c r="C2644" t="s">
        <v>13181</v>
      </c>
      <c r="D2644" t="s">
        <v>3483</v>
      </c>
      <c r="E2644" t="s">
        <v>19511</v>
      </c>
      <c r="F2644" t="s">
        <v>19511</v>
      </c>
      <c r="G2644" t="s">
        <v>3487</v>
      </c>
    </row>
    <row r="2645" spans="1:7" x14ac:dyDescent="0.2">
      <c r="A2645" t="s">
        <v>8183</v>
      </c>
      <c r="B2645" t="s">
        <v>13182</v>
      </c>
      <c r="C2645" t="s">
        <v>3488</v>
      </c>
      <c r="D2645" t="s">
        <v>3483</v>
      </c>
      <c r="E2645" t="s">
        <v>3483</v>
      </c>
      <c r="F2645" t="s">
        <v>3489</v>
      </c>
      <c r="G2645" t="s">
        <v>3490</v>
      </c>
    </row>
    <row r="2646" spans="1:7" x14ac:dyDescent="0.2">
      <c r="A2646" t="s">
        <v>8183</v>
      </c>
      <c r="B2646" t="s">
        <v>13183</v>
      </c>
      <c r="C2646" t="s">
        <v>3491</v>
      </c>
      <c r="D2646" t="s">
        <v>3483</v>
      </c>
      <c r="E2646" t="s">
        <v>3483</v>
      </c>
      <c r="F2646" t="s">
        <v>3492</v>
      </c>
      <c r="G2646" t="s">
        <v>3493</v>
      </c>
    </row>
    <row r="2647" spans="1:7" x14ac:dyDescent="0.2">
      <c r="A2647" t="s">
        <v>8216</v>
      </c>
      <c r="B2647" t="s">
        <v>13184</v>
      </c>
      <c r="C2647" t="s">
        <v>3494</v>
      </c>
      <c r="D2647" t="s">
        <v>3483</v>
      </c>
      <c r="E2647" t="s">
        <v>3483</v>
      </c>
      <c r="F2647" t="s">
        <v>3495</v>
      </c>
      <c r="G2647" t="s">
        <v>3496</v>
      </c>
    </row>
    <row r="2648" spans="1:7" x14ac:dyDescent="0.2">
      <c r="A2648" t="s">
        <v>8183</v>
      </c>
      <c r="B2648" t="s">
        <v>13185</v>
      </c>
      <c r="C2648" t="s">
        <v>3497</v>
      </c>
      <c r="D2648" t="s">
        <v>3483</v>
      </c>
      <c r="E2648" t="s">
        <v>13159</v>
      </c>
      <c r="F2648" t="s">
        <v>19511</v>
      </c>
      <c r="G2648" t="s">
        <v>3498</v>
      </c>
    </row>
    <row r="2649" spans="1:7" x14ac:dyDescent="0.2">
      <c r="A2649" t="s">
        <v>8183</v>
      </c>
      <c r="B2649" t="s">
        <v>13186</v>
      </c>
      <c r="C2649" t="s">
        <v>3499</v>
      </c>
      <c r="D2649" t="s">
        <v>3483</v>
      </c>
      <c r="E2649" t="s">
        <v>3483</v>
      </c>
      <c r="F2649" t="s">
        <v>19511</v>
      </c>
      <c r="G2649" t="s">
        <v>3500</v>
      </c>
    </row>
    <row r="2650" spans="1:7" x14ac:dyDescent="0.2">
      <c r="A2650" t="s">
        <v>8216</v>
      </c>
      <c r="B2650" t="s">
        <v>13187</v>
      </c>
      <c r="C2650" t="s">
        <v>13188</v>
      </c>
      <c r="D2650" t="s">
        <v>3483</v>
      </c>
      <c r="E2650" t="s">
        <v>3483</v>
      </c>
      <c r="F2650" t="s">
        <v>3501</v>
      </c>
      <c r="G2650" t="s">
        <v>3502</v>
      </c>
    </row>
    <row r="2651" spans="1:7" x14ac:dyDescent="0.2">
      <c r="A2651" t="s">
        <v>8177</v>
      </c>
      <c r="B2651" t="s">
        <v>13189</v>
      </c>
      <c r="C2651" t="s">
        <v>13190</v>
      </c>
      <c r="D2651" t="s">
        <v>13191</v>
      </c>
      <c r="E2651" t="s">
        <v>13191</v>
      </c>
      <c r="F2651" t="s">
        <v>3503</v>
      </c>
      <c r="G2651" t="s">
        <v>3504</v>
      </c>
    </row>
    <row r="2652" spans="1:7" x14ac:dyDescent="0.2">
      <c r="A2652" t="s">
        <v>8174</v>
      </c>
      <c r="B2652" t="s">
        <v>13192</v>
      </c>
      <c r="C2652" t="s">
        <v>3505</v>
      </c>
      <c r="D2652" t="s">
        <v>13191</v>
      </c>
      <c r="E2652" t="s">
        <v>13191</v>
      </c>
      <c r="F2652" t="s">
        <v>19511</v>
      </c>
      <c r="G2652" t="s">
        <v>3506</v>
      </c>
    </row>
    <row r="2653" spans="1:7" x14ac:dyDescent="0.2">
      <c r="A2653" t="s">
        <v>8174</v>
      </c>
      <c r="B2653" t="s">
        <v>13193</v>
      </c>
      <c r="C2653" t="s">
        <v>3507</v>
      </c>
      <c r="D2653" t="s">
        <v>13191</v>
      </c>
      <c r="E2653" t="s">
        <v>13191</v>
      </c>
      <c r="F2653" t="s">
        <v>19511</v>
      </c>
      <c r="G2653" t="s">
        <v>3508</v>
      </c>
    </row>
    <row r="2654" spans="1:7" x14ac:dyDescent="0.2">
      <c r="A2654" t="s">
        <v>8183</v>
      </c>
      <c r="B2654" t="s">
        <v>13194</v>
      </c>
      <c r="C2654" t="s">
        <v>13195</v>
      </c>
      <c r="D2654" t="s">
        <v>13191</v>
      </c>
      <c r="E2654" t="s">
        <v>13191</v>
      </c>
      <c r="F2654" t="s">
        <v>19511</v>
      </c>
      <c r="G2654" t="s">
        <v>3509</v>
      </c>
    </row>
    <row r="2655" spans="1:7" x14ac:dyDescent="0.2">
      <c r="A2655" t="s">
        <v>8171</v>
      </c>
      <c r="B2655" t="s">
        <v>13196</v>
      </c>
      <c r="C2655" t="s">
        <v>13197</v>
      </c>
      <c r="D2655" t="s">
        <v>13191</v>
      </c>
      <c r="E2655" t="s">
        <v>19511</v>
      </c>
      <c r="F2655" t="s">
        <v>3510</v>
      </c>
      <c r="G2655" t="s">
        <v>3511</v>
      </c>
    </row>
    <row r="2656" spans="1:7" x14ac:dyDescent="0.2">
      <c r="A2656" t="s">
        <v>8183</v>
      </c>
      <c r="B2656" t="s">
        <v>13198</v>
      </c>
      <c r="C2656" t="s">
        <v>13199</v>
      </c>
      <c r="D2656" t="s">
        <v>13191</v>
      </c>
      <c r="E2656" t="s">
        <v>19511</v>
      </c>
      <c r="F2656" t="s">
        <v>19511</v>
      </c>
      <c r="G2656" t="s">
        <v>3512</v>
      </c>
    </row>
    <row r="2657" spans="1:7" x14ac:dyDescent="0.2">
      <c r="A2657" t="s">
        <v>8216</v>
      </c>
      <c r="B2657" t="s">
        <v>13200</v>
      </c>
      <c r="C2657" t="s">
        <v>3513</v>
      </c>
      <c r="D2657" t="s">
        <v>13191</v>
      </c>
      <c r="E2657" t="s">
        <v>13191</v>
      </c>
      <c r="F2657" t="s">
        <v>3514</v>
      </c>
      <c r="G2657" t="s">
        <v>3515</v>
      </c>
    </row>
    <row r="2658" spans="1:7" x14ac:dyDescent="0.2">
      <c r="A2658" t="s">
        <v>8523</v>
      </c>
      <c r="B2658" t="s">
        <v>13201</v>
      </c>
      <c r="C2658" t="s">
        <v>13202</v>
      </c>
      <c r="D2658" t="s">
        <v>13191</v>
      </c>
      <c r="E2658" t="s">
        <v>13191</v>
      </c>
      <c r="F2658" t="s">
        <v>3516</v>
      </c>
      <c r="G2658" t="s">
        <v>3517</v>
      </c>
    </row>
    <row r="2659" spans="1:7" x14ac:dyDescent="0.2">
      <c r="A2659" t="s">
        <v>8186</v>
      </c>
      <c r="B2659" t="s">
        <v>13203</v>
      </c>
      <c r="C2659" t="s">
        <v>13204</v>
      </c>
      <c r="D2659" t="s">
        <v>13191</v>
      </c>
      <c r="E2659" t="s">
        <v>13191</v>
      </c>
      <c r="F2659" t="s">
        <v>19511</v>
      </c>
      <c r="G2659" t="s">
        <v>19511</v>
      </c>
    </row>
    <row r="2660" spans="1:7" x14ac:dyDescent="0.2">
      <c r="A2660" t="s">
        <v>8171</v>
      </c>
      <c r="B2660" t="s">
        <v>13205</v>
      </c>
      <c r="C2660" t="s">
        <v>13206</v>
      </c>
      <c r="D2660" t="s">
        <v>13191</v>
      </c>
      <c r="E2660" t="s">
        <v>13191</v>
      </c>
      <c r="F2660" t="s">
        <v>3518</v>
      </c>
      <c r="G2660" t="s">
        <v>3519</v>
      </c>
    </row>
    <row r="2661" spans="1:7" x14ac:dyDescent="0.2">
      <c r="A2661" t="s">
        <v>8183</v>
      </c>
      <c r="B2661" t="s">
        <v>13207</v>
      </c>
      <c r="C2661" t="s">
        <v>13208</v>
      </c>
      <c r="D2661" t="s">
        <v>13191</v>
      </c>
      <c r="E2661" t="s">
        <v>13191</v>
      </c>
      <c r="F2661" t="s">
        <v>19511</v>
      </c>
      <c r="G2661" t="s">
        <v>3520</v>
      </c>
    </row>
    <row r="2662" spans="1:7" x14ac:dyDescent="0.2">
      <c r="A2662" t="s">
        <v>8186</v>
      </c>
      <c r="B2662" t="s">
        <v>13209</v>
      </c>
      <c r="C2662" t="s">
        <v>13210</v>
      </c>
      <c r="D2662" t="s">
        <v>13191</v>
      </c>
      <c r="E2662" t="s">
        <v>13191</v>
      </c>
      <c r="F2662" t="s">
        <v>3521</v>
      </c>
      <c r="G2662" t="s">
        <v>3522</v>
      </c>
    </row>
    <row r="2663" spans="1:7" x14ac:dyDescent="0.2">
      <c r="A2663" t="s">
        <v>8183</v>
      </c>
      <c r="B2663" t="s">
        <v>13211</v>
      </c>
      <c r="C2663" t="s">
        <v>13212</v>
      </c>
      <c r="D2663" t="s">
        <v>13191</v>
      </c>
      <c r="E2663" t="s">
        <v>13191</v>
      </c>
      <c r="F2663" t="s">
        <v>3523</v>
      </c>
      <c r="G2663" t="s">
        <v>3524</v>
      </c>
    </row>
    <row r="2664" spans="1:7" x14ac:dyDescent="0.2">
      <c r="A2664" t="s">
        <v>8183</v>
      </c>
      <c r="B2664" t="s">
        <v>13213</v>
      </c>
      <c r="C2664" t="s">
        <v>13214</v>
      </c>
      <c r="D2664" t="s">
        <v>13191</v>
      </c>
      <c r="E2664" t="s">
        <v>19511</v>
      </c>
      <c r="F2664" t="s">
        <v>19511</v>
      </c>
      <c r="G2664" t="s">
        <v>3525</v>
      </c>
    </row>
    <row r="2665" spans="1:7" x14ac:dyDescent="0.2">
      <c r="A2665" t="s">
        <v>8183</v>
      </c>
      <c r="B2665" t="s">
        <v>13215</v>
      </c>
      <c r="C2665" t="s">
        <v>13216</v>
      </c>
      <c r="D2665" t="s">
        <v>13191</v>
      </c>
      <c r="E2665" t="s">
        <v>19511</v>
      </c>
      <c r="F2665" t="s">
        <v>19511</v>
      </c>
      <c r="G2665" t="s">
        <v>3526</v>
      </c>
    </row>
    <row r="2666" spans="1:7" x14ac:dyDescent="0.2">
      <c r="A2666" t="s">
        <v>8174</v>
      </c>
      <c r="B2666" t="s">
        <v>13217</v>
      </c>
      <c r="C2666" t="s">
        <v>13218</v>
      </c>
      <c r="D2666" t="s">
        <v>13191</v>
      </c>
      <c r="E2666" t="s">
        <v>19511</v>
      </c>
      <c r="F2666" t="s">
        <v>19511</v>
      </c>
      <c r="G2666" t="s">
        <v>3527</v>
      </c>
    </row>
    <row r="2667" spans="1:7" x14ac:dyDescent="0.2">
      <c r="A2667" t="s">
        <v>8216</v>
      </c>
      <c r="B2667" t="s">
        <v>13219</v>
      </c>
      <c r="C2667" t="s">
        <v>13220</v>
      </c>
      <c r="D2667" t="s">
        <v>13191</v>
      </c>
      <c r="E2667" t="s">
        <v>13191</v>
      </c>
      <c r="F2667" t="s">
        <v>19511</v>
      </c>
      <c r="G2667" t="s">
        <v>3528</v>
      </c>
    </row>
    <row r="2668" spans="1:7" x14ac:dyDescent="0.2">
      <c r="A2668" t="s">
        <v>8183</v>
      </c>
      <c r="B2668" t="s">
        <v>13221</v>
      </c>
      <c r="C2668" t="s">
        <v>13222</v>
      </c>
      <c r="D2668" t="s">
        <v>13191</v>
      </c>
      <c r="E2668" t="s">
        <v>13223</v>
      </c>
      <c r="F2668" t="s">
        <v>3529</v>
      </c>
      <c r="G2668" t="s">
        <v>3530</v>
      </c>
    </row>
    <row r="2669" spans="1:7" x14ac:dyDescent="0.2">
      <c r="A2669" t="s">
        <v>8183</v>
      </c>
      <c r="B2669" t="s">
        <v>13224</v>
      </c>
      <c r="C2669" t="s">
        <v>13225</v>
      </c>
      <c r="D2669" t="s">
        <v>13191</v>
      </c>
      <c r="E2669" t="s">
        <v>19511</v>
      </c>
      <c r="F2669" t="s">
        <v>19511</v>
      </c>
      <c r="G2669" t="s">
        <v>3531</v>
      </c>
    </row>
    <row r="2670" spans="1:7" x14ac:dyDescent="0.2">
      <c r="A2670" t="s">
        <v>8183</v>
      </c>
      <c r="B2670" t="s">
        <v>13226</v>
      </c>
      <c r="C2670" t="s">
        <v>3532</v>
      </c>
      <c r="D2670" t="s">
        <v>13191</v>
      </c>
      <c r="E2670" t="s">
        <v>3533</v>
      </c>
      <c r="F2670" t="s">
        <v>3534</v>
      </c>
      <c r="G2670" t="s">
        <v>3535</v>
      </c>
    </row>
    <row r="2671" spans="1:7" x14ac:dyDescent="0.2">
      <c r="A2671" t="s">
        <v>8183</v>
      </c>
      <c r="B2671" t="s">
        <v>13227</v>
      </c>
      <c r="C2671" t="s">
        <v>13228</v>
      </c>
      <c r="D2671" t="s">
        <v>13191</v>
      </c>
      <c r="E2671" t="s">
        <v>19511</v>
      </c>
      <c r="F2671" t="s">
        <v>3536</v>
      </c>
      <c r="G2671" t="s">
        <v>3537</v>
      </c>
    </row>
    <row r="2672" spans="1:7" x14ac:dyDescent="0.2">
      <c r="A2672" t="s">
        <v>8183</v>
      </c>
      <c r="B2672" t="s">
        <v>13229</v>
      </c>
      <c r="C2672" t="s">
        <v>13230</v>
      </c>
      <c r="D2672" t="s">
        <v>13231</v>
      </c>
      <c r="E2672" t="s">
        <v>19511</v>
      </c>
      <c r="F2672" t="s">
        <v>3538</v>
      </c>
      <c r="G2672" t="s">
        <v>3539</v>
      </c>
    </row>
    <row r="2673" spans="1:7" x14ac:dyDescent="0.2">
      <c r="A2673" t="s">
        <v>8183</v>
      </c>
      <c r="B2673" t="s">
        <v>13232</v>
      </c>
      <c r="C2673" t="s">
        <v>13233</v>
      </c>
      <c r="D2673" t="s">
        <v>13231</v>
      </c>
      <c r="E2673" t="s">
        <v>19511</v>
      </c>
      <c r="F2673" t="s">
        <v>19511</v>
      </c>
      <c r="G2673" t="s">
        <v>3540</v>
      </c>
    </row>
    <row r="2674" spans="1:7" x14ac:dyDescent="0.2">
      <c r="A2674" t="s">
        <v>8174</v>
      </c>
      <c r="B2674" t="s">
        <v>13234</v>
      </c>
      <c r="C2674" t="s">
        <v>13235</v>
      </c>
      <c r="D2674" t="s">
        <v>13231</v>
      </c>
      <c r="E2674" t="s">
        <v>19511</v>
      </c>
      <c r="F2674" t="s">
        <v>19511</v>
      </c>
      <c r="G2674" t="s">
        <v>3541</v>
      </c>
    </row>
    <row r="2675" spans="1:7" x14ac:dyDescent="0.2">
      <c r="A2675" t="s">
        <v>8171</v>
      </c>
      <c r="B2675" t="s">
        <v>13236</v>
      </c>
      <c r="C2675" t="s">
        <v>13237</v>
      </c>
      <c r="D2675" t="s">
        <v>13231</v>
      </c>
      <c r="E2675" t="s">
        <v>13231</v>
      </c>
      <c r="F2675" t="s">
        <v>3542</v>
      </c>
      <c r="G2675" t="s">
        <v>3543</v>
      </c>
    </row>
    <row r="2676" spans="1:7" x14ac:dyDescent="0.2">
      <c r="A2676" t="s">
        <v>8186</v>
      </c>
      <c r="B2676" t="s">
        <v>13238</v>
      </c>
      <c r="C2676" t="s">
        <v>13239</v>
      </c>
      <c r="D2676" t="s">
        <v>13231</v>
      </c>
      <c r="E2676" t="s">
        <v>13231</v>
      </c>
      <c r="F2676" t="s">
        <v>3544</v>
      </c>
      <c r="G2676" t="s">
        <v>3545</v>
      </c>
    </row>
    <row r="2677" spans="1:7" x14ac:dyDescent="0.2">
      <c r="A2677" t="s">
        <v>8183</v>
      </c>
      <c r="B2677" t="s">
        <v>13240</v>
      </c>
      <c r="C2677" t="s">
        <v>13241</v>
      </c>
      <c r="D2677" t="s">
        <v>13231</v>
      </c>
      <c r="E2677" t="s">
        <v>13231</v>
      </c>
      <c r="F2677" t="s">
        <v>19511</v>
      </c>
      <c r="G2677" t="s">
        <v>3546</v>
      </c>
    </row>
    <row r="2678" spans="1:7" x14ac:dyDescent="0.2">
      <c r="A2678" t="s">
        <v>8216</v>
      </c>
      <c r="B2678" t="s">
        <v>13242</v>
      </c>
      <c r="C2678" t="s">
        <v>13243</v>
      </c>
      <c r="D2678" t="s">
        <v>13231</v>
      </c>
      <c r="E2678" t="s">
        <v>13231</v>
      </c>
      <c r="F2678" t="s">
        <v>19511</v>
      </c>
      <c r="G2678" t="s">
        <v>3547</v>
      </c>
    </row>
    <row r="2679" spans="1:7" x14ac:dyDescent="0.2">
      <c r="A2679" t="s">
        <v>8186</v>
      </c>
      <c r="B2679" t="s">
        <v>13244</v>
      </c>
      <c r="C2679" t="s">
        <v>13245</v>
      </c>
      <c r="D2679" t="s">
        <v>13231</v>
      </c>
      <c r="E2679" t="s">
        <v>13231</v>
      </c>
      <c r="F2679" t="s">
        <v>3548</v>
      </c>
      <c r="G2679" t="s">
        <v>3549</v>
      </c>
    </row>
    <row r="2680" spans="1:7" x14ac:dyDescent="0.2">
      <c r="A2680" t="s">
        <v>8183</v>
      </c>
      <c r="B2680" t="s">
        <v>13246</v>
      </c>
      <c r="C2680" t="s">
        <v>13247</v>
      </c>
      <c r="D2680" t="s">
        <v>13231</v>
      </c>
      <c r="E2680" t="s">
        <v>19511</v>
      </c>
      <c r="F2680" t="s">
        <v>19511</v>
      </c>
      <c r="G2680" t="s">
        <v>3550</v>
      </c>
    </row>
    <row r="2681" spans="1:7" x14ac:dyDescent="0.2">
      <c r="A2681" t="s">
        <v>8171</v>
      </c>
      <c r="B2681" t="s">
        <v>13248</v>
      </c>
      <c r="C2681" t="s">
        <v>13249</v>
      </c>
      <c r="D2681" t="s">
        <v>13231</v>
      </c>
      <c r="E2681" t="s">
        <v>13250</v>
      </c>
      <c r="F2681" t="s">
        <v>19511</v>
      </c>
      <c r="G2681" t="s">
        <v>3551</v>
      </c>
    </row>
    <row r="2682" spans="1:7" x14ac:dyDescent="0.2">
      <c r="A2682" t="s">
        <v>8171</v>
      </c>
      <c r="B2682" t="s">
        <v>13251</v>
      </c>
      <c r="C2682" t="s">
        <v>13252</v>
      </c>
      <c r="D2682" t="s">
        <v>13253</v>
      </c>
      <c r="E2682" t="s">
        <v>19511</v>
      </c>
      <c r="F2682" t="s">
        <v>19511</v>
      </c>
      <c r="G2682" t="s">
        <v>3552</v>
      </c>
    </row>
    <row r="2683" spans="1:7" x14ac:dyDescent="0.2">
      <c r="A2683" t="s">
        <v>8183</v>
      </c>
      <c r="B2683" t="s">
        <v>13254</v>
      </c>
      <c r="C2683" t="s">
        <v>13255</v>
      </c>
      <c r="D2683" t="s">
        <v>13253</v>
      </c>
      <c r="E2683" t="s">
        <v>19511</v>
      </c>
      <c r="F2683" t="s">
        <v>3553</v>
      </c>
      <c r="G2683" t="s">
        <v>3554</v>
      </c>
    </row>
    <row r="2684" spans="1:7" x14ac:dyDescent="0.2">
      <c r="A2684" t="s">
        <v>8183</v>
      </c>
      <c r="B2684" t="s">
        <v>13256</v>
      </c>
      <c r="C2684" t="s">
        <v>13257</v>
      </c>
      <c r="D2684" t="s">
        <v>13253</v>
      </c>
      <c r="E2684" t="s">
        <v>19511</v>
      </c>
      <c r="F2684" t="s">
        <v>3555</v>
      </c>
      <c r="G2684" t="s">
        <v>3556</v>
      </c>
    </row>
    <row r="2685" spans="1:7" x14ac:dyDescent="0.2">
      <c r="A2685" t="s">
        <v>8183</v>
      </c>
      <c r="B2685" t="s">
        <v>13258</v>
      </c>
      <c r="C2685" t="s">
        <v>13259</v>
      </c>
      <c r="D2685" t="s">
        <v>13260</v>
      </c>
      <c r="E2685" t="s">
        <v>19511</v>
      </c>
      <c r="F2685" t="s">
        <v>3557</v>
      </c>
      <c r="G2685" t="s">
        <v>3558</v>
      </c>
    </row>
    <row r="2686" spans="1:7" x14ac:dyDescent="0.2">
      <c r="A2686" t="s">
        <v>8183</v>
      </c>
      <c r="B2686" t="s">
        <v>13261</v>
      </c>
      <c r="C2686" t="s">
        <v>13262</v>
      </c>
      <c r="D2686" t="s">
        <v>13260</v>
      </c>
      <c r="E2686" t="s">
        <v>19511</v>
      </c>
      <c r="F2686" t="s">
        <v>3559</v>
      </c>
      <c r="G2686" t="s">
        <v>3560</v>
      </c>
    </row>
    <row r="2687" spans="1:7" x14ac:dyDescent="0.2">
      <c r="A2687" t="s">
        <v>8183</v>
      </c>
      <c r="B2687" t="s">
        <v>13263</v>
      </c>
      <c r="C2687" t="s">
        <v>13264</v>
      </c>
      <c r="D2687" t="s">
        <v>13260</v>
      </c>
      <c r="E2687" t="s">
        <v>19511</v>
      </c>
      <c r="F2687" t="s">
        <v>3561</v>
      </c>
      <c r="G2687" t="s">
        <v>3562</v>
      </c>
    </row>
    <row r="2688" spans="1:7" x14ac:dyDescent="0.2">
      <c r="A2688" t="s">
        <v>8183</v>
      </c>
      <c r="B2688" t="s">
        <v>13265</v>
      </c>
      <c r="C2688" t="s">
        <v>13266</v>
      </c>
      <c r="D2688" t="s">
        <v>13260</v>
      </c>
      <c r="E2688" t="s">
        <v>13260</v>
      </c>
      <c r="F2688" t="s">
        <v>3563</v>
      </c>
      <c r="G2688" t="s">
        <v>3564</v>
      </c>
    </row>
    <row r="2689" spans="1:7" x14ac:dyDescent="0.2">
      <c r="A2689" t="s">
        <v>8186</v>
      </c>
      <c r="B2689" t="s">
        <v>13267</v>
      </c>
      <c r="C2689" t="s">
        <v>13268</v>
      </c>
      <c r="D2689" t="s">
        <v>13260</v>
      </c>
      <c r="E2689" t="s">
        <v>13260</v>
      </c>
      <c r="F2689" t="s">
        <v>3565</v>
      </c>
      <c r="G2689" t="s">
        <v>3566</v>
      </c>
    </row>
    <row r="2690" spans="1:7" x14ac:dyDescent="0.2">
      <c r="A2690" t="s">
        <v>8177</v>
      </c>
      <c r="B2690" t="s">
        <v>13269</v>
      </c>
      <c r="C2690" t="s">
        <v>13270</v>
      </c>
      <c r="D2690" t="s">
        <v>13260</v>
      </c>
      <c r="E2690" t="s">
        <v>13260</v>
      </c>
      <c r="F2690" t="s">
        <v>3567</v>
      </c>
      <c r="G2690" t="s">
        <v>3568</v>
      </c>
    </row>
    <row r="2691" spans="1:7" x14ac:dyDescent="0.2">
      <c r="A2691" t="s">
        <v>8183</v>
      </c>
      <c r="B2691" t="s">
        <v>13271</v>
      </c>
      <c r="C2691" t="s">
        <v>13272</v>
      </c>
      <c r="D2691" t="s">
        <v>13260</v>
      </c>
      <c r="E2691" t="s">
        <v>13273</v>
      </c>
      <c r="F2691" t="s">
        <v>19511</v>
      </c>
      <c r="G2691" t="s">
        <v>3569</v>
      </c>
    </row>
    <row r="2692" spans="1:7" x14ac:dyDescent="0.2">
      <c r="A2692" t="s">
        <v>8186</v>
      </c>
      <c r="B2692" t="s">
        <v>13274</v>
      </c>
      <c r="C2692" t="s">
        <v>3570</v>
      </c>
      <c r="D2692" t="s">
        <v>13260</v>
      </c>
      <c r="E2692" t="s">
        <v>13273</v>
      </c>
      <c r="F2692" t="s">
        <v>19511</v>
      </c>
      <c r="G2692" t="s">
        <v>3571</v>
      </c>
    </row>
    <row r="2693" spans="1:7" x14ac:dyDescent="0.2">
      <c r="A2693" t="s">
        <v>8171</v>
      </c>
      <c r="B2693" t="s">
        <v>13275</v>
      </c>
      <c r="C2693" t="s">
        <v>3572</v>
      </c>
      <c r="D2693" t="s">
        <v>13276</v>
      </c>
      <c r="E2693" t="s">
        <v>13276</v>
      </c>
      <c r="F2693" t="s">
        <v>19511</v>
      </c>
      <c r="G2693" t="s">
        <v>3573</v>
      </c>
    </row>
    <row r="2694" spans="1:7" x14ac:dyDescent="0.2">
      <c r="A2694" t="s">
        <v>8171</v>
      </c>
      <c r="B2694" t="s">
        <v>13277</v>
      </c>
      <c r="C2694" t="s">
        <v>3572</v>
      </c>
      <c r="D2694" t="s">
        <v>13276</v>
      </c>
      <c r="E2694" t="s">
        <v>13276</v>
      </c>
      <c r="F2694" t="s">
        <v>3574</v>
      </c>
      <c r="G2694" t="s">
        <v>3575</v>
      </c>
    </row>
    <row r="2695" spans="1:7" x14ac:dyDescent="0.2">
      <c r="A2695" t="s">
        <v>8186</v>
      </c>
      <c r="B2695" t="s">
        <v>13278</v>
      </c>
      <c r="C2695" t="s">
        <v>13279</v>
      </c>
      <c r="D2695" t="s">
        <v>13276</v>
      </c>
      <c r="E2695" t="s">
        <v>13276</v>
      </c>
      <c r="F2695" t="s">
        <v>3576</v>
      </c>
      <c r="G2695" t="s">
        <v>3577</v>
      </c>
    </row>
    <row r="2696" spans="1:7" x14ac:dyDescent="0.2">
      <c r="A2696" t="s">
        <v>8186</v>
      </c>
      <c r="B2696" t="s">
        <v>13280</v>
      </c>
      <c r="C2696" t="s">
        <v>13281</v>
      </c>
      <c r="D2696" t="s">
        <v>13276</v>
      </c>
      <c r="E2696" t="s">
        <v>13276</v>
      </c>
      <c r="F2696" t="s">
        <v>3578</v>
      </c>
      <c r="G2696" t="s">
        <v>3579</v>
      </c>
    </row>
    <row r="2697" spans="1:7" x14ac:dyDescent="0.2">
      <c r="A2697" t="s">
        <v>8186</v>
      </c>
      <c r="B2697" t="s">
        <v>13282</v>
      </c>
      <c r="C2697" t="s">
        <v>13283</v>
      </c>
      <c r="D2697" t="s">
        <v>13276</v>
      </c>
      <c r="E2697" t="s">
        <v>13276</v>
      </c>
      <c r="F2697" t="s">
        <v>3578</v>
      </c>
      <c r="G2697" t="s">
        <v>3579</v>
      </c>
    </row>
    <row r="2698" spans="1:7" x14ac:dyDescent="0.2">
      <c r="A2698" t="s">
        <v>8186</v>
      </c>
      <c r="B2698" t="s">
        <v>13284</v>
      </c>
      <c r="C2698" t="s">
        <v>13285</v>
      </c>
      <c r="D2698" t="s">
        <v>13276</v>
      </c>
      <c r="E2698" t="s">
        <v>13276</v>
      </c>
      <c r="F2698" t="s">
        <v>3580</v>
      </c>
      <c r="G2698" t="s">
        <v>3581</v>
      </c>
    </row>
    <row r="2699" spans="1:7" x14ac:dyDescent="0.2">
      <c r="A2699" t="s">
        <v>8183</v>
      </c>
      <c r="B2699" t="s">
        <v>13286</v>
      </c>
      <c r="C2699" t="s">
        <v>13287</v>
      </c>
      <c r="D2699" t="s">
        <v>13276</v>
      </c>
      <c r="E2699" t="s">
        <v>13276</v>
      </c>
      <c r="F2699" t="s">
        <v>19511</v>
      </c>
      <c r="G2699" t="s">
        <v>3582</v>
      </c>
    </row>
    <row r="2700" spans="1:7" x14ac:dyDescent="0.2">
      <c r="A2700" t="s">
        <v>8171</v>
      </c>
      <c r="B2700" t="s">
        <v>13288</v>
      </c>
      <c r="C2700" t="s">
        <v>13289</v>
      </c>
      <c r="D2700" t="s">
        <v>13276</v>
      </c>
      <c r="E2700" t="s">
        <v>13276</v>
      </c>
      <c r="F2700" t="s">
        <v>3583</v>
      </c>
      <c r="G2700" t="s">
        <v>3584</v>
      </c>
    </row>
    <row r="2701" spans="1:7" x14ac:dyDescent="0.2">
      <c r="A2701" t="s">
        <v>8220</v>
      </c>
      <c r="B2701" t="s">
        <v>13290</v>
      </c>
      <c r="C2701" t="s">
        <v>19511</v>
      </c>
      <c r="D2701" t="s">
        <v>13276</v>
      </c>
      <c r="E2701" t="s">
        <v>19511</v>
      </c>
      <c r="F2701" t="s">
        <v>19511</v>
      </c>
      <c r="G2701" t="s">
        <v>19511</v>
      </c>
    </row>
    <row r="2702" spans="1:7" x14ac:dyDescent="0.2">
      <c r="A2702" t="s">
        <v>8183</v>
      </c>
      <c r="B2702" t="s">
        <v>13291</v>
      </c>
      <c r="C2702" t="s">
        <v>13292</v>
      </c>
      <c r="D2702" t="s">
        <v>13276</v>
      </c>
      <c r="E2702" t="s">
        <v>19511</v>
      </c>
      <c r="F2702" t="s">
        <v>19511</v>
      </c>
      <c r="G2702" t="s">
        <v>3585</v>
      </c>
    </row>
    <row r="2703" spans="1:7" x14ac:dyDescent="0.2">
      <c r="A2703" t="s">
        <v>8183</v>
      </c>
      <c r="B2703" t="s">
        <v>13293</v>
      </c>
      <c r="C2703" t="s">
        <v>13294</v>
      </c>
      <c r="D2703" t="s">
        <v>13276</v>
      </c>
      <c r="E2703" t="s">
        <v>13295</v>
      </c>
      <c r="F2703" t="s">
        <v>3586</v>
      </c>
      <c r="G2703" t="s">
        <v>3587</v>
      </c>
    </row>
    <row r="2704" spans="1:7" x14ac:dyDescent="0.2">
      <c r="A2704" t="s">
        <v>8183</v>
      </c>
      <c r="B2704" t="s">
        <v>13296</v>
      </c>
      <c r="C2704" t="s">
        <v>13297</v>
      </c>
      <c r="D2704" t="s">
        <v>13298</v>
      </c>
      <c r="E2704" t="s">
        <v>19511</v>
      </c>
      <c r="F2704" t="s">
        <v>19511</v>
      </c>
      <c r="G2704" t="s">
        <v>3588</v>
      </c>
    </row>
    <row r="2705" spans="1:7" x14ac:dyDescent="0.2">
      <c r="A2705" t="s">
        <v>8183</v>
      </c>
      <c r="B2705" t="s">
        <v>13299</v>
      </c>
      <c r="C2705" t="s">
        <v>13300</v>
      </c>
      <c r="D2705" t="s">
        <v>13298</v>
      </c>
      <c r="E2705" t="s">
        <v>19511</v>
      </c>
      <c r="F2705" t="s">
        <v>19511</v>
      </c>
      <c r="G2705" t="s">
        <v>3589</v>
      </c>
    </row>
    <row r="2706" spans="1:7" x14ac:dyDescent="0.2">
      <c r="A2706" t="s">
        <v>8186</v>
      </c>
      <c r="B2706" t="s">
        <v>13301</v>
      </c>
      <c r="C2706" t="s">
        <v>13302</v>
      </c>
      <c r="D2706" t="s">
        <v>13298</v>
      </c>
      <c r="E2706" t="s">
        <v>19511</v>
      </c>
      <c r="F2706" t="s">
        <v>3590</v>
      </c>
      <c r="G2706" t="s">
        <v>3591</v>
      </c>
    </row>
    <row r="2707" spans="1:7" x14ac:dyDescent="0.2">
      <c r="A2707" t="s">
        <v>8186</v>
      </c>
      <c r="B2707" t="s">
        <v>13303</v>
      </c>
      <c r="C2707" t="s">
        <v>13304</v>
      </c>
      <c r="D2707" t="s">
        <v>13298</v>
      </c>
      <c r="E2707" t="s">
        <v>13298</v>
      </c>
      <c r="F2707" t="s">
        <v>3592</v>
      </c>
      <c r="G2707" t="s">
        <v>3593</v>
      </c>
    </row>
    <row r="2708" spans="1:7" x14ac:dyDescent="0.2">
      <c r="A2708" t="s">
        <v>8177</v>
      </c>
      <c r="B2708" t="s">
        <v>13305</v>
      </c>
      <c r="C2708" t="s">
        <v>13306</v>
      </c>
      <c r="D2708" t="s">
        <v>13298</v>
      </c>
      <c r="E2708" t="s">
        <v>13298</v>
      </c>
      <c r="F2708" t="s">
        <v>3594</v>
      </c>
      <c r="G2708" t="s">
        <v>3595</v>
      </c>
    </row>
    <row r="2709" spans="1:7" x14ac:dyDescent="0.2">
      <c r="A2709" t="s">
        <v>8174</v>
      </c>
      <c r="B2709" t="s">
        <v>13307</v>
      </c>
      <c r="C2709" t="s">
        <v>3596</v>
      </c>
      <c r="D2709" t="s">
        <v>13298</v>
      </c>
      <c r="E2709" t="s">
        <v>13298</v>
      </c>
      <c r="F2709" t="s">
        <v>19511</v>
      </c>
      <c r="G2709" t="s">
        <v>3597</v>
      </c>
    </row>
    <row r="2710" spans="1:7" x14ac:dyDescent="0.2">
      <c r="A2710" t="s">
        <v>8186</v>
      </c>
      <c r="B2710" t="s">
        <v>13308</v>
      </c>
      <c r="C2710" t="s">
        <v>3598</v>
      </c>
      <c r="D2710" t="s">
        <v>13298</v>
      </c>
      <c r="E2710" t="s">
        <v>13298</v>
      </c>
      <c r="F2710" t="s">
        <v>3599</v>
      </c>
      <c r="G2710" t="s">
        <v>3600</v>
      </c>
    </row>
    <row r="2711" spans="1:7" x14ac:dyDescent="0.2">
      <c r="A2711" t="s">
        <v>8183</v>
      </c>
      <c r="B2711" t="s">
        <v>13309</v>
      </c>
      <c r="C2711" t="s">
        <v>13310</v>
      </c>
      <c r="D2711" t="s">
        <v>13298</v>
      </c>
      <c r="E2711" t="s">
        <v>19511</v>
      </c>
      <c r="F2711" t="s">
        <v>3601</v>
      </c>
      <c r="G2711" t="s">
        <v>3602</v>
      </c>
    </row>
    <row r="2712" spans="1:7" x14ac:dyDescent="0.2">
      <c r="A2712" t="s">
        <v>8216</v>
      </c>
      <c r="B2712" t="s">
        <v>13311</v>
      </c>
      <c r="C2712" t="s">
        <v>3603</v>
      </c>
      <c r="D2712" t="s">
        <v>13312</v>
      </c>
      <c r="E2712" t="s">
        <v>13312</v>
      </c>
      <c r="F2712" t="s">
        <v>19511</v>
      </c>
      <c r="G2712" t="s">
        <v>19511</v>
      </c>
    </row>
    <row r="2713" spans="1:7" x14ac:dyDescent="0.2">
      <c r="A2713" t="s">
        <v>8216</v>
      </c>
      <c r="B2713" t="s">
        <v>13313</v>
      </c>
      <c r="C2713" t="s">
        <v>3604</v>
      </c>
      <c r="D2713" t="s">
        <v>13314</v>
      </c>
      <c r="E2713" t="s">
        <v>13314</v>
      </c>
      <c r="F2713" t="s">
        <v>19511</v>
      </c>
      <c r="G2713" t="s">
        <v>2969</v>
      </c>
    </row>
    <row r="2714" spans="1:7" x14ac:dyDescent="0.2">
      <c r="A2714" t="s">
        <v>8183</v>
      </c>
      <c r="B2714" t="s">
        <v>13315</v>
      </c>
      <c r="C2714" t="s">
        <v>3605</v>
      </c>
      <c r="D2714" t="s">
        <v>13314</v>
      </c>
      <c r="E2714" t="s">
        <v>13314</v>
      </c>
      <c r="F2714" t="s">
        <v>19511</v>
      </c>
      <c r="G2714" t="s">
        <v>3606</v>
      </c>
    </row>
    <row r="2715" spans="1:7" x14ac:dyDescent="0.2">
      <c r="A2715" t="s">
        <v>8183</v>
      </c>
      <c r="B2715" t="s">
        <v>13316</v>
      </c>
      <c r="C2715" t="s">
        <v>3607</v>
      </c>
      <c r="D2715" t="s">
        <v>13314</v>
      </c>
      <c r="E2715" t="s">
        <v>13314</v>
      </c>
      <c r="F2715" t="s">
        <v>19511</v>
      </c>
      <c r="G2715" t="s">
        <v>3606</v>
      </c>
    </row>
    <row r="2716" spans="1:7" x14ac:dyDescent="0.2">
      <c r="A2716" t="s">
        <v>8183</v>
      </c>
      <c r="B2716" t="s">
        <v>13317</v>
      </c>
      <c r="C2716" t="s">
        <v>3608</v>
      </c>
      <c r="D2716" t="s">
        <v>13314</v>
      </c>
      <c r="E2716" t="s">
        <v>13314</v>
      </c>
      <c r="F2716" t="s">
        <v>3609</v>
      </c>
      <c r="G2716" t="s">
        <v>3610</v>
      </c>
    </row>
    <row r="2717" spans="1:7" x14ac:dyDescent="0.2">
      <c r="A2717" t="s">
        <v>8186</v>
      </c>
      <c r="B2717" t="s">
        <v>13318</v>
      </c>
      <c r="C2717" t="s">
        <v>13319</v>
      </c>
      <c r="D2717" t="s">
        <v>13314</v>
      </c>
      <c r="E2717" t="s">
        <v>13314</v>
      </c>
      <c r="F2717" t="s">
        <v>19511</v>
      </c>
      <c r="G2717" t="s">
        <v>3611</v>
      </c>
    </row>
    <row r="2718" spans="1:7" x14ac:dyDescent="0.2">
      <c r="A2718" t="s">
        <v>8177</v>
      </c>
      <c r="B2718" t="s">
        <v>13320</v>
      </c>
      <c r="C2718" t="s">
        <v>13321</v>
      </c>
      <c r="D2718" t="s">
        <v>13322</v>
      </c>
      <c r="E2718" t="s">
        <v>13323</v>
      </c>
      <c r="F2718" t="s">
        <v>3612</v>
      </c>
      <c r="G2718" t="s">
        <v>3613</v>
      </c>
    </row>
    <row r="2719" spans="1:7" x14ac:dyDescent="0.2">
      <c r="A2719" t="s">
        <v>8177</v>
      </c>
      <c r="B2719" t="s">
        <v>13324</v>
      </c>
      <c r="C2719" t="s">
        <v>13325</v>
      </c>
      <c r="D2719" t="s">
        <v>13322</v>
      </c>
      <c r="E2719" t="s">
        <v>13322</v>
      </c>
      <c r="F2719" t="s">
        <v>19511</v>
      </c>
      <c r="G2719" t="s">
        <v>19511</v>
      </c>
    </row>
    <row r="2720" spans="1:7" x14ac:dyDescent="0.2">
      <c r="A2720" t="s">
        <v>8186</v>
      </c>
      <c r="B2720" t="s">
        <v>13326</v>
      </c>
      <c r="C2720" t="s">
        <v>13327</v>
      </c>
      <c r="D2720" t="s">
        <v>13322</v>
      </c>
      <c r="E2720" t="s">
        <v>13322</v>
      </c>
      <c r="F2720" t="s">
        <v>19511</v>
      </c>
      <c r="G2720" t="s">
        <v>3614</v>
      </c>
    </row>
    <row r="2721" spans="1:7" x14ac:dyDescent="0.2">
      <c r="A2721" t="s">
        <v>8183</v>
      </c>
      <c r="B2721" t="s">
        <v>13328</v>
      </c>
      <c r="C2721" t="s">
        <v>13329</v>
      </c>
      <c r="D2721" t="s">
        <v>13322</v>
      </c>
      <c r="E2721" t="s">
        <v>13322</v>
      </c>
      <c r="F2721" t="s">
        <v>19511</v>
      </c>
      <c r="G2721" t="s">
        <v>19511</v>
      </c>
    </row>
    <row r="2722" spans="1:7" x14ac:dyDescent="0.2">
      <c r="A2722" t="s">
        <v>8282</v>
      </c>
      <c r="B2722" t="s">
        <v>13330</v>
      </c>
      <c r="C2722" t="s">
        <v>13331</v>
      </c>
      <c r="D2722" t="s">
        <v>13322</v>
      </c>
      <c r="E2722" t="s">
        <v>13322</v>
      </c>
      <c r="F2722" t="s">
        <v>3615</v>
      </c>
      <c r="G2722" t="s">
        <v>19511</v>
      </c>
    </row>
    <row r="2723" spans="1:7" x14ac:dyDescent="0.2">
      <c r="A2723" t="s">
        <v>8171</v>
      </c>
      <c r="B2723" t="s">
        <v>13332</v>
      </c>
      <c r="C2723" t="s">
        <v>13333</v>
      </c>
      <c r="D2723" t="s">
        <v>13322</v>
      </c>
      <c r="E2723" t="s">
        <v>19511</v>
      </c>
      <c r="F2723" t="s">
        <v>3616</v>
      </c>
      <c r="G2723" t="s">
        <v>3617</v>
      </c>
    </row>
    <row r="2724" spans="1:7" x14ac:dyDescent="0.2">
      <c r="A2724" t="s">
        <v>8216</v>
      </c>
      <c r="B2724" t="s">
        <v>13334</v>
      </c>
      <c r="C2724" t="s">
        <v>13335</v>
      </c>
      <c r="D2724" t="s">
        <v>13322</v>
      </c>
      <c r="E2724" t="s">
        <v>19511</v>
      </c>
      <c r="F2724" t="s">
        <v>19511</v>
      </c>
      <c r="G2724" t="s">
        <v>3618</v>
      </c>
    </row>
    <row r="2725" spans="1:7" x14ac:dyDescent="0.2">
      <c r="A2725" t="s">
        <v>8186</v>
      </c>
      <c r="B2725" t="s">
        <v>13336</v>
      </c>
      <c r="C2725" t="s">
        <v>13337</v>
      </c>
      <c r="D2725" t="s">
        <v>13322</v>
      </c>
      <c r="E2725" t="s">
        <v>13338</v>
      </c>
      <c r="F2725" t="s">
        <v>3619</v>
      </c>
      <c r="G2725" t="s">
        <v>3620</v>
      </c>
    </row>
    <row r="2726" spans="1:7" x14ac:dyDescent="0.2">
      <c r="A2726" t="s">
        <v>8216</v>
      </c>
      <c r="B2726" t="s">
        <v>13339</v>
      </c>
      <c r="C2726" t="s">
        <v>13340</v>
      </c>
      <c r="D2726" t="s">
        <v>13322</v>
      </c>
      <c r="E2726" t="s">
        <v>19511</v>
      </c>
      <c r="F2726" t="s">
        <v>19511</v>
      </c>
      <c r="G2726" t="s">
        <v>19511</v>
      </c>
    </row>
    <row r="2727" spans="1:7" x14ac:dyDescent="0.2">
      <c r="A2727" t="s">
        <v>8186</v>
      </c>
      <c r="B2727" t="s">
        <v>13341</v>
      </c>
      <c r="C2727" t="s">
        <v>13342</v>
      </c>
      <c r="D2727" t="s">
        <v>13322</v>
      </c>
      <c r="E2727" t="s">
        <v>13322</v>
      </c>
      <c r="F2727" t="s">
        <v>3621</v>
      </c>
      <c r="G2727" t="s">
        <v>3622</v>
      </c>
    </row>
    <row r="2728" spans="1:7" x14ac:dyDescent="0.2">
      <c r="A2728" t="s">
        <v>8216</v>
      </c>
      <c r="B2728" t="s">
        <v>13343</v>
      </c>
      <c r="C2728" t="s">
        <v>13344</v>
      </c>
      <c r="D2728" t="s">
        <v>13322</v>
      </c>
      <c r="E2728" t="s">
        <v>13345</v>
      </c>
      <c r="F2728" t="s">
        <v>19511</v>
      </c>
      <c r="G2728" t="s">
        <v>3623</v>
      </c>
    </row>
    <row r="2729" spans="1:7" x14ac:dyDescent="0.2">
      <c r="A2729" t="s">
        <v>8177</v>
      </c>
      <c r="B2729" t="s">
        <v>13346</v>
      </c>
      <c r="C2729" t="s">
        <v>13347</v>
      </c>
      <c r="D2729" t="s">
        <v>13322</v>
      </c>
      <c r="E2729" t="s">
        <v>13348</v>
      </c>
      <c r="F2729" t="s">
        <v>3624</v>
      </c>
      <c r="G2729" t="s">
        <v>3625</v>
      </c>
    </row>
    <row r="2730" spans="1:7" x14ac:dyDescent="0.2">
      <c r="A2730" t="s">
        <v>8216</v>
      </c>
      <c r="B2730" t="s">
        <v>13349</v>
      </c>
      <c r="C2730" t="s">
        <v>13350</v>
      </c>
      <c r="D2730" t="s">
        <v>13322</v>
      </c>
      <c r="E2730" t="s">
        <v>13322</v>
      </c>
      <c r="F2730" t="s">
        <v>19511</v>
      </c>
      <c r="G2730" t="s">
        <v>19511</v>
      </c>
    </row>
    <row r="2731" spans="1:7" x14ac:dyDescent="0.2">
      <c r="A2731" t="s">
        <v>8216</v>
      </c>
      <c r="B2731" t="s">
        <v>13351</v>
      </c>
      <c r="C2731" t="s">
        <v>13352</v>
      </c>
      <c r="D2731" t="s">
        <v>13322</v>
      </c>
      <c r="E2731" t="s">
        <v>13322</v>
      </c>
      <c r="F2731" t="s">
        <v>19511</v>
      </c>
      <c r="G2731" t="s">
        <v>3626</v>
      </c>
    </row>
    <row r="2732" spans="1:7" x14ac:dyDescent="0.2">
      <c r="A2732" t="s">
        <v>8183</v>
      </c>
      <c r="B2732" t="s">
        <v>13353</v>
      </c>
      <c r="C2732" t="s">
        <v>12514</v>
      </c>
      <c r="D2732" t="s">
        <v>13322</v>
      </c>
      <c r="E2732" t="s">
        <v>19511</v>
      </c>
      <c r="F2732" t="s">
        <v>3627</v>
      </c>
      <c r="G2732" t="s">
        <v>3628</v>
      </c>
    </row>
    <row r="2733" spans="1:7" x14ac:dyDescent="0.2">
      <c r="A2733" t="s">
        <v>8171</v>
      </c>
      <c r="B2733" t="s">
        <v>13354</v>
      </c>
      <c r="C2733" t="s">
        <v>13355</v>
      </c>
      <c r="D2733" t="s">
        <v>13322</v>
      </c>
      <c r="E2733" t="s">
        <v>13356</v>
      </c>
      <c r="F2733" t="s">
        <v>19511</v>
      </c>
      <c r="G2733" t="s">
        <v>3630</v>
      </c>
    </row>
    <row r="2734" spans="1:7" x14ac:dyDescent="0.2">
      <c r="A2734" t="s">
        <v>8186</v>
      </c>
      <c r="B2734" t="s">
        <v>13357</v>
      </c>
      <c r="C2734" t="s">
        <v>13358</v>
      </c>
      <c r="D2734" t="s">
        <v>13322</v>
      </c>
      <c r="E2734" t="s">
        <v>13359</v>
      </c>
      <c r="F2734" t="s">
        <v>3631</v>
      </c>
      <c r="G2734" t="s">
        <v>3632</v>
      </c>
    </row>
    <row r="2735" spans="1:7" x14ac:dyDescent="0.2">
      <c r="A2735" t="s">
        <v>8186</v>
      </c>
      <c r="B2735" t="s">
        <v>13360</v>
      </c>
      <c r="C2735" t="s">
        <v>13361</v>
      </c>
      <c r="D2735" t="s">
        <v>13322</v>
      </c>
      <c r="E2735" t="s">
        <v>13362</v>
      </c>
      <c r="F2735" t="s">
        <v>19511</v>
      </c>
      <c r="G2735" t="s">
        <v>3633</v>
      </c>
    </row>
    <row r="2736" spans="1:7" x14ac:dyDescent="0.2">
      <c r="A2736" t="s">
        <v>8216</v>
      </c>
      <c r="B2736" t="s">
        <v>13363</v>
      </c>
      <c r="C2736" t="s">
        <v>13364</v>
      </c>
      <c r="D2736" t="s">
        <v>13322</v>
      </c>
      <c r="E2736" t="s">
        <v>19511</v>
      </c>
      <c r="F2736" t="s">
        <v>3634</v>
      </c>
      <c r="G2736" t="s">
        <v>3635</v>
      </c>
    </row>
    <row r="2737" spans="1:7" x14ac:dyDescent="0.2">
      <c r="A2737" t="s">
        <v>8174</v>
      </c>
      <c r="B2737" t="s">
        <v>13365</v>
      </c>
      <c r="C2737" t="s">
        <v>13366</v>
      </c>
      <c r="D2737" t="s">
        <v>13322</v>
      </c>
      <c r="E2737" t="s">
        <v>19511</v>
      </c>
      <c r="F2737" t="s">
        <v>19511</v>
      </c>
      <c r="G2737" t="s">
        <v>3636</v>
      </c>
    </row>
    <row r="2738" spans="1:7" x14ac:dyDescent="0.2">
      <c r="A2738" t="s">
        <v>8523</v>
      </c>
      <c r="B2738" t="s">
        <v>13367</v>
      </c>
      <c r="C2738" t="s">
        <v>13368</v>
      </c>
      <c r="D2738" t="s">
        <v>13322</v>
      </c>
      <c r="E2738" t="s">
        <v>19511</v>
      </c>
      <c r="F2738" t="s">
        <v>3637</v>
      </c>
      <c r="G2738" t="s">
        <v>3623</v>
      </c>
    </row>
    <row r="2739" spans="1:7" x14ac:dyDescent="0.2">
      <c r="A2739" t="s">
        <v>8186</v>
      </c>
      <c r="B2739" t="s">
        <v>13369</v>
      </c>
      <c r="C2739" t="s">
        <v>13370</v>
      </c>
      <c r="D2739" t="s">
        <v>13322</v>
      </c>
      <c r="E2739" t="s">
        <v>13371</v>
      </c>
      <c r="F2739" t="s">
        <v>3638</v>
      </c>
      <c r="G2739" t="s">
        <v>3639</v>
      </c>
    </row>
    <row r="2740" spans="1:7" x14ac:dyDescent="0.2">
      <c r="A2740" t="s">
        <v>8183</v>
      </c>
      <c r="B2740" t="s">
        <v>13372</v>
      </c>
      <c r="C2740" t="s">
        <v>13373</v>
      </c>
      <c r="D2740" t="s">
        <v>13322</v>
      </c>
      <c r="E2740" t="s">
        <v>13374</v>
      </c>
      <c r="F2740" t="s">
        <v>3640</v>
      </c>
      <c r="G2740" t="s">
        <v>3641</v>
      </c>
    </row>
    <row r="2741" spans="1:7" x14ac:dyDescent="0.2">
      <c r="A2741" t="s">
        <v>8186</v>
      </c>
      <c r="B2741" t="s">
        <v>13375</v>
      </c>
      <c r="C2741" t="s">
        <v>3642</v>
      </c>
      <c r="D2741" t="s">
        <v>13322</v>
      </c>
      <c r="E2741" t="s">
        <v>13322</v>
      </c>
      <c r="F2741" t="s">
        <v>19511</v>
      </c>
      <c r="G2741" t="s">
        <v>3643</v>
      </c>
    </row>
    <row r="2742" spans="1:7" x14ac:dyDescent="0.2">
      <c r="A2742" t="s">
        <v>8216</v>
      </c>
      <c r="B2742" t="s">
        <v>13376</v>
      </c>
      <c r="C2742" t="s">
        <v>3644</v>
      </c>
      <c r="D2742" t="s">
        <v>13322</v>
      </c>
      <c r="E2742" t="s">
        <v>13322</v>
      </c>
      <c r="F2742" t="s">
        <v>19511</v>
      </c>
      <c r="G2742" t="s">
        <v>19511</v>
      </c>
    </row>
    <row r="2743" spans="1:7" x14ac:dyDescent="0.2">
      <c r="A2743" t="s">
        <v>8171</v>
      </c>
      <c r="B2743" t="s">
        <v>13377</v>
      </c>
      <c r="C2743" t="s">
        <v>3645</v>
      </c>
      <c r="D2743" t="s">
        <v>13322</v>
      </c>
      <c r="E2743" t="s">
        <v>13378</v>
      </c>
      <c r="F2743" t="s">
        <v>19511</v>
      </c>
      <c r="G2743" t="s">
        <v>3646</v>
      </c>
    </row>
    <row r="2744" spans="1:7" x14ac:dyDescent="0.2">
      <c r="A2744" t="s">
        <v>8174</v>
      </c>
      <c r="B2744" t="s">
        <v>12638</v>
      </c>
      <c r="C2744" t="s">
        <v>3647</v>
      </c>
      <c r="D2744" t="s">
        <v>13322</v>
      </c>
      <c r="E2744" t="s">
        <v>13379</v>
      </c>
      <c r="F2744" t="s">
        <v>19511</v>
      </c>
      <c r="G2744" t="s">
        <v>3648</v>
      </c>
    </row>
    <row r="2745" spans="1:7" x14ac:dyDescent="0.2">
      <c r="A2745" t="s">
        <v>8186</v>
      </c>
      <c r="B2745" t="s">
        <v>13380</v>
      </c>
      <c r="C2745" t="s">
        <v>13381</v>
      </c>
      <c r="D2745" t="s">
        <v>13322</v>
      </c>
      <c r="E2745" t="s">
        <v>19511</v>
      </c>
      <c r="F2745" t="s">
        <v>19511</v>
      </c>
      <c r="G2745" t="s">
        <v>3649</v>
      </c>
    </row>
    <row r="2746" spans="1:7" x14ac:dyDescent="0.2">
      <c r="A2746" t="s">
        <v>8177</v>
      </c>
      <c r="B2746" t="s">
        <v>13382</v>
      </c>
      <c r="C2746" t="s">
        <v>13383</v>
      </c>
      <c r="D2746" t="s">
        <v>13384</v>
      </c>
      <c r="E2746" t="s">
        <v>13384</v>
      </c>
      <c r="F2746" t="s">
        <v>19511</v>
      </c>
      <c r="G2746" t="s">
        <v>3650</v>
      </c>
    </row>
    <row r="2747" spans="1:7" x14ac:dyDescent="0.2">
      <c r="A2747" t="s">
        <v>8186</v>
      </c>
      <c r="B2747" t="s">
        <v>13385</v>
      </c>
      <c r="C2747" t="s">
        <v>13386</v>
      </c>
      <c r="D2747" t="s">
        <v>13384</v>
      </c>
      <c r="E2747" t="s">
        <v>3651</v>
      </c>
      <c r="F2747" t="s">
        <v>3652</v>
      </c>
      <c r="G2747" t="s">
        <v>3653</v>
      </c>
    </row>
    <row r="2748" spans="1:7" x14ac:dyDescent="0.2">
      <c r="A2748" t="s">
        <v>8171</v>
      </c>
      <c r="B2748" t="s">
        <v>13387</v>
      </c>
      <c r="C2748" t="s">
        <v>13388</v>
      </c>
      <c r="D2748" t="s">
        <v>13384</v>
      </c>
      <c r="E2748" t="s">
        <v>3654</v>
      </c>
      <c r="F2748" t="s">
        <v>19511</v>
      </c>
      <c r="G2748" t="s">
        <v>3655</v>
      </c>
    </row>
    <row r="2749" spans="1:7" x14ac:dyDescent="0.2">
      <c r="A2749" t="s">
        <v>8177</v>
      </c>
      <c r="B2749" t="s">
        <v>13389</v>
      </c>
      <c r="C2749" t="s">
        <v>13390</v>
      </c>
      <c r="D2749" t="s">
        <v>13384</v>
      </c>
      <c r="E2749" t="s">
        <v>13384</v>
      </c>
      <c r="F2749" t="s">
        <v>19511</v>
      </c>
      <c r="G2749" t="s">
        <v>3656</v>
      </c>
    </row>
    <row r="2750" spans="1:7" x14ac:dyDescent="0.2">
      <c r="A2750" t="s">
        <v>8183</v>
      </c>
      <c r="B2750" t="s">
        <v>13391</v>
      </c>
      <c r="C2750" t="s">
        <v>13392</v>
      </c>
      <c r="D2750" t="s">
        <v>13384</v>
      </c>
      <c r="E2750" t="s">
        <v>19511</v>
      </c>
      <c r="F2750" t="s">
        <v>19511</v>
      </c>
      <c r="G2750" t="s">
        <v>3657</v>
      </c>
    </row>
    <row r="2751" spans="1:7" x14ac:dyDescent="0.2">
      <c r="A2751" t="s">
        <v>8177</v>
      </c>
      <c r="B2751" t="s">
        <v>13393</v>
      </c>
      <c r="C2751" t="s">
        <v>13394</v>
      </c>
      <c r="D2751" t="s">
        <v>13384</v>
      </c>
      <c r="E2751" t="s">
        <v>19511</v>
      </c>
      <c r="F2751" t="s">
        <v>3658</v>
      </c>
      <c r="G2751" t="s">
        <v>3659</v>
      </c>
    </row>
    <row r="2752" spans="1:7" x14ac:dyDescent="0.2">
      <c r="A2752" t="s">
        <v>8183</v>
      </c>
      <c r="B2752" t="s">
        <v>13395</v>
      </c>
      <c r="C2752" t="s">
        <v>13396</v>
      </c>
      <c r="D2752" t="s">
        <v>13384</v>
      </c>
      <c r="E2752" t="s">
        <v>19511</v>
      </c>
      <c r="F2752" t="s">
        <v>19511</v>
      </c>
      <c r="G2752" t="s">
        <v>3660</v>
      </c>
    </row>
    <row r="2753" spans="1:7" x14ac:dyDescent="0.2">
      <c r="A2753" t="s">
        <v>8177</v>
      </c>
      <c r="B2753" t="s">
        <v>13397</v>
      </c>
      <c r="C2753" t="s">
        <v>13398</v>
      </c>
      <c r="D2753" t="s">
        <v>13384</v>
      </c>
      <c r="E2753" t="s">
        <v>13384</v>
      </c>
      <c r="F2753" t="s">
        <v>3661</v>
      </c>
      <c r="G2753" t="s">
        <v>3662</v>
      </c>
    </row>
    <row r="2754" spans="1:7" x14ac:dyDescent="0.2">
      <c r="A2754" t="s">
        <v>8216</v>
      </c>
      <c r="B2754" t="s">
        <v>13399</v>
      </c>
      <c r="C2754" t="s">
        <v>13400</v>
      </c>
      <c r="D2754" t="s">
        <v>13384</v>
      </c>
      <c r="E2754" t="s">
        <v>13384</v>
      </c>
      <c r="F2754" t="s">
        <v>19511</v>
      </c>
      <c r="G2754" t="s">
        <v>3663</v>
      </c>
    </row>
    <row r="2755" spans="1:7" x14ac:dyDescent="0.2">
      <c r="A2755" t="s">
        <v>8417</v>
      </c>
      <c r="B2755" t="s">
        <v>13401</v>
      </c>
      <c r="C2755" t="s">
        <v>13402</v>
      </c>
      <c r="D2755" t="s">
        <v>13384</v>
      </c>
      <c r="E2755" t="s">
        <v>19511</v>
      </c>
      <c r="F2755" t="s">
        <v>3664</v>
      </c>
      <c r="G2755" t="s">
        <v>3665</v>
      </c>
    </row>
    <row r="2756" spans="1:7" x14ac:dyDescent="0.2">
      <c r="A2756" t="s">
        <v>8417</v>
      </c>
      <c r="B2756" t="s">
        <v>13403</v>
      </c>
      <c r="C2756" t="s">
        <v>13404</v>
      </c>
      <c r="D2756" t="s">
        <v>13384</v>
      </c>
      <c r="E2756" t="s">
        <v>19511</v>
      </c>
      <c r="F2756" t="s">
        <v>3664</v>
      </c>
      <c r="G2756" t="s">
        <v>3665</v>
      </c>
    </row>
    <row r="2757" spans="1:7" x14ac:dyDescent="0.2">
      <c r="A2757" t="s">
        <v>8183</v>
      </c>
      <c r="B2757" t="s">
        <v>13405</v>
      </c>
      <c r="C2757" t="s">
        <v>13406</v>
      </c>
      <c r="D2757" t="s">
        <v>13384</v>
      </c>
      <c r="E2757" t="s">
        <v>3651</v>
      </c>
      <c r="F2757" t="s">
        <v>19511</v>
      </c>
      <c r="G2757" t="s">
        <v>3666</v>
      </c>
    </row>
    <row r="2758" spans="1:7" x14ac:dyDescent="0.2">
      <c r="A2758" t="s">
        <v>8183</v>
      </c>
      <c r="B2758" t="s">
        <v>13407</v>
      </c>
      <c r="C2758" t="s">
        <v>13408</v>
      </c>
      <c r="D2758" t="s">
        <v>13384</v>
      </c>
      <c r="E2758" t="s">
        <v>19511</v>
      </c>
      <c r="F2758" t="s">
        <v>19511</v>
      </c>
      <c r="G2758" t="s">
        <v>3667</v>
      </c>
    </row>
    <row r="2759" spans="1:7" x14ac:dyDescent="0.2">
      <c r="A2759" t="s">
        <v>8216</v>
      </c>
      <c r="B2759" t="s">
        <v>13409</v>
      </c>
      <c r="C2759" t="s">
        <v>13410</v>
      </c>
      <c r="D2759" t="s">
        <v>13384</v>
      </c>
      <c r="E2759" t="s">
        <v>19511</v>
      </c>
      <c r="F2759" t="s">
        <v>3668</v>
      </c>
      <c r="G2759" t="s">
        <v>3669</v>
      </c>
    </row>
    <row r="2760" spans="1:7" x14ac:dyDescent="0.2">
      <c r="A2760" t="s">
        <v>8183</v>
      </c>
      <c r="B2760" t="s">
        <v>13411</v>
      </c>
      <c r="C2760" t="s">
        <v>13412</v>
      </c>
      <c r="D2760" t="s">
        <v>13384</v>
      </c>
      <c r="E2760" t="s">
        <v>19511</v>
      </c>
      <c r="F2760" t="s">
        <v>19511</v>
      </c>
      <c r="G2760" t="s">
        <v>3670</v>
      </c>
    </row>
    <row r="2761" spans="1:7" x14ac:dyDescent="0.2">
      <c r="A2761" t="s">
        <v>8186</v>
      </c>
      <c r="B2761" t="s">
        <v>13413</v>
      </c>
      <c r="C2761" t="s">
        <v>13414</v>
      </c>
      <c r="D2761" t="s">
        <v>13384</v>
      </c>
      <c r="E2761" t="s">
        <v>19511</v>
      </c>
      <c r="F2761" t="s">
        <v>3671</v>
      </c>
      <c r="G2761" t="s">
        <v>3672</v>
      </c>
    </row>
    <row r="2762" spans="1:7" x14ac:dyDescent="0.2">
      <c r="A2762" t="s">
        <v>8171</v>
      </c>
      <c r="B2762" t="s">
        <v>13415</v>
      </c>
      <c r="C2762" t="s">
        <v>13416</v>
      </c>
      <c r="D2762" t="s">
        <v>13384</v>
      </c>
      <c r="E2762" t="s">
        <v>19511</v>
      </c>
      <c r="F2762" t="s">
        <v>19511</v>
      </c>
      <c r="G2762" t="s">
        <v>3673</v>
      </c>
    </row>
    <row r="2763" spans="1:7" x14ac:dyDescent="0.2">
      <c r="A2763" t="s">
        <v>8183</v>
      </c>
      <c r="B2763" t="s">
        <v>13417</v>
      </c>
      <c r="C2763" t="s">
        <v>13418</v>
      </c>
      <c r="D2763" t="s">
        <v>13384</v>
      </c>
      <c r="E2763" t="s">
        <v>19511</v>
      </c>
      <c r="F2763" t="s">
        <v>3674</v>
      </c>
      <c r="G2763" t="s">
        <v>3675</v>
      </c>
    </row>
    <row r="2764" spans="1:7" x14ac:dyDescent="0.2">
      <c r="A2764" t="s">
        <v>8216</v>
      </c>
      <c r="B2764" t="s">
        <v>13419</v>
      </c>
      <c r="C2764" t="s">
        <v>13420</v>
      </c>
      <c r="D2764" t="s">
        <v>13384</v>
      </c>
      <c r="E2764" t="s">
        <v>19511</v>
      </c>
      <c r="F2764" t="s">
        <v>19511</v>
      </c>
      <c r="G2764" t="s">
        <v>3676</v>
      </c>
    </row>
    <row r="2765" spans="1:7" x14ac:dyDescent="0.2">
      <c r="A2765" t="s">
        <v>8174</v>
      </c>
      <c r="B2765" t="s">
        <v>13421</v>
      </c>
      <c r="C2765" t="s">
        <v>3677</v>
      </c>
      <c r="D2765" t="s">
        <v>13384</v>
      </c>
      <c r="E2765" t="s">
        <v>13384</v>
      </c>
      <c r="F2765" t="s">
        <v>19511</v>
      </c>
      <c r="G2765" t="s">
        <v>3678</v>
      </c>
    </row>
    <row r="2766" spans="1:7" x14ac:dyDescent="0.2">
      <c r="A2766" t="s">
        <v>8174</v>
      </c>
      <c r="B2766" t="s">
        <v>13422</v>
      </c>
      <c r="C2766" t="s">
        <v>3679</v>
      </c>
      <c r="D2766" t="s">
        <v>13384</v>
      </c>
      <c r="E2766" t="s">
        <v>13384</v>
      </c>
      <c r="F2766" t="s">
        <v>19511</v>
      </c>
      <c r="G2766" t="s">
        <v>3678</v>
      </c>
    </row>
    <row r="2767" spans="1:7" x14ac:dyDescent="0.2">
      <c r="A2767" t="s">
        <v>8174</v>
      </c>
      <c r="B2767" t="s">
        <v>13423</v>
      </c>
      <c r="C2767" t="s">
        <v>3680</v>
      </c>
      <c r="D2767" t="s">
        <v>13384</v>
      </c>
      <c r="E2767" t="s">
        <v>13384</v>
      </c>
      <c r="F2767" t="s">
        <v>19511</v>
      </c>
      <c r="G2767" t="s">
        <v>3681</v>
      </c>
    </row>
    <row r="2768" spans="1:7" x14ac:dyDescent="0.2">
      <c r="A2768" t="s">
        <v>8174</v>
      </c>
      <c r="B2768" t="s">
        <v>13424</v>
      </c>
      <c r="C2768" t="s">
        <v>3682</v>
      </c>
      <c r="D2768" t="s">
        <v>13384</v>
      </c>
      <c r="E2768" t="s">
        <v>13384</v>
      </c>
      <c r="F2768" t="s">
        <v>19511</v>
      </c>
      <c r="G2768" t="s">
        <v>3683</v>
      </c>
    </row>
    <row r="2769" spans="1:7" x14ac:dyDescent="0.2">
      <c r="A2769" t="s">
        <v>8183</v>
      </c>
      <c r="B2769" t="s">
        <v>13425</v>
      </c>
      <c r="C2769" t="s">
        <v>3684</v>
      </c>
      <c r="D2769" t="s">
        <v>13384</v>
      </c>
      <c r="E2769" t="s">
        <v>3840</v>
      </c>
      <c r="F2769" t="s">
        <v>19511</v>
      </c>
      <c r="G2769" t="s">
        <v>3685</v>
      </c>
    </row>
    <row r="2770" spans="1:7" x14ac:dyDescent="0.2">
      <c r="A2770" t="s">
        <v>8174</v>
      </c>
      <c r="B2770" t="s">
        <v>13426</v>
      </c>
      <c r="C2770" t="s">
        <v>3686</v>
      </c>
      <c r="D2770" t="s">
        <v>13384</v>
      </c>
      <c r="E2770" t="s">
        <v>13384</v>
      </c>
      <c r="F2770" t="s">
        <v>19511</v>
      </c>
      <c r="G2770" t="s">
        <v>3687</v>
      </c>
    </row>
    <row r="2771" spans="1:7" x14ac:dyDescent="0.2">
      <c r="A2771" t="s">
        <v>8174</v>
      </c>
      <c r="B2771" t="s">
        <v>13427</v>
      </c>
      <c r="C2771" t="s">
        <v>3688</v>
      </c>
      <c r="D2771" t="s">
        <v>13384</v>
      </c>
      <c r="E2771" t="s">
        <v>13384</v>
      </c>
      <c r="F2771" t="s">
        <v>19511</v>
      </c>
      <c r="G2771" t="s">
        <v>3687</v>
      </c>
    </row>
    <row r="2772" spans="1:7" x14ac:dyDescent="0.2">
      <c r="A2772" t="s">
        <v>8174</v>
      </c>
      <c r="B2772" t="s">
        <v>13428</v>
      </c>
      <c r="C2772" t="s">
        <v>3688</v>
      </c>
      <c r="D2772" t="s">
        <v>13384</v>
      </c>
      <c r="E2772" t="s">
        <v>13384</v>
      </c>
      <c r="F2772" t="s">
        <v>19511</v>
      </c>
      <c r="G2772" t="s">
        <v>3687</v>
      </c>
    </row>
    <row r="2773" spans="1:7" x14ac:dyDescent="0.2">
      <c r="A2773" t="s">
        <v>8174</v>
      </c>
      <c r="B2773" t="s">
        <v>13429</v>
      </c>
      <c r="C2773" t="s">
        <v>3689</v>
      </c>
      <c r="D2773" t="s">
        <v>13384</v>
      </c>
      <c r="E2773" t="s">
        <v>13384</v>
      </c>
      <c r="F2773" t="s">
        <v>19511</v>
      </c>
      <c r="G2773" t="s">
        <v>3690</v>
      </c>
    </row>
    <row r="2774" spans="1:7" x14ac:dyDescent="0.2">
      <c r="A2774" t="s">
        <v>8174</v>
      </c>
      <c r="B2774" t="s">
        <v>13430</v>
      </c>
      <c r="C2774" t="s">
        <v>3691</v>
      </c>
      <c r="D2774" t="s">
        <v>13384</v>
      </c>
      <c r="E2774" t="s">
        <v>13384</v>
      </c>
      <c r="F2774" t="s">
        <v>19511</v>
      </c>
      <c r="G2774" t="s">
        <v>3692</v>
      </c>
    </row>
    <row r="2775" spans="1:7" x14ac:dyDescent="0.2">
      <c r="A2775" t="s">
        <v>8174</v>
      </c>
      <c r="B2775" t="s">
        <v>13431</v>
      </c>
      <c r="C2775" t="s">
        <v>3693</v>
      </c>
      <c r="D2775" t="s">
        <v>13384</v>
      </c>
      <c r="E2775" t="s">
        <v>13384</v>
      </c>
      <c r="F2775" t="s">
        <v>19511</v>
      </c>
      <c r="G2775" t="s">
        <v>3694</v>
      </c>
    </row>
    <row r="2776" spans="1:7" x14ac:dyDescent="0.2">
      <c r="A2776" t="s">
        <v>8174</v>
      </c>
      <c r="B2776" t="s">
        <v>13432</v>
      </c>
      <c r="C2776" t="s">
        <v>3695</v>
      </c>
      <c r="D2776" t="s">
        <v>13384</v>
      </c>
      <c r="E2776" t="s">
        <v>13384</v>
      </c>
      <c r="F2776" t="s">
        <v>19511</v>
      </c>
      <c r="G2776" t="s">
        <v>3696</v>
      </c>
    </row>
    <row r="2777" spans="1:7" x14ac:dyDescent="0.2">
      <c r="A2777" t="s">
        <v>8174</v>
      </c>
      <c r="B2777" t="s">
        <v>13433</v>
      </c>
      <c r="C2777" t="s">
        <v>3697</v>
      </c>
      <c r="D2777" t="s">
        <v>13384</v>
      </c>
      <c r="E2777" t="s">
        <v>13384</v>
      </c>
      <c r="F2777" t="s">
        <v>19511</v>
      </c>
      <c r="G2777" t="s">
        <v>3698</v>
      </c>
    </row>
    <row r="2778" spans="1:7" x14ac:dyDescent="0.2">
      <c r="A2778" t="s">
        <v>8174</v>
      </c>
      <c r="B2778" t="s">
        <v>13434</v>
      </c>
      <c r="C2778" t="s">
        <v>3699</v>
      </c>
      <c r="D2778" t="s">
        <v>13384</v>
      </c>
      <c r="E2778" t="s">
        <v>13384</v>
      </c>
      <c r="F2778" t="s">
        <v>19511</v>
      </c>
      <c r="G2778" t="s">
        <v>3700</v>
      </c>
    </row>
    <row r="2779" spans="1:7" x14ac:dyDescent="0.2">
      <c r="A2779" t="s">
        <v>8174</v>
      </c>
      <c r="B2779" t="s">
        <v>13435</v>
      </c>
      <c r="C2779" t="s">
        <v>3701</v>
      </c>
      <c r="D2779" t="s">
        <v>13384</v>
      </c>
      <c r="E2779" t="s">
        <v>13384</v>
      </c>
      <c r="F2779" t="s">
        <v>19511</v>
      </c>
      <c r="G2779" t="s">
        <v>3700</v>
      </c>
    </row>
    <row r="2780" spans="1:7" x14ac:dyDescent="0.2">
      <c r="A2780" t="s">
        <v>8174</v>
      </c>
      <c r="B2780" t="s">
        <v>13436</v>
      </c>
      <c r="C2780" t="s">
        <v>13437</v>
      </c>
      <c r="D2780" t="s">
        <v>13384</v>
      </c>
      <c r="E2780" t="s">
        <v>13384</v>
      </c>
      <c r="F2780" t="s">
        <v>19511</v>
      </c>
      <c r="G2780" t="s">
        <v>3702</v>
      </c>
    </row>
    <row r="2781" spans="1:7" x14ac:dyDescent="0.2">
      <c r="A2781" t="s">
        <v>8174</v>
      </c>
      <c r="B2781" t="s">
        <v>13438</v>
      </c>
      <c r="C2781" t="s">
        <v>3703</v>
      </c>
      <c r="D2781" t="s">
        <v>13384</v>
      </c>
      <c r="E2781" t="s">
        <v>13384</v>
      </c>
      <c r="F2781" t="s">
        <v>19511</v>
      </c>
      <c r="G2781" t="s">
        <v>3704</v>
      </c>
    </row>
    <row r="2782" spans="1:7" x14ac:dyDescent="0.2">
      <c r="A2782" t="s">
        <v>8174</v>
      </c>
      <c r="B2782" t="s">
        <v>13439</v>
      </c>
      <c r="C2782" t="s">
        <v>3705</v>
      </c>
      <c r="D2782" t="s">
        <v>13384</v>
      </c>
      <c r="E2782" t="s">
        <v>13384</v>
      </c>
      <c r="F2782" t="s">
        <v>19511</v>
      </c>
      <c r="G2782" t="s">
        <v>3706</v>
      </c>
    </row>
    <row r="2783" spans="1:7" x14ac:dyDescent="0.2">
      <c r="A2783" t="s">
        <v>8174</v>
      </c>
      <c r="B2783" t="s">
        <v>13440</v>
      </c>
      <c r="C2783" t="s">
        <v>3707</v>
      </c>
      <c r="D2783" t="s">
        <v>13384</v>
      </c>
      <c r="E2783" t="s">
        <v>13384</v>
      </c>
      <c r="F2783" t="s">
        <v>19511</v>
      </c>
      <c r="G2783" t="s">
        <v>3708</v>
      </c>
    </row>
    <row r="2784" spans="1:7" x14ac:dyDescent="0.2">
      <c r="A2784" t="s">
        <v>8174</v>
      </c>
      <c r="B2784" t="s">
        <v>13441</v>
      </c>
      <c r="C2784" t="s">
        <v>3709</v>
      </c>
      <c r="D2784" t="s">
        <v>13384</v>
      </c>
      <c r="E2784" t="s">
        <v>13384</v>
      </c>
      <c r="F2784" t="s">
        <v>19511</v>
      </c>
      <c r="G2784" t="s">
        <v>3690</v>
      </c>
    </row>
    <row r="2785" spans="1:7" x14ac:dyDescent="0.2">
      <c r="A2785" t="s">
        <v>8174</v>
      </c>
      <c r="B2785" t="s">
        <v>13442</v>
      </c>
      <c r="C2785" t="s">
        <v>3710</v>
      </c>
      <c r="D2785" t="s">
        <v>13384</v>
      </c>
      <c r="E2785" t="s">
        <v>13384</v>
      </c>
      <c r="F2785" t="s">
        <v>19511</v>
      </c>
      <c r="G2785" t="s">
        <v>3711</v>
      </c>
    </row>
    <row r="2786" spans="1:7" x14ac:dyDescent="0.2">
      <c r="A2786" t="s">
        <v>8174</v>
      </c>
      <c r="B2786" t="s">
        <v>13443</v>
      </c>
      <c r="C2786" t="s">
        <v>3712</v>
      </c>
      <c r="D2786" t="s">
        <v>13384</v>
      </c>
      <c r="E2786" t="s">
        <v>3713</v>
      </c>
      <c r="F2786" t="s">
        <v>19511</v>
      </c>
      <c r="G2786" t="s">
        <v>3690</v>
      </c>
    </row>
    <row r="2787" spans="1:7" x14ac:dyDescent="0.2">
      <c r="A2787" t="s">
        <v>8174</v>
      </c>
      <c r="B2787" t="s">
        <v>13444</v>
      </c>
      <c r="C2787" t="s">
        <v>3714</v>
      </c>
      <c r="D2787" t="s">
        <v>13384</v>
      </c>
      <c r="E2787" t="s">
        <v>13384</v>
      </c>
      <c r="F2787" t="s">
        <v>19511</v>
      </c>
      <c r="G2787" t="s">
        <v>3715</v>
      </c>
    </row>
    <row r="2788" spans="1:7" x14ac:dyDescent="0.2">
      <c r="A2788" t="s">
        <v>8174</v>
      </c>
      <c r="B2788" t="s">
        <v>13445</v>
      </c>
      <c r="C2788" t="s">
        <v>3716</v>
      </c>
      <c r="D2788" t="s">
        <v>13384</v>
      </c>
      <c r="E2788" t="s">
        <v>13384</v>
      </c>
      <c r="F2788" t="s">
        <v>19511</v>
      </c>
      <c r="G2788" t="s">
        <v>3690</v>
      </c>
    </row>
    <row r="2789" spans="1:7" x14ac:dyDescent="0.2">
      <c r="A2789" t="s">
        <v>8174</v>
      </c>
      <c r="B2789" t="s">
        <v>13446</v>
      </c>
      <c r="C2789" t="s">
        <v>3717</v>
      </c>
      <c r="D2789" t="s">
        <v>13384</v>
      </c>
      <c r="E2789" t="s">
        <v>13384</v>
      </c>
      <c r="F2789" t="s">
        <v>19511</v>
      </c>
      <c r="G2789" t="s">
        <v>3690</v>
      </c>
    </row>
    <row r="2790" spans="1:7" x14ac:dyDescent="0.2">
      <c r="A2790" t="s">
        <v>8174</v>
      </c>
      <c r="B2790" t="s">
        <v>13447</v>
      </c>
      <c r="C2790" t="s">
        <v>3718</v>
      </c>
      <c r="D2790" t="s">
        <v>13384</v>
      </c>
      <c r="E2790" t="s">
        <v>13384</v>
      </c>
      <c r="F2790" t="s">
        <v>19511</v>
      </c>
      <c r="G2790" t="s">
        <v>3690</v>
      </c>
    </row>
    <row r="2791" spans="1:7" x14ac:dyDescent="0.2">
      <c r="A2791" t="s">
        <v>8174</v>
      </c>
      <c r="B2791" t="s">
        <v>13448</v>
      </c>
      <c r="C2791" t="s">
        <v>3719</v>
      </c>
      <c r="D2791" t="s">
        <v>13384</v>
      </c>
      <c r="E2791" t="s">
        <v>13384</v>
      </c>
      <c r="F2791" t="s">
        <v>19511</v>
      </c>
      <c r="G2791" t="s">
        <v>3690</v>
      </c>
    </row>
    <row r="2792" spans="1:7" x14ac:dyDescent="0.2">
      <c r="A2792" t="s">
        <v>8174</v>
      </c>
      <c r="B2792" t="s">
        <v>13449</v>
      </c>
      <c r="C2792" t="s">
        <v>3720</v>
      </c>
      <c r="D2792" t="s">
        <v>13384</v>
      </c>
      <c r="E2792" t="s">
        <v>13384</v>
      </c>
      <c r="F2792" t="s">
        <v>19511</v>
      </c>
      <c r="G2792" t="s">
        <v>3690</v>
      </c>
    </row>
    <row r="2793" spans="1:7" x14ac:dyDescent="0.2">
      <c r="A2793" t="s">
        <v>8174</v>
      </c>
      <c r="B2793" t="s">
        <v>13450</v>
      </c>
      <c r="C2793" t="s">
        <v>3721</v>
      </c>
      <c r="D2793" t="s">
        <v>13384</v>
      </c>
      <c r="E2793" t="s">
        <v>13384</v>
      </c>
      <c r="F2793" t="s">
        <v>19511</v>
      </c>
      <c r="G2793" t="s">
        <v>3690</v>
      </c>
    </row>
    <row r="2794" spans="1:7" x14ac:dyDescent="0.2">
      <c r="A2794" t="s">
        <v>8183</v>
      </c>
      <c r="B2794" t="s">
        <v>13451</v>
      </c>
      <c r="C2794" t="s">
        <v>3722</v>
      </c>
      <c r="D2794" t="s">
        <v>13384</v>
      </c>
      <c r="E2794" t="s">
        <v>13384</v>
      </c>
      <c r="F2794" t="s">
        <v>19511</v>
      </c>
      <c r="G2794" t="s">
        <v>3723</v>
      </c>
    </row>
    <row r="2795" spans="1:7" x14ac:dyDescent="0.2">
      <c r="A2795" t="s">
        <v>8174</v>
      </c>
      <c r="B2795" t="s">
        <v>13452</v>
      </c>
      <c r="C2795" t="s">
        <v>3724</v>
      </c>
      <c r="D2795" t="s">
        <v>13384</v>
      </c>
      <c r="E2795" t="s">
        <v>13384</v>
      </c>
      <c r="F2795" t="s">
        <v>19511</v>
      </c>
      <c r="G2795" t="s">
        <v>3690</v>
      </c>
    </row>
    <row r="2796" spans="1:7" x14ac:dyDescent="0.2">
      <c r="A2796" t="s">
        <v>8174</v>
      </c>
      <c r="B2796" t="s">
        <v>13453</v>
      </c>
      <c r="C2796" t="s">
        <v>13454</v>
      </c>
      <c r="D2796" t="s">
        <v>13384</v>
      </c>
      <c r="E2796" t="s">
        <v>13384</v>
      </c>
      <c r="F2796" t="s">
        <v>19511</v>
      </c>
      <c r="G2796" t="s">
        <v>3725</v>
      </c>
    </row>
    <row r="2797" spans="1:7" x14ac:dyDescent="0.2">
      <c r="A2797" t="s">
        <v>8174</v>
      </c>
      <c r="B2797" t="s">
        <v>13455</v>
      </c>
      <c r="C2797" t="s">
        <v>3726</v>
      </c>
      <c r="D2797" t="s">
        <v>13384</v>
      </c>
      <c r="E2797" t="s">
        <v>13384</v>
      </c>
      <c r="F2797" t="s">
        <v>19511</v>
      </c>
      <c r="G2797" t="s">
        <v>3690</v>
      </c>
    </row>
    <row r="2798" spans="1:7" x14ac:dyDescent="0.2">
      <c r="A2798" t="s">
        <v>8174</v>
      </c>
      <c r="B2798" t="s">
        <v>13456</v>
      </c>
      <c r="C2798" t="s">
        <v>3727</v>
      </c>
      <c r="D2798" t="s">
        <v>13384</v>
      </c>
      <c r="E2798" t="s">
        <v>13384</v>
      </c>
      <c r="F2798" t="s">
        <v>19511</v>
      </c>
      <c r="G2798" t="s">
        <v>3690</v>
      </c>
    </row>
    <row r="2799" spans="1:7" x14ac:dyDescent="0.2">
      <c r="A2799" t="s">
        <v>8174</v>
      </c>
      <c r="B2799" t="s">
        <v>13457</v>
      </c>
      <c r="C2799" t="s">
        <v>3728</v>
      </c>
      <c r="D2799" t="s">
        <v>13384</v>
      </c>
      <c r="E2799" t="s">
        <v>13384</v>
      </c>
      <c r="F2799" t="s">
        <v>19511</v>
      </c>
      <c r="G2799" t="s">
        <v>3692</v>
      </c>
    </row>
    <row r="2800" spans="1:7" x14ac:dyDescent="0.2">
      <c r="A2800" t="s">
        <v>8174</v>
      </c>
      <c r="B2800" t="s">
        <v>13458</v>
      </c>
      <c r="C2800" t="s">
        <v>3729</v>
      </c>
      <c r="D2800" t="s">
        <v>13384</v>
      </c>
      <c r="E2800" t="s">
        <v>3974</v>
      </c>
      <c r="F2800" t="s">
        <v>19511</v>
      </c>
      <c r="G2800" t="s">
        <v>3730</v>
      </c>
    </row>
    <row r="2801" spans="1:7" x14ac:dyDescent="0.2">
      <c r="A2801" t="s">
        <v>8174</v>
      </c>
      <c r="B2801" t="s">
        <v>13459</v>
      </c>
      <c r="C2801" t="s">
        <v>3731</v>
      </c>
      <c r="D2801" t="s">
        <v>13384</v>
      </c>
      <c r="E2801" t="s">
        <v>13384</v>
      </c>
      <c r="F2801" t="s">
        <v>19511</v>
      </c>
      <c r="G2801" t="s">
        <v>19511</v>
      </c>
    </row>
    <row r="2802" spans="1:7" x14ac:dyDescent="0.2">
      <c r="A2802" t="s">
        <v>8174</v>
      </c>
      <c r="B2802" t="s">
        <v>13460</v>
      </c>
      <c r="C2802" t="s">
        <v>3729</v>
      </c>
      <c r="D2802" t="s">
        <v>13384</v>
      </c>
      <c r="E2802" t="s">
        <v>3974</v>
      </c>
      <c r="F2802" t="s">
        <v>19511</v>
      </c>
      <c r="G2802" t="s">
        <v>3732</v>
      </c>
    </row>
    <row r="2803" spans="1:7" x14ac:dyDescent="0.2">
      <c r="A2803" t="s">
        <v>8174</v>
      </c>
      <c r="B2803" t="s">
        <v>13461</v>
      </c>
      <c r="C2803" t="s">
        <v>3733</v>
      </c>
      <c r="D2803" t="s">
        <v>13384</v>
      </c>
      <c r="E2803" t="s">
        <v>13384</v>
      </c>
      <c r="F2803" t="s">
        <v>19511</v>
      </c>
      <c r="G2803" t="s">
        <v>3690</v>
      </c>
    </row>
    <row r="2804" spans="1:7" x14ac:dyDescent="0.2">
      <c r="A2804" t="s">
        <v>8174</v>
      </c>
      <c r="B2804" t="s">
        <v>13462</v>
      </c>
      <c r="C2804" t="s">
        <v>3734</v>
      </c>
      <c r="D2804" t="s">
        <v>13384</v>
      </c>
      <c r="E2804" t="s">
        <v>13384</v>
      </c>
      <c r="F2804" t="s">
        <v>19511</v>
      </c>
      <c r="G2804" t="s">
        <v>3692</v>
      </c>
    </row>
    <row r="2805" spans="1:7" x14ac:dyDescent="0.2">
      <c r="A2805" t="s">
        <v>8183</v>
      </c>
      <c r="B2805" t="s">
        <v>13463</v>
      </c>
      <c r="C2805" t="s">
        <v>3735</v>
      </c>
      <c r="D2805" t="s">
        <v>13384</v>
      </c>
      <c r="E2805" t="s">
        <v>13384</v>
      </c>
      <c r="F2805" t="s">
        <v>19511</v>
      </c>
      <c r="G2805" t="s">
        <v>3736</v>
      </c>
    </row>
    <row r="2806" spans="1:7" x14ac:dyDescent="0.2">
      <c r="A2806" t="s">
        <v>8174</v>
      </c>
      <c r="B2806" t="s">
        <v>13464</v>
      </c>
      <c r="C2806" t="s">
        <v>3737</v>
      </c>
      <c r="D2806" t="s">
        <v>13384</v>
      </c>
      <c r="E2806" t="s">
        <v>13384</v>
      </c>
      <c r="F2806" t="s">
        <v>19511</v>
      </c>
      <c r="G2806" t="s">
        <v>3738</v>
      </c>
    </row>
    <row r="2807" spans="1:7" x14ac:dyDescent="0.2">
      <c r="A2807" t="s">
        <v>8174</v>
      </c>
      <c r="B2807" t="s">
        <v>13465</v>
      </c>
      <c r="C2807" t="s">
        <v>3739</v>
      </c>
      <c r="D2807" t="s">
        <v>13384</v>
      </c>
      <c r="E2807" t="s">
        <v>13384</v>
      </c>
      <c r="F2807" t="s">
        <v>19511</v>
      </c>
      <c r="G2807" t="s">
        <v>3740</v>
      </c>
    </row>
    <row r="2808" spans="1:7" x14ac:dyDescent="0.2">
      <c r="A2808" t="s">
        <v>8174</v>
      </c>
      <c r="B2808" t="s">
        <v>13466</v>
      </c>
      <c r="C2808" t="s">
        <v>3741</v>
      </c>
      <c r="D2808" t="s">
        <v>13384</v>
      </c>
      <c r="E2808" t="s">
        <v>13384</v>
      </c>
      <c r="F2808" t="s">
        <v>19511</v>
      </c>
      <c r="G2808" t="s">
        <v>3690</v>
      </c>
    </row>
    <row r="2809" spans="1:7" x14ac:dyDescent="0.2">
      <c r="A2809" t="s">
        <v>8174</v>
      </c>
      <c r="B2809" t="s">
        <v>13467</v>
      </c>
      <c r="C2809" t="s">
        <v>3742</v>
      </c>
      <c r="D2809" t="s">
        <v>13384</v>
      </c>
      <c r="E2809" t="s">
        <v>13384</v>
      </c>
      <c r="F2809" t="s">
        <v>19511</v>
      </c>
      <c r="G2809" t="s">
        <v>3690</v>
      </c>
    </row>
    <row r="2810" spans="1:7" x14ac:dyDescent="0.2">
      <c r="A2810" t="s">
        <v>8174</v>
      </c>
      <c r="B2810" t="s">
        <v>13468</v>
      </c>
      <c r="C2810" t="s">
        <v>3743</v>
      </c>
      <c r="D2810" t="s">
        <v>13384</v>
      </c>
      <c r="E2810" t="s">
        <v>13384</v>
      </c>
      <c r="F2810" t="s">
        <v>19511</v>
      </c>
      <c r="G2810" t="s">
        <v>3690</v>
      </c>
    </row>
    <row r="2811" spans="1:7" x14ac:dyDescent="0.2">
      <c r="A2811" t="s">
        <v>8174</v>
      </c>
      <c r="B2811" t="s">
        <v>13469</v>
      </c>
      <c r="C2811" t="s">
        <v>3744</v>
      </c>
      <c r="D2811" t="s">
        <v>13384</v>
      </c>
      <c r="E2811" t="s">
        <v>13384</v>
      </c>
      <c r="F2811" t="s">
        <v>19511</v>
      </c>
      <c r="G2811" t="s">
        <v>3690</v>
      </c>
    </row>
    <row r="2812" spans="1:7" x14ac:dyDescent="0.2">
      <c r="A2812" t="s">
        <v>8174</v>
      </c>
      <c r="B2812" t="s">
        <v>13470</v>
      </c>
      <c r="C2812" t="s">
        <v>3745</v>
      </c>
      <c r="D2812" t="s">
        <v>13384</v>
      </c>
      <c r="E2812" t="s">
        <v>13384</v>
      </c>
      <c r="F2812" t="s">
        <v>19511</v>
      </c>
      <c r="G2812" t="s">
        <v>3746</v>
      </c>
    </row>
    <row r="2813" spans="1:7" x14ac:dyDescent="0.2">
      <c r="A2813" t="s">
        <v>8174</v>
      </c>
      <c r="B2813" t="s">
        <v>13471</v>
      </c>
      <c r="C2813" t="s">
        <v>3747</v>
      </c>
      <c r="D2813" t="s">
        <v>13384</v>
      </c>
      <c r="E2813" t="s">
        <v>13384</v>
      </c>
      <c r="F2813" t="s">
        <v>19511</v>
      </c>
      <c r="G2813" t="s">
        <v>3690</v>
      </c>
    </row>
    <row r="2814" spans="1:7" x14ac:dyDescent="0.2">
      <c r="A2814" t="s">
        <v>8174</v>
      </c>
      <c r="B2814" t="s">
        <v>13472</v>
      </c>
      <c r="C2814" t="s">
        <v>3748</v>
      </c>
      <c r="D2814" t="s">
        <v>13384</v>
      </c>
      <c r="E2814" t="s">
        <v>3974</v>
      </c>
      <c r="F2814" t="s">
        <v>19511</v>
      </c>
      <c r="G2814" t="s">
        <v>3129</v>
      </c>
    </row>
    <row r="2815" spans="1:7" x14ac:dyDescent="0.2">
      <c r="A2815" t="s">
        <v>8174</v>
      </c>
      <c r="B2815" t="s">
        <v>13473</v>
      </c>
      <c r="C2815" t="s">
        <v>13474</v>
      </c>
      <c r="D2815" t="s">
        <v>13384</v>
      </c>
      <c r="E2815" t="s">
        <v>13384</v>
      </c>
      <c r="F2815" t="s">
        <v>19511</v>
      </c>
      <c r="G2815" t="s">
        <v>3129</v>
      </c>
    </row>
    <row r="2816" spans="1:7" x14ac:dyDescent="0.2">
      <c r="A2816" t="s">
        <v>8174</v>
      </c>
      <c r="B2816" t="s">
        <v>13475</v>
      </c>
      <c r="C2816" t="s">
        <v>3719</v>
      </c>
      <c r="D2816" t="s">
        <v>13384</v>
      </c>
      <c r="E2816" t="s">
        <v>13384</v>
      </c>
      <c r="F2816" t="s">
        <v>19511</v>
      </c>
      <c r="G2816" t="s">
        <v>3690</v>
      </c>
    </row>
    <row r="2817" spans="1:7" x14ac:dyDescent="0.2">
      <c r="A2817" t="s">
        <v>8174</v>
      </c>
      <c r="B2817" t="s">
        <v>13476</v>
      </c>
      <c r="C2817" t="s">
        <v>3749</v>
      </c>
      <c r="D2817" t="s">
        <v>13384</v>
      </c>
      <c r="E2817" t="s">
        <v>13384</v>
      </c>
      <c r="F2817" t="s">
        <v>19511</v>
      </c>
      <c r="G2817" t="s">
        <v>3750</v>
      </c>
    </row>
    <row r="2818" spans="1:7" x14ac:dyDescent="0.2">
      <c r="A2818" t="s">
        <v>8174</v>
      </c>
      <c r="B2818" t="s">
        <v>13477</v>
      </c>
      <c r="C2818" t="s">
        <v>3751</v>
      </c>
      <c r="D2818" t="s">
        <v>13384</v>
      </c>
      <c r="E2818" t="s">
        <v>13384</v>
      </c>
      <c r="F2818" t="s">
        <v>19511</v>
      </c>
      <c r="G2818" t="s">
        <v>3752</v>
      </c>
    </row>
    <row r="2819" spans="1:7" x14ac:dyDescent="0.2">
      <c r="A2819" t="s">
        <v>8174</v>
      </c>
      <c r="B2819" t="s">
        <v>13478</v>
      </c>
      <c r="C2819" t="s">
        <v>3753</v>
      </c>
      <c r="D2819" t="s">
        <v>13384</v>
      </c>
      <c r="E2819" t="s">
        <v>13384</v>
      </c>
      <c r="F2819" t="s">
        <v>19511</v>
      </c>
      <c r="G2819" t="s">
        <v>3754</v>
      </c>
    </row>
    <row r="2820" spans="1:7" x14ac:dyDescent="0.2">
      <c r="A2820" t="s">
        <v>8174</v>
      </c>
      <c r="B2820" t="s">
        <v>13479</v>
      </c>
      <c r="C2820" t="s">
        <v>3755</v>
      </c>
      <c r="D2820" t="s">
        <v>13384</v>
      </c>
      <c r="E2820" t="s">
        <v>13384</v>
      </c>
      <c r="F2820" t="s">
        <v>19511</v>
      </c>
      <c r="G2820" t="s">
        <v>3756</v>
      </c>
    </row>
    <row r="2821" spans="1:7" x14ac:dyDescent="0.2">
      <c r="A2821" t="s">
        <v>8174</v>
      </c>
      <c r="B2821" t="s">
        <v>13480</v>
      </c>
      <c r="C2821" t="s">
        <v>3757</v>
      </c>
      <c r="D2821" t="s">
        <v>13384</v>
      </c>
      <c r="E2821" t="s">
        <v>13384</v>
      </c>
      <c r="F2821" t="s">
        <v>19511</v>
      </c>
      <c r="G2821" t="s">
        <v>3756</v>
      </c>
    </row>
    <row r="2822" spans="1:7" x14ac:dyDescent="0.2">
      <c r="A2822" t="s">
        <v>8174</v>
      </c>
      <c r="B2822" t="s">
        <v>13481</v>
      </c>
      <c r="C2822" t="s">
        <v>3758</v>
      </c>
      <c r="D2822" t="s">
        <v>13384</v>
      </c>
      <c r="E2822" t="s">
        <v>13384</v>
      </c>
      <c r="F2822" t="s">
        <v>19511</v>
      </c>
      <c r="G2822" t="s">
        <v>3756</v>
      </c>
    </row>
    <row r="2823" spans="1:7" x14ac:dyDescent="0.2">
      <c r="A2823" t="s">
        <v>8183</v>
      </c>
      <c r="B2823" t="s">
        <v>13482</v>
      </c>
      <c r="C2823" t="s">
        <v>13483</v>
      </c>
      <c r="D2823" t="s">
        <v>13384</v>
      </c>
      <c r="E2823" t="s">
        <v>13384</v>
      </c>
      <c r="F2823" t="s">
        <v>19511</v>
      </c>
      <c r="G2823" t="s">
        <v>19511</v>
      </c>
    </row>
    <row r="2824" spans="1:7" x14ac:dyDescent="0.2">
      <c r="A2824" t="s">
        <v>8174</v>
      </c>
      <c r="B2824" t="s">
        <v>13484</v>
      </c>
      <c r="C2824" t="s">
        <v>3759</v>
      </c>
      <c r="D2824" t="s">
        <v>13384</v>
      </c>
      <c r="E2824" t="s">
        <v>13384</v>
      </c>
      <c r="F2824" t="s">
        <v>19511</v>
      </c>
      <c r="G2824" t="s">
        <v>3760</v>
      </c>
    </row>
    <row r="2825" spans="1:7" x14ac:dyDescent="0.2">
      <c r="A2825" t="s">
        <v>8174</v>
      </c>
      <c r="B2825" t="s">
        <v>13485</v>
      </c>
      <c r="C2825" t="s">
        <v>3761</v>
      </c>
      <c r="D2825" t="s">
        <v>13384</v>
      </c>
      <c r="E2825" t="s">
        <v>13384</v>
      </c>
      <c r="F2825" t="s">
        <v>19511</v>
      </c>
      <c r="G2825" t="s">
        <v>3690</v>
      </c>
    </row>
    <row r="2826" spans="1:7" x14ac:dyDescent="0.2">
      <c r="A2826" t="s">
        <v>8174</v>
      </c>
      <c r="B2826" t="s">
        <v>13486</v>
      </c>
      <c r="C2826" t="s">
        <v>3762</v>
      </c>
      <c r="D2826" t="s">
        <v>13384</v>
      </c>
      <c r="E2826" t="s">
        <v>13384</v>
      </c>
      <c r="F2826" t="s">
        <v>19511</v>
      </c>
      <c r="G2826" t="s">
        <v>3690</v>
      </c>
    </row>
    <row r="2827" spans="1:7" x14ac:dyDescent="0.2">
      <c r="A2827" t="s">
        <v>8174</v>
      </c>
      <c r="B2827" t="s">
        <v>13487</v>
      </c>
      <c r="C2827" t="s">
        <v>3763</v>
      </c>
      <c r="D2827" t="s">
        <v>13384</v>
      </c>
      <c r="E2827" t="s">
        <v>13488</v>
      </c>
      <c r="F2827" t="s">
        <v>19511</v>
      </c>
      <c r="G2827" t="s">
        <v>3764</v>
      </c>
    </row>
    <row r="2828" spans="1:7" x14ac:dyDescent="0.2">
      <c r="A2828" t="s">
        <v>8174</v>
      </c>
      <c r="B2828" t="s">
        <v>13489</v>
      </c>
      <c r="C2828" t="s">
        <v>13490</v>
      </c>
      <c r="D2828" t="s">
        <v>13384</v>
      </c>
      <c r="E2828" t="s">
        <v>13384</v>
      </c>
      <c r="F2828" t="s">
        <v>19511</v>
      </c>
      <c r="G2828" t="s">
        <v>3690</v>
      </c>
    </row>
    <row r="2829" spans="1:7" x14ac:dyDescent="0.2">
      <c r="A2829" t="s">
        <v>8174</v>
      </c>
      <c r="B2829" t="s">
        <v>13491</v>
      </c>
      <c r="C2829" t="s">
        <v>3719</v>
      </c>
      <c r="D2829" t="s">
        <v>13384</v>
      </c>
      <c r="E2829" t="s">
        <v>13384</v>
      </c>
      <c r="F2829" t="s">
        <v>19511</v>
      </c>
      <c r="G2829" t="s">
        <v>3765</v>
      </c>
    </row>
    <row r="2830" spans="1:7" x14ac:dyDescent="0.2">
      <c r="A2830" t="s">
        <v>8174</v>
      </c>
      <c r="B2830" t="s">
        <v>13492</v>
      </c>
      <c r="C2830" t="s">
        <v>3766</v>
      </c>
      <c r="D2830" t="s">
        <v>13384</v>
      </c>
      <c r="E2830" t="s">
        <v>13384</v>
      </c>
      <c r="F2830" t="s">
        <v>19511</v>
      </c>
      <c r="G2830" t="s">
        <v>3767</v>
      </c>
    </row>
    <row r="2831" spans="1:7" x14ac:dyDescent="0.2">
      <c r="A2831" t="s">
        <v>8174</v>
      </c>
      <c r="B2831" t="s">
        <v>13493</v>
      </c>
      <c r="C2831" t="s">
        <v>3768</v>
      </c>
      <c r="D2831" t="s">
        <v>13384</v>
      </c>
      <c r="E2831" t="s">
        <v>13384</v>
      </c>
      <c r="F2831" t="s">
        <v>19511</v>
      </c>
      <c r="G2831" t="s">
        <v>3690</v>
      </c>
    </row>
    <row r="2832" spans="1:7" x14ac:dyDescent="0.2">
      <c r="A2832" t="s">
        <v>8174</v>
      </c>
      <c r="B2832" t="s">
        <v>13494</v>
      </c>
      <c r="C2832" t="s">
        <v>13495</v>
      </c>
      <c r="D2832" t="s">
        <v>13384</v>
      </c>
      <c r="E2832" t="s">
        <v>13384</v>
      </c>
      <c r="F2832" t="s">
        <v>19511</v>
      </c>
      <c r="G2832" t="s">
        <v>3769</v>
      </c>
    </row>
    <row r="2833" spans="1:7" x14ac:dyDescent="0.2">
      <c r="A2833" t="s">
        <v>8174</v>
      </c>
      <c r="B2833" t="s">
        <v>13496</v>
      </c>
      <c r="C2833" t="s">
        <v>3770</v>
      </c>
      <c r="D2833" t="s">
        <v>13384</v>
      </c>
      <c r="E2833" t="s">
        <v>13384</v>
      </c>
      <c r="F2833" t="s">
        <v>19511</v>
      </c>
      <c r="G2833" t="s">
        <v>3690</v>
      </c>
    </row>
    <row r="2834" spans="1:7" x14ac:dyDescent="0.2">
      <c r="A2834" t="s">
        <v>8174</v>
      </c>
      <c r="B2834" t="s">
        <v>13497</v>
      </c>
      <c r="C2834" t="s">
        <v>3771</v>
      </c>
      <c r="D2834" t="s">
        <v>13384</v>
      </c>
      <c r="E2834" t="s">
        <v>13384</v>
      </c>
      <c r="F2834" t="s">
        <v>19511</v>
      </c>
      <c r="G2834" t="s">
        <v>3772</v>
      </c>
    </row>
    <row r="2835" spans="1:7" x14ac:dyDescent="0.2">
      <c r="A2835" t="s">
        <v>8174</v>
      </c>
      <c r="B2835" t="s">
        <v>13498</v>
      </c>
      <c r="C2835" t="s">
        <v>3773</v>
      </c>
      <c r="D2835" t="s">
        <v>13384</v>
      </c>
      <c r="E2835" t="s">
        <v>13384</v>
      </c>
      <c r="F2835" t="s">
        <v>19511</v>
      </c>
      <c r="G2835" t="s">
        <v>3774</v>
      </c>
    </row>
    <row r="2836" spans="1:7" x14ac:dyDescent="0.2">
      <c r="A2836" t="s">
        <v>8174</v>
      </c>
      <c r="B2836" t="s">
        <v>13499</v>
      </c>
      <c r="C2836" t="s">
        <v>3775</v>
      </c>
      <c r="D2836" t="s">
        <v>13384</v>
      </c>
      <c r="E2836" t="s">
        <v>13384</v>
      </c>
      <c r="F2836" t="s">
        <v>19511</v>
      </c>
      <c r="G2836" t="s">
        <v>3776</v>
      </c>
    </row>
    <row r="2837" spans="1:7" x14ac:dyDescent="0.2">
      <c r="A2837" t="s">
        <v>8174</v>
      </c>
      <c r="B2837" t="s">
        <v>13500</v>
      </c>
      <c r="C2837" t="s">
        <v>3777</v>
      </c>
      <c r="D2837" t="s">
        <v>13384</v>
      </c>
      <c r="E2837" t="s">
        <v>13384</v>
      </c>
      <c r="F2837" t="s">
        <v>19511</v>
      </c>
      <c r="G2837" t="s">
        <v>3776</v>
      </c>
    </row>
    <row r="2838" spans="1:7" x14ac:dyDescent="0.2">
      <c r="A2838" t="s">
        <v>8174</v>
      </c>
      <c r="B2838" t="s">
        <v>13501</v>
      </c>
      <c r="C2838" t="s">
        <v>3778</v>
      </c>
      <c r="D2838" t="s">
        <v>13384</v>
      </c>
      <c r="E2838" t="s">
        <v>13384</v>
      </c>
      <c r="F2838" t="s">
        <v>19511</v>
      </c>
      <c r="G2838" t="s">
        <v>3690</v>
      </c>
    </row>
    <row r="2839" spans="1:7" x14ac:dyDescent="0.2">
      <c r="A2839" t="s">
        <v>8174</v>
      </c>
      <c r="B2839" t="s">
        <v>13502</v>
      </c>
      <c r="C2839" t="s">
        <v>3779</v>
      </c>
      <c r="D2839" t="s">
        <v>13384</v>
      </c>
      <c r="E2839" t="s">
        <v>13384</v>
      </c>
      <c r="F2839" t="s">
        <v>19511</v>
      </c>
      <c r="G2839" t="s">
        <v>3690</v>
      </c>
    </row>
    <row r="2840" spans="1:7" x14ac:dyDescent="0.2">
      <c r="A2840" t="s">
        <v>8174</v>
      </c>
      <c r="B2840" t="s">
        <v>13503</v>
      </c>
      <c r="C2840" t="s">
        <v>3780</v>
      </c>
      <c r="D2840" t="s">
        <v>13384</v>
      </c>
      <c r="E2840" t="s">
        <v>13384</v>
      </c>
      <c r="F2840" t="s">
        <v>19511</v>
      </c>
      <c r="G2840" t="s">
        <v>3781</v>
      </c>
    </row>
    <row r="2841" spans="1:7" x14ac:dyDescent="0.2">
      <c r="A2841" t="s">
        <v>8174</v>
      </c>
      <c r="B2841" t="s">
        <v>13504</v>
      </c>
      <c r="C2841" t="s">
        <v>3782</v>
      </c>
      <c r="D2841" t="s">
        <v>13384</v>
      </c>
      <c r="E2841" t="s">
        <v>13384</v>
      </c>
      <c r="F2841" t="s">
        <v>19511</v>
      </c>
      <c r="G2841" t="s">
        <v>3783</v>
      </c>
    </row>
    <row r="2842" spans="1:7" x14ac:dyDescent="0.2">
      <c r="A2842" t="s">
        <v>8174</v>
      </c>
      <c r="B2842" t="s">
        <v>13505</v>
      </c>
      <c r="C2842" t="s">
        <v>3784</v>
      </c>
      <c r="D2842" t="s">
        <v>13384</v>
      </c>
      <c r="E2842" t="s">
        <v>13384</v>
      </c>
      <c r="F2842" t="s">
        <v>19511</v>
      </c>
      <c r="G2842" t="s">
        <v>3690</v>
      </c>
    </row>
    <row r="2843" spans="1:7" x14ac:dyDescent="0.2">
      <c r="A2843" t="s">
        <v>8174</v>
      </c>
      <c r="B2843" t="s">
        <v>13506</v>
      </c>
      <c r="C2843" t="s">
        <v>3785</v>
      </c>
      <c r="D2843" t="s">
        <v>13384</v>
      </c>
      <c r="E2843" t="s">
        <v>13384</v>
      </c>
      <c r="F2843" t="s">
        <v>19511</v>
      </c>
      <c r="G2843" t="s">
        <v>3786</v>
      </c>
    </row>
    <row r="2844" spans="1:7" x14ac:dyDescent="0.2">
      <c r="A2844" t="s">
        <v>8174</v>
      </c>
      <c r="B2844" t="s">
        <v>13507</v>
      </c>
      <c r="C2844" t="s">
        <v>3787</v>
      </c>
      <c r="D2844" t="s">
        <v>13384</v>
      </c>
      <c r="E2844" t="s">
        <v>13384</v>
      </c>
      <c r="F2844" t="s">
        <v>19511</v>
      </c>
      <c r="G2844" t="s">
        <v>3786</v>
      </c>
    </row>
    <row r="2845" spans="1:7" x14ac:dyDescent="0.2">
      <c r="A2845" t="s">
        <v>8174</v>
      </c>
      <c r="B2845" t="s">
        <v>13508</v>
      </c>
      <c r="C2845" t="s">
        <v>3788</v>
      </c>
      <c r="D2845" t="s">
        <v>13384</v>
      </c>
      <c r="E2845" t="s">
        <v>13384</v>
      </c>
      <c r="F2845" t="s">
        <v>19511</v>
      </c>
      <c r="G2845" t="s">
        <v>3690</v>
      </c>
    </row>
    <row r="2846" spans="1:7" x14ac:dyDescent="0.2">
      <c r="A2846" t="s">
        <v>8174</v>
      </c>
      <c r="B2846" t="s">
        <v>13509</v>
      </c>
      <c r="C2846" t="s">
        <v>3789</v>
      </c>
      <c r="D2846" t="s">
        <v>13384</v>
      </c>
      <c r="E2846" t="s">
        <v>13384</v>
      </c>
      <c r="F2846" t="s">
        <v>19511</v>
      </c>
      <c r="G2846" t="s">
        <v>3790</v>
      </c>
    </row>
    <row r="2847" spans="1:7" x14ac:dyDescent="0.2">
      <c r="A2847" t="s">
        <v>8174</v>
      </c>
      <c r="B2847" t="s">
        <v>13510</v>
      </c>
      <c r="C2847" t="s">
        <v>3791</v>
      </c>
      <c r="D2847" t="s">
        <v>13384</v>
      </c>
      <c r="E2847" t="s">
        <v>13384</v>
      </c>
      <c r="F2847" t="s">
        <v>19511</v>
      </c>
      <c r="G2847" t="s">
        <v>3792</v>
      </c>
    </row>
    <row r="2848" spans="1:7" x14ac:dyDescent="0.2">
      <c r="A2848" t="s">
        <v>8174</v>
      </c>
      <c r="B2848" t="s">
        <v>13511</v>
      </c>
      <c r="C2848" t="s">
        <v>13512</v>
      </c>
      <c r="D2848" t="s">
        <v>13384</v>
      </c>
      <c r="E2848" t="s">
        <v>13384</v>
      </c>
      <c r="F2848" t="s">
        <v>19511</v>
      </c>
      <c r="G2848" t="s">
        <v>3793</v>
      </c>
    </row>
    <row r="2849" spans="1:7" x14ac:dyDescent="0.2">
      <c r="A2849" t="s">
        <v>8174</v>
      </c>
      <c r="B2849" t="s">
        <v>13513</v>
      </c>
      <c r="C2849" t="s">
        <v>3794</v>
      </c>
      <c r="D2849" t="s">
        <v>13384</v>
      </c>
      <c r="E2849" t="s">
        <v>13384</v>
      </c>
      <c r="F2849" t="s">
        <v>19511</v>
      </c>
      <c r="G2849" t="s">
        <v>3795</v>
      </c>
    </row>
    <row r="2850" spans="1:7" x14ac:dyDescent="0.2">
      <c r="A2850" t="s">
        <v>8174</v>
      </c>
      <c r="B2850" t="s">
        <v>13514</v>
      </c>
      <c r="C2850" t="s">
        <v>3796</v>
      </c>
      <c r="D2850" t="s">
        <v>13384</v>
      </c>
      <c r="E2850" t="s">
        <v>13384</v>
      </c>
      <c r="F2850" t="s">
        <v>19511</v>
      </c>
      <c r="G2850" t="s">
        <v>3797</v>
      </c>
    </row>
    <row r="2851" spans="1:7" x14ac:dyDescent="0.2">
      <c r="A2851" t="s">
        <v>8174</v>
      </c>
      <c r="B2851" t="s">
        <v>13515</v>
      </c>
      <c r="C2851" t="s">
        <v>3798</v>
      </c>
      <c r="D2851" t="s">
        <v>13384</v>
      </c>
      <c r="E2851" t="s">
        <v>13384</v>
      </c>
      <c r="F2851" t="s">
        <v>19511</v>
      </c>
      <c r="G2851" t="s">
        <v>3690</v>
      </c>
    </row>
    <row r="2852" spans="1:7" x14ac:dyDescent="0.2">
      <c r="A2852" t="s">
        <v>8174</v>
      </c>
      <c r="B2852" t="s">
        <v>13516</v>
      </c>
      <c r="C2852" t="s">
        <v>3799</v>
      </c>
      <c r="D2852" t="s">
        <v>13384</v>
      </c>
      <c r="E2852" t="s">
        <v>13384</v>
      </c>
      <c r="F2852" t="s">
        <v>19511</v>
      </c>
      <c r="G2852" t="s">
        <v>3800</v>
      </c>
    </row>
    <row r="2853" spans="1:7" x14ac:dyDescent="0.2">
      <c r="A2853" t="s">
        <v>8174</v>
      </c>
      <c r="B2853" t="s">
        <v>13517</v>
      </c>
      <c r="C2853" t="s">
        <v>3784</v>
      </c>
      <c r="D2853" t="s">
        <v>13384</v>
      </c>
      <c r="E2853" t="s">
        <v>13384</v>
      </c>
      <c r="F2853" t="s">
        <v>19511</v>
      </c>
      <c r="G2853" t="s">
        <v>3725</v>
      </c>
    </row>
    <row r="2854" spans="1:7" x14ac:dyDescent="0.2">
      <c r="A2854" t="s">
        <v>8174</v>
      </c>
      <c r="B2854" t="s">
        <v>13518</v>
      </c>
      <c r="C2854" t="s">
        <v>3801</v>
      </c>
      <c r="D2854" t="s">
        <v>13384</v>
      </c>
      <c r="E2854" t="s">
        <v>13384</v>
      </c>
      <c r="F2854" t="s">
        <v>19511</v>
      </c>
      <c r="G2854" t="s">
        <v>3690</v>
      </c>
    </row>
    <row r="2855" spans="1:7" x14ac:dyDescent="0.2">
      <c r="A2855" t="s">
        <v>8174</v>
      </c>
      <c r="B2855" t="s">
        <v>13519</v>
      </c>
      <c r="C2855" t="s">
        <v>3802</v>
      </c>
      <c r="D2855" t="s">
        <v>13384</v>
      </c>
      <c r="E2855" t="s">
        <v>13384</v>
      </c>
      <c r="F2855" t="s">
        <v>19511</v>
      </c>
      <c r="G2855" t="s">
        <v>3803</v>
      </c>
    </row>
    <row r="2856" spans="1:7" x14ac:dyDescent="0.2">
      <c r="A2856" t="s">
        <v>8174</v>
      </c>
      <c r="B2856" t="s">
        <v>13520</v>
      </c>
      <c r="C2856" t="s">
        <v>3804</v>
      </c>
      <c r="D2856" t="s">
        <v>13384</v>
      </c>
      <c r="E2856" t="s">
        <v>13384</v>
      </c>
      <c r="F2856" t="s">
        <v>19511</v>
      </c>
      <c r="G2856" t="s">
        <v>3690</v>
      </c>
    </row>
    <row r="2857" spans="1:7" x14ac:dyDescent="0.2">
      <c r="A2857" t="s">
        <v>8174</v>
      </c>
      <c r="B2857" t="s">
        <v>13521</v>
      </c>
      <c r="C2857" t="s">
        <v>3784</v>
      </c>
      <c r="D2857" t="s">
        <v>13384</v>
      </c>
      <c r="E2857" t="s">
        <v>13384</v>
      </c>
      <c r="F2857" t="s">
        <v>19511</v>
      </c>
      <c r="G2857" t="s">
        <v>3690</v>
      </c>
    </row>
    <row r="2858" spans="1:7" x14ac:dyDescent="0.2">
      <c r="A2858" t="s">
        <v>8174</v>
      </c>
      <c r="B2858" t="s">
        <v>13522</v>
      </c>
      <c r="C2858" t="s">
        <v>3784</v>
      </c>
      <c r="D2858" t="s">
        <v>13384</v>
      </c>
      <c r="E2858" t="s">
        <v>13384</v>
      </c>
      <c r="F2858" t="s">
        <v>19511</v>
      </c>
      <c r="G2858" t="s">
        <v>3725</v>
      </c>
    </row>
    <row r="2859" spans="1:7" x14ac:dyDescent="0.2">
      <c r="A2859" t="s">
        <v>8174</v>
      </c>
      <c r="B2859" t="s">
        <v>13523</v>
      </c>
      <c r="C2859" t="s">
        <v>3805</v>
      </c>
      <c r="D2859" t="s">
        <v>13384</v>
      </c>
      <c r="E2859" t="s">
        <v>13384</v>
      </c>
      <c r="F2859" t="s">
        <v>19511</v>
      </c>
      <c r="G2859" t="s">
        <v>3690</v>
      </c>
    </row>
    <row r="2860" spans="1:7" x14ac:dyDescent="0.2">
      <c r="A2860" t="s">
        <v>8174</v>
      </c>
      <c r="B2860" t="s">
        <v>13524</v>
      </c>
      <c r="C2860" t="s">
        <v>13525</v>
      </c>
      <c r="D2860" t="s">
        <v>13384</v>
      </c>
      <c r="E2860" t="s">
        <v>13384</v>
      </c>
      <c r="F2860" t="s">
        <v>19511</v>
      </c>
      <c r="G2860" t="s">
        <v>3690</v>
      </c>
    </row>
    <row r="2861" spans="1:7" x14ac:dyDescent="0.2">
      <c r="A2861" t="s">
        <v>8174</v>
      </c>
      <c r="B2861" t="s">
        <v>13526</v>
      </c>
      <c r="C2861" t="s">
        <v>3806</v>
      </c>
      <c r="D2861" t="s">
        <v>13384</v>
      </c>
      <c r="E2861" t="s">
        <v>13384</v>
      </c>
      <c r="F2861" t="s">
        <v>19511</v>
      </c>
      <c r="G2861" t="s">
        <v>3690</v>
      </c>
    </row>
    <row r="2862" spans="1:7" x14ac:dyDescent="0.2">
      <c r="A2862" t="s">
        <v>8174</v>
      </c>
      <c r="B2862" t="s">
        <v>13527</v>
      </c>
      <c r="C2862" t="s">
        <v>3807</v>
      </c>
      <c r="D2862" t="s">
        <v>13384</v>
      </c>
      <c r="E2862" t="s">
        <v>13384</v>
      </c>
      <c r="F2862" t="s">
        <v>19511</v>
      </c>
      <c r="G2862" t="s">
        <v>3690</v>
      </c>
    </row>
    <row r="2863" spans="1:7" x14ac:dyDescent="0.2">
      <c r="A2863" t="s">
        <v>8183</v>
      </c>
      <c r="B2863" t="s">
        <v>13528</v>
      </c>
      <c r="C2863" t="s">
        <v>3808</v>
      </c>
      <c r="D2863" t="s">
        <v>13384</v>
      </c>
      <c r="E2863" t="s">
        <v>13384</v>
      </c>
      <c r="F2863" t="s">
        <v>19511</v>
      </c>
      <c r="G2863" t="s">
        <v>3809</v>
      </c>
    </row>
    <row r="2864" spans="1:7" x14ac:dyDescent="0.2">
      <c r="A2864" t="s">
        <v>8174</v>
      </c>
      <c r="B2864" t="s">
        <v>13529</v>
      </c>
      <c r="C2864" t="s">
        <v>3810</v>
      </c>
      <c r="D2864" t="s">
        <v>13384</v>
      </c>
      <c r="E2864" t="s">
        <v>13384</v>
      </c>
      <c r="F2864" t="s">
        <v>19511</v>
      </c>
      <c r="G2864" t="s">
        <v>3811</v>
      </c>
    </row>
    <row r="2865" spans="1:7" x14ac:dyDescent="0.2">
      <c r="A2865" t="s">
        <v>8183</v>
      </c>
      <c r="B2865" t="s">
        <v>13530</v>
      </c>
      <c r="C2865" t="s">
        <v>13531</v>
      </c>
      <c r="D2865" t="s">
        <v>13384</v>
      </c>
      <c r="E2865" t="s">
        <v>13384</v>
      </c>
      <c r="F2865" t="s">
        <v>19511</v>
      </c>
      <c r="G2865" t="s">
        <v>3812</v>
      </c>
    </row>
    <row r="2866" spans="1:7" x14ac:dyDescent="0.2">
      <c r="A2866" t="s">
        <v>8177</v>
      </c>
      <c r="B2866" t="s">
        <v>13532</v>
      </c>
      <c r="C2866" t="s">
        <v>13533</v>
      </c>
      <c r="D2866" t="s">
        <v>13384</v>
      </c>
      <c r="E2866" t="s">
        <v>13384</v>
      </c>
      <c r="F2866" t="s">
        <v>3813</v>
      </c>
      <c r="G2866" t="s">
        <v>3656</v>
      </c>
    </row>
    <row r="2867" spans="1:7" x14ac:dyDescent="0.2">
      <c r="A2867" t="s">
        <v>8183</v>
      </c>
      <c r="B2867" t="s">
        <v>13534</v>
      </c>
      <c r="C2867" t="s">
        <v>13535</v>
      </c>
      <c r="D2867" t="s">
        <v>13384</v>
      </c>
      <c r="E2867" t="s">
        <v>13384</v>
      </c>
      <c r="F2867" t="s">
        <v>19511</v>
      </c>
      <c r="G2867" t="s">
        <v>3814</v>
      </c>
    </row>
    <row r="2868" spans="1:7" x14ac:dyDescent="0.2">
      <c r="A2868" t="s">
        <v>8177</v>
      </c>
      <c r="B2868" t="s">
        <v>13536</v>
      </c>
      <c r="C2868" t="s">
        <v>13537</v>
      </c>
      <c r="D2868" t="s">
        <v>13384</v>
      </c>
      <c r="E2868" t="s">
        <v>13384</v>
      </c>
      <c r="F2868" t="s">
        <v>3815</v>
      </c>
      <c r="G2868" t="s">
        <v>3816</v>
      </c>
    </row>
    <row r="2869" spans="1:7" x14ac:dyDescent="0.2">
      <c r="A2869" t="s">
        <v>8174</v>
      </c>
      <c r="B2869" t="s">
        <v>13538</v>
      </c>
      <c r="C2869" t="s">
        <v>13539</v>
      </c>
      <c r="D2869" t="s">
        <v>13384</v>
      </c>
      <c r="E2869" t="s">
        <v>13384</v>
      </c>
      <c r="F2869" t="s">
        <v>19511</v>
      </c>
      <c r="G2869" t="s">
        <v>3817</v>
      </c>
    </row>
    <row r="2870" spans="1:7" x14ac:dyDescent="0.2">
      <c r="A2870" t="s">
        <v>8174</v>
      </c>
      <c r="B2870" t="s">
        <v>13540</v>
      </c>
      <c r="C2870" t="s">
        <v>13541</v>
      </c>
      <c r="D2870" t="s">
        <v>13384</v>
      </c>
      <c r="E2870" t="s">
        <v>13384</v>
      </c>
      <c r="F2870" t="s">
        <v>19511</v>
      </c>
      <c r="G2870" t="s">
        <v>3690</v>
      </c>
    </row>
    <row r="2871" spans="1:7" x14ac:dyDescent="0.2">
      <c r="A2871" t="s">
        <v>8174</v>
      </c>
      <c r="B2871" t="s">
        <v>13542</v>
      </c>
      <c r="C2871" t="s">
        <v>13543</v>
      </c>
      <c r="D2871" t="s">
        <v>13384</v>
      </c>
      <c r="E2871" t="s">
        <v>13384</v>
      </c>
      <c r="F2871" t="s">
        <v>19511</v>
      </c>
      <c r="G2871" t="s">
        <v>19511</v>
      </c>
    </row>
    <row r="2872" spans="1:7" x14ac:dyDescent="0.2">
      <c r="A2872" t="s">
        <v>8174</v>
      </c>
      <c r="B2872" t="s">
        <v>13544</v>
      </c>
      <c r="C2872" t="s">
        <v>13545</v>
      </c>
      <c r="D2872" t="s">
        <v>13384</v>
      </c>
      <c r="E2872" t="s">
        <v>13384</v>
      </c>
      <c r="F2872" t="s">
        <v>19511</v>
      </c>
      <c r="G2872" t="s">
        <v>3818</v>
      </c>
    </row>
    <row r="2873" spans="1:7" x14ac:dyDescent="0.2">
      <c r="A2873" t="s">
        <v>8174</v>
      </c>
      <c r="B2873" t="s">
        <v>13546</v>
      </c>
      <c r="C2873" t="s">
        <v>13547</v>
      </c>
      <c r="D2873" t="s">
        <v>13384</v>
      </c>
      <c r="E2873" t="s">
        <v>13384</v>
      </c>
      <c r="F2873" t="s">
        <v>19511</v>
      </c>
      <c r="G2873" t="s">
        <v>3690</v>
      </c>
    </row>
    <row r="2874" spans="1:7" x14ac:dyDescent="0.2">
      <c r="A2874" t="s">
        <v>8174</v>
      </c>
      <c r="B2874" t="s">
        <v>13548</v>
      </c>
      <c r="C2874" t="s">
        <v>13549</v>
      </c>
      <c r="D2874" t="s">
        <v>13384</v>
      </c>
      <c r="E2874" t="s">
        <v>13384</v>
      </c>
      <c r="F2874" t="s">
        <v>19511</v>
      </c>
      <c r="G2874" t="s">
        <v>3690</v>
      </c>
    </row>
    <row r="2875" spans="1:7" x14ac:dyDescent="0.2">
      <c r="A2875" t="s">
        <v>8174</v>
      </c>
      <c r="B2875" t="s">
        <v>13550</v>
      </c>
      <c r="C2875" t="s">
        <v>13551</v>
      </c>
      <c r="D2875" t="s">
        <v>13384</v>
      </c>
      <c r="E2875" t="s">
        <v>13384</v>
      </c>
      <c r="F2875" t="s">
        <v>19511</v>
      </c>
      <c r="G2875" t="s">
        <v>3819</v>
      </c>
    </row>
    <row r="2876" spans="1:7" x14ac:dyDescent="0.2">
      <c r="A2876" t="s">
        <v>8174</v>
      </c>
      <c r="B2876" t="s">
        <v>13552</v>
      </c>
      <c r="C2876" t="s">
        <v>13553</v>
      </c>
      <c r="D2876" t="s">
        <v>13384</v>
      </c>
      <c r="E2876" t="s">
        <v>13384</v>
      </c>
      <c r="F2876" t="s">
        <v>19511</v>
      </c>
      <c r="G2876" t="s">
        <v>3690</v>
      </c>
    </row>
    <row r="2877" spans="1:7" x14ac:dyDescent="0.2">
      <c r="A2877" t="s">
        <v>8174</v>
      </c>
      <c r="B2877" t="s">
        <v>13554</v>
      </c>
      <c r="C2877" t="s">
        <v>3820</v>
      </c>
      <c r="D2877" t="s">
        <v>13384</v>
      </c>
      <c r="E2877" t="s">
        <v>13384</v>
      </c>
      <c r="F2877" t="s">
        <v>19511</v>
      </c>
      <c r="G2877" t="s">
        <v>19511</v>
      </c>
    </row>
    <row r="2878" spans="1:7" x14ac:dyDescent="0.2">
      <c r="A2878" t="s">
        <v>8174</v>
      </c>
      <c r="B2878" t="s">
        <v>13555</v>
      </c>
      <c r="C2878" t="s">
        <v>13556</v>
      </c>
      <c r="D2878" t="s">
        <v>13384</v>
      </c>
      <c r="E2878" t="s">
        <v>13384</v>
      </c>
      <c r="F2878" t="s">
        <v>19511</v>
      </c>
      <c r="G2878" t="s">
        <v>3690</v>
      </c>
    </row>
    <row r="2879" spans="1:7" x14ac:dyDescent="0.2">
      <c r="A2879" t="s">
        <v>8174</v>
      </c>
      <c r="B2879" t="s">
        <v>13557</v>
      </c>
      <c r="C2879" t="s">
        <v>13553</v>
      </c>
      <c r="D2879" t="s">
        <v>13384</v>
      </c>
      <c r="E2879" t="s">
        <v>13384</v>
      </c>
      <c r="F2879" t="s">
        <v>19511</v>
      </c>
      <c r="G2879" t="s">
        <v>3690</v>
      </c>
    </row>
    <row r="2880" spans="1:7" x14ac:dyDescent="0.2">
      <c r="A2880" t="s">
        <v>8174</v>
      </c>
      <c r="B2880" t="s">
        <v>13558</v>
      </c>
      <c r="C2880" t="s">
        <v>13559</v>
      </c>
      <c r="D2880" t="s">
        <v>13384</v>
      </c>
      <c r="E2880" t="s">
        <v>13384</v>
      </c>
      <c r="F2880" t="s">
        <v>19511</v>
      </c>
      <c r="G2880" t="s">
        <v>3821</v>
      </c>
    </row>
    <row r="2881" spans="1:7" x14ac:dyDescent="0.2">
      <c r="A2881" t="s">
        <v>8174</v>
      </c>
      <c r="B2881" t="s">
        <v>13560</v>
      </c>
      <c r="C2881" t="s">
        <v>13561</v>
      </c>
      <c r="D2881" t="s">
        <v>13384</v>
      </c>
      <c r="E2881" t="s">
        <v>13384</v>
      </c>
      <c r="F2881" t="s">
        <v>19511</v>
      </c>
      <c r="G2881" t="s">
        <v>3822</v>
      </c>
    </row>
    <row r="2882" spans="1:7" x14ac:dyDescent="0.2">
      <c r="A2882" t="s">
        <v>8174</v>
      </c>
      <c r="B2882" t="s">
        <v>13562</v>
      </c>
      <c r="C2882" t="s">
        <v>13563</v>
      </c>
      <c r="D2882" t="s">
        <v>13384</v>
      </c>
      <c r="E2882" t="s">
        <v>13384</v>
      </c>
      <c r="F2882" t="s">
        <v>19511</v>
      </c>
      <c r="G2882" t="s">
        <v>3690</v>
      </c>
    </row>
    <row r="2883" spans="1:7" x14ac:dyDescent="0.2">
      <c r="A2883" t="s">
        <v>8174</v>
      </c>
      <c r="B2883" t="s">
        <v>13564</v>
      </c>
      <c r="C2883" t="s">
        <v>3761</v>
      </c>
      <c r="D2883" t="s">
        <v>13384</v>
      </c>
      <c r="E2883" t="s">
        <v>13384</v>
      </c>
      <c r="F2883" t="s">
        <v>19511</v>
      </c>
      <c r="G2883" t="s">
        <v>3690</v>
      </c>
    </row>
    <row r="2884" spans="1:7" x14ac:dyDescent="0.2">
      <c r="A2884" t="s">
        <v>8183</v>
      </c>
      <c r="B2884" t="s">
        <v>13565</v>
      </c>
      <c r="C2884" t="s">
        <v>3823</v>
      </c>
      <c r="D2884" t="s">
        <v>13384</v>
      </c>
      <c r="E2884" t="s">
        <v>13384</v>
      </c>
      <c r="F2884" t="s">
        <v>19511</v>
      </c>
      <c r="G2884" t="s">
        <v>3824</v>
      </c>
    </row>
    <row r="2885" spans="1:7" x14ac:dyDescent="0.2">
      <c r="A2885" t="s">
        <v>8183</v>
      </c>
      <c r="B2885" t="s">
        <v>13566</v>
      </c>
      <c r="C2885" t="s">
        <v>3825</v>
      </c>
      <c r="D2885" t="s">
        <v>13384</v>
      </c>
      <c r="E2885" t="s">
        <v>13384</v>
      </c>
      <c r="F2885" t="s">
        <v>19511</v>
      </c>
      <c r="G2885" t="s">
        <v>3826</v>
      </c>
    </row>
    <row r="2886" spans="1:7" x14ac:dyDescent="0.2">
      <c r="A2886" t="s">
        <v>8177</v>
      </c>
      <c r="B2886" t="s">
        <v>13567</v>
      </c>
      <c r="C2886" t="s">
        <v>13568</v>
      </c>
      <c r="D2886" t="s">
        <v>13384</v>
      </c>
      <c r="E2886" t="s">
        <v>19511</v>
      </c>
      <c r="F2886" t="s">
        <v>3827</v>
      </c>
      <c r="G2886" t="s">
        <v>3828</v>
      </c>
    </row>
    <row r="2887" spans="1:7" x14ac:dyDescent="0.2">
      <c r="A2887" t="s">
        <v>8216</v>
      </c>
      <c r="B2887" t="s">
        <v>13569</v>
      </c>
      <c r="C2887" t="s">
        <v>13570</v>
      </c>
      <c r="D2887" t="s">
        <v>13384</v>
      </c>
      <c r="E2887" t="s">
        <v>19511</v>
      </c>
      <c r="F2887" t="s">
        <v>19511</v>
      </c>
      <c r="G2887" t="s">
        <v>3829</v>
      </c>
    </row>
    <row r="2888" spans="1:7" x14ac:dyDescent="0.2">
      <c r="A2888" t="s">
        <v>8216</v>
      </c>
      <c r="B2888" t="s">
        <v>13571</v>
      </c>
      <c r="C2888" t="s">
        <v>13572</v>
      </c>
      <c r="D2888" t="s">
        <v>13384</v>
      </c>
      <c r="E2888" t="s">
        <v>19511</v>
      </c>
      <c r="F2888" t="s">
        <v>19511</v>
      </c>
      <c r="G2888" t="s">
        <v>3829</v>
      </c>
    </row>
    <row r="2889" spans="1:7" x14ac:dyDescent="0.2">
      <c r="A2889" t="s">
        <v>8282</v>
      </c>
      <c r="B2889" t="s">
        <v>13573</v>
      </c>
      <c r="C2889" t="s">
        <v>13574</v>
      </c>
      <c r="D2889" t="s">
        <v>13384</v>
      </c>
      <c r="E2889" t="s">
        <v>13384</v>
      </c>
      <c r="F2889" t="s">
        <v>3830</v>
      </c>
      <c r="G2889" t="s">
        <v>3831</v>
      </c>
    </row>
    <row r="2890" spans="1:7" x14ac:dyDescent="0.2">
      <c r="A2890" t="s">
        <v>8183</v>
      </c>
      <c r="B2890" t="s">
        <v>13575</v>
      </c>
      <c r="C2890" t="s">
        <v>13576</v>
      </c>
      <c r="D2890" t="s">
        <v>13384</v>
      </c>
      <c r="E2890" t="s">
        <v>19511</v>
      </c>
      <c r="F2890" t="s">
        <v>19511</v>
      </c>
      <c r="G2890" t="s">
        <v>3832</v>
      </c>
    </row>
    <row r="2891" spans="1:7" x14ac:dyDescent="0.2">
      <c r="A2891" t="s">
        <v>8523</v>
      </c>
      <c r="B2891" t="s">
        <v>12029</v>
      </c>
      <c r="C2891" t="s">
        <v>13577</v>
      </c>
      <c r="D2891" t="s">
        <v>13384</v>
      </c>
      <c r="E2891" t="s">
        <v>13384</v>
      </c>
      <c r="F2891" t="s">
        <v>3833</v>
      </c>
      <c r="G2891" t="s">
        <v>3834</v>
      </c>
    </row>
    <row r="2892" spans="1:7" x14ac:dyDescent="0.2">
      <c r="A2892" t="s">
        <v>8216</v>
      </c>
      <c r="B2892" t="s">
        <v>13578</v>
      </c>
      <c r="C2892" t="s">
        <v>13579</v>
      </c>
      <c r="D2892" t="s">
        <v>13384</v>
      </c>
      <c r="E2892" t="s">
        <v>13384</v>
      </c>
      <c r="F2892" t="s">
        <v>19511</v>
      </c>
      <c r="G2892" t="s">
        <v>3835</v>
      </c>
    </row>
    <row r="2893" spans="1:7" x14ac:dyDescent="0.2">
      <c r="A2893" t="s">
        <v>8186</v>
      </c>
      <c r="B2893" t="s">
        <v>13580</v>
      </c>
      <c r="C2893" t="s">
        <v>13581</v>
      </c>
      <c r="D2893" t="s">
        <v>13384</v>
      </c>
      <c r="E2893" t="s">
        <v>13582</v>
      </c>
      <c r="F2893" t="s">
        <v>3836</v>
      </c>
      <c r="G2893" t="s">
        <v>3837</v>
      </c>
    </row>
    <row r="2894" spans="1:7" x14ac:dyDescent="0.2">
      <c r="A2894" t="s">
        <v>8183</v>
      </c>
      <c r="B2894" t="s">
        <v>13583</v>
      </c>
      <c r="C2894" t="s">
        <v>13584</v>
      </c>
      <c r="D2894" t="s">
        <v>13384</v>
      </c>
      <c r="E2894" t="s">
        <v>19511</v>
      </c>
      <c r="F2894" t="s">
        <v>19511</v>
      </c>
      <c r="G2894" t="s">
        <v>3838</v>
      </c>
    </row>
    <row r="2895" spans="1:7" x14ac:dyDescent="0.2">
      <c r="A2895" t="s">
        <v>8183</v>
      </c>
      <c r="B2895" t="s">
        <v>13585</v>
      </c>
      <c r="C2895" t="s">
        <v>13586</v>
      </c>
      <c r="D2895" t="s">
        <v>13384</v>
      </c>
      <c r="E2895" t="s">
        <v>19511</v>
      </c>
      <c r="F2895" t="s">
        <v>19511</v>
      </c>
      <c r="G2895" t="s">
        <v>3839</v>
      </c>
    </row>
    <row r="2896" spans="1:7" x14ac:dyDescent="0.2">
      <c r="A2896" t="s">
        <v>8183</v>
      </c>
      <c r="B2896" t="s">
        <v>13587</v>
      </c>
      <c r="C2896" t="s">
        <v>13588</v>
      </c>
      <c r="D2896" t="s">
        <v>13384</v>
      </c>
      <c r="E2896" t="s">
        <v>3840</v>
      </c>
      <c r="F2896" t="s">
        <v>19511</v>
      </c>
      <c r="G2896" t="s">
        <v>3841</v>
      </c>
    </row>
    <row r="2897" spans="1:7" x14ac:dyDescent="0.2">
      <c r="A2897" t="s">
        <v>8183</v>
      </c>
      <c r="B2897" t="s">
        <v>13589</v>
      </c>
      <c r="C2897" t="s">
        <v>13590</v>
      </c>
      <c r="D2897" t="s">
        <v>13384</v>
      </c>
      <c r="E2897" t="s">
        <v>19511</v>
      </c>
      <c r="F2897" t="s">
        <v>19511</v>
      </c>
      <c r="G2897" t="s">
        <v>3842</v>
      </c>
    </row>
    <row r="2898" spans="1:7" x14ac:dyDescent="0.2">
      <c r="A2898" t="s">
        <v>8171</v>
      </c>
      <c r="B2898" t="s">
        <v>13591</v>
      </c>
      <c r="C2898" t="s">
        <v>13592</v>
      </c>
      <c r="D2898" t="s">
        <v>13384</v>
      </c>
      <c r="E2898" t="s">
        <v>19511</v>
      </c>
      <c r="F2898" t="s">
        <v>19511</v>
      </c>
      <c r="G2898" t="s">
        <v>3843</v>
      </c>
    </row>
    <row r="2899" spans="1:7" x14ac:dyDescent="0.2">
      <c r="A2899" t="s">
        <v>8216</v>
      </c>
      <c r="B2899" t="s">
        <v>13593</v>
      </c>
      <c r="C2899" t="s">
        <v>13594</v>
      </c>
      <c r="D2899" t="s">
        <v>13384</v>
      </c>
      <c r="E2899" t="s">
        <v>19511</v>
      </c>
      <c r="F2899" t="s">
        <v>19511</v>
      </c>
      <c r="G2899" t="s">
        <v>3844</v>
      </c>
    </row>
    <row r="2900" spans="1:7" x14ac:dyDescent="0.2">
      <c r="A2900" t="s">
        <v>8216</v>
      </c>
      <c r="B2900" t="s">
        <v>13595</v>
      </c>
      <c r="C2900" t="s">
        <v>13596</v>
      </c>
      <c r="D2900" t="s">
        <v>13384</v>
      </c>
      <c r="E2900" t="s">
        <v>19511</v>
      </c>
      <c r="F2900" t="s">
        <v>19511</v>
      </c>
      <c r="G2900" t="s">
        <v>3844</v>
      </c>
    </row>
    <row r="2901" spans="1:7" x14ac:dyDescent="0.2">
      <c r="A2901" t="s">
        <v>8183</v>
      </c>
      <c r="B2901" t="s">
        <v>13597</v>
      </c>
      <c r="C2901" t="s">
        <v>3845</v>
      </c>
      <c r="D2901" t="s">
        <v>13384</v>
      </c>
      <c r="E2901" t="s">
        <v>19511</v>
      </c>
      <c r="F2901" t="s">
        <v>3846</v>
      </c>
      <c r="G2901" t="s">
        <v>3847</v>
      </c>
    </row>
    <row r="2902" spans="1:7" x14ac:dyDescent="0.2">
      <c r="A2902" t="s">
        <v>8183</v>
      </c>
      <c r="B2902" t="s">
        <v>13598</v>
      </c>
      <c r="C2902" t="s">
        <v>13599</v>
      </c>
      <c r="D2902" t="s">
        <v>13384</v>
      </c>
      <c r="E2902" t="s">
        <v>19511</v>
      </c>
      <c r="F2902" t="s">
        <v>19511</v>
      </c>
      <c r="G2902" t="s">
        <v>3848</v>
      </c>
    </row>
    <row r="2903" spans="1:7" x14ac:dyDescent="0.2">
      <c r="A2903" t="s">
        <v>8183</v>
      </c>
      <c r="B2903" t="s">
        <v>13600</v>
      </c>
      <c r="C2903" t="s">
        <v>13601</v>
      </c>
      <c r="D2903" t="s">
        <v>13384</v>
      </c>
      <c r="E2903" t="s">
        <v>19511</v>
      </c>
      <c r="F2903" t="s">
        <v>19511</v>
      </c>
      <c r="G2903" t="s">
        <v>19511</v>
      </c>
    </row>
    <row r="2904" spans="1:7" x14ac:dyDescent="0.2">
      <c r="A2904" t="s">
        <v>8417</v>
      </c>
      <c r="B2904" t="s">
        <v>13602</v>
      </c>
      <c r="C2904" t="s">
        <v>13603</v>
      </c>
      <c r="D2904" t="s">
        <v>13384</v>
      </c>
      <c r="E2904" t="s">
        <v>19511</v>
      </c>
      <c r="F2904" t="s">
        <v>19511</v>
      </c>
      <c r="G2904" t="s">
        <v>3849</v>
      </c>
    </row>
    <row r="2905" spans="1:7" x14ac:dyDescent="0.2">
      <c r="A2905" t="s">
        <v>8183</v>
      </c>
      <c r="B2905" t="s">
        <v>13604</v>
      </c>
      <c r="C2905" t="s">
        <v>13605</v>
      </c>
      <c r="D2905" t="s">
        <v>13384</v>
      </c>
      <c r="E2905" t="s">
        <v>19511</v>
      </c>
      <c r="F2905" t="s">
        <v>19511</v>
      </c>
      <c r="G2905" t="s">
        <v>3850</v>
      </c>
    </row>
    <row r="2906" spans="1:7" x14ac:dyDescent="0.2">
      <c r="A2906" t="s">
        <v>8177</v>
      </c>
      <c r="B2906" t="s">
        <v>13606</v>
      </c>
      <c r="C2906" t="s">
        <v>13607</v>
      </c>
      <c r="D2906" t="s">
        <v>13384</v>
      </c>
      <c r="E2906" t="s">
        <v>19511</v>
      </c>
      <c r="F2906" t="s">
        <v>3851</v>
      </c>
      <c r="G2906" t="s">
        <v>3852</v>
      </c>
    </row>
    <row r="2907" spans="1:7" x14ac:dyDescent="0.2">
      <c r="A2907" t="s">
        <v>8177</v>
      </c>
      <c r="B2907" t="s">
        <v>13608</v>
      </c>
      <c r="C2907" t="s">
        <v>13609</v>
      </c>
      <c r="D2907" t="s">
        <v>13384</v>
      </c>
      <c r="E2907" t="s">
        <v>19511</v>
      </c>
      <c r="F2907" t="s">
        <v>3851</v>
      </c>
      <c r="G2907" t="s">
        <v>3852</v>
      </c>
    </row>
    <row r="2908" spans="1:7" x14ac:dyDescent="0.2">
      <c r="A2908" t="s">
        <v>8177</v>
      </c>
      <c r="B2908" t="s">
        <v>13610</v>
      </c>
      <c r="C2908" t="s">
        <v>13611</v>
      </c>
      <c r="D2908" t="s">
        <v>13384</v>
      </c>
      <c r="E2908" t="s">
        <v>19511</v>
      </c>
      <c r="F2908" t="s">
        <v>3851</v>
      </c>
      <c r="G2908" t="s">
        <v>3852</v>
      </c>
    </row>
    <row r="2909" spans="1:7" x14ac:dyDescent="0.2">
      <c r="A2909" t="s">
        <v>8183</v>
      </c>
      <c r="B2909" t="s">
        <v>11087</v>
      </c>
      <c r="C2909" t="s">
        <v>13612</v>
      </c>
      <c r="D2909" t="s">
        <v>13384</v>
      </c>
      <c r="E2909" t="s">
        <v>13613</v>
      </c>
      <c r="F2909" t="s">
        <v>3853</v>
      </c>
      <c r="G2909" t="s">
        <v>3854</v>
      </c>
    </row>
    <row r="2910" spans="1:7" x14ac:dyDescent="0.2">
      <c r="A2910" t="s">
        <v>8417</v>
      </c>
      <c r="B2910" t="s">
        <v>13614</v>
      </c>
      <c r="C2910" t="s">
        <v>13615</v>
      </c>
      <c r="D2910" t="s">
        <v>13384</v>
      </c>
      <c r="E2910" t="s">
        <v>19511</v>
      </c>
      <c r="F2910" t="s">
        <v>19511</v>
      </c>
      <c r="G2910" t="s">
        <v>3855</v>
      </c>
    </row>
    <row r="2911" spans="1:7" x14ac:dyDescent="0.2">
      <c r="A2911" t="s">
        <v>8183</v>
      </c>
      <c r="B2911" t="s">
        <v>12870</v>
      </c>
      <c r="C2911" t="s">
        <v>13616</v>
      </c>
      <c r="D2911" t="s">
        <v>13384</v>
      </c>
      <c r="E2911" t="s">
        <v>19511</v>
      </c>
      <c r="F2911" t="s">
        <v>19511</v>
      </c>
      <c r="G2911" t="s">
        <v>3856</v>
      </c>
    </row>
    <row r="2912" spans="1:7" x14ac:dyDescent="0.2">
      <c r="A2912" t="s">
        <v>8177</v>
      </c>
      <c r="B2912" t="s">
        <v>13617</v>
      </c>
      <c r="C2912" t="s">
        <v>13618</v>
      </c>
      <c r="D2912" t="s">
        <v>13384</v>
      </c>
      <c r="E2912" t="s">
        <v>13384</v>
      </c>
      <c r="F2912" t="s">
        <v>3857</v>
      </c>
      <c r="G2912" t="s">
        <v>3858</v>
      </c>
    </row>
    <row r="2913" spans="1:7" x14ac:dyDescent="0.2">
      <c r="A2913" t="s">
        <v>8183</v>
      </c>
      <c r="B2913" t="s">
        <v>13619</v>
      </c>
      <c r="C2913" t="s">
        <v>13620</v>
      </c>
      <c r="D2913" t="s">
        <v>13384</v>
      </c>
      <c r="E2913" t="s">
        <v>19511</v>
      </c>
      <c r="F2913" t="s">
        <v>19511</v>
      </c>
      <c r="G2913" t="s">
        <v>3859</v>
      </c>
    </row>
    <row r="2914" spans="1:7" x14ac:dyDescent="0.2">
      <c r="A2914" t="s">
        <v>8183</v>
      </c>
      <c r="B2914" t="s">
        <v>13621</v>
      </c>
      <c r="C2914" t="s">
        <v>13622</v>
      </c>
      <c r="D2914" t="s">
        <v>13384</v>
      </c>
      <c r="E2914" t="s">
        <v>13384</v>
      </c>
      <c r="F2914" t="s">
        <v>3860</v>
      </c>
      <c r="G2914" t="s">
        <v>3861</v>
      </c>
    </row>
    <row r="2915" spans="1:7" x14ac:dyDescent="0.2">
      <c r="A2915" t="s">
        <v>8183</v>
      </c>
      <c r="B2915" t="s">
        <v>13623</v>
      </c>
      <c r="C2915" t="s">
        <v>13624</v>
      </c>
      <c r="D2915" t="s">
        <v>13384</v>
      </c>
      <c r="E2915" t="s">
        <v>19511</v>
      </c>
      <c r="F2915" t="s">
        <v>19511</v>
      </c>
      <c r="G2915" t="s">
        <v>3862</v>
      </c>
    </row>
    <row r="2916" spans="1:7" x14ac:dyDescent="0.2">
      <c r="A2916" t="s">
        <v>8183</v>
      </c>
      <c r="B2916" t="s">
        <v>13625</v>
      </c>
      <c r="C2916" t="s">
        <v>13626</v>
      </c>
      <c r="D2916" t="s">
        <v>13384</v>
      </c>
      <c r="E2916" t="s">
        <v>13384</v>
      </c>
      <c r="F2916" t="s">
        <v>19511</v>
      </c>
      <c r="G2916" t="s">
        <v>19511</v>
      </c>
    </row>
    <row r="2917" spans="1:7" x14ac:dyDescent="0.2">
      <c r="A2917" t="s">
        <v>8171</v>
      </c>
      <c r="B2917" t="s">
        <v>13627</v>
      </c>
      <c r="C2917" t="s">
        <v>13628</v>
      </c>
      <c r="D2917" t="s">
        <v>13384</v>
      </c>
      <c r="E2917" t="s">
        <v>13629</v>
      </c>
      <c r="F2917" t="s">
        <v>3863</v>
      </c>
      <c r="G2917" t="s">
        <v>3864</v>
      </c>
    </row>
    <row r="2918" spans="1:7" x14ac:dyDescent="0.2">
      <c r="A2918" t="s">
        <v>8183</v>
      </c>
      <c r="B2918" t="s">
        <v>13630</v>
      </c>
      <c r="C2918" t="s">
        <v>13631</v>
      </c>
      <c r="D2918" t="s">
        <v>13384</v>
      </c>
      <c r="E2918" t="s">
        <v>13384</v>
      </c>
      <c r="F2918" t="s">
        <v>3865</v>
      </c>
      <c r="G2918" t="s">
        <v>3866</v>
      </c>
    </row>
    <row r="2919" spans="1:7" x14ac:dyDescent="0.2">
      <c r="A2919" t="s">
        <v>8171</v>
      </c>
      <c r="B2919" t="s">
        <v>13632</v>
      </c>
      <c r="C2919" t="s">
        <v>13633</v>
      </c>
      <c r="D2919" t="s">
        <v>13384</v>
      </c>
      <c r="E2919" t="s">
        <v>13384</v>
      </c>
      <c r="F2919" t="s">
        <v>19511</v>
      </c>
      <c r="G2919" t="s">
        <v>3867</v>
      </c>
    </row>
    <row r="2920" spans="1:7" x14ac:dyDescent="0.2">
      <c r="A2920" t="s">
        <v>8183</v>
      </c>
      <c r="B2920" t="s">
        <v>13634</v>
      </c>
      <c r="C2920" t="s">
        <v>13635</v>
      </c>
      <c r="D2920" t="s">
        <v>13384</v>
      </c>
      <c r="E2920" t="s">
        <v>13384</v>
      </c>
      <c r="F2920" t="s">
        <v>19511</v>
      </c>
      <c r="G2920" t="s">
        <v>3868</v>
      </c>
    </row>
    <row r="2921" spans="1:7" x14ac:dyDescent="0.2">
      <c r="A2921" t="s">
        <v>8220</v>
      </c>
      <c r="B2921" t="s">
        <v>8250</v>
      </c>
      <c r="C2921" t="s">
        <v>13636</v>
      </c>
      <c r="D2921" t="s">
        <v>13384</v>
      </c>
      <c r="E2921" t="s">
        <v>13384</v>
      </c>
      <c r="F2921" t="s">
        <v>19511</v>
      </c>
      <c r="G2921" t="s">
        <v>19511</v>
      </c>
    </row>
    <row r="2922" spans="1:7" x14ac:dyDescent="0.2">
      <c r="A2922" t="s">
        <v>8183</v>
      </c>
      <c r="B2922" t="s">
        <v>13637</v>
      </c>
      <c r="C2922" t="s">
        <v>13638</v>
      </c>
      <c r="D2922" t="s">
        <v>13384</v>
      </c>
      <c r="E2922" t="s">
        <v>3869</v>
      </c>
      <c r="F2922" t="s">
        <v>19511</v>
      </c>
      <c r="G2922" t="s">
        <v>3870</v>
      </c>
    </row>
    <row r="2923" spans="1:7" x14ac:dyDescent="0.2">
      <c r="A2923" t="s">
        <v>8183</v>
      </c>
      <c r="B2923" t="s">
        <v>13639</v>
      </c>
      <c r="C2923" t="s">
        <v>13640</v>
      </c>
      <c r="D2923" t="s">
        <v>13384</v>
      </c>
      <c r="E2923" t="s">
        <v>13384</v>
      </c>
      <c r="F2923" t="s">
        <v>19511</v>
      </c>
      <c r="G2923" t="s">
        <v>3871</v>
      </c>
    </row>
    <row r="2924" spans="1:7" x14ac:dyDescent="0.2">
      <c r="A2924" t="s">
        <v>8186</v>
      </c>
      <c r="B2924" t="s">
        <v>13641</v>
      </c>
      <c r="C2924" t="s">
        <v>13642</v>
      </c>
      <c r="D2924" t="s">
        <v>13384</v>
      </c>
      <c r="E2924" t="s">
        <v>3840</v>
      </c>
      <c r="F2924" t="s">
        <v>3872</v>
      </c>
      <c r="G2924" t="s">
        <v>3873</v>
      </c>
    </row>
    <row r="2925" spans="1:7" x14ac:dyDescent="0.2">
      <c r="A2925" t="s">
        <v>8174</v>
      </c>
      <c r="B2925" t="s">
        <v>13643</v>
      </c>
      <c r="C2925" t="s">
        <v>13644</v>
      </c>
      <c r="D2925" t="s">
        <v>13384</v>
      </c>
      <c r="E2925" t="s">
        <v>3974</v>
      </c>
      <c r="F2925" t="s">
        <v>3874</v>
      </c>
      <c r="G2925" t="s">
        <v>3875</v>
      </c>
    </row>
    <row r="2926" spans="1:7" x14ac:dyDescent="0.2">
      <c r="A2926" t="s">
        <v>8171</v>
      </c>
      <c r="B2926" t="s">
        <v>13645</v>
      </c>
      <c r="C2926" t="s">
        <v>13646</v>
      </c>
      <c r="D2926" t="s">
        <v>13384</v>
      </c>
      <c r="E2926" t="s">
        <v>13647</v>
      </c>
      <c r="F2926" t="s">
        <v>3876</v>
      </c>
      <c r="G2926" t="s">
        <v>3877</v>
      </c>
    </row>
    <row r="2927" spans="1:7" x14ac:dyDescent="0.2">
      <c r="A2927" t="s">
        <v>8183</v>
      </c>
      <c r="B2927" t="s">
        <v>13648</v>
      </c>
      <c r="C2927" t="s">
        <v>19511</v>
      </c>
      <c r="D2927" t="s">
        <v>13384</v>
      </c>
      <c r="E2927" t="s">
        <v>13649</v>
      </c>
      <c r="F2927" t="s">
        <v>3878</v>
      </c>
      <c r="G2927" t="s">
        <v>3879</v>
      </c>
    </row>
    <row r="2928" spans="1:7" x14ac:dyDescent="0.2">
      <c r="A2928" t="s">
        <v>8186</v>
      </c>
      <c r="B2928" t="s">
        <v>13650</v>
      </c>
      <c r="C2928" t="s">
        <v>13651</v>
      </c>
      <c r="D2928" t="s">
        <v>13384</v>
      </c>
      <c r="E2928" t="s">
        <v>13652</v>
      </c>
      <c r="F2928" t="s">
        <v>3880</v>
      </c>
      <c r="G2928" t="s">
        <v>3881</v>
      </c>
    </row>
    <row r="2929" spans="1:7" x14ac:dyDescent="0.2">
      <c r="A2929" t="s">
        <v>8183</v>
      </c>
      <c r="B2929" t="s">
        <v>13653</v>
      </c>
      <c r="C2929" t="s">
        <v>13654</v>
      </c>
      <c r="D2929" t="s">
        <v>13384</v>
      </c>
      <c r="E2929" t="s">
        <v>3840</v>
      </c>
      <c r="F2929" t="s">
        <v>3882</v>
      </c>
      <c r="G2929" t="s">
        <v>3883</v>
      </c>
    </row>
    <row r="2930" spans="1:7" x14ac:dyDescent="0.2">
      <c r="A2930" t="s">
        <v>8523</v>
      </c>
      <c r="B2930" t="s">
        <v>13655</v>
      </c>
      <c r="C2930" t="s">
        <v>13570</v>
      </c>
      <c r="D2930" t="s">
        <v>13384</v>
      </c>
      <c r="E2930" t="s">
        <v>13384</v>
      </c>
      <c r="F2930" t="s">
        <v>3884</v>
      </c>
      <c r="G2930" t="s">
        <v>3829</v>
      </c>
    </row>
    <row r="2931" spans="1:7" x14ac:dyDescent="0.2">
      <c r="A2931" t="s">
        <v>8417</v>
      </c>
      <c r="B2931" t="s">
        <v>13656</v>
      </c>
      <c r="C2931" t="s">
        <v>13657</v>
      </c>
      <c r="D2931" t="s">
        <v>13384</v>
      </c>
      <c r="E2931" t="s">
        <v>13384</v>
      </c>
      <c r="F2931" t="s">
        <v>3885</v>
      </c>
      <c r="G2931" t="s">
        <v>3886</v>
      </c>
    </row>
    <row r="2932" spans="1:7" x14ac:dyDescent="0.2">
      <c r="A2932" t="s">
        <v>8183</v>
      </c>
      <c r="B2932" t="s">
        <v>13658</v>
      </c>
      <c r="C2932" t="s">
        <v>13659</v>
      </c>
      <c r="D2932" t="s">
        <v>13384</v>
      </c>
      <c r="E2932" t="s">
        <v>13384</v>
      </c>
      <c r="F2932" t="s">
        <v>3887</v>
      </c>
      <c r="G2932" t="s">
        <v>3888</v>
      </c>
    </row>
    <row r="2933" spans="1:7" x14ac:dyDescent="0.2">
      <c r="A2933" t="s">
        <v>8186</v>
      </c>
      <c r="B2933" t="s">
        <v>13660</v>
      </c>
      <c r="C2933" t="s">
        <v>13661</v>
      </c>
      <c r="D2933" t="s">
        <v>13384</v>
      </c>
      <c r="E2933" t="s">
        <v>13384</v>
      </c>
      <c r="F2933" t="s">
        <v>3889</v>
      </c>
      <c r="G2933" t="s">
        <v>3890</v>
      </c>
    </row>
    <row r="2934" spans="1:7" x14ac:dyDescent="0.2">
      <c r="A2934" t="s">
        <v>8183</v>
      </c>
      <c r="B2934" t="s">
        <v>13662</v>
      </c>
      <c r="C2934" t="s">
        <v>13663</v>
      </c>
      <c r="D2934" t="s">
        <v>13384</v>
      </c>
      <c r="E2934" t="s">
        <v>13384</v>
      </c>
      <c r="F2934" t="s">
        <v>3891</v>
      </c>
      <c r="G2934" t="s">
        <v>3892</v>
      </c>
    </row>
    <row r="2935" spans="1:7" x14ac:dyDescent="0.2">
      <c r="A2935" t="s">
        <v>8183</v>
      </c>
      <c r="B2935" t="s">
        <v>13664</v>
      </c>
      <c r="C2935" t="s">
        <v>13665</v>
      </c>
      <c r="D2935" t="s">
        <v>13384</v>
      </c>
      <c r="E2935" t="s">
        <v>13384</v>
      </c>
      <c r="F2935" t="s">
        <v>19511</v>
      </c>
      <c r="G2935" t="s">
        <v>3893</v>
      </c>
    </row>
    <row r="2936" spans="1:7" x14ac:dyDescent="0.2">
      <c r="A2936" t="s">
        <v>8177</v>
      </c>
      <c r="B2936" t="s">
        <v>13666</v>
      </c>
      <c r="C2936" t="s">
        <v>13667</v>
      </c>
      <c r="D2936" t="s">
        <v>13384</v>
      </c>
      <c r="E2936" t="s">
        <v>13384</v>
      </c>
      <c r="F2936" t="s">
        <v>3894</v>
      </c>
      <c r="G2936" t="s">
        <v>3895</v>
      </c>
    </row>
    <row r="2937" spans="1:7" x14ac:dyDescent="0.2">
      <c r="A2937" t="s">
        <v>8285</v>
      </c>
      <c r="B2937" t="s">
        <v>13668</v>
      </c>
      <c r="C2937" t="s">
        <v>13574</v>
      </c>
      <c r="D2937" t="s">
        <v>13384</v>
      </c>
      <c r="E2937" t="s">
        <v>13384</v>
      </c>
      <c r="F2937" t="s">
        <v>19511</v>
      </c>
      <c r="G2937" t="s">
        <v>3831</v>
      </c>
    </row>
    <row r="2938" spans="1:7" x14ac:dyDescent="0.2">
      <c r="A2938" t="s">
        <v>8177</v>
      </c>
      <c r="B2938" t="s">
        <v>13669</v>
      </c>
      <c r="C2938" t="s">
        <v>13670</v>
      </c>
      <c r="D2938" t="s">
        <v>13384</v>
      </c>
      <c r="E2938" t="s">
        <v>13384</v>
      </c>
      <c r="F2938" t="s">
        <v>3896</v>
      </c>
      <c r="G2938" t="s">
        <v>3897</v>
      </c>
    </row>
    <row r="2939" spans="1:7" x14ac:dyDescent="0.2">
      <c r="A2939" t="s">
        <v>8177</v>
      </c>
      <c r="B2939" t="s">
        <v>13671</v>
      </c>
      <c r="C2939" t="s">
        <v>13672</v>
      </c>
      <c r="D2939" t="s">
        <v>13384</v>
      </c>
      <c r="E2939" t="s">
        <v>13384</v>
      </c>
      <c r="F2939" t="s">
        <v>3898</v>
      </c>
      <c r="G2939" t="s">
        <v>3899</v>
      </c>
    </row>
    <row r="2940" spans="1:7" x14ac:dyDescent="0.2">
      <c r="A2940" t="s">
        <v>8177</v>
      </c>
      <c r="B2940" t="s">
        <v>13673</v>
      </c>
      <c r="C2940" t="s">
        <v>13674</v>
      </c>
      <c r="D2940" t="s">
        <v>13384</v>
      </c>
      <c r="E2940" t="s">
        <v>13384</v>
      </c>
      <c r="F2940" t="s">
        <v>3900</v>
      </c>
      <c r="G2940" t="s">
        <v>3901</v>
      </c>
    </row>
    <row r="2941" spans="1:7" x14ac:dyDescent="0.2">
      <c r="A2941" t="s">
        <v>8177</v>
      </c>
      <c r="B2941" t="s">
        <v>13675</v>
      </c>
      <c r="C2941" t="s">
        <v>13676</v>
      </c>
      <c r="D2941" t="s">
        <v>13384</v>
      </c>
      <c r="E2941" t="s">
        <v>13384</v>
      </c>
      <c r="F2941" t="s">
        <v>3902</v>
      </c>
      <c r="G2941" t="s">
        <v>3903</v>
      </c>
    </row>
    <row r="2942" spans="1:7" x14ac:dyDescent="0.2">
      <c r="A2942" t="s">
        <v>8177</v>
      </c>
      <c r="B2942" t="s">
        <v>13677</v>
      </c>
      <c r="C2942" t="s">
        <v>13678</v>
      </c>
      <c r="D2942" t="s">
        <v>13384</v>
      </c>
      <c r="E2942" t="s">
        <v>13384</v>
      </c>
      <c r="F2942" t="s">
        <v>3904</v>
      </c>
      <c r="G2942" t="s">
        <v>3905</v>
      </c>
    </row>
    <row r="2943" spans="1:7" x14ac:dyDescent="0.2">
      <c r="A2943" t="s">
        <v>8177</v>
      </c>
      <c r="B2943" t="s">
        <v>13679</v>
      </c>
      <c r="C2943" t="s">
        <v>13420</v>
      </c>
      <c r="D2943" t="s">
        <v>13384</v>
      </c>
      <c r="E2943" t="s">
        <v>13384</v>
      </c>
      <c r="F2943" t="s">
        <v>3906</v>
      </c>
      <c r="G2943" t="s">
        <v>3907</v>
      </c>
    </row>
    <row r="2944" spans="1:7" x14ac:dyDescent="0.2">
      <c r="A2944" t="s">
        <v>8177</v>
      </c>
      <c r="B2944" t="s">
        <v>12354</v>
      </c>
      <c r="C2944" t="s">
        <v>13680</v>
      </c>
      <c r="D2944" t="s">
        <v>13384</v>
      </c>
      <c r="E2944" t="s">
        <v>13384</v>
      </c>
      <c r="F2944" t="s">
        <v>3908</v>
      </c>
      <c r="G2944" t="s">
        <v>3909</v>
      </c>
    </row>
    <row r="2945" spans="1:7" x14ac:dyDescent="0.2">
      <c r="A2945" t="s">
        <v>8177</v>
      </c>
      <c r="B2945" t="s">
        <v>13681</v>
      </c>
      <c r="C2945" t="s">
        <v>13682</v>
      </c>
      <c r="D2945" t="s">
        <v>13384</v>
      </c>
      <c r="E2945" t="s">
        <v>13384</v>
      </c>
      <c r="F2945" t="s">
        <v>3664</v>
      </c>
      <c r="G2945" t="s">
        <v>3665</v>
      </c>
    </row>
    <row r="2946" spans="1:7" x14ac:dyDescent="0.2">
      <c r="A2946" t="s">
        <v>8177</v>
      </c>
      <c r="B2946" t="s">
        <v>13683</v>
      </c>
      <c r="C2946" t="s">
        <v>13684</v>
      </c>
      <c r="D2946" t="s">
        <v>13384</v>
      </c>
      <c r="E2946" t="s">
        <v>13384</v>
      </c>
      <c r="F2946" t="s">
        <v>3910</v>
      </c>
      <c r="G2946" t="s">
        <v>3911</v>
      </c>
    </row>
    <row r="2947" spans="1:7" x14ac:dyDescent="0.2">
      <c r="A2947" t="s">
        <v>8177</v>
      </c>
      <c r="B2947" t="s">
        <v>13685</v>
      </c>
      <c r="C2947" t="s">
        <v>13686</v>
      </c>
      <c r="D2947" t="s">
        <v>13384</v>
      </c>
      <c r="E2947" t="s">
        <v>13384</v>
      </c>
      <c r="F2947" t="s">
        <v>19511</v>
      </c>
      <c r="G2947" t="s">
        <v>3912</v>
      </c>
    </row>
    <row r="2948" spans="1:7" x14ac:dyDescent="0.2">
      <c r="A2948" t="s">
        <v>8177</v>
      </c>
      <c r="B2948" t="s">
        <v>13687</v>
      </c>
      <c r="C2948" t="s">
        <v>13688</v>
      </c>
      <c r="D2948" t="s">
        <v>13384</v>
      </c>
      <c r="E2948" t="s">
        <v>13384</v>
      </c>
      <c r="F2948" t="s">
        <v>3913</v>
      </c>
      <c r="G2948" t="s">
        <v>3914</v>
      </c>
    </row>
    <row r="2949" spans="1:7" x14ac:dyDescent="0.2">
      <c r="A2949" t="s">
        <v>8177</v>
      </c>
      <c r="B2949" t="s">
        <v>13689</v>
      </c>
      <c r="C2949" t="s">
        <v>13690</v>
      </c>
      <c r="D2949" t="s">
        <v>13384</v>
      </c>
      <c r="E2949" t="s">
        <v>13384</v>
      </c>
      <c r="F2949" t="s">
        <v>3915</v>
      </c>
      <c r="G2949" t="s">
        <v>3916</v>
      </c>
    </row>
    <row r="2950" spans="1:7" x14ac:dyDescent="0.2">
      <c r="A2950" t="s">
        <v>8177</v>
      </c>
      <c r="B2950" t="s">
        <v>13691</v>
      </c>
      <c r="C2950" t="s">
        <v>3761</v>
      </c>
      <c r="D2950" t="s">
        <v>13384</v>
      </c>
      <c r="E2950" t="s">
        <v>13384</v>
      </c>
      <c r="F2950" t="s">
        <v>3917</v>
      </c>
      <c r="G2950" t="s">
        <v>3918</v>
      </c>
    </row>
    <row r="2951" spans="1:7" x14ac:dyDescent="0.2">
      <c r="A2951" t="s">
        <v>8177</v>
      </c>
      <c r="B2951" t="s">
        <v>13692</v>
      </c>
      <c r="C2951" t="s">
        <v>13693</v>
      </c>
      <c r="D2951" t="s">
        <v>13384</v>
      </c>
      <c r="E2951" t="s">
        <v>13384</v>
      </c>
      <c r="F2951" t="s">
        <v>3919</v>
      </c>
      <c r="G2951" t="s">
        <v>3920</v>
      </c>
    </row>
    <row r="2952" spans="1:7" x14ac:dyDescent="0.2">
      <c r="A2952" t="s">
        <v>8177</v>
      </c>
      <c r="B2952" t="s">
        <v>13694</v>
      </c>
      <c r="C2952" t="s">
        <v>13695</v>
      </c>
      <c r="D2952" t="s">
        <v>13384</v>
      </c>
      <c r="E2952" t="s">
        <v>13384</v>
      </c>
      <c r="F2952" t="s">
        <v>3921</v>
      </c>
      <c r="G2952" t="s">
        <v>3922</v>
      </c>
    </row>
    <row r="2953" spans="1:7" x14ac:dyDescent="0.2">
      <c r="A2953" t="s">
        <v>8177</v>
      </c>
      <c r="B2953" t="s">
        <v>8942</v>
      </c>
      <c r="C2953" t="s">
        <v>3923</v>
      </c>
      <c r="D2953" t="s">
        <v>13384</v>
      </c>
      <c r="E2953" t="s">
        <v>13384</v>
      </c>
      <c r="F2953" t="s">
        <v>3924</v>
      </c>
      <c r="G2953" t="s">
        <v>3925</v>
      </c>
    </row>
    <row r="2954" spans="1:7" x14ac:dyDescent="0.2">
      <c r="A2954" t="s">
        <v>8177</v>
      </c>
      <c r="B2954" t="s">
        <v>13696</v>
      </c>
      <c r="C2954" t="s">
        <v>13697</v>
      </c>
      <c r="D2954" t="s">
        <v>13384</v>
      </c>
      <c r="E2954" t="s">
        <v>13384</v>
      </c>
      <c r="F2954" t="s">
        <v>3926</v>
      </c>
      <c r="G2954" t="s">
        <v>3927</v>
      </c>
    </row>
    <row r="2955" spans="1:7" x14ac:dyDescent="0.2">
      <c r="A2955" t="s">
        <v>8177</v>
      </c>
      <c r="B2955" t="s">
        <v>13698</v>
      </c>
      <c r="C2955" t="s">
        <v>13699</v>
      </c>
      <c r="D2955" t="s">
        <v>13384</v>
      </c>
      <c r="E2955" t="s">
        <v>13384</v>
      </c>
      <c r="F2955" t="s">
        <v>19511</v>
      </c>
      <c r="G2955" t="s">
        <v>3928</v>
      </c>
    </row>
    <row r="2956" spans="1:7" x14ac:dyDescent="0.2">
      <c r="A2956" t="s">
        <v>8177</v>
      </c>
      <c r="B2956" t="s">
        <v>13700</v>
      </c>
      <c r="C2956" t="s">
        <v>13701</v>
      </c>
      <c r="D2956" t="s">
        <v>13384</v>
      </c>
      <c r="E2956" t="s">
        <v>13384</v>
      </c>
      <c r="F2956" t="s">
        <v>3929</v>
      </c>
      <c r="G2956" t="s">
        <v>3930</v>
      </c>
    </row>
    <row r="2957" spans="1:7" x14ac:dyDescent="0.2">
      <c r="A2957" t="s">
        <v>8177</v>
      </c>
      <c r="B2957" t="s">
        <v>13702</v>
      </c>
      <c r="C2957" t="s">
        <v>13703</v>
      </c>
      <c r="D2957" t="s">
        <v>13384</v>
      </c>
      <c r="E2957" t="s">
        <v>13384</v>
      </c>
      <c r="F2957" t="s">
        <v>3931</v>
      </c>
      <c r="G2957" t="s">
        <v>3932</v>
      </c>
    </row>
    <row r="2958" spans="1:7" x14ac:dyDescent="0.2">
      <c r="A2958" t="s">
        <v>8177</v>
      </c>
      <c r="B2958" t="s">
        <v>13704</v>
      </c>
      <c r="C2958" t="s">
        <v>13705</v>
      </c>
      <c r="D2958" t="s">
        <v>13384</v>
      </c>
      <c r="E2958" t="s">
        <v>13384</v>
      </c>
      <c r="F2958" t="s">
        <v>3933</v>
      </c>
      <c r="G2958" t="s">
        <v>3934</v>
      </c>
    </row>
    <row r="2959" spans="1:7" x14ac:dyDescent="0.2">
      <c r="A2959" t="s">
        <v>8177</v>
      </c>
      <c r="B2959" t="s">
        <v>13706</v>
      </c>
      <c r="C2959" t="s">
        <v>13707</v>
      </c>
      <c r="D2959" t="s">
        <v>13384</v>
      </c>
      <c r="E2959" t="s">
        <v>13384</v>
      </c>
      <c r="F2959" t="s">
        <v>3935</v>
      </c>
      <c r="G2959" t="s">
        <v>3936</v>
      </c>
    </row>
    <row r="2960" spans="1:7" x14ac:dyDescent="0.2">
      <c r="A2960" t="s">
        <v>8177</v>
      </c>
      <c r="B2960" t="s">
        <v>13708</v>
      </c>
      <c r="C2960" t="s">
        <v>13709</v>
      </c>
      <c r="D2960" t="s">
        <v>13384</v>
      </c>
      <c r="E2960" t="s">
        <v>13384</v>
      </c>
      <c r="F2960" t="s">
        <v>3937</v>
      </c>
      <c r="G2960" t="s">
        <v>3938</v>
      </c>
    </row>
    <row r="2961" spans="1:7" x14ac:dyDescent="0.2">
      <c r="A2961" t="s">
        <v>8177</v>
      </c>
      <c r="B2961" t="s">
        <v>13710</v>
      </c>
      <c r="C2961" t="s">
        <v>13711</v>
      </c>
      <c r="D2961" t="s">
        <v>13384</v>
      </c>
      <c r="E2961" t="s">
        <v>13384</v>
      </c>
      <c r="F2961" t="s">
        <v>3851</v>
      </c>
      <c r="G2961" t="s">
        <v>3852</v>
      </c>
    </row>
    <row r="2962" spans="1:7" x14ac:dyDescent="0.2">
      <c r="A2962" t="s">
        <v>8177</v>
      </c>
      <c r="B2962" t="s">
        <v>13712</v>
      </c>
      <c r="C2962" t="s">
        <v>13713</v>
      </c>
      <c r="D2962" t="s">
        <v>13384</v>
      </c>
      <c r="E2962" t="s">
        <v>13384</v>
      </c>
      <c r="F2962" t="s">
        <v>3939</v>
      </c>
      <c r="G2962" t="s">
        <v>3940</v>
      </c>
    </row>
    <row r="2963" spans="1:7" x14ac:dyDescent="0.2">
      <c r="A2963" t="s">
        <v>8177</v>
      </c>
      <c r="B2963" t="s">
        <v>13714</v>
      </c>
      <c r="C2963" t="s">
        <v>13715</v>
      </c>
      <c r="D2963" t="s">
        <v>13384</v>
      </c>
      <c r="E2963" t="s">
        <v>13384</v>
      </c>
      <c r="F2963" t="s">
        <v>3941</v>
      </c>
      <c r="G2963" t="s">
        <v>3942</v>
      </c>
    </row>
    <row r="2964" spans="1:7" x14ac:dyDescent="0.2">
      <c r="A2964" t="s">
        <v>8177</v>
      </c>
      <c r="B2964" t="s">
        <v>13716</v>
      </c>
      <c r="C2964" t="s">
        <v>13717</v>
      </c>
      <c r="D2964" t="s">
        <v>13384</v>
      </c>
      <c r="E2964" t="s">
        <v>13384</v>
      </c>
      <c r="F2964" t="s">
        <v>3943</v>
      </c>
      <c r="G2964" t="s">
        <v>3944</v>
      </c>
    </row>
    <row r="2965" spans="1:7" x14ac:dyDescent="0.2">
      <c r="A2965" t="s">
        <v>8177</v>
      </c>
      <c r="B2965" t="s">
        <v>8861</v>
      </c>
      <c r="C2965" t="s">
        <v>13718</v>
      </c>
      <c r="D2965" t="s">
        <v>13384</v>
      </c>
      <c r="E2965" t="s">
        <v>13384</v>
      </c>
      <c r="F2965" t="s">
        <v>3945</v>
      </c>
      <c r="G2965" t="s">
        <v>3946</v>
      </c>
    </row>
    <row r="2966" spans="1:7" x14ac:dyDescent="0.2">
      <c r="A2966" t="s">
        <v>8177</v>
      </c>
      <c r="B2966" t="s">
        <v>13719</v>
      </c>
      <c r="C2966" t="s">
        <v>13720</v>
      </c>
      <c r="D2966" t="s">
        <v>13384</v>
      </c>
      <c r="E2966" t="s">
        <v>13384</v>
      </c>
      <c r="F2966" t="s">
        <v>3947</v>
      </c>
      <c r="G2966" t="s">
        <v>3948</v>
      </c>
    </row>
    <row r="2967" spans="1:7" x14ac:dyDescent="0.2">
      <c r="A2967" t="s">
        <v>8177</v>
      </c>
      <c r="B2967" t="s">
        <v>8946</v>
      </c>
      <c r="C2967" t="s">
        <v>13721</v>
      </c>
      <c r="D2967" t="s">
        <v>13384</v>
      </c>
      <c r="E2967" t="s">
        <v>13384</v>
      </c>
      <c r="F2967" t="s">
        <v>3949</v>
      </c>
      <c r="G2967" t="s">
        <v>3950</v>
      </c>
    </row>
    <row r="2968" spans="1:7" x14ac:dyDescent="0.2">
      <c r="A2968" t="s">
        <v>8177</v>
      </c>
      <c r="B2968" t="s">
        <v>13722</v>
      </c>
      <c r="C2968" t="s">
        <v>13723</v>
      </c>
      <c r="D2968" t="s">
        <v>13384</v>
      </c>
      <c r="E2968" t="s">
        <v>13384</v>
      </c>
      <c r="F2968" t="s">
        <v>3951</v>
      </c>
      <c r="G2968" t="s">
        <v>3952</v>
      </c>
    </row>
    <row r="2969" spans="1:7" x14ac:dyDescent="0.2">
      <c r="A2969" t="s">
        <v>8177</v>
      </c>
      <c r="B2969" t="s">
        <v>13724</v>
      </c>
      <c r="C2969" t="s">
        <v>13725</v>
      </c>
      <c r="D2969" t="s">
        <v>13384</v>
      </c>
      <c r="E2969" t="s">
        <v>13384</v>
      </c>
      <c r="F2969" t="s">
        <v>3953</v>
      </c>
      <c r="G2969" t="s">
        <v>3954</v>
      </c>
    </row>
    <row r="2970" spans="1:7" x14ac:dyDescent="0.2">
      <c r="A2970" t="s">
        <v>8177</v>
      </c>
      <c r="B2970" t="s">
        <v>9527</v>
      </c>
      <c r="C2970" t="s">
        <v>13726</v>
      </c>
      <c r="D2970" t="s">
        <v>13384</v>
      </c>
      <c r="E2970" t="s">
        <v>13384</v>
      </c>
      <c r="F2970" t="s">
        <v>3955</v>
      </c>
      <c r="G2970" t="s">
        <v>3956</v>
      </c>
    </row>
    <row r="2971" spans="1:7" x14ac:dyDescent="0.2">
      <c r="A2971" t="s">
        <v>8523</v>
      </c>
      <c r="B2971" t="s">
        <v>13727</v>
      </c>
      <c r="C2971" t="s">
        <v>13728</v>
      </c>
      <c r="D2971" t="s">
        <v>13384</v>
      </c>
      <c r="E2971" t="s">
        <v>13384</v>
      </c>
      <c r="F2971" t="s">
        <v>19511</v>
      </c>
      <c r="G2971" t="s">
        <v>19511</v>
      </c>
    </row>
    <row r="2972" spans="1:7" x14ac:dyDescent="0.2">
      <c r="A2972" t="s">
        <v>8523</v>
      </c>
      <c r="B2972" t="s">
        <v>10591</v>
      </c>
      <c r="C2972" t="s">
        <v>13729</v>
      </c>
      <c r="D2972" t="s">
        <v>13384</v>
      </c>
      <c r="E2972" t="s">
        <v>13384</v>
      </c>
      <c r="F2972" t="s">
        <v>3957</v>
      </c>
      <c r="G2972" t="s">
        <v>3958</v>
      </c>
    </row>
    <row r="2973" spans="1:7" x14ac:dyDescent="0.2">
      <c r="A2973" t="s">
        <v>8523</v>
      </c>
      <c r="B2973" t="s">
        <v>13730</v>
      </c>
      <c r="C2973" t="s">
        <v>19511</v>
      </c>
      <c r="D2973" t="s">
        <v>13384</v>
      </c>
      <c r="E2973" t="s">
        <v>13384</v>
      </c>
      <c r="F2973" t="s">
        <v>3959</v>
      </c>
      <c r="G2973" t="s">
        <v>3960</v>
      </c>
    </row>
    <row r="2974" spans="1:7" x14ac:dyDescent="0.2">
      <c r="A2974" t="s">
        <v>8523</v>
      </c>
      <c r="B2974" t="s">
        <v>13731</v>
      </c>
      <c r="C2974" t="s">
        <v>13732</v>
      </c>
      <c r="D2974" t="s">
        <v>13384</v>
      </c>
      <c r="E2974" t="s">
        <v>13384</v>
      </c>
      <c r="F2974" t="s">
        <v>3961</v>
      </c>
      <c r="G2974" t="s">
        <v>3962</v>
      </c>
    </row>
    <row r="2975" spans="1:7" x14ac:dyDescent="0.2">
      <c r="A2975" t="s">
        <v>8523</v>
      </c>
      <c r="B2975" t="s">
        <v>13733</v>
      </c>
      <c r="C2975" t="s">
        <v>13734</v>
      </c>
      <c r="D2975" t="s">
        <v>13384</v>
      </c>
      <c r="E2975" t="s">
        <v>13384</v>
      </c>
      <c r="F2975" t="s">
        <v>19511</v>
      </c>
      <c r="G2975" t="s">
        <v>3963</v>
      </c>
    </row>
    <row r="2976" spans="1:7" x14ac:dyDescent="0.2">
      <c r="A2976" t="s">
        <v>8523</v>
      </c>
      <c r="B2976" t="s">
        <v>13735</v>
      </c>
      <c r="C2976" t="s">
        <v>13736</v>
      </c>
      <c r="D2976" t="s">
        <v>13384</v>
      </c>
      <c r="E2976" t="s">
        <v>13384</v>
      </c>
      <c r="F2976" t="s">
        <v>19511</v>
      </c>
      <c r="G2976" t="s">
        <v>3963</v>
      </c>
    </row>
    <row r="2977" spans="1:7" x14ac:dyDescent="0.2">
      <c r="A2977" t="s">
        <v>8523</v>
      </c>
      <c r="B2977" t="s">
        <v>13737</v>
      </c>
      <c r="C2977" t="s">
        <v>13738</v>
      </c>
      <c r="D2977" t="s">
        <v>13384</v>
      </c>
      <c r="E2977" t="s">
        <v>13384</v>
      </c>
      <c r="F2977" t="s">
        <v>19511</v>
      </c>
      <c r="G2977" t="s">
        <v>3964</v>
      </c>
    </row>
    <row r="2978" spans="1:7" x14ac:dyDescent="0.2">
      <c r="A2978" t="s">
        <v>8216</v>
      </c>
      <c r="B2978" t="s">
        <v>13739</v>
      </c>
      <c r="C2978" t="s">
        <v>13740</v>
      </c>
      <c r="D2978" t="s">
        <v>13384</v>
      </c>
      <c r="E2978" t="s">
        <v>13384</v>
      </c>
      <c r="F2978" t="s">
        <v>3965</v>
      </c>
      <c r="G2978" t="s">
        <v>3966</v>
      </c>
    </row>
    <row r="2979" spans="1:7" x14ac:dyDescent="0.2">
      <c r="A2979" t="s">
        <v>8216</v>
      </c>
      <c r="B2979" t="s">
        <v>13741</v>
      </c>
      <c r="C2979" t="s">
        <v>13742</v>
      </c>
      <c r="D2979" t="s">
        <v>13384</v>
      </c>
      <c r="E2979" t="s">
        <v>13384</v>
      </c>
      <c r="F2979" t="s">
        <v>3967</v>
      </c>
      <c r="G2979" t="s">
        <v>3968</v>
      </c>
    </row>
    <row r="2980" spans="1:7" x14ac:dyDescent="0.2">
      <c r="A2980" t="s">
        <v>8523</v>
      </c>
      <c r="B2980" t="s">
        <v>13743</v>
      </c>
      <c r="C2980" t="s">
        <v>13744</v>
      </c>
      <c r="D2980" t="s">
        <v>13384</v>
      </c>
      <c r="E2980" t="s">
        <v>13384</v>
      </c>
      <c r="F2980" t="s">
        <v>3969</v>
      </c>
      <c r="G2980" t="s">
        <v>3970</v>
      </c>
    </row>
    <row r="2981" spans="1:7" x14ac:dyDescent="0.2">
      <c r="A2981" t="s">
        <v>8523</v>
      </c>
      <c r="B2981" t="s">
        <v>13745</v>
      </c>
      <c r="C2981" t="s">
        <v>13746</v>
      </c>
      <c r="D2981" t="s">
        <v>13384</v>
      </c>
      <c r="E2981" t="s">
        <v>13384</v>
      </c>
      <c r="F2981" t="s">
        <v>3971</v>
      </c>
      <c r="G2981" t="s">
        <v>3972</v>
      </c>
    </row>
    <row r="2982" spans="1:7" x14ac:dyDescent="0.2">
      <c r="A2982" t="s">
        <v>8523</v>
      </c>
      <c r="B2982" t="s">
        <v>13747</v>
      </c>
      <c r="C2982" t="s">
        <v>3973</v>
      </c>
      <c r="D2982" t="s">
        <v>13384</v>
      </c>
      <c r="E2982" t="s">
        <v>3974</v>
      </c>
      <c r="F2982" t="s">
        <v>3975</v>
      </c>
      <c r="G2982" t="s">
        <v>3976</v>
      </c>
    </row>
    <row r="2983" spans="1:7" x14ac:dyDescent="0.2">
      <c r="A2983" t="s">
        <v>11789</v>
      </c>
      <c r="B2983" t="s">
        <v>13748</v>
      </c>
      <c r="C2983" t="s">
        <v>13749</v>
      </c>
      <c r="D2983" t="s">
        <v>13384</v>
      </c>
      <c r="E2983" t="s">
        <v>13384</v>
      </c>
      <c r="F2983" t="s">
        <v>3977</v>
      </c>
      <c r="G2983" t="s">
        <v>3978</v>
      </c>
    </row>
    <row r="2984" spans="1:7" x14ac:dyDescent="0.2">
      <c r="A2984" t="s">
        <v>8523</v>
      </c>
      <c r="B2984" t="s">
        <v>13750</v>
      </c>
      <c r="C2984" t="s">
        <v>13751</v>
      </c>
      <c r="D2984" t="s">
        <v>13384</v>
      </c>
      <c r="E2984" t="s">
        <v>13384</v>
      </c>
      <c r="F2984" t="s">
        <v>19511</v>
      </c>
      <c r="G2984" t="s">
        <v>19511</v>
      </c>
    </row>
    <row r="2985" spans="1:7" x14ac:dyDescent="0.2">
      <c r="A2985" t="s">
        <v>8523</v>
      </c>
      <c r="B2985" t="s">
        <v>10620</v>
      </c>
      <c r="C2985" t="s">
        <v>13752</v>
      </c>
      <c r="D2985" t="s">
        <v>13384</v>
      </c>
      <c r="E2985" t="s">
        <v>13384</v>
      </c>
      <c r="F2985" t="s">
        <v>3979</v>
      </c>
      <c r="G2985" t="s">
        <v>3980</v>
      </c>
    </row>
    <row r="2986" spans="1:7" x14ac:dyDescent="0.2">
      <c r="A2986" t="s">
        <v>8186</v>
      </c>
      <c r="B2986" t="s">
        <v>13753</v>
      </c>
      <c r="C2986" t="s">
        <v>13754</v>
      </c>
      <c r="D2986" t="s">
        <v>13384</v>
      </c>
      <c r="E2986" t="s">
        <v>3840</v>
      </c>
      <c r="F2986" t="s">
        <v>19511</v>
      </c>
      <c r="G2986" t="s">
        <v>3981</v>
      </c>
    </row>
    <row r="2987" spans="1:7" x14ac:dyDescent="0.2">
      <c r="A2987" t="s">
        <v>8186</v>
      </c>
      <c r="B2987" t="s">
        <v>13755</v>
      </c>
      <c r="C2987" t="s">
        <v>13756</v>
      </c>
      <c r="D2987" t="s">
        <v>13384</v>
      </c>
      <c r="E2987" t="s">
        <v>13384</v>
      </c>
      <c r="F2987" t="s">
        <v>3982</v>
      </c>
      <c r="G2987" t="s">
        <v>3983</v>
      </c>
    </row>
    <row r="2988" spans="1:7" x14ac:dyDescent="0.2">
      <c r="A2988" t="s">
        <v>8177</v>
      </c>
      <c r="B2988" t="s">
        <v>13757</v>
      </c>
      <c r="C2988" t="s">
        <v>13758</v>
      </c>
      <c r="D2988" t="s">
        <v>13384</v>
      </c>
      <c r="E2988" t="s">
        <v>13384</v>
      </c>
      <c r="F2988" t="s">
        <v>3984</v>
      </c>
      <c r="G2988" t="s">
        <v>3985</v>
      </c>
    </row>
    <row r="2989" spans="1:7" x14ac:dyDescent="0.2">
      <c r="A2989" t="s">
        <v>8177</v>
      </c>
      <c r="B2989" t="s">
        <v>13384</v>
      </c>
      <c r="C2989" t="s">
        <v>13759</v>
      </c>
      <c r="D2989" t="s">
        <v>13384</v>
      </c>
      <c r="E2989" t="s">
        <v>13384</v>
      </c>
      <c r="F2989" t="s">
        <v>3986</v>
      </c>
      <c r="G2989" t="s">
        <v>3987</v>
      </c>
    </row>
    <row r="2990" spans="1:7" x14ac:dyDescent="0.2">
      <c r="A2990" t="s">
        <v>8177</v>
      </c>
      <c r="B2990" t="s">
        <v>9572</v>
      </c>
      <c r="C2990" t="s">
        <v>13760</v>
      </c>
      <c r="D2990" t="s">
        <v>13384</v>
      </c>
      <c r="E2990" t="s">
        <v>13384</v>
      </c>
      <c r="F2990" t="s">
        <v>3988</v>
      </c>
      <c r="G2990" t="s">
        <v>3989</v>
      </c>
    </row>
    <row r="2991" spans="1:7" x14ac:dyDescent="0.2">
      <c r="A2991" t="s">
        <v>8177</v>
      </c>
      <c r="B2991" t="s">
        <v>13761</v>
      </c>
      <c r="C2991" t="s">
        <v>13762</v>
      </c>
      <c r="D2991" t="s">
        <v>13384</v>
      </c>
      <c r="E2991" t="s">
        <v>13384</v>
      </c>
      <c r="F2991" t="s">
        <v>3990</v>
      </c>
      <c r="G2991" t="s">
        <v>3991</v>
      </c>
    </row>
    <row r="2992" spans="1:7" x14ac:dyDescent="0.2">
      <c r="A2992" t="s">
        <v>8177</v>
      </c>
      <c r="B2992" t="s">
        <v>13763</v>
      </c>
      <c r="C2992" t="s">
        <v>13764</v>
      </c>
      <c r="D2992" t="s">
        <v>13384</v>
      </c>
      <c r="E2992" t="s">
        <v>13384</v>
      </c>
      <c r="F2992" t="s">
        <v>3992</v>
      </c>
      <c r="G2992" t="s">
        <v>3993</v>
      </c>
    </row>
    <row r="2993" spans="1:7" x14ac:dyDescent="0.2">
      <c r="A2993" t="s">
        <v>8177</v>
      </c>
      <c r="B2993" t="s">
        <v>13765</v>
      </c>
      <c r="C2993" t="s">
        <v>13766</v>
      </c>
      <c r="D2993" t="s">
        <v>13384</v>
      </c>
      <c r="E2993" t="s">
        <v>3974</v>
      </c>
      <c r="F2993" t="s">
        <v>3994</v>
      </c>
      <c r="G2993" t="s">
        <v>3995</v>
      </c>
    </row>
    <row r="2994" spans="1:7" x14ac:dyDescent="0.2">
      <c r="A2994" t="s">
        <v>8177</v>
      </c>
      <c r="B2994" t="s">
        <v>9305</v>
      </c>
      <c r="C2994" t="s">
        <v>13767</v>
      </c>
      <c r="D2994" t="s">
        <v>13384</v>
      </c>
      <c r="E2994" t="s">
        <v>13384</v>
      </c>
      <c r="F2994" t="s">
        <v>3996</v>
      </c>
      <c r="G2994" t="s">
        <v>3997</v>
      </c>
    </row>
    <row r="2995" spans="1:7" x14ac:dyDescent="0.2">
      <c r="A2995" t="s">
        <v>8177</v>
      </c>
      <c r="B2995" t="s">
        <v>12334</v>
      </c>
      <c r="C2995" t="s">
        <v>13768</v>
      </c>
      <c r="D2995" t="s">
        <v>13384</v>
      </c>
      <c r="E2995" t="s">
        <v>13384</v>
      </c>
      <c r="F2995" t="s">
        <v>3998</v>
      </c>
      <c r="G2995" t="s">
        <v>3999</v>
      </c>
    </row>
    <row r="2996" spans="1:7" x14ac:dyDescent="0.2">
      <c r="A2996" t="s">
        <v>8177</v>
      </c>
      <c r="B2996" t="s">
        <v>9481</v>
      </c>
      <c r="C2996" t="s">
        <v>13769</v>
      </c>
      <c r="D2996" t="s">
        <v>13384</v>
      </c>
      <c r="E2996" t="s">
        <v>13384</v>
      </c>
      <c r="F2996" t="s">
        <v>4000</v>
      </c>
      <c r="G2996" t="s">
        <v>4001</v>
      </c>
    </row>
    <row r="2997" spans="1:7" x14ac:dyDescent="0.2">
      <c r="A2997" t="s">
        <v>8177</v>
      </c>
      <c r="B2997" t="s">
        <v>13770</v>
      </c>
      <c r="C2997" t="s">
        <v>13771</v>
      </c>
      <c r="D2997" t="s">
        <v>13384</v>
      </c>
      <c r="E2997" t="s">
        <v>13384</v>
      </c>
      <c r="F2997" t="s">
        <v>4002</v>
      </c>
      <c r="G2997" t="s">
        <v>4003</v>
      </c>
    </row>
    <row r="2998" spans="1:7" x14ac:dyDescent="0.2">
      <c r="A2998" t="s">
        <v>8177</v>
      </c>
      <c r="B2998" t="s">
        <v>13772</v>
      </c>
      <c r="C2998" t="s">
        <v>13773</v>
      </c>
      <c r="D2998" t="s">
        <v>13384</v>
      </c>
      <c r="E2998" t="s">
        <v>13384</v>
      </c>
      <c r="F2998" t="s">
        <v>4004</v>
      </c>
      <c r="G2998" t="s">
        <v>4005</v>
      </c>
    </row>
    <row r="2999" spans="1:7" x14ac:dyDescent="0.2">
      <c r="A2999" t="s">
        <v>8177</v>
      </c>
      <c r="B2999" t="s">
        <v>13774</v>
      </c>
      <c r="C2999" t="s">
        <v>13775</v>
      </c>
      <c r="D2999" t="s">
        <v>13384</v>
      </c>
      <c r="E2999" t="s">
        <v>13384</v>
      </c>
      <c r="F2999" t="s">
        <v>4006</v>
      </c>
      <c r="G2999" t="s">
        <v>4007</v>
      </c>
    </row>
    <row r="3000" spans="1:7" x14ac:dyDescent="0.2">
      <c r="A3000" t="s">
        <v>8177</v>
      </c>
      <c r="B3000" t="s">
        <v>9592</v>
      </c>
      <c r="C3000" t="s">
        <v>13622</v>
      </c>
      <c r="D3000" t="s">
        <v>13384</v>
      </c>
      <c r="E3000" t="s">
        <v>13384</v>
      </c>
      <c r="F3000" t="s">
        <v>4008</v>
      </c>
      <c r="G3000" t="s">
        <v>4009</v>
      </c>
    </row>
    <row r="3001" spans="1:7" x14ac:dyDescent="0.2">
      <c r="A3001" t="s">
        <v>8177</v>
      </c>
      <c r="B3001" t="s">
        <v>13776</v>
      </c>
      <c r="C3001" t="s">
        <v>13777</v>
      </c>
      <c r="D3001" t="s">
        <v>13384</v>
      </c>
      <c r="E3001" t="s">
        <v>13384</v>
      </c>
      <c r="F3001" t="s">
        <v>4010</v>
      </c>
      <c r="G3001" t="s">
        <v>4011</v>
      </c>
    </row>
    <row r="3002" spans="1:7" x14ac:dyDescent="0.2">
      <c r="A3002" t="s">
        <v>8177</v>
      </c>
      <c r="B3002" t="s">
        <v>9548</v>
      </c>
      <c r="C3002" t="s">
        <v>13778</v>
      </c>
      <c r="D3002" t="s">
        <v>13384</v>
      </c>
      <c r="E3002" t="s">
        <v>13384</v>
      </c>
      <c r="F3002" t="s">
        <v>4012</v>
      </c>
      <c r="G3002" t="s">
        <v>4013</v>
      </c>
    </row>
    <row r="3003" spans="1:7" x14ac:dyDescent="0.2">
      <c r="A3003" t="s">
        <v>8177</v>
      </c>
      <c r="B3003" t="s">
        <v>11227</v>
      </c>
      <c r="C3003" t="s">
        <v>4014</v>
      </c>
      <c r="D3003" t="s">
        <v>13384</v>
      </c>
      <c r="E3003" t="s">
        <v>13384</v>
      </c>
      <c r="F3003" t="s">
        <v>4015</v>
      </c>
      <c r="G3003" t="s">
        <v>4016</v>
      </c>
    </row>
    <row r="3004" spans="1:7" x14ac:dyDescent="0.2">
      <c r="A3004" t="s">
        <v>8177</v>
      </c>
      <c r="B3004" t="s">
        <v>9596</v>
      </c>
      <c r="C3004" t="s">
        <v>13779</v>
      </c>
      <c r="D3004" t="s">
        <v>13384</v>
      </c>
      <c r="E3004" t="s">
        <v>13384</v>
      </c>
      <c r="F3004" t="s">
        <v>4017</v>
      </c>
      <c r="G3004" t="s">
        <v>4018</v>
      </c>
    </row>
    <row r="3005" spans="1:7" x14ac:dyDescent="0.2">
      <c r="A3005" t="s">
        <v>8177</v>
      </c>
      <c r="B3005" t="s">
        <v>8902</v>
      </c>
      <c r="C3005" t="s">
        <v>13780</v>
      </c>
      <c r="D3005" t="s">
        <v>13384</v>
      </c>
      <c r="E3005" t="s">
        <v>13384</v>
      </c>
      <c r="F3005" t="s">
        <v>4019</v>
      </c>
      <c r="G3005" t="s">
        <v>4020</v>
      </c>
    </row>
    <row r="3006" spans="1:7" x14ac:dyDescent="0.2">
      <c r="A3006" t="s">
        <v>8177</v>
      </c>
      <c r="B3006" t="s">
        <v>13781</v>
      </c>
      <c r="C3006" t="s">
        <v>13782</v>
      </c>
      <c r="D3006" t="s">
        <v>13384</v>
      </c>
      <c r="E3006" t="s">
        <v>13384</v>
      </c>
      <c r="F3006" t="s">
        <v>4021</v>
      </c>
      <c r="G3006" t="s">
        <v>4022</v>
      </c>
    </row>
    <row r="3007" spans="1:7" x14ac:dyDescent="0.2">
      <c r="A3007" t="s">
        <v>8177</v>
      </c>
      <c r="B3007" t="s">
        <v>9544</v>
      </c>
      <c r="C3007" t="s">
        <v>13783</v>
      </c>
      <c r="D3007" t="s">
        <v>13384</v>
      </c>
      <c r="E3007" t="s">
        <v>13384</v>
      </c>
      <c r="F3007" t="s">
        <v>4023</v>
      </c>
      <c r="G3007" t="s">
        <v>4024</v>
      </c>
    </row>
    <row r="3008" spans="1:7" x14ac:dyDescent="0.2">
      <c r="A3008" t="s">
        <v>8177</v>
      </c>
      <c r="B3008" t="s">
        <v>13784</v>
      </c>
      <c r="C3008" t="s">
        <v>13785</v>
      </c>
      <c r="D3008" t="s">
        <v>13384</v>
      </c>
      <c r="E3008" t="s">
        <v>13384</v>
      </c>
      <c r="F3008" t="s">
        <v>4025</v>
      </c>
      <c r="G3008" t="s">
        <v>4026</v>
      </c>
    </row>
    <row r="3009" spans="1:7" x14ac:dyDescent="0.2">
      <c r="A3009" t="s">
        <v>8177</v>
      </c>
      <c r="B3009" t="s">
        <v>9905</v>
      </c>
      <c r="C3009" t="s">
        <v>13786</v>
      </c>
      <c r="D3009" t="s">
        <v>13384</v>
      </c>
      <c r="E3009" t="s">
        <v>13384</v>
      </c>
      <c r="F3009" t="s">
        <v>4027</v>
      </c>
      <c r="G3009" t="s">
        <v>4028</v>
      </c>
    </row>
    <row r="3010" spans="1:7" x14ac:dyDescent="0.2">
      <c r="A3010" t="s">
        <v>8177</v>
      </c>
      <c r="B3010" t="s">
        <v>13787</v>
      </c>
      <c r="C3010" t="s">
        <v>13678</v>
      </c>
      <c r="D3010" t="s">
        <v>13384</v>
      </c>
      <c r="E3010" t="s">
        <v>13384</v>
      </c>
      <c r="F3010" t="s">
        <v>4029</v>
      </c>
      <c r="G3010" t="s">
        <v>4030</v>
      </c>
    </row>
    <row r="3011" spans="1:7" x14ac:dyDescent="0.2">
      <c r="A3011" t="s">
        <v>8177</v>
      </c>
      <c r="B3011" t="s">
        <v>13788</v>
      </c>
      <c r="C3011" t="s">
        <v>13789</v>
      </c>
      <c r="D3011" t="s">
        <v>13384</v>
      </c>
      <c r="E3011" t="s">
        <v>13384</v>
      </c>
      <c r="F3011" t="s">
        <v>4031</v>
      </c>
      <c r="G3011" t="s">
        <v>4032</v>
      </c>
    </row>
    <row r="3012" spans="1:7" x14ac:dyDescent="0.2">
      <c r="A3012" t="s">
        <v>8177</v>
      </c>
      <c r="B3012" t="s">
        <v>13790</v>
      </c>
      <c r="C3012" t="s">
        <v>4033</v>
      </c>
      <c r="D3012" t="s">
        <v>13384</v>
      </c>
      <c r="E3012" t="s">
        <v>13488</v>
      </c>
      <c r="F3012" t="s">
        <v>4034</v>
      </c>
      <c r="G3012" t="s">
        <v>4035</v>
      </c>
    </row>
    <row r="3013" spans="1:7" x14ac:dyDescent="0.2">
      <c r="A3013" t="s">
        <v>8177</v>
      </c>
      <c r="B3013" t="s">
        <v>13791</v>
      </c>
      <c r="C3013" t="s">
        <v>13792</v>
      </c>
      <c r="D3013" t="s">
        <v>13384</v>
      </c>
      <c r="E3013" t="s">
        <v>13384</v>
      </c>
      <c r="F3013" t="s">
        <v>4036</v>
      </c>
      <c r="G3013" t="s">
        <v>4037</v>
      </c>
    </row>
    <row r="3014" spans="1:7" x14ac:dyDescent="0.2">
      <c r="A3014" t="s">
        <v>8177</v>
      </c>
      <c r="B3014" t="s">
        <v>9558</v>
      </c>
      <c r="C3014" t="s">
        <v>13793</v>
      </c>
      <c r="D3014" t="s">
        <v>13384</v>
      </c>
      <c r="E3014" t="s">
        <v>13384</v>
      </c>
      <c r="F3014" t="s">
        <v>4038</v>
      </c>
      <c r="G3014" t="s">
        <v>4039</v>
      </c>
    </row>
    <row r="3015" spans="1:7" x14ac:dyDescent="0.2">
      <c r="A3015" t="s">
        <v>8177</v>
      </c>
      <c r="B3015" t="s">
        <v>13794</v>
      </c>
      <c r="C3015" t="s">
        <v>13795</v>
      </c>
      <c r="D3015" t="s">
        <v>13384</v>
      </c>
      <c r="E3015" t="s">
        <v>13384</v>
      </c>
      <c r="F3015" t="s">
        <v>4040</v>
      </c>
      <c r="G3015" t="s">
        <v>4041</v>
      </c>
    </row>
    <row r="3016" spans="1:7" x14ac:dyDescent="0.2">
      <c r="A3016" t="s">
        <v>8177</v>
      </c>
      <c r="B3016" t="s">
        <v>10386</v>
      </c>
      <c r="C3016" t="s">
        <v>13796</v>
      </c>
      <c r="D3016" t="s">
        <v>13384</v>
      </c>
      <c r="E3016" t="s">
        <v>13384</v>
      </c>
      <c r="F3016" t="s">
        <v>4042</v>
      </c>
      <c r="G3016" t="s">
        <v>4043</v>
      </c>
    </row>
    <row r="3017" spans="1:7" x14ac:dyDescent="0.2">
      <c r="A3017" t="s">
        <v>8177</v>
      </c>
      <c r="B3017" t="s">
        <v>13797</v>
      </c>
      <c r="C3017" t="s">
        <v>13798</v>
      </c>
      <c r="D3017" t="s">
        <v>13384</v>
      </c>
      <c r="E3017" t="s">
        <v>13384</v>
      </c>
      <c r="F3017" t="s">
        <v>4044</v>
      </c>
      <c r="G3017" t="s">
        <v>4045</v>
      </c>
    </row>
    <row r="3018" spans="1:7" x14ac:dyDescent="0.2">
      <c r="A3018" t="s">
        <v>8177</v>
      </c>
      <c r="B3018" t="s">
        <v>13799</v>
      </c>
      <c r="C3018" t="s">
        <v>13800</v>
      </c>
      <c r="D3018" t="s">
        <v>13384</v>
      </c>
      <c r="E3018" t="s">
        <v>13384</v>
      </c>
      <c r="F3018" t="s">
        <v>4046</v>
      </c>
      <c r="G3018" t="s">
        <v>4047</v>
      </c>
    </row>
    <row r="3019" spans="1:7" x14ac:dyDescent="0.2">
      <c r="A3019" t="s">
        <v>8177</v>
      </c>
      <c r="B3019" t="s">
        <v>13801</v>
      </c>
      <c r="C3019" t="s">
        <v>13802</v>
      </c>
      <c r="D3019" t="s">
        <v>13384</v>
      </c>
      <c r="E3019" t="s">
        <v>13384</v>
      </c>
      <c r="F3019" t="s">
        <v>4048</v>
      </c>
      <c r="G3019" t="s">
        <v>4049</v>
      </c>
    </row>
    <row r="3020" spans="1:7" x14ac:dyDescent="0.2">
      <c r="A3020" t="s">
        <v>8177</v>
      </c>
      <c r="B3020" t="s">
        <v>13803</v>
      </c>
      <c r="C3020" t="s">
        <v>13804</v>
      </c>
      <c r="D3020" t="s">
        <v>13384</v>
      </c>
      <c r="E3020" t="s">
        <v>13384</v>
      </c>
      <c r="F3020" t="s">
        <v>4050</v>
      </c>
      <c r="G3020" t="s">
        <v>4051</v>
      </c>
    </row>
    <row r="3021" spans="1:7" x14ac:dyDescent="0.2">
      <c r="A3021" t="s">
        <v>8177</v>
      </c>
      <c r="B3021" t="s">
        <v>13805</v>
      </c>
      <c r="C3021" t="s">
        <v>13806</v>
      </c>
      <c r="D3021" t="s">
        <v>13384</v>
      </c>
      <c r="E3021" t="s">
        <v>13384</v>
      </c>
      <c r="F3021" t="s">
        <v>4052</v>
      </c>
      <c r="G3021" t="s">
        <v>4053</v>
      </c>
    </row>
    <row r="3022" spans="1:7" x14ac:dyDescent="0.2">
      <c r="A3022" t="s">
        <v>8171</v>
      </c>
      <c r="B3022" t="s">
        <v>13807</v>
      </c>
      <c r="C3022" t="s">
        <v>13808</v>
      </c>
      <c r="D3022" t="s">
        <v>13384</v>
      </c>
      <c r="E3022" t="s">
        <v>13384</v>
      </c>
      <c r="F3022" t="s">
        <v>19511</v>
      </c>
      <c r="G3022" t="s">
        <v>4054</v>
      </c>
    </row>
    <row r="3023" spans="1:7" x14ac:dyDescent="0.2">
      <c r="A3023" t="s">
        <v>8171</v>
      </c>
      <c r="B3023" t="s">
        <v>13809</v>
      </c>
      <c r="C3023" t="s">
        <v>13810</v>
      </c>
      <c r="D3023" t="s">
        <v>13384</v>
      </c>
      <c r="E3023" t="s">
        <v>13384</v>
      </c>
      <c r="F3023" t="s">
        <v>4055</v>
      </c>
      <c r="G3023" t="s">
        <v>4056</v>
      </c>
    </row>
    <row r="3024" spans="1:7" x14ac:dyDescent="0.2">
      <c r="A3024" t="s">
        <v>8171</v>
      </c>
      <c r="B3024" t="s">
        <v>13811</v>
      </c>
      <c r="C3024" t="s">
        <v>13812</v>
      </c>
      <c r="D3024" t="s">
        <v>13384</v>
      </c>
      <c r="E3024" t="s">
        <v>13384</v>
      </c>
      <c r="F3024" t="s">
        <v>4057</v>
      </c>
      <c r="G3024" t="s">
        <v>4058</v>
      </c>
    </row>
    <row r="3025" spans="1:7" x14ac:dyDescent="0.2">
      <c r="A3025" t="s">
        <v>8177</v>
      </c>
      <c r="B3025" t="s">
        <v>13813</v>
      </c>
      <c r="C3025" t="s">
        <v>13674</v>
      </c>
      <c r="D3025" t="s">
        <v>13384</v>
      </c>
      <c r="E3025" t="s">
        <v>13384</v>
      </c>
      <c r="F3025" t="s">
        <v>3900</v>
      </c>
      <c r="G3025" t="s">
        <v>3901</v>
      </c>
    </row>
    <row r="3026" spans="1:7" x14ac:dyDescent="0.2">
      <c r="A3026" t="s">
        <v>8186</v>
      </c>
      <c r="B3026" t="s">
        <v>13814</v>
      </c>
      <c r="C3026" t="s">
        <v>13815</v>
      </c>
      <c r="D3026" t="s">
        <v>13384</v>
      </c>
      <c r="E3026" t="s">
        <v>13384</v>
      </c>
      <c r="F3026" t="s">
        <v>4059</v>
      </c>
      <c r="G3026" t="s">
        <v>4060</v>
      </c>
    </row>
    <row r="3027" spans="1:7" x14ac:dyDescent="0.2">
      <c r="A3027" t="s">
        <v>8582</v>
      </c>
      <c r="B3027" t="s">
        <v>13816</v>
      </c>
      <c r="C3027" t="s">
        <v>13817</v>
      </c>
      <c r="D3027" t="s">
        <v>13384</v>
      </c>
      <c r="E3027" t="s">
        <v>13384</v>
      </c>
      <c r="F3027" t="s">
        <v>19511</v>
      </c>
      <c r="G3027" t="s">
        <v>4061</v>
      </c>
    </row>
    <row r="3028" spans="1:7" x14ac:dyDescent="0.2">
      <c r="A3028" t="s">
        <v>8582</v>
      </c>
      <c r="B3028" t="s">
        <v>13818</v>
      </c>
      <c r="C3028" t="s">
        <v>13819</v>
      </c>
      <c r="D3028" t="s">
        <v>13384</v>
      </c>
      <c r="E3028" t="s">
        <v>13384</v>
      </c>
      <c r="F3028" t="s">
        <v>19511</v>
      </c>
      <c r="G3028" t="s">
        <v>19511</v>
      </c>
    </row>
    <row r="3029" spans="1:7" x14ac:dyDescent="0.2">
      <c r="A3029" t="s">
        <v>8582</v>
      </c>
      <c r="B3029" t="s">
        <v>13820</v>
      </c>
      <c r="C3029" t="s">
        <v>13821</v>
      </c>
      <c r="D3029" t="s">
        <v>13384</v>
      </c>
      <c r="E3029" t="s">
        <v>13384</v>
      </c>
      <c r="F3029" t="s">
        <v>19511</v>
      </c>
      <c r="G3029" t="s">
        <v>19511</v>
      </c>
    </row>
    <row r="3030" spans="1:7" x14ac:dyDescent="0.2">
      <c r="A3030" t="s">
        <v>8582</v>
      </c>
      <c r="B3030" t="s">
        <v>13822</v>
      </c>
      <c r="C3030" t="s">
        <v>13823</v>
      </c>
      <c r="D3030" t="s">
        <v>13384</v>
      </c>
      <c r="E3030" t="s">
        <v>13384</v>
      </c>
      <c r="F3030" t="s">
        <v>19511</v>
      </c>
      <c r="G3030" t="s">
        <v>19511</v>
      </c>
    </row>
    <row r="3031" spans="1:7" x14ac:dyDescent="0.2">
      <c r="A3031" t="s">
        <v>8582</v>
      </c>
      <c r="B3031" t="s">
        <v>13824</v>
      </c>
      <c r="C3031" t="s">
        <v>13819</v>
      </c>
      <c r="D3031" t="s">
        <v>13384</v>
      </c>
      <c r="E3031" t="s">
        <v>13384</v>
      </c>
      <c r="F3031" t="s">
        <v>4029</v>
      </c>
      <c r="G3031" t="s">
        <v>4030</v>
      </c>
    </row>
    <row r="3032" spans="1:7" x14ac:dyDescent="0.2">
      <c r="A3032" t="s">
        <v>8582</v>
      </c>
      <c r="B3032" t="s">
        <v>13825</v>
      </c>
      <c r="C3032" t="s">
        <v>13826</v>
      </c>
      <c r="D3032" t="s">
        <v>13384</v>
      </c>
      <c r="E3032" t="s">
        <v>13384</v>
      </c>
      <c r="F3032" t="s">
        <v>19511</v>
      </c>
      <c r="G3032" t="s">
        <v>19511</v>
      </c>
    </row>
    <row r="3033" spans="1:7" x14ac:dyDescent="0.2">
      <c r="A3033" t="s">
        <v>8582</v>
      </c>
      <c r="B3033" t="s">
        <v>13827</v>
      </c>
      <c r="C3033" t="s">
        <v>13828</v>
      </c>
      <c r="D3033" t="s">
        <v>13384</v>
      </c>
      <c r="E3033" t="s">
        <v>13384</v>
      </c>
      <c r="F3033" t="s">
        <v>19511</v>
      </c>
      <c r="G3033" t="s">
        <v>4062</v>
      </c>
    </row>
    <row r="3034" spans="1:7" x14ac:dyDescent="0.2">
      <c r="A3034" t="s">
        <v>8177</v>
      </c>
      <c r="B3034" t="s">
        <v>13829</v>
      </c>
      <c r="C3034" t="s">
        <v>13830</v>
      </c>
      <c r="D3034" t="s">
        <v>13384</v>
      </c>
      <c r="E3034" t="s">
        <v>13384</v>
      </c>
      <c r="F3034" t="s">
        <v>4063</v>
      </c>
      <c r="G3034" t="s">
        <v>4064</v>
      </c>
    </row>
    <row r="3035" spans="1:7" x14ac:dyDescent="0.2">
      <c r="A3035" t="s">
        <v>8183</v>
      </c>
      <c r="B3035" t="s">
        <v>13831</v>
      </c>
      <c r="C3035" t="s">
        <v>13832</v>
      </c>
      <c r="D3035" t="s">
        <v>13384</v>
      </c>
      <c r="E3035" t="s">
        <v>13384</v>
      </c>
      <c r="F3035" t="s">
        <v>4065</v>
      </c>
      <c r="G3035" t="s">
        <v>4066</v>
      </c>
    </row>
    <row r="3036" spans="1:7" x14ac:dyDescent="0.2">
      <c r="A3036" t="s">
        <v>8171</v>
      </c>
      <c r="B3036" t="s">
        <v>13833</v>
      </c>
      <c r="C3036" t="s">
        <v>13834</v>
      </c>
      <c r="D3036" t="s">
        <v>13384</v>
      </c>
      <c r="E3036" t="s">
        <v>13384</v>
      </c>
      <c r="F3036" t="s">
        <v>4067</v>
      </c>
      <c r="G3036" t="s">
        <v>4068</v>
      </c>
    </row>
    <row r="3037" spans="1:7" x14ac:dyDescent="0.2">
      <c r="A3037" t="s">
        <v>8183</v>
      </c>
      <c r="B3037" t="s">
        <v>13835</v>
      </c>
      <c r="C3037" t="s">
        <v>13836</v>
      </c>
      <c r="D3037" t="s">
        <v>13384</v>
      </c>
      <c r="E3037" t="s">
        <v>19511</v>
      </c>
      <c r="F3037" t="s">
        <v>4069</v>
      </c>
      <c r="G3037" t="s">
        <v>4070</v>
      </c>
    </row>
    <row r="3038" spans="1:7" x14ac:dyDescent="0.2">
      <c r="A3038" t="s">
        <v>8183</v>
      </c>
      <c r="B3038" t="s">
        <v>11114</v>
      </c>
      <c r="C3038" t="s">
        <v>13837</v>
      </c>
      <c r="D3038" t="s">
        <v>13384</v>
      </c>
      <c r="E3038" t="s">
        <v>13384</v>
      </c>
      <c r="F3038" t="s">
        <v>4071</v>
      </c>
      <c r="G3038" t="s">
        <v>4072</v>
      </c>
    </row>
    <row r="3039" spans="1:7" x14ac:dyDescent="0.2">
      <c r="A3039" t="s">
        <v>8183</v>
      </c>
      <c r="B3039" t="s">
        <v>13838</v>
      </c>
      <c r="C3039" t="s">
        <v>13839</v>
      </c>
      <c r="D3039" t="s">
        <v>13384</v>
      </c>
      <c r="E3039" t="s">
        <v>13384</v>
      </c>
      <c r="F3039" t="s">
        <v>4073</v>
      </c>
      <c r="G3039" t="s">
        <v>4074</v>
      </c>
    </row>
    <row r="3040" spans="1:7" x14ac:dyDescent="0.2">
      <c r="A3040" t="s">
        <v>8186</v>
      </c>
      <c r="B3040" t="s">
        <v>13840</v>
      </c>
      <c r="C3040" t="s">
        <v>13841</v>
      </c>
      <c r="D3040" t="s">
        <v>13384</v>
      </c>
      <c r="E3040" t="s">
        <v>13384</v>
      </c>
      <c r="F3040" t="s">
        <v>4075</v>
      </c>
      <c r="G3040" t="s">
        <v>4076</v>
      </c>
    </row>
    <row r="3041" spans="1:7" x14ac:dyDescent="0.2">
      <c r="A3041" t="s">
        <v>8582</v>
      </c>
      <c r="B3041" t="s">
        <v>13842</v>
      </c>
      <c r="C3041" t="s">
        <v>13843</v>
      </c>
      <c r="D3041" t="s">
        <v>13384</v>
      </c>
      <c r="E3041" t="s">
        <v>13384</v>
      </c>
      <c r="F3041" t="s">
        <v>19511</v>
      </c>
      <c r="G3041" t="s">
        <v>19511</v>
      </c>
    </row>
    <row r="3042" spans="1:7" x14ac:dyDescent="0.2">
      <c r="A3042" t="s">
        <v>8582</v>
      </c>
      <c r="B3042" t="s">
        <v>13844</v>
      </c>
      <c r="C3042" t="s">
        <v>13845</v>
      </c>
      <c r="D3042" t="s">
        <v>13384</v>
      </c>
      <c r="E3042" t="s">
        <v>13384</v>
      </c>
      <c r="F3042" t="s">
        <v>19511</v>
      </c>
      <c r="G3042" t="s">
        <v>19511</v>
      </c>
    </row>
    <row r="3043" spans="1:7" x14ac:dyDescent="0.2">
      <c r="A3043" t="s">
        <v>8582</v>
      </c>
      <c r="B3043" t="s">
        <v>13846</v>
      </c>
      <c r="C3043" t="s">
        <v>13847</v>
      </c>
      <c r="D3043" t="s">
        <v>13384</v>
      </c>
      <c r="E3043" t="s">
        <v>13384</v>
      </c>
      <c r="F3043" t="s">
        <v>19511</v>
      </c>
      <c r="G3043" t="s">
        <v>19511</v>
      </c>
    </row>
    <row r="3044" spans="1:7" x14ac:dyDescent="0.2">
      <c r="A3044" t="s">
        <v>8582</v>
      </c>
      <c r="B3044" t="s">
        <v>13848</v>
      </c>
      <c r="C3044" t="s">
        <v>13849</v>
      </c>
      <c r="D3044" t="s">
        <v>13384</v>
      </c>
      <c r="E3044" t="s">
        <v>13384</v>
      </c>
      <c r="F3044" t="s">
        <v>19511</v>
      </c>
      <c r="G3044" t="s">
        <v>4077</v>
      </c>
    </row>
    <row r="3045" spans="1:7" x14ac:dyDescent="0.2">
      <c r="A3045" t="s">
        <v>8582</v>
      </c>
      <c r="B3045" t="s">
        <v>13850</v>
      </c>
      <c r="C3045" t="s">
        <v>13845</v>
      </c>
      <c r="D3045" t="s">
        <v>13384</v>
      </c>
      <c r="E3045" t="s">
        <v>13384</v>
      </c>
      <c r="F3045" t="s">
        <v>19511</v>
      </c>
      <c r="G3045" t="s">
        <v>4078</v>
      </c>
    </row>
    <row r="3046" spans="1:7" x14ac:dyDescent="0.2">
      <c r="A3046" t="s">
        <v>8582</v>
      </c>
      <c r="B3046" t="s">
        <v>13851</v>
      </c>
      <c r="C3046" t="s">
        <v>13852</v>
      </c>
      <c r="D3046" t="s">
        <v>13384</v>
      </c>
      <c r="E3046" t="s">
        <v>13384</v>
      </c>
      <c r="F3046" t="s">
        <v>19511</v>
      </c>
      <c r="G3046" t="s">
        <v>19511</v>
      </c>
    </row>
    <row r="3047" spans="1:7" x14ac:dyDescent="0.2">
      <c r="A3047" t="s">
        <v>8582</v>
      </c>
      <c r="B3047" t="s">
        <v>13853</v>
      </c>
      <c r="C3047" t="s">
        <v>13843</v>
      </c>
      <c r="D3047" t="s">
        <v>13384</v>
      </c>
      <c r="E3047" t="s">
        <v>13384</v>
      </c>
      <c r="F3047" t="s">
        <v>19511</v>
      </c>
      <c r="G3047" t="s">
        <v>19511</v>
      </c>
    </row>
    <row r="3048" spans="1:7" x14ac:dyDescent="0.2">
      <c r="A3048" t="s">
        <v>8582</v>
      </c>
      <c r="B3048" t="s">
        <v>13854</v>
      </c>
      <c r="C3048" t="s">
        <v>13855</v>
      </c>
      <c r="D3048" t="s">
        <v>13384</v>
      </c>
      <c r="E3048" t="s">
        <v>13384</v>
      </c>
      <c r="F3048" t="s">
        <v>19511</v>
      </c>
      <c r="G3048" t="s">
        <v>19511</v>
      </c>
    </row>
    <row r="3049" spans="1:7" x14ac:dyDescent="0.2">
      <c r="A3049" t="s">
        <v>8582</v>
      </c>
      <c r="B3049" t="s">
        <v>13856</v>
      </c>
      <c r="C3049" t="s">
        <v>13857</v>
      </c>
      <c r="D3049" t="s">
        <v>13384</v>
      </c>
      <c r="E3049" t="s">
        <v>13384</v>
      </c>
      <c r="F3049" t="s">
        <v>19511</v>
      </c>
      <c r="G3049" t="s">
        <v>19511</v>
      </c>
    </row>
    <row r="3050" spans="1:7" x14ac:dyDescent="0.2">
      <c r="A3050" t="s">
        <v>8582</v>
      </c>
      <c r="B3050" t="s">
        <v>13858</v>
      </c>
      <c r="C3050" t="s">
        <v>13821</v>
      </c>
      <c r="D3050" t="s">
        <v>13384</v>
      </c>
      <c r="E3050" t="s">
        <v>13384</v>
      </c>
      <c r="F3050" t="s">
        <v>19511</v>
      </c>
      <c r="G3050" t="s">
        <v>19511</v>
      </c>
    </row>
    <row r="3051" spans="1:7" x14ac:dyDescent="0.2">
      <c r="A3051" t="s">
        <v>8582</v>
      </c>
      <c r="B3051" t="s">
        <v>13859</v>
      </c>
      <c r="C3051" t="s">
        <v>13845</v>
      </c>
      <c r="D3051" t="s">
        <v>13384</v>
      </c>
      <c r="E3051" t="s">
        <v>13384</v>
      </c>
      <c r="F3051" t="s">
        <v>19511</v>
      </c>
      <c r="G3051" t="s">
        <v>19511</v>
      </c>
    </row>
    <row r="3052" spans="1:7" x14ac:dyDescent="0.2">
      <c r="A3052" t="s">
        <v>8582</v>
      </c>
      <c r="B3052" t="s">
        <v>13860</v>
      </c>
      <c r="C3052" t="s">
        <v>13861</v>
      </c>
      <c r="D3052" t="s">
        <v>13384</v>
      </c>
      <c r="E3052" t="s">
        <v>13384</v>
      </c>
      <c r="F3052" t="s">
        <v>19511</v>
      </c>
      <c r="G3052" t="s">
        <v>19511</v>
      </c>
    </row>
    <row r="3053" spans="1:7" x14ac:dyDescent="0.2">
      <c r="A3053" t="s">
        <v>8582</v>
      </c>
      <c r="B3053" t="s">
        <v>13862</v>
      </c>
      <c r="C3053" t="s">
        <v>13863</v>
      </c>
      <c r="D3053" t="s">
        <v>13384</v>
      </c>
      <c r="E3053" t="s">
        <v>13384</v>
      </c>
      <c r="F3053" t="s">
        <v>19511</v>
      </c>
      <c r="G3053" t="s">
        <v>19511</v>
      </c>
    </row>
    <row r="3054" spans="1:7" x14ac:dyDescent="0.2">
      <c r="A3054" t="s">
        <v>8582</v>
      </c>
      <c r="B3054" t="s">
        <v>13864</v>
      </c>
      <c r="C3054" t="s">
        <v>13843</v>
      </c>
      <c r="D3054" t="s">
        <v>13384</v>
      </c>
      <c r="E3054" t="s">
        <v>13384</v>
      </c>
      <c r="F3054" t="s">
        <v>19511</v>
      </c>
      <c r="G3054" t="s">
        <v>19511</v>
      </c>
    </row>
    <row r="3055" spans="1:7" x14ac:dyDescent="0.2">
      <c r="A3055" t="s">
        <v>8582</v>
      </c>
      <c r="B3055" t="s">
        <v>13865</v>
      </c>
      <c r="C3055" t="s">
        <v>13866</v>
      </c>
      <c r="D3055" t="s">
        <v>13384</v>
      </c>
      <c r="E3055" t="s">
        <v>13384</v>
      </c>
      <c r="F3055" t="s">
        <v>19511</v>
      </c>
      <c r="G3055" t="s">
        <v>19511</v>
      </c>
    </row>
    <row r="3056" spans="1:7" x14ac:dyDescent="0.2">
      <c r="A3056" t="s">
        <v>8582</v>
      </c>
      <c r="B3056" t="s">
        <v>13867</v>
      </c>
      <c r="C3056" t="s">
        <v>13868</v>
      </c>
      <c r="D3056" t="s">
        <v>13384</v>
      </c>
      <c r="E3056" t="s">
        <v>13384</v>
      </c>
      <c r="F3056" t="s">
        <v>19511</v>
      </c>
      <c r="G3056" t="s">
        <v>19511</v>
      </c>
    </row>
    <row r="3057" spans="1:7" x14ac:dyDescent="0.2">
      <c r="A3057" t="s">
        <v>8582</v>
      </c>
      <c r="B3057" t="s">
        <v>13869</v>
      </c>
      <c r="C3057" t="s">
        <v>13845</v>
      </c>
      <c r="D3057" t="s">
        <v>13384</v>
      </c>
      <c r="E3057" t="s">
        <v>13384</v>
      </c>
      <c r="F3057" t="s">
        <v>19511</v>
      </c>
      <c r="G3057" t="s">
        <v>19511</v>
      </c>
    </row>
    <row r="3058" spans="1:7" x14ac:dyDescent="0.2">
      <c r="A3058" t="s">
        <v>8582</v>
      </c>
      <c r="B3058" t="s">
        <v>13870</v>
      </c>
      <c r="C3058" t="s">
        <v>13871</v>
      </c>
      <c r="D3058" t="s">
        <v>13384</v>
      </c>
      <c r="E3058" t="s">
        <v>13384</v>
      </c>
      <c r="F3058" t="s">
        <v>19511</v>
      </c>
      <c r="G3058" t="s">
        <v>4079</v>
      </c>
    </row>
    <row r="3059" spans="1:7" x14ac:dyDescent="0.2">
      <c r="A3059" t="s">
        <v>8582</v>
      </c>
      <c r="B3059" t="s">
        <v>13872</v>
      </c>
      <c r="C3059" t="s">
        <v>13873</v>
      </c>
      <c r="D3059" t="s">
        <v>13384</v>
      </c>
      <c r="E3059" t="s">
        <v>13384</v>
      </c>
      <c r="F3059" t="s">
        <v>19511</v>
      </c>
      <c r="G3059" t="s">
        <v>19511</v>
      </c>
    </row>
    <row r="3060" spans="1:7" x14ac:dyDescent="0.2">
      <c r="A3060" t="s">
        <v>8582</v>
      </c>
      <c r="B3060" t="s">
        <v>13874</v>
      </c>
      <c r="C3060" t="s">
        <v>13875</v>
      </c>
      <c r="D3060" t="s">
        <v>13384</v>
      </c>
      <c r="E3060" t="s">
        <v>13384</v>
      </c>
      <c r="F3060" t="s">
        <v>4081</v>
      </c>
      <c r="G3060" t="s">
        <v>4080</v>
      </c>
    </row>
    <row r="3061" spans="1:7" x14ac:dyDescent="0.2">
      <c r="A3061" t="s">
        <v>8582</v>
      </c>
      <c r="B3061" t="s">
        <v>13876</v>
      </c>
      <c r="C3061" t="s">
        <v>13877</v>
      </c>
      <c r="D3061" t="s">
        <v>13384</v>
      </c>
      <c r="E3061" t="s">
        <v>13384</v>
      </c>
      <c r="F3061" t="s">
        <v>19511</v>
      </c>
      <c r="G3061" t="s">
        <v>19511</v>
      </c>
    </row>
    <row r="3062" spans="1:7" x14ac:dyDescent="0.2">
      <c r="A3062" t="s">
        <v>8582</v>
      </c>
      <c r="B3062" t="s">
        <v>13878</v>
      </c>
      <c r="C3062" t="s">
        <v>13879</v>
      </c>
      <c r="D3062" t="s">
        <v>13384</v>
      </c>
      <c r="E3062" t="s">
        <v>13384</v>
      </c>
      <c r="F3062" t="s">
        <v>19511</v>
      </c>
      <c r="G3062" t="s">
        <v>19511</v>
      </c>
    </row>
    <row r="3063" spans="1:7" x14ac:dyDescent="0.2">
      <c r="A3063" t="s">
        <v>8582</v>
      </c>
      <c r="B3063" t="s">
        <v>13880</v>
      </c>
      <c r="C3063" t="s">
        <v>13845</v>
      </c>
      <c r="D3063" t="s">
        <v>13384</v>
      </c>
      <c r="E3063" t="s">
        <v>13384</v>
      </c>
      <c r="F3063" t="s">
        <v>19511</v>
      </c>
      <c r="G3063" t="s">
        <v>19511</v>
      </c>
    </row>
    <row r="3064" spans="1:7" x14ac:dyDescent="0.2">
      <c r="A3064" t="s">
        <v>8582</v>
      </c>
      <c r="B3064" t="s">
        <v>13881</v>
      </c>
      <c r="C3064" t="s">
        <v>13843</v>
      </c>
      <c r="D3064" t="s">
        <v>13384</v>
      </c>
      <c r="E3064" t="s">
        <v>13384</v>
      </c>
      <c r="F3064" t="s">
        <v>19511</v>
      </c>
      <c r="G3064" t="s">
        <v>19511</v>
      </c>
    </row>
    <row r="3065" spans="1:7" x14ac:dyDescent="0.2">
      <c r="A3065" t="s">
        <v>8582</v>
      </c>
      <c r="B3065" t="s">
        <v>13882</v>
      </c>
      <c r="C3065" t="s">
        <v>13883</v>
      </c>
      <c r="D3065" t="s">
        <v>13384</v>
      </c>
      <c r="E3065" t="s">
        <v>13384</v>
      </c>
      <c r="F3065" t="s">
        <v>19511</v>
      </c>
      <c r="G3065" t="s">
        <v>19511</v>
      </c>
    </row>
    <row r="3066" spans="1:7" x14ac:dyDescent="0.2">
      <c r="A3066" t="s">
        <v>8582</v>
      </c>
      <c r="B3066" t="s">
        <v>13884</v>
      </c>
      <c r="C3066" t="s">
        <v>13885</v>
      </c>
      <c r="D3066" t="s">
        <v>13384</v>
      </c>
      <c r="E3066" t="s">
        <v>13384</v>
      </c>
      <c r="F3066" t="s">
        <v>19511</v>
      </c>
      <c r="G3066" t="s">
        <v>19511</v>
      </c>
    </row>
    <row r="3067" spans="1:7" x14ac:dyDescent="0.2">
      <c r="A3067" t="s">
        <v>8582</v>
      </c>
      <c r="B3067" t="s">
        <v>13886</v>
      </c>
      <c r="C3067" t="s">
        <v>13887</v>
      </c>
      <c r="D3067" t="s">
        <v>13384</v>
      </c>
      <c r="E3067" t="s">
        <v>13384</v>
      </c>
      <c r="F3067" t="s">
        <v>19511</v>
      </c>
      <c r="G3067" t="s">
        <v>4082</v>
      </c>
    </row>
    <row r="3068" spans="1:7" x14ac:dyDescent="0.2">
      <c r="A3068" t="s">
        <v>8582</v>
      </c>
      <c r="B3068" t="s">
        <v>13888</v>
      </c>
      <c r="C3068" t="s">
        <v>13889</v>
      </c>
      <c r="D3068" t="s">
        <v>13384</v>
      </c>
      <c r="E3068" t="s">
        <v>13384</v>
      </c>
      <c r="F3068" t="s">
        <v>19511</v>
      </c>
      <c r="G3068" t="s">
        <v>19511</v>
      </c>
    </row>
    <row r="3069" spans="1:7" x14ac:dyDescent="0.2">
      <c r="A3069" t="s">
        <v>8582</v>
      </c>
      <c r="B3069" t="s">
        <v>13890</v>
      </c>
      <c r="C3069" t="s">
        <v>19511</v>
      </c>
      <c r="D3069" t="s">
        <v>13384</v>
      </c>
      <c r="E3069" t="s">
        <v>13384</v>
      </c>
      <c r="F3069" t="s">
        <v>19511</v>
      </c>
      <c r="G3069" t="s">
        <v>19511</v>
      </c>
    </row>
    <row r="3070" spans="1:7" x14ac:dyDescent="0.2">
      <c r="A3070" t="s">
        <v>8582</v>
      </c>
      <c r="B3070" t="s">
        <v>13891</v>
      </c>
      <c r="C3070" t="s">
        <v>19511</v>
      </c>
      <c r="D3070" t="s">
        <v>13384</v>
      </c>
      <c r="E3070" t="s">
        <v>13384</v>
      </c>
      <c r="F3070" t="s">
        <v>19511</v>
      </c>
      <c r="G3070" t="s">
        <v>4083</v>
      </c>
    </row>
    <row r="3071" spans="1:7" x14ac:dyDescent="0.2">
      <c r="A3071" t="s">
        <v>8582</v>
      </c>
      <c r="B3071" t="s">
        <v>13892</v>
      </c>
      <c r="C3071" t="s">
        <v>13893</v>
      </c>
      <c r="D3071" t="s">
        <v>13384</v>
      </c>
      <c r="E3071" t="s">
        <v>13384</v>
      </c>
      <c r="F3071" t="s">
        <v>19511</v>
      </c>
      <c r="G3071" t="s">
        <v>19511</v>
      </c>
    </row>
    <row r="3072" spans="1:7" x14ac:dyDescent="0.2">
      <c r="A3072" t="s">
        <v>8171</v>
      </c>
      <c r="B3072" t="s">
        <v>13894</v>
      </c>
      <c r="C3072" t="s">
        <v>13895</v>
      </c>
      <c r="D3072" t="s">
        <v>13384</v>
      </c>
      <c r="E3072" t="s">
        <v>13896</v>
      </c>
      <c r="F3072" t="s">
        <v>19511</v>
      </c>
      <c r="G3072" t="s">
        <v>4084</v>
      </c>
    </row>
    <row r="3073" spans="1:7" x14ac:dyDescent="0.2">
      <c r="A3073" t="s">
        <v>8582</v>
      </c>
      <c r="B3073" t="s">
        <v>13897</v>
      </c>
      <c r="C3073" t="s">
        <v>13898</v>
      </c>
      <c r="D3073" t="s">
        <v>13384</v>
      </c>
      <c r="E3073" t="s">
        <v>13384</v>
      </c>
      <c r="F3073" t="s">
        <v>4086</v>
      </c>
      <c r="G3073" t="s">
        <v>4085</v>
      </c>
    </row>
    <row r="3074" spans="1:7" x14ac:dyDescent="0.2">
      <c r="A3074" t="s">
        <v>8582</v>
      </c>
      <c r="B3074" t="s">
        <v>13899</v>
      </c>
      <c r="C3074" t="s">
        <v>13900</v>
      </c>
      <c r="D3074" t="s">
        <v>13384</v>
      </c>
      <c r="E3074" t="s">
        <v>13384</v>
      </c>
      <c r="F3074" t="s">
        <v>19511</v>
      </c>
      <c r="G3074" t="s">
        <v>19511</v>
      </c>
    </row>
    <row r="3075" spans="1:7" x14ac:dyDescent="0.2">
      <c r="A3075" t="s">
        <v>8582</v>
      </c>
      <c r="B3075" t="s">
        <v>13901</v>
      </c>
      <c r="C3075" t="s">
        <v>13900</v>
      </c>
      <c r="D3075" t="s">
        <v>13384</v>
      </c>
      <c r="E3075" t="s">
        <v>13384</v>
      </c>
      <c r="F3075" t="s">
        <v>19511</v>
      </c>
      <c r="G3075" t="s">
        <v>19511</v>
      </c>
    </row>
    <row r="3076" spans="1:7" x14ac:dyDescent="0.2">
      <c r="A3076" t="s">
        <v>8582</v>
      </c>
      <c r="B3076" t="s">
        <v>13902</v>
      </c>
      <c r="C3076" t="s">
        <v>13900</v>
      </c>
      <c r="D3076" t="s">
        <v>13384</v>
      </c>
      <c r="E3076" t="s">
        <v>13384</v>
      </c>
      <c r="F3076" t="s">
        <v>19511</v>
      </c>
      <c r="G3076" t="s">
        <v>19511</v>
      </c>
    </row>
    <row r="3077" spans="1:7" x14ac:dyDescent="0.2">
      <c r="A3077" t="s">
        <v>8582</v>
      </c>
      <c r="B3077" t="s">
        <v>13903</v>
      </c>
      <c r="C3077" t="s">
        <v>13904</v>
      </c>
      <c r="D3077" t="s">
        <v>13384</v>
      </c>
      <c r="E3077" t="s">
        <v>13384</v>
      </c>
      <c r="F3077" t="s">
        <v>19511</v>
      </c>
      <c r="G3077" t="s">
        <v>19511</v>
      </c>
    </row>
    <row r="3078" spans="1:7" x14ac:dyDescent="0.2">
      <c r="A3078" t="s">
        <v>8582</v>
      </c>
      <c r="B3078" t="s">
        <v>13905</v>
      </c>
      <c r="C3078" t="s">
        <v>4087</v>
      </c>
      <c r="D3078" t="s">
        <v>13384</v>
      </c>
      <c r="E3078" t="s">
        <v>13384</v>
      </c>
      <c r="F3078" t="s">
        <v>4034</v>
      </c>
      <c r="G3078" t="s">
        <v>4035</v>
      </c>
    </row>
    <row r="3079" spans="1:7" x14ac:dyDescent="0.2">
      <c r="A3079" t="s">
        <v>8582</v>
      </c>
      <c r="B3079" t="s">
        <v>13906</v>
      </c>
      <c r="C3079" t="s">
        <v>13907</v>
      </c>
      <c r="D3079" t="s">
        <v>13384</v>
      </c>
      <c r="E3079" t="s">
        <v>13384</v>
      </c>
      <c r="F3079" t="s">
        <v>19511</v>
      </c>
      <c r="G3079" t="s">
        <v>19511</v>
      </c>
    </row>
    <row r="3080" spans="1:7" x14ac:dyDescent="0.2">
      <c r="A3080" t="s">
        <v>8582</v>
      </c>
      <c r="B3080" t="s">
        <v>13908</v>
      </c>
      <c r="C3080" t="s">
        <v>13845</v>
      </c>
      <c r="D3080" t="s">
        <v>13384</v>
      </c>
      <c r="E3080" t="s">
        <v>13384</v>
      </c>
      <c r="F3080" t="s">
        <v>19511</v>
      </c>
      <c r="G3080" t="s">
        <v>19511</v>
      </c>
    </row>
    <row r="3081" spans="1:7" x14ac:dyDescent="0.2">
      <c r="A3081" t="s">
        <v>8582</v>
      </c>
      <c r="B3081" t="s">
        <v>13909</v>
      </c>
      <c r="C3081" t="s">
        <v>13910</v>
      </c>
      <c r="D3081" t="s">
        <v>13384</v>
      </c>
      <c r="E3081" t="s">
        <v>13384</v>
      </c>
      <c r="F3081" t="s">
        <v>19511</v>
      </c>
      <c r="G3081" t="s">
        <v>19511</v>
      </c>
    </row>
    <row r="3082" spans="1:7" x14ac:dyDescent="0.2">
      <c r="A3082" t="s">
        <v>8582</v>
      </c>
      <c r="B3082" t="s">
        <v>13911</v>
      </c>
      <c r="C3082" t="s">
        <v>13912</v>
      </c>
      <c r="D3082" t="s">
        <v>13384</v>
      </c>
      <c r="E3082" t="s">
        <v>13384</v>
      </c>
      <c r="F3082" t="s">
        <v>19511</v>
      </c>
      <c r="G3082" t="s">
        <v>19511</v>
      </c>
    </row>
    <row r="3083" spans="1:7" x14ac:dyDescent="0.2">
      <c r="A3083" t="s">
        <v>8582</v>
      </c>
      <c r="B3083" t="s">
        <v>13913</v>
      </c>
      <c r="C3083" t="s">
        <v>13914</v>
      </c>
      <c r="D3083" t="s">
        <v>13384</v>
      </c>
      <c r="E3083" t="s">
        <v>13384</v>
      </c>
      <c r="F3083" t="s">
        <v>19511</v>
      </c>
      <c r="G3083" t="s">
        <v>19511</v>
      </c>
    </row>
    <row r="3084" spans="1:7" x14ac:dyDescent="0.2">
      <c r="A3084" t="s">
        <v>8582</v>
      </c>
      <c r="B3084" t="s">
        <v>13915</v>
      </c>
      <c r="C3084" t="s">
        <v>13916</v>
      </c>
      <c r="D3084" t="s">
        <v>13384</v>
      </c>
      <c r="E3084" t="s">
        <v>13384</v>
      </c>
      <c r="F3084" t="s">
        <v>4089</v>
      </c>
      <c r="G3084" t="s">
        <v>4088</v>
      </c>
    </row>
    <row r="3085" spans="1:7" x14ac:dyDescent="0.2">
      <c r="A3085" t="s">
        <v>8582</v>
      </c>
      <c r="B3085" t="s">
        <v>13917</v>
      </c>
      <c r="C3085" t="s">
        <v>13918</v>
      </c>
      <c r="D3085" t="s">
        <v>13384</v>
      </c>
      <c r="E3085" t="s">
        <v>13488</v>
      </c>
      <c r="F3085" t="s">
        <v>19511</v>
      </c>
      <c r="G3085" t="s">
        <v>19511</v>
      </c>
    </row>
    <row r="3086" spans="1:7" x14ac:dyDescent="0.2">
      <c r="A3086" t="s">
        <v>8582</v>
      </c>
      <c r="B3086" t="s">
        <v>13919</v>
      </c>
      <c r="C3086" t="s">
        <v>13920</v>
      </c>
      <c r="D3086" t="s">
        <v>13384</v>
      </c>
      <c r="E3086" t="s">
        <v>13384</v>
      </c>
      <c r="F3086" t="s">
        <v>19511</v>
      </c>
      <c r="G3086" t="s">
        <v>19511</v>
      </c>
    </row>
    <row r="3087" spans="1:7" x14ac:dyDescent="0.2">
      <c r="A3087" t="s">
        <v>8582</v>
      </c>
      <c r="B3087" t="s">
        <v>13921</v>
      </c>
      <c r="C3087" t="s">
        <v>13845</v>
      </c>
      <c r="D3087" t="s">
        <v>13384</v>
      </c>
      <c r="E3087" t="s">
        <v>13384</v>
      </c>
      <c r="F3087" t="s">
        <v>19511</v>
      </c>
      <c r="G3087" t="s">
        <v>19511</v>
      </c>
    </row>
    <row r="3088" spans="1:7" x14ac:dyDescent="0.2">
      <c r="A3088" t="s">
        <v>8582</v>
      </c>
      <c r="B3088" t="s">
        <v>13922</v>
      </c>
      <c r="C3088" t="s">
        <v>13821</v>
      </c>
      <c r="D3088" t="s">
        <v>13384</v>
      </c>
      <c r="E3088" t="s">
        <v>3974</v>
      </c>
      <c r="F3088" t="s">
        <v>19511</v>
      </c>
      <c r="G3088" t="s">
        <v>4090</v>
      </c>
    </row>
    <row r="3089" spans="1:7" x14ac:dyDescent="0.2">
      <c r="A3089" t="s">
        <v>8582</v>
      </c>
      <c r="B3089" t="s">
        <v>13923</v>
      </c>
      <c r="C3089" t="s">
        <v>13924</v>
      </c>
      <c r="D3089" t="s">
        <v>13384</v>
      </c>
      <c r="E3089" t="s">
        <v>13384</v>
      </c>
      <c r="F3089" t="s">
        <v>3953</v>
      </c>
      <c r="G3089" t="s">
        <v>3954</v>
      </c>
    </row>
    <row r="3090" spans="1:7" x14ac:dyDescent="0.2">
      <c r="A3090" t="s">
        <v>8582</v>
      </c>
      <c r="B3090" t="s">
        <v>13925</v>
      </c>
      <c r="C3090" t="s">
        <v>13926</v>
      </c>
      <c r="D3090" t="s">
        <v>13384</v>
      </c>
      <c r="E3090" t="s">
        <v>13384</v>
      </c>
      <c r="F3090" t="s">
        <v>19511</v>
      </c>
      <c r="G3090" t="s">
        <v>4092</v>
      </c>
    </row>
    <row r="3091" spans="1:7" x14ac:dyDescent="0.2">
      <c r="A3091" t="s">
        <v>8582</v>
      </c>
      <c r="B3091" t="s">
        <v>13927</v>
      </c>
      <c r="C3091" t="s">
        <v>13843</v>
      </c>
      <c r="D3091" t="s">
        <v>13384</v>
      </c>
      <c r="E3091" t="s">
        <v>13384</v>
      </c>
      <c r="F3091" t="s">
        <v>19511</v>
      </c>
      <c r="G3091" t="s">
        <v>19511</v>
      </c>
    </row>
    <row r="3092" spans="1:7" x14ac:dyDescent="0.2">
      <c r="A3092" t="s">
        <v>8582</v>
      </c>
      <c r="B3092" t="s">
        <v>13928</v>
      </c>
      <c r="C3092" t="s">
        <v>13843</v>
      </c>
      <c r="D3092" t="s">
        <v>13384</v>
      </c>
      <c r="E3092" t="s">
        <v>13384</v>
      </c>
      <c r="F3092" t="s">
        <v>19511</v>
      </c>
      <c r="G3092" t="s">
        <v>19511</v>
      </c>
    </row>
    <row r="3093" spans="1:7" x14ac:dyDescent="0.2">
      <c r="A3093" t="s">
        <v>8582</v>
      </c>
      <c r="B3093" t="s">
        <v>13929</v>
      </c>
      <c r="C3093" t="s">
        <v>13845</v>
      </c>
      <c r="D3093" t="s">
        <v>13384</v>
      </c>
      <c r="E3093" t="s">
        <v>13384</v>
      </c>
      <c r="F3093" t="s">
        <v>4094</v>
      </c>
      <c r="G3093" t="s">
        <v>4093</v>
      </c>
    </row>
    <row r="3094" spans="1:7" x14ac:dyDescent="0.2">
      <c r="A3094" t="s">
        <v>8582</v>
      </c>
      <c r="B3094" t="s">
        <v>13930</v>
      </c>
      <c r="C3094" t="s">
        <v>13931</v>
      </c>
      <c r="D3094" t="s">
        <v>13384</v>
      </c>
      <c r="E3094" t="s">
        <v>13384</v>
      </c>
      <c r="F3094" t="s">
        <v>19511</v>
      </c>
      <c r="G3094" t="s">
        <v>4095</v>
      </c>
    </row>
    <row r="3095" spans="1:7" x14ac:dyDescent="0.2">
      <c r="A3095" t="s">
        <v>8582</v>
      </c>
      <c r="B3095" t="s">
        <v>13932</v>
      </c>
      <c r="C3095" t="s">
        <v>13845</v>
      </c>
      <c r="D3095" t="s">
        <v>13384</v>
      </c>
      <c r="E3095" t="s">
        <v>13384</v>
      </c>
      <c r="F3095" t="s">
        <v>19511</v>
      </c>
      <c r="G3095" t="s">
        <v>19511</v>
      </c>
    </row>
    <row r="3096" spans="1:7" x14ac:dyDescent="0.2">
      <c r="A3096" t="s">
        <v>8582</v>
      </c>
      <c r="B3096" t="s">
        <v>13933</v>
      </c>
      <c r="C3096" t="s">
        <v>13934</v>
      </c>
      <c r="D3096" t="s">
        <v>13384</v>
      </c>
      <c r="E3096" t="s">
        <v>13384</v>
      </c>
      <c r="F3096" t="s">
        <v>3915</v>
      </c>
      <c r="G3096" t="s">
        <v>4096</v>
      </c>
    </row>
    <row r="3097" spans="1:7" x14ac:dyDescent="0.2">
      <c r="A3097" t="s">
        <v>8582</v>
      </c>
      <c r="B3097" t="s">
        <v>13935</v>
      </c>
      <c r="C3097" t="s">
        <v>13936</v>
      </c>
      <c r="D3097" t="s">
        <v>13384</v>
      </c>
      <c r="E3097" t="s">
        <v>13384</v>
      </c>
      <c r="F3097" t="s">
        <v>19511</v>
      </c>
      <c r="G3097" t="s">
        <v>19511</v>
      </c>
    </row>
    <row r="3098" spans="1:7" x14ac:dyDescent="0.2">
      <c r="A3098" t="s">
        <v>8582</v>
      </c>
      <c r="B3098" t="s">
        <v>13937</v>
      </c>
      <c r="C3098" t="s">
        <v>19511</v>
      </c>
      <c r="D3098" t="s">
        <v>13384</v>
      </c>
      <c r="E3098" t="s">
        <v>13384</v>
      </c>
      <c r="F3098" t="s">
        <v>19511</v>
      </c>
      <c r="G3098" t="s">
        <v>19511</v>
      </c>
    </row>
    <row r="3099" spans="1:7" x14ac:dyDescent="0.2">
      <c r="A3099" t="s">
        <v>8582</v>
      </c>
      <c r="B3099" t="s">
        <v>13938</v>
      </c>
      <c r="C3099" t="s">
        <v>13939</v>
      </c>
      <c r="D3099" t="s">
        <v>13384</v>
      </c>
      <c r="E3099" t="s">
        <v>13384</v>
      </c>
      <c r="F3099" t="s">
        <v>3955</v>
      </c>
      <c r="G3099" t="s">
        <v>3956</v>
      </c>
    </row>
    <row r="3100" spans="1:7" x14ac:dyDescent="0.2">
      <c r="A3100" t="s">
        <v>8582</v>
      </c>
      <c r="B3100" t="s">
        <v>13940</v>
      </c>
      <c r="C3100" t="s">
        <v>13941</v>
      </c>
      <c r="D3100" t="s">
        <v>13384</v>
      </c>
      <c r="E3100" t="s">
        <v>13384</v>
      </c>
      <c r="F3100" t="s">
        <v>19511</v>
      </c>
      <c r="G3100" t="s">
        <v>19511</v>
      </c>
    </row>
    <row r="3101" spans="1:7" x14ac:dyDescent="0.2">
      <c r="A3101" t="s">
        <v>8171</v>
      </c>
      <c r="B3101" t="s">
        <v>13942</v>
      </c>
      <c r="C3101" t="s">
        <v>13943</v>
      </c>
      <c r="D3101" t="s">
        <v>13384</v>
      </c>
      <c r="E3101" t="s">
        <v>13384</v>
      </c>
      <c r="F3101" t="s">
        <v>19511</v>
      </c>
      <c r="G3101" t="s">
        <v>19511</v>
      </c>
    </row>
    <row r="3102" spans="1:7" x14ac:dyDescent="0.2">
      <c r="A3102" t="s">
        <v>8582</v>
      </c>
      <c r="B3102" t="s">
        <v>13944</v>
      </c>
      <c r="C3102" t="s">
        <v>13821</v>
      </c>
      <c r="D3102" t="s">
        <v>13384</v>
      </c>
      <c r="E3102" t="s">
        <v>13384</v>
      </c>
      <c r="F3102" t="s">
        <v>19511</v>
      </c>
      <c r="G3102" t="s">
        <v>4090</v>
      </c>
    </row>
    <row r="3103" spans="1:7" x14ac:dyDescent="0.2">
      <c r="A3103" t="s">
        <v>8582</v>
      </c>
      <c r="B3103" t="s">
        <v>13945</v>
      </c>
      <c r="C3103" t="s">
        <v>13900</v>
      </c>
      <c r="D3103" t="s">
        <v>13384</v>
      </c>
      <c r="E3103" t="s">
        <v>13384</v>
      </c>
      <c r="F3103" t="s">
        <v>19511</v>
      </c>
      <c r="G3103" t="s">
        <v>19511</v>
      </c>
    </row>
    <row r="3104" spans="1:7" x14ac:dyDescent="0.2">
      <c r="A3104" t="s">
        <v>8582</v>
      </c>
      <c r="B3104" t="s">
        <v>13946</v>
      </c>
      <c r="C3104" t="s">
        <v>13821</v>
      </c>
      <c r="D3104" t="s">
        <v>13384</v>
      </c>
      <c r="E3104" t="s">
        <v>13384</v>
      </c>
      <c r="F3104" t="s">
        <v>19511</v>
      </c>
      <c r="G3104" t="s">
        <v>19511</v>
      </c>
    </row>
    <row r="3105" spans="1:7" x14ac:dyDescent="0.2">
      <c r="A3105" t="s">
        <v>8582</v>
      </c>
      <c r="B3105" t="s">
        <v>13947</v>
      </c>
      <c r="C3105" t="s">
        <v>13948</v>
      </c>
      <c r="D3105" t="s">
        <v>13384</v>
      </c>
      <c r="E3105" t="s">
        <v>13384</v>
      </c>
      <c r="F3105" t="s">
        <v>19511</v>
      </c>
      <c r="G3105" t="s">
        <v>4097</v>
      </c>
    </row>
    <row r="3106" spans="1:7" x14ac:dyDescent="0.2">
      <c r="A3106" t="s">
        <v>8582</v>
      </c>
      <c r="B3106" t="s">
        <v>13949</v>
      </c>
      <c r="C3106" t="s">
        <v>13900</v>
      </c>
      <c r="D3106" t="s">
        <v>13384</v>
      </c>
      <c r="E3106" t="s">
        <v>13384</v>
      </c>
      <c r="F3106" t="s">
        <v>19511</v>
      </c>
      <c r="G3106" t="s">
        <v>19511</v>
      </c>
    </row>
    <row r="3107" spans="1:7" x14ac:dyDescent="0.2">
      <c r="A3107" t="s">
        <v>8582</v>
      </c>
      <c r="B3107" t="s">
        <v>13950</v>
      </c>
      <c r="C3107" t="s">
        <v>13845</v>
      </c>
      <c r="D3107" t="s">
        <v>13384</v>
      </c>
      <c r="E3107" t="s">
        <v>13384</v>
      </c>
      <c r="F3107" t="s">
        <v>4017</v>
      </c>
      <c r="G3107" t="s">
        <v>4018</v>
      </c>
    </row>
    <row r="3108" spans="1:7" x14ac:dyDescent="0.2">
      <c r="A3108" t="s">
        <v>8582</v>
      </c>
      <c r="B3108" t="s">
        <v>13951</v>
      </c>
      <c r="C3108" t="s">
        <v>13952</v>
      </c>
      <c r="D3108" t="s">
        <v>13384</v>
      </c>
      <c r="E3108" t="s">
        <v>13384</v>
      </c>
      <c r="F3108" t="s">
        <v>19511</v>
      </c>
      <c r="G3108" t="s">
        <v>4098</v>
      </c>
    </row>
    <row r="3109" spans="1:7" x14ac:dyDescent="0.2">
      <c r="A3109" t="s">
        <v>8582</v>
      </c>
      <c r="B3109" t="s">
        <v>13953</v>
      </c>
      <c r="C3109" t="s">
        <v>13954</v>
      </c>
      <c r="D3109" t="s">
        <v>13384</v>
      </c>
      <c r="E3109" t="s">
        <v>13384</v>
      </c>
      <c r="F3109" t="s">
        <v>4036</v>
      </c>
      <c r="G3109" t="s">
        <v>4037</v>
      </c>
    </row>
    <row r="3110" spans="1:7" x14ac:dyDescent="0.2">
      <c r="A3110" t="s">
        <v>8582</v>
      </c>
      <c r="B3110" t="s">
        <v>13955</v>
      </c>
      <c r="C3110" t="s">
        <v>13845</v>
      </c>
      <c r="D3110" t="s">
        <v>13384</v>
      </c>
      <c r="E3110" t="s">
        <v>13384</v>
      </c>
      <c r="F3110" t="s">
        <v>19511</v>
      </c>
      <c r="G3110" t="s">
        <v>19511</v>
      </c>
    </row>
    <row r="3111" spans="1:7" x14ac:dyDescent="0.2">
      <c r="A3111" t="s">
        <v>8582</v>
      </c>
      <c r="B3111" t="s">
        <v>13956</v>
      </c>
      <c r="C3111" t="s">
        <v>13957</v>
      </c>
      <c r="D3111" t="s">
        <v>13384</v>
      </c>
      <c r="E3111" t="s">
        <v>13384</v>
      </c>
      <c r="F3111" t="s">
        <v>19511</v>
      </c>
      <c r="G3111" t="s">
        <v>19511</v>
      </c>
    </row>
    <row r="3112" spans="1:7" x14ac:dyDescent="0.2">
      <c r="A3112" t="s">
        <v>8582</v>
      </c>
      <c r="B3112" t="s">
        <v>13958</v>
      </c>
      <c r="C3112" t="s">
        <v>13845</v>
      </c>
      <c r="D3112" t="s">
        <v>13384</v>
      </c>
      <c r="E3112" t="s">
        <v>13384</v>
      </c>
      <c r="F3112" t="s">
        <v>19511</v>
      </c>
      <c r="G3112" t="s">
        <v>3920</v>
      </c>
    </row>
    <row r="3113" spans="1:7" x14ac:dyDescent="0.2">
      <c r="A3113" t="s">
        <v>8582</v>
      </c>
      <c r="B3113" t="s">
        <v>13959</v>
      </c>
      <c r="C3113" t="s">
        <v>13900</v>
      </c>
      <c r="D3113" t="s">
        <v>13384</v>
      </c>
      <c r="E3113" t="s">
        <v>13384</v>
      </c>
      <c r="F3113" t="s">
        <v>19511</v>
      </c>
      <c r="G3113" t="s">
        <v>19511</v>
      </c>
    </row>
    <row r="3114" spans="1:7" x14ac:dyDescent="0.2">
      <c r="A3114" t="s">
        <v>8582</v>
      </c>
      <c r="B3114" t="s">
        <v>13960</v>
      </c>
      <c r="C3114" t="s">
        <v>13961</v>
      </c>
      <c r="D3114" t="s">
        <v>13384</v>
      </c>
      <c r="E3114" t="s">
        <v>13384</v>
      </c>
      <c r="F3114" t="s">
        <v>19511</v>
      </c>
      <c r="G3114" t="s">
        <v>19511</v>
      </c>
    </row>
    <row r="3115" spans="1:7" x14ac:dyDescent="0.2">
      <c r="A3115" t="s">
        <v>8582</v>
      </c>
      <c r="B3115" t="s">
        <v>13962</v>
      </c>
      <c r="C3115" t="s">
        <v>13963</v>
      </c>
      <c r="D3115" t="s">
        <v>13384</v>
      </c>
      <c r="E3115" t="s">
        <v>13384</v>
      </c>
      <c r="F3115" t="s">
        <v>19511</v>
      </c>
      <c r="G3115" t="s">
        <v>19511</v>
      </c>
    </row>
    <row r="3116" spans="1:7" x14ac:dyDescent="0.2">
      <c r="A3116" t="s">
        <v>8582</v>
      </c>
      <c r="B3116" t="s">
        <v>13964</v>
      </c>
      <c r="C3116" t="s">
        <v>13900</v>
      </c>
      <c r="D3116" t="s">
        <v>13384</v>
      </c>
      <c r="E3116" t="s">
        <v>13384</v>
      </c>
      <c r="F3116" t="s">
        <v>19511</v>
      </c>
      <c r="G3116" t="s">
        <v>4099</v>
      </c>
    </row>
    <row r="3117" spans="1:7" x14ac:dyDescent="0.2">
      <c r="A3117" t="s">
        <v>8582</v>
      </c>
      <c r="B3117" t="s">
        <v>13965</v>
      </c>
      <c r="C3117" t="s">
        <v>13845</v>
      </c>
      <c r="D3117" t="s">
        <v>13384</v>
      </c>
      <c r="E3117" t="s">
        <v>13384</v>
      </c>
      <c r="F3117" t="s">
        <v>19511</v>
      </c>
      <c r="G3117" t="s">
        <v>4100</v>
      </c>
    </row>
    <row r="3118" spans="1:7" x14ac:dyDescent="0.2">
      <c r="A3118" t="s">
        <v>8582</v>
      </c>
      <c r="B3118" t="s">
        <v>13966</v>
      </c>
      <c r="C3118" t="s">
        <v>13967</v>
      </c>
      <c r="D3118" t="s">
        <v>13384</v>
      </c>
      <c r="E3118" t="s">
        <v>13384</v>
      </c>
      <c r="F3118" t="s">
        <v>19511</v>
      </c>
      <c r="G3118" t="s">
        <v>19511</v>
      </c>
    </row>
    <row r="3119" spans="1:7" x14ac:dyDescent="0.2">
      <c r="A3119" t="s">
        <v>8582</v>
      </c>
      <c r="B3119" t="s">
        <v>13968</v>
      </c>
      <c r="C3119" t="s">
        <v>13843</v>
      </c>
      <c r="D3119" t="s">
        <v>13384</v>
      </c>
      <c r="E3119" t="s">
        <v>13384</v>
      </c>
      <c r="F3119" t="s">
        <v>19511</v>
      </c>
      <c r="G3119" t="s">
        <v>19511</v>
      </c>
    </row>
    <row r="3120" spans="1:7" x14ac:dyDescent="0.2">
      <c r="A3120" t="s">
        <v>8582</v>
      </c>
      <c r="B3120" t="s">
        <v>13969</v>
      </c>
      <c r="C3120" t="s">
        <v>13900</v>
      </c>
      <c r="D3120" t="s">
        <v>13384</v>
      </c>
      <c r="E3120" t="s">
        <v>13384</v>
      </c>
      <c r="F3120" t="s">
        <v>3885</v>
      </c>
      <c r="G3120" t="s">
        <v>3886</v>
      </c>
    </row>
    <row r="3121" spans="1:7" x14ac:dyDescent="0.2">
      <c r="A3121" t="s">
        <v>8582</v>
      </c>
      <c r="B3121" t="s">
        <v>13970</v>
      </c>
      <c r="C3121" t="s">
        <v>13845</v>
      </c>
      <c r="D3121" t="s">
        <v>13384</v>
      </c>
      <c r="E3121" t="s">
        <v>13384</v>
      </c>
      <c r="F3121" t="s">
        <v>19511</v>
      </c>
      <c r="G3121" t="s">
        <v>19511</v>
      </c>
    </row>
    <row r="3122" spans="1:7" x14ac:dyDescent="0.2">
      <c r="A3122" t="s">
        <v>8582</v>
      </c>
      <c r="B3122" t="s">
        <v>13971</v>
      </c>
      <c r="C3122" t="s">
        <v>13972</v>
      </c>
      <c r="D3122" t="s">
        <v>13384</v>
      </c>
      <c r="E3122" t="s">
        <v>13384</v>
      </c>
      <c r="F3122" t="s">
        <v>19511</v>
      </c>
      <c r="G3122" t="s">
        <v>19511</v>
      </c>
    </row>
    <row r="3123" spans="1:7" x14ac:dyDescent="0.2">
      <c r="A3123" t="s">
        <v>8582</v>
      </c>
      <c r="B3123" t="s">
        <v>13973</v>
      </c>
      <c r="C3123" t="s">
        <v>13845</v>
      </c>
      <c r="D3123" t="s">
        <v>13384</v>
      </c>
      <c r="E3123" t="s">
        <v>13384</v>
      </c>
      <c r="F3123" t="s">
        <v>19511</v>
      </c>
      <c r="G3123" t="s">
        <v>19511</v>
      </c>
    </row>
    <row r="3124" spans="1:7" x14ac:dyDescent="0.2">
      <c r="A3124" t="s">
        <v>8582</v>
      </c>
      <c r="B3124" t="s">
        <v>13974</v>
      </c>
      <c r="C3124" t="s">
        <v>13975</v>
      </c>
      <c r="D3124" t="s">
        <v>13384</v>
      </c>
      <c r="E3124" t="s">
        <v>13384</v>
      </c>
      <c r="F3124" t="s">
        <v>19511</v>
      </c>
      <c r="G3124" t="s">
        <v>19511</v>
      </c>
    </row>
    <row r="3125" spans="1:7" x14ac:dyDescent="0.2">
      <c r="A3125" t="s">
        <v>8582</v>
      </c>
      <c r="B3125" t="s">
        <v>13976</v>
      </c>
      <c r="C3125" t="s">
        <v>13977</v>
      </c>
      <c r="D3125" t="s">
        <v>13384</v>
      </c>
      <c r="E3125" t="s">
        <v>13384</v>
      </c>
      <c r="F3125" t="s">
        <v>19511</v>
      </c>
      <c r="G3125" t="s">
        <v>19511</v>
      </c>
    </row>
    <row r="3126" spans="1:7" x14ac:dyDescent="0.2">
      <c r="A3126" t="s">
        <v>8582</v>
      </c>
      <c r="B3126" t="s">
        <v>13978</v>
      </c>
      <c r="C3126" t="s">
        <v>13845</v>
      </c>
      <c r="D3126" t="s">
        <v>13384</v>
      </c>
      <c r="E3126" t="s">
        <v>13384</v>
      </c>
      <c r="F3126" t="s">
        <v>19511</v>
      </c>
      <c r="G3126" t="s">
        <v>4101</v>
      </c>
    </row>
    <row r="3127" spans="1:7" x14ac:dyDescent="0.2">
      <c r="A3127" t="s">
        <v>8582</v>
      </c>
      <c r="B3127" t="s">
        <v>13979</v>
      </c>
      <c r="C3127" t="s">
        <v>13980</v>
      </c>
      <c r="D3127" t="s">
        <v>13384</v>
      </c>
      <c r="E3127" t="s">
        <v>13384</v>
      </c>
      <c r="F3127" t="s">
        <v>19511</v>
      </c>
      <c r="G3127" t="s">
        <v>19511</v>
      </c>
    </row>
    <row r="3128" spans="1:7" x14ac:dyDescent="0.2">
      <c r="A3128" t="s">
        <v>8582</v>
      </c>
      <c r="B3128" t="s">
        <v>13981</v>
      </c>
      <c r="C3128" t="s">
        <v>13845</v>
      </c>
      <c r="D3128" t="s">
        <v>13384</v>
      </c>
      <c r="E3128" t="s">
        <v>13384</v>
      </c>
      <c r="F3128" t="s">
        <v>19511</v>
      </c>
      <c r="G3128" t="s">
        <v>19511</v>
      </c>
    </row>
    <row r="3129" spans="1:7" x14ac:dyDescent="0.2">
      <c r="A3129" t="s">
        <v>8582</v>
      </c>
      <c r="B3129" t="s">
        <v>13982</v>
      </c>
      <c r="C3129" t="s">
        <v>13983</v>
      </c>
      <c r="D3129" t="s">
        <v>13384</v>
      </c>
      <c r="E3129" t="s">
        <v>13384</v>
      </c>
      <c r="F3129" t="s">
        <v>4004</v>
      </c>
      <c r="G3129" t="s">
        <v>4005</v>
      </c>
    </row>
    <row r="3130" spans="1:7" x14ac:dyDescent="0.2">
      <c r="A3130" t="s">
        <v>8582</v>
      </c>
      <c r="B3130" t="s">
        <v>13984</v>
      </c>
      <c r="C3130" t="s">
        <v>13985</v>
      </c>
      <c r="D3130" t="s">
        <v>13384</v>
      </c>
      <c r="E3130" t="s">
        <v>13384</v>
      </c>
      <c r="F3130" t="s">
        <v>19511</v>
      </c>
      <c r="G3130" t="s">
        <v>19511</v>
      </c>
    </row>
    <row r="3131" spans="1:7" x14ac:dyDescent="0.2">
      <c r="A3131" t="s">
        <v>8582</v>
      </c>
      <c r="B3131" t="s">
        <v>13986</v>
      </c>
      <c r="C3131" t="s">
        <v>13987</v>
      </c>
      <c r="D3131" t="s">
        <v>13384</v>
      </c>
      <c r="E3131" t="s">
        <v>13384</v>
      </c>
      <c r="F3131" t="s">
        <v>19511</v>
      </c>
      <c r="G3131" t="s">
        <v>19511</v>
      </c>
    </row>
    <row r="3132" spans="1:7" x14ac:dyDescent="0.2">
      <c r="A3132" t="s">
        <v>8582</v>
      </c>
      <c r="B3132" t="s">
        <v>13988</v>
      </c>
      <c r="C3132" t="s">
        <v>13845</v>
      </c>
      <c r="D3132" t="s">
        <v>13384</v>
      </c>
      <c r="E3132" t="s">
        <v>13384</v>
      </c>
      <c r="F3132" t="s">
        <v>4103</v>
      </c>
      <c r="G3132" t="s">
        <v>4102</v>
      </c>
    </row>
    <row r="3133" spans="1:7" x14ac:dyDescent="0.2">
      <c r="A3133" t="s">
        <v>8582</v>
      </c>
      <c r="B3133" t="s">
        <v>13989</v>
      </c>
      <c r="C3133" t="s">
        <v>13990</v>
      </c>
      <c r="D3133" t="s">
        <v>13384</v>
      </c>
      <c r="E3133" t="s">
        <v>13384</v>
      </c>
      <c r="F3133" t="s">
        <v>19511</v>
      </c>
      <c r="G3133" t="s">
        <v>19511</v>
      </c>
    </row>
    <row r="3134" spans="1:7" x14ac:dyDescent="0.2">
      <c r="A3134" t="s">
        <v>8582</v>
      </c>
      <c r="B3134" t="s">
        <v>13991</v>
      </c>
      <c r="C3134" t="s">
        <v>13849</v>
      </c>
      <c r="D3134" t="s">
        <v>13384</v>
      </c>
      <c r="E3134" t="s">
        <v>13384</v>
      </c>
      <c r="F3134" t="s">
        <v>19511</v>
      </c>
      <c r="G3134" t="s">
        <v>19511</v>
      </c>
    </row>
    <row r="3135" spans="1:7" x14ac:dyDescent="0.2">
      <c r="A3135" t="s">
        <v>8582</v>
      </c>
      <c r="B3135" t="s">
        <v>13992</v>
      </c>
      <c r="C3135" t="s">
        <v>13845</v>
      </c>
      <c r="D3135" t="s">
        <v>13384</v>
      </c>
      <c r="E3135" t="s">
        <v>13384</v>
      </c>
      <c r="F3135" t="s">
        <v>19511</v>
      </c>
      <c r="G3135" t="s">
        <v>19511</v>
      </c>
    </row>
    <row r="3136" spans="1:7" x14ac:dyDescent="0.2">
      <c r="A3136" t="s">
        <v>8582</v>
      </c>
      <c r="B3136" t="s">
        <v>13993</v>
      </c>
      <c r="C3136" t="s">
        <v>13900</v>
      </c>
      <c r="D3136" t="s">
        <v>13384</v>
      </c>
      <c r="E3136" t="s">
        <v>13384</v>
      </c>
      <c r="F3136" t="s">
        <v>19511</v>
      </c>
      <c r="G3136" t="s">
        <v>4104</v>
      </c>
    </row>
    <row r="3137" spans="1:7" x14ac:dyDescent="0.2">
      <c r="A3137" t="s">
        <v>8582</v>
      </c>
      <c r="B3137" t="s">
        <v>13994</v>
      </c>
      <c r="C3137" t="s">
        <v>13995</v>
      </c>
      <c r="D3137" t="s">
        <v>13384</v>
      </c>
      <c r="E3137" t="s">
        <v>13384</v>
      </c>
      <c r="F3137" t="s">
        <v>3977</v>
      </c>
      <c r="G3137" t="s">
        <v>3978</v>
      </c>
    </row>
    <row r="3138" spans="1:7" x14ac:dyDescent="0.2">
      <c r="A3138" t="s">
        <v>8582</v>
      </c>
      <c r="B3138" t="s">
        <v>13996</v>
      </c>
      <c r="C3138" t="s">
        <v>13997</v>
      </c>
      <c r="D3138" t="s">
        <v>13384</v>
      </c>
      <c r="E3138" t="s">
        <v>13384</v>
      </c>
      <c r="F3138" t="s">
        <v>4105</v>
      </c>
      <c r="G3138" t="s">
        <v>3972</v>
      </c>
    </row>
    <row r="3139" spans="1:7" x14ac:dyDescent="0.2">
      <c r="A3139" t="s">
        <v>8582</v>
      </c>
      <c r="B3139" t="s">
        <v>13998</v>
      </c>
      <c r="C3139" t="s">
        <v>13900</v>
      </c>
      <c r="D3139" t="s">
        <v>13384</v>
      </c>
      <c r="E3139" t="s">
        <v>13384</v>
      </c>
      <c r="F3139" t="s">
        <v>19511</v>
      </c>
      <c r="G3139" t="s">
        <v>19511</v>
      </c>
    </row>
    <row r="3140" spans="1:7" x14ac:dyDescent="0.2">
      <c r="A3140" t="s">
        <v>8582</v>
      </c>
      <c r="B3140" t="s">
        <v>13999</v>
      </c>
      <c r="C3140" t="s">
        <v>14000</v>
      </c>
      <c r="D3140" t="s">
        <v>13384</v>
      </c>
      <c r="E3140" t="s">
        <v>13384</v>
      </c>
      <c r="F3140" t="s">
        <v>4107</v>
      </c>
      <c r="G3140" t="s">
        <v>4106</v>
      </c>
    </row>
    <row r="3141" spans="1:7" x14ac:dyDescent="0.2">
      <c r="A3141" t="s">
        <v>8582</v>
      </c>
      <c r="B3141" t="s">
        <v>14001</v>
      </c>
      <c r="C3141" t="s">
        <v>13900</v>
      </c>
      <c r="D3141" t="s">
        <v>13384</v>
      </c>
      <c r="E3141" t="s">
        <v>13384</v>
      </c>
      <c r="F3141" t="s">
        <v>19511</v>
      </c>
      <c r="G3141" t="s">
        <v>19511</v>
      </c>
    </row>
    <row r="3142" spans="1:7" x14ac:dyDescent="0.2">
      <c r="A3142" t="s">
        <v>8582</v>
      </c>
      <c r="B3142" t="s">
        <v>14002</v>
      </c>
      <c r="C3142" t="s">
        <v>13843</v>
      </c>
      <c r="D3142" t="s">
        <v>13384</v>
      </c>
      <c r="E3142" t="s">
        <v>13384</v>
      </c>
      <c r="F3142" t="s">
        <v>19511</v>
      </c>
      <c r="G3142" t="s">
        <v>19511</v>
      </c>
    </row>
    <row r="3143" spans="1:7" x14ac:dyDescent="0.2">
      <c r="A3143" t="s">
        <v>8582</v>
      </c>
      <c r="B3143" t="s">
        <v>14003</v>
      </c>
      <c r="C3143" t="s">
        <v>14004</v>
      </c>
      <c r="D3143" t="s">
        <v>13384</v>
      </c>
      <c r="E3143" t="s">
        <v>13384</v>
      </c>
      <c r="F3143" t="s">
        <v>19511</v>
      </c>
      <c r="G3143" t="s">
        <v>19511</v>
      </c>
    </row>
    <row r="3144" spans="1:7" x14ac:dyDescent="0.2">
      <c r="A3144" t="s">
        <v>8582</v>
      </c>
      <c r="B3144" t="s">
        <v>14005</v>
      </c>
      <c r="C3144" t="s">
        <v>13900</v>
      </c>
      <c r="D3144" t="s">
        <v>13384</v>
      </c>
      <c r="E3144" t="s">
        <v>13384</v>
      </c>
      <c r="F3144" t="s">
        <v>19511</v>
      </c>
      <c r="G3144" t="s">
        <v>19511</v>
      </c>
    </row>
    <row r="3145" spans="1:7" x14ac:dyDescent="0.2">
      <c r="A3145" t="s">
        <v>8582</v>
      </c>
      <c r="B3145" t="s">
        <v>14006</v>
      </c>
      <c r="C3145" t="s">
        <v>14007</v>
      </c>
      <c r="D3145" t="s">
        <v>13384</v>
      </c>
      <c r="E3145" t="s">
        <v>13384</v>
      </c>
      <c r="F3145" t="s">
        <v>19511</v>
      </c>
      <c r="G3145" t="s">
        <v>19511</v>
      </c>
    </row>
    <row r="3146" spans="1:7" x14ac:dyDescent="0.2">
      <c r="A3146" t="s">
        <v>8582</v>
      </c>
      <c r="B3146" t="s">
        <v>14008</v>
      </c>
      <c r="C3146" t="s">
        <v>13821</v>
      </c>
      <c r="D3146" t="s">
        <v>13384</v>
      </c>
      <c r="E3146" t="s">
        <v>13384</v>
      </c>
      <c r="F3146" t="s">
        <v>19511</v>
      </c>
      <c r="G3146" t="s">
        <v>19511</v>
      </c>
    </row>
    <row r="3147" spans="1:7" x14ac:dyDescent="0.2">
      <c r="A3147" t="s">
        <v>8582</v>
      </c>
      <c r="B3147" t="s">
        <v>14009</v>
      </c>
      <c r="C3147" t="s">
        <v>14010</v>
      </c>
      <c r="D3147" t="s">
        <v>13384</v>
      </c>
      <c r="E3147" t="s">
        <v>13384</v>
      </c>
      <c r="F3147" t="s">
        <v>19511</v>
      </c>
      <c r="G3147" t="s">
        <v>19511</v>
      </c>
    </row>
    <row r="3148" spans="1:7" x14ac:dyDescent="0.2">
      <c r="A3148" t="s">
        <v>8582</v>
      </c>
      <c r="B3148" t="s">
        <v>14011</v>
      </c>
      <c r="C3148" t="s">
        <v>13845</v>
      </c>
      <c r="D3148" t="s">
        <v>13384</v>
      </c>
      <c r="E3148" t="s">
        <v>13384</v>
      </c>
      <c r="F3148" t="s">
        <v>19511</v>
      </c>
      <c r="G3148" t="s">
        <v>19511</v>
      </c>
    </row>
    <row r="3149" spans="1:7" x14ac:dyDescent="0.2">
      <c r="A3149" t="s">
        <v>8582</v>
      </c>
      <c r="B3149" t="s">
        <v>14012</v>
      </c>
      <c r="C3149" t="s">
        <v>14013</v>
      </c>
      <c r="D3149" t="s">
        <v>13384</v>
      </c>
      <c r="E3149" t="s">
        <v>13384</v>
      </c>
      <c r="F3149" t="s">
        <v>19511</v>
      </c>
      <c r="G3149" t="s">
        <v>19511</v>
      </c>
    </row>
    <row r="3150" spans="1:7" x14ac:dyDescent="0.2">
      <c r="A3150" t="s">
        <v>8582</v>
      </c>
      <c r="B3150" t="s">
        <v>14014</v>
      </c>
      <c r="C3150" t="s">
        <v>14015</v>
      </c>
      <c r="D3150" t="s">
        <v>13384</v>
      </c>
      <c r="E3150" t="s">
        <v>13384</v>
      </c>
      <c r="F3150" t="s">
        <v>19511</v>
      </c>
      <c r="G3150" t="s">
        <v>19511</v>
      </c>
    </row>
    <row r="3151" spans="1:7" x14ac:dyDescent="0.2">
      <c r="A3151" t="s">
        <v>8582</v>
      </c>
      <c r="B3151" t="s">
        <v>14016</v>
      </c>
      <c r="C3151" t="s">
        <v>13900</v>
      </c>
      <c r="D3151" t="s">
        <v>13384</v>
      </c>
      <c r="E3151" t="s">
        <v>13384</v>
      </c>
      <c r="F3151" t="s">
        <v>19511</v>
      </c>
      <c r="G3151" t="s">
        <v>19511</v>
      </c>
    </row>
    <row r="3152" spans="1:7" x14ac:dyDescent="0.2">
      <c r="A3152" t="s">
        <v>8582</v>
      </c>
      <c r="B3152" t="s">
        <v>14017</v>
      </c>
      <c r="C3152" t="s">
        <v>14018</v>
      </c>
      <c r="D3152" t="s">
        <v>13384</v>
      </c>
      <c r="E3152" t="s">
        <v>13384</v>
      </c>
      <c r="F3152" t="s">
        <v>19511</v>
      </c>
      <c r="G3152" t="s">
        <v>4108</v>
      </c>
    </row>
    <row r="3153" spans="1:7" x14ac:dyDescent="0.2">
      <c r="A3153" t="s">
        <v>8582</v>
      </c>
      <c r="B3153" t="s">
        <v>14019</v>
      </c>
      <c r="C3153" t="s">
        <v>13900</v>
      </c>
      <c r="D3153" t="s">
        <v>13384</v>
      </c>
      <c r="E3153" t="s">
        <v>13384</v>
      </c>
      <c r="F3153" t="s">
        <v>19511</v>
      </c>
      <c r="G3153" t="s">
        <v>19511</v>
      </c>
    </row>
    <row r="3154" spans="1:7" x14ac:dyDescent="0.2">
      <c r="A3154" t="s">
        <v>8582</v>
      </c>
      <c r="B3154" t="s">
        <v>14020</v>
      </c>
      <c r="C3154" t="s">
        <v>14021</v>
      </c>
      <c r="D3154" t="s">
        <v>13384</v>
      </c>
      <c r="E3154" t="s">
        <v>13384</v>
      </c>
      <c r="F3154" t="s">
        <v>19511</v>
      </c>
      <c r="G3154" t="s">
        <v>19511</v>
      </c>
    </row>
    <row r="3155" spans="1:7" x14ac:dyDescent="0.2">
      <c r="A3155" t="s">
        <v>8582</v>
      </c>
      <c r="B3155" t="s">
        <v>14022</v>
      </c>
      <c r="C3155" t="s">
        <v>13845</v>
      </c>
      <c r="D3155" t="s">
        <v>13384</v>
      </c>
      <c r="E3155" t="s">
        <v>13384</v>
      </c>
      <c r="F3155" t="s">
        <v>19511</v>
      </c>
      <c r="G3155" t="s">
        <v>19511</v>
      </c>
    </row>
    <row r="3156" spans="1:7" x14ac:dyDescent="0.2">
      <c r="A3156" t="s">
        <v>8582</v>
      </c>
      <c r="B3156" t="s">
        <v>14023</v>
      </c>
      <c r="C3156" t="s">
        <v>14024</v>
      </c>
      <c r="D3156" t="s">
        <v>13384</v>
      </c>
      <c r="E3156" t="s">
        <v>13384</v>
      </c>
      <c r="F3156" t="s">
        <v>4110</v>
      </c>
      <c r="G3156" t="s">
        <v>4109</v>
      </c>
    </row>
    <row r="3157" spans="1:7" x14ac:dyDescent="0.2">
      <c r="A3157" t="s">
        <v>8582</v>
      </c>
      <c r="B3157" t="s">
        <v>14025</v>
      </c>
      <c r="C3157" t="s">
        <v>13900</v>
      </c>
      <c r="D3157" t="s">
        <v>13384</v>
      </c>
      <c r="E3157" t="s">
        <v>13384</v>
      </c>
      <c r="F3157" t="s">
        <v>19511</v>
      </c>
      <c r="G3157" t="s">
        <v>4111</v>
      </c>
    </row>
    <row r="3158" spans="1:7" x14ac:dyDescent="0.2">
      <c r="A3158" t="s">
        <v>8582</v>
      </c>
      <c r="B3158" t="s">
        <v>14026</v>
      </c>
      <c r="C3158" t="s">
        <v>13845</v>
      </c>
      <c r="D3158" t="s">
        <v>13384</v>
      </c>
      <c r="E3158" t="s">
        <v>13384</v>
      </c>
      <c r="F3158" t="s">
        <v>19511</v>
      </c>
      <c r="G3158" t="s">
        <v>19511</v>
      </c>
    </row>
    <row r="3159" spans="1:7" x14ac:dyDescent="0.2">
      <c r="A3159" t="s">
        <v>8582</v>
      </c>
      <c r="B3159" t="s">
        <v>14027</v>
      </c>
      <c r="C3159" t="s">
        <v>14028</v>
      </c>
      <c r="D3159" t="s">
        <v>13384</v>
      </c>
      <c r="E3159" t="s">
        <v>13384</v>
      </c>
      <c r="F3159" t="s">
        <v>19511</v>
      </c>
      <c r="G3159" t="s">
        <v>19511</v>
      </c>
    </row>
    <row r="3160" spans="1:7" x14ac:dyDescent="0.2">
      <c r="A3160" t="s">
        <v>8582</v>
      </c>
      <c r="B3160" t="s">
        <v>14029</v>
      </c>
      <c r="C3160" t="s">
        <v>13845</v>
      </c>
      <c r="D3160" t="s">
        <v>13384</v>
      </c>
      <c r="E3160" t="s">
        <v>13384</v>
      </c>
      <c r="F3160" t="s">
        <v>19511</v>
      </c>
      <c r="G3160" t="s">
        <v>19511</v>
      </c>
    </row>
    <row r="3161" spans="1:7" x14ac:dyDescent="0.2">
      <c r="A3161" t="s">
        <v>8582</v>
      </c>
      <c r="B3161" t="s">
        <v>14030</v>
      </c>
      <c r="C3161" t="s">
        <v>13845</v>
      </c>
      <c r="D3161" t="s">
        <v>13384</v>
      </c>
      <c r="E3161" t="s">
        <v>13384</v>
      </c>
      <c r="F3161" t="s">
        <v>19511</v>
      </c>
      <c r="G3161" t="s">
        <v>19511</v>
      </c>
    </row>
    <row r="3162" spans="1:7" x14ac:dyDescent="0.2">
      <c r="A3162" t="s">
        <v>8582</v>
      </c>
      <c r="B3162" t="s">
        <v>14031</v>
      </c>
      <c r="C3162" t="s">
        <v>14032</v>
      </c>
      <c r="D3162" t="s">
        <v>13384</v>
      </c>
      <c r="E3162" t="s">
        <v>13384</v>
      </c>
      <c r="F3162" t="s">
        <v>19511</v>
      </c>
      <c r="G3162" t="s">
        <v>19511</v>
      </c>
    </row>
    <row r="3163" spans="1:7" x14ac:dyDescent="0.2">
      <c r="A3163" t="s">
        <v>8582</v>
      </c>
      <c r="B3163" t="s">
        <v>14033</v>
      </c>
      <c r="C3163" t="s">
        <v>14034</v>
      </c>
      <c r="D3163" t="s">
        <v>13384</v>
      </c>
      <c r="E3163" t="s">
        <v>13384</v>
      </c>
      <c r="F3163" t="s">
        <v>19511</v>
      </c>
      <c r="G3163" t="s">
        <v>19511</v>
      </c>
    </row>
    <row r="3164" spans="1:7" x14ac:dyDescent="0.2">
      <c r="A3164" t="s">
        <v>8582</v>
      </c>
      <c r="B3164" t="s">
        <v>14035</v>
      </c>
      <c r="C3164" t="s">
        <v>13843</v>
      </c>
      <c r="D3164" t="s">
        <v>13384</v>
      </c>
      <c r="E3164" t="s">
        <v>13384</v>
      </c>
      <c r="F3164" t="s">
        <v>19511</v>
      </c>
      <c r="G3164" t="s">
        <v>19511</v>
      </c>
    </row>
    <row r="3165" spans="1:7" x14ac:dyDescent="0.2">
      <c r="A3165" t="s">
        <v>8582</v>
      </c>
      <c r="B3165" t="s">
        <v>14036</v>
      </c>
      <c r="C3165" t="s">
        <v>13845</v>
      </c>
      <c r="D3165" t="s">
        <v>13384</v>
      </c>
      <c r="E3165" t="s">
        <v>13384</v>
      </c>
      <c r="F3165" t="s">
        <v>19511</v>
      </c>
      <c r="G3165" t="s">
        <v>19511</v>
      </c>
    </row>
    <row r="3166" spans="1:7" x14ac:dyDescent="0.2">
      <c r="A3166" t="s">
        <v>8216</v>
      </c>
      <c r="B3166" t="s">
        <v>14037</v>
      </c>
      <c r="C3166" t="s">
        <v>14038</v>
      </c>
      <c r="D3166" t="s">
        <v>14039</v>
      </c>
      <c r="E3166" t="s">
        <v>14039</v>
      </c>
      <c r="F3166" t="s">
        <v>4112</v>
      </c>
      <c r="G3166" t="s">
        <v>4113</v>
      </c>
    </row>
    <row r="3167" spans="1:7" x14ac:dyDescent="0.2">
      <c r="A3167" t="s">
        <v>8171</v>
      </c>
      <c r="B3167" t="s">
        <v>9825</v>
      </c>
      <c r="C3167" t="s">
        <v>14040</v>
      </c>
      <c r="D3167" t="s">
        <v>14039</v>
      </c>
      <c r="E3167" t="s">
        <v>14039</v>
      </c>
      <c r="F3167" t="s">
        <v>19511</v>
      </c>
      <c r="G3167" t="s">
        <v>4114</v>
      </c>
    </row>
    <row r="3168" spans="1:7" x14ac:dyDescent="0.2">
      <c r="A3168" t="s">
        <v>8186</v>
      </c>
      <c r="B3168" t="s">
        <v>14041</v>
      </c>
      <c r="C3168" t="s">
        <v>14042</v>
      </c>
      <c r="D3168" t="s">
        <v>14039</v>
      </c>
      <c r="E3168" t="s">
        <v>14039</v>
      </c>
      <c r="F3168" t="s">
        <v>19511</v>
      </c>
      <c r="G3168" t="s">
        <v>4115</v>
      </c>
    </row>
    <row r="3169" spans="1:7" x14ac:dyDescent="0.2">
      <c r="A3169" t="s">
        <v>8186</v>
      </c>
      <c r="B3169" t="s">
        <v>14043</v>
      </c>
      <c r="C3169" t="s">
        <v>4116</v>
      </c>
      <c r="D3169" t="s">
        <v>14039</v>
      </c>
      <c r="E3169" t="s">
        <v>14039</v>
      </c>
      <c r="F3169" t="s">
        <v>4117</v>
      </c>
      <c r="G3169" t="s">
        <v>4118</v>
      </c>
    </row>
    <row r="3170" spans="1:7" x14ac:dyDescent="0.2">
      <c r="A3170" t="s">
        <v>8220</v>
      </c>
      <c r="B3170" t="s">
        <v>8250</v>
      </c>
      <c r="C3170" t="s">
        <v>19511</v>
      </c>
      <c r="D3170" t="s">
        <v>14039</v>
      </c>
      <c r="E3170" t="s">
        <v>19511</v>
      </c>
      <c r="F3170" t="s">
        <v>19511</v>
      </c>
      <c r="G3170" t="s">
        <v>19511</v>
      </c>
    </row>
    <row r="3171" spans="1:7" x14ac:dyDescent="0.2">
      <c r="A3171" t="s">
        <v>8183</v>
      </c>
      <c r="B3171" t="s">
        <v>14044</v>
      </c>
      <c r="C3171" t="s">
        <v>14045</v>
      </c>
      <c r="D3171" t="s">
        <v>14039</v>
      </c>
      <c r="E3171" t="s">
        <v>19511</v>
      </c>
      <c r="F3171" t="s">
        <v>4119</v>
      </c>
      <c r="G3171" t="s">
        <v>4120</v>
      </c>
    </row>
    <row r="3172" spans="1:7" x14ac:dyDescent="0.2">
      <c r="A3172" t="s">
        <v>8183</v>
      </c>
      <c r="B3172" t="s">
        <v>14046</v>
      </c>
      <c r="C3172" t="s">
        <v>14047</v>
      </c>
      <c r="D3172" t="s">
        <v>14039</v>
      </c>
      <c r="E3172" t="s">
        <v>19511</v>
      </c>
      <c r="F3172" t="s">
        <v>4121</v>
      </c>
      <c r="G3172" t="s">
        <v>4122</v>
      </c>
    </row>
    <row r="3173" spans="1:7" x14ac:dyDescent="0.2">
      <c r="A3173" t="s">
        <v>8174</v>
      </c>
      <c r="B3173" t="s">
        <v>14048</v>
      </c>
      <c r="C3173" t="s">
        <v>4123</v>
      </c>
      <c r="D3173" t="s">
        <v>14039</v>
      </c>
      <c r="E3173" t="s">
        <v>14039</v>
      </c>
      <c r="F3173" t="s">
        <v>19511</v>
      </c>
      <c r="G3173" t="s">
        <v>4124</v>
      </c>
    </row>
    <row r="3174" spans="1:7" x14ac:dyDescent="0.2">
      <c r="A3174" t="s">
        <v>8186</v>
      </c>
      <c r="B3174" t="s">
        <v>14049</v>
      </c>
      <c r="C3174" t="s">
        <v>4125</v>
      </c>
      <c r="D3174" t="s">
        <v>14039</v>
      </c>
      <c r="E3174" t="s">
        <v>14039</v>
      </c>
      <c r="F3174" t="s">
        <v>4126</v>
      </c>
      <c r="G3174" t="s">
        <v>4127</v>
      </c>
    </row>
    <row r="3175" spans="1:7" x14ac:dyDescent="0.2">
      <c r="A3175" t="s">
        <v>8216</v>
      </c>
      <c r="B3175" t="s">
        <v>14050</v>
      </c>
      <c r="C3175" t="s">
        <v>14051</v>
      </c>
      <c r="D3175" t="s">
        <v>14039</v>
      </c>
      <c r="E3175" t="s">
        <v>14052</v>
      </c>
      <c r="F3175" t="s">
        <v>4128</v>
      </c>
      <c r="G3175" t="s">
        <v>4129</v>
      </c>
    </row>
    <row r="3176" spans="1:7" x14ac:dyDescent="0.2">
      <c r="A3176" t="s">
        <v>8174</v>
      </c>
      <c r="B3176" t="s">
        <v>14053</v>
      </c>
      <c r="C3176" t="s">
        <v>14054</v>
      </c>
      <c r="D3176" t="s">
        <v>14039</v>
      </c>
      <c r="E3176" t="s">
        <v>19511</v>
      </c>
      <c r="F3176" t="s">
        <v>19511</v>
      </c>
      <c r="G3176" t="s">
        <v>4130</v>
      </c>
    </row>
    <row r="3177" spans="1:7" x14ac:dyDescent="0.2">
      <c r="A3177" t="s">
        <v>8171</v>
      </c>
      <c r="B3177" t="s">
        <v>14055</v>
      </c>
      <c r="C3177" t="s">
        <v>14056</v>
      </c>
      <c r="D3177" t="s">
        <v>14039</v>
      </c>
      <c r="E3177" t="s">
        <v>19511</v>
      </c>
      <c r="F3177" t="s">
        <v>19511</v>
      </c>
      <c r="G3177" t="s">
        <v>4131</v>
      </c>
    </row>
    <row r="3178" spans="1:7" x14ac:dyDescent="0.2">
      <c r="A3178" t="s">
        <v>8183</v>
      </c>
      <c r="B3178" t="s">
        <v>14057</v>
      </c>
      <c r="C3178" t="s">
        <v>14058</v>
      </c>
      <c r="D3178" t="s">
        <v>14039</v>
      </c>
      <c r="E3178" t="s">
        <v>19511</v>
      </c>
      <c r="F3178" t="s">
        <v>19511</v>
      </c>
      <c r="G3178" t="s">
        <v>4132</v>
      </c>
    </row>
    <row r="3179" spans="1:7" x14ac:dyDescent="0.2">
      <c r="A3179" t="s">
        <v>8183</v>
      </c>
      <c r="B3179" t="s">
        <v>14059</v>
      </c>
      <c r="C3179" t="s">
        <v>14060</v>
      </c>
      <c r="D3179" t="s">
        <v>14061</v>
      </c>
      <c r="E3179" t="s">
        <v>14062</v>
      </c>
      <c r="F3179" t="s">
        <v>19511</v>
      </c>
      <c r="G3179" t="s">
        <v>4133</v>
      </c>
    </row>
    <row r="3180" spans="1:7" x14ac:dyDescent="0.2">
      <c r="A3180" t="s">
        <v>8171</v>
      </c>
      <c r="B3180" t="s">
        <v>14063</v>
      </c>
      <c r="C3180" t="s">
        <v>14064</v>
      </c>
      <c r="D3180" t="s">
        <v>14061</v>
      </c>
      <c r="E3180" t="s">
        <v>19511</v>
      </c>
      <c r="F3180" t="s">
        <v>4134</v>
      </c>
      <c r="G3180" t="s">
        <v>4135</v>
      </c>
    </row>
    <row r="3181" spans="1:7" x14ac:dyDescent="0.2">
      <c r="A3181" t="s">
        <v>8183</v>
      </c>
      <c r="B3181" t="s">
        <v>14065</v>
      </c>
      <c r="C3181" t="s">
        <v>14066</v>
      </c>
      <c r="D3181" t="s">
        <v>14061</v>
      </c>
      <c r="E3181" t="s">
        <v>19511</v>
      </c>
      <c r="F3181" t="s">
        <v>19511</v>
      </c>
      <c r="G3181" t="s">
        <v>4136</v>
      </c>
    </row>
    <row r="3182" spans="1:7" x14ac:dyDescent="0.2">
      <c r="A3182" t="s">
        <v>8183</v>
      </c>
      <c r="B3182" t="s">
        <v>14067</v>
      </c>
      <c r="C3182" t="s">
        <v>14068</v>
      </c>
      <c r="D3182" t="s">
        <v>14061</v>
      </c>
      <c r="E3182" t="s">
        <v>14061</v>
      </c>
      <c r="F3182" t="s">
        <v>19511</v>
      </c>
      <c r="G3182" t="s">
        <v>19511</v>
      </c>
    </row>
    <row r="3183" spans="1:7" x14ac:dyDescent="0.2">
      <c r="A3183" t="s">
        <v>8174</v>
      </c>
      <c r="B3183" t="s">
        <v>14069</v>
      </c>
      <c r="C3183" t="s">
        <v>4137</v>
      </c>
      <c r="D3183" t="s">
        <v>14061</v>
      </c>
      <c r="E3183" t="s">
        <v>14061</v>
      </c>
      <c r="F3183" t="s">
        <v>19511</v>
      </c>
      <c r="G3183" t="s">
        <v>4136</v>
      </c>
    </row>
    <row r="3184" spans="1:7" x14ac:dyDescent="0.2">
      <c r="A3184" t="s">
        <v>8186</v>
      </c>
      <c r="B3184" t="s">
        <v>14070</v>
      </c>
      <c r="C3184" t="s">
        <v>4138</v>
      </c>
      <c r="D3184" t="s">
        <v>14061</v>
      </c>
      <c r="E3184" t="s">
        <v>14071</v>
      </c>
      <c r="F3184" t="s">
        <v>4139</v>
      </c>
      <c r="G3184" t="s">
        <v>4140</v>
      </c>
    </row>
    <row r="3185" spans="1:7" x14ac:dyDescent="0.2">
      <c r="A3185" t="s">
        <v>8220</v>
      </c>
      <c r="B3185" t="s">
        <v>8250</v>
      </c>
      <c r="C3185" t="s">
        <v>19511</v>
      </c>
      <c r="D3185" t="s">
        <v>14061</v>
      </c>
      <c r="E3185" t="s">
        <v>14072</v>
      </c>
      <c r="F3185" t="s">
        <v>19511</v>
      </c>
      <c r="G3185" t="s">
        <v>19511</v>
      </c>
    </row>
    <row r="3186" spans="1:7" x14ac:dyDescent="0.2">
      <c r="A3186" t="s">
        <v>8183</v>
      </c>
      <c r="B3186" t="s">
        <v>14073</v>
      </c>
      <c r="C3186" t="s">
        <v>2641</v>
      </c>
      <c r="D3186" t="s">
        <v>14061</v>
      </c>
      <c r="E3186" t="s">
        <v>19511</v>
      </c>
      <c r="F3186" t="s">
        <v>4141</v>
      </c>
      <c r="G3186" t="s">
        <v>4142</v>
      </c>
    </row>
    <row r="3187" spans="1:7" x14ac:dyDescent="0.2">
      <c r="A3187" t="s">
        <v>8285</v>
      </c>
      <c r="B3187" t="s">
        <v>14074</v>
      </c>
      <c r="C3187" t="s">
        <v>6840</v>
      </c>
      <c r="D3187" t="s">
        <v>14061</v>
      </c>
      <c r="E3187" t="s">
        <v>14061</v>
      </c>
      <c r="F3187" t="s">
        <v>4143</v>
      </c>
      <c r="G3187" t="s">
        <v>4144</v>
      </c>
    </row>
    <row r="3188" spans="1:7" x14ac:dyDescent="0.2">
      <c r="A3188" t="s">
        <v>8183</v>
      </c>
      <c r="B3188" t="s">
        <v>14075</v>
      </c>
      <c r="C3188" t="s">
        <v>14076</v>
      </c>
      <c r="D3188" t="s">
        <v>14061</v>
      </c>
      <c r="E3188" t="s">
        <v>19511</v>
      </c>
      <c r="F3188" t="s">
        <v>4145</v>
      </c>
      <c r="G3188" t="s">
        <v>4146</v>
      </c>
    </row>
    <row r="3189" spans="1:7" x14ac:dyDescent="0.2">
      <c r="A3189" t="s">
        <v>8183</v>
      </c>
      <c r="B3189" t="s">
        <v>14077</v>
      </c>
      <c r="C3189" t="s">
        <v>14078</v>
      </c>
      <c r="D3189" t="s">
        <v>14061</v>
      </c>
      <c r="E3189" t="s">
        <v>19511</v>
      </c>
      <c r="F3189" t="s">
        <v>4147</v>
      </c>
      <c r="G3189" t="s">
        <v>4148</v>
      </c>
    </row>
    <row r="3190" spans="1:7" x14ac:dyDescent="0.2">
      <c r="A3190" t="s">
        <v>8183</v>
      </c>
      <c r="B3190" t="s">
        <v>14079</v>
      </c>
      <c r="C3190" t="s">
        <v>14080</v>
      </c>
      <c r="D3190" t="s">
        <v>14061</v>
      </c>
      <c r="E3190" t="s">
        <v>19511</v>
      </c>
      <c r="F3190" t="s">
        <v>4149</v>
      </c>
      <c r="G3190" t="s">
        <v>4150</v>
      </c>
    </row>
    <row r="3191" spans="1:7" x14ac:dyDescent="0.2">
      <c r="A3191" t="s">
        <v>8186</v>
      </c>
      <c r="B3191" t="s">
        <v>14081</v>
      </c>
      <c r="C3191" t="s">
        <v>14082</v>
      </c>
      <c r="D3191" t="s">
        <v>14061</v>
      </c>
      <c r="E3191" t="s">
        <v>19511</v>
      </c>
      <c r="F3191" t="s">
        <v>19511</v>
      </c>
      <c r="G3191" t="s">
        <v>4151</v>
      </c>
    </row>
    <row r="3192" spans="1:7" x14ac:dyDescent="0.2">
      <c r="A3192" t="s">
        <v>8216</v>
      </c>
      <c r="B3192" t="s">
        <v>14083</v>
      </c>
      <c r="C3192" t="s">
        <v>14084</v>
      </c>
      <c r="D3192" t="s">
        <v>14061</v>
      </c>
      <c r="E3192" t="s">
        <v>19511</v>
      </c>
      <c r="F3192" t="s">
        <v>4152</v>
      </c>
      <c r="G3192" t="s">
        <v>4153</v>
      </c>
    </row>
    <row r="3193" spans="1:7" x14ac:dyDescent="0.2">
      <c r="A3193" t="s">
        <v>8186</v>
      </c>
      <c r="B3193" t="s">
        <v>14085</v>
      </c>
      <c r="C3193" t="s">
        <v>14086</v>
      </c>
      <c r="D3193" t="s">
        <v>14061</v>
      </c>
      <c r="E3193" t="s">
        <v>14061</v>
      </c>
      <c r="F3193" t="s">
        <v>4154</v>
      </c>
      <c r="G3193" t="s">
        <v>4155</v>
      </c>
    </row>
    <row r="3194" spans="1:7" x14ac:dyDescent="0.2">
      <c r="A3194" t="s">
        <v>8186</v>
      </c>
      <c r="B3194" t="s">
        <v>14087</v>
      </c>
      <c r="C3194" t="s">
        <v>14088</v>
      </c>
      <c r="D3194" t="s">
        <v>14061</v>
      </c>
      <c r="E3194" t="s">
        <v>14061</v>
      </c>
      <c r="F3194" t="s">
        <v>4156</v>
      </c>
      <c r="G3194" t="s">
        <v>4157</v>
      </c>
    </row>
    <row r="3195" spans="1:7" x14ac:dyDescent="0.2">
      <c r="A3195" t="s">
        <v>8186</v>
      </c>
      <c r="B3195" t="s">
        <v>14089</v>
      </c>
      <c r="C3195" t="s">
        <v>14090</v>
      </c>
      <c r="D3195" t="s">
        <v>14061</v>
      </c>
      <c r="E3195" t="s">
        <v>14091</v>
      </c>
      <c r="F3195" t="s">
        <v>4158</v>
      </c>
      <c r="G3195" t="s">
        <v>4159</v>
      </c>
    </row>
    <row r="3196" spans="1:7" x14ac:dyDescent="0.2">
      <c r="A3196" t="s">
        <v>8282</v>
      </c>
      <c r="B3196" t="s">
        <v>14092</v>
      </c>
      <c r="C3196" t="s">
        <v>3604</v>
      </c>
      <c r="D3196" t="s">
        <v>14061</v>
      </c>
      <c r="E3196" t="s">
        <v>14061</v>
      </c>
      <c r="F3196" t="s">
        <v>4160</v>
      </c>
      <c r="G3196" t="s">
        <v>19511</v>
      </c>
    </row>
    <row r="3197" spans="1:7" x14ac:dyDescent="0.2">
      <c r="A3197" t="s">
        <v>8186</v>
      </c>
      <c r="B3197" t="s">
        <v>14093</v>
      </c>
      <c r="C3197" t="s">
        <v>14094</v>
      </c>
      <c r="D3197" t="s">
        <v>14061</v>
      </c>
      <c r="E3197" t="s">
        <v>14061</v>
      </c>
      <c r="F3197" t="s">
        <v>19511</v>
      </c>
      <c r="G3197" t="s">
        <v>4161</v>
      </c>
    </row>
    <row r="3198" spans="1:7" x14ac:dyDescent="0.2">
      <c r="A3198" t="s">
        <v>8186</v>
      </c>
      <c r="B3198" t="s">
        <v>14095</v>
      </c>
      <c r="C3198" t="s">
        <v>14096</v>
      </c>
      <c r="D3198" t="s">
        <v>14061</v>
      </c>
      <c r="E3198" t="s">
        <v>14061</v>
      </c>
      <c r="F3198" t="s">
        <v>4162</v>
      </c>
      <c r="G3198" t="s">
        <v>4163</v>
      </c>
    </row>
    <row r="3199" spans="1:7" x14ac:dyDescent="0.2">
      <c r="A3199" t="s">
        <v>8186</v>
      </c>
      <c r="B3199" t="s">
        <v>9305</v>
      </c>
      <c r="C3199" t="s">
        <v>14097</v>
      </c>
      <c r="D3199" t="s">
        <v>14061</v>
      </c>
      <c r="E3199" t="s">
        <v>14061</v>
      </c>
      <c r="F3199" t="s">
        <v>4164</v>
      </c>
      <c r="G3199" t="s">
        <v>4165</v>
      </c>
    </row>
    <row r="3200" spans="1:7" x14ac:dyDescent="0.2">
      <c r="A3200" t="s">
        <v>8186</v>
      </c>
      <c r="B3200" t="s">
        <v>14098</v>
      </c>
      <c r="C3200" t="s">
        <v>14099</v>
      </c>
      <c r="D3200" t="s">
        <v>14061</v>
      </c>
      <c r="E3200" t="s">
        <v>14061</v>
      </c>
      <c r="F3200" t="s">
        <v>19511</v>
      </c>
      <c r="G3200" t="s">
        <v>4166</v>
      </c>
    </row>
    <row r="3201" spans="1:7" x14ac:dyDescent="0.2">
      <c r="A3201" t="s">
        <v>8183</v>
      </c>
      <c r="B3201" t="s">
        <v>14100</v>
      </c>
      <c r="C3201" t="s">
        <v>14101</v>
      </c>
      <c r="D3201" t="s">
        <v>14061</v>
      </c>
      <c r="E3201" t="s">
        <v>14061</v>
      </c>
      <c r="F3201" t="s">
        <v>19511</v>
      </c>
      <c r="G3201" t="s">
        <v>4167</v>
      </c>
    </row>
    <row r="3202" spans="1:7" x14ac:dyDescent="0.2">
      <c r="A3202" t="s">
        <v>8183</v>
      </c>
      <c r="B3202" t="s">
        <v>14102</v>
      </c>
      <c r="C3202" t="s">
        <v>14103</v>
      </c>
      <c r="D3202" t="s">
        <v>14061</v>
      </c>
      <c r="E3202" t="s">
        <v>14061</v>
      </c>
      <c r="F3202" t="s">
        <v>4168</v>
      </c>
      <c r="G3202" t="s">
        <v>4169</v>
      </c>
    </row>
    <row r="3203" spans="1:7" x14ac:dyDescent="0.2">
      <c r="A3203" t="s">
        <v>8183</v>
      </c>
      <c r="B3203" t="s">
        <v>14104</v>
      </c>
      <c r="C3203" t="s">
        <v>14105</v>
      </c>
      <c r="D3203" t="s">
        <v>14061</v>
      </c>
      <c r="E3203" t="s">
        <v>14061</v>
      </c>
      <c r="F3203" t="s">
        <v>4170</v>
      </c>
      <c r="G3203" t="s">
        <v>4171</v>
      </c>
    </row>
    <row r="3204" spans="1:7" x14ac:dyDescent="0.2">
      <c r="A3204" t="s">
        <v>8582</v>
      </c>
      <c r="B3204" t="s">
        <v>14106</v>
      </c>
      <c r="C3204" t="s">
        <v>14107</v>
      </c>
      <c r="D3204" t="s">
        <v>4229</v>
      </c>
      <c r="E3204" t="s">
        <v>4172</v>
      </c>
      <c r="F3204" t="s">
        <v>4174</v>
      </c>
      <c r="G3204" t="s">
        <v>4173</v>
      </c>
    </row>
    <row r="3205" spans="1:7" x14ac:dyDescent="0.2">
      <c r="A3205" t="s">
        <v>8582</v>
      </c>
      <c r="B3205" t="s">
        <v>14108</v>
      </c>
      <c r="C3205" t="s">
        <v>14109</v>
      </c>
      <c r="D3205" t="s">
        <v>4229</v>
      </c>
      <c r="E3205" t="s">
        <v>4229</v>
      </c>
      <c r="F3205" t="s">
        <v>19511</v>
      </c>
      <c r="G3205" t="s">
        <v>19511</v>
      </c>
    </row>
    <row r="3206" spans="1:7" x14ac:dyDescent="0.2">
      <c r="A3206" t="s">
        <v>8582</v>
      </c>
      <c r="B3206" t="s">
        <v>14110</v>
      </c>
      <c r="C3206" t="s">
        <v>14111</v>
      </c>
      <c r="D3206" t="s">
        <v>4229</v>
      </c>
      <c r="E3206" t="s">
        <v>4229</v>
      </c>
      <c r="F3206" t="s">
        <v>19511</v>
      </c>
      <c r="G3206" t="s">
        <v>19511</v>
      </c>
    </row>
    <row r="3207" spans="1:7" x14ac:dyDescent="0.2">
      <c r="A3207" t="s">
        <v>8582</v>
      </c>
      <c r="B3207" t="s">
        <v>9258</v>
      </c>
      <c r="C3207" t="s">
        <v>19511</v>
      </c>
      <c r="D3207" t="s">
        <v>4229</v>
      </c>
      <c r="E3207" t="s">
        <v>19511</v>
      </c>
      <c r="F3207" t="s">
        <v>19511</v>
      </c>
      <c r="G3207" t="s">
        <v>4175</v>
      </c>
    </row>
    <row r="3208" spans="1:7" x14ac:dyDescent="0.2">
      <c r="A3208" t="s">
        <v>8582</v>
      </c>
      <c r="B3208" t="s">
        <v>14112</v>
      </c>
      <c r="C3208" t="s">
        <v>19511</v>
      </c>
      <c r="D3208" t="s">
        <v>4229</v>
      </c>
      <c r="E3208" t="s">
        <v>19511</v>
      </c>
      <c r="F3208" t="s">
        <v>19511</v>
      </c>
      <c r="G3208" t="s">
        <v>19511</v>
      </c>
    </row>
    <row r="3209" spans="1:7" x14ac:dyDescent="0.2">
      <c r="A3209" t="s">
        <v>8582</v>
      </c>
      <c r="B3209" t="s">
        <v>14113</v>
      </c>
      <c r="C3209" t="s">
        <v>14114</v>
      </c>
      <c r="D3209" t="s">
        <v>4229</v>
      </c>
      <c r="E3209" t="s">
        <v>14115</v>
      </c>
      <c r="F3209" t="s">
        <v>4177</v>
      </c>
      <c r="G3209" t="s">
        <v>4176</v>
      </c>
    </row>
    <row r="3210" spans="1:7" x14ac:dyDescent="0.2">
      <c r="A3210" t="s">
        <v>8216</v>
      </c>
      <c r="B3210" t="s">
        <v>14116</v>
      </c>
      <c r="C3210" t="s">
        <v>14117</v>
      </c>
      <c r="D3210" t="s">
        <v>4229</v>
      </c>
      <c r="E3210" t="s">
        <v>4229</v>
      </c>
      <c r="F3210" t="s">
        <v>19511</v>
      </c>
      <c r="G3210" t="s">
        <v>19511</v>
      </c>
    </row>
    <row r="3211" spans="1:7" x14ac:dyDescent="0.2">
      <c r="A3211" t="s">
        <v>8183</v>
      </c>
      <c r="B3211" t="s">
        <v>14118</v>
      </c>
      <c r="C3211" t="s">
        <v>14119</v>
      </c>
      <c r="D3211" t="s">
        <v>4229</v>
      </c>
      <c r="E3211" t="s">
        <v>4229</v>
      </c>
      <c r="F3211" t="s">
        <v>4178</v>
      </c>
      <c r="G3211" t="s">
        <v>4179</v>
      </c>
    </row>
    <row r="3212" spans="1:7" x14ac:dyDescent="0.2">
      <c r="A3212" t="s">
        <v>8171</v>
      </c>
      <c r="B3212" t="s">
        <v>14120</v>
      </c>
      <c r="C3212" t="s">
        <v>14121</v>
      </c>
      <c r="D3212" t="s">
        <v>4229</v>
      </c>
      <c r="E3212" t="s">
        <v>4229</v>
      </c>
      <c r="F3212" t="s">
        <v>19511</v>
      </c>
      <c r="G3212" t="s">
        <v>4180</v>
      </c>
    </row>
    <row r="3213" spans="1:7" x14ac:dyDescent="0.2">
      <c r="A3213" t="s">
        <v>8216</v>
      </c>
      <c r="B3213" t="s">
        <v>14122</v>
      </c>
      <c r="C3213" t="s">
        <v>14123</v>
      </c>
      <c r="D3213" t="s">
        <v>4229</v>
      </c>
      <c r="E3213" t="s">
        <v>4229</v>
      </c>
      <c r="F3213" t="s">
        <v>4181</v>
      </c>
      <c r="G3213" t="s">
        <v>4182</v>
      </c>
    </row>
    <row r="3214" spans="1:7" x14ac:dyDescent="0.2">
      <c r="A3214" t="s">
        <v>8177</v>
      </c>
      <c r="B3214" t="s">
        <v>14124</v>
      </c>
      <c r="C3214" t="s">
        <v>14125</v>
      </c>
      <c r="D3214" t="s">
        <v>4229</v>
      </c>
      <c r="E3214" t="s">
        <v>19511</v>
      </c>
      <c r="F3214" t="s">
        <v>4183</v>
      </c>
      <c r="G3214" t="s">
        <v>4184</v>
      </c>
    </row>
    <row r="3215" spans="1:7" x14ac:dyDescent="0.2">
      <c r="A3215" t="s">
        <v>8216</v>
      </c>
      <c r="B3215" t="s">
        <v>14126</v>
      </c>
      <c r="C3215" t="s">
        <v>14127</v>
      </c>
      <c r="D3215" t="s">
        <v>4229</v>
      </c>
      <c r="E3215" t="s">
        <v>4229</v>
      </c>
      <c r="F3215" t="s">
        <v>19511</v>
      </c>
      <c r="G3215" t="s">
        <v>4185</v>
      </c>
    </row>
    <row r="3216" spans="1:7" x14ac:dyDescent="0.2">
      <c r="A3216" t="s">
        <v>8177</v>
      </c>
      <c r="B3216" t="s">
        <v>14128</v>
      </c>
      <c r="C3216" t="s">
        <v>14129</v>
      </c>
      <c r="D3216" t="s">
        <v>4229</v>
      </c>
      <c r="E3216" t="s">
        <v>4229</v>
      </c>
      <c r="F3216" t="s">
        <v>19511</v>
      </c>
      <c r="G3216" t="s">
        <v>4186</v>
      </c>
    </row>
    <row r="3217" spans="1:7" x14ac:dyDescent="0.2">
      <c r="A3217" t="s">
        <v>8177</v>
      </c>
      <c r="B3217" t="s">
        <v>14130</v>
      </c>
      <c r="C3217" t="s">
        <v>14131</v>
      </c>
      <c r="D3217" t="s">
        <v>4229</v>
      </c>
      <c r="E3217" t="s">
        <v>4229</v>
      </c>
      <c r="F3217" t="s">
        <v>4187</v>
      </c>
      <c r="G3217" t="s">
        <v>4188</v>
      </c>
    </row>
    <row r="3218" spans="1:7" x14ac:dyDescent="0.2">
      <c r="A3218" t="s">
        <v>8177</v>
      </c>
      <c r="B3218" t="s">
        <v>14132</v>
      </c>
      <c r="C3218" t="s">
        <v>14133</v>
      </c>
      <c r="D3218" t="s">
        <v>4229</v>
      </c>
      <c r="E3218" t="s">
        <v>4229</v>
      </c>
      <c r="F3218" t="s">
        <v>4181</v>
      </c>
      <c r="G3218" t="s">
        <v>4182</v>
      </c>
    </row>
    <row r="3219" spans="1:7" x14ac:dyDescent="0.2">
      <c r="A3219" t="s">
        <v>8177</v>
      </c>
      <c r="B3219" t="s">
        <v>14106</v>
      </c>
      <c r="C3219" t="s">
        <v>14134</v>
      </c>
      <c r="D3219" t="s">
        <v>4229</v>
      </c>
      <c r="E3219" t="s">
        <v>4229</v>
      </c>
      <c r="F3219" t="s">
        <v>4174</v>
      </c>
      <c r="G3219" t="s">
        <v>4173</v>
      </c>
    </row>
    <row r="3220" spans="1:7" x14ac:dyDescent="0.2">
      <c r="A3220" t="s">
        <v>8177</v>
      </c>
      <c r="B3220" t="s">
        <v>14135</v>
      </c>
      <c r="C3220" t="s">
        <v>14136</v>
      </c>
      <c r="D3220" t="s">
        <v>4229</v>
      </c>
      <c r="E3220" t="s">
        <v>4229</v>
      </c>
      <c r="F3220" t="s">
        <v>4189</v>
      </c>
      <c r="G3220" t="s">
        <v>4190</v>
      </c>
    </row>
    <row r="3221" spans="1:7" x14ac:dyDescent="0.2">
      <c r="A3221" t="s">
        <v>8177</v>
      </c>
      <c r="B3221" t="s">
        <v>14137</v>
      </c>
      <c r="C3221" t="s">
        <v>14138</v>
      </c>
      <c r="D3221" t="s">
        <v>4229</v>
      </c>
      <c r="E3221" t="s">
        <v>4229</v>
      </c>
      <c r="F3221" t="s">
        <v>4191</v>
      </c>
      <c r="G3221" t="s">
        <v>4192</v>
      </c>
    </row>
    <row r="3222" spans="1:7" x14ac:dyDescent="0.2">
      <c r="A3222" t="s">
        <v>8177</v>
      </c>
      <c r="B3222" t="s">
        <v>14139</v>
      </c>
      <c r="C3222" t="s">
        <v>14140</v>
      </c>
      <c r="D3222" t="s">
        <v>4229</v>
      </c>
      <c r="E3222" t="s">
        <v>4229</v>
      </c>
      <c r="F3222" t="s">
        <v>4193</v>
      </c>
      <c r="G3222" t="s">
        <v>4194</v>
      </c>
    </row>
    <row r="3223" spans="1:7" x14ac:dyDescent="0.2">
      <c r="A3223" t="s">
        <v>8177</v>
      </c>
      <c r="B3223" t="s">
        <v>14141</v>
      </c>
      <c r="C3223" t="s">
        <v>14142</v>
      </c>
      <c r="D3223" t="s">
        <v>4229</v>
      </c>
      <c r="E3223" t="s">
        <v>4229</v>
      </c>
      <c r="F3223" t="s">
        <v>4195</v>
      </c>
      <c r="G3223" t="s">
        <v>4196</v>
      </c>
    </row>
    <row r="3224" spans="1:7" x14ac:dyDescent="0.2">
      <c r="A3224" t="s">
        <v>8177</v>
      </c>
      <c r="B3224" t="s">
        <v>14143</v>
      </c>
      <c r="C3224" t="s">
        <v>14144</v>
      </c>
      <c r="D3224" t="s">
        <v>4229</v>
      </c>
      <c r="E3224" t="s">
        <v>4229</v>
      </c>
      <c r="F3224" t="s">
        <v>4197</v>
      </c>
      <c r="G3224" t="s">
        <v>4198</v>
      </c>
    </row>
    <row r="3225" spans="1:7" x14ac:dyDescent="0.2">
      <c r="A3225" t="s">
        <v>8186</v>
      </c>
      <c r="B3225" t="s">
        <v>14145</v>
      </c>
      <c r="C3225" t="s">
        <v>14146</v>
      </c>
      <c r="D3225" t="s">
        <v>4229</v>
      </c>
      <c r="E3225" t="s">
        <v>4229</v>
      </c>
      <c r="F3225" t="s">
        <v>4199</v>
      </c>
      <c r="G3225" t="s">
        <v>4200</v>
      </c>
    </row>
    <row r="3226" spans="1:7" x14ac:dyDescent="0.2">
      <c r="A3226" t="s">
        <v>8186</v>
      </c>
      <c r="B3226" t="s">
        <v>14147</v>
      </c>
      <c r="C3226" t="s">
        <v>14148</v>
      </c>
      <c r="D3226" t="s">
        <v>4229</v>
      </c>
      <c r="E3226" t="s">
        <v>14149</v>
      </c>
      <c r="F3226" t="s">
        <v>19511</v>
      </c>
      <c r="G3226" t="s">
        <v>4201</v>
      </c>
    </row>
    <row r="3227" spans="1:7" x14ac:dyDescent="0.2">
      <c r="A3227" t="s">
        <v>8216</v>
      </c>
      <c r="B3227" t="s">
        <v>14150</v>
      </c>
      <c r="C3227" t="s">
        <v>4202</v>
      </c>
      <c r="D3227" t="s">
        <v>4229</v>
      </c>
      <c r="E3227" t="s">
        <v>4229</v>
      </c>
      <c r="F3227" t="s">
        <v>19511</v>
      </c>
      <c r="G3227" t="s">
        <v>4203</v>
      </c>
    </row>
    <row r="3228" spans="1:7" x14ac:dyDescent="0.2">
      <c r="A3228" t="s">
        <v>8216</v>
      </c>
      <c r="B3228" t="s">
        <v>14151</v>
      </c>
      <c r="C3228" t="s">
        <v>14152</v>
      </c>
      <c r="D3228" t="s">
        <v>4229</v>
      </c>
      <c r="E3228" t="s">
        <v>4229</v>
      </c>
      <c r="F3228" t="s">
        <v>4204</v>
      </c>
      <c r="G3228" t="s">
        <v>4205</v>
      </c>
    </row>
    <row r="3229" spans="1:7" x14ac:dyDescent="0.2">
      <c r="A3229" t="s">
        <v>8216</v>
      </c>
      <c r="B3229" t="s">
        <v>14153</v>
      </c>
      <c r="C3229" t="s">
        <v>14154</v>
      </c>
      <c r="D3229" t="s">
        <v>4229</v>
      </c>
      <c r="E3229" t="s">
        <v>4229</v>
      </c>
      <c r="F3229" t="s">
        <v>4206</v>
      </c>
      <c r="G3229" t="s">
        <v>4207</v>
      </c>
    </row>
    <row r="3230" spans="1:7" x14ac:dyDescent="0.2">
      <c r="A3230" t="s">
        <v>8216</v>
      </c>
      <c r="B3230" t="s">
        <v>14155</v>
      </c>
      <c r="C3230" t="s">
        <v>14156</v>
      </c>
      <c r="D3230" t="s">
        <v>4229</v>
      </c>
      <c r="E3230" t="s">
        <v>4229</v>
      </c>
      <c r="F3230" t="s">
        <v>19511</v>
      </c>
      <c r="G3230" t="s">
        <v>4208</v>
      </c>
    </row>
    <row r="3231" spans="1:7" x14ac:dyDescent="0.2">
      <c r="A3231" t="s">
        <v>8523</v>
      </c>
      <c r="B3231" t="s">
        <v>14157</v>
      </c>
      <c r="C3231" t="s">
        <v>14158</v>
      </c>
      <c r="D3231" t="s">
        <v>4229</v>
      </c>
      <c r="E3231" t="s">
        <v>4229</v>
      </c>
      <c r="F3231" t="s">
        <v>19511</v>
      </c>
      <c r="G3231" t="s">
        <v>4203</v>
      </c>
    </row>
    <row r="3232" spans="1:7" x14ac:dyDescent="0.2">
      <c r="A3232" t="s">
        <v>8216</v>
      </c>
      <c r="B3232" t="s">
        <v>14159</v>
      </c>
      <c r="C3232" t="s">
        <v>14160</v>
      </c>
      <c r="D3232" t="s">
        <v>4229</v>
      </c>
      <c r="E3232" t="s">
        <v>4229</v>
      </c>
      <c r="F3232" t="s">
        <v>4183</v>
      </c>
      <c r="G3232" t="s">
        <v>4184</v>
      </c>
    </row>
    <row r="3233" spans="1:7" x14ac:dyDescent="0.2">
      <c r="A3233" t="s">
        <v>8216</v>
      </c>
      <c r="B3233" t="s">
        <v>14161</v>
      </c>
      <c r="C3233" t="s">
        <v>14162</v>
      </c>
      <c r="D3233" t="s">
        <v>4229</v>
      </c>
      <c r="E3233" t="s">
        <v>4229</v>
      </c>
      <c r="F3233" t="s">
        <v>4209</v>
      </c>
      <c r="G3233" t="s">
        <v>4203</v>
      </c>
    </row>
    <row r="3234" spans="1:7" x14ac:dyDescent="0.2">
      <c r="A3234" t="s">
        <v>8523</v>
      </c>
      <c r="B3234" t="s">
        <v>14163</v>
      </c>
      <c r="C3234" t="s">
        <v>14164</v>
      </c>
      <c r="D3234" t="s">
        <v>4229</v>
      </c>
      <c r="E3234" t="s">
        <v>4229</v>
      </c>
      <c r="F3234" t="s">
        <v>4210</v>
      </c>
      <c r="G3234" t="s">
        <v>4211</v>
      </c>
    </row>
    <row r="3235" spans="1:7" x14ac:dyDescent="0.2">
      <c r="A3235" t="s">
        <v>8183</v>
      </c>
      <c r="B3235" t="s">
        <v>14165</v>
      </c>
      <c r="C3235" t="s">
        <v>14166</v>
      </c>
      <c r="D3235" t="s">
        <v>4229</v>
      </c>
      <c r="E3235" t="s">
        <v>5832</v>
      </c>
      <c r="F3235" t="s">
        <v>4212</v>
      </c>
      <c r="G3235" t="s">
        <v>4213</v>
      </c>
    </row>
    <row r="3236" spans="1:7" x14ac:dyDescent="0.2">
      <c r="A3236" t="s">
        <v>8216</v>
      </c>
      <c r="B3236" t="s">
        <v>14167</v>
      </c>
      <c r="C3236" t="s">
        <v>14168</v>
      </c>
      <c r="D3236" t="s">
        <v>4229</v>
      </c>
      <c r="E3236" t="s">
        <v>4229</v>
      </c>
      <c r="F3236" t="s">
        <v>4214</v>
      </c>
      <c r="G3236" t="s">
        <v>4215</v>
      </c>
    </row>
    <row r="3237" spans="1:7" x14ac:dyDescent="0.2">
      <c r="A3237" t="s">
        <v>8183</v>
      </c>
      <c r="B3237" t="s">
        <v>14169</v>
      </c>
      <c r="C3237" t="s">
        <v>14170</v>
      </c>
      <c r="D3237" t="s">
        <v>4229</v>
      </c>
      <c r="E3237" t="s">
        <v>4229</v>
      </c>
      <c r="F3237" t="s">
        <v>19511</v>
      </c>
      <c r="G3237" t="s">
        <v>4216</v>
      </c>
    </row>
    <row r="3238" spans="1:7" x14ac:dyDescent="0.2">
      <c r="A3238" t="s">
        <v>8183</v>
      </c>
      <c r="B3238" t="s">
        <v>14171</v>
      </c>
      <c r="C3238" t="s">
        <v>14172</v>
      </c>
      <c r="D3238" t="s">
        <v>4229</v>
      </c>
      <c r="E3238" t="s">
        <v>4229</v>
      </c>
      <c r="F3238" t="s">
        <v>4217</v>
      </c>
      <c r="G3238" t="s">
        <v>4218</v>
      </c>
    </row>
    <row r="3239" spans="1:7" x14ac:dyDescent="0.2">
      <c r="A3239" t="s">
        <v>8216</v>
      </c>
      <c r="B3239" t="s">
        <v>14173</v>
      </c>
      <c r="C3239" t="s">
        <v>14174</v>
      </c>
      <c r="D3239" t="s">
        <v>4229</v>
      </c>
      <c r="E3239" t="s">
        <v>4229</v>
      </c>
      <c r="F3239" t="s">
        <v>4191</v>
      </c>
      <c r="G3239" t="s">
        <v>4192</v>
      </c>
    </row>
    <row r="3240" spans="1:7" x14ac:dyDescent="0.2">
      <c r="A3240" t="s">
        <v>8183</v>
      </c>
      <c r="B3240" t="s">
        <v>14175</v>
      </c>
      <c r="C3240" t="s">
        <v>14176</v>
      </c>
      <c r="D3240" t="s">
        <v>4229</v>
      </c>
      <c r="E3240" t="s">
        <v>4229</v>
      </c>
      <c r="F3240" t="s">
        <v>19511</v>
      </c>
      <c r="G3240" t="s">
        <v>4219</v>
      </c>
    </row>
    <row r="3241" spans="1:7" x14ac:dyDescent="0.2">
      <c r="A3241" t="s">
        <v>8183</v>
      </c>
      <c r="B3241" t="s">
        <v>14177</v>
      </c>
      <c r="C3241" t="s">
        <v>14178</v>
      </c>
      <c r="D3241" t="s">
        <v>4229</v>
      </c>
      <c r="E3241" t="s">
        <v>4229</v>
      </c>
      <c r="F3241" t="s">
        <v>4220</v>
      </c>
      <c r="G3241" t="s">
        <v>4221</v>
      </c>
    </row>
    <row r="3242" spans="1:7" x14ac:dyDescent="0.2">
      <c r="A3242" t="s">
        <v>8171</v>
      </c>
      <c r="B3242" t="s">
        <v>14179</v>
      </c>
      <c r="C3242" t="s">
        <v>14180</v>
      </c>
      <c r="D3242" t="s">
        <v>4229</v>
      </c>
      <c r="E3242" t="s">
        <v>4229</v>
      </c>
      <c r="F3242" t="s">
        <v>4222</v>
      </c>
      <c r="G3242" t="s">
        <v>4223</v>
      </c>
    </row>
    <row r="3243" spans="1:7" x14ac:dyDescent="0.2">
      <c r="A3243" t="s">
        <v>8171</v>
      </c>
      <c r="B3243" t="s">
        <v>14181</v>
      </c>
      <c r="C3243" t="s">
        <v>14182</v>
      </c>
      <c r="D3243" t="s">
        <v>4229</v>
      </c>
      <c r="E3243" t="s">
        <v>4229</v>
      </c>
      <c r="F3243" t="s">
        <v>4224</v>
      </c>
      <c r="G3243" t="s">
        <v>4225</v>
      </c>
    </row>
    <row r="3244" spans="1:7" x14ac:dyDescent="0.2">
      <c r="A3244" t="s">
        <v>8177</v>
      </c>
      <c r="B3244" t="s">
        <v>14183</v>
      </c>
      <c r="C3244" t="s">
        <v>14184</v>
      </c>
      <c r="D3244" t="s">
        <v>4229</v>
      </c>
      <c r="E3244" t="s">
        <v>4229</v>
      </c>
      <c r="F3244" t="s">
        <v>4226</v>
      </c>
      <c r="G3244" t="s">
        <v>4227</v>
      </c>
    </row>
    <row r="3245" spans="1:7" x14ac:dyDescent="0.2">
      <c r="A3245" t="s">
        <v>8216</v>
      </c>
      <c r="B3245" t="s">
        <v>14185</v>
      </c>
      <c r="C3245" t="s">
        <v>14186</v>
      </c>
      <c r="D3245" t="s">
        <v>4229</v>
      </c>
      <c r="E3245" t="s">
        <v>19511</v>
      </c>
      <c r="F3245" t="s">
        <v>19511</v>
      </c>
      <c r="G3245" t="s">
        <v>4228</v>
      </c>
    </row>
    <row r="3246" spans="1:7" x14ac:dyDescent="0.2">
      <c r="A3246" t="s">
        <v>8216</v>
      </c>
      <c r="B3246" t="s">
        <v>14187</v>
      </c>
      <c r="C3246" t="s">
        <v>14188</v>
      </c>
      <c r="D3246" t="s">
        <v>4229</v>
      </c>
      <c r="E3246" t="s">
        <v>4229</v>
      </c>
      <c r="F3246" t="s">
        <v>19511</v>
      </c>
      <c r="G3246" t="s">
        <v>4230</v>
      </c>
    </row>
    <row r="3247" spans="1:7" x14ac:dyDescent="0.2">
      <c r="A3247" t="s">
        <v>8177</v>
      </c>
      <c r="B3247" t="s">
        <v>14189</v>
      </c>
      <c r="C3247" t="s">
        <v>14190</v>
      </c>
      <c r="D3247" t="s">
        <v>4229</v>
      </c>
      <c r="E3247" t="s">
        <v>19511</v>
      </c>
      <c r="F3247" t="s">
        <v>19511</v>
      </c>
      <c r="G3247" t="s">
        <v>4231</v>
      </c>
    </row>
    <row r="3248" spans="1:7" x14ac:dyDescent="0.2">
      <c r="A3248" t="s">
        <v>8216</v>
      </c>
      <c r="B3248" t="s">
        <v>14191</v>
      </c>
      <c r="C3248" t="s">
        <v>14192</v>
      </c>
      <c r="D3248" t="s">
        <v>4229</v>
      </c>
      <c r="E3248" t="s">
        <v>19511</v>
      </c>
      <c r="F3248" t="s">
        <v>19511</v>
      </c>
      <c r="G3248" t="s">
        <v>4232</v>
      </c>
    </row>
    <row r="3249" spans="1:7" x14ac:dyDescent="0.2">
      <c r="A3249" t="s">
        <v>8216</v>
      </c>
      <c r="B3249" t="s">
        <v>14193</v>
      </c>
      <c r="C3249" t="s">
        <v>14194</v>
      </c>
      <c r="D3249" t="s">
        <v>4229</v>
      </c>
      <c r="E3249" t="s">
        <v>19511</v>
      </c>
      <c r="F3249" t="s">
        <v>4233</v>
      </c>
      <c r="G3249" t="s">
        <v>4234</v>
      </c>
    </row>
    <row r="3250" spans="1:7" x14ac:dyDescent="0.2">
      <c r="A3250" t="s">
        <v>8216</v>
      </c>
      <c r="B3250" t="s">
        <v>14195</v>
      </c>
      <c r="C3250" t="s">
        <v>14190</v>
      </c>
      <c r="D3250" t="s">
        <v>4229</v>
      </c>
      <c r="E3250" t="s">
        <v>19511</v>
      </c>
      <c r="F3250" t="s">
        <v>19511</v>
      </c>
      <c r="G3250" t="s">
        <v>4207</v>
      </c>
    </row>
    <row r="3251" spans="1:7" x14ac:dyDescent="0.2">
      <c r="A3251" t="s">
        <v>8216</v>
      </c>
      <c r="B3251" t="s">
        <v>14196</v>
      </c>
      <c r="C3251" t="s">
        <v>14197</v>
      </c>
      <c r="D3251" t="s">
        <v>4229</v>
      </c>
      <c r="E3251" t="s">
        <v>19511</v>
      </c>
      <c r="F3251" t="s">
        <v>4235</v>
      </c>
      <c r="G3251" t="s">
        <v>4236</v>
      </c>
    </row>
    <row r="3252" spans="1:7" x14ac:dyDescent="0.2">
      <c r="A3252" t="s">
        <v>8523</v>
      </c>
      <c r="B3252" t="s">
        <v>14198</v>
      </c>
      <c r="C3252" t="s">
        <v>14199</v>
      </c>
      <c r="D3252" t="s">
        <v>4229</v>
      </c>
      <c r="E3252" t="s">
        <v>19511</v>
      </c>
      <c r="F3252" t="s">
        <v>19511</v>
      </c>
      <c r="G3252" t="s">
        <v>4237</v>
      </c>
    </row>
    <row r="3253" spans="1:7" x14ac:dyDescent="0.2">
      <c r="A3253" t="s">
        <v>8183</v>
      </c>
      <c r="B3253" t="s">
        <v>14200</v>
      </c>
      <c r="C3253" t="s">
        <v>14201</v>
      </c>
      <c r="D3253" t="s">
        <v>4229</v>
      </c>
      <c r="E3253" t="s">
        <v>14202</v>
      </c>
      <c r="F3253" t="s">
        <v>4238</v>
      </c>
      <c r="G3253" t="s">
        <v>4239</v>
      </c>
    </row>
    <row r="3254" spans="1:7" x14ac:dyDescent="0.2">
      <c r="A3254" t="s">
        <v>8183</v>
      </c>
      <c r="B3254" t="s">
        <v>14203</v>
      </c>
      <c r="C3254" t="s">
        <v>14204</v>
      </c>
      <c r="D3254" t="s">
        <v>4229</v>
      </c>
      <c r="E3254" t="s">
        <v>14205</v>
      </c>
      <c r="F3254" t="s">
        <v>4240</v>
      </c>
      <c r="G3254" t="s">
        <v>4241</v>
      </c>
    </row>
    <row r="3255" spans="1:7" x14ac:dyDescent="0.2">
      <c r="A3255" t="s">
        <v>8186</v>
      </c>
      <c r="B3255" t="s">
        <v>14206</v>
      </c>
      <c r="C3255" t="s">
        <v>14207</v>
      </c>
      <c r="D3255" t="s">
        <v>4229</v>
      </c>
      <c r="E3255" t="s">
        <v>19511</v>
      </c>
      <c r="F3255" t="s">
        <v>19511</v>
      </c>
      <c r="G3255" t="s">
        <v>4242</v>
      </c>
    </row>
    <row r="3256" spans="1:7" x14ac:dyDescent="0.2">
      <c r="A3256" t="s">
        <v>8183</v>
      </c>
      <c r="B3256" t="s">
        <v>14208</v>
      </c>
      <c r="C3256" t="s">
        <v>4243</v>
      </c>
      <c r="D3256" t="s">
        <v>4229</v>
      </c>
      <c r="E3256" t="s">
        <v>5832</v>
      </c>
      <c r="F3256" t="s">
        <v>4244</v>
      </c>
      <c r="G3256" t="s">
        <v>4245</v>
      </c>
    </row>
    <row r="3257" spans="1:7" x14ac:dyDescent="0.2">
      <c r="A3257" t="s">
        <v>8183</v>
      </c>
      <c r="B3257" t="s">
        <v>14209</v>
      </c>
      <c r="C3257" t="s">
        <v>14210</v>
      </c>
      <c r="D3257" t="s">
        <v>4229</v>
      </c>
      <c r="E3257" t="s">
        <v>6095</v>
      </c>
      <c r="F3257" t="s">
        <v>4246</v>
      </c>
      <c r="G3257" t="s">
        <v>4247</v>
      </c>
    </row>
    <row r="3258" spans="1:7" x14ac:dyDescent="0.2">
      <c r="A3258" t="s">
        <v>8186</v>
      </c>
      <c r="B3258" t="s">
        <v>11955</v>
      </c>
      <c r="C3258" t="s">
        <v>14211</v>
      </c>
      <c r="D3258" t="s">
        <v>4229</v>
      </c>
      <c r="E3258" t="s">
        <v>19511</v>
      </c>
      <c r="F3258" t="s">
        <v>2542</v>
      </c>
      <c r="G3258" t="s">
        <v>2543</v>
      </c>
    </row>
    <row r="3259" spans="1:7" x14ac:dyDescent="0.2">
      <c r="A3259" t="s">
        <v>8183</v>
      </c>
      <c r="B3259" t="s">
        <v>14212</v>
      </c>
      <c r="C3259" t="s">
        <v>14213</v>
      </c>
      <c r="D3259" t="s">
        <v>4229</v>
      </c>
      <c r="E3259" t="s">
        <v>19511</v>
      </c>
      <c r="F3259" t="s">
        <v>4248</v>
      </c>
      <c r="G3259" t="s">
        <v>3383</v>
      </c>
    </row>
    <row r="3260" spans="1:7" x14ac:dyDescent="0.2">
      <c r="A3260" t="s">
        <v>8183</v>
      </c>
      <c r="B3260" t="s">
        <v>14214</v>
      </c>
      <c r="C3260" t="s">
        <v>4249</v>
      </c>
      <c r="D3260" t="s">
        <v>4229</v>
      </c>
      <c r="E3260" t="s">
        <v>19511</v>
      </c>
      <c r="F3260" t="s">
        <v>4250</v>
      </c>
      <c r="G3260" t="s">
        <v>4251</v>
      </c>
    </row>
    <row r="3261" spans="1:7" x14ac:dyDescent="0.2">
      <c r="A3261" t="s">
        <v>8183</v>
      </c>
      <c r="B3261" t="s">
        <v>14215</v>
      </c>
      <c r="C3261" t="s">
        <v>4252</v>
      </c>
      <c r="D3261" t="s">
        <v>4229</v>
      </c>
      <c r="E3261" t="s">
        <v>4229</v>
      </c>
      <c r="F3261" t="s">
        <v>4253</v>
      </c>
      <c r="G3261" t="s">
        <v>4254</v>
      </c>
    </row>
    <row r="3262" spans="1:7" x14ac:dyDescent="0.2">
      <c r="A3262" t="s">
        <v>8183</v>
      </c>
      <c r="B3262" t="s">
        <v>14216</v>
      </c>
      <c r="C3262" t="s">
        <v>14217</v>
      </c>
      <c r="D3262" t="s">
        <v>4229</v>
      </c>
      <c r="E3262" t="s">
        <v>2261</v>
      </c>
      <c r="F3262" t="s">
        <v>19511</v>
      </c>
      <c r="G3262" t="s">
        <v>4255</v>
      </c>
    </row>
    <row r="3263" spans="1:7" x14ac:dyDescent="0.2">
      <c r="A3263" t="s">
        <v>8183</v>
      </c>
      <c r="B3263" t="s">
        <v>14218</v>
      </c>
      <c r="C3263" t="s">
        <v>14213</v>
      </c>
      <c r="D3263" t="s">
        <v>4229</v>
      </c>
      <c r="E3263" t="s">
        <v>19511</v>
      </c>
      <c r="F3263" t="s">
        <v>4256</v>
      </c>
      <c r="G3263" t="s">
        <v>4257</v>
      </c>
    </row>
    <row r="3264" spans="1:7" x14ac:dyDescent="0.2">
      <c r="A3264" t="s">
        <v>8216</v>
      </c>
      <c r="B3264" t="s">
        <v>14219</v>
      </c>
      <c r="C3264" t="s">
        <v>14220</v>
      </c>
      <c r="D3264" t="s">
        <v>4229</v>
      </c>
      <c r="E3264" t="s">
        <v>19511</v>
      </c>
      <c r="F3264" t="s">
        <v>19511</v>
      </c>
      <c r="G3264" t="s">
        <v>4258</v>
      </c>
    </row>
    <row r="3265" spans="1:7" x14ac:dyDescent="0.2">
      <c r="A3265" t="s">
        <v>8183</v>
      </c>
      <c r="B3265" t="s">
        <v>12790</v>
      </c>
      <c r="C3265" t="s">
        <v>14221</v>
      </c>
      <c r="D3265" t="s">
        <v>4229</v>
      </c>
      <c r="E3265" t="s">
        <v>19511</v>
      </c>
      <c r="F3265" t="s">
        <v>19511</v>
      </c>
      <c r="G3265" t="s">
        <v>4259</v>
      </c>
    </row>
    <row r="3266" spans="1:7" x14ac:dyDescent="0.2">
      <c r="A3266" t="s">
        <v>8216</v>
      </c>
      <c r="B3266" t="s">
        <v>14222</v>
      </c>
      <c r="C3266" t="s">
        <v>14223</v>
      </c>
      <c r="D3266" t="s">
        <v>4229</v>
      </c>
      <c r="E3266" t="s">
        <v>19511</v>
      </c>
      <c r="F3266" t="s">
        <v>19511</v>
      </c>
      <c r="G3266" t="s">
        <v>4260</v>
      </c>
    </row>
    <row r="3267" spans="1:7" x14ac:dyDescent="0.2">
      <c r="A3267" t="s">
        <v>8171</v>
      </c>
      <c r="B3267" t="s">
        <v>14224</v>
      </c>
      <c r="C3267" t="s">
        <v>14225</v>
      </c>
      <c r="D3267" t="s">
        <v>4229</v>
      </c>
      <c r="E3267" t="s">
        <v>19511</v>
      </c>
      <c r="F3267" t="s">
        <v>4261</v>
      </c>
      <c r="G3267" t="s">
        <v>4262</v>
      </c>
    </row>
    <row r="3268" spans="1:7" x14ac:dyDescent="0.2">
      <c r="A3268" t="s">
        <v>8171</v>
      </c>
      <c r="B3268" t="s">
        <v>14226</v>
      </c>
      <c r="C3268" t="s">
        <v>14227</v>
      </c>
      <c r="D3268" t="s">
        <v>4229</v>
      </c>
      <c r="E3268" t="s">
        <v>19511</v>
      </c>
      <c r="F3268" t="s">
        <v>4263</v>
      </c>
      <c r="G3268" t="s">
        <v>4264</v>
      </c>
    </row>
    <row r="3269" spans="1:7" x14ac:dyDescent="0.2">
      <c r="A3269" t="s">
        <v>8216</v>
      </c>
      <c r="B3269" t="s">
        <v>14228</v>
      </c>
      <c r="C3269" t="s">
        <v>14229</v>
      </c>
      <c r="D3269" t="s">
        <v>4229</v>
      </c>
      <c r="E3269" t="s">
        <v>19511</v>
      </c>
      <c r="F3269" t="s">
        <v>4265</v>
      </c>
      <c r="G3269" t="s">
        <v>4266</v>
      </c>
    </row>
    <row r="3270" spans="1:7" x14ac:dyDescent="0.2">
      <c r="A3270" t="s">
        <v>8216</v>
      </c>
      <c r="B3270" t="s">
        <v>14230</v>
      </c>
      <c r="C3270" t="s">
        <v>14231</v>
      </c>
      <c r="D3270" t="s">
        <v>4229</v>
      </c>
      <c r="E3270" t="s">
        <v>19511</v>
      </c>
      <c r="F3270" t="s">
        <v>3272</v>
      </c>
      <c r="G3270" t="s">
        <v>4267</v>
      </c>
    </row>
    <row r="3271" spans="1:7" x14ac:dyDescent="0.2">
      <c r="A3271" t="s">
        <v>11789</v>
      </c>
      <c r="B3271" t="s">
        <v>14232</v>
      </c>
      <c r="C3271" t="s">
        <v>14233</v>
      </c>
      <c r="D3271" t="s">
        <v>4229</v>
      </c>
      <c r="E3271" t="s">
        <v>4229</v>
      </c>
      <c r="F3271" t="s">
        <v>4268</v>
      </c>
      <c r="G3271" t="s">
        <v>4269</v>
      </c>
    </row>
    <row r="3272" spans="1:7" x14ac:dyDescent="0.2">
      <c r="A3272" t="s">
        <v>8183</v>
      </c>
      <c r="B3272" t="s">
        <v>14234</v>
      </c>
      <c r="C3272" t="s">
        <v>14235</v>
      </c>
      <c r="D3272" t="s">
        <v>4229</v>
      </c>
      <c r="E3272" t="s">
        <v>4229</v>
      </c>
      <c r="F3272" t="s">
        <v>19511</v>
      </c>
      <c r="G3272" t="s">
        <v>4270</v>
      </c>
    </row>
    <row r="3273" spans="1:7" x14ac:dyDescent="0.2">
      <c r="A3273" t="s">
        <v>8183</v>
      </c>
      <c r="B3273" t="s">
        <v>14236</v>
      </c>
      <c r="C3273" t="s">
        <v>14237</v>
      </c>
      <c r="D3273" t="s">
        <v>4229</v>
      </c>
      <c r="E3273" t="s">
        <v>4229</v>
      </c>
      <c r="F3273" t="s">
        <v>19511</v>
      </c>
      <c r="G3273" t="s">
        <v>4271</v>
      </c>
    </row>
    <row r="3274" spans="1:7" x14ac:dyDescent="0.2">
      <c r="A3274" t="s">
        <v>8216</v>
      </c>
      <c r="B3274" t="s">
        <v>14238</v>
      </c>
      <c r="C3274" t="s">
        <v>4272</v>
      </c>
      <c r="D3274" t="s">
        <v>4229</v>
      </c>
      <c r="E3274" t="s">
        <v>4229</v>
      </c>
      <c r="F3274" t="s">
        <v>19511</v>
      </c>
      <c r="G3274" t="s">
        <v>3383</v>
      </c>
    </row>
    <row r="3275" spans="1:7" x14ac:dyDescent="0.2">
      <c r="A3275" t="s">
        <v>8174</v>
      </c>
      <c r="B3275" t="s">
        <v>14239</v>
      </c>
      <c r="C3275" t="s">
        <v>14240</v>
      </c>
      <c r="D3275" t="s">
        <v>4229</v>
      </c>
      <c r="E3275" t="s">
        <v>19511</v>
      </c>
      <c r="F3275" t="s">
        <v>19511</v>
      </c>
      <c r="G3275" t="s">
        <v>4273</v>
      </c>
    </row>
    <row r="3276" spans="1:7" x14ac:dyDescent="0.2">
      <c r="A3276" t="s">
        <v>8183</v>
      </c>
      <c r="B3276" t="s">
        <v>14241</v>
      </c>
      <c r="C3276" t="s">
        <v>14242</v>
      </c>
      <c r="D3276" t="s">
        <v>4229</v>
      </c>
      <c r="E3276" t="s">
        <v>4229</v>
      </c>
      <c r="F3276" t="s">
        <v>4274</v>
      </c>
      <c r="G3276" t="s">
        <v>4275</v>
      </c>
    </row>
    <row r="3277" spans="1:7" x14ac:dyDescent="0.2">
      <c r="A3277" t="s">
        <v>8183</v>
      </c>
      <c r="B3277" t="s">
        <v>14243</v>
      </c>
      <c r="C3277" t="s">
        <v>14244</v>
      </c>
      <c r="D3277" t="s">
        <v>4229</v>
      </c>
      <c r="E3277" t="s">
        <v>4229</v>
      </c>
      <c r="F3277" t="s">
        <v>19511</v>
      </c>
      <c r="G3277" t="s">
        <v>4276</v>
      </c>
    </row>
    <row r="3278" spans="1:7" x14ac:dyDescent="0.2">
      <c r="A3278" t="s">
        <v>8183</v>
      </c>
      <c r="B3278" t="s">
        <v>14245</v>
      </c>
      <c r="C3278" t="s">
        <v>4277</v>
      </c>
      <c r="D3278" t="s">
        <v>4229</v>
      </c>
      <c r="E3278" t="s">
        <v>4229</v>
      </c>
      <c r="F3278" t="s">
        <v>4278</v>
      </c>
      <c r="G3278" t="s">
        <v>4279</v>
      </c>
    </row>
    <row r="3279" spans="1:7" x14ac:dyDescent="0.2">
      <c r="A3279" t="s">
        <v>8183</v>
      </c>
      <c r="B3279" t="s">
        <v>14246</v>
      </c>
      <c r="C3279" t="s">
        <v>4280</v>
      </c>
      <c r="D3279" t="s">
        <v>4229</v>
      </c>
      <c r="E3279" t="s">
        <v>4229</v>
      </c>
      <c r="F3279" t="s">
        <v>19511</v>
      </c>
      <c r="G3279" t="s">
        <v>4281</v>
      </c>
    </row>
    <row r="3280" spans="1:7" x14ac:dyDescent="0.2">
      <c r="A3280" t="s">
        <v>8186</v>
      </c>
      <c r="B3280" t="s">
        <v>14247</v>
      </c>
      <c r="C3280" t="s">
        <v>14248</v>
      </c>
      <c r="D3280" t="s">
        <v>4229</v>
      </c>
      <c r="E3280" t="s">
        <v>4229</v>
      </c>
      <c r="F3280" t="s">
        <v>19511</v>
      </c>
      <c r="G3280" t="s">
        <v>4282</v>
      </c>
    </row>
    <row r="3281" spans="1:7" x14ac:dyDescent="0.2">
      <c r="A3281" t="s">
        <v>8183</v>
      </c>
      <c r="B3281" t="s">
        <v>8189</v>
      </c>
      <c r="C3281" t="s">
        <v>14249</v>
      </c>
      <c r="D3281" t="s">
        <v>4229</v>
      </c>
      <c r="E3281" t="s">
        <v>19511</v>
      </c>
      <c r="F3281" t="s">
        <v>4283</v>
      </c>
      <c r="G3281" t="s">
        <v>4284</v>
      </c>
    </row>
    <row r="3282" spans="1:7" x14ac:dyDescent="0.2">
      <c r="A3282" t="s">
        <v>8183</v>
      </c>
      <c r="B3282" t="s">
        <v>11114</v>
      </c>
      <c r="C3282" t="s">
        <v>4285</v>
      </c>
      <c r="D3282" t="s">
        <v>4229</v>
      </c>
      <c r="E3282" t="s">
        <v>4229</v>
      </c>
      <c r="F3282" t="s">
        <v>19511</v>
      </c>
      <c r="G3282" t="s">
        <v>4286</v>
      </c>
    </row>
    <row r="3283" spans="1:7" x14ac:dyDescent="0.2">
      <c r="A3283" t="s">
        <v>8216</v>
      </c>
      <c r="B3283" t="s">
        <v>14250</v>
      </c>
      <c r="C3283" t="s">
        <v>14251</v>
      </c>
      <c r="D3283" t="s">
        <v>4229</v>
      </c>
      <c r="E3283" t="s">
        <v>4229</v>
      </c>
      <c r="F3283" t="s">
        <v>19511</v>
      </c>
      <c r="G3283" t="s">
        <v>4287</v>
      </c>
    </row>
    <row r="3284" spans="1:7" x14ac:dyDescent="0.2">
      <c r="A3284" t="s">
        <v>8183</v>
      </c>
      <c r="B3284" t="s">
        <v>14252</v>
      </c>
      <c r="C3284" t="s">
        <v>14253</v>
      </c>
      <c r="D3284" t="s">
        <v>4229</v>
      </c>
      <c r="E3284" t="s">
        <v>4229</v>
      </c>
      <c r="F3284" t="s">
        <v>4288</v>
      </c>
      <c r="G3284" t="s">
        <v>4289</v>
      </c>
    </row>
    <row r="3285" spans="1:7" x14ac:dyDescent="0.2">
      <c r="A3285" t="s">
        <v>8183</v>
      </c>
      <c r="B3285" t="s">
        <v>14254</v>
      </c>
      <c r="C3285" t="s">
        <v>14255</v>
      </c>
      <c r="D3285" t="s">
        <v>4229</v>
      </c>
      <c r="E3285" t="s">
        <v>19511</v>
      </c>
      <c r="F3285" t="s">
        <v>19511</v>
      </c>
      <c r="G3285" t="s">
        <v>4276</v>
      </c>
    </row>
    <row r="3286" spans="1:7" x14ac:dyDescent="0.2">
      <c r="A3286" t="s">
        <v>8183</v>
      </c>
      <c r="B3286" t="s">
        <v>14256</v>
      </c>
      <c r="C3286" t="s">
        <v>14257</v>
      </c>
      <c r="D3286" t="s">
        <v>4229</v>
      </c>
      <c r="E3286" t="s">
        <v>19511</v>
      </c>
      <c r="F3286" t="s">
        <v>4290</v>
      </c>
      <c r="G3286" t="s">
        <v>4291</v>
      </c>
    </row>
    <row r="3287" spans="1:7" x14ac:dyDescent="0.2">
      <c r="A3287" t="s">
        <v>8177</v>
      </c>
      <c r="B3287" t="s">
        <v>14258</v>
      </c>
      <c r="C3287" t="s">
        <v>14259</v>
      </c>
      <c r="D3287" t="s">
        <v>4229</v>
      </c>
      <c r="E3287" t="s">
        <v>19511</v>
      </c>
      <c r="F3287" t="s">
        <v>4292</v>
      </c>
      <c r="G3287" t="s">
        <v>4293</v>
      </c>
    </row>
    <row r="3288" spans="1:7" x14ac:dyDescent="0.2">
      <c r="A3288" t="s">
        <v>8183</v>
      </c>
      <c r="B3288" t="s">
        <v>14260</v>
      </c>
      <c r="C3288" t="s">
        <v>4294</v>
      </c>
      <c r="D3288" t="s">
        <v>4229</v>
      </c>
      <c r="E3288" t="s">
        <v>4229</v>
      </c>
      <c r="F3288" t="s">
        <v>19511</v>
      </c>
      <c r="G3288" t="s">
        <v>4295</v>
      </c>
    </row>
    <row r="3289" spans="1:7" x14ac:dyDescent="0.2">
      <c r="A3289" t="s">
        <v>8177</v>
      </c>
      <c r="B3289" t="s">
        <v>14261</v>
      </c>
      <c r="C3289" t="s">
        <v>14262</v>
      </c>
      <c r="D3289" t="s">
        <v>14263</v>
      </c>
      <c r="E3289" t="s">
        <v>14263</v>
      </c>
      <c r="F3289" t="s">
        <v>4296</v>
      </c>
      <c r="G3289" t="s">
        <v>4297</v>
      </c>
    </row>
    <row r="3290" spans="1:7" x14ac:dyDescent="0.2">
      <c r="A3290" t="s">
        <v>8220</v>
      </c>
      <c r="B3290" t="s">
        <v>8250</v>
      </c>
      <c r="C3290" t="s">
        <v>19511</v>
      </c>
      <c r="D3290" t="s">
        <v>14263</v>
      </c>
      <c r="E3290" t="s">
        <v>19511</v>
      </c>
      <c r="F3290" t="s">
        <v>19511</v>
      </c>
      <c r="G3290" t="s">
        <v>19511</v>
      </c>
    </row>
    <row r="3291" spans="1:7" x14ac:dyDescent="0.2">
      <c r="A3291" t="s">
        <v>8183</v>
      </c>
      <c r="B3291" t="s">
        <v>14264</v>
      </c>
      <c r="C3291" t="s">
        <v>4298</v>
      </c>
      <c r="D3291" t="s">
        <v>14263</v>
      </c>
      <c r="E3291" t="s">
        <v>14263</v>
      </c>
      <c r="F3291" t="s">
        <v>4299</v>
      </c>
      <c r="G3291" t="s">
        <v>4300</v>
      </c>
    </row>
    <row r="3292" spans="1:7" x14ac:dyDescent="0.2">
      <c r="A3292" t="s">
        <v>8183</v>
      </c>
      <c r="B3292" t="s">
        <v>14265</v>
      </c>
      <c r="C3292" t="s">
        <v>14266</v>
      </c>
      <c r="D3292" t="s">
        <v>14263</v>
      </c>
      <c r="E3292" t="s">
        <v>14263</v>
      </c>
      <c r="F3292" t="s">
        <v>4301</v>
      </c>
      <c r="G3292" t="s">
        <v>4302</v>
      </c>
    </row>
    <row r="3293" spans="1:7" x14ac:dyDescent="0.2">
      <c r="A3293" t="s">
        <v>8186</v>
      </c>
      <c r="B3293" t="s">
        <v>14267</v>
      </c>
      <c r="C3293" t="s">
        <v>14268</v>
      </c>
      <c r="D3293" t="s">
        <v>14263</v>
      </c>
      <c r="E3293" t="s">
        <v>19511</v>
      </c>
      <c r="F3293" t="s">
        <v>19511</v>
      </c>
      <c r="G3293" t="s">
        <v>4303</v>
      </c>
    </row>
    <row r="3294" spans="1:7" x14ac:dyDescent="0.2">
      <c r="A3294" t="s">
        <v>8171</v>
      </c>
      <c r="B3294" t="s">
        <v>14269</v>
      </c>
      <c r="C3294" t="s">
        <v>14270</v>
      </c>
      <c r="D3294" t="s">
        <v>14263</v>
      </c>
      <c r="E3294" t="s">
        <v>14263</v>
      </c>
      <c r="F3294" t="s">
        <v>4304</v>
      </c>
      <c r="G3294" t="s">
        <v>4305</v>
      </c>
    </row>
    <row r="3295" spans="1:7" x14ac:dyDescent="0.2">
      <c r="A3295" t="s">
        <v>8177</v>
      </c>
      <c r="B3295" t="s">
        <v>14271</v>
      </c>
      <c r="C3295" t="s">
        <v>14272</v>
      </c>
      <c r="D3295" t="s">
        <v>14263</v>
      </c>
      <c r="E3295" t="s">
        <v>14263</v>
      </c>
      <c r="F3295" t="s">
        <v>4306</v>
      </c>
      <c r="G3295" t="s">
        <v>4307</v>
      </c>
    </row>
    <row r="3296" spans="1:7" x14ac:dyDescent="0.2">
      <c r="A3296" t="s">
        <v>8186</v>
      </c>
      <c r="B3296" t="s">
        <v>14273</v>
      </c>
      <c r="C3296" t="s">
        <v>14274</v>
      </c>
      <c r="D3296" t="s">
        <v>14263</v>
      </c>
      <c r="E3296" t="s">
        <v>14263</v>
      </c>
      <c r="F3296" t="s">
        <v>19511</v>
      </c>
      <c r="G3296" t="s">
        <v>19511</v>
      </c>
    </row>
    <row r="3297" spans="1:7" x14ac:dyDescent="0.2">
      <c r="A3297" t="s">
        <v>8417</v>
      </c>
      <c r="B3297" t="s">
        <v>14275</v>
      </c>
      <c r="C3297" t="s">
        <v>14276</v>
      </c>
      <c r="D3297" t="s">
        <v>14263</v>
      </c>
      <c r="E3297" t="s">
        <v>14277</v>
      </c>
      <c r="F3297" t="s">
        <v>4308</v>
      </c>
      <c r="G3297" t="s">
        <v>4309</v>
      </c>
    </row>
    <row r="3298" spans="1:7" x14ac:dyDescent="0.2">
      <c r="A3298" t="s">
        <v>8177</v>
      </c>
      <c r="B3298" t="s">
        <v>14278</v>
      </c>
      <c r="C3298" t="s">
        <v>14279</v>
      </c>
      <c r="D3298" t="s">
        <v>14280</v>
      </c>
      <c r="E3298" t="s">
        <v>14281</v>
      </c>
      <c r="F3298" t="s">
        <v>4310</v>
      </c>
      <c r="G3298" t="s">
        <v>4311</v>
      </c>
    </row>
    <row r="3299" spans="1:7" x14ac:dyDescent="0.2">
      <c r="A3299" t="s">
        <v>8183</v>
      </c>
      <c r="B3299" t="s">
        <v>14282</v>
      </c>
      <c r="C3299" t="s">
        <v>14283</v>
      </c>
      <c r="D3299" t="s">
        <v>14280</v>
      </c>
      <c r="E3299" t="s">
        <v>19511</v>
      </c>
      <c r="F3299" t="s">
        <v>4312</v>
      </c>
      <c r="G3299" t="s">
        <v>4313</v>
      </c>
    </row>
    <row r="3300" spans="1:7" x14ac:dyDescent="0.2">
      <c r="A3300" t="s">
        <v>8183</v>
      </c>
      <c r="B3300" t="s">
        <v>14284</v>
      </c>
      <c r="C3300" t="s">
        <v>4314</v>
      </c>
      <c r="D3300" t="s">
        <v>14280</v>
      </c>
      <c r="E3300" t="s">
        <v>14285</v>
      </c>
      <c r="F3300" t="s">
        <v>4315</v>
      </c>
      <c r="G3300" t="s">
        <v>4316</v>
      </c>
    </row>
    <row r="3301" spans="1:7" x14ac:dyDescent="0.2">
      <c r="A3301" t="s">
        <v>8183</v>
      </c>
      <c r="B3301" t="s">
        <v>14286</v>
      </c>
      <c r="C3301" t="s">
        <v>14287</v>
      </c>
      <c r="D3301" t="s">
        <v>14280</v>
      </c>
      <c r="E3301" t="s">
        <v>14288</v>
      </c>
      <c r="F3301" t="s">
        <v>4317</v>
      </c>
      <c r="G3301" t="s">
        <v>4318</v>
      </c>
    </row>
    <row r="3302" spans="1:7" x14ac:dyDescent="0.2">
      <c r="A3302" t="s">
        <v>8183</v>
      </c>
      <c r="B3302" t="s">
        <v>14289</v>
      </c>
      <c r="C3302" t="s">
        <v>14290</v>
      </c>
      <c r="D3302" t="s">
        <v>14280</v>
      </c>
      <c r="E3302" t="s">
        <v>14291</v>
      </c>
      <c r="F3302" t="s">
        <v>4319</v>
      </c>
      <c r="G3302" t="s">
        <v>4320</v>
      </c>
    </row>
    <row r="3303" spans="1:7" x14ac:dyDescent="0.2">
      <c r="A3303" t="s">
        <v>8186</v>
      </c>
      <c r="B3303" t="s">
        <v>14292</v>
      </c>
      <c r="C3303" t="s">
        <v>14293</v>
      </c>
      <c r="D3303" t="s">
        <v>14280</v>
      </c>
      <c r="E3303" t="s">
        <v>10108</v>
      </c>
      <c r="F3303" t="s">
        <v>4321</v>
      </c>
      <c r="G3303" t="s">
        <v>4322</v>
      </c>
    </row>
    <row r="3304" spans="1:7" x14ac:dyDescent="0.2">
      <c r="A3304" t="s">
        <v>8186</v>
      </c>
      <c r="B3304" t="s">
        <v>14294</v>
      </c>
      <c r="C3304" t="s">
        <v>14295</v>
      </c>
      <c r="D3304" t="s">
        <v>14280</v>
      </c>
      <c r="E3304" t="s">
        <v>19511</v>
      </c>
      <c r="F3304" t="s">
        <v>19511</v>
      </c>
      <c r="G3304" t="s">
        <v>4323</v>
      </c>
    </row>
    <row r="3305" spans="1:7" x14ac:dyDescent="0.2">
      <c r="A3305" t="s">
        <v>8183</v>
      </c>
      <c r="B3305" t="s">
        <v>14296</v>
      </c>
      <c r="C3305" t="s">
        <v>4324</v>
      </c>
      <c r="D3305" t="s">
        <v>14280</v>
      </c>
      <c r="E3305" t="s">
        <v>4325</v>
      </c>
      <c r="F3305" t="s">
        <v>4326</v>
      </c>
      <c r="G3305" t="s">
        <v>4327</v>
      </c>
    </row>
    <row r="3306" spans="1:7" x14ac:dyDescent="0.2">
      <c r="A3306" t="s">
        <v>8183</v>
      </c>
      <c r="B3306" t="s">
        <v>14297</v>
      </c>
      <c r="C3306" t="s">
        <v>14298</v>
      </c>
      <c r="D3306" t="s">
        <v>14280</v>
      </c>
      <c r="E3306" t="s">
        <v>10108</v>
      </c>
      <c r="F3306" t="s">
        <v>4328</v>
      </c>
      <c r="G3306" t="s">
        <v>4329</v>
      </c>
    </row>
    <row r="3307" spans="1:7" x14ac:dyDescent="0.2">
      <c r="A3307" t="s">
        <v>8183</v>
      </c>
      <c r="B3307" t="s">
        <v>14299</v>
      </c>
      <c r="C3307" t="s">
        <v>14300</v>
      </c>
      <c r="D3307" t="s">
        <v>14280</v>
      </c>
      <c r="E3307" t="s">
        <v>10108</v>
      </c>
      <c r="F3307" t="s">
        <v>4330</v>
      </c>
      <c r="G3307" t="s">
        <v>4331</v>
      </c>
    </row>
    <row r="3308" spans="1:7" x14ac:dyDescent="0.2">
      <c r="A3308" t="s">
        <v>8171</v>
      </c>
      <c r="B3308" t="s">
        <v>14301</v>
      </c>
      <c r="C3308" t="s">
        <v>14302</v>
      </c>
      <c r="D3308" t="s">
        <v>14280</v>
      </c>
      <c r="E3308" t="s">
        <v>10108</v>
      </c>
      <c r="F3308" t="s">
        <v>4332</v>
      </c>
      <c r="G3308" t="s">
        <v>4333</v>
      </c>
    </row>
    <row r="3309" spans="1:7" x14ac:dyDescent="0.2">
      <c r="A3309" t="s">
        <v>8186</v>
      </c>
      <c r="B3309" t="s">
        <v>14303</v>
      </c>
      <c r="C3309" t="s">
        <v>14304</v>
      </c>
      <c r="D3309" t="s">
        <v>14280</v>
      </c>
      <c r="E3309" t="s">
        <v>14305</v>
      </c>
      <c r="F3309" t="s">
        <v>19511</v>
      </c>
      <c r="G3309" t="s">
        <v>4334</v>
      </c>
    </row>
    <row r="3310" spans="1:7" x14ac:dyDescent="0.2">
      <c r="A3310" t="s">
        <v>8183</v>
      </c>
      <c r="B3310" t="s">
        <v>14306</v>
      </c>
      <c r="C3310" t="s">
        <v>14307</v>
      </c>
      <c r="D3310" t="s">
        <v>14280</v>
      </c>
      <c r="E3310" t="s">
        <v>14308</v>
      </c>
      <c r="F3310" t="s">
        <v>19511</v>
      </c>
      <c r="G3310" t="s">
        <v>4335</v>
      </c>
    </row>
    <row r="3311" spans="1:7" x14ac:dyDescent="0.2">
      <c r="A3311" t="s">
        <v>8183</v>
      </c>
      <c r="B3311" t="s">
        <v>14309</v>
      </c>
      <c r="C3311" t="s">
        <v>14186</v>
      </c>
      <c r="D3311" t="s">
        <v>14280</v>
      </c>
      <c r="E3311" t="s">
        <v>19511</v>
      </c>
      <c r="F3311" t="s">
        <v>19511</v>
      </c>
      <c r="G3311" t="s">
        <v>4336</v>
      </c>
    </row>
    <row r="3312" spans="1:7" x14ac:dyDescent="0.2">
      <c r="A3312" t="s">
        <v>8183</v>
      </c>
      <c r="B3312" t="s">
        <v>14310</v>
      </c>
      <c r="C3312" t="s">
        <v>14311</v>
      </c>
      <c r="D3312" t="s">
        <v>14280</v>
      </c>
      <c r="E3312" t="s">
        <v>14312</v>
      </c>
      <c r="F3312" t="s">
        <v>4337</v>
      </c>
      <c r="G3312" t="s">
        <v>4338</v>
      </c>
    </row>
    <row r="3313" spans="1:7" x14ac:dyDescent="0.2">
      <c r="A3313" t="s">
        <v>8174</v>
      </c>
      <c r="B3313" t="s">
        <v>14313</v>
      </c>
      <c r="C3313" t="s">
        <v>14314</v>
      </c>
      <c r="D3313" t="s">
        <v>14280</v>
      </c>
      <c r="E3313" t="s">
        <v>14280</v>
      </c>
      <c r="F3313" t="s">
        <v>19511</v>
      </c>
      <c r="G3313" t="s">
        <v>4339</v>
      </c>
    </row>
    <row r="3314" spans="1:7" x14ac:dyDescent="0.2">
      <c r="A3314" t="s">
        <v>8174</v>
      </c>
      <c r="B3314" t="s">
        <v>14315</v>
      </c>
      <c r="C3314" t="s">
        <v>4340</v>
      </c>
      <c r="D3314" t="s">
        <v>14280</v>
      </c>
      <c r="E3314" t="s">
        <v>14316</v>
      </c>
      <c r="F3314" t="s">
        <v>4341</v>
      </c>
      <c r="G3314" t="s">
        <v>4342</v>
      </c>
    </row>
    <row r="3315" spans="1:7" x14ac:dyDescent="0.2">
      <c r="A3315" t="s">
        <v>8220</v>
      </c>
      <c r="B3315" t="s">
        <v>9701</v>
      </c>
      <c r="C3315" t="s">
        <v>19511</v>
      </c>
      <c r="D3315" t="s">
        <v>14317</v>
      </c>
      <c r="E3315" t="s">
        <v>14318</v>
      </c>
      <c r="F3315" t="s">
        <v>19511</v>
      </c>
      <c r="G3315" t="s">
        <v>4343</v>
      </c>
    </row>
    <row r="3316" spans="1:7" x14ac:dyDescent="0.2">
      <c r="A3316" t="s">
        <v>8186</v>
      </c>
      <c r="B3316" t="s">
        <v>14319</v>
      </c>
      <c r="C3316" t="s">
        <v>14320</v>
      </c>
      <c r="D3316" t="s">
        <v>14317</v>
      </c>
      <c r="E3316" t="s">
        <v>19511</v>
      </c>
      <c r="F3316" t="s">
        <v>4344</v>
      </c>
      <c r="G3316" t="s">
        <v>4345</v>
      </c>
    </row>
    <row r="3317" spans="1:7" x14ac:dyDescent="0.2">
      <c r="A3317" t="s">
        <v>8186</v>
      </c>
      <c r="B3317" t="s">
        <v>14321</v>
      </c>
      <c r="C3317" t="s">
        <v>14322</v>
      </c>
      <c r="D3317" t="s">
        <v>14317</v>
      </c>
      <c r="E3317" t="s">
        <v>19511</v>
      </c>
      <c r="F3317" t="s">
        <v>19511</v>
      </c>
      <c r="G3317" t="s">
        <v>4346</v>
      </c>
    </row>
    <row r="3318" spans="1:7" x14ac:dyDescent="0.2">
      <c r="A3318" t="s">
        <v>8183</v>
      </c>
      <c r="B3318" t="s">
        <v>14323</v>
      </c>
      <c r="C3318" t="s">
        <v>14324</v>
      </c>
      <c r="D3318" t="s">
        <v>14317</v>
      </c>
      <c r="E3318" t="s">
        <v>14325</v>
      </c>
      <c r="F3318" t="s">
        <v>4347</v>
      </c>
      <c r="G3318" t="s">
        <v>4348</v>
      </c>
    </row>
    <row r="3319" spans="1:7" x14ac:dyDescent="0.2">
      <c r="A3319" t="s">
        <v>8183</v>
      </c>
      <c r="B3319" t="s">
        <v>14326</v>
      </c>
      <c r="C3319" t="s">
        <v>14327</v>
      </c>
      <c r="D3319" t="s">
        <v>14317</v>
      </c>
      <c r="E3319" t="s">
        <v>14328</v>
      </c>
      <c r="F3319" t="s">
        <v>19511</v>
      </c>
      <c r="G3319" t="s">
        <v>4349</v>
      </c>
    </row>
    <row r="3320" spans="1:7" x14ac:dyDescent="0.2">
      <c r="A3320" t="s">
        <v>8177</v>
      </c>
      <c r="B3320" t="s">
        <v>14329</v>
      </c>
      <c r="C3320" t="s">
        <v>14330</v>
      </c>
      <c r="D3320" t="s">
        <v>14317</v>
      </c>
      <c r="E3320" t="s">
        <v>14317</v>
      </c>
      <c r="F3320" t="s">
        <v>4350</v>
      </c>
      <c r="G3320" t="s">
        <v>4351</v>
      </c>
    </row>
    <row r="3321" spans="1:7" x14ac:dyDescent="0.2">
      <c r="A3321" t="s">
        <v>8171</v>
      </c>
      <c r="B3321" t="s">
        <v>14331</v>
      </c>
      <c r="C3321" t="s">
        <v>14332</v>
      </c>
      <c r="D3321" t="s">
        <v>14317</v>
      </c>
      <c r="E3321" t="s">
        <v>14317</v>
      </c>
      <c r="F3321" t="s">
        <v>4352</v>
      </c>
      <c r="G3321" t="s">
        <v>4353</v>
      </c>
    </row>
    <row r="3322" spans="1:7" x14ac:dyDescent="0.2">
      <c r="A3322" t="s">
        <v>8186</v>
      </c>
      <c r="B3322" t="s">
        <v>14333</v>
      </c>
      <c r="C3322" t="s">
        <v>14334</v>
      </c>
      <c r="D3322" t="s">
        <v>14317</v>
      </c>
      <c r="E3322" t="s">
        <v>14317</v>
      </c>
      <c r="F3322" t="s">
        <v>4354</v>
      </c>
      <c r="G3322" t="s">
        <v>4355</v>
      </c>
    </row>
    <row r="3323" spans="1:7" x14ac:dyDescent="0.2">
      <c r="A3323" t="s">
        <v>8186</v>
      </c>
      <c r="B3323" t="s">
        <v>14335</v>
      </c>
      <c r="C3323" t="s">
        <v>14336</v>
      </c>
      <c r="D3323" t="s">
        <v>14317</v>
      </c>
      <c r="E3323" t="s">
        <v>14317</v>
      </c>
      <c r="F3323" t="s">
        <v>4356</v>
      </c>
      <c r="G3323" t="s">
        <v>4357</v>
      </c>
    </row>
    <row r="3324" spans="1:7" x14ac:dyDescent="0.2">
      <c r="A3324" t="s">
        <v>8186</v>
      </c>
      <c r="B3324" t="s">
        <v>14337</v>
      </c>
      <c r="C3324" t="s">
        <v>14338</v>
      </c>
      <c r="D3324" t="s">
        <v>14317</v>
      </c>
      <c r="E3324" t="s">
        <v>14317</v>
      </c>
      <c r="F3324" t="s">
        <v>4358</v>
      </c>
      <c r="G3324" t="s">
        <v>4359</v>
      </c>
    </row>
    <row r="3325" spans="1:7" x14ac:dyDescent="0.2">
      <c r="A3325" t="s">
        <v>8177</v>
      </c>
      <c r="B3325" t="s">
        <v>14339</v>
      </c>
      <c r="C3325" t="s">
        <v>14340</v>
      </c>
      <c r="D3325" t="s">
        <v>14341</v>
      </c>
      <c r="E3325" t="s">
        <v>14341</v>
      </c>
      <c r="F3325" t="s">
        <v>4360</v>
      </c>
      <c r="G3325" t="s">
        <v>4361</v>
      </c>
    </row>
    <row r="3326" spans="1:7" x14ac:dyDescent="0.2">
      <c r="A3326" t="s">
        <v>8171</v>
      </c>
      <c r="B3326" t="s">
        <v>14342</v>
      </c>
      <c r="C3326" t="s">
        <v>14343</v>
      </c>
      <c r="D3326" t="s">
        <v>14341</v>
      </c>
      <c r="E3326" t="s">
        <v>14341</v>
      </c>
      <c r="F3326" t="s">
        <v>4362</v>
      </c>
      <c r="G3326" t="s">
        <v>4363</v>
      </c>
    </row>
    <row r="3327" spans="1:7" x14ac:dyDescent="0.2">
      <c r="A3327" t="s">
        <v>8171</v>
      </c>
      <c r="B3327" t="s">
        <v>14344</v>
      </c>
      <c r="C3327" t="s">
        <v>14345</v>
      </c>
      <c r="D3327" t="s">
        <v>14341</v>
      </c>
      <c r="E3327" t="s">
        <v>14341</v>
      </c>
      <c r="F3327" t="s">
        <v>4364</v>
      </c>
      <c r="G3327" t="s">
        <v>4365</v>
      </c>
    </row>
    <row r="3328" spans="1:7" x14ac:dyDescent="0.2">
      <c r="A3328" t="s">
        <v>8171</v>
      </c>
      <c r="B3328" t="s">
        <v>14346</v>
      </c>
      <c r="C3328" t="s">
        <v>14347</v>
      </c>
      <c r="D3328" t="s">
        <v>14341</v>
      </c>
      <c r="E3328" t="s">
        <v>19511</v>
      </c>
      <c r="F3328" t="s">
        <v>4366</v>
      </c>
      <c r="G3328" t="s">
        <v>4367</v>
      </c>
    </row>
    <row r="3329" spans="1:7" x14ac:dyDescent="0.2">
      <c r="A3329" t="s">
        <v>8220</v>
      </c>
      <c r="B3329" t="s">
        <v>8250</v>
      </c>
      <c r="C3329" t="s">
        <v>19511</v>
      </c>
      <c r="D3329" t="s">
        <v>14341</v>
      </c>
      <c r="E3329" t="s">
        <v>19511</v>
      </c>
      <c r="F3329" t="s">
        <v>19511</v>
      </c>
      <c r="G3329" t="s">
        <v>19511</v>
      </c>
    </row>
    <row r="3330" spans="1:7" x14ac:dyDescent="0.2">
      <c r="A3330" t="s">
        <v>8186</v>
      </c>
      <c r="B3330" t="s">
        <v>14348</v>
      </c>
      <c r="C3330" t="s">
        <v>14349</v>
      </c>
      <c r="D3330" t="s">
        <v>14341</v>
      </c>
      <c r="E3330" t="s">
        <v>14341</v>
      </c>
      <c r="F3330" t="s">
        <v>4368</v>
      </c>
      <c r="G3330" t="s">
        <v>4369</v>
      </c>
    </row>
    <row r="3331" spans="1:7" x14ac:dyDescent="0.2">
      <c r="A3331" t="s">
        <v>8183</v>
      </c>
      <c r="B3331" t="s">
        <v>14350</v>
      </c>
      <c r="C3331" t="s">
        <v>14351</v>
      </c>
      <c r="D3331" t="s">
        <v>14341</v>
      </c>
      <c r="E3331" t="s">
        <v>14341</v>
      </c>
      <c r="F3331" t="s">
        <v>19511</v>
      </c>
      <c r="G3331" t="s">
        <v>4370</v>
      </c>
    </row>
    <row r="3332" spans="1:7" x14ac:dyDescent="0.2">
      <c r="A3332" t="s">
        <v>8186</v>
      </c>
      <c r="B3332" t="s">
        <v>14352</v>
      </c>
      <c r="C3332" t="s">
        <v>4371</v>
      </c>
      <c r="D3332" t="s">
        <v>14353</v>
      </c>
      <c r="E3332" t="s">
        <v>10004</v>
      </c>
      <c r="F3332" t="s">
        <v>19511</v>
      </c>
      <c r="G3332" t="s">
        <v>4372</v>
      </c>
    </row>
    <row r="3333" spans="1:7" x14ac:dyDescent="0.2">
      <c r="A3333" t="s">
        <v>8183</v>
      </c>
      <c r="B3333" t="s">
        <v>14354</v>
      </c>
      <c r="C3333" t="s">
        <v>14355</v>
      </c>
      <c r="D3333" t="s">
        <v>14353</v>
      </c>
      <c r="E3333" t="s">
        <v>14353</v>
      </c>
      <c r="F3333" t="s">
        <v>19511</v>
      </c>
      <c r="G3333" t="s">
        <v>4373</v>
      </c>
    </row>
    <row r="3334" spans="1:7" x14ac:dyDescent="0.2">
      <c r="A3334" t="s">
        <v>8186</v>
      </c>
      <c r="B3334" t="s">
        <v>14356</v>
      </c>
      <c r="C3334" t="s">
        <v>14357</v>
      </c>
      <c r="D3334" t="s">
        <v>14353</v>
      </c>
      <c r="E3334" t="s">
        <v>14353</v>
      </c>
      <c r="F3334" t="s">
        <v>4374</v>
      </c>
      <c r="G3334" t="s">
        <v>4375</v>
      </c>
    </row>
    <row r="3335" spans="1:7" x14ac:dyDescent="0.2">
      <c r="A3335" t="s">
        <v>8183</v>
      </c>
      <c r="B3335" t="s">
        <v>14358</v>
      </c>
      <c r="C3335" t="s">
        <v>14359</v>
      </c>
      <c r="D3335" t="s">
        <v>14353</v>
      </c>
      <c r="E3335" t="s">
        <v>19511</v>
      </c>
      <c r="F3335" t="s">
        <v>4376</v>
      </c>
      <c r="G3335" t="s">
        <v>4377</v>
      </c>
    </row>
    <row r="3336" spans="1:7" x14ac:dyDescent="0.2">
      <c r="A3336" t="s">
        <v>8174</v>
      </c>
      <c r="B3336" t="s">
        <v>14360</v>
      </c>
      <c r="C3336" t="s">
        <v>14361</v>
      </c>
      <c r="D3336" t="s">
        <v>14353</v>
      </c>
      <c r="E3336" t="s">
        <v>14353</v>
      </c>
      <c r="F3336" t="s">
        <v>19511</v>
      </c>
      <c r="G3336" t="s">
        <v>19511</v>
      </c>
    </row>
    <row r="3337" spans="1:7" x14ac:dyDescent="0.2">
      <c r="A3337" t="s">
        <v>8171</v>
      </c>
      <c r="B3337" t="s">
        <v>14362</v>
      </c>
      <c r="C3337" t="s">
        <v>19511</v>
      </c>
      <c r="D3337" t="s">
        <v>14353</v>
      </c>
      <c r="E3337" t="s">
        <v>6095</v>
      </c>
      <c r="F3337" t="s">
        <v>4378</v>
      </c>
      <c r="G3337" t="s">
        <v>4379</v>
      </c>
    </row>
    <row r="3338" spans="1:7" x14ac:dyDescent="0.2">
      <c r="A3338" t="s">
        <v>8216</v>
      </c>
      <c r="B3338" t="s">
        <v>14363</v>
      </c>
      <c r="C3338" t="s">
        <v>14364</v>
      </c>
      <c r="D3338" t="s">
        <v>14353</v>
      </c>
      <c r="E3338" t="s">
        <v>19511</v>
      </c>
      <c r="F3338" t="s">
        <v>4380</v>
      </c>
      <c r="G3338" t="s">
        <v>4381</v>
      </c>
    </row>
    <row r="3339" spans="1:7" x14ac:dyDescent="0.2">
      <c r="A3339" t="s">
        <v>8183</v>
      </c>
      <c r="B3339" t="s">
        <v>14365</v>
      </c>
      <c r="C3339" t="s">
        <v>14366</v>
      </c>
      <c r="D3339" t="s">
        <v>14353</v>
      </c>
      <c r="E3339" t="s">
        <v>19511</v>
      </c>
      <c r="F3339" t="s">
        <v>4382</v>
      </c>
      <c r="G3339" t="s">
        <v>4383</v>
      </c>
    </row>
    <row r="3340" spans="1:7" x14ac:dyDescent="0.2">
      <c r="A3340" t="s">
        <v>8186</v>
      </c>
      <c r="B3340" t="s">
        <v>14367</v>
      </c>
      <c r="C3340" t="s">
        <v>14368</v>
      </c>
      <c r="D3340" t="s">
        <v>14353</v>
      </c>
      <c r="E3340" t="s">
        <v>14353</v>
      </c>
      <c r="F3340" t="s">
        <v>4384</v>
      </c>
      <c r="G3340" t="s">
        <v>19511</v>
      </c>
    </row>
    <row r="3341" spans="1:7" x14ac:dyDescent="0.2">
      <c r="A3341" t="s">
        <v>8183</v>
      </c>
      <c r="B3341" t="s">
        <v>14369</v>
      </c>
      <c r="C3341" t="s">
        <v>14370</v>
      </c>
      <c r="D3341" t="s">
        <v>14353</v>
      </c>
      <c r="E3341" t="s">
        <v>14353</v>
      </c>
      <c r="F3341" t="s">
        <v>4385</v>
      </c>
      <c r="G3341" t="s">
        <v>4386</v>
      </c>
    </row>
    <row r="3342" spans="1:7" x14ac:dyDescent="0.2">
      <c r="A3342" t="s">
        <v>8177</v>
      </c>
      <c r="B3342" t="s">
        <v>14371</v>
      </c>
      <c r="C3342" t="s">
        <v>14372</v>
      </c>
      <c r="D3342" t="s">
        <v>14373</v>
      </c>
      <c r="E3342" t="s">
        <v>14374</v>
      </c>
      <c r="F3342" t="s">
        <v>19511</v>
      </c>
      <c r="G3342" t="s">
        <v>19511</v>
      </c>
    </row>
    <row r="3343" spans="1:7" x14ac:dyDescent="0.2">
      <c r="A3343" t="s">
        <v>8177</v>
      </c>
      <c r="B3343" t="s">
        <v>14375</v>
      </c>
      <c r="C3343" t="s">
        <v>14376</v>
      </c>
      <c r="D3343" t="s">
        <v>14373</v>
      </c>
      <c r="E3343" t="s">
        <v>14374</v>
      </c>
      <c r="F3343" t="s">
        <v>19511</v>
      </c>
      <c r="G3343" t="s">
        <v>4387</v>
      </c>
    </row>
    <row r="3344" spans="1:7" x14ac:dyDescent="0.2">
      <c r="A3344" t="s">
        <v>8183</v>
      </c>
      <c r="B3344" t="s">
        <v>14377</v>
      </c>
      <c r="C3344" t="s">
        <v>14378</v>
      </c>
      <c r="D3344" t="s">
        <v>14373</v>
      </c>
      <c r="E3344" t="s">
        <v>14373</v>
      </c>
      <c r="F3344" t="s">
        <v>19511</v>
      </c>
      <c r="G3344" t="s">
        <v>4388</v>
      </c>
    </row>
    <row r="3345" spans="1:7" x14ac:dyDescent="0.2">
      <c r="A3345" t="s">
        <v>8174</v>
      </c>
      <c r="B3345" t="s">
        <v>14379</v>
      </c>
      <c r="C3345" t="s">
        <v>14378</v>
      </c>
      <c r="D3345" t="s">
        <v>14373</v>
      </c>
      <c r="E3345" t="s">
        <v>14373</v>
      </c>
      <c r="F3345" t="s">
        <v>19511</v>
      </c>
      <c r="G3345" t="s">
        <v>4389</v>
      </c>
    </row>
    <row r="3346" spans="1:7" x14ac:dyDescent="0.2">
      <c r="A3346" t="s">
        <v>8186</v>
      </c>
      <c r="B3346" t="s">
        <v>14380</v>
      </c>
      <c r="C3346" t="s">
        <v>19511</v>
      </c>
      <c r="D3346" t="s">
        <v>14381</v>
      </c>
      <c r="E3346" t="s">
        <v>14381</v>
      </c>
      <c r="F3346" t="s">
        <v>4390</v>
      </c>
      <c r="G3346" t="s">
        <v>4391</v>
      </c>
    </row>
    <row r="3347" spans="1:7" x14ac:dyDescent="0.2">
      <c r="A3347" t="s">
        <v>8183</v>
      </c>
      <c r="B3347" t="s">
        <v>14382</v>
      </c>
      <c r="C3347" t="s">
        <v>14383</v>
      </c>
      <c r="D3347" t="s">
        <v>14381</v>
      </c>
      <c r="E3347" t="s">
        <v>14384</v>
      </c>
      <c r="F3347" t="s">
        <v>4392</v>
      </c>
      <c r="G3347" t="s">
        <v>4393</v>
      </c>
    </row>
    <row r="3348" spans="1:7" x14ac:dyDescent="0.2">
      <c r="A3348" t="s">
        <v>8174</v>
      </c>
      <c r="B3348" t="s">
        <v>14385</v>
      </c>
      <c r="C3348" t="s">
        <v>4394</v>
      </c>
      <c r="D3348" t="s">
        <v>14381</v>
      </c>
      <c r="E3348" t="s">
        <v>14381</v>
      </c>
      <c r="F3348" t="s">
        <v>19511</v>
      </c>
      <c r="G3348" t="s">
        <v>4395</v>
      </c>
    </row>
    <row r="3349" spans="1:7" x14ac:dyDescent="0.2">
      <c r="A3349" t="s">
        <v>8183</v>
      </c>
      <c r="B3349" t="s">
        <v>14386</v>
      </c>
      <c r="C3349" t="s">
        <v>4394</v>
      </c>
      <c r="D3349" t="s">
        <v>14381</v>
      </c>
      <c r="E3349" t="s">
        <v>14381</v>
      </c>
      <c r="F3349" t="s">
        <v>19511</v>
      </c>
      <c r="G3349" t="s">
        <v>4396</v>
      </c>
    </row>
    <row r="3350" spans="1:7" x14ac:dyDescent="0.2">
      <c r="A3350" t="s">
        <v>8186</v>
      </c>
      <c r="B3350" t="s">
        <v>14387</v>
      </c>
      <c r="C3350" t="s">
        <v>14388</v>
      </c>
      <c r="D3350" t="s">
        <v>14381</v>
      </c>
      <c r="E3350" t="s">
        <v>19511</v>
      </c>
      <c r="F3350" t="s">
        <v>4397</v>
      </c>
      <c r="G3350" t="s">
        <v>4398</v>
      </c>
    </row>
    <row r="3351" spans="1:7" x14ac:dyDescent="0.2">
      <c r="A3351" t="s">
        <v>8177</v>
      </c>
      <c r="B3351" t="s">
        <v>14389</v>
      </c>
      <c r="C3351" t="s">
        <v>14390</v>
      </c>
      <c r="D3351" t="s">
        <v>14381</v>
      </c>
      <c r="E3351" t="s">
        <v>14381</v>
      </c>
      <c r="F3351" t="s">
        <v>4399</v>
      </c>
      <c r="G3351" t="s">
        <v>4400</v>
      </c>
    </row>
    <row r="3352" spans="1:7" x14ac:dyDescent="0.2">
      <c r="A3352" t="s">
        <v>8186</v>
      </c>
      <c r="B3352" t="s">
        <v>14391</v>
      </c>
      <c r="C3352" t="s">
        <v>14383</v>
      </c>
      <c r="D3352" t="s">
        <v>14381</v>
      </c>
      <c r="E3352" t="s">
        <v>14381</v>
      </c>
      <c r="F3352" t="s">
        <v>4401</v>
      </c>
      <c r="G3352" t="s">
        <v>4402</v>
      </c>
    </row>
    <row r="3353" spans="1:7" x14ac:dyDescent="0.2">
      <c r="A3353" t="s">
        <v>8183</v>
      </c>
      <c r="B3353" t="s">
        <v>14392</v>
      </c>
      <c r="C3353" t="s">
        <v>14393</v>
      </c>
      <c r="D3353" t="s">
        <v>14381</v>
      </c>
      <c r="E3353" t="s">
        <v>14381</v>
      </c>
      <c r="F3353" t="s">
        <v>4403</v>
      </c>
      <c r="G3353" t="s">
        <v>4404</v>
      </c>
    </row>
    <row r="3354" spans="1:7" x14ac:dyDescent="0.2">
      <c r="A3354" t="s">
        <v>8220</v>
      </c>
      <c r="B3354" t="s">
        <v>8250</v>
      </c>
      <c r="C3354" t="s">
        <v>19511</v>
      </c>
      <c r="D3354" t="s">
        <v>14381</v>
      </c>
      <c r="E3354" t="s">
        <v>19511</v>
      </c>
      <c r="F3354" t="s">
        <v>19511</v>
      </c>
      <c r="G3354" t="s">
        <v>19511</v>
      </c>
    </row>
    <row r="3355" spans="1:7" x14ac:dyDescent="0.2">
      <c r="A3355" t="s">
        <v>8216</v>
      </c>
      <c r="B3355" t="s">
        <v>14394</v>
      </c>
      <c r="C3355" t="s">
        <v>14395</v>
      </c>
      <c r="D3355" t="s">
        <v>14381</v>
      </c>
      <c r="E3355" t="s">
        <v>14381</v>
      </c>
      <c r="F3355" t="s">
        <v>19511</v>
      </c>
      <c r="G3355" t="s">
        <v>4405</v>
      </c>
    </row>
    <row r="3356" spans="1:7" x14ac:dyDescent="0.2">
      <c r="A3356" t="s">
        <v>8183</v>
      </c>
      <c r="B3356" t="s">
        <v>14396</v>
      </c>
      <c r="C3356" t="s">
        <v>19511</v>
      </c>
      <c r="D3356" t="s">
        <v>14381</v>
      </c>
      <c r="E3356" t="s">
        <v>19511</v>
      </c>
      <c r="F3356" t="s">
        <v>19511</v>
      </c>
      <c r="G3356" t="s">
        <v>19511</v>
      </c>
    </row>
    <row r="3357" spans="1:7" x14ac:dyDescent="0.2">
      <c r="A3357" t="s">
        <v>8183</v>
      </c>
      <c r="B3357" t="s">
        <v>14397</v>
      </c>
      <c r="C3357" t="s">
        <v>14398</v>
      </c>
      <c r="D3357" t="s">
        <v>14399</v>
      </c>
      <c r="E3357" t="s">
        <v>14399</v>
      </c>
      <c r="F3357" t="s">
        <v>19511</v>
      </c>
      <c r="G3357" t="s">
        <v>4406</v>
      </c>
    </row>
    <row r="3358" spans="1:7" x14ac:dyDescent="0.2">
      <c r="A3358" t="s">
        <v>8183</v>
      </c>
      <c r="B3358" t="s">
        <v>14400</v>
      </c>
      <c r="C3358" t="s">
        <v>14401</v>
      </c>
      <c r="D3358" t="s">
        <v>14399</v>
      </c>
      <c r="E3358" t="s">
        <v>14399</v>
      </c>
      <c r="F3358" t="s">
        <v>19511</v>
      </c>
      <c r="G3358" t="s">
        <v>19511</v>
      </c>
    </row>
    <row r="3359" spans="1:7" x14ac:dyDescent="0.2">
      <c r="A3359" t="s">
        <v>8183</v>
      </c>
      <c r="B3359" t="s">
        <v>14402</v>
      </c>
      <c r="C3359" t="s">
        <v>14403</v>
      </c>
      <c r="D3359" t="s">
        <v>14399</v>
      </c>
      <c r="E3359" t="s">
        <v>14399</v>
      </c>
      <c r="F3359" t="s">
        <v>19511</v>
      </c>
      <c r="G3359" t="s">
        <v>4407</v>
      </c>
    </row>
    <row r="3360" spans="1:7" x14ac:dyDescent="0.2">
      <c r="A3360" t="s">
        <v>8186</v>
      </c>
      <c r="B3360" t="s">
        <v>14404</v>
      </c>
      <c r="C3360" t="s">
        <v>14405</v>
      </c>
      <c r="D3360" t="s">
        <v>14399</v>
      </c>
      <c r="E3360" t="s">
        <v>14406</v>
      </c>
      <c r="F3360" t="s">
        <v>4408</v>
      </c>
      <c r="G3360" t="s">
        <v>4409</v>
      </c>
    </row>
    <row r="3361" spans="1:7" x14ac:dyDescent="0.2">
      <c r="A3361" t="s">
        <v>8183</v>
      </c>
      <c r="B3361" t="s">
        <v>14407</v>
      </c>
      <c r="C3361" t="s">
        <v>14408</v>
      </c>
      <c r="D3361" t="s">
        <v>14399</v>
      </c>
      <c r="E3361" t="s">
        <v>14399</v>
      </c>
      <c r="F3361" t="s">
        <v>19511</v>
      </c>
      <c r="G3361" t="s">
        <v>4410</v>
      </c>
    </row>
    <row r="3362" spans="1:7" x14ac:dyDescent="0.2">
      <c r="A3362" t="s">
        <v>8171</v>
      </c>
      <c r="B3362" t="s">
        <v>14409</v>
      </c>
      <c r="C3362" t="s">
        <v>14410</v>
      </c>
      <c r="D3362" t="s">
        <v>14399</v>
      </c>
      <c r="E3362" t="s">
        <v>14399</v>
      </c>
      <c r="F3362" t="s">
        <v>4411</v>
      </c>
      <c r="G3362" t="s">
        <v>4412</v>
      </c>
    </row>
    <row r="3363" spans="1:7" x14ac:dyDescent="0.2">
      <c r="A3363" t="s">
        <v>8171</v>
      </c>
      <c r="B3363" t="s">
        <v>14411</v>
      </c>
      <c r="C3363" t="s">
        <v>14412</v>
      </c>
      <c r="D3363" t="s">
        <v>14399</v>
      </c>
      <c r="E3363" t="s">
        <v>14399</v>
      </c>
      <c r="F3363" t="s">
        <v>4413</v>
      </c>
      <c r="G3363" t="s">
        <v>4414</v>
      </c>
    </row>
    <row r="3364" spans="1:7" x14ac:dyDescent="0.2">
      <c r="A3364" t="s">
        <v>8171</v>
      </c>
      <c r="B3364" t="s">
        <v>14413</v>
      </c>
      <c r="C3364" t="s">
        <v>14412</v>
      </c>
      <c r="D3364" t="s">
        <v>14399</v>
      </c>
      <c r="E3364" t="s">
        <v>14399</v>
      </c>
      <c r="F3364" t="s">
        <v>4415</v>
      </c>
      <c r="G3364" t="s">
        <v>4416</v>
      </c>
    </row>
    <row r="3365" spans="1:7" x14ac:dyDescent="0.2">
      <c r="A3365" t="s">
        <v>8220</v>
      </c>
      <c r="B3365" t="s">
        <v>14414</v>
      </c>
      <c r="C3365" t="s">
        <v>19511</v>
      </c>
      <c r="D3365" t="s">
        <v>14399</v>
      </c>
      <c r="E3365" t="s">
        <v>14399</v>
      </c>
      <c r="F3365" t="s">
        <v>4417</v>
      </c>
      <c r="G3365" t="s">
        <v>4418</v>
      </c>
    </row>
    <row r="3366" spans="1:7" x14ac:dyDescent="0.2">
      <c r="A3366" t="s">
        <v>8183</v>
      </c>
      <c r="B3366" t="s">
        <v>14415</v>
      </c>
      <c r="C3366" t="s">
        <v>14416</v>
      </c>
      <c r="D3366" t="s">
        <v>14399</v>
      </c>
      <c r="E3366" t="s">
        <v>14417</v>
      </c>
      <c r="F3366" t="s">
        <v>4419</v>
      </c>
      <c r="G3366" t="s">
        <v>4420</v>
      </c>
    </row>
    <row r="3367" spans="1:7" x14ac:dyDescent="0.2">
      <c r="A3367" t="s">
        <v>8171</v>
      </c>
      <c r="B3367" t="s">
        <v>14418</v>
      </c>
      <c r="C3367" t="s">
        <v>14419</v>
      </c>
      <c r="D3367" t="s">
        <v>14399</v>
      </c>
      <c r="E3367" t="s">
        <v>14399</v>
      </c>
      <c r="F3367" t="s">
        <v>4421</v>
      </c>
      <c r="G3367" t="s">
        <v>4422</v>
      </c>
    </row>
    <row r="3368" spans="1:7" x14ac:dyDescent="0.2">
      <c r="A3368" t="s">
        <v>8285</v>
      </c>
      <c r="B3368" t="s">
        <v>14420</v>
      </c>
      <c r="C3368" t="s">
        <v>14421</v>
      </c>
      <c r="D3368" t="s">
        <v>14399</v>
      </c>
      <c r="E3368" t="s">
        <v>14399</v>
      </c>
      <c r="F3368" t="s">
        <v>19511</v>
      </c>
      <c r="G3368" t="s">
        <v>4423</v>
      </c>
    </row>
    <row r="3369" spans="1:7" x14ac:dyDescent="0.2">
      <c r="A3369" t="s">
        <v>8186</v>
      </c>
      <c r="B3369" t="s">
        <v>14422</v>
      </c>
      <c r="C3369" t="s">
        <v>14423</v>
      </c>
      <c r="D3369" t="s">
        <v>14399</v>
      </c>
      <c r="E3369" t="s">
        <v>14399</v>
      </c>
      <c r="F3369" t="s">
        <v>19511</v>
      </c>
      <c r="G3369" t="s">
        <v>19511</v>
      </c>
    </row>
    <row r="3370" spans="1:7" x14ac:dyDescent="0.2">
      <c r="A3370" t="s">
        <v>8174</v>
      </c>
      <c r="B3370" t="s">
        <v>14424</v>
      </c>
      <c r="C3370" t="s">
        <v>14425</v>
      </c>
      <c r="D3370" t="s">
        <v>14399</v>
      </c>
      <c r="E3370" t="s">
        <v>14399</v>
      </c>
      <c r="F3370" t="s">
        <v>19511</v>
      </c>
      <c r="G3370" t="s">
        <v>4424</v>
      </c>
    </row>
    <row r="3371" spans="1:7" x14ac:dyDescent="0.2">
      <c r="A3371" t="s">
        <v>8183</v>
      </c>
      <c r="B3371" t="s">
        <v>14426</v>
      </c>
      <c r="C3371" t="s">
        <v>14427</v>
      </c>
      <c r="D3371" t="s">
        <v>14399</v>
      </c>
      <c r="E3371" t="s">
        <v>14428</v>
      </c>
      <c r="F3371" t="s">
        <v>19511</v>
      </c>
      <c r="G3371" t="s">
        <v>4425</v>
      </c>
    </row>
    <row r="3372" spans="1:7" x14ac:dyDescent="0.2">
      <c r="A3372" t="s">
        <v>8285</v>
      </c>
      <c r="B3372" t="s">
        <v>14429</v>
      </c>
      <c r="C3372" t="s">
        <v>14430</v>
      </c>
      <c r="D3372" t="s">
        <v>14399</v>
      </c>
      <c r="E3372" t="s">
        <v>14399</v>
      </c>
      <c r="F3372" t="s">
        <v>19511</v>
      </c>
      <c r="G3372" t="s">
        <v>19511</v>
      </c>
    </row>
    <row r="3373" spans="1:7" x14ac:dyDescent="0.2">
      <c r="A3373" t="s">
        <v>8183</v>
      </c>
      <c r="B3373" t="s">
        <v>14431</v>
      </c>
      <c r="C3373" t="s">
        <v>14432</v>
      </c>
      <c r="D3373" t="s">
        <v>14399</v>
      </c>
      <c r="E3373" t="s">
        <v>14433</v>
      </c>
      <c r="F3373" t="s">
        <v>4426</v>
      </c>
      <c r="G3373" t="s">
        <v>4427</v>
      </c>
    </row>
    <row r="3374" spans="1:7" x14ac:dyDescent="0.2">
      <c r="A3374" t="s">
        <v>8183</v>
      </c>
      <c r="B3374" t="s">
        <v>14434</v>
      </c>
      <c r="C3374" t="s">
        <v>14435</v>
      </c>
      <c r="D3374" t="s">
        <v>14399</v>
      </c>
      <c r="E3374" t="s">
        <v>19511</v>
      </c>
      <c r="F3374" t="s">
        <v>19529</v>
      </c>
      <c r="G3374" t="s">
        <v>4428</v>
      </c>
    </row>
    <row r="3375" spans="1:7" x14ac:dyDescent="0.2">
      <c r="A3375" t="s">
        <v>8183</v>
      </c>
      <c r="B3375" t="s">
        <v>14437</v>
      </c>
      <c r="C3375" t="s">
        <v>14438</v>
      </c>
      <c r="D3375" t="s">
        <v>14399</v>
      </c>
      <c r="E3375" t="s">
        <v>19511</v>
      </c>
      <c r="F3375" t="s">
        <v>19511</v>
      </c>
      <c r="G3375" t="s">
        <v>4429</v>
      </c>
    </row>
    <row r="3376" spans="1:7" x14ac:dyDescent="0.2">
      <c r="A3376" t="s">
        <v>8216</v>
      </c>
      <c r="B3376" t="s">
        <v>14439</v>
      </c>
      <c r="C3376" t="s">
        <v>14440</v>
      </c>
      <c r="D3376" t="s">
        <v>14399</v>
      </c>
      <c r="E3376" t="s">
        <v>19511</v>
      </c>
      <c r="F3376" t="s">
        <v>19511</v>
      </c>
      <c r="G3376" t="s">
        <v>4430</v>
      </c>
    </row>
    <row r="3377" spans="1:7" x14ac:dyDescent="0.2">
      <c r="A3377" t="s">
        <v>8183</v>
      </c>
      <c r="B3377" t="s">
        <v>14441</v>
      </c>
      <c r="C3377" t="s">
        <v>14442</v>
      </c>
      <c r="D3377" t="s">
        <v>14399</v>
      </c>
      <c r="E3377" t="s">
        <v>4431</v>
      </c>
      <c r="F3377" t="s">
        <v>19511</v>
      </c>
      <c r="G3377" t="s">
        <v>4432</v>
      </c>
    </row>
    <row r="3378" spans="1:7" x14ac:dyDescent="0.2">
      <c r="A3378" t="s">
        <v>8186</v>
      </c>
      <c r="B3378" t="s">
        <v>14443</v>
      </c>
      <c r="C3378" t="s">
        <v>14444</v>
      </c>
      <c r="D3378" t="s">
        <v>14399</v>
      </c>
      <c r="E3378" t="s">
        <v>14445</v>
      </c>
      <c r="F3378" t="s">
        <v>19511</v>
      </c>
      <c r="G3378" t="s">
        <v>19511</v>
      </c>
    </row>
    <row r="3379" spans="1:7" x14ac:dyDescent="0.2">
      <c r="A3379" t="s">
        <v>8183</v>
      </c>
      <c r="B3379" t="s">
        <v>14446</v>
      </c>
      <c r="C3379" t="s">
        <v>14447</v>
      </c>
      <c r="D3379" t="s">
        <v>14399</v>
      </c>
      <c r="E3379" t="s">
        <v>14399</v>
      </c>
      <c r="F3379" t="s">
        <v>19511</v>
      </c>
      <c r="G3379" t="s">
        <v>19511</v>
      </c>
    </row>
    <row r="3380" spans="1:7" x14ac:dyDescent="0.2">
      <c r="A3380" t="s">
        <v>8186</v>
      </c>
      <c r="B3380" t="s">
        <v>14448</v>
      </c>
      <c r="C3380" t="s">
        <v>14449</v>
      </c>
      <c r="D3380" t="s">
        <v>14399</v>
      </c>
      <c r="E3380" t="s">
        <v>14399</v>
      </c>
      <c r="F3380" t="s">
        <v>4433</v>
      </c>
      <c r="G3380" t="s">
        <v>4434</v>
      </c>
    </row>
    <row r="3381" spans="1:7" x14ac:dyDescent="0.2">
      <c r="A3381" t="s">
        <v>8186</v>
      </c>
      <c r="B3381" t="s">
        <v>14450</v>
      </c>
      <c r="C3381" t="s">
        <v>14451</v>
      </c>
      <c r="D3381" t="s">
        <v>14399</v>
      </c>
      <c r="E3381" t="s">
        <v>14399</v>
      </c>
      <c r="F3381" t="s">
        <v>4435</v>
      </c>
      <c r="G3381" t="s">
        <v>4436</v>
      </c>
    </row>
    <row r="3382" spans="1:7" x14ac:dyDescent="0.2">
      <c r="A3382" t="s">
        <v>8186</v>
      </c>
      <c r="B3382" t="s">
        <v>14452</v>
      </c>
      <c r="C3382" t="s">
        <v>14453</v>
      </c>
      <c r="D3382" t="s">
        <v>14399</v>
      </c>
      <c r="E3382" t="s">
        <v>14399</v>
      </c>
      <c r="F3382" t="s">
        <v>4437</v>
      </c>
      <c r="G3382" t="s">
        <v>4438</v>
      </c>
    </row>
    <row r="3383" spans="1:7" x14ac:dyDescent="0.2">
      <c r="A3383" t="s">
        <v>8186</v>
      </c>
      <c r="B3383" t="s">
        <v>14454</v>
      </c>
      <c r="C3383" t="s">
        <v>14455</v>
      </c>
      <c r="D3383" t="s">
        <v>14399</v>
      </c>
      <c r="E3383" t="s">
        <v>14399</v>
      </c>
      <c r="F3383" t="s">
        <v>4439</v>
      </c>
      <c r="G3383" t="s">
        <v>4440</v>
      </c>
    </row>
    <row r="3384" spans="1:7" x14ac:dyDescent="0.2">
      <c r="A3384" t="s">
        <v>8171</v>
      </c>
      <c r="B3384" t="s">
        <v>14456</v>
      </c>
      <c r="C3384" t="s">
        <v>14457</v>
      </c>
      <c r="D3384" t="s">
        <v>14399</v>
      </c>
      <c r="E3384" t="s">
        <v>14399</v>
      </c>
      <c r="F3384" t="s">
        <v>19511</v>
      </c>
      <c r="G3384" t="s">
        <v>19511</v>
      </c>
    </row>
    <row r="3385" spans="1:7" x14ac:dyDescent="0.2">
      <c r="A3385" t="s">
        <v>8183</v>
      </c>
      <c r="B3385" t="s">
        <v>14458</v>
      </c>
      <c r="C3385" t="s">
        <v>14459</v>
      </c>
      <c r="D3385" t="s">
        <v>14399</v>
      </c>
      <c r="E3385" t="s">
        <v>14460</v>
      </c>
      <c r="F3385" t="s">
        <v>4441</v>
      </c>
      <c r="G3385" t="s">
        <v>4442</v>
      </c>
    </row>
    <row r="3386" spans="1:7" x14ac:dyDescent="0.2">
      <c r="A3386" t="s">
        <v>8183</v>
      </c>
      <c r="B3386" t="s">
        <v>14461</v>
      </c>
      <c r="C3386" t="s">
        <v>14462</v>
      </c>
      <c r="D3386" t="s">
        <v>14399</v>
      </c>
      <c r="E3386" t="s">
        <v>14399</v>
      </c>
      <c r="F3386" t="s">
        <v>4443</v>
      </c>
      <c r="G3386" t="s">
        <v>4444</v>
      </c>
    </row>
    <row r="3387" spans="1:7" x14ac:dyDescent="0.2">
      <c r="A3387" t="s">
        <v>8183</v>
      </c>
      <c r="B3387" t="s">
        <v>14463</v>
      </c>
      <c r="C3387" t="s">
        <v>14464</v>
      </c>
      <c r="D3387" t="s">
        <v>14399</v>
      </c>
      <c r="E3387" t="s">
        <v>14399</v>
      </c>
      <c r="F3387" t="s">
        <v>4445</v>
      </c>
      <c r="G3387" t="s">
        <v>4446</v>
      </c>
    </row>
    <row r="3388" spans="1:7" x14ac:dyDescent="0.2">
      <c r="A3388" t="s">
        <v>8177</v>
      </c>
      <c r="B3388" t="s">
        <v>14465</v>
      </c>
      <c r="C3388" t="s">
        <v>14466</v>
      </c>
      <c r="D3388" t="s">
        <v>14399</v>
      </c>
      <c r="E3388" t="s">
        <v>14399</v>
      </c>
      <c r="F3388" t="s">
        <v>4447</v>
      </c>
      <c r="G3388" t="s">
        <v>4448</v>
      </c>
    </row>
    <row r="3389" spans="1:7" x14ac:dyDescent="0.2">
      <c r="A3389" t="s">
        <v>8177</v>
      </c>
      <c r="B3389" t="s">
        <v>13757</v>
      </c>
      <c r="C3389" t="s">
        <v>14467</v>
      </c>
      <c r="D3389" t="s">
        <v>14399</v>
      </c>
      <c r="E3389" t="s">
        <v>14399</v>
      </c>
      <c r="F3389" t="s">
        <v>19511</v>
      </c>
      <c r="G3389" t="s">
        <v>19511</v>
      </c>
    </row>
    <row r="3390" spans="1:7" x14ac:dyDescent="0.2">
      <c r="A3390" t="s">
        <v>8177</v>
      </c>
      <c r="B3390" t="s">
        <v>14468</v>
      </c>
      <c r="C3390" t="s">
        <v>14469</v>
      </c>
      <c r="D3390" t="s">
        <v>14399</v>
      </c>
      <c r="E3390" t="s">
        <v>14399</v>
      </c>
      <c r="F3390" t="s">
        <v>4449</v>
      </c>
      <c r="G3390" t="s">
        <v>4450</v>
      </c>
    </row>
    <row r="3391" spans="1:7" x14ac:dyDescent="0.2">
      <c r="A3391" t="s">
        <v>8177</v>
      </c>
      <c r="B3391" t="s">
        <v>13685</v>
      </c>
      <c r="C3391" t="s">
        <v>14470</v>
      </c>
      <c r="D3391" t="s">
        <v>14399</v>
      </c>
      <c r="E3391" t="s">
        <v>14399</v>
      </c>
      <c r="F3391" t="s">
        <v>19511</v>
      </c>
      <c r="G3391" t="s">
        <v>19511</v>
      </c>
    </row>
    <row r="3392" spans="1:7" x14ac:dyDescent="0.2">
      <c r="A3392" t="s">
        <v>8183</v>
      </c>
      <c r="B3392" t="s">
        <v>14471</v>
      </c>
      <c r="C3392" t="s">
        <v>14472</v>
      </c>
      <c r="D3392" t="s">
        <v>14399</v>
      </c>
      <c r="E3392" t="s">
        <v>14399</v>
      </c>
      <c r="F3392" t="s">
        <v>19511</v>
      </c>
      <c r="G3392" t="s">
        <v>4451</v>
      </c>
    </row>
    <row r="3393" spans="1:7" x14ac:dyDescent="0.2">
      <c r="A3393" t="s">
        <v>8186</v>
      </c>
      <c r="B3393" t="s">
        <v>14473</v>
      </c>
      <c r="C3393" t="s">
        <v>14474</v>
      </c>
      <c r="D3393" t="s">
        <v>14399</v>
      </c>
      <c r="E3393" t="s">
        <v>14399</v>
      </c>
      <c r="F3393" t="s">
        <v>4452</v>
      </c>
      <c r="G3393" t="s">
        <v>4453</v>
      </c>
    </row>
    <row r="3394" spans="1:7" x14ac:dyDescent="0.2">
      <c r="A3394" t="s">
        <v>8186</v>
      </c>
      <c r="B3394" t="s">
        <v>14475</v>
      </c>
      <c r="C3394" t="s">
        <v>14476</v>
      </c>
      <c r="D3394" t="s">
        <v>14399</v>
      </c>
      <c r="E3394" t="s">
        <v>14399</v>
      </c>
      <c r="F3394" t="s">
        <v>19511</v>
      </c>
      <c r="G3394" t="s">
        <v>19511</v>
      </c>
    </row>
    <row r="3395" spans="1:7" x14ac:dyDescent="0.2">
      <c r="A3395" t="s">
        <v>8216</v>
      </c>
      <c r="B3395" t="s">
        <v>14477</v>
      </c>
      <c r="C3395" t="s">
        <v>14478</v>
      </c>
      <c r="D3395" t="s">
        <v>14399</v>
      </c>
      <c r="E3395" t="s">
        <v>14399</v>
      </c>
      <c r="F3395" t="s">
        <v>19511</v>
      </c>
      <c r="G3395" t="s">
        <v>19511</v>
      </c>
    </row>
    <row r="3396" spans="1:7" x14ac:dyDescent="0.2">
      <c r="A3396" t="s">
        <v>8216</v>
      </c>
      <c r="B3396" t="s">
        <v>14479</v>
      </c>
      <c r="C3396" t="s">
        <v>14480</v>
      </c>
      <c r="D3396" t="s">
        <v>14399</v>
      </c>
      <c r="E3396" t="s">
        <v>14399</v>
      </c>
      <c r="F3396" t="s">
        <v>19511</v>
      </c>
      <c r="G3396" t="s">
        <v>4454</v>
      </c>
    </row>
    <row r="3397" spans="1:7" x14ac:dyDescent="0.2">
      <c r="A3397" t="s">
        <v>8285</v>
      </c>
      <c r="B3397" t="s">
        <v>14481</v>
      </c>
      <c r="C3397" t="s">
        <v>14482</v>
      </c>
      <c r="D3397" t="s">
        <v>14399</v>
      </c>
      <c r="E3397" t="s">
        <v>14399</v>
      </c>
      <c r="F3397" t="s">
        <v>4455</v>
      </c>
      <c r="G3397" t="s">
        <v>4456</v>
      </c>
    </row>
    <row r="3398" spans="1:7" x14ac:dyDescent="0.2">
      <c r="A3398" t="s">
        <v>8285</v>
      </c>
      <c r="B3398" t="s">
        <v>14483</v>
      </c>
      <c r="C3398" t="s">
        <v>19511</v>
      </c>
      <c r="D3398" t="s">
        <v>14399</v>
      </c>
      <c r="E3398" t="s">
        <v>14399</v>
      </c>
      <c r="F3398" t="s">
        <v>19511</v>
      </c>
      <c r="G3398" t="s">
        <v>19511</v>
      </c>
    </row>
    <row r="3399" spans="1:7" x14ac:dyDescent="0.2">
      <c r="A3399" t="s">
        <v>8183</v>
      </c>
      <c r="B3399" t="s">
        <v>14484</v>
      </c>
      <c r="C3399" t="s">
        <v>14485</v>
      </c>
      <c r="D3399" t="s">
        <v>14399</v>
      </c>
      <c r="E3399" t="s">
        <v>19511</v>
      </c>
      <c r="F3399" t="s">
        <v>4457</v>
      </c>
      <c r="G3399" t="s">
        <v>4458</v>
      </c>
    </row>
    <row r="3400" spans="1:7" x14ac:dyDescent="0.2">
      <c r="A3400" t="s">
        <v>8216</v>
      </c>
      <c r="B3400" t="s">
        <v>14486</v>
      </c>
      <c r="C3400" t="s">
        <v>14487</v>
      </c>
      <c r="D3400" t="s">
        <v>14399</v>
      </c>
      <c r="E3400" t="s">
        <v>14399</v>
      </c>
      <c r="F3400" t="s">
        <v>4459</v>
      </c>
      <c r="G3400" t="s">
        <v>4460</v>
      </c>
    </row>
    <row r="3401" spans="1:7" x14ac:dyDescent="0.2">
      <c r="A3401" t="s">
        <v>8216</v>
      </c>
      <c r="B3401" t="s">
        <v>14488</v>
      </c>
      <c r="C3401" t="s">
        <v>14489</v>
      </c>
      <c r="D3401" t="s">
        <v>14399</v>
      </c>
      <c r="E3401" t="s">
        <v>19511</v>
      </c>
      <c r="F3401" t="s">
        <v>4461</v>
      </c>
      <c r="G3401" t="s">
        <v>4462</v>
      </c>
    </row>
    <row r="3402" spans="1:7" x14ac:dyDescent="0.2">
      <c r="A3402" t="s">
        <v>8183</v>
      </c>
      <c r="B3402" t="s">
        <v>14490</v>
      </c>
      <c r="C3402" t="s">
        <v>14491</v>
      </c>
      <c r="D3402" t="s">
        <v>14399</v>
      </c>
      <c r="E3402" t="s">
        <v>19511</v>
      </c>
      <c r="F3402" t="s">
        <v>19511</v>
      </c>
      <c r="G3402" t="s">
        <v>4463</v>
      </c>
    </row>
    <row r="3403" spans="1:7" x14ac:dyDescent="0.2">
      <c r="A3403" t="s">
        <v>8216</v>
      </c>
      <c r="B3403" t="s">
        <v>14492</v>
      </c>
      <c r="C3403" t="s">
        <v>14493</v>
      </c>
      <c r="D3403" t="s">
        <v>14399</v>
      </c>
      <c r="E3403" t="s">
        <v>19511</v>
      </c>
      <c r="F3403" t="s">
        <v>4464</v>
      </c>
      <c r="G3403" t="s">
        <v>4465</v>
      </c>
    </row>
    <row r="3404" spans="1:7" x14ac:dyDescent="0.2">
      <c r="A3404" t="s">
        <v>8171</v>
      </c>
      <c r="B3404" t="s">
        <v>14494</v>
      </c>
      <c r="C3404" t="s">
        <v>4466</v>
      </c>
      <c r="D3404" t="s">
        <v>14399</v>
      </c>
      <c r="E3404" t="s">
        <v>14495</v>
      </c>
      <c r="F3404" t="s">
        <v>4467</v>
      </c>
      <c r="G3404" t="s">
        <v>4468</v>
      </c>
    </row>
    <row r="3405" spans="1:7" x14ac:dyDescent="0.2">
      <c r="A3405" t="s">
        <v>8183</v>
      </c>
      <c r="B3405" t="s">
        <v>14496</v>
      </c>
      <c r="C3405" t="s">
        <v>14497</v>
      </c>
      <c r="D3405" t="s">
        <v>14399</v>
      </c>
      <c r="E3405" t="s">
        <v>14399</v>
      </c>
      <c r="F3405" t="s">
        <v>19511</v>
      </c>
      <c r="G3405" t="s">
        <v>4469</v>
      </c>
    </row>
    <row r="3406" spans="1:7" x14ac:dyDescent="0.2">
      <c r="A3406" t="s">
        <v>8216</v>
      </c>
      <c r="B3406" t="s">
        <v>14498</v>
      </c>
      <c r="C3406" t="s">
        <v>4470</v>
      </c>
      <c r="D3406" t="s">
        <v>14399</v>
      </c>
      <c r="E3406" t="s">
        <v>19511</v>
      </c>
      <c r="F3406" t="s">
        <v>19511</v>
      </c>
      <c r="G3406" t="s">
        <v>4471</v>
      </c>
    </row>
    <row r="3407" spans="1:7" x14ac:dyDescent="0.2">
      <c r="A3407" t="s">
        <v>8171</v>
      </c>
      <c r="B3407" t="s">
        <v>14499</v>
      </c>
      <c r="C3407" t="s">
        <v>14500</v>
      </c>
      <c r="D3407" t="s">
        <v>14399</v>
      </c>
      <c r="E3407" t="s">
        <v>14501</v>
      </c>
      <c r="F3407" t="s">
        <v>19511</v>
      </c>
      <c r="G3407" t="s">
        <v>4472</v>
      </c>
    </row>
    <row r="3408" spans="1:7" x14ac:dyDescent="0.2">
      <c r="A3408" t="s">
        <v>8216</v>
      </c>
      <c r="B3408" t="s">
        <v>14502</v>
      </c>
      <c r="C3408" t="s">
        <v>14503</v>
      </c>
      <c r="D3408" t="s">
        <v>14399</v>
      </c>
      <c r="E3408" t="s">
        <v>14399</v>
      </c>
      <c r="F3408" t="s">
        <v>19511</v>
      </c>
      <c r="G3408" t="s">
        <v>4473</v>
      </c>
    </row>
    <row r="3409" spans="1:7" x14ac:dyDescent="0.2">
      <c r="A3409" t="s">
        <v>8186</v>
      </c>
      <c r="B3409" t="s">
        <v>14504</v>
      </c>
      <c r="C3409" t="s">
        <v>4474</v>
      </c>
      <c r="D3409" t="s">
        <v>14505</v>
      </c>
      <c r="E3409" t="s">
        <v>14505</v>
      </c>
      <c r="F3409" t="s">
        <v>4475</v>
      </c>
      <c r="G3409" t="s">
        <v>4476</v>
      </c>
    </row>
    <row r="3410" spans="1:7" x14ac:dyDescent="0.2">
      <c r="A3410" t="s">
        <v>8186</v>
      </c>
      <c r="B3410" t="s">
        <v>14506</v>
      </c>
      <c r="C3410" t="s">
        <v>14507</v>
      </c>
      <c r="D3410" t="s">
        <v>14505</v>
      </c>
      <c r="E3410" t="s">
        <v>14505</v>
      </c>
      <c r="F3410" t="s">
        <v>19511</v>
      </c>
      <c r="G3410" t="s">
        <v>4477</v>
      </c>
    </row>
    <row r="3411" spans="1:7" x14ac:dyDescent="0.2">
      <c r="A3411" t="s">
        <v>8282</v>
      </c>
      <c r="B3411" t="s">
        <v>14508</v>
      </c>
      <c r="C3411" t="s">
        <v>14509</v>
      </c>
      <c r="D3411" t="s">
        <v>14505</v>
      </c>
      <c r="E3411" t="s">
        <v>19511</v>
      </c>
      <c r="F3411" t="s">
        <v>19511</v>
      </c>
      <c r="G3411" t="s">
        <v>4478</v>
      </c>
    </row>
    <row r="3412" spans="1:7" x14ac:dyDescent="0.2">
      <c r="A3412" t="s">
        <v>8174</v>
      </c>
      <c r="B3412" t="s">
        <v>14510</v>
      </c>
      <c r="C3412" t="s">
        <v>14511</v>
      </c>
      <c r="D3412" t="s">
        <v>14505</v>
      </c>
      <c r="E3412" t="s">
        <v>19511</v>
      </c>
      <c r="F3412" t="s">
        <v>19511</v>
      </c>
      <c r="G3412" t="s">
        <v>4479</v>
      </c>
    </row>
    <row r="3413" spans="1:7" x14ac:dyDescent="0.2">
      <c r="A3413" t="s">
        <v>8183</v>
      </c>
      <c r="B3413" t="s">
        <v>14512</v>
      </c>
      <c r="C3413" t="s">
        <v>4474</v>
      </c>
      <c r="D3413" t="s">
        <v>14505</v>
      </c>
      <c r="E3413" t="s">
        <v>14505</v>
      </c>
      <c r="F3413" t="s">
        <v>4475</v>
      </c>
      <c r="G3413" t="s">
        <v>4476</v>
      </c>
    </row>
    <row r="3414" spans="1:7" x14ac:dyDescent="0.2">
      <c r="A3414" t="s">
        <v>8183</v>
      </c>
      <c r="B3414" t="s">
        <v>14513</v>
      </c>
      <c r="C3414" t="s">
        <v>14514</v>
      </c>
      <c r="D3414" t="s">
        <v>14505</v>
      </c>
      <c r="E3414" t="s">
        <v>14505</v>
      </c>
      <c r="F3414" t="s">
        <v>4480</v>
      </c>
      <c r="G3414" t="s">
        <v>4481</v>
      </c>
    </row>
    <row r="3415" spans="1:7" x14ac:dyDescent="0.2">
      <c r="A3415" t="s">
        <v>8171</v>
      </c>
      <c r="B3415" t="s">
        <v>14515</v>
      </c>
      <c r="C3415" t="s">
        <v>14516</v>
      </c>
      <c r="D3415" t="s">
        <v>4494</v>
      </c>
      <c r="E3415" t="s">
        <v>4494</v>
      </c>
      <c r="F3415" t="s">
        <v>4482</v>
      </c>
      <c r="G3415" t="s">
        <v>4483</v>
      </c>
    </row>
    <row r="3416" spans="1:7" x14ac:dyDescent="0.2">
      <c r="A3416" t="s">
        <v>8186</v>
      </c>
      <c r="B3416" t="s">
        <v>14517</v>
      </c>
      <c r="C3416" t="s">
        <v>14518</v>
      </c>
      <c r="D3416" t="s">
        <v>4494</v>
      </c>
      <c r="E3416" t="s">
        <v>4494</v>
      </c>
      <c r="F3416" t="s">
        <v>4484</v>
      </c>
      <c r="G3416" t="s">
        <v>4485</v>
      </c>
    </row>
    <row r="3417" spans="1:7" x14ac:dyDescent="0.2">
      <c r="A3417" t="s">
        <v>8186</v>
      </c>
      <c r="B3417" t="s">
        <v>14519</v>
      </c>
      <c r="C3417" t="s">
        <v>4486</v>
      </c>
      <c r="D3417" t="s">
        <v>4494</v>
      </c>
      <c r="E3417" t="s">
        <v>14520</v>
      </c>
      <c r="F3417" t="s">
        <v>4487</v>
      </c>
      <c r="G3417" t="s">
        <v>4488</v>
      </c>
    </row>
    <row r="3418" spans="1:7" x14ac:dyDescent="0.2">
      <c r="A3418" t="s">
        <v>8216</v>
      </c>
      <c r="B3418" t="s">
        <v>14521</v>
      </c>
      <c r="C3418" t="s">
        <v>14522</v>
      </c>
      <c r="D3418" t="s">
        <v>4494</v>
      </c>
      <c r="E3418" t="s">
        <v>19511</v>
      </c>
      <c r="F3418" t="s">
        <v>4489</v>
      </c>
      <c r="G3418" t="s">
        <v>19511</v>
      </c>
    </row>
    <row r="3419" spans="1:7" x14ac:dyDescent="0.2">
      <c r="A3419" t="s">
        <v>8216</v>
      </c>
      <c r="B3419" t="s">
        <v>14523</v>
      </c>
      <c r="C3419" t="s">
        <v>14524</v>
      </c>
      <c r="D3419" t="s">
        <v>4494</v>
      </c>
      <c r="E3419" t="s">
        <v>19511</v>
      </c>
      <c r="F3419" t="s">
        <v>4490</v>
      </c>
      <c r="G3419" t="s">
        <v>4491</v>
      </c>
    </row>
    <row r="3420" spans="1:7" x14ac:dyDescent="0.2">
      <c r="A3420" t="s">
        <v>8183</v>
      </c>
      <c r="B3420" t="s">
        <v>14525</v>
      </c>
      <c r="C3420" t="s">
        <v>14526</v>
      </c>
      <c r="D3420" t="s">
        <v>4494</v>
      </c>
      <c r="E3420" t="s">
        <v>19511</v>
      </c>
      <c r="F3420" t="s">
        <v>4492</v>
      </c>
      <c r="G3420" t="s">
        <v>4493</v>
      </c>
    </row>
    <row r="3421" spans="1:7" x14ac:dyDescent="0.2">
      <c r="A3421" t="s">
        <v>8186</v>
      </c>
      <c r="B3421" t="s">
        <v>14527</v>
      </c>
      <c r="C3421" t="s">
        <v>14528</v>
      </c>
      <c r="D3421" t="s">
        <v>4494</v>
      </c>
      <c r="E3421" t="s">
        <v>4494</v>
      </c>
      <c r="F3421" t="s">
        <v>19511</v>
      </c>
      <c r="G3421" t="s">
        <v>4495</v>
      </c>
    </row>
    <row r="3422" spans="1:7" x14ac:dyDescent="0.2">
      <c r="A3422" t="s">
        <v>8186</v>
      </c>
      <c r="B3422" t="s">
        <v>14344</v>
      </c>
      <c r="C3422" t="s">
        <v>14529</v>
      </c>
      <c r="D3422" t="s">
        <v>4494</v>
      </c>
      <c r="E3422" t="s">
        <v>4494</v>
      </c>
      <c r="F3422" t="s">
        <v>4496</v>
      </c>
      <c r="G3422" t="s">
        <v>4497</v>
      </c>
    </row>
    <row r="3423" spans="1:7" x14ac:dyDescent="0.2">
      <c r="A3423" t="s">
        <v>8186</v>
      </c>
      <c r="B3423" t="s">
        <v>14530</v>
      </c>
      <c r="C3423" t="s">
        <v>14531</v>
      </c>
      <c r="D3423" t="s">
        <v>4494</v>
      </c>
      <c r="E3423" t="s">
        <v>4494</v>
      </c>
      <c r="F3423" t="s">
        <v>4498</v>
      </c>
      <c r="G3423" t="s">
        <v>4499</v>
      </c>
    </row>
    <row r="3424" spans="1:7" x14ac:dyDescent="0.2">
      <c r="A3424" t="s">
        <v>8177</v>
      </c>
      <c r="B3424" t="s">
        <v>9483</v>
      </c>
      <c r="C3424" t="s">
        <v>14532</v>
      </c>
      <c r="D3424" t="s">
        <v>4494</v>
      </c>
      <c r="E3424" t="s">
        <v>4494</v>
      </c>
      <c r="F3424" t="s">
        <v>4500</v>
      </c>
      <c r="G3424" t="s">
        <v>4501</v>
      </c>
    </row>
    <row r="3425" spans="1:7" x14ac:dyDescent="0.2">
      <c r="A3425" t="s">
        <v>8177</v>
      </c>
      <c r="B3425" t="s">
        <v>10437</v>
      </c>
      <c r="C3425" t="s">
        <v>14533</v>
      </c>
      <c r="D3425" t="s">
        <v>4494</v>
      </c>
      <c r="E3425" t="s">
        <v>14534</v>
      </c>
      <c r="F3425" t="s">
        <v>19511</v>
      </c>
      <c r="G3425" t="s">
        <v>4502</v>
      </c>
    </row>
    <row r="3426" spans="1:7" x14ac:dyDescent="0.2">
      <c r="A3426" t="s">
        <v>8186</v>
      </c>
      <c r="B3426" t="s">
        <v>14535</v>
      </c>
      <c r="C3426" t="s">
        <v>14536</v>
      </c>
      <c r="D3426" t="s">
        <v>4494</v>
      </c>
      <c r="E3426" t="s">
        <v>14537</v>
      </c>
      <c r="F3426" t="s">
        <v>19511</v>
      </c>
      <c r="G3426" t="s">
        <v>4503</v>
      </c>
    </row>
    <row r="3427" spans="1:7" x14ac:dyDescent="0.2">
      <c r="A3427" t="s">
        <v>8171</v>
      </c>
      <c r="B3427" t="s">
        <v>14538</v>
      </c>
      <c r="C3427" t="s">
        <v>14539</v>
      </c>
      <c r="D3427" t="s">
        <v>4494</v>
      </c>
      <c r="E3427" t="s">
        <v>14540</v>
      </c>
      <c r="F3427" t="s">
        <v>4504</v>
      </c>
      <c r="G3427" t="s">
        <v>4505</v>
      </c>
    </row>
    <row r="3428" spans="1:7" x14ac:dyDescent="0.2">
      <c r="A3428" t="s">
        <v>8183</v>
      </c>
      <c r="B3428" t="s">
        <v>14541</v>
      </c>
      <c r="C3428" t="s">
        <v>14542</v>
      </c>
      <c r="D3428" t="s">
        <v>4494</v>
      </c>
      <c r="E3428" t="s">
        <v>4494</v>
      </c>
      <c r="F3428" t="s">
        <v>19511</v>
      </c>
      <c r="G3428" t="s">
        <v>4506</v>
      </c>
    </row>
    <row r="3429" spans="1:7" x14ac:dyDescent="0.2">
      <c r="A3429" t="s">
        <v>8177</v>
      </c>
      <c r="B3429" t="s">
        <v>14543</v>
      </c>
      <c r="C3429" t="s">
        <v>14544</v>
      </c>
      <c r="D3429" t="s">
        <v>4494</v>
      </c>
      <c r="E3429" t="s">
        <v>4494</v>
      </c>
      <c r="F3429" t="s">
        <v>4507</v>
      </c>
      <c r="G3429" t="s">
        <v>4508</v>
      </c>
    </row>
    <row r="3430" spans="1:7" x14ac:dyDescent="0.2">
      <c r="A3430" t="s">
        <v>8183</v>
      </c>
      <c r="B3430" t="s">
        <v>14545</v>
      </c>
      <c r="C3430" t="s">
        <v>14546</v>
      </c>
      <c r="D3430" t="s">
        <v>14547</v>
      </c>
      <c r="E3430" t="s">
        <v>13260</v>
      </c>
      <c r="F3430" t="s">
        <v>19511</v>
      </c>
      <c r="G3430" t="s">
        <v>19511</v>
      </c>
    </row>
    <row r="3431" spans="1:7" x14ac:dyDescent="0.2">
      <c r="A3431" t="s">
        <v>8177</v>
      </c>
      <c r="B3431" t="s">
        <v>14548</v>
      </c>
      <c r="C3431" t="s">
        <v>14549</v>
      </c>
      <c r="D3431" t="s">
        <v>14547</v>
      </c>
      <c r="E3431" t="s">
        <v>14547</v>
      </c>
      <c r="F3431" t="s">
        <v>19511</v>
      </c>
      <c r="G3431" t="s">
        <v>19511</v>
      </c>
    </row>
    <row r="3432" spans="1:7" x14ac:dyDescent="0.2">
      <c r="A3432" t="s">
        <v>8177</v>
      </c>
      <c r="B3432" t="s">
        <v>14550</v>
      </c>
      <c r="C3432" t="s">
        <v>14551</v>
      </c>
      <c r="D3432" t="s">
        <v>14547</v>
      </c>
      <c r="E3432" t="s">
        <v>14547</v>
      </c>
      <c r="F3432" t="s">
        <v>19511</v>
      </c>
      <c r="G3432" t="s">
        <v>19511</v>
      </c>
    </row>
    <row r="3433" spans="1:7" x14ac:dyDescent="0.2">
      <c r="A3433" t="s">
        <v>8186</v>
      </c>
      <c r="B3433" t="s">
        <v>9319</v>
      </c>
      <c r="C3433" t="s">
        <v>14552</v>
      </c>
      <c r="D3433" t="s">
        <v>14547</v>
      </c>
      <c r="E3433" t="s">
        <v>14547</v>
      </c>
      <c r="F3433" t="s">
        <v>19511</v>
      </c>
      <c r="G3433" t="s">
        <v>19511</v>
      </c>
    </row>
    <row r="3434" spans="1:7" x14ac:dyDescent="0.2">
      <c r="A3434" t="s">
        <v>8523</v>
      </c>
      <c r="B3434" t="s">
        <v>14553</v>
      </c>
      <c r="C3434" t="s">
        <v>19511</v>
      </c>
      <c r="D3434" t="s">
        <v>14547</v>
      </c>
      <c r="E3434" t="s">
        <v>14554</v>
      </c>
      <c r="F3434" t="s">
        <v>4509</v>
      </c>
      <c r="G3434" t="s">
        <v>4510</v>
      </c>
    </row>
    <row r="3435" spans="1:7" x14ac:dyDescent="0.2">
      <c r="A3435" t="s">
        <v>8285</v>
      </c>
      <c r="B3435" t="s">
        <v>14555</v>
      </c>
      <c r="C3435" t="s">
        <v>14556</v>
      </c>
      <c r="D3435" t="s">
        <v>14547</v>
      </c>
      <c r="E3435" t="s">
        <v>19511</v>
      </c>
      <c r="F3435" t="s">
        <v>19511</v>
      </c>
      <c r="G3435" t="s">
        <v>4511</v>
      </c>
    </row>
    <row r="3436" spans="1:7" x14ac:dyDescent="0.2">
      <c r="A3436" t="s">
        <v>8183</v>
      </c>
      <c r="B3436" t="s">
        <v>14557</v>
      </c>
      <c r="C3436" t="s">
        <v>14558</v>
      </c>
      <c r="D3436" t="s">
        <v>14547</v>
      </c>
      <c r="E3436" t="s">
        <v>19511</v>
      </c>
      <c r="F3436" t="s">
        <v>19511</v>
      </c>
      <c r="G3436" t="s">
        <v>4512</v>
      </c>
    </row>
    <row r="3437" spans="1:7" x14ac:dyDescent="0.2">
      <c r="A3437" t="s">
        <v>8183</v>
      </c>
      <c r="B3437" t="s">
        <v>14559</v>
      </c>
      <c r="C3437" t="s">
        <v>14560</v>
      </c>
      <c r="D3437" t="s">
        <v>14547</v>
      </c>
      <c r="E3437" t="s">
        <v>14561</v>
      </c>
      <c r="F3437" t="s">
        <v>19511</v>
      </c>
      <c r="G3437" t="s">
        <v>4513</v>
      </c>
    </row>
    <row r="3438" spans="1:7" x14ac:dyDescent="0.2">
      <c r="A3438" t="s">
        <v>8220</v>
      </c>
      <c r="B3438" t="s">
        <v>14562</v>
      </c>
      <c r="C3438" t="s">
        <v>19511</v>
      </c>
      <c r="D3438" t="s">
        <v>14547</v>
      </c>
      <c r="E3438" t="s">
        <v>14563</v>
      </c>
      <c r="F3438" t="s">
        <v>19511</v>
      </c>
      <c r="G3438" t="s">
        <v>4514</v>
      </c>
    </row>
    <row r="3439" spans="1:7" x14ac:dyDescent="0.2">
      <c r="A3439" t="s">
        <v>8183</v>
      </c>
      <c r="B3439" t="s">
        <v>14564</v>
      </c>
      <c r="C3439" t="s">
        <v>14565</v>
      </c>
      <c r="D3439" t="s">
        <v>14547</v>
      </c>
      <c r="E3439" t="s">
        <v>14547</v>
      </c>
      <c r="F3439" t="s">
        <v>19511</v>
      </c>
      <c r="G3439" t="s">
        <v>19511</v>
      </c>
    </row>
    <row r="3440" spans="1:7" x14ac:dyDescent="0.2">
      <c r="A3440" t="s">
        <v>8183</v>
      </c>
      <c r="B3440" t="s">
        <v>14566</v>
      </c>
      <c r="C3440" t="s">
        <v>14567</v>
      </c>
      <c r="D3440" t="s">
        <v>14547</v>
      </c>
      <c r="E3440" t="s">
        <v>14547</v>
      </c>
      <c r="F3440" t="s">
        <v>19511</v>
      </c>
      <c r="G3440" t="s">
        <v>19511</v>
      </c>
    </row>
    <row r="3441" spans="1:7" x14ac:dyDescent="0.2">
      <c r="A3441" t="s">
        <v>8183</v>
      </c>
      <c r="B3441" t="s">
        <v>14568</v>
      </c>
      <c r="C3441" t="s">
        <v>14567</v>
      </c>
      <c r="D3441" t="s">
        <v>14547</v>
      </c>
      <c r="E3441" t="s">
        <v>14547</v>
      </c>
      <c r="F3441" t="s">
        <v>4515</v>
      </c>
      <c r="G3441" t="s">
        <v>4516</v>
      </c>
    </row>
    <row r="3442" spans="1:7" x14ac:dyDescent="0.2">
      <c r="A3442" t="s">
        <v>8171</v>
      </c>
      <c r="B3442" t="s">
        <v>14569</v>
      </c>
      <c r="C3442" t="s">
        <v>14570</v>
      </c>
      <c r="D3442" t="s">
        <v>14571</v>
      </c>
      <c r="E3442" t="s">
        <v>14571</v>
      </c>
      <c r="F3442" t="s">
        <v>4517</v>
      </c>
      <c r="G3442" t="s">
        <v>4518</v>
      </c>
    </row>
    <row r="3443" spans="1:7" x14ac:dyDescent="0.2">
      <c r="A3443" t="s">
        <v>8186</v>
      </c>
      <c r="B3443" t="s">
        <v>14572</v>
      </c>
      <c r="C3443" t="s">
        <v>19511</v>
      </c>
      <c r="D3443" t="s">
        <v>14571</v>
      </c>
      <c r="E3443" t="s">
        <v>19511</v>
      </c>
      <c r="F3443" t="s">
        <v>4519</v>
      </c>
      <c r="G3443" t="s">
        <v>19511</v>
      </c>
    </row>
    <row r="3444" spans="1:7" x14ac:dyDescent="0.2">
      <c r="A3444" t="s">
        <v>8171</v>
      </c>
      <c r="B3444" t="s">
        <v>14573</v>
      </c>
      <c r="C3444" t="s">
        <v>19511</v>
      </c>
      <c r="D3444" t="s">
        <v>14571</v>
      </c>
      <c r="E3444" t="s">
        <v>14574</v>
      </c>
      <c r="F3444" t="s">
        <v>4519</v>
      </c>
      <c r="G3444" t="s">
        <v>19511</v>
      </c>
    </row>
    <row r="3445" spans="1:7" x14ac:dyDescent="0.2">
      <c r="A3445" t="s">
        <v>8186</v>
      </c>
      <c r="B3445" t="s">
        <v>14575</v>
      </c>
      <c r="C3445" t="s">
        <v>14576</v>
      </c>
      <c r="D3445" t="s">
        <v>14571</v>
      </c>
      <c r="E3445" t="s">
        <v>14571</v>
      </c>
      <c r="F3445" t="s">
        <v>4520</v>
      </c>
      <c r="G3445" t="s">
        <v>4521</v>
      </c>
    </row>
    <row r="3446" spans="1:7" x14ac:dyDescent="0.2">
      <c r="A3446" t="s">
        <v>8174</v>
      </c>
      <c r="B3446" t="s">
        <v>14577</v>
      </c>
      <c r="C3446" t="s">
        <v>19511</v>
      </c>
      <c r="D3446" t="s">
        <v>14571</v>
      </c>
      <c r="E3446" t="s">
        <v>19511</v>
      </c>
      <c r="F3446" t="s">
        <v>19511</v>
      </c>
      <c r="G3446" t="s">
        <v>19511</v>
      </c>
    </row>
    <row r="3447" spans="1:7" x14ac:dyDescent="0.2">
      <c r="A3447" t="s">
        <v>8186</v>
      </c>
      <c r="B3447" t="s">
        <v>14578</v>
      </c>
      <c r="C3447" t="s">
        <v>14579</v>
      </c>
      <c r="D3447" t="s">
        <v>14571</v>
      </c>
      <c r="E3447" t="s">
        <v>19511</v>
      </c>
      <c r="F3447" t="s">
        <v>19511</v>
      </c>
      <c r="G3447" t="s">
        <v>4522</v>
      </c>
    </row>
    <row r="3448" spans="1:7" x14ac:dyDescent="0.2">
      <c r="A3448" t="s">
        <v>8174</v>
      </c>
      <c r="B3448" t="s">
        <v>14580</v>
      </c>
      <c r="C3448" t="s">
        <v>14581</v>
      </c>
      <c r="D3448" t="s">
        <v>14571</v>
      </c>
      <c r="E3448" t="s">
        <v>19511</v>
      </c>
      <c r="F3448" t="s">
        <v>19511</v>
      </c>
      <c r="G3448" t="s">
        <v>4523</v>
      </c>
    </row>
    <row r="3449" spans="1:7" x14ac:dyDescent="0.2">
      <c r="A3449" t="s">
        <v>8186</v>
      </c>
      <c r="B3449" t="s">
        <v>14582</v>
      </c>
      <c r="C3449" t="s">
        <v>14583</v>
      </c>
      <c r="D3449" t="s">
        <v>14571</v>
      </c>
      <c r="E3449" t="s">
        <v>14571</v>
      </c>
      <c r="F3449" t="s">
        <v>19511</v>
      </c>
      <c r="G3449" t="s">
        <v>19511</v>
      </c>
    </row>
    <row r="3450" spans="1:7" x14ac:dyDescent="0.2">
      <c r="A3450" t="s">
        <v>8186</v>
      </c>
      <c r="B3450" t="s">
        <v>14584</v>
      </c>
      <c r="C3450" t="s">
        <v>19511</v>
      </c>
      <c r="D3450" t="s">
        <v>14571</v>
      </c>
      <c r="E3450" t="s">
        <v>14585</v>
      </c>
      <c r="F3450" t="s">
        <v>19511</v>
      </c>
      <c r="G3450" t="s">
        <v>4524</v>
      </c>
    </row>
    <row r="3451" spans="1:7" x14ac:dyDescent="0.2">
      <c r="A3451" t="s">
        <v>8186</v>
      </c>
      <c r="B3451" t="s">
        <v>14586</v>
      </c>
      <c r="C3451" t="s">
        <v>14587</v>
      </c>
      <c r="D3451" t="s">
        <v>14571</v>
      </c>
      <c r="E3451" t="s">
        <v>14571</v>
      </c>
      <c r="F3451" t="s">
        <v>19511</v>
      </c>
      <c r="G3451" t="s">
        <v>4525</v>
      </c>
    </row>
    <row r="3452" spans="1:7" x14ac:dyDescent="0.2">
      <c r="A3452" t="s">
        <v>8186</v>
      </c>
      <c r="B3452" t="s">
        <v>14588</v>
      </c>
      <c r="C3452" t="s">
        <v>19511</v>
      </c>
      <c r="D3452" t="s">
        <v>14571</v>
      </c>
      <c r="E3452" t="s">
        <v>14589</v>
      </c>
      <c r="F3452" t="s">
        <v>19511</v>
      </c>
      <c r="G3452" t="s">
        <v>4526</v>
      </c>
    </row>
    <row r="3453" spans="1:7" x14ac:dyDescent="0.2">
      <c r="A3453" t="s">
        <v>8186</v>
      </c>
      <c r="B3453" t="s">
        <v>14590</v>
      </c>
      <c r="C3453" t="s">
        <v>14591</v>
      </c>
      <c r="D3453" t="s">
        <v>14571</v>
      </c>
      <c r="E3453" t="s">
        <v>14574</v>
      </c>
      <c r="F3453" t="s">
        <v>4527</v>
      </c>
      <c r="G3453" t="s">
        <v>4528</v>
      </c>
    </row>
    <row r="3454" spans="1:7" x14ac:dyDescent="0.2">
      <c r="A3454" t="s">
        <v>8186</v>
      </c>
      <c r="B3454" t="s">
        <v>14592</v>
      </c>
      <c r="C3454" t="s">
        <v>14593</v>
      </c>
      <c r="D3454" t="s">
        <v>14594</v>
      </c>
      <c r="E3454" t="s">
        <v>14594</v>
      </c>
      <c r="F3454" t="s">
        <v>4529</v>
      </c>
      <c r="G3454" t="s">
        <v>4530</v>
      </c>
    </row>
    <row r="3455" spans="1:7" x14ac:dyDescent="0.2">
      <c r="A3455" t="s">
        <v>8183</v>
      </c>
      <c r="B3455" t="s">
        <v>14595</v>
      </c>
      <c r="C3455" t="s">
        <v>14596</v>
      </c>
      <c r="D3455" t="s">
        <v>14594</v>
      </c>
      <c r="E3455" t="s">
        <v>14594</v>
      </c>
      <c r="F3455" t="s">
        <v>19511</v>
      </c>
      <c r="G3455" t="s">
        <v>19511</v>
      </c>
    </row>
    <row r="3456" spans="1:7" x14ac:dyDescent="0.2">
      <c r="A3456" t="s">
        <v>8171</v>
      </c>
      <c r="B3456" t="s">
        <v>14597</v>
      </c>
      <c r="C3456" t="s">
        <v>14598</v>
      </c>
      <c r="D3456" t="s">
        <v>14594</v>
      </c>
      <c r="E3456" t="s">
        <v>14594</v>
      </c>
      <c r="F3456" t="s">
        <v>4531</v>
      </c>
      <c r="G3456" t="s">
        <v>4532</v>
      </c>
    </row>
    <row r="3457" spans="1:7" x14ac:dyDescent="0.2">
      <c r="A3457" t="s">
        <v>8171</v>
      </c>
      <c r="B3457" t="s">
        <v>14599</v>
      </c>
      <c r="C3457" t="s">
        <v>14600</v>
      </c>
      <c r="D3457" t="s">
        <v>14594</v>
      </c>
      <c r="E3457" t="s">
        <v>14594</v>
      </c>
      <c r="F3457" t="s">
        <v>19511</v>
      </c>
      <c r="G3457" t="s">
        <v>4533</v>
      </c>
    </row>
    <row r="3458" spans="1:7" x14ac:dyDescent="0.2">
      <c r="A3458" t="s">
        <v>8171</v>
      </c>
      <c r="B3458" t="s">
        <v>14601</v>
      </c>
      <c r="C3458" t="s">
        <v>14602</v>
      </c>
      <c r="D3458" t="s">
        <v>14594</v>
      </c>
      <c r="E3458" t="s">
        <v>14594</v>
      </c>
      <c r="F3458" t="s">
        <v>19511</v>
      </c>
      <c r="G3458" t="s">
        <v>4534</v>
      </c>
    </row>
    <row r="3459" spans="1:7" x14ac:dyDescent="0.2">
      <c r="A3459" t="s">
        <v>8171</v>
      </c>
      <c r="B3459" t="s">
        <v>14603</v>
      </c>
      <c r="C3459" t="s">
        <v>8850</v>
      </c>
      <c r="D3459" t="s">
        <v>14594</v>
      </c>
      <c r="E3459" t="s">
        <v>14594</v>
      </c>
      <c r="F3459" t="s">
        <v>19511</v>
      </c>
      <c r="G3459" t="s">
        <v>4535</v>
      </c>
    </row>
    <row r="3460" spans="1:7" x14ac:dyDescent="0.2">
      <c r="A3460" t="s">
        <v>8171</v>
      </c>
      <c r="B3460" t="s">
        <v>14604</v>
      </c>
      <c r="C3460" t="s">
        <v>14605</v>
      </c>
      <c r="D3460" t="s">
        <v>14594</v>
      </c>
      <c r="E3460" t="s">
        <v>14594</v>
      </c>
      <c r="F3460" t="s">
        <v>4536</v>
      </c>
      <c r="G3460" t="s">
        <v>4537</v>
      </c>
    </row>
    <row r="3461" spans="1:7" x14ac:dyDescent="0.2">
      <c r="A3461" t="s">
        <v>8186</v>
      </c>
      <c r="B3461" t="s">
        <v>14606</v>
      </c>
      <c r="C3461" t="s">
        <v>14607</v>
      </c>
      <c r="D3461" t="s">
        <v>14594</v>
      </c>
      <c r="E3461" t="s">
        <v>14594</v>
      </c>
      <c r="F3461" t="s">
        <v>19511</v>
      </c>
      <c r="G3461" t="s">
        <v>4538</v>
      </c>
    </row>
    <row r="3462" spans="1:7" x14ac:dyDescent="0.2">
      <c r="A3462" t="s">
        <v>8186</v>
      </c>
      <c r="B3462" t="s">
        <v>14608</v>
      </c>
      <c r="C3462" t="s">
        <v>14609</v>
      </c>
      <c r="D3462" t="s">
        <v>14594</v>
      </c>
      <c r="E3462" t="s">
        <v>14594</v>
      </c>
      <c r="F3462" t="s">
        <v>4539</v>
      </c>
      <c r="G3462" t="s">
        <v>4540</v>
      </c>
    </row>
    <row r="3463" spans="1:7" x14ac:dyDescent="0.2">
      <c r="A3463" t="s">
        <v>8186</v>
      </c>
      <c r="B3463" t="s">
        <v>14610</v>
      </c>
      <c r="C3463" t="s">
        <v>14611</v>
      </c>
      <c r="D3463" t="s">
        <v>14594</v>
      </c>
      <c r="E3463" t="s">
        <v>14594</v>
      </c>
      <c r="F3463" t="s">
        <v>4541</v>
      </c>
      <c r="G3463" t="s">
        <v>4542</v>
      </c>
    </row>
    <row r="3464" spans="1:7" x14ac:dyDescent="0.2">
      <c r="A3464" t="s">
        <v>8186</v>
      </c>
      <c r="B3464" t="s">
        <v>14612</v>
      </c>
      <c r="C3464" t="s">
        <v>14613</v>
      </c>
      <c r="D3464" t="s">
        <v>14594</v>
      </c>
      <c r="E3464" t="s">
        <v>14594</v>
      </c>
      <c r="F3464" t="s">
        <v>19511</v>
      </c>
      <c r="G3464" t="s">
        <v>4543</v>
      </c>
    </row>
    <row r="3465" spans="1:7" x14ac:dyDescent="0.2">
      <c r="A3465" t="s">
        <v>8183</v>
      </c>
      <c r="B3465" t="s">
        <v>14614</v>
      </c>
      <c r="C3465" t="s">
        <v>14615</v>
      </c>
      <c r="D3465" t="s">
        <v>14594</v>
      </c>
      <c r="E3465" t="s">
        <v>14594</v>
      </c>
      <c r="F3465" t="s">
        <v>19511</v>
      </c>
      <c r="G3465" t="s">
        <v>19511</v>
      </c>
    </row>
    <row r="3466" spans="1:7" x14ac:dyDescent="0.2">
      <c r="A3466" t="s">
        <v>8183</v>
      </c>
      <c r="B3466" t="s">
        <v>14616</v>
      </c>
      <c r="C3466" t="s">
        <v>14617</v>
      </c>
      <c r="D3466" t="s">
        <v>14594</v>
      </c>
      <c r="E3466" t="s">
        <v>14594</v>
      </c>
      <c r="F3466" t="s">
        <v>4544</v>
      </c>
      <c r="G3466" t="s">
        <v>4545</v>
      </c>
    </row>
    <row r="3467" spans="1:7" x14ac:dyDescent="0.2">
      <c r="A3467" t="s">
        <v>8183</v>
      </c>
      <c r="B3467" t="s">
        <v>14618</v>
      </c>
      <c r="C3467" t="s">
        <v>14619</v>
      </c>
      <c r="D3467" t="s">
        <v>14594</v>
      </c>
      <c r="E3467" t="s">
        <v>14594</v>
      </c>
      <c r="F3467" t="s">
        <v>4546</v>
      </c>
      <c r="G3467" t="s">
        <v>4547</v>
      </c>
    </row>
    <row r="3468" spans="1:7" x14ac:dyDescent="0.2">
      <c r="A3468" t="s">
        <v>8183</v>
      </c>
      <c r="B3468" t="s">
        <v>14620</v>
      </c>
      <c r="C3468" t="s">
        <v>14621</v>
      </c>
      <c r="D3468" t="s">
        <v>14594</v>
      </c>
      <c r="E3468" t="s">
        <v>14594</v>
      </c>
      <c r="F3468" t="s">
        <v>4548</v>
      </c>
      <c r="G3468" t="s">
        <v>4549</v>
      </c>
    </row>
    <row r="3469" spans="1:7" x14ac:dyDescent="0.2">
      <c r="A3469" t="s">
        <v>8183</v>
      </c>
      <c r="B3469" t="s">
        <v>14622</v>
      </c>
      <c r="C3469" t="s">
        <v>14623</v>
      </c>
      <c r="D3469" t="s">
        <v>14594</v>
      </c>
      <c r="E3469" t="s">
        <v>14594</v>
      </c>
      <c r="F3469" t="s">
        <v>4550</v>
      </c>
      <c r="G3469" t="s">
        <v>4551</v>
      </c>
    </row>
    <row r="3470" spans="1:7" x14ac:dyDescent="0.2">
      <c r="A3470" t="s">
        <v>8183</v>
      </c>
      <c r="B3470" t="s">
        <v>14624</v>
      </c>
      <c r="C3470" t="s">
        <v>14625</v>
      </c>
      <c r="D3470" t="s">
        <v>14594</v>
      </c>
      <c r="E3470" t="s">
        <v>14594</v>
      </c>
      <c r="F3470" t="s">
        <v>4552</v>
      </c>
      <c r="G3470" t="s">
        <v>4553</v>
      </c>
    </row>
    <row r="3471" spans="1:7" x14ac:dyDescent="0.2">
      <c r="A3471" t="s">
        <v>8177</v>
      </c>
      <c r="B3471" t="s">
        <v>14626</v>
      </c>
      <c r="C3471" t="s">
        <v>14627</v>
      </c>
      <c r="D3471" t="s">
        <v>14594</v>
      </c>
      <c r="E3471" t="s">
        <v>14594</v>
      </c>
      <c r="F3471" t="s">
        <v>4554</v>
      </c>
      <c r="G3471" t="s">
        <v>4555</v>
      </c>
    </row>
    <row r="3472" spans="1:7" x14ac:dyDescent="0.2">
      <c r="A3472" t="s">
        <v>8177</v>
      </c>
      <c r="B3472" t="s">
        <v>14628</v>
      </c>
      <c r="C3472" t="s">
        <v>14629</v>
      </c>
      <c r="D3472" t="s">
        <v>14594</v>
      </c>
      <c r="E3472" t="s">
        <v>14594</v>
      </c>
      <c r="F3472" t="s">
        <v>4556</v>
      </c>
      <c r="G3472" t="s">
        <v>4557</v>
      </c>
    </row>
    <row r="3473" spans="1:7" x14ac:dyDescent="0.2">
      <c r="A3473" t="s">
        <v>8177</v>
      </c>
      <c r="B3473" t="s">
        <v>14630</v>
      </c>
      <c r="C3473" t="s">
        <v>14631</v>
      </c>
      <c r="D3473" t="s">
        <v>14594</v>
      </c>
      <c r="E3473" t="s">
        <v>14632</v>
      </c>
      <c r="F3473" t="s">
        <v>19511</v>
      </c>
      <c r="G3473" t="s">
        <v>4558</v>
      </c>
    </row>
    <row r="3474" spans="1:7" x14ac:dyDescent="0.2">
      <c r="A3474" t="s">
        <v>8177</v>
      </c>
      <c r="B3474" t="s">
        <v>14633</v>
      </c>
      <c r="C3474" t="s">
        <v>14634</v>
      </c>
      <c r="D3474" t="s">
        <v>14594</v>
      </c>
      <c r="E3474" t="s">
        <v>14594</v>
      </c>
      <c r="F3474" t="s">
        <v>4559</v>
      </c>
      <c r="G3474" t="s">
        <v>4560</v>
      </c>
    </row>
    <row r="3475" spans="1:7" x14ac:dyDescent="0.2">
      <c r="A3475" t="s">
        <v>8177</v>
      </c>
      <c r="B3475" t="s">
        <v>14635</v>
      </c>
      <c r="C3475" t="s">
        <v>14636</v>
      </c>
      <c r="D3475" t="s">
        <v>14594</v>
      </c>
      <c r="E3475" t="s">
        <v>14594</v>
      </c>
      <c r="F3475" t="s">
        <v>4561</v>
      </c>
      <c r="G3475" t="s">
        <v>4562</v>
      </c>
    </row>
    <row r="3476" spans="1:7" x14ac:dyDescent="0.2">
      <c r="A3476" t="s">
        <v>8174</v>
      </c>
      <c r="B3476" t="s">
        <v>14637</v>
      </c>
      <c r="C3476" t="s">
        <v>14638</v>
      </c>
      <c r="D3476" t="s">
        <v>14594</v>
      </c>
      <c r="E3476" t="s">
        <v>19511</v>
      </c>
      <c r="F3476" t="s">
        <v>19511</v>
      </c>
      <c r="G3476" t="s">
        <v>4547</v>
      </c>
    </row>
    <row r="3477" spans="1:7" x14ac:dyDescent="0.2">
      <c r="A3477" t="s">
        <v>8171</v>
      </c>
      <c r="B3477" t="s">
        <v>14639</v>
      </c>
      <c r="C3477" t="s">
        <v>14640</v>
      </c>
      <c r="D3477" t="s">
        <v>14594</v>
      </c>
      <c r="E3477" t="s">
        <v>14641</v>
      </c>
      <c r="F3477" t="s">
        <v>4563</v>
      </c>
      <c r="G3477" t="s">
        <v>4564</v>
      </c>
    </row>
    <row r="3478" spans="1:7" x14ac:dyDescent="0.2">
      <c r="A3478" t="s">
        <v>8183</v>
      </c>
      <c r="B3478" t="s">
        <v>14642</v>
      </c>
      <c r="C3478" t="s">
        <v>14643</v>
      </c>
      <c r="D3478" t="s">
        <v>14594</v>
      </c>
      <c r="E3478" t="s">
        <v>19511</v>
      </c>
      <c r="F3478" t="s">
        <v>19511</v>
      </c>
      <c r="G3478" t="s">
        <v>19511</v>
      </c>
    </row>
    <row r="3479" spans="1:7" x14ac:dyDescent="0.2">
      <c r="A3479" t="s">
        <v>8220</v>
      </c>
      <c r="B3479" t="s">
        <v>14644</v>
      </c>
      <c r="C3479" t="s">
        <v>19511</v>
      </c>
      <c r="D3479" t="s">
        <v>14594</v>
      </c>
      <c r="E3479" t="s">
        <v>14645</v>
      </c>
      <c r="F3479" t="s">
        <v>19511</v>
      </c>
      <c r="G3479" t="s">
        <v>4565</v>
      </c>
    </row>
    <row r="3480" spans="1:7" x14ac:dyDescent="0.2">
      <c r="A3480" t="s">
        <v>8174</v>
      </c>
      <c r="B3480" t="s">
        <v>14646</v>
      </c>
      <c r="C3480" t="s">
        <v>14647</v>
      </c>
      <c r="D3480" t="s">
        <v>14594</v>
      </c>
      <c r="E3480" t="s">
        <v>4566</v>
      </c>
      <c r="F3480" t="s">
        <v>4567</v>
      </c>
      <c r="G3480" t="s">
        <v>4568</v>
      </c>
    </row>
    <row r="3481" spans="1:7" x14ac:dyDescent="0.2">
      <c r="A3481" t="s">
        <v>8183</v>
      </c>
      <c r="B3481" t="s">
        <v>14648</v>
      </c>
      <c r="C3481" t="s">
        <v>14649</v>
      </c>
      <c r="D3481" t="s">
        <v>14594</v>
      </c>
      <c r="E3481" t="s">
        <v>19511</v>
      </c>
      <c r="F3481" t="s">
        <v>4569</v>
      </c>
      <c r="G3481" t="s">
        <v>4570</v>
      </c>
    </row>
    <row r="3482" spans="1:7" x14ac:dyDescent="0.2">
      <c r="A3482" t="s">
        <v>8186</v>
      </c>
      <c r="B3482" t="s">
        <v>14650</v>
      </c>
      <c r="C3482" t="s">
        <v>14651</v>
      </c>
      <c r="D3482" t="s">
        <v>14594</v>
      </c>
      <c r="E3482" t="s">
        <v>19511</v>
      </c>
      <c r="F3482" t="s">
        <v>4571</v>
      </c>
      <c r="G3482" t="s">
        <v>4572</v>
      </c>
    </row>
    <row r="3483" spans="1:7" x14ac:dyDescent="0.2">
      <c r="A3483" t="s">
        <v>8186</v>
      </c>
      <c r="B3483" t="s">
        <v>14652</v>
      </c>
      <c r="C3483" t="s">
        <v>14653</v>
      </c>
      <c r="D3483" t="s">
        <v>14594</v>
      </c>
      <c r="E3483" t="s">
        <v>4573</v>
      </c>
      <c r="F3483" t="s">
        <v>4531</v>
      </c>
      <c r="G3483" t="s">
        <v>4532</v>
      </c>
    </row>
    <row r="3484" spans="1:7" x14ac:dyDescent="0.2">
      <c r="A3484" t="s">
        <v>8183</v>
      </c>
      <c r="B3484" t="s">
        <v>14654</v>
      </c>
      <c r="C3484" t="s">
        <v>14655</v>
      </c>
      <c r="D3484" t="s">
        <v>14594</v>
      </c>
      <c r="E3484" t="s">
        <v>14594</v>
      </c>
      <c r="F3484" t="s">
        <v>4574</v>
      </c>
      <c r="G3484" t="s">
        <v>4575</v>
      </c>
    </row>
    <row r="3485" spans="1:7" x14ac:dyDescent="0.2">
      <c r="A3485" t="s">
        <v>8285</v>
      </c>
      <c r="B3485" t="s">
        <v>14656</v>
      </c>
      <c r="C3485" t="s">
        <v>14657</v>
      </c>
      <c r="D3485" t="s">
        <v>14594</v>
      </c>
      <c r="E3485" t="s">
        <v>14594</v>
      </c>
      <c r="F3485" t="s">
        <v>19511</v>
      </c>
      <c r="G3485" t="s">
        <v>4576</v>
      </c>
    </row>
    <row r="3486" spans="1:7" x14ac:dyDescent="0.2">
      <c r="A3486" t="s">
        <v>8216</v>
      </c>
      <c r="B3486" t="s">
        <v>14658</v>
      </c>
      <c r="C3486" t="s">
        <v>14659</v>
      </c>
      <c r="D3486" t="s">
        <v>14594</v>
      </c>
      <c r="E3486" t="s">
        <v>14594</v>
      </c>
      <c r="F3486" t="s">
        <v>4574</v>
      </c>
      <c r="G3486" t="s">
        <v>4575</v>
      </c>
    </row>
    <row r="3487" spans="1:7" x14ac:dyDescent="0.2">
      <c r="A3487" t="s">
        <v>8183</v>
      </c>
      <c r="B3487" t="s">
        <v>14660</v>
      </c>
      <c r="C3487" t="s">
        <v>14661</v>
      </c>
      <c r="D3487" t="s">
        <v>14594</v>
      </c>
      <c r="E3487" t="s">
        <v>14594</v>
      </c>
      <c r="F3487" t="s">
        <v>4577</v>
      </c>
      <c r="G3487" t="s">
        <v>4578</v>
      </c>
    </row>
    <row r="3488" spans="1:7" x14ac:dyDescent="0.2">
      <c r="A3488" t="s">
        <v>8171</v>
      </c>
      <c r="B3488" t="s">
        <v>14662</v>
      </c>
      <c r="C3488" t="s">
        <v>14663</v>
      </c>
      <c r="D3488" t="s">
        <v>14594</v>
      </c>
      <c r="E3488" t="s">
        <v>14594</v>
      </c>
      <c r="F3488" t="s">
        <v>4579</v>
      </c>
      <c r="G3488" t="s">
        <v>4580</v>
      </c>
    </row>
    <row r="3489" spans="1:7" x14ac:dyDescent="0.2">
      <c r="A3489" t="s">
        <v>8171</v>
      </c>
      <c r="B3489" t="s">
        <v>14664</v>
      </c>
      <c r="C3489" t="s">
        <v>14665</v>
      </c>
      <c r="D3489" t="s">
        <v>14594</v>
      </c>
      <c r="E3489" t="s">
        <v>14594</v>
      </c>
      <c r="F3489" t="s">
        <v>4581</v>
      </c>
      <c r="G3489" t="s">
        <v>4582</v>
      </c>
    </row>
    <row r="3490" spans="1:7" x14ac:dyDescent="0.2">
      <c r="A3490" t="s">
        <v>8183</v>
      </c>
      <c r="B3490" t="s">
        <v>14666</v>
      </c>
      <c r="C3490" t="s">
        <v>4583</v>
      </c>
      <c r="D3490" t="s">
        <v>14594</v>
      </c>
      <c r="E3490" t="s">
        <v>14594</v>
      </c>
      <c r="F3490" t="s">
        <v>4584</v>
      </c>
      <c r="G3490" t="s">
        <v>4585</v>
      </c>
    </row>
    <row r="3491" spans="1:7" x14ac:dyDescent="0.2">
      <c r="A3491" t="s">
        <v>8183</v>
      </c>
      <c r="B3491" t="s">
        <v>14667</v>
      </c>
      <c r="C3491" t="s">
        <v>14668</v>
      </c>
      <c r="D3491" t="s">
        <v>14594</v>
      </c>
      <c r="E3491" t="s">
        <v>14594</v>
      </c>
      <c r="F3491" t="s">
        <v>19511</v>
      </c>
      <c r="G3491" t="s">
        <v>19511</v>
      </c>
    </row>
    <row r="3492" spans="1:7" x14ac:dyDescent="0.2">
      <c r="A3492" t="s">
        <v>8186</v>
      </c>
      <c r="B3492" t="s">
        <v>14669</v>
      </c>
      <c r="C3492" t="s">
        <v>14670</v>
      </c>
      <c r="D3492" t="s">
        <v>14594</v>
      </c>
      <c r="E3492" t="s">
        <v>14671</v>
      </c>
      <c r="F3492" t="s">
        <v>4539</v>
      </c>
      <c r="G3492" t="s">
        <v>4586</v>
      </c>
    </row>
    <row r="3493" spans="1:7" x14ac:dyDescent="0.2">
      <c r="A3493" t="s">
        <v>8183</v>
      </c>
      <c r="B3493" t="s">
        <v>14672</v>
      </c>
      <c r="C3493" t="s">
        <v>14673</v>
      </c>
      <c r="D3493" t="s">
        <v>14594</v>
      </c>
      <c r="E3493" t="s">
        <v>14594</v>
      </c>
      <c r="F3493" t="s">
        <v>4587</v>
      </c>
      <c r="G3493" t="s">
        <v>4588</v>
      </c>
    </row>
    <row r="3494" spans="1:7" x14ac:dyDescent="0.2">
      <c r="A3494" t="s">
        <v>8183</v>
      </c>
      <c r="B3494" t="s">
        <v>14674</v>
      </c>
      <c r="C3494" t="s">
        <v>14675</v>
      </c>
      <c r="D3494" t="s">
        <v>14594</v>
      </c>
      <c r="E3494" t="s">
        <v>14594</v>
      </c>
      <c r="F3494" t="s">
        <v>19511</v>
      </c>
      <c r="G3494" t="s">
        <v>4589</v>
      </c>
    </row>
    <row r="3495" spans="1:7" x14ac:dyDescent="0.2">
      <c r="A3495" t="s">
        <v>8183</v>
      </c>
      <c r="B3495" t="s">
        <v>14676</v>
      </c>
      <c r="C3495" t="s">
        <v>14677</v>
      </c>
      <c r="D3495" t="s">
        <v>14594</v>
      </c>
      <c r="E3495" t="s">
        <v>14594</v>
      </c>
      <c r="F3495" t="s">
        <v>4590</v>
      </c>
      <c r="G3495" t="s">
        <v>4591</v>
      </c>
    </row>
    <row r="3496" spans="1:7" x14ac:dyDescent="0.2">
      <c r="A3496" t="s">
        <v>8523</v>
      </c>
      <c r="B3496" t="s">
        <v>14678</v>
      </c>
      <c r="C3496" t="s">
        <v>19511</v>
      </c>
      <c r="D3496" t="s">
        <v>14594</v>
      </c>
      <c r="E3496" t="s">
        <v>19511</v>
      </c>
      <c r="F3496" t="s">
        <v>19511</v>
      </c>
      <c r="G3496" t="s">
        <v>4592</v>
      </c>
    </row>
    <row r="3497" spans="1:7" x14ac:dyDescent="0.2">
      <c r="A3497" t="s">
        <v>8183</v>
      </c>
      <c r="B3497" t="s">
        <v>14679</v>
      </c>
      <c r="C3497" t="s">
        <v>14680</v>
      </c>
      <c r="D3497" t="s">
        <v>14594</v>
      </c>
      <c r="E3497" t="s">
        <v>14681</v>
      </c>
      <c r="F3497" t="s">
        <v>19511</v>
      </c>
      <c r="G3497" t="s">
        <v>4593</v>
      </c>
    </row>
    <row r="3498" spans="1:7" x14ac:dyDescent="0.2">
      <c r="A3498" t="s">
        <v>8183</v>
      </c>
      <c r="B3498" t="s">
        <v>14682</v>
      </c>
      <c r="C3498" t="s">
        <v>14683</v>
      </c>
      <c r="D3498" t="s">
        <v>14594</v>
      </c>
      <c r="E3498" t="s">
        <v>14684</v>
      </c>
      <c r="F3498" t="s">
        <v>19511</v>
      </c>
      <c r="G3498" t="s">
        <v>4594</v>
      </c>
    </row>
    <row r="3499" spans="1:7" x14ac:dyDescent="0.2">
      <c r="A3499" t="s">
        <v>8183</v>
      </c>
      <c r="B3499" t="s">
        <v>14685</v>
      </c>
      <c r="C3499" t="s">
        <v>14686</v>
      </c>
      <c r="D3499" t="s">
        <v>14594</v>
      </c>
      <c r="E3499" t="s">
        <v>14684</v>
      </c>
      <c r="F3499" t="s">
        <v>19511</v>
      </c>
      <c r="G3499" t="s">
        <v>4594</v>
      </c>
    </row>
    <row r="3500" spans="1:7" x14ac:dyDescent="0.2">
      <c r="A3500" t="s">
        <v>8183</v>
      </c>
      <c r="B3500" t="s">
        <v>14687</v>
      </c>
      <c r="C3500" t="s">
        <v>14688</v>
      </c>
      <c r="D3500" t="s">
        <v>14594</v>
      </c>
      <c r="E3500" t="s">
        <v>14594</v>
      </c>
      <c r="F3500" t="s">
        <v>19511</v>
      </c>
      <c r="G3500" t="s">
        <v>4595</v>
      </c>
    </row>
    <row r="3501" spans="1:7" x14ac:dyDescent="0.2">
      <c r="A3501" t="s">
        <v>8183</v>
      </c>
      <c r="B3501" t="s">
        <v>14689</v>
      </c>
      <c r="C3501" t="s">
        <v>14690</v>
      </c>
      <c r="D3501" t="s">
        <v>14594</v>
      </c>
      <c r="E3501" t="s">
        <v>14594</v>
      </c>
      <c r="F3501" t="s">
        <v>4596</v>
      </c>
      <c r="G3501" t="s">
        <v>4597</v>
      </c>
    </row>
    <row r="3502" spans="1:7" x14ac:dyDescent="0.2">
      <c r="A3502" t="s">
        <v>8171</v>
      </c>
      <c r="B3502" t="s">
        <v>14691</v>
      </c>
      <c r="C3502" t="s">
        <v>14692</v>
      </c>
      <c r="D3502" t="s">
        <v>14594</v>
      </c>
      <c r="E3502" t="s">
        <v>14594</v>
      </c>
      <c r="F3502" t="s">
        <v>19511</v>
      </c>
      <c r="G3502" t="s">
        <v>19511</v>
      </c>
    </row>
    <row r="3503" spans="1:7" x14ac:dyDescent="0.2">
      <c r="A3503" t="s">
        <v>8171</v>
      </c>
      <c r="B3503" t="s">
        <v>14693</v>
      </c>
      <c r="C3503" t="s">
        <v>14694</v>
      </c>
      <c r="D3503" t="s">
        <v>14594</v>
      </c>
      <c r="E3503" t="s">
        <v>14594</v>
      </c>
      <c r="F3503" t="s">
        <v>4598</v>
      </c>
      <c r="G3503" t="s">
        <v>4599</v>
      </c>
    </row>
    <row r="3504" spans="1:7" x14ac:dyDescent="0.2">
      <c r="A3504" t="s">
        <v>8216</v>
      </c>
      <c r="B3504" t="s">
        <v>14695</v>
      </c>
      <c r="C3504" t="s">
        <v>4600</v>
      </c>
      <c r="D3504" t="s">
        <v>14594</v>
      </c>
      <c r="E3504" t="s">
        <v>14696</v>
      </c>
      <c r="F3504" t="s">
        <v>19511</v>
      </c>
      <c r="G3504" t="s">
        <v>19511</v>
      </c>
    </row>
    <row r="3505" spans="1:7" x14ac:dyDescent="0.2">
      <c r="A3505" t="s">
        <v>8183</v>
      </c>
      <c r="B3505" t="s">
        <v>14697</v>
      </c>
      <c r="C3505" t="s">
        <v>4601</v>
      </c>
      <c r="D3505" t="s">
        <v>14594</v>
      </c>
      <c r="E3505" t="s">
        <v>14594</v>
      </c>
      <c r="F3505" t="s">
        <v>19511</v>
      </c>
      <c r="G3505" t="s">
        <v>19511</v>
      </c>
    </row>
    <row r="3506" spans="1:7" x14ac:dyDescent="0.2">
      <c r="A3506" t="s">
        <v>8183</v>
      </c>
      <c r="B3506" t="s">
        <v>14698</v>
      </c>
      <c r="C3506" t="s">
        <v>14699</v>
      </c>
      <c r="D3506" t="s">
        <v>14594</v>
      </c>
      <c r="E3506" t="s">
        <v>14700</v>
      </c>
      <c r="F3506" t="s">
        <v>19511</v>
      </c>
      <c r="G3506" t="s">
        <v>4602</v>
      </c>
    </row>
    <row r="3507" spans="1:7" x14ac:dyDescent="0.2">
      <c r="A3507" t="s">
        <v>8183</v>
      </c>
      <c r="B3507" t="s">
        <v>14701</v>
      </c>
      <c r="C3507" t="s">
        <v>14702</v>
      </c>
      <c r="D3507" t="s">
        <v>14594</v>
      </c>
      <c r="E3507" t="s">
        <v>14594</v>
      </c>
      <c r="F3507" t="s">
        <v>19511</v>
      </c>
      <c r="G3507" t="s">
        <v>4603</v>
      </c>
    </row>
    <row r="3508" spans="1:7" x14ac:dyDescent="0.2">
      <c r="A3508" t="s">
        <v>8174</v>
      </c>
      <c r="B3508" t="s">
        <v>14703</v>
      </c>
      <c r="C3508" t="s">
        <v>14704</v>
      </c>
      <c r="D3508" t="s">
        <v>4608</v>
      </c>
      <c r="E3508" t="s">
        <v>4608</v>
      </c>
      <c r="F3508" t="s">
        <v>19511</v>
      </c>
      <c r="G3508" t="s">
        <v>4604</v>
      </c>
    </row>
    <row r="3509" spans="1:7" x14ac:dyDescent="0.2">
      <c r="A3509" t="s">
        <v>8216</v>
      </c>
      <c r="B3509" t="s">
        <v>14705</v>
      </c>
      <c r="C3509" t="s">
        <v>14706</v>
      </c>
      <c r="D3509" t="s">
        <v>4608</v>
      </c>
      <c r="E3509" t="s">
        <v>19511</v>
      </c>
      <c r="F3509" t="s">
        <v>19511</v>
      </c>
      <c r="G3509" t="s">
        <v>4605</v>
      </c>
    </row>
    <row r="3510" spans="1:7" x14ac:dyDescent="0.2">
      <c r="A3510" t="s">
        <v>8183</v>
      </c>
      <c r="B3510" t="s">
        <v>14707</v>
      </c>
      <c r="C3510" t="s">
        <v>14708</v>
      </c>
      <c r="D3510" t="s">
        <v>4608</v>
      </c>
      <c r="E3510" t="s">
        <v>4608</v>
      </c>
      <c r="F3510" t="s">
        <v>4606</v>
      </c>
      <c r="G3510" t="s">
        <v>4607</v>
      </c>
    </row>
    <row r="3511" spans="1:7" x14ac:dyDescent="0.2">
      <c r="A3511" t="s">
        <v>8183</v>
      </c>
      <c r="B3511" t="s">
        <v>14709</v>
      </c>
      <c r="C3511" t="s">
        <v>14710</v>
      </c>
      <c r="D3511" t="s">
        <v>4608</v>
      </c>
      <c r="E3511" t="s">
        <v>4608</v>
      </c>
      <c r="F3511" t="s">
        <v>4609</v>
      </c>
      <c r="G3511" t="s">
        <v>4610</v>
      </c>
    </row>
    <row r="3512" spans="1:7" x14ac:dyDescent="0.2">
      <c r="A3512" t="s">
        <v>8183</v>
      </c>
      <c r="B3512" t="s">
        <v>14711</v>
      </c>
      <c r="C3512" t="s">
        <v>14712</v>
      </c>
      <c r="D3512" t="s">
        <v>4608</v>
      </c>
      <c r="E3512" t="s">
        <v>19511</v>
      </c>
      <c r="F3512" t="s">
        <v>4611</v>
      </c>
      <c r="G3512" t="s">
        <v>4612</v>
      </c>
    </row>
    <row r="3513" spans="1:7" x14ac:dyDescent="0.2">
      <c r="A3513" t="s">
        <v>8183</v>
      </c>
      <c r="B3513" t="s">
        <v>14713</v>
      </c>
      <c r="C3513" t="s">
        <v>14714</v>
      </c>
      <c r="D3513" t="s">
        <v>4608</v>
      </c>
      <c r="E3513" t="s">
        <v>4613</v>
      </c>
      <c r="F3513" t="s">
        <v>4614</v>
      </c>
      <c r="G3513" t="s">
        <v>4615</v>
      </c>
    </row>
    <row r="3514" spans="1:7" x14ac:dyDescent="0.2">
      <c r="A3514" t="s">
        <v>8183</v>
      </c>
      <c r="B3514" t="s">
        <v>14715</v>
      </c>
      <c r="C3514" t="s">
        <v>14716</v>
      </c>
      <c r="D3514" t="s">
        <v>4608</v>
      </c>
      <c r="E3514" t="s">
        <v>4616</v>
      </c>
      <c r="F3514" t="s">
        <v>4617</v>
      </c>
      <c r="G3514" t="s">
        <v>4618</v>
      </c>
    </row>
    <row r="3515" spans="1:7" x14ac:dyDescent="0.2">
      <c r="A3515" t="s">
        <v>8582</v>
      </c>
      <c r="B3515" t="s">
        <v>14717</v>
      </c>
      <c r="C3515" t="s">
        <v>4807</v>
      </c>
      <c r="D3515" t="s">
        <v>4608</v>
      </c>
      <c r="E3515" t="s">
        <v>19511</v>
      </c>
      <c r="F3515" t="s">
        <v>19511</v>
      </c>
      <c r="G3515" t="s">
        <v>4619</v>
      </c>
    </row>
    <row r="3516" spans="1:7" x14ac:dyDescent="0.2">
      <c r="A3516" t="s">
        <v>8183</v>
      </c>
      <c r="B3516" t="s">
        <v>14718</v>
      </c>
      <c r="C3516" t="s">
        <v>14719</v>
      </c>
      <c r="D3516" t="s">
        <v>4608</v>
      </c>
      <c r="E3516" t="s">
        <v>19511</v>
      </c>
      <c r="F3516" t="s">
        <v>19511</v>
      </c>
      <c r="G3516" t="s">
        <v>4620</v>
      </c>
    </row>
    <row r="3517" spans="1:7" x14ac:dyDescent="0.2">
      <c r="A3517" t="s">
        <v>8216</v>
      </c>
      <c r="B3517" t="s">
        <v>14720</v>
      </c>
      <c r="C3517" t="s">
        <v>14721</v>
      </c>
      <c r="D3517" t="s">
        <v>4608</v>
      </c>
      <c r="E3517" t="s">
        <v>4608</v>
      </c>
      <c r="F3517" t="s">
        <v>19511</v>
      </c>
      <c r="G3517" t="s">
        <v>4621</v>
      </c>
    </row>
    <row r="3518" spans="1:7" x14ac:dyDescent="0.2">
      <c r="A3518" t="s">
        <v>8216</v>
      </c>
      <c r="B3518" t="s">
        <v>14722</v>
      </c>
      <c r="C3518" t="s">
        <v>14723</v>
      </c>
      <c r="D3518" t="s">
        <v>4608</v>
      </c>
      <c r="E3518" t="s">
        <v>19511</v>
      </c>
      <c r="F3518" t="s">
        <v>19511</v>
      </c>
      <c r="G3518" t="s">
        <v>4622</v>
      </c>
    </row>
    <row r="3519" spans="1:7" x14ac:dyDescent="0.2">
      <c r="A3519" t="s">
        <v>8183</v>
      </c>
      <c r="B3519" t="s">
        <v>14724</v>
      </c>
      <c r="C3519" t="s">
        <v>14725</v>
      </c>
      <c r="D3519" t="s">
        <v>4608</v>
      </c>
      <c r="E3519" t="s">
        <v>19511</v>
      </c>
      <c r="F3519" t="s">
        <v>19511</v>
      </c>
      <c r="G3519" t="s">
        <v>4623</v>
      </c>
    </row>
    <row r="3520" spans="1:7" x14ac:dyDescent="0.2">
      <c r="A3520" t="s">
        <v>8171</v>
      </c>
      <c r="B3520" t="s">
        <v>14726</v>
      </c>
      <c r="C3520" t="s">
        <v>14727</v>
      </c>
      <c r="D3520" t="s">
        <v>4608</v>
      </c>
      <c r="E3520" t="s">
        <v>4608</v>
      </c>
      <c r="F3520" t="s">
        <v>4624</v>
      </c>
      <c r="G3520" t="s">
        <v>4625</v>
      </c>
    </row>
    <row r="3521" spans="1:7" x14ac:dyDescent="0.2">
      <c r="A3521" t="s">
        <v>8183</v>
      </c>
      <c r="B3521" t="s">
        <v>14728</v>
      </c>
      <c r="C3521" t="s">
        <v>14729</v>
      </c>
      <c r="D3521" t="s">
        <v>4608</v>
      </c>
      <c r="E3521" t="s">
        <v>19511</v>
      </c>
      <c r="F3521" t="s">
        <v>19511</v>
      </c>
      <c r="G3521" t="s">
        <v>4626</v>
      </c>
    </row>
    <row r="3522" spans="1:7" x14ac:dyDescent="0.2">
      <c r="A3522" t="s">
        <v>8183</v>
      </c>
      <c r="B3522" t="s">
        <v>14730</v>
      </c>
      <c r="C3522" t="s">
        <v>14731</v>
      </c>
      <c r="D3522" t="s">
        <v>4608</v>
      </c>
      <c r="E3522" t="s">
        <v>19511</v>
      </c>
      <c r="F3522" t="s">
        <v>4627</v>
      </c>
      <c r="G3522" t="s">
        <v>4628</v>
      </c>
    </row>
    <row r="3523" spans="1:7" x14ac:dyDescent="0.2">
      <c r="A3523" t="s">
        <v>8183</v>
      </c>
      <c r="B3523" t="s">
        <v>14732</v>
      </c>
      <c r="C3523" t="s">
        <v>14733</v>
      </c>
      <c r="D3523" t="s">
        <v>4608</v>
      </c>
      <c r="E3523" t="s">
        <v>19511</v>
      </c>
      <c r="F3523" t="s">
        <v>19511</v>
      </c>
      <c r="G3523" t="s">
        <v>4629</v>
      </c>
    </row>
    <row r="3524" spans="1:7" x14ac:dyDescent="0.2">
      <c r="A3524" t="s">
        <v>8183</v>
      </c>
      <c r="B3524" t="s">
        <v>14734</v>
      </c>
      <c r="C3524" t="s">
        <v>14735</v>
      </c>
      <c r="D3524" t="s">
        <v>4608</v>
      </c>
      <c r="E3524" t="s">
        <v>19511</v>
      </c>
      <c r="F3524" t="s">
        <v>19511</v>
      </c>
      <c r="G3524" t="s">
        <v>4630</v>
      </c>
    </row>
    <row r="3525" spans="1:7" x14ac:dyDescent="0.2">
      <c r="A3525" t="s">
        <v>8183</v>
      </c>
      <c r="B3525" t="s">
        <v>14736</v>
      </c>
      <c r="C3525" t="s">
        <v>14737</v>
      </c>
      <c r="D3525" t="s">
        <v>4608</v>
      </c>
      <c r="E3525" t="s">
        <v>4608</v>
      </c>
      <c r="F3525" t="s">
        <v>19511</v>
      </c>
      <c r="G3525" t="s">
        <v>4631</v>
      </c>
    </row>
    <row r="3526" spans="1:7" x14ac:dyDescent="0.2">
      <c r="A3526" t="s">
        <v>8216</v>
      </c>
      <c r="B3526" t="s">
        <v>14738</v>
      </c>
      <c r="C3526" t="s">
        <v>14739</v>
      </c>
      <c r="D3526" t="s">
        <v>4608</v>
      </c>
      <c r="E3526" t="s">
        <v>4608</v>
      </c>
      <c r="F3526" t="s">
        <v>19511</v>
      </c>
      <c r="G3526" t="s">
        <v>4632</v>
      </c>
    </row>
    <row r="3527" spans="1:7" x14ac:dyDescent="0.2">
      <c r="A3527" t="s">
        <v>8183</v>
      </c>
      <c r="B3527" t="s">
        <v>14740</v>
      </c>
      <c r="C3527" t="s">
        <v>14741</v>
      </c>
      <c r="D3527" t="s">
        <v>4608</v>
      </c>
      <c r="E3527" t="s">
        <v>19511</v>
      </c>
      <c r="F3527" t="s">
        <v>19511</v>
      </c>
      <c r="G3527" t="s">
        <v>4633</v>
      </c>
    </row>
    <row r="3528" spans="1:7" x14ac:dyDescent="0.2">
      <c r="A3528" t="s">
        <v>8183</v>
      </c>
      <c r="B3528" t="s">
        <v>14742</v>
      </c>
      <c r="C3528" t="s">
        <v>14743</v>
      </c>
      <c r="D3528" t="s">
        <v>4608</v>
      </c>
      <c r="E3528" t="s">
        <v>19511</v>
      </c>
      <c r="F3528" t="s">
        <v>19511</v>
      </c>
      <c r="G3528" t="s">
        <v>4634</v>
      </c>
    </row>
    <row r="3529" spans="1:7" x14ac:dyDescent="0.2">
      <c r="A3529" t="s">
        <v>8183</v>
      </c>
      <c r="B3529" t="s">
        <v>14744</v>
      </c>
      <c r="C3529" t="s">
        <v>14745</v>
      </c>
      <c r="D3529" t="s">
        <v>4608</v>
      </c>
      <c r="E3529" t="s">
        <v>4608</v>
      </c>
      <c r="F3529" t="s">
        <v>19511</v>
      </c>
      <c r="G3529" t="s">
        <v>4635</v>
      </c>
    </row>
    <row r="3530" spans="1:7" x14ac:dyDescent="0.2">
      <c r="A3530" t="s">
        <v>8183</v>
      </c>
      <c r="B3530" t="s">
        <v>14746</v>
      </c>
      <c r="C3530" t="s">
        <v>14747</v>
      </c>
      <c r="D3530" t="s">
        <v>4608</v>
      </c>
      <c r="E3530" t="s">
        <v>4608</v>
      </c>
      <c r="F3530" t="s">
        <v>19511</v>
      </c>
      <c r="G3530" t="s">
        <v>4636</v>
      </c>
    </row>
    <row r="3531" spans="1:7" x14ac:dyDescent="0.2">
      <c r="A3531" t="s">
        <v>8183</v>
      </c>
      <c r="B3531" t="s">
        <v>14748</v>
      </c>
      <c r="C3531" t="s">
        <v>14749</v>
      </c>
      <c r="D3531" t="s">
        <v>4608</v>
      </c>
      <c r="E3531" t="s">
        <v>4608</v>
      </c>
      <c r="F3531" t="s">
        <v>19511</v>
      </c>
      <c r="G3531" t="s">
        <v>4637</v>
      </c>
    </row>
    <row r="3532" spans="1:7" x14ac:dyDescent="0.2">
      <c r="A3532" t="s">
        <v>8183</v>
      </c>
      <c r="B3532" t="s">
        <v>14750</v>
      </c>
      <c r="C3532" t="s">
        <v>14751</v>
      </c>
      <c r="D3532" t="s">
        <v>4608</v>
      </c>
      <c r="E3532" t="s">
        <v>4608</v>
      </c>
      <c r="F3532" t="s">
        <v>19511</v>
      </c>
      <c r="G3532" t="s">
        <v>4638</v>
      </c>
    </row>
    <row r="3533" spans="1:7" x14ac:dyDescent="0.2">
      <c r="A3533" t="s">
        <v>8183</v>
      </c>
      <c r="B3533" t="s">
        <v>14752</v>
      </c>
      <c r="C3533" t="s">
        <v>14753</v>
      </c>
      <c r="D3533" t="s">
        <v>4608</v>
      </c>
      <c r="E3533" t="s">
        <v>4608</v>
      </c>
      <c r="F3533" t="s">
        <v>19511</v>
      </c>
      <c r="G3533" t="s">
        <v>19511</v>
      </c>
    </row>
    <row r="3534" spans="1:7" x14ac:dyDescent="0.2">
      <c r="A3534" t="s">
        <v>8183</v>
      </c>
      <c r="B3534" t="s">
        <v>10956</v>
      </c>
      <c r="C3534" t="s">
        <v>4639</v>
      </c>
      <c r="D3534" t="s">
        <v>4608</v>
      </c>
      <c r="E3534" t="s">
        <v>4608</v>
      </c>
      <c r="F3534" t="s">
        <v>4640</v>
      </c>
      <c r="G3534" t="s">
        <v>4641</v>
      </c>
    </row>
    <row r="3535" spans="1:7" x14ac:dyDescent="0.2">
      <c r="A3535" t="s">
        <v>8183</v>
      </c>
      <c r="B3535" t="s">
        <v>14754</v>
      </c>
      <c r="C3535" t="s">
        <v>14751</v>
      </c>
      <c r="D3535" t="s">
        <v>4608</v>
      </c>
      <c r="E3535" t="s">
        <v>4608</v>
      </c>
      <c r="F3535" t="s">
        <v>19511</v>
      </c>
      <c r="G3535" t="s">
        <v>4642</v>
      </c>
    </row>
    <row r="3536" spans="1:7" x14ac:dyDescent="0.2">
      <c r="A3536" t="s">
        <v>8216</v>
      </c>
      <c r="B3536" t="s">
        <v>14755</v>
      </c>
      <c r="C3536" t="s">
        <v>4643</v>
      </c>
      <c r="D3536" t="s">
        <v>4608</v>
      </c>
      <c r="E3536" t="s">
        <v>4608</v>
      </c>
      <c r="F3536" t="s">
        <v>19511</v>
      </c>
      <c r="G3536" t="s">
        <v>4644</v>
      </c>
    </row>
    <row r="3537" spans="1:7" x14ac:dyDescent="0.2">
      <c r="A3537" t="s">
        <v>8216</v>
      </c>
      <c r="B3537" t="s">
        <v>14756</v>
      </c>
      <c r="C3537" t="s">
        <v>4645</v>
      </c>
      <c r="D3537" t="s">
        <v>4608</v>
      </c>
      <c r="E3537" t="s">
        <v>4608</v>
      </c>
      <c r="F3537" t="s">
        <v>19511</v>
      </c>
      <c r="G3537" t="s">
        <v>4646</v>
      </c>
    </row>
    <row r="3538" spans="1:7" x14ac:dyDescent="0.2">
      <c r="A3538" t="s">
        <v>8183</v>
      </c>
      <c r="B3538" t="s">
        <v>14757</v>
      </c>
      <c r="C3538" t="s">
        <v>4647</v>
      </c>
      <c r="D3538" t="s">
        <v>4608</v>
      </c>
      <c r="E3538" t="s">
        <v>4608</v>
      </c>
      <c r="F3538" t="s">
        <v>19511</v>
      </c>
      <c r="G3538" t="s">
        <v>4648</v>
      </c>
    </row>
    <row r="3539" spans="1:7" x14ac:dyDescent="0.2">
      <c r="A3539" t="s">
        <v>8183</v>
      </c>
      <c r="B3539" t="s">
        <v>12022</v>
      </c>
      <c r="C3539" t="s">
        <v>4649</v>
      </c>
      <c r="D3539" t="s">
        <v>4608</v>
      </c>
      <c r="E3539" t="s">
        <v>14758</v>
      </c>
      <c r="F3539" t="s">
        <v>4650</v>
      </c>
      <c r="G3539" t="s">
        <v>4651</v>
      </c>
    </row>
    <row r="3540" spans="1:7" x14ac:dyDescent="0.2">
      <c r="A3540" t="s">
        <v>8183</v>
      </c>
      <c r="B3540" t="s">
        <v>14759</v>
      </c>
      <c r="C3540" t="s">
        <v>4652</v>
      </c>
      <c r="D3540" t="s">
        <v>4608</v>
      </c>
      <c r="E3540" t="s">
        <v>4608</v>
      </c>
      <c r="F3540" t="s">
        <v>19511</v>
      </c>
      <c r="G3540" t="s">
        <v>4653</v>
      </c>
    </row>
    <row r="3541" spans="1:7" x14ac:dyDescent="0.2">
      <c r="A3541" t="s">
        <v>8216</v>
      </c>
      <c r="B3541" t="s">
        <v>14760</v>
      </c>
      <c r="C3541" t="s">
        <v>14761</v>
      </c>
      <c r="D3541" t="s">
        <v>4608</v>
      </c>
      <c r="E3541" t="s">
        <v>4608</v>
      </c>
      <c r="F3541" t="s">
        <v>19511</v>
      </c>
      <c r="G3541" t="s">
        <v>4654</v>
      </c>
    </row>
    <row r="3542" spans="1:7" x14ac:dyDescent="0.2">
      <c r="A3542" t="s">
        <v>8183</v>
      </c>
      <c r="B3542" t="s">
        <v>14171</v>
      </c>
      <c r="C3542" t="s">
        <v>14762</v>
      </c>
      <c r="D3542" t="s">
        <v>4608</v>
      </c>
      <c r="E3542" t="s">
        <v>4608</v>
      </c>
      <c r="F3542" t="s">
        <v>4655</v>
      </c>
      <c r="G3542" t="s">
        <v>4656</v>
      </c>
    </row>
    <row r="3543" spans="1:7" x14ac:dyDescent="0.2">
      <c r="A3543" t="s">
        <v>8183</v>
      </c>
      <c r="B3543" t="s">
        <v>14763</v>
      </c>
      <c r="C3543" t="s">
        <v>14764</v>
      </c>
      <c r="D3543" t="s">
        <v>4608</v>
      </c>
      <c r="E3543" t="s">
        <v>4608</v>
      </c>
      <c r="F3543" t="s">
        <v>4657</v>
      </c>
      <c r="G3543" t="s">
        <v>4658</v>
      </c>
    </row>
    <row r="3544" spans="1:7" x14ac:dyDescent="0.2">
      <c r="A3544" t="s">
        <v>8186</v>
      </c>
      <c r="B3544" t="s">
        <v>14765</v>
      </c>
      <c r="C3544" t="s">
        <v>14766</v>
      </c>
      <c r="D3544" t="s">
        <v>4608</v>
      </c>
      <c r="E3544" t="s">
        <v>4608</v>
      </c>
      <c r="F3544" t="s">
        <v>4659</v>
      </c>
      <c r="G3544" t="s">
        <v>4660</v>
      </c>
    </row>
    <row r="3545" spans="1:7" x14ac:dyDescent="0.2">
      <c r="A3545" t="s">
        <v>8183</v>
      </c>
      <c r="B3545" t="s">
        <v>14767</v>
      </c>
      <c r="C3545" t="s">
        <v>14768</v>
      </c>
      <c r="D3545" t="s">
        <v>4608</v>
      </c>
      <c r="E3545" t="s">
        <v>14769</v>
      </c>
      <c r="F3545" t="s">
        <v>4661</v>
      </c>
      <c r="G3545" t="s">
        <v>19511</v>
      </c>
    </row>
    <row r="3546" spans="1:7" x14ac:dyDescent="0.2">
      <c r="A3546" t="s">
        <v>8171</v>
      </c>
      <c r="B3546" t="s">
        <v>14770</v>
      </c>
      <c r="C3546" t="s">
        <v>14771</v>
      </c>
      <c r="D3546" t="s">
        <v>4608</v>
      </c>
      <c r="E3546" t="s">
        <v>4608</v>
      </c>
      <c r="F3546" t="s">
        <v>4662</v>
      </c>
      <c r="G3546" t="s">
        <v>4663</v>
      </c>
    </row>
    <row r="3547" spans="1:7" x14ac:dyDescent="0.2">
      <c r="A3547" t="s">
        <v>8216</v>
      </c>
      <c r="B3547" t="s">
        <v>10129</v>
      </c>
      <c r="C3547" t="s">
        <v>14772</v>
      </c>
      <c r="D3547" t="s">
        <v>4608</v>
      </c>
      <c r="E3547" t="s">
        <v>4608</v>
      </c>
      <c r="F3547" t="s">
        <v>4664</v>
      </c>
      <c r="G3547" t="s">
        <v>4665</v>
      </c>
    </row>
    <row r="3548" spans="1:7" x14ac:dyDescent="0.2">
      <c r="A3548" t="s">
        <v>8183</v>
      </c>
      <c r="B3548" t="s">
        <v>14773</v>
      </c>
      <c r="C3548" t="s">
        <v>14774</v>
      </c>
      <c r="D3548" t="s">
        <v>4608</v>
      </c>
      <c r="E3548" t="s">
        <v>4608</v>
      </c>
      <c r="F3548" t="s">
        <v>19511</v>
      </c>
      <c r="G3548" t="s">
        <v>4666</v>
      </c>
    </row>
    <row r="3549" spans="1:7" x14ac:dyDescent="0.2">
      <c r="A3549" t="s">
        <v>8183</v>
      </c>
      <c r="B3549" t="s">
        <v>10888</v>
      </c>
      <c r="C3549" t="s">
        <v>14775</v>
      </c>
      <c r="D3549" t="s">
        <v>4608</v>
      </c>
      <c r="E3549" t="s">
        <v>4608</v>
      </c>
      <c r="F3549" t="s">
        <v>4667</v>
      </c>
      <c r="G3549" t="s">
        <v>4668</v>
      </c>
    </row>
    <row r="3550" spans="1:7" x14ac:dyDescent="0.2">
      <c r="A3550" t="s">
        <v>8177</v>
      </c>
      <c r="B3550" t="s">
        <v>14776</v>
      </c>
      <c r="C3550" t="s">
        <v>14777</v>
      </c>
      <c r="D3550" t="s">
        <v>4608</v>
      </c>
      <c r="E3550" t="s">
        <v>4608</v>
      </c>
      <c r="F3550" t="s">
        <v>4669</v>
      </c>
      <c r="G3550" t="s">
        <v>4670</v>
      </c>
    </row>
    <row r="3551" spans="1:7" x14ac:dyDescent="0.2">
      <c r="A3551" t="s">
        <v>8183</v>
      </c>
      <c r="B3551" t="s">
        <v>14778</v>
      </c>
      <c r="C3551" t="s">
        <v>14779</v>
      </c>
      <c r="D3551" t="s">
        <v>4608</v>
      </c>
      <c r="E3551" t="s">
        <v>4608</v>
      </c>
      <c r="F3551" t="s">
        <v>4671</v>
      </c>
      <c r="G3551" t="s">
        <v>4672</v>
      </c>
    </row>
    <row r="3552" spans="1:7" x14ac:dyDescent="0.2">
      <c r="A3552" t="s">
        <v>8183</v>
      </c>
      <c r="B3552" t="s">
        <v>14780</v>
      </c>
      <c r="C3552" t="s">
        <v>14781</v>
      </c>
      <c r="D3552" t="s">
        <v>4608</v>
      </c>
      <c r="E3552" t="s">
        <v>4608</v>
      </c>
      <c r="F3552" t="s">
        <v>19511</v>
      </c>
      <c r="G3552" t="s">
        <v>4673</v>
      </c>
    </row>
    <row r="3553" spans="1:7" x14ac:dyDescent="0.2">
      <c r="A3553" t="s">
        <v>8183</v>
      </c>
      <c r="B3553" t="s">
        <v>14782</v>
      </c>
      <c r="C3553" t="s">
        <v>14783</v>
      </c>
      <c r="D3553" t="s">
        <v>4608</v>
      </c>
      <c r="E3553" t="s">
        <v>14758</v>
      </c>
      <c r="F3553" t="s">
        <v>4674</v>
      </c>
      <c r="G3553" t="s">
        <v>4675</v>
      </c>
    </row>
    <row r="3554" spans="1:7" x14ac:dyDescent="0.2">
      <c r="A3554" t="s">
        <v>8186</v>
      </c>
      <c r="B3554" t="s">
        <v>14784</v>
      </c>
      <c r="C3554" t="s">
        <v>14785</v>
      </c>
      <c r="D3554" t="s">
        <v>4608</v>
      </c>
      <c r="E3554" t="s">
        <v>19511</v>
      </c>
      <c r="F3554" t="s">
        <v>19511</v>
      </c>
      <c r="G3554" t="s">
        <v>4676</v>
      </c>
    </row>
    <row r="3555" spans="1:7" x14ac:dyDescent="0.2">
      <c r="A3555" t="s">
        <v>8183</v>
      </c>
      <c r="B3555" t="s">
        <v>14786</v>
      </c>
      <c r="C3555" t="s">
        <v>14787</v>
      </c>
      <c r="D3555" t="s">
        <v>4608</v>
      </c>
      <c r="E3555" t="s">
        <v>4608</v>
      </c>
      <c r="F3555" t="s">
        <v>19511</v>
      </c>
      <c r="G3555" t="s">
        <v>4677</v>
      </c>
    </row>
    <row r="3556" spans="1:7" x14ac:dyDescent="0.2">
      <c r="A3556" t="s">
        <v>8183</v>
      </c>
      <c r="B3556" t="s">
        <v>14788</v>
      </c>
      <c r="C3556" t="s">
        <v>4678</v>
      </c>
      <c r="D3556" t="s">
        <v>4608</v>
      </c>
      <c r="E3556" t="s">
        <v>19511</v>
      </c>
      <c r="F3556" t="s">
        <v>4679</v>
      </c>
      <c r="G3556" t="s">
        <v>4680</v>
      </c>
    </row>
    <row r="3557" spans="1:7" x14ac:dyDescent="0.2">
      <c r="A3557" t="s">
        <v>8183</v>
      </c>
      <c r="B3557" t="s">
        <v>14789</v>
      </c>
      <c r="C3557" t="s">
        <v>19511</v>
      </c>
      <c r="D3557" t="s">
        <v>4608</v>
      </c>
      <c r="E3557" t="s">
        <v>19511</v>
      </c>
      <c r="F3557" t="s">
        <v>19511</v>
      </c>
      <c r="G3557" t="s">
        <v>4681</v>
      </c>
    </row>
    <row r="3558" spans="1:7" x14ac:dyDescent="0.2">
      <c r="A3558" t="s">
        <v>8183</v>
      </c>
      <c r="B3558" t="s">
        <v>14790</v>
      </c>
      <c r="C3558" t="s">
        <v>14791</v>
      </c>
      <c r="D3558" t="s">
        <v>4608</v>
      </c>
      <c r="E3558" t="s">
        <v>4608</v>
      </c>
      <c r="F3558" t="s">
        <v>19511</v>
      </c>
      <c r="G3558" t="s">
        <v>4681</v>
      </c>
    </row>
    <row r="3559" spans="1:7" x14ac:dyDescent="0.2">
      <c r="A3559" t="s">
        <v>8183</v>
      </c>
      <c r="B3559" t="s">
        <v>14792</v>
      </c>
      <c r="C3559" t="s">
        <v>14793</v>
      </c>
      <c r="D3559" t="s">
        <v>4608</v>
      </c>
      <c r="E3559" t="s">
        <v>4608</v>
      </c>
      <c r="F3559" t="s">
        <v>19511</v>
      </c>
      <c r="G3559" t="s">
        <v>4682</v>
      </c>
    </row>
    <row r="3560" spans="1:7" x14ac:dyDescent="0.2">
      <c r="A3560" t="s">
        <v>8183</v>
      </c>
      <c r="B3560" t="s">
        <v>14794</v>
      </c>
      <c r="C3560" t="s">
        <v>14795</v>
      </c>
      <c r="D3560" t="s">
        <v>4608</v>
      </c>
      <c r="E3560" t="s">
        <v>4608</v>
      </c>
      <c r="F3560" t="s">
        <v>19511</v>
      </c>
      <c r="G3560" t="s">
        <v>4683</v>
      </c>
    </row>
    <row r="3561" spans="1:7" x14ac:dyDescent="0.2">
      <c r="A3561" t="s">
        <v>8183</v>
      </c>
      <c r="B3561" t="s">
        <v>14796</v>
      </c>
      <c r="C3561" t="s">
        <v>14797</v>
      </c>
      <c r="D3561" t="s">
        <v>4608</v>
      </c>
      <c r="E3561" t="s">
        <v>4608</v>
      </c>
      <c r="F3561" t="s">
        <v>19511</v>
      </c>
      <c r="G3561" t="s">
        <v>4684</v>
      </c>
    </row>
    <row r="3562" spans="1:7" x14ac:dyDescent="0.2">
      <c r="A3562" t="s">
        <v>8216</v>
      </c>
      <c r="B3562" t="s">
        <v>14798</v>
      </c>
      <c r="C3562" t="s">
        <v>14799</v>
      </c>
      <c r="D3562" t="s">
        <v>4608</v>
      </c>
      <c r="E3562" t="s">
        <v>4608</v>
      </c>
      <c r="F3562" t="s">
        <v>19511</v>
      </c>
      <c r="G3562" t="s">
        <v>4685</v>
      </c>
    </row>
    <row r="3563" spans="1:7" x14ac:dyDescent="0.2">
      <c r="A3563" t="s">
        <v>8183</v>
      </c>
      <c r="B3563" t="s">
        <v>14800</v>
      </c>
      <c r="C3563" t="s">
        <v>14801</v>
      </c>
      <c r="D3563" t="s">
        <v>4608</v>
      </c>
      <c r="E3563" t="s">
        <v>4608</v>
      </c>
      <c r="F3563" t="s">
        <v>19511</v>
      </c>
      <c r="G3563" t="s">
        <v>4686</v>
      </c>
    </row>
    <row r="3564" spans="1:7" x14ac:dyDescent="0.2">
      <c r="A3564" t="s">
        <v>8183</v>
      </c>
      <c r="B3564" t="s">
        <v>14802</v>
      </c>
      <c r="C3564" t="s">
        <v>14803</v>
      </c>
      <c r="D3564" t="s">
        <v>4608</v>
      </c>
      <c r="E3564" t="s">
        <v>4608</v>
      </c>
      <c r="F3564" t="s">
        <v>4687</v>
      </c>
      <c r="G3564" t="s">
        <v>4688</v>
      </c>
    </row>
    <row r="3565" spans="1:7" x14ac:dyDescent="0.2">
      <c r="A3565" t="s">
        <v>8183</v>
      </c>
      <c r="B3565" t="s">
        <v>11114</v>
      </c>
      <c r="C3565" t="s">
        <v>14804</v>
      </c>
      <c r="D3565" t="s">
        <v>4608</v>
      </c>
      <c r="E3565" t="s">
        <v>4608</v>
      </c>
      <c r="F3565" t="s">
        <v>19511</v>
      </c>
      <c r="G3565" t="s">
        <v>19511</v>
      </c>
    </row>
    <row r="3566" spans="1:7" x14ac:dyDescent="0.2">
      <c r="A3566" t="s">
        <v>8582</v>
      </c>
      <c r="B3566" t="s">
        <v>14805</v>
      </c>
      <c r="C3566" t="s">
        <v>14806</v>
      </c>
      <c r="D3566" t="s">
        <v>4608</v>
      </c>
      <c r="E3566" t="s">
        <v>19511</v>
      </c>
      <c r="F3566" t="s">
        <v>19511</v>
      </c>
      <c r="G3566" t="s">
        <v>4689</v>
      </c>
    </row>
    <row r="3567" spans="1:7" x14ac:dyDescent="0.2">
      <c r="A3567" t="s">
        <v>8582</v>
      </c>
      <c r="B3567" t="s">
        <v>14807</v>
      </c>
      <c r="C3567" t="s">
        <v>19511</v>
      </c>
      <c r="D3567" t="s">
        <v>4608</v>
      </c>
      <c r="E3567" t="s">
        <v>19511</v>
      </c>
      <c r="F3567" t="s">
        <v>19511</v>
      </c>
      <c r="G3567" t="s">
        <v>19511</v>
      </c>
    </row>
    <row r="3568" spans="1:7" x14ac:dyDescent="0.2">
      <c r="A3568" t="s">
        <v>8183</v>
      </c>
      <c r="B3568" t="s">
        <v>14808</v>
      </c>
      <c r="C3568" t="s">
        <v>14809</v>
      </c>
      <c r="D3568" t="s">
        <v>4608</v>
      </c>
      <c r="E3568" t="s">
        <v>4608</v>
      </c>
      <c r="F3568" t="s">
        <v>4690</v>
      </c>
      <c r="G3568" t="s">
        <v>4691</v>
      </c>
    </row>
    <row r="3569" spans="1:7" x14ac:dyDescent="0.2">
      <c r="A3569" t="s">
        <v>8183</v>
      </c>
      <c r="B3569" t="s">
        <v>14810</v>
      </c>
      <c r="C3569" t="s">
        <v>14811</v>
      </c>
      <c r="D3569" t="s">
        <v>4608</v>
      </c>
      <c r="E3569" t="s">
        <v>4608</v>
      </c>
      <c r="F3569" t="s">
        <v>4692</v>
      </c>
      <c r="G3569" t="s">
        <v>4693</v>
      </c>
    </row>
    <row r="3570" spans="1:7" x14ac:dyDescent="0.2">
      <c r="A3570" t="s">
        <v>8183</v>
      </c>
      <c r="B3570" t="s">
        <v>14812</v>
      </c>
      <c r="C3570" t="s">
        <v>14781</v>
      </c>
      <c r="D3570" t="s">
        <v>4608</v>
      </c>
      <c r="E3570" t="s">
        <v>4608</v>
      </c>
      <c r="F3570" t="s">
        <v>4694</v>
      </c>
      <c r="G3570" t="s">
        <v>4695</v>
      </c>
    </row>
    <row r="3571" spans="1:7" x14ac:dyDescent="0.2">
      <c r="A3571" t="s">
        <v>8183</v>
      </c>
      <c r="B3571" t="s">
        <v>14813</v>
      </c>
      <c r="C3571" t="s">
        <v>14814</v>
      </c>
      <c r="D3571" t="s">
        <v>4608</v>
      </c>
      <c r="E3571" t="s">
        <v>4608</v>
      </c>
      <c r="F3571" t="s">
        <v>4696</v>
      </c>
      <c r="G3571" t="s">
        <v>4697</v>
      </c>
    </row>
    <row r="3572" spans="1:7" x14ac:dyDescent="0.2">
      <c r="A3572" t="s">
        <v>8171</v>
      </c>
      <c r="B3572" t="s">
        <v>14815</v>
      </c>
      <c r="C3572" t="s">
        <v>14816</v>
      </c>
      <c r="D3572" t="s">
        <v>4608</v>
      </c>
      <c r="E3572" t="s">
        <v>4608</v>
      </c>
      <c r="F3572" t="s">
        <v>4698</v>
      </c>
      <c r="G3572" t="s">
        <v>4699</v>
      </c>
    </row>
    <row r="3573" spans="1:7" x14ac:dyDescent="0.2">
      <c r="A3573" t="s">
        <v>8183</v>
      </c>
      <c r="B3573" t="s">
        <v>14817</v>
      </c>
      <c r="C3573" t="s">
        <v>14818</v>
      </c>
      <c r="D3573" t="s">
        <v>4608</v>
      </c>
      <c r="E3573" t="s">
        <v>19511</v>
      </c>
      <c r="F3573" t="s">
        <v>19511</v>
      </c>
      <c r="G3573" t="s">
        <v>4700</v>
      </c>
    </row>
    <row r="3574" spans="1:7" x14ac:dyDescent="0.2">
      <c r="A3574" t="s">
        <v>8183</v>
      </c>
      <c r="B3574" t="s">
        <v>14819</v>
      </c>
      <c r="C3574" t="s">
        <v>14820</v>
      </c>
      <c r="D3574" t="s">
        <v>4608</v>
      </c>
      <c r="E3574" t="s">
        <v>19511</v>
      </c>
      <c r="F3574" t="s">
        <v>19511</v>
      </c>
      <c r="G3574" t="s">
        <v>4701</v>
      </c>
    </row>
    <row r="3575" spans="1:7" x14ac:dyDescent="0.2">
      <c r="A3575" t="s">
        <v>8183</v>
      </c>
      <c r="B3575" t="s">
        <v>14821</v>
      </c>
      <c r="C3575" t="s">
        <v>14822</v>
      </c>
      <c r="D3575" t="s">
        <v>4608</v>
      </c>
      <c r="E3575" t="s">
        <v>6892</v>
      </c>
      <c r="F3575" t="s">
        <v>4702</v>
      </c>
      <c r="G3575" t="s">
        <v>4703</v>
      </c>
    </row>
    <row r="3576" spans="1:7" x14ac:dyDescent="0.2">
      <c r="A3576" t="s">
        <v>8171</v>
      </c>
      <c r="B3576" t="s">
        <v>14823</v>
      </c>
      <c r="C3576" t="s">
        <v>14824</v>
      </c>
      <c r="D3576" t="s">
        <v>4608</v>
      </c>
      <c r="E3576" t="s">
        <v>19511</v>
      </c>
      <c r="F3576" t="s">
        <v>4704</v>
      </c>
      <c r="G3576" t="s">
        <v>4705</v>
      </c>
    </row>
    <row r="3577" spans="1:7" x14ac:dyDescent="0.2">
      <c r="A3577" t="s">
        <v>8183</v>
      </c>
      <c r="B3577" t="s">
        <v>11667</v>
      </c>
      <c r="C3577" t="s">
        <v>14825</v>
      </c>
      <c r="D3577" t="s">
        <v>4608</v>
      </c>
      <c r="E3577" t="s">
        <v>19511</v>
      </c>
      <c r="F3577" t="s">
        <v>4706</v>
      </c>
      <c r="G3577" t="s">
        <v>4707</v>
      </c>
    </row>
    <row r="3578" spans="1:7" x14ac:dyDescent="0.2">
      <c r="A3578" t="s">
        <v>8183</v>
      </c>
      <c r="B3578" t="s">
        <v>14826</v>
      </c>
      <c r="C3578" t="s">
        <v>14827</v>
      </c>
      <c r="D3578" t="s">
        <v>4608</v>
      </c>
      <c r="E3578" t="s">
        <v>19511</v>
      </c>
      <c r="F3578" t="s">
        <v>4708</v>
      </c>
      <c r="G3578" t="s">
        <v>4709</v>
      </c>
    </row>
    <row r="3579" spans="1:7" x14ac:dyDescent="0.2">
      <c r="A3579" t="s">
        <v>8183</v>
      </c>
      <c r="B3579" t="s">
        <v>14828</v>
      </c>
      <c r="C3579" t="s">
        <v>4710</v>
      </c>
      <c r="D3579" t="s">
        <v>4608</v>
      </c>
      <c r="E3579" t="s">
        <v>19511</v>
      </c>
      <c r="F3579" t="s">
        <v>19511</v>
      </c>
      <c r="G3579" t="s">
        <v>4711</v>
      </c>
    </row>
    <row r="3580" spans="1:7" x14ac:dyDescent="0.2">
      <c r="A3580" t="s">
        <v>8183</v>
      </c>
      <c r="B3580" t="s">
        <v>14829</v>
      </c>
      <c r="C3580" t="s">
        <v>14830</v>
      </c>
      <c r="D3580" t="s">
        <v>4608</v>
      </c>
      <c r="E3580" t="s">
        <v>19511</v>
      </c>
      <c r="F3580" t="s">
        <v>4712</v>
      </c>
      <c r="G3580" t="s">
        <v>4713</v>
      </c>
    </row>
    <row r="3581" spans="1:7" x14ac:dyDescent="0.2">
      <c r="A3581" t="s">
        <v>8183</v>
      </c>
      <c r="B3581" t="s">
        <v>14831</v>
      </c>
      <c r="C3581" t="s">
        <v>14832</v>
      </c>
      <c r="D3581" t="s">
        <v>4608</v>
      </c>
      <c r="E3581" t="s">
        <v>4714</v>
      </c>
      <c r="F3581" t="s">
        <v>4715</v>
      </c>
      <c r="G3581" t="s">
        <v>4716</v>
      </c>
    </row>
    <row r="3582" spans="1:7" x14ac:dyDescent="0.2">
      <c r="A3582" t="s">
        <v>8183</v>
      </c>
      <c r="B3582" t="s">
        <v>14833</v>
      </c>
      <c r="C3582" t="s">
        <v>14834</v>
      </c>
      <c r="D3582" t="s">
        <v>4608</v>
      </c>
      <c r="E3582" t="s">
        <v>19511</v>
      </c>
      <c r="F3582" t="s">
        <v>4717</v>
      </c>
      <c r="G3582" t="s">
        <v>4718</v>
      </c>
    </row>
    <row r="3583" spans="1:7" x14ac:dyDescent="0.2">
      <c r="A3583" t="s">
        <v>8183</v>
      </c>
      <c r="B3583" t="s">
        <v>14835</v>
      </c>
      <c r="C3583" t="s">
        <v>14836</v>
      </c>
      <c r="D3583" t="s">
        <v>4608</v>
      </c>
      <c r="E3583" t="s">
        <v>4608</v>
      </c>
      <c r="F3583" t="s">
        <v>19511</v>
      </c>
      <c r="G3583" t="s">
        <v>4719</v>
      </c>
    </row>
    <row r="3584" spans="1:7" x14ac:dyDescent="0.2">
      <c r="A3584" t="s">
        <v>8183</v>
      </c>
      <c r="B3584" t="s">
        <v>14837</v>
      </c>
      <c r="C3584" t="s">
        <v>14838</v>
      </c>
      <c r="D3584" t="s">
        <v>4608</v>
      </c>
      <c r="E3584" t="s">
        <v>19511</v>
      </c>
      <c r="F3584" t="s">
        <v>19511</v>
      </c>
      <c r="G3584" t="s">
        <v>4720</v>
      </c>
    </row>
    <row r="3585" spans="1:7" x14ac:dyDescent="0.2">
      <c r="A3585" t="s">
        <v>8183</v>
      </c>
      <c r="B3585" t="s">
        <v>14839</v>
      </c>
      <c r="C3585" t="s">
        <v>14840</v>
      </c>
      <c r="D3585" t="s">
        <v>4608</v>
      </c>
      <c r="E3585" t="s">
        <v>4608</v>
      </c>
      <c r="F3585" t="s">
        <v>4721</v>
      </c>
      <c r="G3585" t="s">
        <v>4722</v>
      </c>
    </row>
    <row r="3586" spans="1:7" x14ac:dyDescent="0.2">
      <c r="A3586" t="s">
        <v>8183</v>
      </c>
      <c r="B3586" t="s">
        <v>14841</v>
      </c>
      <c r="C3586" t="s">
        <v>4723</v>
      </c>
      <c r="D3586" t="s">
        <v>4608</v>
      </c>
      <c r="E3586" t="s">
        <v>19511</v>
      </c>
      <c r="F3586" t="s">
        <v>19511</v>
      </c>
      <c r="G3586" t="s">
        <v>19511</v>
      </c>
    </row>
    <row r="3587" spans="1:7" x14ac:dyDescent="0.2">
      <c r="A3587" t="s">
        <v>8183</v>
      </c>
      <c r="B3587" t="s">
        <v>14842</v>
      </c>
      <c r="C3587" t="s">
        <v>14843</v>
      </c>
      <c r="D3587" t="s">
        <v>4608</v>
      </c>
      <c r="E3587" t="s">
        <v>19511</v>
      </c>
      <c r="F3587" t="s">
        <v>19511</v>
      </c>
      <c r="G3587" t="s">
        <v>4724</v>
      </c>
    </row>
    <row r="3588" spans="1:7" x14ac:dyDescent="0.2">
      <c r="A3588" t="s">
        <v>8183</v>
      </c>
      <c r="B3588" t="s">
        <v>14844</v>
      </c>
      <c r="C3588" t="s">
        <v>14845</v>
      </c>
      <c r="D3588" t="s">
        <v>4608</v>
      </c>
      <c r="E3588" t="s">
        <v>19511</v>
      </c>
      <c r="F3588" t="s">
        <v>4725</v>
      </c>
      <c r="G3588" t="s">
        <v>4726</v>
      </c>
    </row>
    <row r="3589" spans="1:7" x14ac:dyDescent="0.2">
      <c r="A3589" t="s">
        <v>8183</v>
      </c>
      <c r="B3589" t="s">
        <v>14846</v>
      </c>
      <c r="C3589" t="s">
        <v>14847</v>
      </c>
      <c r="D3589" t="s">
        <v>4608</v>
      </c>
      <c r="E3589" t="s">
        <v>19511</v>
      </c>
      <c r="F3589" t="s">
        <v>4727</v>
      </c>
      <c r="G3589" t="s">
        <v>4728</v>
      </c>
    </row>
    <row r="3590" spans="1:7" x14ac:dyDescent="0.2">
      <c r="A3590" t="s">
        <v>8417</v>
      </c>
      <c r="B3590" t="s">
        <v>14848</v>
      </c>
      <c r="C3590" t="s">
        <v>14849</v>
      </c>
      <c r="D3590" t="s">
        <v>4608</v>
      </c>
      <c r="E3590" t="s">
        <v>19511</v>
      </c>
      <c r="F3590" t="s">
        <v>4729</v>
      </c>
      <c r="G3590" t="s">
        <v>4730</v>
      </c>
    </row>
    <row r="3591" spans="1:7" x14ac:dyDescent="0.2">
      <c r="A3591" t="s">
        <v>8183</v>
      </c>
      <c r="B3591" t="s">
        <v>14850</v>
      </c>
      <c r="C3591" t="s">
        <v>14851</v>
      </c>
      <c r="D3591" t="s">
        <v>4608</v>
      </c>
      <c r="E3591" t="s">
        <v>19511</v>
      </c>
      <c r="F3591" t="s">
        <v>19511</v>
      </c>
      <c r="G3591" t="s">
        <v>4731</v>
      </c>
    </row>
    <row r="3592" spans="1:7" x14ac:dyDescent="0.2">
      <c r="A3592" t="s">
        <v>8183</v>
      </c>
      <c r="B3592" t="s">
        <v>14852</v>
      </c>
      <c r="C3592" t="s">
        <v>14843</v>
      </c>
      <c r="D3592" t="s">
        <v>4608</v>
      </c>
      <c r="E3592" t="s">
        <v>19511</v>
      </c>
      <c r="F3592" t="s">
        <v>4732</v>
      </c>
      <c r="G3592" t="s">
        <v>4733</v>
      </c>
    </row>
    <row r="3593" spans="1:7" x14ac:dyDescent="0.2">
      <c r="A3593" t="s">
        <v>8186</v>
      </c>
      <c r="B3593" t="s">
        <v>14853</v>
      </c>
      <c r="C3593" t="s">
        <v>14854</v>
      </c>
      <c r="D3593" t="s">
        <v>4608</v>
      </c>
      <c r="E3593" t="s">
        <v>19511</v>
      </c>
      <c r="F3593" t="s">
        <v>19511</v>
      </c>
      <c r="G3593" t="s">
        <v>4734</v>
      </c>
    </row>
    <row r="3594" spans="1:7" x14ac:dyDescent="0.2">
      <c r="A3594" t="s">
        <v>8183</v>
      </c>
      <c r="B3594" t="s">
        <v>13120</v>
      </c>
      <c r="C3594" t="s">
        <v>14855</v>
      </c>
      <c r="D3594" t="s">
        <v>4608</v>
      </c>
      <c r="E3594" t="s">
        <v>19511</v>
      </c>
      <c r="F3594" t="s">
        <v>19511</v>
      </c>
      <c r="G3594" t="s">
        <v>4735</v>
      </c>
    </row>
    <row r="3595" spans="1:7" x14ac:dyDescent="0.2">
      <c r="A3595" t="s">
        <v>8183</v>
      </c>
      <c r="B3595" t="s">
        <v>14856</v>
      </c>
      <c r="C3595" t="s">
        <v>14857</v>
      </c>
      <c r="D3595" t="s">
        <v>4608</v>
      </c>
      <c r="E3595" t="s">
        <v>19511</v>
      </c>
      <c r="F3595" t="s">
        <v>19511</v>
      </c>
      <c r="G3595" t="s">
        <v>4736</v>
      </c>
    </row>
    <row r="3596" spans="1:7" x14ac:dyDescent="0.2">
      <c r="A3596" t="s">
        <v>8183</v>
      </c>
      <c r="B3596" t="s">
        <v>14858</v>
      </c>
      <c r="C3596" t="s">
        <v>14859</v>
      </c>
      <c r="D3596" t="s">
        <v>4608</v>
      </c>
      <c r="E3596" t="s">
        <v>19511</v>
      </c>
      <c r="F3596" t="s">
        <v>19511</v>
      </c>
      <c r="G3596" t="s">
        <v>4737</v>
      </c>
    </row>
    <row r="3597" spans="1:7" x14ac:dyDescent="0.2">
      <c r="A3597" t="s">
        <v>8183</v>
      </c>
      <c r="B3597" t="s">
        <v>14860</v>
      </c>
      <c r="C3597" t="s">
        <v>14861</v>
      </c>
      <c r="D3597" t="s">
        <v>4608</v>
      </c>
      <c r="E3597" t="s">
        <v>4608</v>
      </c>
      <c r="F3597" t="s">
        <v>4738</v>
      </c>
      <c r="G3597" t="s">
        <v>4739</v>
      </c>
    </row>
    <row r="3598" spans="1:7" x14ac:dyDescent="0.2">
      <c r="A3598" t="s">
        <v>8177</v>
      </c>
      <c r="B3598" t="s">
        <v>14862</v>
      </c>
      <c r="C3598" t="s">
        <v>14863</v>
      </c>
      <c r="D3598" t="s">
        <v>4608</v>
      </c>
      <c r="E3598" t="s">
        <v>4608</v>
      </c>
      <c r="F3598" t="s">
        <v>4740</v>
      </c>
      <c r="G3598" t="s">
        <v>4741</v>
      </c>
    </row>
    <row r="3599" spans="1:7" x14ac:dyDescent="0.2">
      <c r="A3599" t="s">
        <v>8177</v>
      </c>
      <c r="B3599" t="s">
        <v>14864</v>
      </c>
      <c r="C3599" t="s">
        <v>14865</v>
      </c>
      <c r="D3599" t="s">
        <v>4608</v>
      </c>
      <c r="E3599" t="s">
        <v>4608</v>
      </c>
      <c r="F3599" t="s">
        <v>4742</v>
      </c>
      <c r="G3599" t="s">
        <v>4743</v>
      </c>
    </row>
    <row r="3600" spans="1:7" x14ac:dyDescent="0.2">
      <c r="A3600" t="s">
        <v>8177</v>
      </c>
      <c r="B3600" t="s">
        <v>14866</v>
      </c>
      <c r="C3600" t="s">
        <v>14867</v>
      </c>
      <c r="D3600" t="s">
        <v>4608</v>
      </c>
      <c r="E3600" t="s">
        <v>4608</v>
      </c>
      <c r="F3600" t="s">
        <v>4744</v>
      </c>
      <c r="G3600" t="s">
        <v>4745</v>
      </c>
    </row>
    <row r="3601" spans="1:7" x14ac:dyDescent="0.2">
      <c r="A3601" t="s">
        <v>8177</v>
      </c>
      <c r="B3601" t="s">
        <v>9534</v>
      </c>
      <c r="C3601" t="s">
        <v>14868</v>
      </c>
      <c r="D3601" t="s">
        <v>4608</v>
      </c>
      <c r="E3601" t="s">
        <v>4608</v>
      </c>
      <c r="F3601" t="s">
        <v>4746</v>
      </c>
      <c r="G3601" t="s">
        <v>4747</v>
      </c>
    </row>
    <row r="3602" spans="1:7" x14ac:dyDescent="0.2">
      <c r="A3602" t="s">
        <v>8177</v>
      </c>
      <c r="B3602" t="s">
        <v>14869</v>
      </c>
      <c r="C3602" t="s">
        <v>14870</v>
      </c>
      <c r="D3602" t="s">
        <v>4608</v>
      </c>
      <c r="E3602" t="s">
        <v>4608</v>
      </c>
      <c r="F3602" t="s">
        <v>4748</v>
      </c>
      <c r="G3602" t="s">
        <v>4749</v>
      </c>
    </row>
    <row r="3603" spans="1:7" x14ac:dyDescent="0.2">
      <c r="A3603" t="s">
        <v>8177</v>
      </c>
      <c r="B3603" t="s">
        <v>14871</v>
      </c>
      <c r="C3603" t="s">
        <v>14872</v>
      </c>
      <c r="D3603" t="s">
        <v>4608</v>
      </c>
      <c r="E3603" t="s">
        <v>4608</v>
      </c>
      <c r="F3603" t="s">
        <v>4750</v>
      </c>
      <c r="G3603" t="s">
        <v>4751</v>
      </c>
    </row>
    <row r="3604" spans="1:7" x14ac:dyDescent="0.2">
      <c r="A3604" t="s">
        <v>8177</v>
      </c>
      <c r="B3604" t="s">
        <v>14873</v>
      </c>
      <c r="C3604" t="s">
        <v>14874</v>
      </c>
      <c r="D3604" t="s">
        <v>4608</v>
      </c>
      <c r="E3604" t="s">
        <v>4608</v>
      </c>
      <c r="F3604" t="s">
        <v>4752</v>
      </c>
      <c r="G3604" t="s">
        <v>4753</v>
      </c>
    </row>
    <row r="3605" spans="1:7" x14ac:dyDescent="0.2">
      <c r="A3605" t="s">
        <v>8177</v>
      </c>
      <c r="B3605" t="s">
        <v>13677</v>
      </c>
      <c r="C3605" t="s">
        <v>14875</v>
      </c>
      <c r="D3605" t="s">
        <v>4608</v>
      </c>
      <c r="E3605" t="s">
        <v>4608</v>
      </c>
      <c r="F3605" t="s">
        <v>19511</v>
      </c>
      <c r="G3605" t="s">
        <v>4754</v>
      </c>
    </row>
    <row r="3606" spans="1:7" x14ac:dyDescent="0.2">
      <c r="A3606" t="s">
        <v>8177</v>
      </c>
      <c r="B3606" t="s">
        <v>14876</v>
      </c>
      <c r="C3606" t="s">
        <v>14877</v>
      </c>
      <c r="D3606" t="s">
        <v>4608</v>
      </c>
      <c r="E3606" t="s">
        <v>4608</v>
      </c>
      <c r="F3606" t="s">
        <v>4755</v>
      </c>
      <c r="G3606" t="s">
        <v>4756</v>
      </c>
    </row>
    <row r="3607" spans="1:7" x14ac:dyDescent="0.2">
      <c r="A3607" t="s">
        <v>8183</v>
      </c>
      <c r="B3607" t="s">
        <v>4757</v>
      </c>
      <c r="C3607" t="s">
        <v>14878</v>
      </c>
      <c r="D3607" t="s">
        <v>4608</v>
      </c>
      <c r="E3607" t="s">
        <v>4608</v>
      </c>
      <c r="F3607" t="s">
        <v>19511</v>
      </c>
      <c r="G3607" t="s">
        <v>4758</v>
      </c>
    </row>
    <row r="3608" spans="1:7" x14ac:dyDescent="0.2">
      <c r="A3608" t="s">
        <v>8186</v>
      </c>
      <c r="B3608" t="s">
        <v>14879</v>
      </c>
      <c r="C3608" t="s">
        <v>14880</v>
      </c>
      <c r="D3608" t="s">
        <v>4608</v>
      </c>
      <c r="E3608" t="s">
        <v>4608</v>
      </c>
      <c r="F3608" t="s">
        <v>19511</v>
      </c>
      <c r="G3608" t="s">
        <v>4759</v>
      </c>
    </row>
    <row r="3609" spans="1:7" x14ac:dyDescent="0.2">
      <c r="A3609" t="s">
        <v>8523</v>
      </c>
      <c r="B3609" t="s">
        <v>14881</v>
      </c>
      <c r="C3609" t="s">
        <v>14882</v>
      </c>
      <c r="D3609" t="s">
        <v>4608</v>
      </c>
      <c r="E3609" t="s">
        <v>14883</v>
      </c>
      <c r="F3609" t="s">
        <v>4760</v>
      </c>
      <c r="G3609" t="s">
        <v>4761</v>
      </c>
    </row>
    <row r="3610" spans="1:7" x14ac:dyDescent="0.2">
      <c r="A3610" t="s">
        <v>8582</v>
      </c>
      <c r="B3610" t="s">
        <v>14884</v>
      </c>
      <c r="C3610" t="s">
        <v>14885</v>
      </c>
      <c r="D3610" t="s">
        <v>4608</v>
      </c>
      <c r="E3610" t="s">
        <v>19511</v>
      </c>
      <c r="F3610" t="s">
        <v>4763</v>
      </c>
      <c r="G3610" t="s">
        <v>4762</v>
      </c>
    </row>
    <row r="3611" spans="1:7" x14ac:dyDescent="0.2">
      <c r="A3611" t="s">
        <v>8582</v>
      </c>
      <c r="B3611" t="s">
        <v>14886</v>
      </c>
      <c r="C3611" t="s">
        <v>14887</v>
      </c>
      <c r="D3611" t="s">
        <v>4608</v>
      </c>
      <c r="E3611" t="s">
        <v>4608</v>
      </c>
      <c r="F3611" t="s">
        <v>19511</v>
      </c>
      <c r="G3611" t="s">
        <v>19511</v>
      </c>
    </row>
    <row r="3612" spans="1:7" x14ac:dyDescent="0.2">
      <c r="A3612" t="s">
        <v>8582</v>
      </c>
      <c r="B3612" t="s">
        <v>14888</v>
      </c>
      <c r="C3612" t="s">
        <v>4764</v>
      </c>
      <c r="D3612" t="s">
        <v>4608</v>
      </c>
      <c r="E3612" t="s">
        <v>4608</v>
      </c>
      <c r="F3612" t="s">
        <v>19511</v>
      </c>
      <c r="G3612" t="s">
        <v>19511</v>
      </c>
    </row>
    <row r="3613" spans="1:7" x14ac:dyDescent="0.2">
      <c r="A3613" t="s">
        <v>8582</v>
      </c>
      <c r="B3613" t="s">
        <v>14889</v>
      </c>
      <c r="C3613" t="s">
        <v>4765</v>
      </c>
      <c r="D3613" t="s">
        <v>4608</v>
      </c>
      <c r="E3613" t="s">
        <v>4608</v>
      </c>
      <c r="F3613" t="s">
        <v>19511</v>
      </c>
      <c r="G3613" t="s">
        <v>19511</v>
      </c>
    </row>
    <row r="3614" spans="1:7" x14ac:dyDescent="0.2">
      <c r="A3614" t="s">
        <v>8582</v>
      </c>
      <c r="B3614" t="s">
        <v>14890</v>
      </c>
      <c r="C3614" t="s">
        <v>4766</v>
      </c>
      <c r="D3614" t="s">
        <v>4608</v>
      </c>
      <c r="E3614" t="s">
        <v>4608</v>
      </c>
      <c r="F3614" t="s">
        <v>19511</v>
      </c>
      <c r="G3614" t="s">
        <v>19511</v>
      </c>
    </row>
    <row r="3615" spans="1:7" x14ac:dyDescent="0.2">
      <c r="A3615" t="s">
        <v>8582</v>
      </c>
      <c r="B3615" t="s">
        <v>14891</v>
      </c>
      <c r="C3615" t="s">
        <v>4767</v>
      </c>
      <c r="D3615" t="s">
        <v>4608</v>
      </c>
      <c r="E3615" t="s">
        <v>4608</v>
      </c>
      <c r="F3615" t="s">
        <v>19511</v>
      </c>
      <c r="G3615" t="s">
        <v>19511</v>
      </c>
    </row>
    <row r="3616" spans="1:7" x14ac:dyDescent="0.2">
      <c r="A3616" t="s">
        <v>8582</v>
      </c>
      <c r="B3616" t="s">
        <v>13733</v>
      </c>
      <c r="C3616" t="s">
        <v>4768</v>
      </c>
      <c r="D3616" t="s">
        <v>4608</v>
      </c>
      <c r="E3616" t="s">
        <v>4608</v>
      </c>
      <c r="F3616" t="s">
        <v>19511</v>
      </c>
      <c r="G3616" t="s">
        <v>19511</v>
      </c>
    </row>
    <row r="3617" spans="1:7" x14ac:dyDescent="0.2">
      <c r="A3617" t="s">
        <v>8582</v>
      </c>
      <c r="B3617" t="s">
        <v>14892</v>
      </c>
      <c r="C3617" t="s">
        <v>4769</v>
      </c>
      <c r="D3617" t="s">
        <v>4608</v>
      </c>
      <c r="E3617" t="s">
        <v>4608</v>
      </c>
      <c r="F3617" t="s">
        <v>19511</v>
      </c>
      <c r="G3617" t="s">
        <v>4770</v>
      </c>
    </row>
    <row r="3618" spans="1:7" x14ac:dyDescent="0.2">
      <c r="A3618" t="s">
        <v>8582</v>
      </c>
      <c r="B3618" t="s">
        <v>14893</v>
      </c>
      <c r="C3618" t="s">
        <v>4771</v>
      </c>
      <c r="D3618" t="s">
        <v>4608</v>
      </c>
      <c r="E3618" t="s">
        <v>4608</v>
      </c>
      <c r="F3618" t="s">
        <v>19511</v>
      </c>
      <c r="G3618" t="s">
        <v>19511</v>
      </c>
    </row>
    <row r="3619" spans="1:7" x14ac:dyDescent="0.2">
      <c r="A3619" t="s">
        <v>8582</v>
      </c>
      <c r="B3619" t="s">
        <v>14894</v>
      </c>
      <c r="C3619" t="s">
        <v>4772</v>
      </c>
      <c r="D3619" t="s">
        <v>4608</v>
      </c>
      <c r="E3619" t="s">
        <v>4608</v>
      </c>
      <c r="F3619" t="s">
        <v>19511</v>
      </c>
      <c r="G3619" t="s">
        <v>19511</v>
      </c>
    </row>
    <row r="3620" spans="1:7" x14ac:dyDescent="0.2">
      <c r="A3620" t="s">
        <v>8582</v>
      </c>
      <c r="B3620" t="s">
        <v>14895</v>
      </c>
      <c r="C3620" t="s">
        <v>14896</v>
      </c>
      <c r="D3620" t="s">
        <v>4608</v>
      </c>
      <c r="E3620" t="s">
        <v>4608</v>
      </c>
      <c r="F3620" t="s">
        <v>19511</v>
      </c>
      <c r="G3620" t="s">
        <v>19511</v>
      </c>
    </row>
    <row r="3621" spans="1:7" x14ac:dyDescent="0.2">
      <c r="A3621" t="s">
        <v>8582</v>
      </c>
      <c r="B3621" t="s">
        <v>14897</v>
      </c>
      <c r="C3621" t="s">
        <v>14898</v>
      </c>
      <c r="D3621" t="s">
        <v>4608</v>
      </c>
      <c r="E3621" t="s">
        <v>4608</v>
      </c>
      <c r="F3621" t="s">
        <v>19511</v>
      </c>
      <c r="G3621" t="s">
        <v>4773</v>
      </c>
    </row>
    <row r="3622" spans="1:7" x14ac:dyDescent="0.2">
      <c r="A3622" t="s">
        <v>8582</v>
      </c>
      <c r="B3622" t="s">
        <v>14899</v>
      </c>
      <c r="C3622" t="s">
        <v>14900</v>
      </c>
      <c r="D3622" t="s">
        <v>4608</v>
      </c>
      <c r="E3622" t="s">
        <v>4608</v>
      </c>
      <c r="F3622" t="s">
        <v>19511</v>
      </c>
      <c r="G3622" t="s">
        <v>19511</v>
      </c>
    </row>
    <row r="3623" spans="1:7" x14ac:dyDescent="0.2">
      <c r="A3623" t="s">
        <v>8582</v>
      </c>
      <c r="B3623" t="s">
        <v>12984</v>
      </c>
      <c r="C3623" t="s">
        <v>14901</v>
      </c>
      <c r="D3623" t="s">
        <v>4608</v>
      </c>
      <c r="E3623" t="s">
        <v>4608</v>
      </c>
      <c r="F3623" t="s">
        <v>19511</v>
      </c>
      <c r="G3623" t="s">
        <v>19511</v>
      </c>
    </row>
    <row r="3624" spans="1:7" x14ac:dyDescent="0.2">
      <c r="A3624" t="s">
        <v>8582</v>
      </c>
      <c r="B3624" t="s">
        <v>14902</v>
      </c>
      <c r="C3624" t="s">
        <v>14903</v>
      </c>
      <c r="D3624" t="s">
        <v>4608</v>
      </c>
      <c r="E3624" t="s">
        <v>4608</v>
      </c>
      <c r="F3624" t="s">
        <v>19511</v>
      </c>
      <c r="G3624" t="s">
        <v>19511</v>
      </c>
    </row>
    <row r="3625" spans="1:7" x14ac:dyDescent="0.2">
      <c r="A3625" t="s">
        <v>8582</v>
      </c>
      <c r="B3625" t="s">
        <v>14904</v>
      </c>
      <c r="C3625" t="s">
        <v>14901</v>
      </c>
      <c r="D3625" t="s">
        <v>4608</v>
      </c>
      <c r="E3625" t="s">
        <v>4608</v>
      </c>
      <c r="F3625" t="s">
        <v>19511</v>
      </c>
      <c r="G3625" t="s">
        <v>4774</v>
      </c>
    </row>
    <row r="3626" spans="1:7" x14ac:dyDescent="0.2">
      <c r="A3626" t="s">
        <v>8582</v>
      </c>
      <c r="B3626" t="s">
        <v>14905</v>
      </c>
      <c r="C3626" t="s">
        <v>4775</v>
      </c>
      <c r="D3626" t="s">
        <v>4608</v>
      </c>
      <c r="E3626" t="s">
        <v>4608</v>
      </c>
      <c r="F3626" t="s">
        <v>4777</v>
      </c>
      <c r="G3626" t="s">
        <v>4776</v>
      </c>
    </row>
    <row r="3627" spans="1:7" x14ac:dyDescent="0.2">
      <c r="A3627" t="s">
        <v>8582</v>
      </c>
      <c r="B3627" t="s">
        <v>14906</v>
      </c>
      <c r="C3627" t="s">
        <v>4778</v>
      </c>
      <c r="D3627" t="s">
        <v>4608</v>
      </c>
      <c r="E3627" t="s">
        <v>4608</v>
      </c>
      <c r="F3627" t="s">
        <v>19511</v>
      </c>
      <c r="G3627" t="s">
        <v>4779</v>
      </c>
    </row>
    <row r="3628" spans="1:7" x14ac:dyDescent="0.2">
      <c r="A3628" t="s">
        <v>8582</v>
      </c>
      <c r="B3628" t="s">
        <v>14907</v>
      </c>
      <c r="C3628" t="s">
        <v>14908</v>
      </c>
      <c r="D3628" t="s">
        <v>4608</v>
      </c>
      <c r="E3628" t="s">
        <v>4608</v>
      </c>
      <c r="F3628" t="s">
        <v>19511</v>
      </c>
      <c r="G3628" t="s">
        <v>19511</v>
      </c>
    </row>
    <row r="3629" spans="1:7" x14ac:dyDescent="0.2">
      <c r="A3629" t="s">
        <v>8582</v>
      </c>
      <c r="B3629" t="s">
        <v>14909</v>
      </c>
      <c r="C3629" t="s">
        <v>4780</v>
      </c>
      <c r="D3629" t="s">
        <v>4608</v>
      </c>
      <c r="E3629" t="s">
        <v>4608</v>
      </c>
      <c r="F3629" t="s">
        <v>19511</v>
      </c>
      <c r="G3629" t="s">
        <v>19511</v>
      </c>
    </row>
    <row r="3630" spans="1:7" x14ac:dyDescent="0.2">
      <c r="A3630" t="s">
        <v>8582</v>
      </c>
      <c r="B3630" t="s">
        <v>14910</v>
      </c>
      <c r="C3630" t="s">
        <v>4781</v>
      </c>
      <c r="D3630" t="s">
        <v>4608</v>
      </c>
      <c r="E3630" t="s">
        <v>4608</v>
      </c>
      <c r="F3630" t="s">
        <v>4783</v>
      </c>
      <c r="G3630" t="s">
        <v>4782</v>
      </c>
    </row>
    <row r="3631" spans="1:7" x14ac:dyDescent="0.2">
      <c r="A3631" t="s">
        <v>8582</v>
      </c>
      <c r="B3631" t="s">
        <v>14911</v>
      </c>
      <c r="C3631" t="s">
        <v>14912</v>
      </c>
      <c r="D3631" t="s">
        <v>4608</v>
      </c>
      <c r="E3631" t="s">
        <v>4608</v>
      </c>
      <c r="F3631" t="s">
        <v>19511</v>
      </c>
      <c r="G3631" t="s">
        <v>19511</v>
      </c>
    </row>
    <row r="3632" spans="1:7" x14ac:dyDescent="0.2">
      <c r="A3632" t="s">
        <v>8582</v>
      </c>
      <c r="B3632" t="s">
        <v>14913</v>
      </c>
      <c r="C3632" t="s">
        <v>14914</v>
      </c>
      <c r="D3632" t="s">
        <v>4608</v>
      </c>
      <c r="E3632" t="s">
        <v>4608</v>
      </c>
      <c r="F3632" t="s">
        <v>19511</v>
      </c>
      <c r="G3632" t="s">
        <v>19511</v>
      </c>
    </row>
    <row r="3633" spans="1:7" x14ac:dyDescent="0.2">
      <c r="A3633" t="s">
        <v>8582</v>
      </c>
      <c r="B3633" t="s">
        <v>14915</v>
      </c>
      <c r="C3633" t="s">
        <v>14916</v>
      </c>
      <c r="D3633" t="s">
        <v>4608</v>
      </c>
      <c r="E3633" t="s">
        <v>4608</v>
      </c>
      <c r="F3633" t="s">
        <v>19511</v>
      </c>
      <c r="G3633" t="s">
        <v>4685</v>
      </c>
    </row>
    <row r="3634" spans="1:7" x14ac:dyDescent="0.2">
      <c r="A3634" t="s">
        <v>8582</v>
      </c>
      <c r="B3634" t="s">
        <v>9568</v>
      </c>
      <c r="C3634" t="s">
        <v>14917</v>
      </c>
      <c r="D3634" t="s">
        <v>4608</v>
      </c>
      <c r="E3634" t="s">
        <v>4608</v>
      </c>
      <c r="F3634" t="s">
        <v>19511</v>
      </c>
      <c r="G3634" t="s">
        <v>19511</v>
      </c>
    </row>
    <row r="3635" spans="1:7" x14ac:dyDescent="0.2">
      <c r="A3635" t="s">
        <v>8582</v>
      </c>
      <c r="B3635" t="s">
        <v>14918</v>
      </c>
      <c r="C3635" t="s">
        <v>4784</v>
      </c>
      <c r="D3635" t="s">
        <v>4608</v>
      </c>
      <c r="E3635" t="s">
        <v>4608</v>
      </c>
      <c r="F3635" t="s">
        <v>19511</v>
      </c>
      <c r="G3635" t="s">
        <v>4689</v>
      </c>
    </row>
    <row r="3636" spans="1:7" x14ac:dyDescent="0.2">
      <c r="A3636" t="s">
        <v>8582</v>
      </c>
      <c r="B3636" t="s">
        <v>14919</v>
      </c>
      <c r="C3636" t="s">
        <v>4785</v>
      </c>
      <c r="D3636" t="s">
        <v>4608</v>
      </c>
      <c r="E3636" t="s">
        <v>4608</v>
      </c>
      <c r="F3636" t="s">
        <v>19511</v>
      </c>
      <c r="G3636" t="s">
        <v>19511</v>
      </c>
    </row>
    <row r="3637" spans="1:7" x14ac:dyDescent="0.2">
      <c r="A3637" t="s">
        <v>8582</v>
      </c>
      <c r="B3637" t="s">
        <v>14920</v>
      </c>
      <c r="C3637" t="s">
        <v>4786</v>
      </c>
      <c r="D3637" t="s">
        <v>4608</v>
      </c>
      <c r="E3637" t="s">
        <v>4608</v>
      </c>
      <c r="F3637" t="s">
        <v>19511</v>
      </c>
      <c r="G3637" t="s">
        <v>19511</v>
      </c>
    </row>
    <row r="3638" spans="1:7" x14ac:dyDescent="0.2">
      <c r="A3638" t="s">
        <v>8582</v>
      </c>
      <c r="B3638" t="s">
        <v>14921</v>
      </c>
      <c r="C3638" t="s">
        <v>4787</v>
      </c>
      <c r="D3638" t="s">
        <v>4608</v>
      </c>
      <c r="E3638" t="s">
        <v>4608</v>
      </c>
      <c r="F3638" t="s">
        <v>19511</v>
      </c>
      <c r="G3638" t="s">
        <v>19511</v>
      </c>
    </row>
    <row r="3639" spans="1:7" x14ac:dyDescent="0.2">
      <c r="A3639" t="s">
        <v>8582</v>
      </c>
      <c r="B3639" t="s">
        <v>14922</v>
      </c>
      <c r="C3639" t="s">
        <v>14901</v>
      </c>
      <c r="D3639" t="s">
        <v>4608</v>
      </c>
      <c r="E3639" t="s">
        <v>4608</v>
      </c>
      <c r="F3639" t="s">
        <v>19511</v>
      </c>
      <c r="G3639" t="s">
        <v>19511</v>
      </c>
    </row>
    <row r="3640" spans="1:7" x14ac:dyDescent="0.2">
      <c r="A3640" t="s">
        <v>8582</v>
      </c>
      <c r="B3640" t="s">
        <v>14923</v>
      </c>
      <c r="C3640" t="s">
        <v>14924</v>
      </c>
      <c r="D3640" t="s">
        <v>4608</v>
      </c>
      <c r="E3640" t="s">
        <v>4608</v>
      </c>
      <c r="F3640" t="s">
        <v>19511</v>
      </c>
      <c r="G3640" t="s">
        <v>4788</v>
      </c>
    </row>
    <row r="3641" spans="1:7" x14ac:dyDescent="0.2">
      <c r="A3641" t="s">
        <v>8582</v>
      </c>
      <c r="B3641" t="s">
        <v>14925</v>
      </c>
      <c r="C3641" t="s">
        <v>14901</v>
      </c>
      <c r="D3641" t="s">
        <v>4608</v>
      </c>
      <c r="E3641" t="s">
        <v>4608</v>
      </c>
      <c r="F3641" t="s">
        <v>19511</v>
      </c>
      <c r="G3641" t="s">
        <v>19511</v>
      </c>
    </row>
    <row r="3642" spans="1:7" x14ac:dyDescent="0.2">
      <c r="A3642" t="s">
        <v>8582</v>
      </c>
      <c r="B3642" t="s">
        <v>12969</v>
      </c>
      <c r="C3642" t="s">
        <v>14926</v>
      </c>
      <c r="D3642" t="s">
        <v>4608</v>
      </c>
      <c r="E3642" t="s">
        <v>4608</v>
      </c>
      <c r="F3642" t="s">
        <v>19511</v>
      </c>
      <c r="G3642" t="s">
        <v>19511</v>
      </c>
    </row>
    <row r="3643" spans="1:7" x14ac:dyDescent="0.2">
      <c r="A3643" t="s">
        <v>8582</v>
      </c>
      <c r="B3643" t="s">
        <v>14927</v>
      </c>
      <c r="C3643" t="s">
        <v>4789</v>
      </c>
      <c r="D3643" t="s">
        <v>4608</v>
      </c>
      <c r="E3643" t="s">
        <v>4608</v>
      </c>
      <c r="F3643" t="s">
        <v>19511</v>
      </c>
      <c r="G3643" t="s">
        <v>19511</v>
      </c>
    </row>
    <row r="3644" spans="1:7" x14ac:dyDescent="0.2">
      <c r="A3644" t="s">
        <v>8582</v>
      </c>
      <c r="B3644" t="s">
        <v>14928</v>
      </c>
      <c r="C3644" t="s">
        <v>4790</v>
      </c>
      <c r="D3644" t="s">
        <v>4608</v>
      </c>
      <c r="E3644" t="s">
        <v>4608</v>
      </c>
      <c r="F3644" t="s">
        <v>4792</v>
      </c>
      <c r="G3644" t="s">
        <v>4791</v>
      </c>
    </row>
    <row r="3645" spans="1:7" x14ac:dyDescent="0.2">
      <c r="A3645" t="s">
        <v>8216</v>
      </c>
      <c r="B3645" t="s">
        <v>14929</v>
      </c>
      <c r="C3645" t="s">
        <v>14771</v>
      </c>
      <c r="D3645" t="s">
        <v>4608</v>
      </c>
      <c r="E3645" t="s">
        <v>4608</v>
      </c>
      <c r="F3645" t="s">
        <v>4662</v>
      </c>
      <c r="G3645" t="s">
        <v>4663</v>
      </c>
    </row>
    <row r="3646" spans="1:7" x14ac:dyDescent="0.2">
      <c r="A3646" t="s">
        <v>8171</v>
      </c>
      <c r="B3646" t="s">
        <v>14930</v>
      </c>
      <c r="C3646" t="s">
        <v>14931</v>
      </c>
      <c r="D3646" t="s">
        <v>4608</v>
      </c>
      <c r="E3646" t="s">
        <v>4608</v>
      </c>
      <c r="F3646" t="s">
        <v>4793</v>
      </c>
      <c r="G3646" t="s">
        <v>4794</v>
      </c>
    </row>
    <row r="3647" spans="1:7" x14ac:dyDescent="0.2">
      <c r="A3647" t="s">
        <v>8186</v>
      </c>
      <c r="B3647" t="s">
        <v>14932</v>
      </c>
      <c r="C3647" t="s">
        <v>14933</v>
      </c>
      <c r="D3647" t="s">
        <v>4608</v>
      </c>
      <c r="E3647" t="s">
        <v>4608</v>
      </c>
      <c r="F3647" t="s">
        <v>19511</v>
      </c>
      <c r="G3647" t="s">
        <v>4796</v>
      </c>
    </row>
    <row r="3648" spans="1:7" x14ac:dyDescent="0.2">
      <c r="A3648" t="s">
        <v>8183</v>
      </c>
      <c r="B3648" t="s">
        <v>14934</v>
      </c>
      <c r="C3648" t="s">
        <v>14935</v>
      </c>
      <c r="D3648" t="s">
        <v>4608</v>
      </c>
      <c r="E3648" t="s">
        <v>4608</v>
      </c>
      <c r="F3648" t="s">
        <v>4797</v>
      </c>
      <c r="G3648" t="s">
        <v>4798</v>
      </c>
    </row>
    <row r="3649" spans="1:7" x14ac:dyDescent="0.2">
      <c r="A3649" t="s">
        <v>8183</v>
      </c>
      <c r="B3649" t="s">
        <v>14936</v>
      </c>
      <c r="C3649" t="s">
        <v>14937</v>
      </c>
      <c r="D3649" t="s">
        <v>4608</v>
      </c>
      <c r="E3649" t="s">
        <v>4608</v>
      </c>
      <c r="F3649" t="s">
        <v>4799</v>
      </c>
      <c r="G3649" t="s">
        <v>4800</v>
      </c>
    </row>
    <row r="3650" spans="1:7" x14ac:dyDescent="0.2">
      <c r="A3650" t="s">
        <v>8183</v>
      </c>
      <c r="B3650" t="s">
        <v>14938</v>
      </c>
      <c r="C3650" t="s">
        <v>14939</v>
      </c>
      <c r="D3650" t="s">
        <v>4608</v>
      </c>
      <c r="E3650" t="s">
        <v>4608</v>
      </c>
      <c r="F3650" t="s">
        <v>19511</v>
      </c>
      <c r="G3650" t="s">
        <v>4801</v>
      </c>
    </row>
    <row r="3651" spans="1:7" x14ac:dyDescent="0.2">
      <c r="A3651" t="s">
        <v>8183</v>
      </c>
      <c r="B3651" t="s">
        <v>14940</v>
      </c>
      <c r="C3651" t="s">
        <v>14941</v>
      </c>
      <c r="D3651" t="s">
        <v>4608</v>
      </c>
      <c r="E3651" t="s">
        <v>4608</v>
      </c>
      <c r="F3651" t="s">
        <v>19511</v>
      </c>
      <c r="G3651" t="s">
        <v>4802</v>
      </c>
    </row>
    <row r="3652" spans="1:7" x14ac:dyDescent="0.2">
      <c r="A3652" t="s">
        <v>8183</v>
      </c>
      <c r="B3652" t="s">
        <v>14942</v>
      </c>
      <c r="C3652" t="s">
        <v>14943</v>
      </c>
      <c r="D3652" t="s">
        <v>4608</v>
      </c>
      <c r="E3652" t="s">
        <v>4608</v>
      </c>
      <c r="F3652" t="s">
        <v>19511</v>
      </c>
      <c r="G3652" t="s">
        <v>4803</v>
      </c>
    </row>
    <row r="3653" spans="1:7" x14ac:dyDescent="0.2">
      <c r="A3653" t="s">
        <v>8183</v>
      </c>
      <c r="B3653" t="s">
        <v>14944</v>
      </c>
      <c r="C3653" t="s">
        <v>14945</v>
      </c>
      <c r="D3653" t="s">
        <v>4608</v>
      </c>
      <c r="E3653" t="s">
        <v>4608</v>
      </c>
      <c r="F3653" t="s">
        <v>4804</v>
      </c>
      <c r="G3653" t="s">
        <v>4805</v>
      </c>
    </row>
    <row r="3654" spans="1:7" x14ac:dyDescent="0.2">
      <c r="A3654" t="s">
        <v>8582</v>
      </c>
      <c r="B3654" t="s">
        <v>14946</v>
      </c>
      <c r="C3654" t="s">
        <v>14947</v>
      </c>
      <c r="D3654" t="s">
        <v>4608</v>
      </c>
      <c r="E3654" t="s">
        <v>4608</v>
      </c>
      <c r="F3654" t="s">
        <v>19511</v>
      </c>
      <c r="G3654" t="s">
        <v>4689</v>
      </c>
    </row>
    <row r="3655" spans="1:7" x14ac:dyDescent="0.2">
      <c r="A3655" t="s">
        <v>8582</v>
      </c>
      <c r="B3655" t="s">
        <v>14948</v>
      </c>
      <c r="C3655" t="s">
        <v>4806</v>
      </c>
      <c r="D3655" t="s">
        <v>4608</v>
      </c>
      <c r="E3655" t="s">
        <v>4608</v>
      </c>
      <c r="F3655" t="s">
        <v>19511</v>
      </c>
      <c r="G3655" t="s">
        <v>19511</v>
      </c>
    </row>
    <row r="3656" spans="1:7" x14ac:dyDescent="0.2">
      <c r="A3656" t="s">
        <v>8582</v>
      </c>
      <c r="B3656" t="s">
        <v>14949</v>
      </c>
      <c r="C3656" t="s">
        <v>4807</v>
      </c>
      <c r="D3656" t="s">
        <v>4608</v>
      </c>
      <c r="E3656" t="s">
        <v>4608</v>
      </c>
      <c r="F3656" t="s">
        <v>19511</v>
      </c>
      <c r="G3656" t="s">
        <v>19511</v>
      </c>
    </row>
    <row r="3657" spans="1:7" x14ac:dyDescent="0.2">
      <c r="A3657" t="s">
        <v>8582</v>
      </c>
      <c r="B3657" t="s">
        <v>14950</v>
      </c>
      <c r="C3657" t="s">
        <v>4809</v>
      </c>
      <c r="D3657" t="s">
        <v>4608</v>
      </c>
      <c r="E3657" t="s">
        <v>4608</v>
      </c>
      <c r="F3657" t="s">
        <v>19511</v>
      </c>
      <c r="G3657" t="s">
        <v>4810</v>
      </c>
    </row>
    <row r="3658" spans="1:7" x14ac:dyDescent="0.2">
      <c r="A3658" t="s">
        <v>8582</v>
      </c>
      <c r="B3658" t="s">
        <v>14951</v>
      </c>
      <c r="C3658" t="s">
        <v>4811</v>
      </c>
      <c r="D3658" t="s">
        <v>4608</v>
      </c>
      <c r="E3658" t="s">
        <v>4608</v>
      </c>
      <c r="F3658" t="s">
        <v>4813</v>
      </c>
      <c r="G3658" t="s">
        <v>4812</v>
      </c>
    </row>
    <row r="3659" spans="1:7" x14ac:dyDescent="0.2">
      <c r="A3659" t="s">
        <v>8582</v>
      </c>
      <c r="B3659" t="s">
        <v>14952</v>
      </c>
      <c r="C3659" t="s">
        <v>14953</v>
      </c>
      <c r="D3659" t="s">
        <v>4608</v>
      </c>
      <c r="E3659" t="s">
        <v>4608</v>
      </c>
      <c r="F3659" t="s">
        <v>19511</v>
      </c>
      <c r="G3659" t="s">
        <v>4814</v>
      </c>
    </row>
    <row r="3660" spans="1:7" x14ac:dyDescent="0.2">
      <c r="A3660" t="s">
        <v>8582</v>
      </c>
      <c r="B3660" t="s">
        <v>14954</v>
      </c>
      <c r="C3660" t="s">
        <v>19511</v>
      </c>
      <c r="D3660" t="s">
        <v>4608</v>
      </c>
      <c r="E3660" t="s">
        <v>4608</v>
      </c>
      <c r="F3660" t="s">
        <v>19511</v>
      </c>
      <c r="G3660" t="s">
        <v>4815</v>
      </c>
    </row>
    <row r="3661" spans="1:7" x14ac:dyDescent="0.2">
      <c r="A3661" t="s">
        <v>8582</v>
      </c>
      <c r="B3661" t="s">
        <v>14955</v>
      </c>
      <c r="C3661" t="s">
        <v>14901</v>
      </c>
      <c r="D3661" t="s">
        <v>4608</v>
      </c>
      <c r="E3661" t="s">
        <v>4608</v>
      </c>
      <c r="F3661" t="s">
        <v>19511</v>
      </c>
      <c r="G3661" t="s">
        <v>19511</v>
      </c>
    </row>
    <row r="3662" spans="1:7" x14ac:dyDescent="0.2">
      <c r="A3662" t="s">
        <v>8582</v>
      </c>
      <c r="B3662" t="s">
        <v>14956</v>
      </c>
      <c r="C3662" t="s">
        <v>14901</v>
      </c>
      <c r="D3662" t="s">
        <v>4608</v>
      </c>
      <c r="E3662" t="s">
        <v>4608</v>
      </c>
      <c r="F3662" t="s">
        <v>19511</v>
      </c>
      <c r="G3662" t="s">
        <v>19511</v>
      </c>
    </row>
    <row r="3663" spans="1:7" x14ac:dyDescent="0.2">
      <c r="A3663" t="s">
        <v>8582</v>
      </c>
      <c r="B3663" t="s">
        <v>14957</v>
      </c>
      <c r="C3663" t="s">
        <v>14958</v>
      </c>
      <c r="D3663" t="s">
        <v>4608</v>
      </c>
      <c r="E3663" t="s">
        <v>4608</v>
      </c>
      <c r="F3663" t="s">
        <v>19511</v>
      </c>
      <c r="G3663" t="s">
        <v>19511</v>
      </c>
    </row>
    <row r="3664" spans="1:7" x14ac:dyDescent="0.2">
      <c r="A3664" t="s">
        <v>8177</v>
      </c>
      <c r="B3664" t="s">
        <v>14959</v>
      </c>
      <c r="C3664" t="s">
        <v>4816</v>
      </c>
      <c r="D3664" t="s">
        <v>14960</v>
      </c>
      <c r="E3664" t="s">
        <v>14960</v>
      </c>
      <c r="F3664" t="s">
        <v>4817</v>
      </c>
      <c r="G3664" t="s">
        <v>4818</v>
      </c>
    </row>
    <row r="3665" spans="1:7" x14ac:dyDescent="0.2">
      <c r="A3665" t="s">
        <v>8171</v>
      </c>
      <c r="B3665" t="s">
        <v>14961</v>
      </c>
      <c r="C3665" t="s">
        <v>14962</v>
      </c>
      <c r="D3665" t="s">
        <v>14960</v>
      </c>
      <c r="E3665" t="s">
        <v>19511</v>
      </c>
      <c r="F3665" t="s">
        <v>19511</v>
      </c>
      <c r="G3665" t="s">
        <v>4819</v>
      </c>
    </row>
    <row r="3666" spans="1:7" x14ac:dyDescent="0.2">
      <c r="A3666" t="s">
        <v>8186</v>
      </c>
      <c r="B3666" t="s">
        <v>14963</v>
      </c>
      <c r="C3666" t="s">
        <v>14964</v>
      </c>
      <c r="D3666" t="s">
        <v>14960</v>
      </c>
      <c r="E3666" t="s">
        <v>14960</v>
      </c>
      <c r="F3666" t="s">
        <v>4820</v>
      </c>
      <c r="G3666" t="s">
        <v>4821</v>
      </c>
    </row>
    <row r="3667" spans="1:7" x14ac:dyDescent="0.2">
      <c r="A3667" t="s">
        <v>8220</v>
      </c>
      <c r="B3667" t="s">
        <v>8250</v>
      </c>
      <c r="C3667" t="s">
        <v>19511</v>
      </c>
      <c r="D3667" t="s">
        <v>14960</v>
      </c>
      <c r="E3667" t="s">
        <v>19511</v>
      </c>
      <c r="F3667" t="s">
        <v>19511</v>
      </c>
      <c r="G3667" t="s">
        <v>19511</v>
      </c>
    </row>
    <row r="3668" spans="1:7" x14ac:dyDescent="0.2">
      <c r="A3668" t="s">
        <v>8183</v>
      </c>
      <c r="B3668" t="s">
        <v>14965</v>
      </c>
      <c r="C3668" t="s">
        <v>14966</v>
      </c>
      <c r="D3668" t="s">
        <v>14967</v>
      </c>
      <c r="E3668" t="s">
        <v>14967</v>
      </c>
      <c r="F3668" t="s">
        <v>19511</v>
      </c>
      <c r="G3668" t="s">
        <v>4822</v>
      </c>
    </row>
    <row r="3669" spans="1:7" x14ac:dyDescent="0.2">
      <c r="A3669" t="s">
        <v>8183</v>
      </c>
      <c r="B3669" t="s">
        <v>10256</v>
      </c>
      <c r="C3669" t="s">
        <v>14968</v>
      </c>
      <c r="D3669" t="s">
        <v>14967</v>
      </c>
      <c r="E3669" t="s">
        <v>14967</v>
      </c>
      <c r="F3669" t="s">
        <v>4823</v>
      </c>
      <c r="G3669" t="s">
        <v>4824</v>
      </c>
    </row>
    <row r="3670" spans="1:7" x14ac:dyDescent="0.2">
      <c r="A3670" t="s">
        <v>8186</v>
      </c>
      <c r="B3670" t="s">
        <v>14969</v>
      </c>
      <c r="C3670" t="s">
        <v>14970</v>
      </c>
      <c r="D3670" t="s">
        <v>14967</v>
      </c>
      <c r="E3670" t="s">
        <v>14967</v>
      </c>
      <c r="F3670" t="s">
        <v>4825</v>
      </c>
      <c r="G3670" t="s">
        <v>4826</v>
      </c>
    </row>
    <row r="3671" spans="1:7" x14ac:dyDescent="0.2">
      <c r="A3671" t="s">
        <v>8177</v>
      </c>
      <c r="B3671" t="s">
        <v>14971</v>
      </c>
      <c r="C3671" t="s">
        <v>14972</v>
      </c>
      <c r="D3671" t="s">
        <v>14967</v>
      </c>
      <c r="E3671" t="s">
        <v>14967</v>
      </c>
      <c r="F3671" t="s">
        <v>4827</v>
      </c>
      <c r="G3671" t="s">
        <v>4828</v>
      </c>
    </row>
    <row r="3672" spans="1:7" x14ac:dyDescent="0.2">
      <c r="A3672" t="s">
        <v>8216</v>
      </c>
      <c r="B3672" t="s">
        <v>14973</v>
      </c>
      <c r="C3672" t="s">
        <v>14974</v>
      </c>
      <c r="D3672" t="s">
        <v>14967</v>
      </c>
      <c r="E3672" t="s">
        <v>19511</v>
      </c>
      <c r="F3672" t="s">
        <v>19511</v>
      </c>
      <c r="G3672" t="s">
        <v>4829</v>
      </c>
    </row>
    <row r="3673" spans="1:7" x14ac:dyDescent="0.2">
      <c r="A3673" t="s">
        <v>8183</v>
      </c>
      <c r="B3673" t="s">
        <v>14975</v>
      </c>
      <c r="C3673" t="s">
        <v>14976</v>
      </c>
      <c r="D3673" t="s">
        <v>14967</v>
      </c>
      <c r="E3673" t="s">
        <v>4830</v>
      </c>
      <c r="F3673" t="s">
        <v>4831</v>
      </c>
      <c r="G3673" t="s">
        <v>4832</v>
      </c>
    </row>
    <row r="3674" spans="1:7" x14ac:dyDescent="0.2">
      <c r="A3674" t="s">
        <v>8177</v>
      </c>
      <c r="B3674" t="s">
        <v>14977</v>
      </c>
      <c r="C3674" t="s">
        <v>14978</v>
      </c>
      <c r="D3674" t="s">
        <v>14967</v>
      </c>
      <c r="E3674" t="s">
        <v>19511</v>
      </c>
      <c r="F3674" t="s">
        <v>4833</v>
      </c>
      <c r="G3674" t="s">
        <v>4834</v>
      </c>
    </row>
    <row r="3675" spans="1:7" x14ac:dyDescent="0.2">
      <c r="A3675" t="s">
        <v>8174</v>
      </c>
      <c r="B3675" t="s">
        <v>14979</v>
      </c>
      <c r="C3675" t="s">
        <v>14980</v>
      </c>
      <c r="D3675" t="s">
        <v>14967</v>
      </c>
      <c r="E3675" t="s">
        <v>19511</v>
      </c>
      <c r="F3675" t="s">
        <v>19511</v>
      </c>
      <c r="G3675" t="s">
        <v>4835</v>
      </c>
    </row>
    <row r="3676" spans="1:7" x14ac:dyDescent="0.2">
      <c r="A3676" t="s">
        <v>8177</v>
      </c>
      <c r="B3676" t="s">
        <v>14981</v>
      </c>
      <c r="C3676" t="s">
        <v>14982</v>
      </c>
      <c r="D3676" t="s">
        <v>14967</v>
      </c>
      <c r="E3676" t="s">
        <v>14967</v>
      </c>
      <c r="F3676" t="s">
        <v>19511</v>
      </c>
      <c r="G3676" t="s">
        <v>4836</v>
      </c>
    </row>
    <row r="3677" spans="1:7" x14ac:dyDescent="0.2">
      <c r="A3677" t="s">
        <v>8177</v>
      </c>
      <c r="B3677" t="s">
        <v>14983</v>
      </c>
      <c r="C3677" t="s">
        <v>14984</v>
      </c>
      <c r="D3677" t="s">
        <v>14967</v>
      </c>
      <c r="E3677" t="s">
        <v>14967</v>
      </c>
      <c r="F3677" t="s">
        <v>4837</v>
      </c>
      <c r="G3677" t="s">
        <v>4838</v>
      </c>
    </row>
    <row r="3678" spans="1:7" x14ac:dyDescent="0.2">
      <c r="A3678" t="s">
        <v>8177</v>
      </c>
      <c r="B3678" t="s">
        <v>14985</v>
      </c>
      <c r="C3678" t="s">
        <v>14986</v>
      </c>
      <c r="D3678" t="s">
        <v>14967</v>
      </c>
      <c r="E3678" t="s">
        <v>14967</v>
      </c>
      <c r="F3678" t="s">
        <v>4839</v>
      </c>
      <c r="G3678" t="s">
        <v>4840</v>
      </c>
    </row>
    <row r="3679" spans="1:7" x14ac:dyDescent="0.2">
      <c r="A3679" t="s">
        <v>8523</v>
      </c>
      <c r="B3679" t="s">
        <v>14987</v>
      </c>
      <c r="C3679" t="s">
        <v>14988</v>
      </c>
      <c r="D3679" t="s">
        <v>4843</v>
      </c>
      <c r="E3679" t="s">
        <v>14989</v>
      </c>
      <c r="F3679" t="s">
        <v>19511</v>
      </c>
      <c r="G3679" t="s">
        <v>4841</v>
      </c>
    </row>
    <row r="3680" spans="1:7" x14ac:dyDescent="0.2">
      <c r="A3680" t="s">
        <v>8183</v>
      </c>
      <c r="B3680" t="s">
        <v>14990</v>
      </c>
      <c r="C3680" t="s">
        <v>14991</v>
      </c>
      <c r="D3680" t="s">
        <v>4843</v>
      </c>
      <c r="E3680" t="s">
        <v>19511</v>
      </c>
      <c r="F3680" t="s">
        <v>19511</v>
      </c>
      <c r="G3680" t="s">
        <v>4842</v>
      </c>
    </row>
    <row r="3681" spans="1:7" x14ac:dyDescent="0.2">
      <c r="A3681" t="s">
        <v>8216</v>
      </c>
      <c r="B3681" t="s">
        <v>14992</v>
      </c>
      <c r="C3681" t="s">
        <v>19511</v>
      </c>
      <c r="D3681" t="s">
        <v>4843</v>
      </c>
      <c r="E3681" t="s">
        <v>4843</v>
      </c>
      <c r="F3681" t="s">
        <v>19511</v>
      </c>
      <c r="G3681" t="s">
        <v>4844</v>
      </c>
    </row>
    <row r="3682" spans="1:7" x14ac:dyDescent="0.2">
      <c r="A3682" t="s">
        <v>8171</v>
      </c>
      <c r="B3682" t="s">
        <v>14993</v>
      </c>
      <c r="C3682" t="s">
        <v>14994</v>
      </c>
      <c r="D3682" t="s">
        <v>4843</v>
      </c>
      <c r="E3682" t="s">
        <v>4843</v>
      </c>
      <c r="F3682" t="s">
        <v>19511</v>
      </c>
      <c r="G3682" t="s">
        <v>4845</v>
      </c>
    </row>
    <row r="3683" spans="1:7" x14ac:dyDescent="0.2">
      <c r="A3683" t="s">
        <v>8216</v>
      </c>
      <c r="B3683" t="s">
        <v>14995</v>
      </c>
      <c r="C3683" t="s">
        <v>14996</v>
      </c>
      <c r="D3683" t="s">
        <v>4843</v>
      </c>
      <c r="E3683" t="s">
        <v>4843</v>
      </c>
      <c r="F3683" t="s">
        <v>19511</v>
      </c>
      <c r="G3683" t="s">
        <v>19511</v>
      </c>
    </row>
    <row r="3684" spans="1:7" x14ac:dyDescent="0.2">
      <c r="A3684" t="s">
        <v>8183</v>
      </c>
      <c r="B3684" t="s">
        <v>14997</v>
      </c>
      <c r="C3684" t="s">
        <v>19511</v>
      </c>
      <c r="D3684" t="s">
        <v>4843</v>
      </c>
      <c r="E3684" t="s">
        <v>14998</v>
      </c>
      <c r="F3684" t="s">
        <v>19511</v>
      </c>
      <c r="G3684" t="s">
        <v>4847</v>
      </c>
    </row>
    <row r="3685" spans="1:7" x14ac:dyDescent="0.2">
      <c r="A3685" t="s">
        <v>8216</v>
      </c>
      <c r="B3685" t="s">
        <v>14999</v>
      </c>
      <c r="C3685" t="s">
        <v>15000</v>
      </c>
      <c r="D3685" t="s">
        <v>4843</v>
      </c>
      <c r="E3685" t="s">
        <v>4843</v>
      </c>
      <c r="F3685" t="s">
        <v>19511</v>
      </c>
      <c r="G3685" t="s">
        <v>4848</v>
      </c>
    </row>
    <row r="3686" spans="1:7" x14ac:dyDescent="0.2">
      <c r="A3686" t="s">
        <v>8183</v>
      </c>
      <c r="B3686" t="s">
        <v>15001</v>
      </c>
      <c r="C3686" t="s">
        <v>15002</v>
      </c>
      <c r="D3686" t="s">
        <v>15003</v>
      </c>
      <c r="E3686" t="s">
        <v>15003</v>
      </c>
      <c r="F3686" t="s">
        <v>19511</v>
      </c>
      <c r="G3686" t="s">
        <v>4849</v>
      </c>
    </row>
    <row r="3687" spans="1:7" x14ac:dyDescent="0.2">
      <c r="A3687" t="s">
        <v>8183</v>
      </c>
      <c r="B3687" t="s">
        <v>15004</v>
      </c>
      <c r="C3687" t="s">
        <v>15005</v>
      </c>
      <c r="D3687" t="s">
        <v>15003</v>
      </c>
      <c r="E3687" t="s">
        <v>15003</v>
      </c>
      <c r="F3687" t="s">
        <v>4850</v>
      </c>
      <c r="G3687" t="s">
        <v>4851</v>
      </c>
    </row>
    <row r="3688" spans="1:7" x14ac:dyDescent="0.2">
      <c r="A3688" t="s">
        <v>8186</v>
      </c>
      <c r="B3688" t="s">
        <v>15006</v>
      </c>
      <c r="C3688" t="s">
        <v>15007</v>
      </c>
      <c r="D3688" t="s">
        <v>15003</v>
      </c>
      <c r="E3688" t="s">
        <v>19511</v>
      </c>
      <c r="F3688" t="s">
        <v>4852</v>
      </c>
      <c r="G3688" t="s">
        <v>4853</v>
      </c>
    </row>
    <row r="3689" spans="1:7" x14ac:dyDescent="0.2">
      <c r="A3689" t="s">
        <v>8183</v>
      </c>
      <c r="B3689" t="s">
        <v>15008</v>
      </c>
      <c r="C3689" t="s">
        <v>15009</v>
      </c>
      <c r="D3689" t="s">
        <v>15003</v>
      </c>
      <c r="E3689" t="s">
        <v>19511</v>
      </c>
      <c r="F3689" t="s">
        <v>4854</v>
      </c>
      <c r="G3689" t="s">
        <v>4855</v>
      </c>
    </row>
    <row r="3690" spans="1:7" x14ac:dyDescent="0.2">
      <c r="A3690" t="s">
        <v>8220</v>
      </c>
      <c r="B3690" t="s">
        <v>8250</v>
      </c>
      <c r="C3690" t="s">
        <v>19511</v>
      </c>
      <c r="D3690" t="s">
        <v>15003</v>
      </c>
      <c r="E3690" t="s">
        <v>15010</v>
      </c>
      <c r="F3690" t="s">
        <v>19511</v>
      </c>
      <c r="G3690" t="s">
        <v>19511</v>
      </c>
    </row>
    <row r="3691" spans="1:7" x14ac:dyDescent="0.2">
      <c r="A3691" t="s">
        <v>8186</v>
      </c>
      <c r="B3691" t="s">
        <v>15011</v>
      </c>
      <c r="C3691" t="s">
        <v>15012</v>
      </c>
      <c r="D3691" t="s">
        <v>15003</v>
      </c>
      <c r="E3691" t="s">
        <v>19511</v>
      </c>
      <c r="F3691" t="s">
        <v>19511</v>
      </c>
      <c r="G3691" t="s">
        <v>4856</v>
      </c>
    </row>
    <row r="3692" spans="1:7" x14ac:dyDescent="0.2">
      <c r="A3692" t="s">
        <v>8353</v>
      </c>
      <c r="B3692" t="s">
        <v>15013</v>
      </c>
      <c r="C3692" t="s">
        <v>15014</v>
      </c>
      <c r="D3692" t="s">
        <v>15003</v>
      </c>
      <c r="E3692" t="s">
        <v>19511</v>
      </c>
      <c r="F3692" t="s">
        <v>4857</v>
      </c>
      <c r="G3692" t="s">
        <v>4858</v>
      </c>
    </row>
    <row r="3693" spans="1:7" x14ac:dyDescent="0.2">
      <c r="A3693" t="s">
        <v>8523</v>
      </c>
      <c r="B3693" t="s">
        <v>15015</v>
      </c>
      <c r="C3693" t="s">
        <v>15016</v>
      </c>
      <c r="D3693" t="s">
        <v>15003</v>
      </c>
      <c r="E3693" t="s">
        <v>15003</v>
      </c>
      <c r="F3693" t="s">
        <v>4859</v>
      </c>
      <c r="G3693" t="s">
        <v>4860</v>
      </c>
    </row>
    <row r="3694" spans="1:7" x14ac:dyDescent="0.2">
      <c r="A3694" t="s">
        <v>8177</v>
      </c>
      <c r="B3694" t="s">
        <v>15017</v>
      </c>
      <c r="C3694" t="s">
        <v>15018</v>
      </c>
      <c r="D3694" t="s">
        <v>15003</v>
      </c>
      <c r="E3694" t="s">
        <v>15003</v>
      </c>
      <c r="F3694" t="s">
        <v>4861</v>
      </c>
      <c r="G3694" t="s">
        <v>4862</v>
      </c>
    </row>
    <row r="3695" spans="1:7" x14ac:dyDescent="0.2">
      <c r="A3695" t="s">
        <v>8216</v>
      </c>
      <c r="B3695" t="s">
        <v>15019</v>
      </c>
      <c r="C3695" t="s">
        <v>15020</v>
      </c>
      <c r="D3695" t="s">
        <v>15003</v>
      </c>
      <c r="E3695" t="s">
        <v>15003</v>
      </c>
      <c r="F3695" t="s">
        <v>19511</v>
      </c>
      <c r="G3695" t="s">
        <v>4863</v>
      </c>
    </row>
    <row r="3696" spans="1:7" x14ac:dyDescent="0.2">
      <c r="A3696" t="s">
        <v>8186</v>
      </c>
      <c r="B3696" t="s">
        <v>15021</v>
      </c>
      <c r="C3696" t="s">
        <v>15022</v>
      </c>
      <c r="D3696" t="s">
        <v>15003</v>
      </c>
      <c r="E3696" t="s">
        <v>15003</v>
      </c>
      <c r="F3696" t="s">
        <v>19511</v>
      </c>
      <c r="G3696" t="s">
        <v>19511</v>
      </c>
    </row>
    <row r="3697" spans="1:7" x14ac:dyDescent="0.2">
      <c r="A3697" t="s">
        <v>8186</v>
      </c>
      <c r="B3697" t="s">
        <v>15023</v>
      </c>
      <c r="C3697" t="s">
        <v>15024</v>
      </c>
      <c r="D3697" t="s">
        <v>15003</v>
      </c>
      <c r="E3697" t="s">
        <v>15003</v>
      </c>
      <c r="F3697" t="s">
        <v>4864</v>
      </c>
      <c r="G3697" t="s">
        <v>4865</v>
      </c>
    </row>
    <row r="3698" spans="1:7" x14ac:dyDescent="0.2">
      <c r="A3698" t="s">
        <v>8186</v>
      </c>
      <c r="B3698" t="s">
        <v>12486</v>
      </c>
      <c r="C3698" t="s">
        <v>15025</v>
      </c>
      <c r="D3698" t="s">
        <v>15003</v>
      </c>
      <c r="E3698" t="s">
        <v>15003</v>
      </c>
      <c r="F3698" t="s">
        <v>19511</v>
      </c>
      <c r="G3698" t="s">
        <v>19511</v>
      </c>
    </row>
    <row r="3699" spans="1:7" x14ac:dyDescent="0.2">
      <c r="A3699" t="s">
        <v>8186</v>
      </c>
      <c r="B3699" t="s">
        <v>15026</v>
      </c>
      <c r="C3699" t="s">
        <v>15027</v>
      </c>
      <c r="D3699" t="s">
        <v>15003</v>
      </c>
      <c r="E3699" t="s">
        <v>15003</v>
      </c>
      <c r="F3699" t="s">
        <v>4864</v>
      </c>
      <c r="G3699" t="s">
        <v>4865</v>
      </c>
    </row>
    <row r="3700" spans="1:7" x14ac:dyDescent="0.2">
      <c r="A3700" t="s">
        <v>8523</v>
      </c>
      <c r="B3700" t="s">
        <v>15028</v>
      </c>
      <c r="C3700" t="s">
        <v>19511</v>
      </c>
      <c r="D3700" t="s">
        <v>15003</v>
      </c>
      <c r="E3700" t="s">
        <v>15029</v>
      </c>
      <c r="F3700" t="s">
        <v>4866</v>
      </c>
      <c r="G3700" t="s">
        <v>4867</v>
      </c>
    </row>
    <row r="3701" spans="1:7" x14ac:dyDescent="0.2">
      <c r="A3701" t="s">
        <v>8186</v>
      </c>
      <c r="B3701" t="s">
        <v>15030</v>
      </c>
      <c r="C3701" t="s">
        <v>15025</v>
      </c>
      <c r="D3701" t="s">
        <v>15003</v>
      </c>
      <c r="E3701" t="s">
        <v>15003</v>
      </c>
      <c r="F3701" t="s">
        <v>19511</v>
      </c>
      <c r="G3701" t="s">
        <v>19511</v>
      </c>
    </row>
    <row r="3702" spans="1:7" x14ac:dyDescent="0.2">
      <c r="A3702" t="s">
        <v>8186</v>
      </c>
      <c r="B3702" t="s">
        <v>15031</v>
      </c>
      <c r="C3702" t="s">
        <v>4868</v>
      </c>
      <c r="D3702" t="s">
        <v>15003</v>
      </c>
      <c r="E3702" t="s">
        <v>15003</v>
      </c>
      <c r="F3702" t="s">
        <v>4869</v>
      </c>
      <c r="G3702" t="s">
        <v>4870</v>
      </c>
    </row>
    <row r="3703" spans="1:7" x14ac:dyDescent="0.2">
      <c r="A3703" t="s">
        <v>8174</v>
      </c>
      <c r="B3703" t="s">
        <v>15032</v>
      </c>
      <c r="C3703" t="s">
        <v>15033</v>
      </c>
      <c r="D3703" t="s">
        <v>15003</v>
      </c>
      <c r="E3703" t="s">
        <v>19511</v>
      </c>
      <c r="F3703" t="s">
        <v>4871</v>
      </c>
      <c r="G3703" t="s">
        <v>4872</v>
      </c>
    </row>
    <row r="3704" spans="1:7" x14ac:dyDescent="0.2">
      <c r="A3704" t="s">
        <v>8183</v>
      </c>
      <c r="B3704" t="s">
        <v>12365</v>
      </c>
      <c r="C3704" t="s">
        <v>15034</v>
      </c>
      <c r="D3704" t="s">
        <v>15035</v>
      </c>
      <c r="E3704" t="s">
        <v>15036</v>
      </c>
      <c r="F3704" t="s">
        <v>4873</v>
      </c>
      <c r="G3704" t="s">
        <v>4874</v>
      </c>
    </row>
    <row r="3705" spans="1:7" x14ac:dyDescent="0.2">
      <c r="A3705" t="s">
        <v>8220</v>
      </c>
      <c r="B3705" t="s">
        <v>15037</v>
      </c>
      <c r="C3705" t="s">
        <v>19511</v>
      </c>
      <c r="D3705" t="s">
        <v>15038</v>
      </c>
      <c r="E3705" t="s">
        <v>15039</v>
      </c>
      <c r="F3705" t="s">
        <v>19511</v>
      </c>
      <c r="G3705" t="s">
        <v>4875</v>
      </c>
    </row>
    <row r="3706" spans="1:7" x14ac:dyDescent="0.2">
      <c r="A3706" t="s">
        <v>8186</v>
      </c>
      <c r="B3706" t="s">
        <v>15040</v>
      </c>
      <c r="C3706" t="s">
        <v>15041</v>
      </c>
      <c r="D3706" t="s">
        <v>15038</v>
      </c>
      <c r="E3706" t="s">
        <v>15038</v>
      </c>
      <c r="F3706" t="s">
        <v>4876</v>
      </c>
      <c r="G3706" t="s">
        <v>4877</v>
      </c>
    </row>
    <row r="3707" spans="1:7" x14ac:dyDescent="0.2">
      <c r="A3707" t="s">
        <v>8186</v>
      </c>
      <c r="B3707" t="s">
        <v>15042</v>
      </c>
      <c r="C3707" t="s">
        <v>15043</v>
      </c>
      <c r="D3707" t="s">
        <v>15038</v>
      </c>
      <c r="E3707" t="s">
        <v>15038</v>
      </c>
      <c r="F3707" t="s">
        <v>4878</v>
      </c>
      <c r="G3707" t="s">
        <v>4879</v>
      </c>
    </row>
    <row r="3708" spans="1:7" x14ac:dyDescent="0.2">
      <c r="A3708" t="s">
        <v>8216</v>
      </c>
      <c r="B3708" t="s">
        <v>15044</v>
      </c>
      <c r="C3708" t="s">
        <v>15045</v>
      </c>
      <c r="D3708" t="s">
        <v>15038</v>
      </c>
      <c r="E3708" t="s">
        <v>15038</v>
      </c>
      <c r="F3708" t="s">
        <v>19511</v>
      </c>
      <c r="G3708" t="s">
        <v>19511</v>
      </c>
    </row>
    <row r="3709" spans="1:7" x14ac:dyDescent="0.2">
      <c r="A3709" t="s">
        <v>8216</v>
      </c>
      <c r="B3709" t="s">
        <v>15046</v>
      </c>
      <c r="C3709" t="s">
        <v>15047</v>
      </c>
      <c r="D3709" t="s">
        <v>15048</v>
      </c>
      <c r="E3709" t="s">
        <v>15048</v>
      </c>
      <c r="F3709" t="s">
        <v>4880</v>
      </c>
      <c r="G3709" t="s">
        <v>4881</v>
      </c>
    </row>
    <row r="3710" spans="1:7" x14ac:dyDescent="0.2">
      <c r="A3710" t="s">
        <v>8186</v>
      </c>
      <c r="B3710" t="s">
        <v>15049</v>
      </c>
      <c r="C3710" t="s">
        <v>4882</v>
      </c>
      <c r="D3710" t="s">
        <v>15048</v>
      </c>
      <c r="E3710" t="s">
        <v>4883</v>
      </c>
      <c r="F3710" t="s">
        <v>19511</v>
      </c>
      <c r="G3710" t="s">
        <v>4884</v>
      </c>
    </row>
    <row r="3711" spans="1:7" x14ac:dyDescent="0.2">
      <c r="A3711" t="s">
        <v>8186</v>
      </c>
      <c r="B3711" t="s">
        <v>15050</v>
      </c>
      <c r="C3711" t="s">
        <v>15051</v>
      </c>
      <c r="D3711" t="s">
        <v>15048</v>
      </c>
      <c r="E3711" t="s">
        <v>15048</v>
      </c>
      <c r="F3711" t="s">
        <v>19511</v>
      </c>
      <c r="G3711" t="s">
        <v>19511</v>
      </c>
    </row>
    <row r="3712" spans="1:7" x14ac:dyDescent="0.2">
      <c r="A3712" t="s">
        <v>8216</v>
      </c>
      <c r="B3712" t="s">
        <v>15052</v>
      </c>
      <c r="C3712" t="s">
        <v>15053</v>
      </c>
      <c r="D3712" t="s">
        <v>15048</v>
      </c>
      <c r="E3712" t="s">
        <v>15054</v>
      </c>
      <c r="F3712" t="s">
        <v>4880</v>
      </c>
      <c r="G3712" t="s">
        <v>4881</v>
      </c>
    </row>
    <row r="3713" spans="1:7" x14ac:dyDescent="0.2">
      <c r="A3713" t="s">
        <v>8186</v>
      </c>
      <c r="B3713" t="s">
        <v>15055</v>
      </c>
      <c r="C3713" t="s">
        <v>15053</v>
      </c>
      <c r="D3713" t="s">
        <v>15048</v>
      </c>
      <c r="E3713" t="s">
        <v>15054</v>
      </c>
      <c r="F3713" t="s">
        <v>4880</v>
      </c>
      <c r="G3713" t="s">
        <v>4881</v>
      </c>
    </row>
    <row r="3714" spans="1:7" x14ac:dyDescent="0.2">
      <c r="A3714" t="s">
        <v>8183</v>
      </c>
      <c r="B3714" t="s">
        <v>10749</v>
      </c>
      <c r="C3714" t="s">
        <v>15056</v>
      </c>
      <c r="D3714" t="s">
        <v>4907</v>
      </c>
      <c r="E3714" t="s">
        <v>4907</v>
      </c>
      <c r="F3714" t="s">
        <v>19511</v>
      </c>
      <c r="G3714" t="s">
        <v>4885</v>
      </c>
    </row>
    <row r="3715" spans="1:7" x14ac:dyDescent="0.2">
      <c r="A3715" t="s">
        <v>8216</v>
      </c>
      <c r="B3715" t="s">
        <v>15057</v>
      </c>
      <c r="C3715" t="s">
        <v>15058</v>
      </c>
      <c r="D3715" t="s">
        <v>4907</v>
      </c>
      <c r="E3715" t="s">
        <v>4907</v>
      </c>
      <c r="F3715" t="s">
        <v>19511</v>
      </c>
      <c r="G3715" t="s">
        <v>4886</v>
      </c>
    </row>
    <row r="3716" spans="1:7" x14ac:dyDescent="0.2">
      <c r="A3716" t="s">
        <v>8171</v>
      </c>
      <c r="B3716" t="s">
        <v>15059</v>
      </c>
      <c r="C3716" t="s">
        <v>19511</v>
      </c>
      <c r="D3716" t="s">
        <v>4907</v>
      </c>
      <c r="E3716" t="s">
        <v>15060</v>
      </c>
      <c r="F3716" t="s">
        <v>4887</v>
      </c>
      <c r="G3716" t="s">
        <v>4888</v>
      </c>
    </row>
    <row r="3717" spans="1:7" x14ac:dyDescent="0.2">
      <c r="A3717" t="s">
        <v>8171</v>
      </c>
      <c r="B3717" t="s">
        <v>15061</v>
      </c>
      <c r="C3717" t="s">
        <v>15062</v>
      </c>
      <c r="D3717" t="s">
        <v>4907</v>
      </c>
      <c r="E3717" t="s">
        <v>4907</v>
      </c>
      <c r="F3717" t="s">
        <v>4889</v>
      </c>
      <c r="G3717" t="s">
        <v>4890</v>
      </c>
    </row>
    <row r="3718" spans="1:7" x14ac:dyDescent="0.2">
      <c r="A3718" t="s">
        <v>8186</v>
      </c>
      <c r="B3718" t="s">
        <v>15063</v>
      </c>
      <c r="C3718" t="s">
        <v>15064</v>
      </c>
      <c r="D3718" t="s">
        <v>4907</v>
      </c>
      <c r="E3718" t="s">
        <v>4907</v>
      </c>
      <c r="F3718" t="s">
        <v>4891</v>
      </c>
      <c r="G3718" t="s">
        <v>4892</v>
      </c>
    </row>
    <row r="3719" spans="1:7" x14ac:dyDescent="0.2">
      <c r="A3719" t="s">
        <v>8174</v>
      </c>
      <c r="B3719" t="s">
        <v>15065</v>
      </c>
      <c r="C3719" t="s">
        <v>15066</v>
      </c>
      <c r="D3719" t="s">
        <v>4907</v>
      </c>
      <c r="E3719" t="s">
        <v>19511</v>
      </c>
      <c r="F3719" t="s">
        <v>4893</v>
      </c>
      <c r="G3719" t="s">
        <v>4894</v>
      </c>
    </row>
    <row r="3720" spans="1:7" x14ac:dyDescent="0.2">
      <c r="A3720" t="s">
        <v>8174</v>
      </c>
      <c r="B3720" t="s">
        <v>15068</v>
      </c>
      <c r="C3720" t="s">
        <v>15069</v>
      </c>
      <c r="D3720" t="s">
        <v>4907</v>
      </c>
      <c r="E3720" t="s">
        <v>15070</v>
      </c>
      <c r="F3720" t="s">
        <v>19511</v>
      </c>
      <c r="G3720" t="s">
        <v>4895</v>
      </c>
    </row>
    <row r="3721" spans="1:7" x14ac:dyDescent="0.2">
      <c r="A3721" t="s">
        <v>8174</v>
      </c>
      <c r="B3721" t="s">
        <v>15071</v>
      </c>
      <c r="C3721" t="s">
        <v>15072</v>
      </c>
      <c r="D3721" t="s">
        <v>4907</v>
      </c>
      <c r="E3721" t="s">
        <v>19511</v>
      </c>
      <c r="F3721" t="s">
        <v>19511</v>
      </c>
      <c r="G3721" t="s">
        <v>4896</v>
      </c>
    </row>
    <row r="3722" spans="1:7" x14ac:dyDescent="0.2">
      <c r="A3722" t="s">
        <v>8174</v>
      </c>
      <c r="B3722" t="s">
        <v>15073</v>
      </c>
      <c r="C3722" t="s">
        <v>15074</v>
      </c>
      <c r="D3722" t="s">
        <v>4907</v>
      </c>
      <c r="E3722" t="s">
        <v>15075</v>
      </c>
      <c r="F3722" t="s">
        <v>19511</v>
      </c>
      <c r="G3722" t="s">
        <v>4897</v>
      </c>
    </row>
    <row r="3723" spans="1:7" x14ac:dyDescent="0.2">
      <c r="A3723" t="s">
        <v>8174</v>
      </c>
      <c r="B3723" t="s">
        <v>15076</v>
      </c>
      <c r="C3723" t="s">
        <v>15077</v>
      </c>
      <c r="D3723" t="s">
        <v>4907</v>
      </c>
      <c r="E3723" t="s">
        <v>19511</v>
      </c>
      <c r="F3723" t="s">
        <v>19511</v>
      </c>
      <c r="G3723" t="s">
        <v>4898</v>
      </c>
    </row>
    <row r="3724" spans="1:7" x14ac:dyDescent="0.2">
      <c r="A3724" t="s">
        <v>8174</v>
      </c>
      <c r="B3724" t="s">
        <v>15078</v>
      </c>
      <c r="C3724" t="s">
        <v>15079</v>
      </c>
      <c r="D3724" t="s">
        <v>4907</v>
      </c>
      <c r="E3724" t="s">
        <v>19511</v>
      </c>
      <c r="F3724" t="s">
        <v>19511</v>
      </c>
      <c r="G3724" t="s">
        <v>4899</v>
      </c>
    </row>
    <row r="3725" spans="1:7" x14ac:dyDescent="0.2">
      <c r="A3725" t="s">
        <v>8174</v>
      </c>
      <c r="B3725" t="s">
        <v>15080</v>
      </c>
      <c r="C3725" t="s">
        <v>15081</v>
      </c>
      <c r="D3725" t="s">
        <v>4907</v>
      </c>
      <c r="E3725" t="s">
        <v>15082</v>
      </c>
      <c r="F3725" t="s">
        <v>19511</v>
      </c>
      <c r="G3725" t="s">
        <v>4900</v>
      </c>
    </row>
    <row r="3726" spans="1:7" x14ac:dyDescent="0.2">
      <c r="A3726" t="s">
        <v>8174</v>
      </c>
      <c r="B3726" t="s">
        <v>15083</v>
      </c>
      <c r="C3726" t="s">
        <v>15084</v>
      </c>
      <c r="D3726" t="s">
        <v>4907</v>
      </c>
      <c r="E3726" t="s">
        <v>19511</v>
      </c>
      <c r="F3726" t="s">
        <v>19511</v>
      </c>
      <c r="G3726" t="s">
        <v>4901</v>
      </c>
    </row>
    <row r="3727" spans="1:7" x14ac:dyDescent="0.2">
      <c r="A3727" t="s">
        <v>8174</v>
      </c>
      <c r="B3727" t="s">
        <v>15085</v>
      </c>
      <c r="C3727" t="s">
        <v>15086</v>
      </c>
      <c r="D3727" t="s">
        <v>4907</v>
      </c>
      <c r="E3727" t="s">
        <v>19511</v>
      </c>
      <c r="F3727" t="s">
        <v>19511</v>
      </c>
      <c r="G3727" t="s">
        <v>19511</v>
      </c>
    </row>
    <row r="3728" spans="1:7" x14ac:dyDescent="0.2">
      <c r="A3728" t="s">
        <v>8174</v>
      </c>
      <c r="B3728" t="s">
        <v>15087</v>
      </c>
      <c r="C3728" t="s">
        <v>15088</v>
      </c>
      <c r="D3728" t="s">
        <v>4907</v>
      </c>
      <c r="E3728" t="s">
        <v>19511</v>
      </c>
      <c r="F3728" t="s">
        <v>19511</v>
      </c>
      <c r="G3728" t="s">
        <v>4902</v>
      </c>
    </row>
    <row r="3729" spans="1:7" x14ac:dyDescent="0.2">
      <c r="A3729" t="s">
        <v>8174</v>
      </c>
      <c r="B3729" t="s">
        <v>15085</v>
      </c>
      <c r="C3729" t="s">
        <v>8284</v>
      </c>
      <c r="D3729" t="s">
        <v>4907</v>
      </c>
      <c r="E3729" t="s">
        <v>19511</v>
      </c>
      <c r="F3729" t="s">
        <v>19511</v>
      </c>
      <c r="G3729" t="s">
        <v>19511</v>
      </c>
    </row>
    <row r="3730" spans="1:7" x14ac:dyDescent="0.2">
      <c r="A3730" t="s">
        <v>8174</v>
      </c>
      <c r="B3730" t="s">
        <v>15089</v>
      </c>
      <c r="C3730" t="s">
        <v>15090</v>
      </c>
      <c r="D3730" t="s">
        <v>4907</v>
      </c>
      <c r="E3730" t="s">
        <v>19511</v>
      </c>
      <c r="F3730" t="s">
        <v>19511</v>
      </c>
      <c r="G3730" t="s">
        <v>4903</v>
      </c>
    </row>
    <row r="3731" spans="1:7" x14ac:dyDescent="0.2">
      <c r="A3731" t="s">
        <v>8174</v>
      </c>
      <c r="B3731" t="s">
        <v>15091</v>
      </c>
      <c r="C3731" t="s">
        <v>15092</v>
      </c>
      <c r="D3731" t="s">
        <v>4907</v>
      </c>
      <c r="E3731" t="s">
        <v>19511</v>
      </c>
      <c r="F3731" t="s">
        <v>19511</v>
      </c>
      <c r="G3731" t="s">
        <v>4904</v>
      </c>
    </row>
    <row r="3732" spans="1:7" x14ac:dyDescent="0.2">
      <c r="A3732" t="s">
        <v>8174</v>
      </c>
      <c r="B3732" t="s">
        <v>15093</v>
      </c>
      <c r="C3732" t="s">
        <v>15094</v>
      </c>
      <c r="D3732" t="s">
        <v>4907</v>
      </c>
      <c r="E3732" t="s">
        <v>19511</v>
      </c>
      <c r="F3732" t="s">
        <v>19511</v>
      </c>
      <c r="G3732" t="s">
        <v>4905</v>
      </c>
    </row>
    <row r="3733" spans="1:7" x14ac:dyDescent="0.2">
      <c r="A3733" t="s">
        <v>8174</v>
      </c>
      <c r="B3733" t="s">
        <v>15095</v>
      </c>
      <c r="C3733" t="s">
        <v>19511</v>
      </c>
      <c r="D3733" t="s">
        <v>4907</v>
      </c>
      <c r="E3733" t="s">
        <v>19511</v>
      </c>
      <c r="F3733" t="s">
        <v>19511</v>
      </c>
      <c r="G3733" t="s">
        <v>4906</v>
      </c>
    </row>
    <row r="3734" spans="1:7" x14ac:dyDescent="0.2">
      <c r="A3734" t="s">
        <v>8174</v>
      </c>
      <c r="B3734" t="s">
        <v>15096</v>
      </c>
      <c r="C3734" t="s">
        <v>15097</v>
      </c>
      <c r="D3734" t="s">
        <v>4907</v>
      </c>
      <c r="E3734" t="s">
        <v>4907</v>
      </c>
      <c r="F3734" t="s">
        <v>4908</v>
      </c>
      <c r="G3734" t="s">
        <v>4909</v>
      </c>
    </row>
    <row r="3735" spans="1:7" x14ac:dyDescent="0.2">
      <c r="A3735" t="s">
        <v>8174</v>
      </c>
      <c r="B3735" t="s">
        <v>15098</v>
      </c>
      <c r="C3735" t="s">
        <v>15097</v>
      </c>
      <c r="D3735" t="s">
        <v>4907</v>
      </c>
      <c r="E3735" t="s">
        <v>4907</v>
      </c>
      <c r="F3735" t="s">
        <v>4908</v>
      </c>
      <c r="G3735" t="s">
        <v>4910</v>
      </c>
    </row>
    <row r="3736" spans="1:7" x14ac:dyDescent="0.2">
      <c r="A3736" t="s">
        <v>8174</v>
      </c>
      <c r="B3736" t="s">
        <v>15099</v>
      </c>
      <c r="C3736" t="s">
        <v>15100</v>
      </c>
      <c r="D3736" t="s">
        <v>4907</v>
      </c>
      <c r="E3736" t="s">
        <v>19511</v>
      </c>
      <c r="F3736" t="s">
        <v>19511</v>
      </c>
      <c r="G3736" t="s">
        <v>4911</v>
      </c>
    </row>
    <row r="3737" spans="1:7" x14ac:dyDescent="0.2">
      <c r="A3737" t="s">
        <v>8174</v>
      </c>
      <c r="B3737" t="s">
        <v>4907</v>
      </c>
      <c r="C3737" t="s">
        <v>15097</v>
      </c>
      <c r="D3737" t="s">
        <v>4907</v>
      </c>
      <c r="E3737" t="s">
        <v>4907</v>
      </c>
      <c r="F3737" t="s">
        <v>4908</v>
      </c>
      <c r="G3737" t="s">
        <v>4910</v>
      </c>
    </row>
    <row r="3738" spans="1:7" x14ac:dyDescent="0.2">
      <c r="A3738" t="s">
        <v>8174</v>
      </c>
      <c r="B3738" t="s">
        <v>15101</v>
      </c>
      <c r="C3738" t="s">
        <v>15102</v>
      </c>
      <c r="D3738" t="s">
        <v>4907</v>
      </c>
      <c r="E3738" t="s">
        <v>19511</v>
      </c>
      <c r="F3738" t="s">
        <v>19511</v>
      </c>
      <c r="G3738" t="s">
        <v>4912</v>
      </c>
    </row>
    <row r="3739" spans="1:7" x14ac:dyDescent="0.2">
      <c r="A3739" t="s">
        <v>8186</v>
      </c>
      <c r="B3739" t="s">
        <v>15103</v>
      </c>
      <c r="C3739" t="s">
        <v>15104</v>
      </c>
      <c r="D3739" t="s">
        <v>4907</v>
      </c>
      <c r="E3739" t="s">
        <v>19511</v>
      </c>
      <c r="F3739" t="s">
        <v>4913</v>
      </c>
      <c r="G3739" t="s">
        <v>4914</v>
      </c>
    </row>
    <row r="3740" spans="1:7" x14ac:dyDescent="0.2">
      <c r="A3740" t="s">
        <v>8186</v>
      </c>
      <c r="B3740" t="s">
        <v>15105</v>
      </c>
      <c r="C3740" t="s">
        <v>19511</v>
      </c>
      <c r="D3740" t="s">
        <v>4907</v>
      </c>
      <c r="E3740" t="s">
        <v>4907</v>
      </c>
      <c r="F3740" t="s">
        <v>4915</v>
      </c>
      <c r="G3740" t="s">
        <v>4916</v>
      </c>
    </row>
    <row r="3741" spans="1:7" x14ac:dyDescent="0.2">
      <c r="A3741" t="s">
        <v>8183</v>
      </c>
      <c r="B3741" t="s">
        <v>15106</v>
      </c>
      <c r="C3741" t="s">
        <v>14587</v>
      </c>
      <c r="D3741" t="s">
        <v>4907</v>
      </c>
      <c r="E3741" t="s">
        <v>4907</v>
      </c>
      <c r="F3741" t="s">
        <v>4917</v>
      </c>
      <c r="G3741" t="s">
        <v>4912</v>
      </c>
    </row>
    <row r="3742" spans="1:7" x14ac:dyDescent="0.2">
      <c r="A3742" t="s">
        <v>8186</v>
      </c>
      <c r="B3742" t="s">
        <v>15107</v>
      </c>
      <c r="C3742" t="s">
        <v>15108</v>
      </c>
      <c r="D3742" t="s">
        <v>4907</v>
      </c>
      <c r="E3742" t="s">
        <v>4907</v>
      </c>
      <c r="F3742" t="s">
        <v>19511</v>
      </c>
      <c r="G3742" t="s">
        <v>19511</v>
      </c>
    </row>
    <row r="3743" spans="1:7" x14ac:dyDescent="0.2">
      <c r="A3743" t="s">
        <v>8183</v>
      </c>
      <c r="B3743" t="s">
        <v>15109</v>
      </c>
      <c r="C3743" t="s">
        <v>15110</v>
      </c>
      <c r="D3743" t="s">
        <v>4907</v>
      </c>
      <c r="E3743" t="s">
        <v>4907</v>
      </c>
      <c r="F3743" t="s">
        <v>4918</v>
      </c>
      <c r="G3743" t="s">
        <v>4919</v>
      </c>
    </row>
    <row r="3744" spans="1:7" x14ac:dyDescent="0.2">
      <c r="A3744" t="s">
        <v>8216</v>
      </c>
      <c r="B3744" t="s">
        <v>15111</v>
      </c>
      <c r="C3744" t="s">
        <v>15112</v>
      </c>
      <c r="D3744" t="s">
        <v>4907</v>
      </c>
      <c r="E3744" t="s">
        <v>4907</v>
      </c>
      <c r="F3744" t="s">
        <v>19511</v>
      </c>
      <c r="G3744" t="s">
        <v>4920</v>
      </c>
    </row>
    <row r="3745" spans="1:7" x14ac:dyDescent="0.2">
      <c r="A3745" t="s">
        <v>8186</v>
      </c>
      <c r="B3745" t="s">
        <v>15113</v>
      </c>
      <c r="C3745" t="s">
        <v>15114</v>
      </c>
      <c r="D3745" t="s">
        <v>4907</v>
      </c>
      <c r="E3745" t="s">
        <v>4907</v>
      </c>
      <c r="F3745" t="s">
        <v>19511</v>
      </c>
      <c r="G3745" t="s">
        <v>19511</v>
      </c>
    </row>
    <row r="3746" spans="1:7" x14ac:dyDescent="0.2">
      <c r="A3746" t="s">
        <v>8171</v>
      </c>
      <c r="B3746" t="s">
        <v>15115</v>
      </c>
      <c r="C3746" t="s">
        <v>15116</v>
      </c>
      <c r="D3746" t="s">
        <v>4929</v>
      </c>
      <c r="E3746" t="s">
        <v>4929</v>
      </c>
      <c r="F3746" t="s">
        <v>4921</v>
      </c>
      <c r="G3746" t="s">
        <v>4922</v>
      </c>
    </row>
    <row r="3747" spans="1:7" x14ac:dyDescent="0.2">
      <c r="A3747" t="s">
        <v>8183</v>
      </c>
      <c r="B3747" t="s">
        <v>15117</v>
      </c>
      <c r="C3747" t="s">
        <v>15118</v>
      </c>
      <c r="D3747" t="s">
        <v>4929</v>
      </c>
      <c r="E3747" t="s">
        <v>4929</v>
      </c>
      <c r="F3747" t="s">
        <v>4923</v>
      </c>
      <c r="G3747" t="s">
        <v>4924</v>
      </c>
    </row>
    <row r="3748" spans="1:7" x14ac:dyDescent="0.2">
      <c r="A3748" t="s">
        <v>8186</v>
      </c>
      <c r="B3748" t="s">
        <v>15119</v>
      </c>
      <c r="C3748" t="s">
        <v>15120</v>
      </c>
      <c r="D3748" t="s">
        <v>4929</v>
      </c>
      <c r="E3748" t="s">
        <v>4929</v>
      </c>
      <c r="F3748" t="s">
        <v>4925</v>
      </c>
      <c r="G3748" t="s">
        <v>4926</v>
      </c>
    </row>
    <row r="3749" spans="1:7" x14ac:dyDescent="0.2">
      <c r="A3749" t="s">
        <v>8171</v>
      </c>
      <c r="B3749" t="s">
        <v>15121</v>
      </c>
      <c r="C3749" t="s">
        <v>15122</v>
      </c>
      <c r="D3749" t="s">
        <v>4929</v>
      </c>
      <c r="E3749" t="s">
        <v>4929</v>
      </c>
      <c r="F3749" t="s">
        <v>4927</v>
      </c>
      <c r="G3749" t="s">
        <v>4928</v>
      </c>
    </row>
    <row r="3750" spans="1:7" x14ac:dyDescent="0.2">
      <c r="A3750" t="s">
        <v>8177</v>
      </c>
      <c r="B3750" t="s">
        <v>15123</v>
      </c>
      <c r="C3750" t="s">
        <v>15124</v>
      </c>
      <c r="D3750" t="s">
        <v>4929</v>
      </c>
      <c r="E3750" t="s">
        <v>4929</v>
      </c>
      <c r="F3750" t="s">
        <v>19511</v>
      </c>
      <c r="G3750" t="s">
        <v>19511</v>
      </c>
    </row>
    <row r="3751" spans="1:7" x14ac:dyDescent="0.2">
      <c r="A3751" t="s">
        <v>8183</v>
      </c>
      <c r="B3751" t="s">
        <v>15125</v>
      </c>
      <c r="C3751" t="s">
        <v>15126</v>
      </c>
      <c r="D3751" t="s">
        <v>4929</v>
      </c>
      <c r="E3751" t="s">
        <v>4929</v>
      </c>
      <c r="F3751" t="s">
        <v>19511</v>
      </c>
      <c r="G3751" t="s">
        <v>4930</v>
      </c>
    </row>
    <row r="3752" spans="1:7" x14ac:dyDescent="0.2">
      <c r="A3752" t="s">
        <v>8183</v>
      </c>
      <c r="B3752" t="s">
        <v>15127</v>
      </c>
      <c r="C3752" t="s">
        <v>15128</v>
      </c>
      <c r="D3752" t="s">
        <v>4929</v>
      </c>
      <c r="E3752" t="s">
        <v>4929</v>
      </c>
      <c r="F3752" t="s">
        <v>4931</v>
      </c>
      <c r="G3752" t="s">
        <v>4932</v>
      </c>
    </row>
    <row r="3753" spans="1:7" x14ac:dyDescent="0.2">
      <c r="A3753" t="s">
        <v>8174</v>
      </c>
      <c r="B3753" t="s">
        <v>15129</v>
      </c>
      <c r="C3753" t="s">
        <v>4933</v>
      </c>
      <c r="D3753" t="s">
        <v>4929</v>
      </c>
      <c r="E3753" t="s">
        <v>19511</v>
      </c>
      <c r="F3753" t="s">
        <v>19511</v>
      </c>
      <c r="G3753" t="s">
        <v>4934</v>
      </c>
    </row>
    <row r="3754" spans="1:7" x14ac:dyDescent="0.2">
      <c r="A3754" t="s">
        <v>8174</v>
      </c>
      <c r="B3754" t="s">
        <v>15130</v>
      </c>
      <c r="C3754" t="s">
        <v>4935</v>
      </c>
      <c r="D3754" t="s">
        <v>4929</v>
      </c>
      <c r="E3754" t="s">
        <v>19511</v>
      </c>
      <c r="F3754" t="s">
        <v>19511</v>
      </c>
      <c r="G3754" t="s">
        <v>19511</v>
      </c>
    </row>
    <row r="3755" spans="1:7" x14ac:dyDescent="0.2">
      <c r="A3755" t="s">
        <v>8183</v>
      </c>
      <c r="B3755" t="s">
        <v>15131</v>
      </c>
      <c r="C3755" t="s">
        <v>15132</v>
      </c>
      <c r="D3755" t="s">
        <v>4929</v>
      </c>
      <c r="E3755" t="s">
        <v>19511</v>
      </c>
      <c r="F3755" t="s">
        <v>19511</v>
      </c>
      <c r="G3755" t="s">
        <v>4936</v>
      </c>
    </row>
    <row r="3756" spans="1:7" x14ac:dyDescent="0.2">
      <c r="A3756" t="s">
        <v>8183</v>
      </c>
      <c r="B3756" t="s">
        <v>15133</v>
      </c>
      <c r="C3756" t="s">
        <v>15134</v>
      </c>
      <c r="D3756" t="s">
        <v>4929</v>
      </c>
      <c r="E3756" t="s">
        <v>19511</v>
      </c>
      <c r="F3756" t="s">
        <v>4937</v>
      </c>
      <c r="G3756" t="s">
        <v>4938</v>
      </c>
    </row>
    <row r="3757" spans="1:7" x14ac:dyDescent="0.2">
      <c r="A3757" t="s">
        <v>8186</v>
      </c>
      <c r="B3757" t="s">
        <v>15135</v>
      </c>
      <c r="C3757" t="s">
        <v>15136</v>
      </c>
      <c r="D3757" t="s">
        <v>4929</v>
      </c>
      <c r="E3757" t="s">
        <v>4929</v>
      </c>
      <c r="F3757" t="s">
        <v>4939</v>
      </c>
      <c r="G3757" t="s">
        <v>4940</v>
      </c>
    </row>
    <row r="3758" spans="1:7" x14ac:dyDescent="0.2">
      <c r="A3758" t="s">
        <v>8186</v>
      </c>
      <c r="B3758" t="s">
        <v>15137</v>
      </c>
      <c r="C3758" t="s">
        <v>15138</v>
      </c>
      <c r="D3758" t="s">
        <v>4929</v>
      </c>
      <c r="E3758" t="s">
        <v>4929</v>
      </c>
      <c r="F3758" t="s">
        <v>19511</v>
      </c>
      <c r="G3758" t="s">
        <v>4941</v>
      </c>
    </row>
    <row r="3759" spans="1:7" x14ac:dyDescent="0.2">
      <c r="A3759" t="s">
        <v>8186</v>
      </c>
      <c r="B3759" t="s">
        <v>15139</v>
      </c>
      <c r="C3759" t="s">
        <v>15140</v>
      </c>
      <c r="D3759" t="s">
        <v>4929</v>
      </c>
      <c r="E3759" t="s">
        <v>4929</v>
      </c>
      <c r="F3759" t="s">
        <v>4942</v>
      </c>
      <c r="G3759" t="s">
        <v>4943</v>
      </c>
    </row>
    <row r="3760" spans="1:7" x14ac:dyDescent="0.2">
      <c r="A3760" t="s">
        <v>8171</v>
      </c>
      <c r="B3760" t="s">
        <v>15141</v>
      </c>
      <c r="C3760" t="s">
        <v>15142</v>
      </c>
      <c r="D3760" t="s">
        <v>4929</v>
      </c>
      <c r="E3760" t="s">
        <v>4929</v>
      </c>
      <c r="F3760" t="s">
        <v>4944</v>
      </c>
      <c r="G3760" t="s">
        <v>4945</v>
      </c>
    </row>
    <row r="3761" spans="1:7" x14ac:dyDescent="0.2">
      <c r="A3761" t="s">
        <v>8216</v>
      </c>
      <c r="B3761" t="s">
        <v>15143</v>
      </c>
      <c r="C3761" t="s">
        <v>15144</v>
      </c>
      <c r="D3761" t="s">
        <v>4929</v>
      </c>
      <c r="E3761" t="s">
        <v>19511</v>
      </c>
      <c r="F3761" t="s">
        <v>4946</v>
      </c>
      <c r="G3761" t="s">
        <v>4947</v>
      </c>
    </row>
    <row r="3762" spans="1:7" x14ac:dyDescent="0.2">
      <c r="A3762" t="s">
        <v>8171</v>
      </c>
      <c r="B3762" t="s">
        <v>15145</v>
      </c>
      <c r="C3762" t="s">
        <v>15146</v>
      </c>
      <c r="D3762" t="s">
        <v>4929</v>
      </c>
      <c r="E3762" t="s">
        <v>4929</v>
      </c>
      <c r="F3762" t="s">
        <v>4948</v>
      </c>
      <c r="G3762" t="s">
        <v>4932</v>
      </c>
    </row>
    <row r="3763" spans="1:7" x14ac:dyDescent="0.2">
      <c r="A3763" t="s">
        <v>8174</v>
      </c>
      <c r="B3763" t="s">
        <v>15147</v>
      </c>
      <c r="C3763" t="s">
        <v>4949</v>
      </c>
      <c r="D3763" t="s">
        <v>4929</v>
      </c>
      <c r="E3763" t="s">
        <v>4929</v>
      </c>
      <c r="F3763" t="s">
        <v>19511</v>
      </c>
      <c r="G3763" t="s">
        <v>4950</v>
      </c>
    </row>
    <row r="3764" spans="1:7" x14ac:dyDescent="0.2">
      <c r="A3764" t="s">
        <v>8174</v>
      </c>
      <c r="B3764" t="s">
        <v>15148</v>
      </c>
      <c r="C3764" t="s">
        <v>15149</v>
      </c>
      <c r="D3764" t="s">
        <v>4929</v>
      </c>
      <c r="E3764" t="s">
        <v>4929</v>
      </c>
      <c r="F3764" t="s">
        <v>19511</v>
      </c>
      <c r="G3764" t="s">
        <v>4950</v>
      </c>
    </row>
    <row r="3765" spans="1:7" x14ac:dyDescent="0.2">
      <c r="A3765" t="s">
        <v>8171</v>
      </c>
      <c r="B3765" t="s">
        <v>15150</v>
      </c>
      <c r="C3765" t="s">
        <v>4951</v>
      </c>
      <c r="D3765" t="s">
        <v>4929</v>
      </c>
      <c r="E3765" t="s">
        <v>4929</v>
      </c>
      <c r="F3765" t="s">
        <v>19511</v>
      </c>
      <c r="G3765" t="s">
        <v>4952</v>
      </c>
    </row>
    <row r="3766" spans="1:7" x14ac:dyDescent="0.2">
      <c r="A3766" t="s">
        <v>8183</v>
      </c>
      <c r="B3766" t="s">
        <v>15151</v>
      </c>
      <c r="C3766" t="s">
        <v>15152</v>
      </c>
      <c r="D3766" t="s">
        <v>4969</v>
      </c>
      <c r="E3766" t="s">
        <v>4969</v>
      </c>
      <c r="F3766" t="s">
        <v>19511</v>
      </c>
      <c r="G3766" t="s">
        <v>4953</v>
      </c>
    </row>
    <row r="3767" spans="1:7" x14ac:dyDescent="0.2">
      <c r="A3767" t="s">
        <v>8183</v>
      </c>
      <c r="B3767" t="s">
        <v>15153</v>
      </c>
      <c r="C3767" t="s">
        <v>4954</v>
      </c>
      <c r="D3767" t="s">
        <v>4969</v>
      </c>
      <c r="E3767" t="s">
        <v>4969</v>
      </c>
      <c r="F3767" t="s">
        <v>19511</v>
      </c>
      <c r="G3767" t="s">
        <v>4955</v>
      </c>
    </row>
    <row r="3768" spans="1:7" x14ac:dyDescent="0.2">
      <c r="A3768" t="s">
        <v>8183</v>
      </c>
      <c r="B3768" t="s">
        <v>15154</v>
      </c>
      <c r="C3768" t="s">
        <v>4956</v>
      </c>
      <c r="D3768" t="s">
        <v>4969</v>
      </c>
      <c r="E3768" t="s">
        <v>4969</v>
      </c>
      <c r="F3768" t="s">
        <v>19511</v>
      </c>
      <c r="G3768" t="s">
        <v>4957</v>
      </c>
    </row>
    <row r="3769" spans="1:7" x14ac:dyDescent="0.2">
      <c r="A3769" t="s">
        <v>8183</v>
      </c>
      <c r="B3769" t="s">
        <v>15155</v>
      </c>
      <c r="C3769" t="s">
        <v>4958</v>
      </c>
      <c r="D3769" t="s">
        <v>4969</v>
      </c>
      <c r="E3769" t="s">
        <v>4969</v>
      </c>
      <c r="F3769" t="s">
        <v>4959</v>
      </c>
      <c r="G3769" t="s">
        <v>4960</v>
      </c>
    </row>
    <row r="3770" spans="1:7" x14ac:dyDescent="0.2">
      <c r="A3770" t="s">
        <v>8183</v>
      </c>
      <c r="B3770" t="s">
        <v>15156</v>
      </c>
      <c r="C3770" t="s">
        <v>15157</v>
      </c>
      <c r="D3770" t="s">
        <v>4969</v>
      </c>
      <c r="E3770" t="s">
        <v>4969</v>
      </c>
      <c r="F3770" t="s">
        <v>19511</v>
      </c>
      <c r="G3770" t="s">
        <v>4961</v>
      </c>
    </row>
    <row r="3771" spans="1:7" x14ac:dyDescent="0.2">
      <c r="A3771" t="s">
        <v>8183</v>
      </c>
      <c r="B3771" t="s">
        <v>15158</v>
      </c>
      <c r="C3771" t="s">
        <v>4962</v>
      </c>
      <c r="D3771" t="s">
        <v>4969</v>
      </c>
      <c r="E3771" t="s">
        <v>4969</v>
      </c>
      <c r="F3771" t="s">
        <v>19511</v>
      </c>
      <c r="G3771" t="s">
        <v>4963</v>
      </c>
    </row>
    <row r="3772" spans="1:7" x14ac:dyDescent="0.2">
      <c r="A3772" t="s">
        <v>8183</v>
      </c>
      <c r="B3772" t="s">
        <v>15159</v>
      </c>
      <c r="C3772" t="s">
        <v>4964</v>
      </c>
      <c r="D3772" t="s">
        <v>4969</v>
      </c>
      <c r="E3772" t="s">
        <v>4969</v>
      </c>
      <c r="F3772" t="s">
        <v>19511</v>
      </c>
      <c r="G3772" t="s">
        <v>4965</v>
      </c>
    </row>
    <row r="3773" spans="1:7" x14ac:dyDescent="0.2">
      <c r="A3773" t="s">
        <v>8183</v>
      </c>
      <c r="B3773" t="s">
        <v>15160</v>
      </c>
      <c r="C3773" t="s">
        <v>15161</v>
      </c>
      <c r="D3773" t="s">
        <v>4969</v>
      </c>
      <c r="E3773" t="s">
        <v>4969</v>
      </c>
      <c r="F3773" t="s">
        <v>19511</v>
      </c>
      <c r="G3773" t="s">
        <v>4966</v>
      </c>
    </row>
    <row r="3774" spans="1:7" x14ac:dyDescent="0.2">
      <c r="A3774" t="s">
        <v>8285</v>
      </c>
      <c r="B3774" t="s">
        <v>15162</v>
      </c>
      <c r="C3774" t="s">
        <v>4967</v>
      </c>
      <c r="D3774" t="s">
        <v>4969</v>
      </c>
      <c r="E3774" t="s">
        <v>4969</v>
      </c>
      <c r="F3774" t="s">
        <v>19511</v>
      </c>
      <c r="G3774" t="s">
        <v>4968</v>
      </c>
    </row>
    <row r="3775" spans="1:7" x14ac:dyDescent="0.2">
      <c r="A3775" t="s">
        <v>8183</v>
      </c>
      <c r="B3775" t="s">
        <v>15163</v>
      </c>
      <c r="C3775" t="s">
        <v>15164</v>
      </c>
      <c r="D3775" t="s">
        <v>4969</v>
      </c>
      <c r="E3775" t="s">
        <v>4969</v>
      </c>
      <c r="F3775" t="s">
        <v>19511</v>
      </c>
      <c r="G3775" t="s">
        <v>4970</v>
      </c>
    </row>
    <row r="3776" spans="1:7" x14ac:dyDescent="0.2">
      <c r="A3776" t="s">
        <v>8183</v>
      </c>
      <c r="B3776" t="s">
        <v>15165</v>
      </c>
      <c r="C3776" t="s">
        <v>15166</v>
      </c>
      <c r="D3776" t="s">
        <v>4969</v>
      </c>
      <c r="E3776" t="s">
        <v>19511</v>
      </c>
      <c r="F3776" t="s">
        <v>19511</v>
      </c>
      <c r="G3776" t="s">
        <v>4971</v>
      </c>
    </row>
    <row r="3777" spans="1:7" x14ac:dyDescent="0.2">
      <c r="A3777" t="s">
        <v>8183</v>
      </c>
      <c r="B3777" t="s">
        <v>15167</v>
      </c>
      <c r="C3777" t="s">
        <v>19511</v>
      </c>
      <c r="D3777" t="s">
        <v>4969</v>
      </c>
      <c r="E3777" t="s">
        <v>15168</v>
      </c>
      <c r="F3777" t="s">
        <v>19511</v>
      </c>
      <c r="G3777" t="s">
        <v>4972</v>
      </c>
    </row>
    <row r="3778" spans="1:7" x14ac:dyDescent="0.2">
      <c r="A3778" t="s">
        <v>8183</v>
      </c>
      <c r="B3778" t="s">
        <v>15169</v>
      </c>
      <c r="C3778" t="s">
        <v>15170</v>
      </c>
      <c r="D3778" t="s">
        <v>4969</v>
      </c>
      <c r="E3778" t="s">
        <v>4969</v>
      </c>
      <c r="F3778" t="s">
        <v>19511</v>
      </c>
      <c r="G3778" t="s">
        <v>4973</v>
      </c>
    </row>
    <row r="3779" spans="1:7" x14ac:dyDescent="0.2">
      <c r="A3779" t="s">
        <v>8186</v>
      </c>
      <c r="B3779" t="s">
        <v>15171</v>
      </c>
      <c r="C3779" t="s">
        <v>15172</v>
      </c>
      <c r="D3779" t="s">
        <v>4969</v>
      </c>
      <c r="E3779" t="s">
        <v>4969</v>
      </c>
      <c r="F3779" t="s">
        <v>19511</v>
      </c>
      <c r="G3779" t="s">
        <v>4974</v>
      </c>
    </row>
    <row r="3780" spans="1:7" x14ac:dyDescent="0.2">
      <c r="A3780" t="s">
        <v>8183</v>
      </c>
      <c r="B3780" t="s">
        <v>15173</v>
      </c>
      <c r="C3780" t="s">
        <v>15174</v>
      </c>
      <c r="D3780" t="s">
        <v>4969</v>
      </c>
      <c r="E3780" t="s">
        <v>4969</v>
      </c>
      <c r="F3780" t="s">
        <v>4975</v>
      </c>
      <c r="G3780" t="s">
        <v>4976</v>
      </c>
    </row>
    <row r="3781" spans="1:7" x14ac:dyDescent="0.2">
      <c r="A3781" t="s">
        <v>8183</v>
      </c>
      <c r="B3781" t="s">
        <v>15175</v>
      </c>
      <c r="C3781" t="s">
        <v>15176</v>
      </c>
      <c r="D3781" t="s">
        <v>4969</v>
      </c>
      <c r="E3781" t="s">
        <v>4969</v>
      </c>
      <c r="F3781" t="s">
        <v>19511</v>
      </c>
      <c r="G3781" t="s">
        <v>4977</v>
      </c>
    </row>
    <row r="3782" spans="1:7" x14ac:dyDescent="0.2">
      <c r="A3782" t="s">
        <v>8285</v>
      </c>
      <c r="B3782" t="s">
        <v>15177</v>
      </c>
      <c r="C3782" t="s">
        <v>15178</v>
      </c>
      <c r="D3782" t="s">
        <v>4969</v>
      </c>
      <c r="E3782" t="s">
        <v>4969</v>
      </c>
      <c r="F3782" t="s">
        <v>3874</v>
      </c>
      <c r="G3782" t="s">
        <v>3875</v>
      </c>
    </row>
    <row r="3783" spans="1:7" x14ac:dyDescent="0.2">
      <c r="A3783" t="s">
        <v>8216</v>
      </c>
      <c r="B3783" t="s">
        <v>15179</v>
      </c>
      <c r="C3783" t="s">
        <v>15180</v>
      </c>
      <c r="D3783" t="s">
        <v>4969</v>
      </c>
      <c r="E3783" t="s">
        <v>4969</v>
      </c>
      <c r="F3783" t="s">
        <v>4978</v>
      </c>
      <c r="G3783" t="s">
        <v>4979</v>
      </c>
    </row>
    <row r="3784" spans="1:7" x14ac:dyDescent="0.2">
      <c r="A3784" t="s">
        <v>8183</v>
      </c>
      <c r="B3784" t="s">
        <v>15181</v>
      </c>
      <c r="C3784" t="s">
        <v>15182</v>
      </c>
      <c r="D3784" t="s">
        <v>4969</v>
      </c>
      <c r="E3784" t="s">
        <v>4969</v>
      </c>
      <c r="F3784" t="s">
        <v>19511</v>
      </c>
      <c r="G3784" t="s">
        <v>4980</v>
      </c>
    </row>
    <row r="3785" spans="1:7" x14ac:dyDescent="0.2">
      <c r="A3785" t="s">
        <v>8282</v>
      </c>
      <c r="B3785" t="s">
        <v>15183</v>
      </c>
      <c r="C3785" t="s">
        <v>15184</v>
      </c>
      <c r="D3785" t="s">
        <v>4969</v>
      </c>
      <c r="E3785" t="s">
        <v>4969</v>
      </c>
      <c r="F3785" t="s">
        <v>4981</v>
      </c>
      <c r="G3785" t="s">
        <v>4982</v>
      </c>
    </row>
    <row r="3786" spans="1:7" x14ac:dyDescent="0.2">
      <c r="A3786" t="s">
        <v>8186</v>
      </c>
      <c r="B3786" t="s">
        <v>15185</v>
      </c>
      <c r="C3786" t="s">
        <v>19511</v>
      </c>
      <c r="D3786" t="s">
        <v>4969</v>
      </c>
      <c r="E3786" t="s">
        <v>4969</v>
      </c>
      <c r="F3786" t="s">
        <v>4368</v>
      </c>
      <c r="G3786" t="s">
        <v>4369</v>
      </c>
    </row>
    <row r="3787" spans="1:7" x14ac:dyDescent="0.2">
      <c r="A3787" t="s">
        <v>8186</v>
      </c>
      <c r="B3787" t="s">
        <v>15186</v>
      </c>
      <c r="C3787" t="s">
        <v>15187</v>
      </c>
      <c r="D3787" t="s">
        <v>4969</v>
      </c>
      <c r="E3787" t="s">
        <v>4969</v>
      </c>
      <c r="F3787" t="s">
        <v>4368</v>
      </c>
      <c r="G3787" t="s">
        <v>4369</v>
      </c>
    </row>
    <row r="3788" spans="1:7" x14ac:dyDescent="0.2">
      <c r="A3788" t="s">
        <v>8183</v>
      </c>
      <c r="B3788" t="s">
        <v>15188</v>
      </c>
      <c r="C3788" t="s">
        <v>15189</v>
      </c>
      <c r="D3788" t="s">
        <v>4969</v>
      </c>
      <c r="E3788" t="s">
        <v>4969</v>
      </c>
      <c r="F3788" t="s">
        <v>19511</v>
      </c>
      <c r="G3788" t="s">
        <v>4983</v>
      </c>
    </row>
    <row r="3789" spans="1:7" x14ac:dyDescent="0.2">
      <c r="A3789" t="s">
        <v>8171</v>
      </c>
      <c r="B3789" t="s">
        <v>15190</v>
      </c>
      <c r="C3789" t="s">
        <v>15191</v>
      </c>
      <c r="D3789" t="s">
        <v>4969</v>
      </c>
      <c r="E3789" t="s">
        <v>15192</v>
      </c>
      <c r="F3789" t="s">
        <v>4984</v>
      </c>
      <c r="G3789" t="s">
        <v>4985</v>
      </c>
    </row>
    <row r="3790" spans="1:7" x14ac:dyDescent="0.2">
      <c r="A3790" t="s">
        <v>8216</v>
      </c>
      <c r="B3790" t="s">
        <v>15193</v>
      </c>
      <c r="C3790" t="s">
        <v>15194</v>
      </c>
      <c r="D3790" t="s">
        <v>4969</v>
      </c>
      <c r="E3790" t="s">
        <v>4969</v>
      </c>
      <c r="F3790" t="s">
        <v>4986</v>
      </c>
      <c r="G3790" t="s">
        <v>4987</v>
      </c>
    </row>
    <row r="3791" spans="1:7" x14ac:dyDescent="0.2">
      <c r="A3791" t="s">
        <v>8183</v>
      </c>
      <c r="B3791" t="s">
        <v>15195</v>
      </c>
      <c r="C3791" t="s">
        <v>15196</v>
      </c>
      <c r="D3791" t="s">
        <v>4969</v>
      </c>
      <c r="E3791" t="s">
        <v>4969</v>
      </c>
      <c r="F3791" t="s">
        <v>4988</v>
      </c>
      <c r="G3791" t="s">
        <v>4989</v>
      </c>
    </row>
    <row r="3792" spans="1:7" x14ac:dyDescent="0.2">
      <c r="A3792" t="s">
        <v>8183</v>
      </c>
      <c r="B3792" t="s">
        <v>15197</v>
      </c>
      <c r="C3792" t="s">
        <v>15198</v>
      </c>
      <c r="D3792" t="s">
        <v>4969</v>
      </c>
      <c r="E3792" t="s">
        <v>19511</v>
      </c>
      <c r="F3792" t="s">
        <v>19511</v>
      </c>
      <c r="G3792" t="s">
        <v>4990</v>
      </c>
    </row>
    <row r="3793" spans="1:7" x14ac:dyDescent="0.2">
      <c r="A3793" t="s">
        <v>8183</v>
      </c>
      <c r="B3793" t="s">
        <v>15199</v>
      </c>
      <c r="C3793" t="s">
        <v>15200</v>
      </c>
      <c r="D3793" t="s">
        <v>4969</v>
      </c>
      <c r="E3793" t="s">
        <v>19511</v>
      </c>
      <c r="F3793" t="s">
        <v>19511</v>
      </c>
      <c r="G3793" t="s">
        <v>4991</v>
      </c>
    </row>
    <row r="3794" spans="1:7" x14ac:dyDescent="0.2">
      <c r="A3794" t="s">
        <v>8177</v>
      </c>
      <c r="B3794" t="s">
        <v>15201</v>
      </c>
      <c r="C3794" t="s">
        <v>15202</v>
      </c>
      <c r="D3794" t="s">
        <v>4969</v>
      </c>
      <c r="E3794" t="s">
        <v>4969</v>
      </c>
      <c r="F3794" t="s">
        <v>4992</v>
      </c>
      <c r="G3794" t="s">
        <v>4993</v>
      </c>
    </row>
    <row r="3795" spans="1:7" x14ac:dyDescent="0.2">
      <c r="A3795" t="s">
        <v>8183</v>
      </c>
      <c r="B3795" t="s">
        <v>10256</v>
      </c>
      <c r="C3795" t="s">
        <v>15203</v>
      </c>
      <c r="D3795" t="s">
        <v>4969</v>
      </c>
      <c r="E3795" t="s">
        <v>19511</v>
      </c>
      <c r="F3795" t="s">
        <v>4994</v>
      </c>
      <c r="G3795" t="s">
        <v>4995</v>
      </c>
    </row>
    <row r="3796" spans="1:7" x14ac:dyDescent="0.2">
      <c r="A3796" t="s">
        <v>8183</v>
      </c>
      <c r="B3796" t="s">
        <v>15204</v>
      </c>
      <c r="C3796" t="s">
        <v>15205</v>
      </c>
      <c r="D3796" t="s">
        <v>4969</v>
      </c>
      <c r="E3796" t="s">
        <v>19511</v>
      </c>
      <c r="F3796" t="s">
        <v>4996</v>
      </c>
      <c r="G3796" t="s">
        <v>4997</v>
      </c>
    </row>
    <row r="3797" spans="1:7" x14ac:dyDescent="0.2">
      <c r="A3797" t="s">
        <v>8183</v>
      </c>
      <c r="B3797" t="s">
        <v>15206</v>
      </c>
      <c r="C3797" t="s">
        <v>15207</v>
      </c>
      <c r="D3797" t="s">
        <v>4969</v>
      </c>
      <c r="E3797" t="s">
        <v>19511</v>
      </c>
      <c r="F3797" t="s">
        <v>19511</v>
      </c>
      <c r="G3797" t="s">
        <v>4987</v>
      </c>
    </row>
    <row r="3798" spans="1:7" x14ac:dyDescent="0.2">
      <c r="A3798" t="s">
        <v>8183</v>
      </c>
      <c r="B3798" t="s">
        <v>15208</v>
      </c>
      <c r="C3798" t="s">
        <v>15209</v>
      </c>
      <c r="D3798" t="s">
        <v>4969</v>
      </c>
      <c r="E3798" t="s">
        <v>19511</v>
      </c>
      <c r="F3798" t="s">
        <v>19511</v>
      </c>
      <c r="G3798" t="s">
        <v>4998</v>
      </c>
    </row>
    <row r="3799" spans="1:7" x14ac:dyDescent="0.2">
      <c r="A3799" t="s">
        <v>8177</v>
      </c>
      <c r="B3799" t="s">
        <v>15210</v>
      </c>
      <c r="C3799" t="s">
        <v>15211</v>
      </c>
      <c r="D3799" t="s">
        <v>4969</v>
      </c>
      <c r="E3799" t="s">
        <v>4969</v>
      </c>
      <c r="F3799" t="s">
        <v>4999</v>
      </c>
      <c r="G3799" t="s">
        <v>5000</v>
      </c>
    </row>
    <row r="3800" spans="1:7" x14ac:dyDescent="0.2">
      <c r="A3800" t="s">
        <v>8183</v>
      </c>
      <c r="B3800" t="s">
        <v>15212</v>
      </c>
      <c r="C3800" t="s">
        <v>15213</v>
      </c>
      <c r="D3800" t="s">
        <v>4969</v>
      </c>
      <c r="E3800" t="s">
        <v>19511</v>
      </c>
      <c r="F3800" t="s">
        <v>5001</v>
      </c>
      <c r="G3800" t="s">
        <v>5002</v>
      </c>
    </row>
    <row r="3801" spans="1:7" x14ac:dyDescent="0.2">
      <c r="A3801" t="s">
        <v>8183</v>
      </c>
      <c r="B3801" t="s">
        <v>15214</v>
      </c>
      <c r="C3801" t="s">
        <v>15215</v>
      </c>
      <c r="D3801" t="s">
        <v>4969</v>
      </c>
      <c r="E3801" t="s">
        <v>4969</v>
      </c>
      <c r="F3801" t="s">
        <v>5003</v>
      </c>
      <c r="G3801" t="s">
        <v>5004</v>
      </c>
    </row>
    <row r="3802" spans="1:7" x14ac:dyDescent="0.2">
      <c r="A3802" t="s">
        <v>8186</v>
      </c>
      <c r="B3802" t="s">
        <v>15216</v>
      </c>
      <c r="C3802" t="s">
        <v>15217</v>
      </c>
      <c r="D3802" t="s">
        <v>4969</v>
      </c>
      <c r="E3802" t="s">
        <v>4969</v>
      </c>
      <c r="F3802" t="s">
        <v>5003</v>
      </c>
      <c r="G3802" t="s">
        <v>5004</v>
      </c>
    </row>
    <row r="3803" spans="1:7" x14ac:dyDescent="0.2">
      <c r="A3803" t="s">
        <v>8186</v>
      </c>
      <c r="B3803" t="s">
        <v>15218</v>
      </c>
      <c r="C3803" t="s">
        <v>5005</v>
      </c>
      <c r="D3803" t="s">
        <v>4969</v>
      </c>
      <c r="E3803" t="s">
        <v>4969</v>
      </c>
      <c r="F3803" t="s">
        <v>19511</v>
      </c>
      <c r="G3803" t="s">
        <v>5006</v>
      </c>
    </row>
    <row r="3804" spans="1:7" x14ac:dyDescent="0.2">
      <c r="A3804" t="s">
        <v>8282</v>
      </c>
      <c r="B3804" t="s">
        <v>15219</v>
      </c>
      <c r="C3804" t="s">
        <v>15220</v>
      </c>
      <c r="D3804" t="s">
        <v>4969</v>
      </c>
      <c r="E3804" t="s">
        <v>4969</v>
      </c>
      <c r="F3804" t="s">
        <v>5007</v>
      </c>
      <c r="G3804" t="s">
        <v>5008</v>
      </c>
    </row>
    <row r="3805" spans="1:7" x14ac:dyDescent="0.2">
      <c r="A3805" t="s">
        <v>8177</v>
      </c>
      <c r="B3805" t="s">
        <v>15221</v>
      </c>
      <c r="C3805" t="s">
        <v>15222</v>
      </c>
      <c r="D3805" t="s">
        <v>4969</v>
      </c>
      <c r="E3805" t="s">
        <v>4969</v>
      </c>
      <c r="F3805" t="s">
        <v>19511</v>
      </c>
      <c r="G3805" t="s">
        <v>19511</v>
      </c>
    </row>
    <row r="3806" spans="1:7" x14ac:dyDescent="0.2">
      <c r="A3806" t="s">
        <v>8177</v>
      </c>
      <c r="B3806" t="s">
        <v>15223</v>
      </c>
      <c r="C3806" t="s">
        <v>15224</v>
      </c>
      <c r="D3806" t="s">
        <v>4969</v>
      </c>
      <c r="E3806" t="s">
        <v>4969</v>
      </c>
      <c r="F3806" t="s">
        <v>5009</v>
      </c>
      <c r="G3806" t="s">
        <v>5010</v>
      </c>
    </row>
    <row r="3807" spans="1:7" x14ac:dyDescent="0.2">
      <c r="A3807" t="s">
        <v>8177</v>
      </c>
      <c r="B3807" t="s">
        <v>15225</v>
      </c>
      <c r="C3807" t="s">
        <v>15226</v>
      </c>
      <c r="D3807" t="s">
        <v>4969</v>
      </c>
      <c r="E3807" t="s">
        <v>4969</v>
      </c>
      <c r="F3807" t="s">
        <v>5011</v>
      </c>
      <c r="G3807" t="s">
        <v>5012</v>
      </c>
    </row>
    <row r="3808" spans="1:7" x14ac:dyDescent="0.2">
      <c r="A3808" t="s">
        <v>8177</v>
      </c>
      <c r="B3808" t="s">
        <v>15227</v>
      </c>
      <c r="C3808" t="s">
        <v>15228</v>
      </c>
      <c r="D3808" t="s">
        <v>4969</v>
      </c>
      <c r="E3808" t="s">
        <v>4969</v>
      </c>
      <c r="F3808" t="s">
        <v>5013</v>
      </c>
      <c r="G3808" t="s">
        <v>5014</v>
      </c>
    </row>
    <row r="3809" spans="1:7" x14ac:dyDescent="0.2">
      <c r="A3809" t="s">
        <v>8177</v>
      </c>
      <c r="B3809" t="s">
        <v>15229</v>
      </c>
      <c r="C3809" t="s">
        <v>15230</v>
      </c>
      <c r="D3809" t="s">
        <v>4969</v>
      </c>
      <c r="E3809" t="s">
        <v>4969</v>
      </c>
      <c r="F3809" t="s">
        <v>19511</v>
      </c>
      <c r="G3809" t="s">
        <v>19511</v>
      </c>
    </row>
    <row r="3810" spans="1:7" x14ac:dyDescent="0.2">
      <c r="A3810" t="s">
        <v>8171</v>
      </c>
      <c r="B3810" t="s">
        <v>15231</v>
      </c>
      <c r="C3810" t="s">
        <v>15232</v>
      </c>
      <c r="D3810" t="s">
        <v>4969</v>
      </c>
      <c r="E3810" t="s">
        <v>4969</v>
      </c>
      <c r="F3810" t="s">
        <v>5015</v>
      </c>
      <c r="G3810" t="s">
        <v>5016</v>
      </c>
    </row>
    <row r="3811" spans="1:7" x14ac:dyDescent="0.2">
      <c r="A3811" t="s">
        <v>8171</v>
      </c>
      <c r="B3811" t="s">
        <v>15233</v>
      </c>
      <c r="C3811" t="s">
        <v>15234</v>
      </c>
      <c r="D3811" t="s">
        <v>4969</v>
      </c>
      <c r="E3811" t="s">
        <v>4969</v>
      </c>
      <c r="F3811" t="s">
        <v>5017</v>
      </c>
      <c r="G3811" t="s">
        <v>5018</v>
      </c>
    </row>
    <row r="3812" spans="1:7" x14ac:dyDescent="0.2">
      <c r="A3812" t="s">
        <v>8186</v>
      </c>
      <c r="B3812" t="s">
        <v>15235</v>
      </c>
      <c r="C3812" t="s">
        <v>15236</v>
      </c>
      <c r="D3812" t="s">
        <v>4969</v>
      </c>
      <c r="E3812" t="s">
        <v>19511</v>
      </c>
      <c r="F3812" t="s">
        <v>19511</v>
      </c>
      <c r="G3812" t="s">
        <v>19511</v>
      </c>
    </row>
    <row r="3813" spans="1:7" x14ac:dyDescent="0.2">
      <c r="A3813" t="s">
        <v>8216</v>
      </c>
      <c r="B3813" t="s">
        <v>15237</v>
      </c>
      <c r="C3813" t="s">
        <v>15238</v>
      </c>
      <c r="D3813" t="s">
        <v>4969</v>
      </c>
      <c r="E3813" t="s">
        <v>4969</v>
      </c>
      <c r="F3813" t="s">
        <v>19511</v>
      </c>
      <c r="G3813" t="s">
        <v>3381</v>
      </c>
    </row>
    <row r="3814" spans="1:7" x14ac:dyDescent="0.2">
      <c r="A3814" t="s">
        <v>8183</v>
      </c>
      <c r="B3814" t="s">
        <v>15239</v>
      </c>
      <c r="C3814" t="s">
        <v>15240</v>
      </c>
      <c r="D3814" t="s">
        <v>4969</v>
      </c>
      <c r="E3814" t="s">
        <v>4969</v>
      </c>
      <c r="F3814" t="s">
        <v>5019</v>
      </c>
      <c r="G3814" t="s">
        <v>5020</v>
      </c>
    </row>
    <row r="3815" spans="1:7" x14ac:dyDescent="0.2">
      <c r="A3815" t="s">
        <v>8171</v>
      </c>
      <c r="B3815" t="s">
        <v>15241</v>
      </c>
      <c r="C3815" t="s">
        <v>15242</v>
      </c>
      <c r="D3815" t="s">
        <v>15243</v>
      </c>
      <c r="E3815" t="s">
        <v>15244</v>
      </c>
      <c r="F3815" t="s">
        <v>5021</v>
      </c>
      <c r="G3815" t="s">
        <v>5022</v>
      </c>
    </row>
    <row r="3816" spans="1:7" x14ac:dyDescent="0.2">
      <c r="A3816" t="s">
        <v>8183</v>
      </c>
      <c r="B3816" t="s">
        <v>15245</v>
      </c>
      <c r="C3816" t="s">
        <v>15246</v>
      </c>
      <c r="D3816" t="s">
        <v>15243</v>
      </c>
      <c r="E3816" t="s">
        <v>15243</v>
      </c>
      <c r="F3816" t="s">
        <v>19511</v>
      </c>
      <c r="G3816" t="s">
        <v>5023</v>
      </c>
    </row>
    <row r="3817" spans="1:7" x14ac:dyDescent="0.2">
      <c r="A3817" t="s">
        <v>8171</v>
      </c>
      <c r="B3817" t="s">
        <v>15247</v>
      </c>
      <c r="C3817" t="s">
        <v>15248</v>
      </c>
      <c r="D3817" t="s">
        <v>15243</v>
      </c>
      <c r="E3817" t="s">
        <v>15243</v>
      </c>
      <c r="F3817" t="s">
        <v>5024</v>
      </c>
      <c r="G3817" t="s">
        <v>5025</v>
      </c>
    </row>
    <row r="3818" spans="1:7" x14ac:dyDescent="0.2">
      <c r="A3818" t="s">
        <v>8186</v>
      </c>
      <c r="B3818" t="s">
        <v>15249</v>
      </c>
      <c r="C3818" t="s">
        <v>19511</v>
      </c>
      <c r="D3818" t="s">
        <v>15243</v>
      </c>
      <c r="E3818" t="s">
        <v>15250</v>
      </c>
      <c r="F3818" t="s">
        <v>5026</v>
      </c>
      <c r="G3818" t="s">
        <v>5027</v>
      </c>
    </row>
    <row r="3819" spans="1:7" x14ac:dyDescent="0.2">
      <c r="A3819" t="s">
        <v>8186</v>
      </c>
      <c r="B3819" t="s">
        <v>15251</v>
      </c>
      <c r="C3819" t="s">
        <v>15252</v>
      </c>
      <c r="D3819" t="s">
        <v>15243</v>
      </c>
      <c r="E3819" t="s">
        <v>15243</v>
      </c>
      <c r="F3819" t="s">
        <v>5028</v>
      </c>
      <c r="G3819" t="s">
        <v>5029</v>
      </c>
    </row>
    <row r="3820" spans="1:7" x14ac:dyDescent="0.2">
      <c r="A3820" t="s">
        <v>8186</v>
      </c>
      <c r="B3820" t="s">
        <v>15253</v>
      </c>
      <c r="C3820" t="s">
        <v>15254</v>
      </c>
      <c r="D3820" t="s">
        <v>15243</v>
      </c>
      <c r="E3820" t="s">
        <v>15255</v>
      </c>
      <c r="F3820" t="s">
        <v>19511</v>
      </c>
      <c r="G3820" t="s">
        <v>5030</v>
      </c>
    </row>
    <row r="3821" spans="1:7" x14ac:dyDescent="0.2">
      <c r="A3821" t="s">
        <v>8177</v>
      </c>
      <c r="B3821" t="s">
        <v>15256</v>
      </c>
      <c r="C3821" t="s">
        <v>15257</v>
      </c>
      <c r="D3821" t="s">
        <v>15243</v>
      </c>
      <c r="E3821" t="s">
        <v>15243</v>
      </c>
      <c r="F3821" t="s">
        <v>5031</v>
      </c>
      <c r="G3821" t="s">
        <v>5032</v>
      </c>
    </row>
    <row r="3822" spans="1:7" x14ac:dyDescent="0.2">
      <c r="A3822" t="s">
        <v>8177</v>
      </c>
      <c r="B3822" t="s">
        <v>15258</v>
      </c>
      <c r="C3822" t="s">
        <v>15259</v>
      </c>
      <c r="D3822" t="s">
        <v>15243</v>
      </c>
      <c r="E3822" t="s">
        <v>15243</v>
      </c>
      <c r="F3822" t="s">
        <v>19511</v>
      </c>
      <c r="G3822" t="s">
        <v>19511</v>
      </c>
    </row>
    <row r="3823" spans="1:7" x14ac:dyDescent="0.2">
      <c r="A3823" t="s">
        <v>8183</v>
      </c>
      <c r="B3823" t="s">
        <v>15260</v>
      </c>
      <c r="C3823" t="s">
        <v>15261</v>
      </c>
      <c r="D3823" t="s">
        <v>15243</v>
      </c>
      <c r="E3823" t="s">
        <v>15243</v>
      </c>
      <c r="F3823" t="s">
        <v>5033</v>
      </c>
      <c r="G3823" t="s">
        <v>5034</v>
      </c>
    </row>
    <row r="3824" spans="1:7" x14ac:dyDescent="0.2">
      <c r="A3824" t="s">
        <v>8183</v>
      </c>
      <c r="B3824" t="s">
        <v>15262</v>
      </c>
      <c r="C3824" t="s">
        <v>15263</v>
      </c>
      <c r="D3824" t="s">
        <v>15243</v>
      </c>
      <c r="E3824" t="s">
        <v>19511</v>
      </c>
      <c r="F3824" t="s">
        <v>19511</v>
      </c>
      <c r="G3824" t="s">
        <v>5035</v>
      </c>
    </row>
    <row r="3825" spans="1:7" x14ac:dyDescent="0.2">
      <c r="A3825" t="s">
        <v>8186</v>
      </c>
      <c r="B3825" t="s">
        <v>15264</v>
      </c>
      <c r="C3825" t="s">
        <v>15265</v>
      </c>
      <c r="D3825" t="s">
        <v>15243</v>
      </c>
      <c r="E3825" t="s">
        <v>19511</v>
      </c>
      <c r="F3825" t="s">
        <v>19511</v>
      </c>
      <c r="G3825" t="s">
        <v>5036</v>
      </c>
    </row>
    <row r="3826" spans="1:7" x14ac:dyDescent="0.2">
      <c r="A3826" t="s">
        <v>8183</v>
      </c>
      <c r="B3826" t="s">
        <v>15266</v>
      </c>
      <c r="C3826" t="s">
        <v>15267</v>
      </c>
      <c r="D3826" t="s">
        <v>15243</v>
      </c>
      <c r="E3826" t="s">
        <v>19511</v>
      </c>
      <c r="F3826" t="s">
        <v>5037</v>
      </c>
      <c r="G3826" t="s">
        <v>5038</v>
      </c>
    </row>
    <row r="3827" spans="1:7" x14ac:dyDescent="0.2">
      <c r="A3827" t="s">
        <v>8186</v>
      </c>
      <c r="B3827" t="s">
        <v>15268</v>
      </c>
      <c r="C3827" t="s">
        <v>15269</v>
      </c>
      <c r="D3827" t="s">
        <v>15243</v>
      </c>
      <c r="E3827" t="s">
        <v>19511</v>
      </c>
      <c r="F3827" t="s">
        <v>19511</v>
      </c>
      <c r="G3827" t="s">
        <v>5039</v>
      </c>
    </row>
    <row r="3828" spans="1:7" x14ac:dyDescent="0.2">
      <c r="A3828" t="s">
        <v>8177</v>
      </c>
      <c r="B3828" t="s">
        <v>15270</v>
      </c>
      <c r="C3828" t="s">
        <v>15271</v>
      </c>
      <c r="D3828" t="s">
        <v>15243</v>
      </c>
      <c r="E3828" t="s">
        <v>15243</v>
      </c>
      <c r="F3828" t="s">
        <v>19511</v>
      </c>
      <c r="G3828" t="s">
        <v>19511</v>
      </c>
    </row>
    <row r="3829" spans="1:7" x14ac:dyDescent="0.2">
      <c r="A3829" t="s">
        <v>8183</v>
      </c>
      <c r="B3829" t="s">
        <v>15272</v>
      </c>
      <c r="C3829" t="s">
        <v>15273</v>
      </c>
      <c r="D3829" t="s">
        <v>15243</v>
      </c>
      <c r="E3829" t="s">
        <v>15243</v>
      </c>
      <c r="F3829" t="s">
        <v>5040</v>
      </c>
      <c r="G3829" t="s">
        <v>5041</v>
      </c>
    </row>
    <row r="3830" spans="1:7" x14ac:dyDescent="0.2">
      <c r="A3830" t="s">
        <v>8186</v>
      </c>
      <c r="B3830" t="s">
        <v>15274</v>
      </c>
      <c r="C3830" t="s">
        <v>15275</v>
      </c>
      <c r="D3830" t="s">
        <v>15243</v>
      </c>
      <c r="E3830" t="s">
        <v>15276</v>
      </c>
      <c r="F3830" t="s">
        <v>19511</v>
      </c>
      <c r="G3830" t="s">
        <v>19511</v>
      </c>
    </row>
    <row r="3831" spans="1:7" x14ac:dyDescent="0.2">
      <c r="A3831" t="s">
        <v>8216</v>
      </c>
      <c r="B3831" t="s">
        <v>15277</v>
      </c>
      <c r="C3831" t="s">
        <v>15278</v>
      </c>
      <c r="D3831" t="s">
        <v>15243</v>
      </c>
      <c r="E3831" t="s">
        <v>19511</v>
      </c>
      <c r="F3831" t="s">
        <v>19511</v>
      </c>
      <c r="G3831" t="s">
        <v>5042</v>
      </c>
    </row>
    <row r="3832" spans="1:7" x14ac:dyDescent="0.2">
      <c r="A3832" t="s">
        <v>8285</v>
      </c>
      <c r="B3832" t="s">
        <v>15279</v>
      </c>
      <c r="C3832" t="s">
        <v>15280</v>
      </c>
      <c r="D3832" t="s">
        <v>15243</v>
      </c>
      <c r="E3832" t="s">
        <v>19511</v>
      </c>
      <c r="F3832" t="s">
        <v>19511</v>
      </c>
      <c r="G3832" t="s">
        <v>5043</v>
      </c>
    </row>
    <row r="3833" spans="1:7" x14ac:dyDescent="0.2">
      <c r="A3833" t="s">
        <v>8171</v>
      </c>
      <c r="B3833" t="s">
        <v>15281</v>
      </c>
      <c r="C3833" t="s">
        <v>15282</v>
      </c>
      <c r="D3833" t="s">
        <v>15243</v>
      </c>
      <c r="E3833" t="s">
        <v>15243</v>
      </c>
      <c r="F3833" t="s">
        <v>5044</v>
      </c>
      <c r="G3833" t="s">
        <v>5045</v>
      </c>
    </row>
    <row r="3834" spans="1:7" x14ac:dyDescent="0.2">
      <c r="A3834" t="s">
        <v>8177</v>
      </c>
      <c r="B3834" t="s">
        <v>15283</v>
      </c>
      <c r="C3834" t="s">
        <v>15284</v>
      </c>
      <c r="D3834" t="s">
        <v>15243</v>
      </c>
      <c r="E3834" t="s">
        <v>15243</v>
      </c>
      <c r="F3834" t="s">
        <v>5046</v>
      </c>
      <c r="G3834" t="s">
        <v>5047</v>
      </c>
    </row>
    <row r="3835" spans="1:7" x14ac:dyDescent="0.2">
      <c r="A3835" t="s">
        <v>8186</v>
      </c>
      <c r="B3835" t="s">
        <v>15285</v>
      </c>
      <c r="C3835" t="s">
        <v>15286</v>
      </c>
      <c r="D3835" t="s">
        <v>15243</v>
      </c>
      <c r="E3835" t="s">
        <v>19511</v>
      </c>
      <c r="F3835" t="s">
        <v>5048</v>
      </c>
      <c r="G3835" t="s">
        <v>5049</v>
      </c>
    </row>
    <row r="3836" spans="1:7" x14ac:dyDescent="0.2">
      <c r="A3836" t="s">
        <v>8183</v>
      </c>
      <c r="B3836" t="s">
        <v>15287</v>
      </c>
      <c r="C3836" t="s">
        <v>15288</v>
      </c>
      <c r="D3836" t="s">
        <v>15243</v>
      </c>
      <c r="E3836" t="s">
        <v>19511</v>
      </c>
      <c r="F3836" t="s">
        <v>19511</v>
      </c>
      <c r="G3836" t="s">
        <v>19511</v>
      </c>
    </row>
    <row r="3837" spans="1:7" x14ac:dyDescent="0.2">
      <c r="A3837" t="s">
        <v>8186</v>
      </c>
      <c r="B3837" t="s">
        <v>15289</v>
      </c>
      <c r="C3837" t="s">
        <v>15290</v>
      </c>
      <c r="D3837" t="s">
        <v>15243</v>
      </c>
      <c r="E3837" t="s">
        <v>5050</v>
      </c>
      <c r="F3837" t="s">
        <v>5051</v>
      </c>
      <c r="G3837" t="s">
        <v>5052</v>
      </c>
    </row>
    <row r="3838" spans="1:7" x14ac:dyDescent="0.2">
      <c r="A3838" t="s">
        <v>8183</v>
      </c>
      <c r="B3838" t="s">
        <v>15291</v>
      </c>
      <c r="C3838" t="s">
        <v>15292</v>
      </c>
      <c r="D3838" t="s">
        <v>15293</v>
      </c>
      <c r="E3838" t="s">
        <v>19511</v>
      </c>
      <c r="F3838" t="s">
        <v>19511</v>
      </c>
      <c r="G3838" t="s">
        <v>5053</v>
      </c>
    </row>
    <row r="3839" spans="1:7" x14ac:dyDescent="0.2">
      <c r="A3839" t="s">
        <v>8174</v>
      </c>
      <c r="B3839" t="s">
        <v>15294</v>
      </c>
      <c r="C3839" t="s">
        <v>5054</v>
      </c>
      <c r="D3839" t="s">
        <v>15293</v>
      </c>
      <c r="E3839" t="s">
        <v>15293</v>
      </c>
      <c r="F3839" t="s">
        <v>19511</v>
      </c>
      <c r="G3839" t="s">
        <v>5055</v>
      </c>
    </row>
    <row r="3840" spans="1:7" x14ac:dyDescent="0.2">
      <c r="A3840" t="s">
        <v>8174</v>
      </c>
      <c r="B3840" t="s">
        <v>15295</v>
      </c>
      <c r="C3840" t="s">
        <v>19511</v>
      </c>
      <c r="D3840" t="s">
        <v>15293</v>
      </c>
      <c r="E3840" t="s">
        <v>19511</v>
      </c>
      <c r="F3840" t="s">
        <v>19511</v>
      </c>
      <c r="G3840" t="s">
        <v>19511</v>
      </c>
    </row>
    <row r="3841" spans="1:7" x14ac:dyDescent="0.2">
      <c r="A3841" t="s">
        <v>8174</v>
      </c>
      <c r="B3841" t="s">
        <v>15296</v>
      </c>
      <c r="C3841" t="s">
        <v>5056</v>
      </c>
      <c r="D3841" t="s">
        <v>15293</v>
      </c>
      <c r="E3841" t="s">
        <v>4969</v>
      </c>
      <c r="F3841" t="s">
        <v>5057</v>
      </c>
      <c r="G3841" t="s">
        <v>5058</v>
      </c>
    </row>
    <row r="3842" spans="1:7" x14ac:dyDescent="0.2">
      <c r="A3842" t="s">
        <v>8174</v>
      </c>
      <c r="B3842" t="s">
        <v>15297</v>
      </c>
      <c r="C3842" t="s">
        <v>15298</v>
      </c>
      <c r="D3842" t="s">
        <v>15293</v>
      </c>
      <c r="E3842" t="s">
        <v>15293</v>
      </c>
      <c r="F3842" t="s">
        <v>19511</v>
      </c>
      <c r="G3842" t="s">
        <v>5059</v>
      </c>
    </row>
    <row r="3843" spans="1:7" x14ac:dyDescent="0.2">
      <c r="A3843" t="s">
        <v>8174</v>
      </c>
      <c r="B3843" t="s">
        <v>15299</v>
      </c>
      <c r="C3843" t="s">
        <v>15300</v>
      </c>
      <c r="D3843" t="s">
        <v>15293</v>
      </c>
      <c r="E3843" t="s">
        <v>15293</v>
      </c>
      <c r="F3843" t="s">
        <v>19511</v>
      </c>
      <c r="G3843" t="s">
        <v>5060</v>
      </c>
    </row>
    <row r="3844" spans="1:7" x14ac:dyDescent="0.2">
      <c r="A3844" t="s">
        <v>8174</v>
      </c>
      <c r="B3844" t="s">
        <v>15301</v>
      </c>
      <c r="C3844" t="s">
        <v>15302</v>
      </c>
      <c r="D3844" t="s">
        <v>15293</v>
      </c>
      <c r="E3844" t="s">
        <v>15293</v>
      </c>
      <c r="F3844" t="s">
        <v>19511</v>
      </c>
      <c r="G3844" t="s">
        <v>5061</v>
      </c>
    </row>
    <row r="3845" spans="1:7" x14ac:dyDescent="0.2">
      <c r="A3845" t="s">
        <v>8174</v>
      </c>
      <c r="B3845" t="s">
        <v>15303</v>
      </c>
      <c r="C3845" t="s">
        <v>15304</v>
      </c>
      <c r="D3845" t="s">
        <v>15293</v>
      </c>
      <c r="E3845" t="s">
        <v>15293</v>
      </c>
      <c r="F3845" t="s">
        <v>19511</v>
      </c>
      <c r="G3845" t="s">
        <v>5062</v>
      </c>
    </row>
    <row r="3846" spans="1:7" x14ac:dyDescent="0.2">
      <c r="A3846" t="s">
        <v>8174</v>
      </c>
      <c r="B3846" t="s">
        <v>15305</v>
      </c>
      <c r="C3846" t="s">
        <v>15306</v>
      </c>
      <c r="D3846" t="s">
        <v>15293</v>
      </c>
      <c r="E3846" t="s">
        <v>19511</v>
      </c>
      <c r="F3846" t="s">
        <v>19511</v>
      </c>
      <c r="G3846" t="s">
        <v>5063</v>
      </c>
    </row>
    <row r="3847" spans="1:7" x14ac:dyDescent="0.2">
      <c r="A3847" t="s">
        <v>8186</v>
      </c>
      <c r="B3847" t="s">
        <v>15307</v>
      </c>
      <c r="C3847" t="s">
        <v>15308</v>
      </c>
      <c r="D3847" t="s">
        <v>15293</v>
      </c>
      <c r="E3847" t="s">
        <v>19511</v>
      </c>
      <c r="F3847" t="s">
        <v>19511</v>
      </c>
      <c r="G3847" t="s">
        <v>5064</v>
      </c>
    </row>
    <row r="3848" spans="1:7" x14ac:dyDescent="0.2">
      <c r="A3848" t="s">
        <v>8183</v>
      </c>
      <c r="B3848" t="s">
        <v>15309</v>
      </c>
      <c r="C3848" t="s">
        <v>15310</v>
      </c>
      <c r="D3848" t="s">
        <v>15293</v>
      </c>
      <c r="E3848" t="s">
        <v>19511</v>
      </c>
      <c r="F3848" t="s">
        <v>5065</v>
      </c>
      <c r="G3848" t="s">
        <v>5066</v>
      </c>
    </row>
    <row r="3849" spans="1:7" x14ac:dyDescent="0.2">
      <c r="A3849" t="s">
        <v>8174</v>
      </c>
      <c r="B3849" t="s">
        <v>15311</v>
      </c>
      <c r="C3849" t="s">
        <v>5067</v>
      </c>
      <c r="D3849" t="s">
        <v>15293</v>
      </c>
      <c r="E3849" t="s">
        <v>19511</v>
      </c>
      <c r="F3849" t="s">
        <v>19511</v>
      </c>
      <c r="G3849" t="s">
        <v>5068</v>
      </c>
    </row>
    <row r="3850" spans="1:7" x14ac:dyDescent="0.2">
      <c r="A3850" t="s">
        <v>8174</v>
      </c>
      <c r="B3850" t="s">
        <v>15312</v>
      </c>
      <c r="C3850" t="s">
        <v>15313</v>
      </c>
      <c r="D3850" t="s">
        <v>15293</v>
      </c>
      <c r="E3850" t="s">
        <v>19511</v>
      </c>
      <c r="F3850" t="s">
        <v>19511</v>
      </c>
      <c r="G3850" t="s">
        <v>5069</v>
      </c>
    </row>
    <row r="3851" spans="1:7" x14ac:dyDescent="0.2">
      <c r="A3851" t="s">
        <v>8177</v>
      </c>
      <c r="B3851" t="s">
        <v>15314</v>
      </c>
      <c r="C3851" t="s">
        <v>15315</v>
      </c>
      <c r="D3851" t="s">
        <v>15293</v>
      </c>
      <c r="E3851" t="s">
        <v>15293</v>
      </c>
      <c r="F3851" t="s">
        <v>5070</v>
      </c>
      <c r="G3851" t="s">
        <v>5071</v>
      </c>
    </row>
    <row r="3852" spans="1:7" x14ac:dyDescent="0.2">
      <c r="A3852" t="s">
        <v>8183</v>
      </c>
      <c r="B3852" t="s">
        <v>15316</v>
      </c>
      <c r="C3852" t="s">
        <v>15317</v>
      </c>
      <c r="D3852" t="s">
        <v>15293</v>
      </c>
      <c r="E3852" t="s">
        <v>15293</v>
      </c>
      <c r="F3852" t="s">
        <v>5072</v>
      </c>
      <c r="G3852" t="s">
        <v>5073</v>
      </c>
    </row>
    <row r="3853" spans="1:7" x14ac:dyDescent="0.2">
      <c r="A3853" t="s">
        <v>8171</v>
      </c>
      <c r="B3853" t="s">
        <v>15318</v>
      </c>
      <c r="C3853" t="s">
        <v>5074</v>
      </c>
      <c r="D3853" t="s">
        <v>15293</v>
      </c>
      <c r="E3853" t="s">
        <v>19511</v>
      </c>
      <c r="F3853" t="s">
        <v>5075</v>
      </c>
      <c r="G3853" t="s">
        <v>5076</v>
      </c>
    </row>
    <row r="3854" spans="1:7" x14ac:dyDescent="0.2">
      <c r="A3854" t="s">
        <v>8216</v>
      </c>
      <c r="B3854" t="s">
        <v>15319</v>
      </c>
      <c r="C3854" t="s">
        <v>15320</v>
      </c>
      <c r="D3854" t="s">
        <v>15321</v>
      </c>
      <c r="E3854" t="s">
        <v>15321</v>
      </c>
      <c r="F3854" t="s">
        <v>5077</v>
      </c>
      <c r="G3854" t="s">
        <v>5078</v>
      </c>
    </row>
    <row r="3855" spans="1:7" x14ac:dyDescent="0.2">
      <c r="A3855" t="s">
        <v>8171</v>
      </c>
      <c r="B3855" t="s">
        <v>15322</v>
      </c>
      <c r="C3855" t="s">
        <v>15323</v>
      </c>
      <c r="D3855" t="s">
        <v>15321</v>
      </c>
      <c r="E3855" t="s">
        <v>15321</v>
      </c>
      <c r="F3855" t="s">
        <v>19511</v>
      </c>
      <c r="G3855" t="s">
        <v>5079</v>
      </c>
    </row>
    <row r="3856" spans="1:7" x14ac:dyDescent="0.2">
      <c r="A3856" t="s">
        <v>8177</v>
      </c>
      <c r="B3856" t="s">
        <v>15324</v>
      </c>
      <c r="C3856" t="s">
        <v>15325</v>
      </c>
      <c r="D3856" t="s">
        <v>15321</v>
      </c>
      <c r="E3856" t="s">
        <v>15321</v>
      </c>
      <c r="F3856" t="s">
        <v>5080</v>
      </c>
      <c r="G3856" t="s">
        <v>5081</v>
      </c>
    </row>
    <row r="3857" spans="1:7" x14ac:dyDescent="0.2">
      <c r="A3857" t="s">
        <v>8171</v>
      </c>
      <c r="B3857" t="s">
        <v>15326</v>
      </c>
      <c r="C3857" t="s">
        <v>5082</v>
      </c>
      <c r="D3857" t="s">
        <v>15321</v>
      </c>
      <c r="E3857" t="s">
        <v>5083</v>
      </c>
      <c r="F3857" t="s">
        <v>5084</v>
      </c>
      <c r="G3857" t="s">
        <v>5085</v>
      </c>
    </row>
    <row r="3858" spans="1:7" x14ac:dyDescent="0.2">
      <c r="A3858" t="s">
        <v>8177</v>
      </c>
      <c r="B3858" t="s">
        <v>15327</v>
      </c>
      <c r="C3858" t="s">
        <v>5086</v>
      </c>
      <c r="D3858" t="s">
        <v>15321</v>
      </c>
      <c r="E3858" t="s">
        <v>15328</v>
      </c>
      <c r="F3858" t="s">
        <v>5087</v>
      </c>
      <c r="G3858" t="s">
        <v>5088</v>
      </c>
    </row>
    <row r="3859" spans="1:7" x14ac:dyDescent="0.2">
      <c r="A3859" t="s">
        <v>8171</v>
      </c>
      <c r="B3859" t="s">
        <v>15329</v>
      </c>
      <c r="C3859" t="s">
        <v>15330</v>
      </c>
      <c r="D3859" t="s">
        <v>15321</v>
      </c>
      <c r="E3859" t="s">
        <v>19511</v>
      </c>
      <c r="F3859" t="s">
        <v>19511</v>
      </c>
      <c r="G3859" t="s">
        <v>19511</v>
      </c>
    </row>
    <row r="3860" spans="1:7" x14ac:dyDescent="0.2">
      <c r="A3860" t="s">
        <v>8183</v>
      </c>
      <c r="B3860" t="s">
        <v>15331</v>
      </c>
      <c r="C3860" t="s">
        <v>15332</v>
      </c>
      <c r="D3860" t="s">
        <v>15321</v>
      </c>
      <c r="E3860" t="s">
        <v>19511</v>
      </c>
      <c r="F3860" t="s">
        <v>19511</v>
      </c>
      <c r="G3860" t="s">
        <v>5089</v>
      </c>
    </row>
    <row r="3861" spans="1:7" x14ac:dyDescent="0.2">
      <c r="A3861" t="s">
        <v>8183</v>
      </c>
      <c r="B3861" t="s">
        <v>15333</v>
      </c>
      <c r="C3861" t="s">
        <v>15334</v>
      </c>
      <c r="D3861" t="s">
        <v>15321</v>
      </c>
      <c r="E3861" t="s">
        <v>15335</v>
      </c>
      <c r="F3861" t="s">
        <v>19511</v>
      </c>
      <c r="G3861" t="s">
        <v>5090</v>
      </c>
    </row>
    <row r="3862" spans="1:7" x14ac:dyDescent="0.2">
      <c r="A3862" t="s">
        <v>8186</v>
      </c>
      <c r="B3862" t="s">
        <v>15336</v>
      </c>
      <c r="C3862" t="s">
        <v>15337</v>
      </c>
      <c r="D3862" t="s">
        <v>15321</v>
      </c>
      <c r="E3862" t="s">
        <v>15321</v>
      </c>
      <c r="F3862" t="s">
        <v>4368</v>
      </c>
      <c r="G3862" t="s">
        <v>4369</v>
      </c>
    </row>
    <row r="3863" spans="1:7" x14ac:dyDescent="0.2">
      <c r="A3863" t="s">
        <v>8183</v>
      </c>
      <c r="B3863" t="s">
        <v>15338</v>
      </c>
      <c r="C3863" t="s">
        <v>15339</v>
      </c>
      <c r="D3863" t="s">
        <v>15321</v>
      </c>
      <c r="E3863" t="s">
        <v>15321</v>
      </c>
      <c r="F3863" t="s">
        <v>5091</v>
      </c>
      <c r="G3863" t="s">
        <v>5092</v>
      </c>
    </row>
    <row r="3864" spans="1:7" x14ac:dyDescent="0.2">
      <c r="A3864" t="s">
        <v>8220</v>
      </c>
      <c r="B3864" t="s">
        <v>8250</v>
      </c>
      <c r="C3864" t="s">
        <v>19511</v>
      </c>
      <c r="D3864" t="s">
        <v>15340</v>
      </c>
      <c r="E3864" t="s">
        <v>15341</v>
      </c>
      <c r="F3864" t="s">
        <v>19511</v>
      </c>
      <c r="G3864" t="s">
        <v>5093</v>
      </c>
    </row>
    <row r="3865" spans="1:7" x14ac:dyDescent="0.2">
      <c r="A3865" t="s">
        <v>8183</v>
      </c>
      <c r="B3865" t="s">
        <v>15342</v>
      </c>
      <c r="C3865" t="s">
        <v>15343</v>
      </c>
      <c r="D3865" t="s">
        <v>15344</v>
      </c>
      <c r="E3865" t="s">
        <v>19511</v>
      </c>
      <c r="F3865" t="s">
        <v>5094</v>
      </c>
      <c r="G3865" t="s">
        <v>5095</v>
      </c>
    </row>
    <row r="3866" spans="1:7" x14ac:dyDescent="0.2">
      <c r="A3866" t="s">
        <v>8183</v>
      </c>
      <c r="B3866" t="s">
        <v>15345</v>
      </c>
      <c r="C3866" t="s">
        <v>15346</v>
      </c>
      <c r="D3866" t="s">
        <v>15344</v>
      </c>
      <c r="E3866" t="s">
        <v>15347</v>
      </c>
      <c r="F3866" t="s">
        <v>19511</v>
      </c>
      <c r="G3866" t="s">
        <v>5096</v>
      </c>
    </row>
    <row r="3867" spans="1:7" x14ac:dyDescent="0.2">
      <c r="A3867" t="s">
        <v>8220</v>
      </c>
      <c r="B3867" t="s">
        <v>8250</v>
      </c>
      <c r="C3867" t="s">
        <v>19511</v>
      </c>
      <c r="D3867" t="s">
        <v>15344</v>
      </c>
      <c r="E3867" t="s">
        <v>19511</v>
      </c>
      <c r="F3867" t="s">
        <v>19511</v>
      </c>
      <c r="G3867" t="s">
        <v>19511</v>
      </c>
    </row>
    <row r="3868" spans="1:7" x14ac:dyDescent="0.2">
      <c r="A3868" t="s">
        <v>8174</v>
      </c>
      <c r="B3868" t="s">
        <v>15348</v>
      </c>
      <c r="C3868" t="s">
        <v>15349</v>
      </c>
      <c r="D3868" t="s">
        <v>15344</v>
      </c>
      <c r="E3868" t="s">
        <v>15344</v>
      </c>
      <c r="F3868" t="s">
        <v>19511</v>
      </c>
      <c r="G3868" t="s">
        <v>5097</v>
      </c>
    </row>
    <row r="3869" spans="1:7" x14ac:dyDescent="0.2">
      <c r="A3869" t="s">
        <v>8171</v>
      </c>
      <c r="B3869" t="s">
        <v>15350</v>
      </c>
      <c r="C3869" t="s">
        <v>19511</v>
      </c>
      <c r="D3869" t="s">
        <v>15344</v>
      </c>
      <c r="E3869" t="s">
        <v>15351</v>
      </c>
      <c r="F3869" t="s">
        <v>5098</v>
      </c>
      <c r="G3869" t="s">
        <v>5099</v>
      </c>
    </row>
    <row r="3870" spans="1:7" x14ac:dyDescent="0.2">
      <c r="A3870" t="s">
        <v>8177</v>
      </c>
      <c r="B3870" t="s">
        <v>15352</v>
      </c>
      <c r="C3870" t="s">
        <v>15353</v>
      </c>
      <c r="D3870" t="s">
        <v>15344</v>
      </c>
      <c r="E3870" t="s">
        <v>15344</v>
      </c>
      <c r="F3870" t="s">
        <v>5100</v>
      </c>
      <c r="G3870" t="s">
        <v>5101</v>
      </c>
    </row>
    <row r="3871" spans="1:7" x14ac:dyDescent="0.2">
      <c r="A3871" t="s">
        <v>8183</v>
      </c>
      <c r="B3871" t="s">
        <v>15354</v>
      </c>
      <c r="C3871" t="s">
        <v>15355</v>
      </c>
      <c r="D3871" t="s">
        <v>15344</v>
      </c>
      <c r="E3871" t="s">
        <v>15344</v>
      </c>
      <c r="F3871" t="s">
        <v>5102</v>
      </c>
      <c r="G3871" t="s">
        <v>5103</v>
      </c>
    </row>
    <row r="3872" spans="1:7" x14ac:dyDescent="0.2">
      <c r="A3872" t="s">
        <v>8174</v>
      </c>
      <c r="B3872" t="s">
        <v>15356</v>
      </c>
      <c r="C3872" t="s">
        <v>5104</v>
      </c>
      <c r="D3872" t="s">
        <v>15344</v>
      </c>
      <c r="E3872" t="s">
        <v>15344</v>
      </c>
      <c r="F3872" t="s">
        <v>19511</v>
      </c>
      <c r="G3872" t="s">
        <v>19511</v>
      </c>
    </row>
    <row r="3873" spans="1:7" x14ac:dyDescent="0.2">
      <c r="A3873" t="s">
        <v>8183</v>
      </c>
      <c r="B3873" t="s">
        <v>15357</v>
      </c>
      <c r="C3873" t="s">
        <v>5105</v>
      </c>
      <c r="D3873" t="s">
        <v>15344</v>
      </c>
      <c r="E3873" t="s">
        <v>15358</v>
      </c>
      <c r="F3873" t="s">
        <v>19511</v>
      </c>
      <c r="G3873" t="s">
        <v>5106</v>
      </c>
    </row>
    <row r="3874" spans="1:7" x14ac:dyDescent="0.2">
      <c r="A3874" t="s">
        <v>8183</v>
      </c>
      <c r="B3874" t="s">
        <v>11390</v>
      </c>
      <c r="C3874" t="s">
        <v>15359</v>
      </c>
      <c r="D3874" t="s">
        <v>15344</v>
      </c>
      <c r="E3874" t="s">
        <v>19511</v>
      </c>
      <c r="F3874" t="s">
        <v>5107</v>
      </c>
      <c r="G3874" t="s">
        <v>5108</v>
      </c>
    </row>
    <row r="3875" spans="1:7" x14ac:dyDescent="0.2">
      <c r="A3875" t="s">
        <v>8183</v>
      </c>
      <c r="B3875" t="s">
        <v>15360</v>
      </c>
      <c r="C3875" t="s">
        <v>5109</v>
      </c>
      <c r="D3875" t="s">
        <v>15344</v>
      </c>
      <c r="E3875" t="s">
        <v>15344</v>
      </c>
      <c r="F3875" t="s">
        <v>5110</v>
      </c>
      <c r="G3875" t="s">
        <v>5111</v>
      </c>
    </row>
    <row r="3876" spans="1:7" x14ac:dyDescent="0.2">
      <c r="A3876" t="s">
        <v>8216</v>
      </c>
      <c r="B3876" t="s">
        <v>15361</v>
      </c>
      <c r="C3876" t="s">
        <v>15362</v>
      </c>
      <c r="D3876" t="s">
        <v>15344</v>
      </c>
      <c r="E3876" t="s">
        <v>19511</v>
      </c>
      <c r="F3876" t="s">
        <v>19511</v>
      </c>
      <c r="G3876" t="s">
        <v>5112</v>
      </c>
    </row>
    <row r="3877" spans="1:7" x14ac:dyDescent="0.2">
      <c r="A3877" t="s">
        <v>8183</v>
      </c>
      <c r="B3877" t="s">
        <v>15363</v>
      </c>
      <c r="C3877" t="s">
        <v>15364</v>
      </c>
      <c r="D3877" t="s">
        <v>15344</v>
      </c>
      <c r="E3877" t="s">
        <v>5113</v>
      </c>
      <c r="F3877" t="s">
        <v>5114</v>
      </c>
      <c r="G3877" t="s">
        <v>5115</v>
      </c>
    </row>
    <row r="3878" spans="1:7" x14ac:dyDescent="0.2">
      <c r="A3878" t="s">
        <v>8174</v>
      </c>
      <c r="B3878" t="s">
        <v>15365</v>
      </c>
      <c r="C3878" t="s">
        <v>15366</v>
      </c>
      <c r="D3878" t="s">
        <v>15367</v>
      </c>
      <c r="E3878" t="s">
        <v>19511</v>
      </c>
      <c r="F3878" t="s">
        <v>19511</v>
      </c>
      <c r="G3878" t="s">
        <v>5116</v>
      </c>
    </row>
    <row r="3879" spans="1:7" x14ac:dyDescent="0.2">
      <c r="A3879" t="s">
        <v>8183</v>
      </c>
      <c r="B3879" t="s">
        <v>15368</v>
      </c>
      <c r="C3879" t="s">
        <v>15369</v>
      </c>
      <c r="D3879" t="s">
        <v>15367</v>
      </c>
      <c r="E3879" t="s">
        <v>19511</v>
      </c>
      <c r="F3879" t="s">
        <v>19511</v>
      </c>
      <c r="G3879" t="s">
        <v>5117</v>
      </c>
    </row>
    <row r="3880" spans="1:7" x14ac:dyDescent="0.2">
      <c r="A3880" t="s">
        <v>8171</v>
      </c>
      <c r="B3880" t="s">
        <v>15370</v>
      </c>
      <c r="C3880" t="s">
        <v>5118</v>
      </c>
      <c r="D3880" t="s">
        <v>15367</v>
      </c>
      <c r="E3880" t="s">
        <v>19511</v>
      </c>
      <c r="F3880" t="s">
        <v>5119</v>
      </c>
      <c r="G3880" t="s">
        <v>5120</v>
      </c>
    </row>
    <row r="3881" spans="1:7" x14ac:dyDescent="0.2">
      <c r="A3881" t="s">
        <v>8183</v>
      </c>
      <c r="B3881" t="s">
        <v>15371</v>
      </c>
      <c r="C3881" t="s">
        <v>5121</v>
      </c>
      <c r="D3881" t="s">
        <v>15367</v>
      </c>
      <c r="E3881" t="s">
        <v>15367</v>
      </c>
      <c r="F3881" t="s">
        <v>19511</v>
      </c>
      <c r="G3881" t="s">
        <v>5122</v>
      </c>
    </row>
    <row r="3882" spans="1:7" x14ac:dyDescent="0.2">
      <c r="A3882" t="s">
        <v>8906</v>
      </c>
      <c r="B3882" t="s">
        <v>15372</v>
      </c>
      <c r="C3882" t="s">
        <v>15373</v>
      </c>
      <c r="D3882" t="s">
        <v>15367</v>
      </c>
      <c r="E3882" t="s">
        <v>15367</v>
      </c>
      <c r="F3882" t="s">
        <v>19511</v>
      </c>
      <c r="G3882" t="s">
        <v>5123</v>
      </c>
    </row>
    <row r="3883" spans="1:7" x14ac:dyDescent="0.2">
      <c r="A3883" t="s">
        <v>8186</v>
      </c>
      <c r="B3883" t="s">
        <v>15374</v>
      </c>
      <c r="C3883" t="s">
        <v>15375</v>
      </c>
      <c r="D3883" t="s">
        <v>15367</v>
      </c>
      <c r="E3883" t="s">
        <v>19511</v>
      </c>
      <c r="F3883" t="s">
        <v>5124</v>
      </c>
      <c r="G3883" t="s">
        <v>5125</v>
      </c>
    </row>
    <row r="3884" spans="1:7" x14ac:dyDescent="0.2">
      <c r="A3884" t="s">
        <v>8186</v>
      </c>
      <c r="B3884" t="s">
        <v>15376</v>
      </c>
      <c r="C3884" t="s">
        <v>15377</v>
      </c>
      <c r="D3884" t="s">
        <v>15367</v>
      </c>
      <c r="E3884" t="s">
        <v>19511</v>
      </c>
      <c r="F3884" t="s">
        <v>5126</v>
      </c>
      <c r="G3884" t="s">
        <v>5127</v>
      </c>
    </row>
    <row r="3885" spans="1:7" x14ac:dyDescent="0.2">
      <c r="A3885" t="s">
        <v>8171</v>
      </c>
      <c r="B3885" t="s">
        <v>15378</v>
      </c>
      <c r="C3885" t="s">
        <v>15379</v>
      </c>
      <c r="D3885" t="s">
        <v>15367</v>
      </c>
      <c r="E3885" t="s">
        <v>15367</v>
      </c>
      <c r="F3885" t="s">
        <v>19511</v>
      </c>
      <c r="G3885" t="s">
        <v>5128</v>
      </c>
    </row>
    <row r="3886" spans="1:7" x14ac:dyDescent="0.2">
      <c r="A3886" t="s">
        <v>8177</v>
      </c>
      <c r="B3886" t="s">
        <v>15380</v>
      </c>
      <c r="C3886" t="s">
        <v>15381</v>
      </c>
      <c r="D3886" t="s">
        <v>15367</v>
      </c>
      <c r="E3886" t="s">
        <v>15367</v>
      </c>
      <c r="F3886" t="s">
        <v>5129</v>
      </c>
      <c r="G3886" t="s">
        <v>5130</v>
      </c>
    </row>
    <row r="3887" spans="1:7" x14ac:dyDescent="0.2">
      <c r="A3887" t="s">
        <v>8183</v>
      </c>
      <c r="B3887" t="s">
        <v>15382</v>
      </c>
      <c r="C3887" t="s">
        <v>15383</v>
      </c>
      <c r="D3887" t="s">
        <v>5135</v>
      </c>
      <c r="E3887" t="s">
        <v>19511</v>
      </c>
      <c r="F3887" t="s">
        <v>5131</v>
      </c>
      <c r="G3887" t="s">
        <v>5132</v>
      </c>
    </row>
    <row r="3888" spans="1:7" x14ac:dyDescent="0.2">
      <c r="A3888" t="s">
        <v>8186</v>
      </c>
      <c r="B3888" t="s">
        <v>15384</v>
      </c>
      <c r="C3888" t="s">
        <v>15385</v>
      </c>
      <c r="D3888" t="s">
        <v>5135</v>
      </c>
      <c r="E3888" t="s">
        <v>15386</v>
      </c>
      <c r="F3888" t="s">
        <v>19511</v>
      </c>
      <c r="G3888" t="s">
        <v>5133</v>
      </c>
    </row>
    <row r="3889" spans="1:7" x14ac:dyDescent="0.2">
      <c r="A3889" t="s">
        <v>8183</v>
      </c>
      <c r="B3889" t="s">
        <v>15387</v>
      </c>
      <c r="C3889" t="s">
        <v>15388</v>
      </c>
      <c r="D3889" t="s">
        <v>5135</v>
      </c>
      <c r="E3889" t="s">
        <v>19511</v>
      </c>
      <c r="F3889" t="s">
        <v>19511</v>
      </c>
      <c r="G3889" t="s">
        <v>19511</v>
      </c>
    </row>
    <row r="3890" spans="1:7" x14ac:dyDescent="0.2">
      <c r="A3890" t="s">
        <v>8183</v>
      </c>
      <c r="B3890" t="s">
        <v>15389</v>
      </c>
      <c r="C3890" t="s">
        <v>15390</v>
      </c>
      <c r="D3890" t="s">
        <v>5135</v>
      </c>
      <c r="E3890" t="s">
        <v>19511</v>
      </c>
      <c r="F3890" t="s">
        <v>19511</v>
      </c>
      <c r="G3890" t="s">
        <v>5134</v>
      </c>
    </row>
    <row r="3891" spans="1:7" x14ac:dyDescent="0.2">
      <c r="A3891" t="s">
        <v>8186</v>
      </c>
      <c r="B3891" t="s">
        <v>15391</v>
      </c>
      <c r="C3891" t="s">
        <v>15392</v>
      </c>
      <c r="D3891" t="s">
        <v>5135</v>
      </c>
      <c r="E3891" t="s">
        <v>5135</v>
      </c>
      <c r="F3891" t="s">
        <v>19511</v>
      </c>
      <c r="G3891" t="s">
        <v>5136</v>
      </c>
    </row>
    <row r="3892" spans="1:7" x14ac:dyDescent="0.2">
      <c r="A3892" t="s">
        <v>8183</v>
      </c>
      <c r="B3892" t="s">
        <v>15393</v>
      </c>
      <c r="C3892" t="s">
        <v>15394</v>
      </c>
      <c r="D3892" t="s">
        <v>5135</v>
      </c>
      <c r="E3892" t="s">
        <v>15386</v>
      </c>
      <c r="F3892" t="s">
        <v>5137</v>
      </c>
      <c r="G3892" t="s">
        <v>5138</v>
      </c>
    </row>
    <row r="3893" spans="1:7" x14ac:dyDescent="0.2">
      <c r="A3893" t="s">
        <v>8220</v>
      </c>
      <c r="B3893" t="s">
        <v>15395</v>
      </c>
      <c r="C3893" t="s">
        <v>19511</v>
      </c>
      <c r="D3893" t="s">
        <v>5135</v>
      </c>
      <c r="E3893" t="s">
        <v>15396</v>
      </c>
      <c r="F3893" t="s">
        <v>19511</v>
      </c>
      <c r="G3893" t="s">
        <v>19511</v>
      </c>
    </row>
    <row r="3894" spans="1:7" x14ac:dyDescent="0.2">
      <c r="A3894" t="s">
        <v>8177</v>
      </c>
      <c r="B3894" t="s">
        <v>15397</v>
      </c>
      <c r="C3894" t="s">
        <v>15398</v>
      </c>
      <c r="D3894" t="s">
        <v>5135</v>
      </c>
      <c r="E3894" t="s">
        <v>5135</v>
      </c>
      <c r="F3894" t="s">
        <v>5139</v>
      </c>
      <c r="G3894" t="s">
        <v>5140</v>
      </c>
    </row>
    <row r="3895" spans="1:7" x14ac:dyDescent="0.2">
      <c r="A3895" t="s">
        <v>8183</v>
      </c>
      <c r="B3895" t="s">
        <v>15399</v>
      </c>
      <c r="C3895" t="s">
        <v>5141</v>
      </c>
      <c r="D3895" t="s">
        <v>5135</v>
      </c>
      <c r="E3895" t="s">
        <v>5135</v>
      </c>
      <c r="F3895" t="s">
        <v>5142</v>
      </c>
      <c r="G3895" t="s">
        <v>5143</v>
      </c>
    </row>
    <row r="3896" spans="1:7" x14ac:dyDescent="0.2">
      <c r="A3896" t="s">
        <v>8183</v>
      </c>
      <c r="B3896" t="s">
        <v>15400</v>
      </c>
      <c r="C3896" t="s">
        <v>15401</v>
      </c>
      <c r="D3896" t="s">
        <v>5135</v>
      </c>
      <c r="E3896" t="s">
        <v>5135</v>
      </c>
      <c r="F3896" t="s">
        <v>5144</v>
      </c>
      <c r="G3896" t="s">
        <v>5145</v>
      </c>
    </row>
    <row r="3897" spans="1:7" x14ac:dyDescent="0.2">
      <c r="A3897" t="s">
        <v>8186</v>
      </c>
      <c r="B3897" t="s">
        <v>15402</v>
      </c>
      <c r="C3897" t="s">
        <v>5146</v>
      </c>
      <c r="D3897" t="s">
        <v>5135</v>
      </c>
      <c r="E3897" t="s">
        <v>15386</v>
      </c>
      <c r="F3897" t="s">
        <v>19511</v>
      </c>
      <c r="G3897" t="s">
        <v>5147</v>
      </c>
    </row>
    <row r="3898" spans="1:7" x14ac:dyDescent="0.2">
      <c r="A3898" t="s">
        <v>8174</v>
      </c>
      <c r="B3898" t="s">
        <v>15403</v>
      </c>
      <c r="C3898" t="s">
        <v>5148</v>
      </c>
      <c r="D3898" t="s">
        <v>5135</v>
      </c>
      <c r="E3898" t="s">
        <v>5135</v>
      </c>
      <c r="F3898" t="s">
        <v>19511</v>
      </c>
      <c r="G3898" t="s">
        <v>5149</v>
      </c>
    </row>
    <row r="3899" spans="1:7" x14ac:dyDescent="0.2">
      <c r="A3899" t="s">
        <v>8183</v>
      </c>
      <c r="B3899" t="s">
        <v>15404</v>
      </c>
      <c r="C3899" t="s">
        <v>19511</v>
      </c>
      <c r="D3899" t="s">
        <v>5135</v>
      </c>
      <c r="E3899" t="s">
        <v>19511</v>
      </c>
      <c r="F3899" t="s">
        <v>19511</v>
      </c>
      <c r="G3899" t="s">
        <v>5149</v>
      </c>
    </row>
    <row r="3900" spans="1:7" x14ac:dyDescent="0.2">
      <c r="A3900" t="s">
        <v>8177</v>
      </c>
      <c r="B3900" t="s">
        <v>15405</v>
      </c>
      <c r="C3900" t="s">
        <v>15406</v>
      </c>
      <c r="D3900" t="s">
        <v>15407</v>
      </c>
      <c r="E3900" t="s">
        <v>15407</v>
      </c>
      <c r="F3900" t="s">
        <v>5150</v>
      </c>
      <c r="G3900" t="s">
        <v>5151</v>
      </c>
    </row>
    <row r="3901" spans="1:7" x14ac:dyDescent="0.2">
      <c r="A3901" t="s">
        <v>8186</v>
      </c>
      <c r="B3901" t="s">
        <v>15408</v>
      </c>
      <c r="C3901" t="s">
        <v>15409</v>
      </c>
      <c r="D3901" t="s">
        <v>15407</v>
      </c>
      <c r="E3901" t="s">
        <v>15407</v>
      </c>
      <c r="F3901" t="s">
        <v>5152</v>
      </c>
      <c r="G3901" t="s">
        <v>5153</v>
      </c>
    </row>
    <row r="3902" spans="1:7" x14ac:dyDescent="0.2">
      <c r="A3902" t="s">
        <v>8171</v>
      </c>
      <c r="B3902" t="s">
        <v>15410</v>
      </c>
      <c r="C3902" t="s">
        <v>15411</v>
      </c>
      <c r="D3902" t="s">
        <v>15407</v>
      </c>
      <c r="E3902" t="s">
        <v>15407</v>
      </c>
      <c r="F3902" t="s">
        <v>5154</v>
      </c>
      <c r="G3902" t="s">
        <v>5155</v>
      </c>
    </row>
    <row r="3903" spans="1:7" x14ac:dyDescent="0.2">
      <c r="A3903" t="s">
        <v>8183</v>
      </c>
      <c r="B3903" t="s">
        <v>15412</v>
      </c>
      <c r="C3903" t="s">
        <v>15413</v>
      </c>
      <c r="D3903" t="s">
        <v>15407</v>
      </c>
      <c r="E3903" t="s">
        <v>15407</v>
      </c>
      <c r="F3903" t="s">
        <v>5156</v>
      </c>
      <c r="G3903" t="s">
        <v>5157</v>
      </c>
    </row>
    <row r="3904" spans="1:7" x14ac:dyDescent="0.2">
      <c r="A3904" t="s">
        <v>8186</v>
      </c>
      <c r="B3904" t="s">
        <v>15414</v>
      </c>
      <c r="C3904" t="s">
        <v>15415</v>
      </c>
      <c r="D3904" t="s">
        <v>15416</v>
      </c>
      <c r="E3904" t="s">
        <v>15416</v>
      </c>
      <c r="F3904" t="s">
        <v>19511</v>
      </c>
      <c r="G3904" t="s">
        <v>5158</v>
      </c>
    </row>
    <row r="3905" spans="1:7" x14ac:dyDescent="0.2">
      <c r="A3905" t="s">
        <v>8186</v>
      </c>
      <c r="B3905" t="s">
        <v>15417</v>
      </c>
      <c r="C3905" t="s">
        <v>15418</v>
      </c>
      <c r="D3905" t="s">
        <v>15416</v>
      </c>
      <c r="E3905" t="s">
        <v>15416</v>
      </c>
      <c r="F3905" t="s">
        <v>5159</v>
      </c>
      <c r="G3905" t="s">
        <v>5160</v>
      </c>
    </row>
    <row r="3906" spans="1:7" x14ac:dyDescent="0.2">
      <c r="A3906" t="s">
        <v>8186</v>
      </c>
      <c r="B3906" t="s">
        <v>15419</v>
      </c>
      <c r="C3906" t="s">
        <v>15420</v>
      </c>
      <c r="D3906" t="s">
        <v>15416</v>
      </c>
      <c r="E3906" t="s">
        <v>19511</v>
      </c>
      <c r="F3906" t="s">
        <v>19511</v>
      </c>
      <c r="G3906" t="s">
        <v>19511</v>
      </c>
    </row>
    <row r="3907" spans="1:7" x14ac:dyDescent="0.2">
      <c r="A3907" t="s">
        <v>8216</v>
      </c>
      <c r="B3907" t="s">
        <v>15421</v>
      </c>
      <c r="C3907" t="s">
        <v>15422</v>
      </c>
      <c r="D3907" t="s">
        <v>15416</v>
      </c>
      <c r="E3907" t="s">
        <v>15416</v>
      </c>
      <c r="F3907" t="s">
        <v>5161</v>
      </c>
      <c r="G3907" t="s">
        <v>5162</v>
      </c>
    </row>
    <row r="3908" spans="1:7" x14ac:dyDescent="0.2">
      <c r="A3908" t="s">
        <v>8186</v>
      </c>
      <c r="B3908" t="s">
        <v>15423</v>
      </c>
      <c r="C3908" t="s">
        <v>15424</v>
      </c>
      <c r="D3908" t="s">
        <v>15416</v>
      </c>
      <c r="E3908" t="s">
        <v>15416</v>
      </c>
      <c r="F3908" t="s">
        <v>5163</v>
      </c>
      <c r="G3908" t="s">
        <v>5164</v>
      </c>
    </row>
    <row r="3909" spans="1:7" x14ac:dyDescent="0.2">
      <c r="A3909" t="s">
        <v>8183</v>
      </c>
      <c r="B3909" t="s">
        <v>15425</v>
      </c>
      <c r="C3909" t="s">
        <v>15426</v>
      </c>
      <c r="D3909" t="s">
        <v>15416</v>
      </c>
      <c r="E3909" t="s">
        <v>15416</v>
      </c>
      <c r="F3909" t="s">
        <v>5165</v>
      </c>
      <c r="G3909" t="s">
        <v>5166</v>
      </c>
    </row>
    <row r="3910" spans="1:7" x14ac:dyDescent="0.2">
      <c r="A3910" t="s">
        <v>8171</v>
      </c>
      <c r="B3910" t="s">
        <v>15427</v>
      </c>
      <c r="C3910" t="s">
        <v>15426</v>
      </c>
      <c r="D3910" t="s">
        <v>15416</v>
      </c>
      <c r="E3910" t="s">
        <v>15416</v>
      </c>
      <c r="F3910" t="s">
        <v>5165</v>
      </c>
      <c r="G3910" t="s">
        <v>5166</v>
      </c>
    </row>
    <row r="3911" spans="1:7" x14ac:dyDescent="0.2">
      <c r="A3911" t="s">
        <v>8186</v>
      </c>
      <c r="B3911" t="s">
        <v>15428</v>
      </c>
      <c r="C3911" t="s">
        <v>15415</v>
      </c>
      <c r="D3911" t="s">
        <v>15416</v>
      </c>
      <c r="E3911" t="s">
        <v>15416</v>
      </c>
      <c r="F3911" t="s">
        <v>19511</v>
      </c>
      <c r="G3911" t="s">
        <v>19511</v>
      </c>
    </row>
    <row r="3912" spans="1:7" x14ac:dyDescent="0.2">
      <c r="A3912" t="s">
        <v>8186</v>
      </c>
      <c r="B3912" t="s">
        <v>10767</v>
      </c>
      <c r="C3912" t="s">
        <v>15429</v>
      </c>
      <c r="D3912" t="s">
        <v>15416</v>
      </c>
      <c r="E3912" t="s">
        <v>15416</v>
      </c>
      <c r="F3912" t="s">
        <v>5167</v>
      </c>
      <c r="G3912" t="s">
        <v>5168</v>
      </c>
    </row>
    <row r="3913" spans="1:7" x14ac:dyDescent="0.2">
      <c r="A3913" t="s">
        <v>8186</v>
      </c>
      <c r="B3913" t="s">
        <v>15430</v>
      </c>
      <c r="C3913" t="s">
        <v>15431</v>
      </c>
      <c r="D3913" t="s">
        <v>5187</v>
      </c>
      <c r="E3913" t="s">
        <v>5187</v>
      </c>
      <c r="F3913" t="s">
        <v>5169</v>
      </c>
      <c r="G3913" t="s">
        <v>5170</v>
      </c>
    </row>
    <row r="3914" spans="1:7" x14ac:dyDescent="0.2">
      <c r="A3914" t="s">
        <v>8186</v>
      </c>
      <c r="B3914" t="s">
        <v>10217</v>
      </c>
      <c r="C3914" t="s">
        <v>15432</v>
      </c>
      <c r="D3914" t="s">
        <v>5187</v>
      </c>
      <c r="E3914" t="s">
        <v>5187</v>
      </c>
      <c r="F3914" t="s">
        <v>5171</v>
      </c>
      <c r="G3914" t="s">
        <v>5172</v>
      </c>
    </row>
    <row r="3915" spans="1:7" x14ac:dyDescent="0.2">
      <c r="A3915" t="s">
        <v>8183</v>
      </c>
      <c r="B3915" t="s">
        <v>15433</v>
      </c>
      <c r="C3915" t="s">
        <v>15434</v>
      </c>
      <c r="D3915" t="s">
        <v>5187</v>
      </c>
      <c r="E3915" t="s">
        <v>5187</v>
      </c>
      <c r="F3915" t="s">
        <v>5173</v>
      </c>
      <c r="G3915" t="s">
        <v>5174</v>
      </c>
    </row>
    <row r="3916" spans="1:7" x14ac:dyDescent="0.2">
      <c r="A3916" t="s">
        <v>8183</v>
      </c>
      <c r="B3916" t="s">
        <v>15435</v>
      </c>
      <c r="C3916" t="s">
        <v>15436</v>
      </c>
      <c r="D3916" t="s">
        <v>5187</v>
      </c>
      <c r="E3916" t="s">
        <v>5187</v>
      </c>
      <c r="F3916" t="s">
        <v>5175</v>
      </c>
      <c r="G3916" t="s">
        <v>5176</v>
      </c>
    </row>
    <row r="3917" spans="1:7" x14ac:dyDescent="0.2">
      <c r="A3917" t="s">
        <v>8177</v>
      </c>
      <c r="B3917" t="s">
        <v>15437</v>
      </c>
      <c r="C3917" t="s">
        <v>15438</v>
      </c>
      <c r="D3917" t="s">
        <v>5187</v>
      </c>
      <c r="E3917" t="s">
        <v>5187</v>
      </c>
      <c r="F3917" t="s">
        <v>5177</v>
      </c>
      <c r="G3917" t="s">
        <v>5178</v>
      </c>
    </row>
    <row r="3918" spans="1:7" x14ac:dyDescent="0.2">
      <c r="A3918" t="s">
        <v>8171</v>
      </c>
      <c r="B3918" t="s">
        <v>15439</v>
      </c>
      <c r="C3918" t="s">
        <v>15440</v>
      </c>
      <c r="D3918" t="s">
        <v>5187</v>
      </c>
      <c r="E3918" t="s">
        <v>5187</v>
      </c>
      <c r="F3918" t="s">
        <v>5179</v>
      </c>
      <c r="G3918" t="s">
        <v>5180</v>
      </c>
    </row>
    <row r="3919" spans="1:7" x14ac:dyDescent="0.2">
      <c r="A3919" t="s">
        <v>8183</v>
      </c>
      <c r="B3919" t="s">
        <v>15441</v>
      </c>
      <c r="C3919" t="s">
        <v>15442</v>
      </c>
      <c r="D3919" t="s">
        <v>5187</v>
      </c>
      <c r="E3919" t="s">
        <v>5187</v>
      </c>
      <c r="F3919" t="s">
        <v>5181</v>
      </c>
      <c r="G3919" t="s">
        <v>5182</v>
      </c>
    </row>
    <row r="3920" spans="1:7" x14ac:dyDescent="0.2">
      <c r="A3920" t="s">
        <v>8174</v>
      </c>
      <c r="B3920" t="s">
        <v>15443</v>
      </c>
      <c r="C3920" t="s">
        <v>15444</v>
      </c>
      <c r="D3920" t="s">
        <v>5187</v>
      </c>
      <c r="E3920" t="s">
        <v>19511</v>
      </c>
      <c r="F3920" t="s">
        <v>4679</v>
      </c>
      <c r="G3920" t="s">
        <v>4680</v>
      </c>
    </row>
    <row r="3921" spans="1:7" x14ac:dyDescent="0.2">
      <c r="A3921" t="s">
        <v>8174</v>
      </c>
      <c r="B3921" t="s">
        <v>15445</v>
      </c>
      <c r="C3921" t="s">
        <v>15446</v>
      </c>
      <c r="D3921" t="s">
        <v>5187</v>
      </c>
      <c r="E3921" t="s">
        <v>19511</v>
      </c>
      <c r="F3921" t="s">
        <v>19511</v>
      </c>
      <c r="G3921" t="s">
        <v>5183</v>
      </c>
    </row>
    <row r="3922" spans="1:7" x14ac:dyDescent="0.2">
      <c r="A3922" t="s">
        <v>8183</v>
      </c>
      <c r="B3922" t="s">
        <v>15447</v>
      </c>
      <c r="C3922" t="s">
        <v>15448</v>
      </c>
      <c r="D3922" t="s">
        <v>5187</v>
      </c>
      <c r="E3922" t="s">
        <v>19511</v>
      </c>
      <c r="F3922" t="s">
        <v>5184</v>
      </c>
      <c r="G3922" t="s">
        <v>5185</v>
      </c>
    </row>
    <row r="3923" spans="1:7" x14ac:dyDescent="0.2">
      <c r="A3923" t="s">
        <v>8174</v>
      </c>
      <c r="B3923" t="s">
        <v>15449</v>
      </c>
      <c r="C3923" t="s">
        <v>19511</v>
      </c>
      <c r="D3923" t="s">
        <v>5187</v>
      </c>
      <c r="E3923" t="s">
        <v>19511</v>
      </c>
      <c r="F3923" t="s">
        <v>19511</v>
      </c>
      <c r="G3923" t="s">
        <v>5186</v>
      </c>
    </row>
    <row r="3924" spans="1:7" x14ac:dyDescent="0.2">
      <c r="A3924" t="s">
        <v>8220</v>
      </c>
      <c r="B3924" t="s">
        <v>8250</v>
      </c>
      <c r="C3924" t="s">
        <v>19511</v>
      </c>
      <c r="D3924" t="s">
        <v>5187</v>
      </c>
      <c r="E3924" t="s">
        <v>15450</v>
      </c>
      <c r="F3924" t="s">
        <v>19511</v>
      </c>
      <c r="G3924" t="s">
        <v>19511</v>
      </c>
    </row>
    <row r="3925" spans="1:7" x14ac:dyDescent="0.2">
      <c r="A3925" t="s">
        <v>8186</v>
      </c>
      <c r="B3925" t="s">
        <v>15451</v>
      </c>
      <c r="C3925" t="s">
        <v>15452</v>
      </c>
      <c r="D3925" t="s">
        <v>5187</v>
      </c>
      <c r="E3925" t="s">
        <v>5187</v>
      </c>
      <c r="F3925" t="s">
        <v>5188</v>
      </c>
      <c r="G3925" t="s">
        <v>5189</v>
      </c>
    </row>
    <row r="3926" spans="1:7" x14ac:dyDescent="0.2">
      <c r="A3926" t="s">
        <v>8183</v>
      </c>
      <c r="B3926" t="s">
        <v>15453</v>
      </c>
      <c r="C3926" t="s">
        <v>15454</v>
      </c>
      <c r="D3926" t="s">
        <v>5187</v>
      </c>
      <c r="E3926" t="s">
        <v>5187</v>
      </c>
      <c r="F3926" t="s">
        <v>5190</v>
      </c>
      <c r="G3926" t="s">
        <v>5191</v>
      </c>
    </row>
    <row r="3927" spans="1:7" x14ac:dyDescent="0.2">
      <c r="A3927" t="s">
        <v>8174</v>
      </c>
      <c r="B3927" t="s">
        <v>15455</v>
      </c>
      <c r="C3927" t="s">
        <v>15456</v>
      </c>
      <c r="D3927" t="s">
        <v>5187</v>
      </c>
      <c r="E3927" t="s">
        <v>5187</v>
      </c>
      <c r="F3927" t="s">
        <v>19511</v>
      </c>
      <c r="G3927" t="s">
        <v>5192</v>
      </c>
    </row>
    <row r="3928" spans="1:7" x14ac:dyDescent="0.2">
      <c r="A3928" t="s">
        <v>8183</v>
      </c>
      <c r="B3928" t="s">
        <v>15457</v>
      </c>
      <c r="C3928" t="s">
        <v>15458</v>
      </c>
      <c r="D3928" t="s">
        <v>5187</v>
      </c>
      <c r="E3928" t="s">
        <v>15459</v>
      </c>
      <c r="F3928" t="s">
        <v>5193</v>
      </c>
      <c r="G3928" t="s">
        <v>5194</v>
      </c>
    </row>
    <row r="3929" spans="1:7" x14ac:dyDescent="0.2">
      <c r="A3929" t="s">
        <v>8183</v>
      </c>
      <c r="B3929" t="s">
        <v>15460</v>
      </c>
      <c r="C3929" t="s">
        <v>15461</v>
      </c>
      <c r="D3929" t="s">
        <v>5187</v>
      </c>
      <c r="E3929" t="s">
        <v>15459</v>
      </c>
      <c r="F3929" t="s">
        <v>5193</v>
      </c>
      <c r="G3929" t="s">
        <v>5194</v>
      </c>
    </row>
    <row r="3930" spans="1:7" x14ac:dyDescent="0.2">
      <c r="A3930" t="s">
        <v>8174</v>
      </c>
      <c r="B3930" t="s">
        <v>15462</v>
      </c>
      <c r="C3930" t="s">
        <v>5195</v>
      </c>
      <c r="D3930" t="s">
        <v>5187</v>
      </c>
      <c r="E3930" t="s">
        <v>5187</v>
      </c>
      <c r="F3930" t="s">
        <v>19511</v>
      </c>
      <c r="G3930" t="s">
        <v>5196</v>
      </c>
    </row>
    <row r="3931" spans="1:7" x14ac:dyDescent="0.2">
      <c r="A3931" t="s">
        <v>8183</v>
      </c>
      <c r="B3931" t="s">
        <v>15463</v>
      </c>
      <c r="C3931" t="s">
        <v>5197</v>
      </c>
      <c r="D3931" t="s">
        <v>5187</v>
      </c>
      <c r="E3931" t="s">
        <v>5187</v>
      </c>
      <c r="F3931" t="s">
        <v>19511</v>
      </c>
      <c r="G3931" t="s">
        <v>5198</v>
      </c>
    </row>
    <row r="3932" spans="1:7" x14ac:dyDescent="0.2">
      <c r="A3932" t="s">
        <v>8216</v>
      </c>
      <c r="B3932" t="s">
        <v>15464</v>
      </c>
      <c r="C3932" t="s">
        <v>15465</v>
      </c>
      <c r="D3932" t="s">
        <v>15466</v>
      </c>
      <c r="E3932" t="s">
        <v>15466</v>
      </c>
      <c r="F3932" t="s">
        <v>4459</v>
      </c>
      <c r="G3932" t="s">
        <v>4460</v>
      </c>
    </row>
    <row r="3933" spans="1:7" x14ac:dyDescent="0.2">
      <c r="A3933" t="s">
        <v>8183</v>
      </c>
      <c r="B3933" t="s">
        <v>15467</v>
      </c>
      <c r="C3933" t="s">
        <v>19511</v>
      </c>
      <c r="D3933" t="s">
        <v>15466</v>
      </c>
      <c r="E3933" t="s">
        <v>15468</v>
      </c>
      <c r="F3933" t="s">
        <v>19511</v>
      </c>
      <c r="G3933" t="s">
        <v>19511</v>
      </c>
    </row>
    <row r="3934" spans="1:7" x14ac:dyDescent="0.2">
      <c r="A3934" t="s">
        <v>8183</v>
      </c>
      <c r="B3934" t="s">
        <v>15469</v>
      </c>
      <c r="C3934" t="s">
        <v>15470</v>
      </c>
      <c r="D3934" t="s">
        <v>15466</v>
      </c>
      <c r="E3934" t="s">
        <v>15466</v>
      </c>
      <c r="F3934" t="s">
        <v>19511</v>
      </c>
      <c r="G3934" t="s">
        <v>5199</v>
      </c>
    </row>
    <row r="3935" spans="1:7" x14ac:dyDescent="0.2">
      <c r="A3935" t="s">
        <v>8285</v>
      </c>
      <c r="B3935" t="s">
        <v>15471</v>
      </c>
      <c r="C3935" t="s">
        <v>15472</v>
      </c>
      <c r="D3935" t="s">
        <v>15466</v>
      </c>
      <c r="E3935" t="s">
        <v>15466</v>
      </c>
      <c r="F3935" t="s">
        <v>5200</v>
      </c>
      <c r="G3935" t="s">
        <v>5201</v>
      </c>
    </row>
    <row r="3936" spans="1:7" x14ac:dyDescent="0.2">
      <c r="A3936" t="s">
        <v>8177</v>
      </c>
      <c r="B3936" t="s">
        <v>15473</v>
      </c>
      <c r="C3936" t="s">
        <v>15474</v>
      </c>
      <c r="D3936" t="s">
        <v>15466</v>
      </c>
      <c r="E3936" t="s">
        <v>15466</v>
      </c>
      <c r="F3936" t="s">
        <v>19511</v>
      </c>
      <c r="G3936" t="s">
        <v>19511</v>
      </c>
    </row>
    <row r="3937" spans="1:7" x14ac:dyDescent="0.2">
      <c r="A3937" t="s">
        <v>8177</v>
      </c>
      <c r="B3937" t="s">
        <v>15475</v>
      </c>
      <c r="C3937" t="s">
        <v>15476</v>
      </c>
      <c r="D3937" t="s">
        <v>15466</v>
      </c>
      <c r="E3937" t="s">
        <v>15466</v>
      </c>
      <c r="F3937" t="s">
        <v>5202</v>
      </c>
      <c r="G3937" t="s">
        <v>5203</v>
      </c>
    </row>
    <row r="3938" spans="1:7" x14ac:dyDescent="0.2">
      <c r="A3938" t="s">
        <v>8186</v>
      </c>
      <c r="B3938" t="s">
        <v>15477</v>
      </c>
      <c r="C3938" t="s">
        <v>15478</v>
      </c>
      <c r="D3938" t="s">
        <v>15466</v>
      </c>
      <c r="E3938" t="s">
        <v>15466</v>
      </c>
      <c r="F3938" t="s">
        <v>5204</v>
      </c>
      <c r="G3938" t="s">
        <v>19511</v>
      </c>
    </row>
    <row r="3939" spans="1:7" x14ac:dyDescent="0.2">
      <c r="A3939" t="s">
        <v>8186</v>
      </c>
      <c r="B3939" t="s">
        <v>15479</v>
      </c>
      <c r="C3939" t="s">
        <v>15480</v>
      </c>
      <c r="D3939" t="s">
        <v>15466</v>
      </c>
      <c r="E3939" t="s">
        <v>15466</v>
      </c>
      <c r="F3939" t="s">
        <v>19511</v>
      </c>
      <c r="G3939" t="s">
        <v>19511</v>
      </c>
    </row>
    <row r="3940" spans="1:7" x14ac:dyDescent="0.2">
      <c r="A3940" t="s">
        <v>8183</v>
      </c>
      <c r="B3940" t="s">
        <v>15481</v>
      </c>
      <c r="C3940" t="s">
        <v>15482</v>
      </c>
      <c r="D3940" t="s">
        <v>15483</v>
      </c>
      <c r="E3940" t="s">
        <v>15483</v>
      </c>
      <c r="F3940" t="s">
        <v>19511</v>
      </c>
      <c r="G3940" t="s">
        <v>19511</v>
      </c>
    </row>
    <row r="3941" spans="1:7" x14ac:dyDescent="0.2">
      <c r="A3941" t="s">
        <v>8186</v>
      </c>
      <c r="B3941" t="s">
        <v>15484</v>
      </c>
      <c r="C3941" t="s">
        <v>15485</v>
      </c>
      <c r="D3941" t="s">
        <v>15483</v>
      </c>
      <c r="E3941" t="s">
        <v>15483</v>
      </c>
      <c r="F3941" t="s">
        <v>5205</v>
      </c>
      <c r="G3941" t="s">
        <v>5206</v>
      </c>
    </row>
    <row r="3942" spans="1:7" x14ac:dyDescent="0.2">
      <c r="A3942" t="s">
        <v>8183</v>
      </c>
      <c r="B3942" t="s">
        <v>15486</v>
      </c>
      <c r="C3942" t="s">
        <v>15487</v>
      </c>
      <c r="D3942" t="s">
        <v>15483</v>
      </c>
      <c r="E3942" t="s">
        <v>15483</v>
      </c>
      <c r="F3942" t="s">
        <v>19511</v>
      </c>
      <c r="G3942" t="s">
        <v>19511</v>
      </c>
    </row>
    <row r="3943" spans="1:7" x14ac:dyDescent="0.2">
      <c r="A3943" t="s">
        <v>8186</v>
      </c>
      <c r="B3943" t="s">
        <v>11911</v>
      </c>
      <c r="C3943" t="s">
        <v>15488</v>
      </c>
      <c r="D3943" t="s">
        <v>15483</v>
      </c>
      <c r="E3943" t="s">
        <v>15483</v>
      </c>
      <c r="F3943" t="s">
        <v>5207</v>
      </c>
      <c r="G3943" t="s">
        <v>5208</v>
      </c>
    </row>
    <row r="3944" spans="1:7" x14ac:dyDescent="0.2">
      <c r="A3944" t="s">
        <v>8186</v>
      </c>
      <c r="B3944" t="s">
        <v>15489</v>
      </c>
      <c r="C3944" t="s">
        <v>15490</v>
      </c>
      <c r="D3944" t="s">
        <v>15483</v>
      </c>
      <c r="E3944" t="s">
        <v>15483</v>
      </c>
      <c r="F3944" t="s">
        <v>19511</v>
      </c>
      <c r="G3944" t="s">
        <v>5209</v>
      </c>
    </row>
    <row r="3945" spans="1:7" x14ac:dyDescent="0.2">
      <c r="A3945" t="s">
        <v>8216</v>
      </c>
      <c r="B3945" t="s">
        <v>15491</v>
      </c>
      <c r="C3945" t="s">
        <v>15492</v>
      </c>
      <c r="D3945" t="s">
        <v>15483</v>
      </c>
      <c r="E3945" t="s">
        <v>15483</v>
      </c>
      <c r="F3945" t="s">
        <v>19511</v>
      </c>
      <c r="G3945" t="s">
        <v>19511</v>
      </c>
    </row>
    <row r="3946" spans="1:7" x14ac:dyDescent="0.2">
      <c r="A3946" t="s">
        <v>8183</v>
      </c>
      <c r="B3946" t="s">
        <v>15493</v>
      </c>
      <c r="C3946" t="s">
        <v>15494</v>
      </c>
      <c r="D3946" t="s">
        <v>15483</v>
      </c>
      <c r="E3946" t="s">
        <v>15483</v>
      </c>
      <c r="F3946" t="s">
        <v>19511</v>
      </c>
      <c r="G3946" t="s">
        <v>5210</v>
      </c>
    </row>
    <row r="3947" spans="1:7" x14ac:dyDescent="0.2">
      <c r="A3947" t="s">
        <v>8183</v>
      </c>
      <c r="B3947" t="s">
        <v>15495</v>
      </c>
      <c r="C3947" t="s">
        <v>15496</v>
      </c>
      <c r="D3947" t="s">
        <v>15483</v>
      </c>
      <c r="E3947" t="s">
        <v>15483</v>
      </c>
      <c r="F3947" t="s">
        <v>19511</v>
      </c>
      <c r="G3947" t="s">
        <v>5211</v>
      </c>
    </row>
    <row r="3948" spans="1:7" x14ac:dyDescent="0.2">
      <c r="A3948" t="s">
        <v>8183</v>
      </c>
      <c r="B3948" t="s">
        <v>15497</v>
      </c>
      <c r="C3948" t="s">
        <v>15498</v>
      </c>
      <c r="D3948" t="s">
        <v>15483</v>
      </c>
      <c r="E3948" t="s">
        <v>15483</v>
      </c>
      <c r="F3948" t="s">
        <v>19511</v>
      </c>
      <c r="G3948" t="s">
        <v>5212</v>
      </c>
    </row>
    <row r="3949" spans="1:7" x14ac:dyDescent="0.2">
      <c r="A3949" t="s">
        <v>8216</v>
      </c>
      <c r="B3949" t="s">
        <v>15499</v>
      </c>
      <c r="C3949" t="s">
        <v>15500</v>
      </c>
      <c r="D3949" t="s">
        <v>15483</v>
      </c>
      <c r="E3949" t="s">
        <v>15483</v>
      </c>
      <c r="F3949" t="s">
        <v>19511</v>
      </c>
      <c r="G3949" t="s">
        <v>19511</v>
      </c>
    </row>
    <row r="3950" spans="1:7" x14ac:dyDescent="0.2">
      <c r="A3950" t="s">
        <v>8171</v>
      </c>
      <c r="B3950" t="s">
        <v>15501</v>
      </c>
      <c r="C3950" t="s">
        <v>15502</v>
      </c>
      <c r="D3950" t="s">
        <v>15483</v>
      </c>
      <c r="E3950" t="s">
        <v>15483</v>
      </c>
      <c r="F3950" t="s">
        <v>5213</v>
      </c>
      <c r="G3950" t="s">
        <v>5214</v>
      </c>
    </row>
    <row r="3951" spans="1:7" x14ac:dyDescent="0.2">
      <c r="A3951" t="s">
        <v>8183</v>
      </c>
      <c r="B3951" t="s">
        <v>15503</v>
      </c>
      <c r="C3951" t="s">
        <v>5215</v>
      </c>
      <c r="D3951" t="s">
        <v>15483</v>
      </c>
      <c r="E3951" t="s">
        <v>15483</v>
      </c>
      <c r="F3951" t="s">
        <v>5216</v>
      </c>
      <c r="G3951" t="s">
        <v>5217</v>
      </c>
    </row>
    <row r="3952" spans="1:7" x14ac:dyDescent="0.2">
      <c r="A3952" t="s">
        <v>8186</v>
      </c>
      <c r="B3952" t="s">
        <v>15504</v>
      </c>
      <c r="C3952" t="s">
        <v>5218</v>
      </c>
      <c r="D3952" t="s">
        <v>15483</v>
      </c>
      <c r="E3952" t="s">
        <v>15483</v>
      </c>
      <c r="F3952" t="s">
        <v>5219</v>
      </c>
      <c r="G3952" t="s">
        <v>5220</v>
      </c>
    </row>
    <row r="3953" spans="1:7" x14ac:dyDescent="0.2">
      <c r="A3953" t="s">
        <v>8183</v>
      </c>
      <c r="B3953" t="s">
        <v>15505</v>
      </c>
      <c r="C3953" t="s">
        <v>15506</v>
      </c>
      <c r="D3953" t="s">
        <v>15507</v>
      </c>
      <c r="E3953" t="s">
        <v>15508</v>
      </c>
      <c r="F3953" t="s">
        <v>19511</v>
      </c>
      <c r="G3953" t="s">
        <v>5221</v>
      </c>
    </row>
    <row r="3954" spans="1:7" x14ac:dyDescent="0.2">
      <c r="A3954" t="s">
        <v>8186</v>
      </c>
      <c r="B3954" t="s">
        <v>12625</v>
      </c>
      <c r="C3954" t="s">
        <v>15509</v>
      </c>
      <c r="D3954" t="s">
        <v>15507</v>
      </c>
      <c r="E3954" t="s">
        <v>19511</v>
      </c>
      <c r="F3954" t="s">
        <v>5222</v>
      </c>
      <c r="G3954" t="s">
        <v>5223</v>
      </c>
    </row>
    <row r="3955" spans="1:7" x14ac:dyDescent="0.2">
      <c r="A3955" t="s">
        <v>8174</v>
      </c>
      <c r="B3955" t="s">
        <v>15510</v>
      </c>
      <c r="C3955" t="s">
        <v>5224</v>
      </c>
      <c r="D3955" t="s">
        <v>15507</v>
      </c>
      <c r="E3955" t="s">
        <v>15507</v>
      </c>
      <c r="F3955" t="s">
        <v>19511</v>
      </c>
      <c r="G3955" t="s">
        <v>5225</v>
      </c>
    </row>
    <row r="3956" spans="1:7" x14ac:dyDescent="0.2">
      <c r="A3956" t="s">
        <v>8183</v>
      </c>
      <c r="B3956" t="s">
        <v>15511</v>
      </c>
      <c r="C3956" t="s">
        <v>5226</v>
      </c>
      <c r="D3956" t="s">
        <v>15507</v>
      </c>
      <c r="E3956" t="s">
        <v>15507</v>
      </c>
      <c r="F3956" t="s">
        <v>5227</v>
      </c>
      <c r="G3956" t="s">
        <v>5228</v>
      </c>
    </row>
    <row r="3957" spans="1:7" x14ac:dyDescent="0.2">
      <c r="A3957" t="s">
        <v>8186</v>
      </c>
      <c r="B3957" t="s">
        <v>15512</v>
      </c>
      <c r="C3957" t="s">
        <v>15513</v>
      </c>
      <c r="D3957" t="s">
        <v>15507</v>
      </c>
      <c r="E3957" t="s">
        <v>15507</v>
      </c>
      <c r="F3957" t="s">
        <v>5229</v>
      </c>
      <c r="G3957" t="s">
        <v>5230</v>
      </c>
    </row>
    <row r="3958" spans="1:7" x14ac:dyDescent="0.2">
      <c r="A3958" t="s">
        <v>8171</v>
      </c>
      <c r="B3958" t="s">
        <v>15514</v>
      </c>
      <c r="C3958" t="s">
        <v>15515</v>
      </c>
      <c r="D3958" t="s">
        <v>15516</v>
      </c>
      <c r="E3958" t="s">
        <v>15516</v>
      </c>
      <c r="F3958" t="s">
        <v>5231</v>
      </c>
      <c r="G3958" t="s">
        <v>5232</v>
      </c>
    </row>
    <row r="3959" spans="1:7" x14ac:dyDescent="0.2">
      <c r="A3959" t="s">
        <v>8186</v>
      </c>
      <c r="B3959" t="s">
        <v>15517</v>
      </c>
      <c r="C3959" t="s">
        <v>19511</v>
      </c>
      <c r="D3959" t="s">
        <v>15516</v>
      </c>
      <c r="E3959" t="s">
        <v>19511</v>
      </c>
      <c r="F3959" t="s">
        <v>5233</v>
      </c>
      <c r="G3959" t="s">
        <v>5234</v>
      </c>
    </row>
    <row r="3960" spans="1:7" x14ac:dyDescent="0.2">
      <c r="A3960" t="s">
        <v>8186</v>
      </c>
      <c r="B3960" t="s">
        <v>15518</v>
      </c>
      <c r="C3960" t="s">
        <v>15519</v>
      </c>
      <c r="D3960" t="s">
        <v>15516</v>
      </c>
      <c r="E3960" t="s">
        <v>15516</v>
      </c>
      <c r="F3960" t="s">
        <v>5235</v>
      </c>
      <c r="G3960" t="s">
        <v>5236</v>
      </c>
    </row>
    <row r="3961" spans="1:7" x14ac:dyDescent="0.2">
      <c r="A3961" t="s">
        <v>8171</v>
      </c>
      <c r="B3961" t="s">
        <v>11940</v>
      </c>
      <c r="C3961" t="s">
        <v>15520</v>
      </c>
      <c r="D3961" t="s">
        <v>15516</v>
      </c>
      <c r="E3961" t="s">
        <v>15521</v>
      </c>
      <c r="F3961" t="s">
        <v>5237</v>
      </c>
      <c r="G3961" t="s">
        <v>5238</v>
      </c>
    </row>
    <row r="3962" spans="1:7" x14ac:dyDescent="0.2">
      <c r="A3962" t="s">
        <v>8183</v>
      </c>
      <c r="B3962" t="s">
        <v>15522</v>
      </c>
      <c r="C3962" t="s">
        <v>15523</v>
      </c>
      <c r="D3962" t="s">
        <v>15516</v>
      </c>
      <c r="E3962" t="s">
        <v>19511</v>
      </c>
      <c r="F3962" t="s">
        <v>5239</v>
      </c>
      <c r="G3962" t="s">
        <v>5240</v>
      </c>
    </row>
    <row r="3963" spans="1:7" x14ac:dyDescent="0.2">
      <c r="A3963" t="s">
        <v>8171</v>
      </c>
      <c r="B3963" t="s">
        <v>15524</v>
      </c>
      <c r="C3963" t="s">
        <v>19511</v>
      </c>
      <c r="D3963" t="s">
        <v>15516</v>
      </c>
      <c r="E3963" t="s">
        <v>19511</v>
      </c>
      <c r="F3963" t="s">
        <v>19511</v>
      </c>
      <c r="G3963" t="s">
        <v>5241</v>
      </c>
    </row>
    <row r="3964" spans="1:7" x14ac:dyDescent="0.2">
      <c r="A3964" t="s">
        <v>8186</v>
      </c>
      <c r="B3964" t="s">
        <v>15525</v>
      </c>
      <c r="C3964" t="s">
        <v>15526</v>
      </c>
      <c r="D3964" t="s">
        <v>15516</v>
      </c>
      <c r="E3964" t="s">
        <v>15516</v>
      </c>
      <c r="F3964" t="s">
        <v>5242</v>
      </c>
      <c r="G3964" t="s">
        <v>5243</v>
      </c>
    </row>
    <row r="3965" spans="1:7" x14ac:dyDescent="0.2">
      <c r="A3965" t="s">
        <v>8220</v>
      </c>
      <c r="B3965" t="s">
        <v>15527</v>
      </c>
      <c r="C3965" t="s">
        <v>15519</v>
      </c>
      <c r="D3965" t="s">
        <v>15516</v>
      </c>
      <c r="E3965" t="s">
        <v>15516</v>
      </c>
      <c r="F3965" t="s">
        <v>19511</v>
      </c>
      <c r="G3965" t="s">
        <v>5244</v>
      </c>
    </row>
    <row r="3966" spans="1:7" x14ac:dyDescent="0.2">
      <c r="A3966" t="s">
        <v>8216</v>
      </c>
      <c r="B3966" t="s">
        <v>15528</v>
      </c>
      <c r="C3966" t="s">
        <v>15529</v>
      </c>
      <c r="D3966" t="s">
        <v>15516</v>
      </c>
      <c r="E3966" t="s">
        <v>19511</v>
      </c>
      <c r="F3966" t="s">
        <v>19511</v>
      </c>
      <c r="G3966" t="s">
        <v>5245</v>
      </c>
    </row>
    <row r="3967" spans="1:7" x14ac:dyDescent="0.2">
      <c r="A3967" t="s">
        <v>8186</v>
      </c>
      <c r="B3967" t="s">
        <v>15530</v>
      </c>
      <c r="C3967" t="s">
        <v>19511</v>
      </c>
      <c r="D3967" t="s">
        <v>15516</v>
      </c>
      <c r="E3967" t="s">
        <v>19511</v>
      </c>
      <c r="F3967" t="s">
        <v>4864</v>
      </c>
      <c r="G3967" t="s">
        <v>4865</v>
      </c>
    </row>
    <row r="3968" spans="1:7" x14ac:dyDescent="0.2">
      <c r="A3968" t="s">
        <v>8183</v>
      </c>
      <c r="B3968" t="s">
        <v>15531</v>
      </c>
      <c r="C3968" t="s">
        <v>15532</v>
      </c>
      <c r="D3968" t="s">
        <v>15516</v>
      </c>
      <c r="E3968" t="s">
        <v>15533</v>
      </c>
      <c r="F3968" t="s">
        <v>5237</v>
      </c>
      <c r="G3968" t="s">
        <v>5238</v>
      </c>
    </row>
    <row r="3969" spans="1:7" x14ac:dyDescent="0.2">
      <c r="A3969" t="s">
        <v>8183</v>
      </c>
      <c r="B3969" t="s">
        <v>15534</v>
      </c>
      <c r="C3969" t="s">
        <v>5246</v>
      </c>
      <c r="D3969" t="s">
        <v>15535</v>
      </c>
      <c r="E3969" t="s">
        <v>15536</v>
      </c>
      <c r="F3969" t="s">
        <v>19511</v>
      </c>
      <c r="G3969" t="s">
        <v>19511</v>
      </c>
    </row>
    <row r="3970" spans="1:7" x14ac:dyDescent="0.2">
      <c r="A3970" t="s">
        <v>8186</v>
      </c>
      <c r="B3970" t="s">
        <v>15537</v>
      </c>
      <c r="C3970" t="s">
        <v>15538</v>
      </c>
      <c r="D3970" t="s">
        <v>15535</v>
      </c>
      <c r="E3970" t="s">
        <v>15535</v>
      </c>
      <c r="F3970" t="s">
        <v>19511</v>
      </c>
      <c r="G3970" t="s">
        <v>5247</v>
      </c>
    </row>
    <row r="3971" spans="1:7" x14ac:dyDescent="0.2">
      <c r="A3971" t="s">
        <v>8186</v>
      </c>
      <c r="B3971" t="s">
        <v>15539</v>
      </c>
      <c r="C3971" t="s">
        <v>15540</v>
      </c>
      <c r="D3971" t="s">
        <v>15535</v>
      </c>
      <c r="E3971" t="s">
        <v>15535</v>
      </c>
      <c r="F3971" t="s">
        <v>19511</v>
      </c>
      <c r="G3971" t="s">
        <v>19511</v>
      </c>
    </row>
    <row r="3972" spans="1:7" x14ac:dyDescent="0.2">
      <c r="A3972" t="s">
        <v>8183</v>
      </c>
      <c r="B3972" t="s">
        <v>15541</v>
      </c>
      <c r="C3972" t="s">
        <v>15542</v>
      </c>
      <c r="D3972" t="s">
        <v>15535</v>
      </c>
      <c r="E3972" t="s">
        <v>15535</v>
      </c>
      <c r="F3972" t="s">
        <v>5248</v>
      </c>
      <c r="G3972" t="s">
        <v>5249</v>
      </c>
    </row>
    <row r="3973" spans="1:7" x14ac:dyDescent="0.2">
      <c r="A3973" t="s">
        <v>8183</v>
      </c>
      <c r="B3973" t="s">
        <v>15543</v>
      </c>
      <c r="C3973" t="s">
        <v>15544</v>
      </c>
      <c r="D3973" t="s">
        <v>15535</v>
      </c>
      <c r="E3973" t="s">
        <v>15535</v>
      </c>
      <c r="F3973" t="s">
        <v>19511</v>
      </c>
      <c r="G3973" t="s">
        <v>19511</v>
      </c>
    </row>
    <row r="3974" spans="1:7" x14ac:dyDescent="0.2">
      <c r="A3974" t="s">
        <v>8186</v>
      </c>
      <c r="B3974" t="s">
        <v>15545</v>
      </c>
      <c r="C3974" t="s">
        <v>15546</v>
      </c>
      <c r="D3974" t="s">
        <v>15535</v>
      </c>
      <c r="E3974" t="s">
        <v>15535</v>
      </c>
      <c r="F3974" t="s">
        <v>5250</v>
      </c>
      <c r="G3974" t="s">
        <v>5251</v>
      </c>
    </row>
    <row r="3975" spans="1:7" x14ac:dyDescent="0.2">
      <c r="A3975" t="s">
        <v>8177</v>
      </c>
      <c r="B3975" t="s">
        <v>15547</v>
      </c>
      <c r="C3975" t="s">
        <v>15548</v>
      </c>
      <c r="D3975" t="s">
        <v>15549</v>
      </c>
      <c r="E3975" t="s">
        <v>15549</v>
      </c>
      <c r="F3975" t="s">
        <v>5252</v>
      </c>
      <c r="G3975" t="s">
        <v>5253</v>
      </c>
    </row>
    <row r="3976" spans="1:7" x14ac:dyDescent="0.2">
      <c r="A3976" t="s">
        <v>8177</v>
      </c>
      <c r="B3976" t="s">
        <v>15550</v>
      </c>
      <c r="C3976" t="s">
        <v>15551</v>
      </c>
      <c r="D3976" t="s">
        <v>15549</v>
      </c>
      <c r="E3976" t="s">
        <v>15549</v>
      </c>
      <c r="F3976" t="s">
        <v>19511</v>
      </c>
      <c r="G3976" t="s">
        <v>19511</v>
      </c>
    </row>
    <row r="3977" spans="1:7" x14ac:dyDescent="0.2">
      <c r="A3977" t="s">
        <v>8216</v>
      </c>
      <c r="B3977" t="s">
        <v>15552</v>
      </c>
      <c r="C3977" t="s">
        <v>15553</v>
      </c>
      <c r="D3977" t="s">
        <v>15549</v>
      </c>
      <c r="E3977" t="s">
        <v>15554</v>
      </c>
      <c r="F3977" t="s">
        <v>5254</v>
      </c>
      <c r="G3977" t="s">
        <v>5255</v>
      </c>
    </row>
    <row r="3978" spans="1:7" x14ac:dyDescent="0.2">
      <c r="A3978" t="s">
        <v>8220</v>
      </c>
      <c r="B3978" t="s">
        <v>15555</v>
      </c>
      <c r="C3978" t="s">
        <v>19511</v>
      </c>
      <c r="D3978" t="s">
        <v>15549</v>
      </c>
      <c r="E3978" t="s">
        <v>15556</v>
      </c>
      <c r="F3978" t="s">
        <v>19511</v>
      </c>
      <c r="G3978" t="s">
        <v>19511</v>
      </c>
    </row>
    <row r="3979" spans="1:7" x14ac:dyDescent="0.2">
      <c r="A3979" t="s">
        <v>8216</v>
      </c>
      <c r="B3979" t="s">
        <v>15557</v>
      </c>
      <c r="C3979" t="s">
        <v>15558</v>
      </c>
      <c r="D3979" t="s">
        <v>15549</v>
      </c>
      <c r="E3979" t="s">
        <v>19511</v>
      </c>
      <c r="F3979" t="s">
        <v>19511</v>
      </c>
      <c r="G3979" t="s">
        <v>5256</v>
      </c>
    </row>
    <row r="3980" spans="1:7" x14ac:dyDescent="0.2">
      <c r="A3980" t="s">
        <v>8183</v>
      </c>
      <c r="B3980" t="s">
        <v>15559</v>
      </c>
      <c r="C3980" t="s">
        <v>15560</v>
      </c>
      <c r="D3980" t="s">
        <v>15561</v>
      </c>
      <c r="E3980" t="s">
        <v>5257</v>
      </c>
      <c r="F3980" t="s">
        <v>5258</v>
      </c>
      <c r="G3980" t="s">
        <v>5259</v>
      </c>
    </row>
    <row r="3981" spans="1:7" x14ac:dyDescent="0.2">
      <c r="A3981" t="s">
        <v>8183</v>
      </c>
      <c r="B3981" t="s">
        <v>15562</v>
      </c>
      <c r="C3981" t="s">
        <v>15563</v>
      </c>
      <c r="D3981" t="s">
        <v>15564</v>
      </c>
      <c r="E3981" t="s">
        <v>19511</v>
      </c>
      <c r="F3981" t="s">
        <v>19511</v>
      </c>
      <c r="G3981" t="s">
        <v>5260</v>
      </c>
    </row>
    <row r="3982" spans="1:7" x14ac:dyDescent="0.2">
      <c r="A3982" t="s">
        <v>8183</v>
      </c>
      <c r="B3982" t="s">
        <v>15565</v>
      </c>
      <c r="C3982" t="s">
        <v>15566</v>
      </c>
      <c r="D3982" t="s">
        <v>15564</v>
      </c>
      <c r="E3982" t="s">
        <v>19511</v>
      </c>
      <c r="F3982" t="s">
        <v>19511</v>
      </c>
      <c r="G3982" t="s">
        <v>5261</v>
      </c>
    </row>
    <row r="3983" spans="1:7" x14ac:dyDescent="0.2">
      <c r="A3983" t="s">
        <v>8183</v>
      </c>
      <c r="B3983" t="s">
        <v>15567</v>
      </c>
      <c r="C3983" t="s">
        <v>15568</v>
      </c>
      <c r="D3983" t="s">
        <v>15564</v>
      </c>
      <c r="E3983" t="s">
        <v>19511</v>
      </c>
      <c r="F3983" t="s">
        <v>19511</v>
      </c>
      <c r="G3983" t="s">
        <v>5262</v>
      </c>
    </row>
    <row r="3984" spans="1:7" x14ac:dyDescent="0.2">
      <c r="A3984" t="s">
        <v>8216</v>
      </c>
      <c r="B3984" t="s">
        <v>15569</v>
      </c>
      <c r="C3984" t="s">
        <v>15570</v>
      </c>
      <c r="D3984" t="s">
        <v>15564</v>
      </c>
      <c r="E3984" t="s">
        <v>19511</v>
      </c>
      <c r="F3984" t="s">
        <v>5263</v>
      </c>
      <c r="G3984" t="s">
        <v>5264</v>
      </c>
    </row>
    <row r="3985" spans="1:7" x14ac:dyDescent="0.2">
      <c r="A3985" t="s">
        <v>8220</v>
      </c>
      <c r="B3985" t="s">
        <v>8250</v>
      </c>
      <c r="C3985" t="s">
        <v>15571</v>
      </c>
      <c r="D3985" t="s">
        <v>15564</v>
      </c>
      <c r="E3985" t="s">
        <v>15564</v>
      </c>
      <c r="F3985" t="s">
        <v>19511</v>
      </c>
      <c r="G3985" t="s">
        <v>19511</v>
      </c>
    </row>
    <row r="3986" spans="1:7" x14ac:dyDescent="0.2">
      <c r="A3986" t="s">
        <v>8186</v>
      </c>
      <c r="B3986" t="s">
        <v>15572</v>
      </c>
      <c r="C3986" t="s">
        <v>15573</v>
      </c>
      <c r="D3986" t="s">
        <v>15564</v>
      </c>
      <c r="E3986" t="s">
        <v>19511</v>
      </c>
      <c r="F3986" t="s">
        <v>5265</v>
      </c>
      <c r="G3986" t="s">
        <v>5266</v>
      </c>
    </row>
    <row r="3987" spans="1:7" x14ac:dyDescent="0.2">
      <c r="A3987" t="s">
        <v>8177</v>
      </c>
      <c r="B3987" t="s">
        <v>15574</v>
      </c>
      <c r="C3987" t="s">
        <v>15575</v>
      </c>
      <c r="D3987" t="s">
        <v>15564</v>
      </c>
      <c r="E3987" t="s">
        <v>15564</v>
      </c>
      <c r="F3987" t="s">
        <v>5267</v>
      </c>
      <c r="G3987" t="s">
        <v>5268</v>
      </c>
    </row>
    <row r="3988" spans="1:7" x14ac:dyDescent="0.2">
      <c r="A3988" t="s">
        <v>8186</v>
      </c>
      <c r="B3988" t="s">
        <v>15576</v>
      </c>
      <c r="C3988" t="s">
        <v>5269</v>
      </c>
      <c r="D3988" t="s">
        <v>15564</v>
      </c>
      <c r="E3988" t="s">
        <v>15564</v>
      </c>
      <c r="F3988" t="s">
        <v>5270</v>
      </c>
      <c r="G3988" t="s">
        <v>5271</v>
      </c>
    </row>
    <row r="3989" spans="1:7" x14ac:dyDescent="0.2">
      <c r="A3989" t="s">
        <v>8183</v>
      </c>
      <c r="B3989" t="s">
        <v>15577</v>
      </c>
      <c r="C3989" t="s">
        <v>15578</v>
      </c>
      <c r="D3989" t="s">
        <v>15564</v>
      </c>
      <c r="E3989" t="s">
        <v>15564</v>
      </c>
      <c r="F3989" t="s">
        <v>19511</v>
      </c>
      <c r="G3989" t="s">
        <v>5272</v>
      </c>
    </row>
    <row r="3990" spans="1:7" x14ac:dyDescent="0.2">
      <c r="A3990" t="s">
        <v>8582</v>
      </c>
      <c r="B3990" t="s">
        <v>15579</v>
      </c>
      <c r="C3990" t="s">
        <v>19511</v>
      </c>
      <c r="D3990" t="s">
        <v>15580</v>
      </c>
      <c r="E3990" t="s">
        <v>19511</v>
      </c>
      <c r="F3990" t="s">
        <v>19511</v>
      </c>
      <c r="G3990" t="s">
        <v>19511</v>
      </c>
    </row>
    <row r="3991" spans="1:7" x14ac:dyDescent="0.2">
      <c r="A3991" t="s">
        <v>8216</v>
      </c>
      <c r="B3991" t="s">
        <v>15581</v>
      </c>
      <c r="C3991" t="s">
        <v>15582</v>
      </c>
      <c r="D3991" t="s">
        <v>15580</v>
      </c>
      <c r="E3991" t="s">
        <v>15580</v>
      </c>
      <c r="F3991" t="s">
        <v>19511</v>
      </c>
      <c r="G3991" t="s">
        <v>5273</v>
      </c>
    </row>
    <row r="3992" spans="1:7" x14ac:dyDescent="0.2">
      <c r="A3992" t="s">
        <v>8183</v>
      </c>
      <c r="B3992" t="s">
        <v>15583</v>
      </c>
      <c r="C3992" t="s">
        <v>15584</v>
      </c>
      <c r="D3992" t="s">
        <v>15580</v>
      </c>
      <c r="E3992" t="s">
        <v>19511</v>
      </c>
      <c r="F3992" t="s">
        <v>19511</v>
      </c>
      <c r="G3992" t="s">
        <v>19511</v>
      </c>
    </row>
    <row r="3993" spans="1:7" x14ac:dyDescent="0.2">
      <c r="A3993" t="s">
        <v>8177</v>
      </c>
      <c r="B3993" t="s">
        <v>8869</v>
      </c>
      <c r="C3993" t="s">
        <v>15585</v>
      </c>
      <c r="D3993" t="s">
        <v>15580</v>
      </c>
      <c r="E3993" t="s">
        <v>15580</v>
      </c>
      <c r="F3993" t="s">
        <v>5274</v>
      </c>
      <c r="G3993" t="s">
        <v>5275</v>
      </c>
    </row>
    <row r="3994" spans="1:7" x14ac:dyDescent="0.2">
      <c r="A3994" t="s">
        <v>8177</v>
      </c>
      <c r="B3994" t="s">
        <v>15586</v>
      </c>
      <c r="C3994" t="s">
        <v>15587</v>
      </c>
      <c r="D3994" t="s">
        <v>15580</v>
      </c>
      <c r="E3994" t="s">
        <v>15580</v>
      </c>
      <c r="F3994" t="s">
        <v>5276</v>
      </c>
      <c r="G3994" t="s">
        <v>5277</v>
      </c>
    </row>
    <row r="3995" spans="1:7" x14ac:dyDescent="0.2">
      <c r="A3995" t="s">
        <v>8177</v>
      </c>
      <c r="B3995" t="s">
        <v>15588</v>
      </c>
      <c r="C3995" t="s">
        <v>15589</v>
      </c>
      <c r="D3995" t="s">
        <v>15580</v>
      </c>
      <c r="E3995" t="s">
        <v>15580</v>
      </c>
      <c r="F3995" t="s">
        <v>5278</v>
      </c>
      <c r="G3995" t="s">
        <v>5279</v>
      </c>
    </row>
    <row r="3996" spans="1:7" x14ac:dyDescent="0.2">
      <c r="A3996" t="s">
        <v>8177</v>
      </c>
      <c r="B3996" t="s">
        <v>14807</v>
      </c>
      <c r="C3996" t="s">
        <v>15590</v>
      </c>
      <c r="D3996" t="s">
        <v>15580</v>
      </c>
      <c r="E3996" t="s">
        <v>15580</v>
      </c>
      <c r="F3996" t="s">
        <v>5280</v>
      </c>
      <c r="G3996" t="s">
        <v>5281</v>
      </c>
    </row>
    <row r="3997" spans="1:7" x14ac:dyDescent="0.2">
      <c r="A3997" t="s">
        <v>8177</v>
      </c>
      <c r="B3997" t="s">
        <v>15591</v>
      </c>
      <c r="C3997" t="s">
        <v>15592</v>
      </c>
      <c r="D3997" t="s">
        <v>15580</v>
      </c>
      <c r="E3997" t="s">
        <v>15580</v>
      </c>
      <c r="F3997" t="s">
        <v>5282</v>
      </c>
      <c r="G3997" t="s">
        <v>5283</v>
      </c>
    </row>
    <row r="3998" spans="1:7" x14ac:dyDescent="0.2">
      <c r="A3998" t="s">
        <v>8177</v>
      </c>
      <c r="B3998" t="s">
        <v>15593</v>
      </c>
      <c r="C3998" t="s">
        <v>15594</v>
      </c>
      <c r="D3998" t="s">
        <v>15580</v>
      </c>
      <c r="E3998" t="s">
        <v>15580</v>
      </c>
      <c r="F3998" t="s">
        <v>5284</v>
      </c>
      <c r="G3998" t="s">
        <v>5285</v>
      </c>
    </row>
    <row r="3999" spans="1:7" x14ac:dyDescent="0.2">
      <c r="A3999" t="s">
        <v>8582</v>
      </c>
      <c r="B3999" t="s">
        <v>15595</v>
      </c>
      <c r="C3999" t="s">
        <v>19511</v>
      </c>
      <c r="D3999" t="s">
        <v>15580</v>
      </c>
      <c r="E3999" t="s">
        <v>15580</v>
      </c>
      <c r="F3999" t="s">
        <v>19511</v>
      </c>
      <c r="G3999" t="s">
        <v>19511</v>
      </c>
    </row>
    <row r="4000" spans="1:7" x14ac:dyDescent="0.2">
      <c r="A4000" t="s">
        <v>8582</v>
      </c>
      <c r="B4000" t="s">
        <v>15596</v>
      </c>
      <c r="C4000" t="s">
        <v>19511</v>
      </c>
      <c r="D4000" t="s">
        <v>15580</v>
      </c>
      <c r="E4000" t="s">
        <v>19511</v>
      </c>
      <c r="F4000" t="s">
        <v>19511</v>
      </c>
      <c r="G4000" t="s">
        <v>19511</v>
      </c>
    </row>
    <row r="4001" spans="1:7" x14ac:dyDescent="0.2">
      <c r="A4001" t="s">
        <v>8582</v>
      </c>
      <c r="B4001" t="s">
        <v>8890</v>
      </c>
      <c r="C4001" t="s">
        <v>19511</v>
      </c>
      <c r="D4001" t="s">
        <v>15580</v>
      </c>
      <c r="E4001" t="s">
        <v>19511</v>
      </c>
      <c r="F4001" t="s">
        <v>19511</v>
      </c>
      <c r="G4001" t="s">
        <v>19511</v>
      </c>
    </row>
    <row r="4002" spans="1:7" x14ac:dyDescent="0.2">
      <c r="A4002" t="s">
        <v>8582</v>
      </c>
      <c r="B4002" t="s">
        <v>15597</v>
      </c>
      <c r="C4002" t="s">
        <v>19511</v>
      </c>
      <c r="D4002" t="s">
        <v>15580</v>
      </c>
      <c r="E4002" t="s">
        <v>15598</v>
      </c>
      <c r="F4002" t="s">
        <v>19511</v>
      </c>
      <c r="G4002" t="s">
        <v>19511</v>
      </c>
    </row>
    <row r="4003" spans="1:7" x14ac:dyDescent="0.2">
      <c r="A4003" t="s">
        <v>8582</v>
      </c>
      <c r="B4003" t="s">
        <v>15599</v>
      </c>
      <c r="C4003" t="s">
        <v>19511</v>
      </c>
      <c r="D4003" t="s">
        <v>15580</v>
      </c>
      <c r="E4003" t="s">
        <v>15580</v>
      </c>
      <c r="F4003" t="s">
        <v>19511</v>
      </c>
      <c r="G4003" t="s">
        <v>19511</v>
      </c>
    </row>
    <row r="4004" spans="1:7" x14ac:dyDescent="0.2">
      <c r="A4004" t="s">
        <v>8582</v>
      </c>
      <c r="B4004" t="s">
        <v>15600</v>
      </c>
      <c r="C4004" t="s">
        <v>19511</v>
      </c>
      <c r="D4004" t="s">
        <v>15580</v>
      </c>
      <c r="E4004" t="s">
        <v>19511</v>
      </c>
      <c r="F4004" t="s">
        <v>19511</v>
      </c>
      <c r="G4004" t="s">
        <v>19511</v>
      </c>
    </row>
    <row r="4005" spans="1:7" x14ac:dyDescent="0.2">
      <c r="A4005" t="s">
        <v>8582</v>
      </c>
      <c r="B4005" t="s">
        <v>8744</v>
      </c>
      <c r="C4005" t="s">
        <v>19511</v>
      </c>
      <c r="D4005" t="s">
        <v>15580</v>
      </c>
      <c r="E4005" t="s">
        <v>15580</v>
      </c>
      <c r="F4005" t="s">
        <v>19511</v>
      </c>
      <c r="G4005" t="s">
        <v>19511</v>
      </c>
    </row>
    <row r="4006" spans="1:7" x14ac:dyDescent="0.2">
      <c r="A4006" t="s">
        <v>8582</v>
      </c>
      <c r="B4006" t="s">
        <v>15601</v>
      </c>
      <c r="C4006" t="s">
        <v>19511</v>
      </c>
      <c r="D4006" t="s">
        <v>15580</v>
      </c>
      <c r="E4006" t="s">
        <v>19511</v>
      </c>
      <c r="F4006" t="s">
        <v>19511</v>
      </c>
      <c r="G4006" t="s">
        <v>19511</v>
      </c>
    </row>
    <row r="4007" spans="1:7" x14ac:dyDescent="0.2">
      <c r="A4007" t="s">
        <v>8582</v>
      </c>
      <c r="B4007" t="s">
        <v>15602</v>
      </c>
      <c r="C4007" t="s">
        <v>19511</v>
      </c>
      <c r="D4007" t="s">
        <v>15580</v>
      </c>
      <c r="E4007" t="s">
        <v>15580</v>
      </c>
      <c r="F4007" t="s">
        <v>19511</v>
      </c>
      <c r="G4007" t="s">
        <v>19511</v>
      </c>
    </row>
    <row r="4008" spans="1:7" x14ac:dyDescent="0.2">
      <c r="A4008" t="s">
        <v>8582</v>
      </c>
      <c r="B4008" t="s">
        <v>15603</v>
      </c>
      <c r="C4008" t="s">
        <v>5286</v>
      </c>
      <c r="D4008" t="s">
        <v>15580</v>
      </c>
      <c r="E4008" t="s">
        <v>19511</v>
      </c>
      <c r="F4008" t="s">
        <v>19511</v>
      </c>
      <c r="G4008" t="s">
        <v>19511</v>
      </c>
    </row>
    <row r="4009" spans="1:7" x14ac:dyDescent="0.2">
      <c r="A4009" t="s">
        <v>8582</v>
      </c>
      <c r="B4009" t="s">
        <v>15604</v>
      </c>
      <c r="C4009" t="s">
        <v>19511</v>
      </c>
      <c r="D4009" t="s">
        <v>15580</v>
      </c>
      <c r="E4009" t="s">
        <v>2261</v>
      </c>
      <c r="F4009" t="s">
        <v>19511</v>
      </c>
      <c r="G4009" t="s">
        <v>19511</v>
      </c>
    </row>
    <row r="4010" spans="1:7" x14ac:dyDescent="0.2">
      <c r="A4010" t="s">
        <v>8582</v>
      </c>
      <c r="B4010" t="s">
        <v>15605</v>
      </c>
      <c r="C4010" t="s">
        <v>5287</v>
      </c>
      <c r="D4010" t="s">
        <v>15580</v>
      </c>
      <c r="E4010" t="s">
        <v>19511</v>
      </c>
      <c r="F4010" t="s">
        <v>5289</v>
      </c>
      <c r="G4010" t="s">
        <v>5288</v>
      </c>
    </row>
    <row r="4011" spans="1:7" x14ac:dyDescent="0.2">
      <c r="A4011" t="s">
        <v>8582</v>
      </c>
      <c r="B4011" t="s">
        <v>15606</v>
      </c>
      <c r="C4011" t="s">
        <v>19511</v>
      </c>
      <c r="D4011" t="s">
        <v>15580</v>
      </c>
      <c r="E4011" t="s">
        <v>15580</v>
      </c>
      <c r="F4011" t="s">
        <v>19511</v>
      </c>
      <c r="G4011" t="s">
        <v>19511</v>
      </c>
    </row>
    <row r="4012" spans="1:7" x14ac:dyDescent="0.2">
      <c r="A4012" t="s">
        <v>8582</v>
      </c>
      <c r="B4012" t="s">
        <v>15607</v>
      </c>
      <c r="C4012" t="s">
        <v>19511</v>
      </c>
      <c r="D4012" t="s">
        <v>15580</v>
      </c>
      <c r="E4012" t="s">
        <v>15580</v>
      </c>
      <c r="F4012" t="s">
        <v>19511</v>
      </c>
      <c r="G4012" t="s">
        <v>19511</v>
      </c>
    </row>
    <row r="4013" spans="1:7" x14ac:dyDescent="0.2">
      <c r="A4013" t="s">
        <v>8582</v>
      </c>
      <c r="B4013" t="s">
        <v>15608</v>
      </c>
      <c r="C4013" t="s">
        <v>19511</v>
      </c>
      <c r="D4013" t="s">
        <v>15580</v>
      </c>
      <c r="E4013" t="s">
        <v>19511</v>
      </c>
      <c r="F4013" t="s">
        <v>19511</v>
      </c>
      <c r="G4013" t="s">
        <v>19511</v>
      </c>
    </row>
    <row r="4014" spans="1:7" x14ac:dyDescent="0.2">
      <c r="A4014" t="s">
        <v>8582</v>
      </c>
      <c r="B4014" t="s">
        <v>15609</v>
      </c>
      <c r="C4014" t="s">
        <v>19511</v>
      </c>
      <c r="D4014" t="s">
        <v>15580</v>
      </c>
      <c r="E4014" t="s">
        <v>19511</v>
      </c>
      <c r="F4014" t="s">
        <v>19511</v>
      </c>
      <c r="G4014" t="s">
        <v>19511</v>
      </c>
    </row>
    <row r="4015" spans="1:7" x14ac:dyDescent="0.2">
      <c r="A4015" t="s">
        <v>8582</v>
      </c>
      <c r="B4015" t="s">
        <v>15610</v>
      </c>
      <c r="C4015" t="s">
        <v>5290</v>
      </c>
      <c r="D4015" t="s">
        <v>15580</v>
      </c>
      <c r="E4015" t="s">
        <v>15580</v>
      </c>
      <c r="F4015" t="s">
        <v>19511</v>
      </c>
      <c r="G4015" t="s">
        <v>19511</v>
      </c>
    </row>
    <row r="4016" spans="1:7" x14ac:dyDescent="0.2">
      <c r="A4016" t="s">
        <v>8582</v>
      </c>
      <c r="B4016" t="s">
        <v>15611</v>
      </c>
      <c r="C4016" t="s">
        <v>19511</v>
      </c>
      <c r="D4016" t="s">
        <v>15580</v>
      </c>
      <c r="E4016" t="s">
        <v>19511</v>
      </c>
      <c r="F4016" t="s">
        <v>19511</v>
      </c>
      <c r="G4016" t="s">
        <v>19511</v>
      </c>
    </row>
    <row r="4017" spans="1:7" x14ac:dyDescent="0.2">
      <c r="A4017" t="s">
        <v>8582</v>
      </c>
      <c r="B4017" t="s">
        <v>15612</v>
      </c>
      <c r="C4017" t="s">
        <v>19511</v>
      </c>
      <c r="D4017" t="s">
        <v>15580</v>
      </c>
      <c r="E4017" t="s">
        <v>15580</v>
      </c>
      <c r="F4017" t="s">
        <v>19511</v>
      </c>
      <c r="G4017" t="s">
        <v>19511</v>
      </c>
    </row>
    <row r="4018" spans="1:7" x14ac:dyDescent="0.2">
      <c r="A4018" t="s">
        <v>8582</v>
      </c>
      <c r="B4018" t="s">
        <v>15613</v>
      </c>
      <c r="C4018" t="s">
        <v>15614</v>
      </c>
      <c r="D4018" t="s">
        <v>15580</v>
      </c>
      <c r="E4018" t="s">
        <v>19511</v>
      </c>
      <c r="F4018" t="s">
        <v>19511</v>
      </c>
      <c r="G4018" t="s">
        <v>5291</v>
      </c>
    </row>
    <row r="4019" spans="1:7" x14ac:dyDescent="0.2">
      <c r="A4019" t="s">
        <v>8582</v>
      </c>
      <c r="B4019" t="s">
        <v>14805</v>
      </c>
      <c r="C4019" t="s">
        <v>19511</v>
      </c>
      <c r="D4019" t="s">
        <v>15580</v>
      </c>
      <c r="E4019" t="s">
        <v>19511</v>
      </c>
      <c r="F4019" t="s">
        <v>19511</v>
      </c>
      <c r="G4019" t="s">
        <v>19511</v>
      </c>
    </row>
    <row r="4020" spans="1:7" x14ac:dyDescent="0.2">
      <c r="A4020" t="s">
        <v>8582</v>
      </c>
      <c r="B4020" t="s">
        <v>15615</v>
      </c>
      <c r="C4020" t="s">
        <v>19511</v>
      </c>
      <c r="D4020" t="s">
        <v>15580</v>
      </c>
      <c r="E4020" t="s">
        <v>19511</v>
      </c>
      <c r="F4020" t="s">
        <v>19511</v>
      </c>
      <c r="G4020" t="s">
        <v>19511</v>
      </c>
    </row>
    <row r="4021" spans="1:7" x14ac:dyDescent="0.2">
      <c r="A4021" t="s">
        <v>8582</v>
      </c>
      <c r="B4021" t="s">
        <v>15616</v>
      </c>
      <c r="C4021" t="s">
        <v>19511</v>
      </c>
      <c r="D4021" t="s">
        <v>15580</v>
      </c>
      <c r="E4021" t="s">
        <v>15580</v>
      </c>
      <c r="F4021" t="s">
        <v>19511</v>
      </c>
      <c r="G4021" t="s">
        <v>19511</v>
      </c>
    </row>
    <row r="4022" spans="1:7" x14ac:dyDescent="0.2">
      <c r="A4022" t="s">
        <v>8582</v>
      </c>
      <c r="B4022" t="s">
        <v>15617</v>
      </c>
      <c r="C4022" t="s">
        <v>19511</v>
      </c>
      <c r="D4022" t="s">
        <v>15580</v>
      </c>
      <c r="E4022" t="s">
        <v>15580</v>
      </c>
      <c r="F4022" t="s">
        <v>19511</v>
      </c>
      <c r="G4022" t="s">
        <v>19511</v>
      </c>
    </row>
    <row r="4023" spans="1:7" x14ac:dyDescent="0.2">
      <c r="A4023" t="s">
        <v>8582</v>
      </c>
      <c r="B4023" t="s">
        <v>15618</v>
      </c>
      <c r="C4023" t="s">
        <v>19511</v>
      </c>
      <c r="D4023" t="s">
        <v>15580</v>
      </c>
      <c r="E4023" t="s">
        <v>19511</v>
      </c>
      <c r="F4023" t="s">
        <v>19511</v>
      </c>
      <c r="G4023" t="s">
        <v>19511</v>
      </c>
    </row>
    <row r="4024" spans="1:7" x14ac:dyDescent="0.2">
      <c r="A4024" t="s">
        <v>8582</v>
      </c>
      <c r="B4024" t="s">
        <v>15619</v>
      </c>
      <c r="C4024" t="s">
        <v>19511</v>
      </c>
      <c r="D4024" t="s">
        <v>15580</v>
      </c>
      <c r="E4024" t="s">
        <v>19511</v>
      </c>
      <c r="F4024" t="s">
        <v>19511</v>
      </c>
      <c r="G4024" t="s">
        <v>5292</v>
      </c>
    </row>
    <row r="4025" spans="1:7" x14ac:dyDescent="0.2">
      <c r="A4025" t="s">
        <v>8582</v>
      </c>
      <c r="B4025" t="s">
        <v>15620</v>
      </c>
      <c r="C4025" t="s">
        <v>19511</v>
      </c>
      <c r="D4025" t="s">
        <v>15580</v>
      </c>
      <c r="E4025" t="s">
        <v>15580</v>
      </c>
      <c r="F4025" t="s">
        <v>5294</v>
      </c>
      <c r="G4025" t="s">
        <v>5293</v>
      </c>
    </row>
    <row r="4026" spans="1:7" x14ac:dyDescent="0.2">
      <c r="A4026" t="s">
        <v>8582</v>
      </c>
      <c r="B4026" t="s">
        <v>15621</v>
      </c>
      <c r="C4026" t="s">
        <v>19511</v>
      </c>
      <c r="D4026" t="s">
        <v>15580</v>
      </c>
      <c r="E4026" t="s">
        <v>15580</v>
      </c>
      <c r="F4026" t="s">
        <v>19511</v>
      </c>
      <c r="G4026" t="s">
        <v>19511</v>
      </c>
    </row>
    <row r="4027" spans="1:7" x14ac:dyDescent="0.2">
      <c r="A4027" t="s">
        <v>8582</v>
      </c>
      <c r="B4027" t="s">
        <v>15622</v>
      </c>
      <c r="C4027" t="s">
        <v>19511</v>
      </c>
      <c r="D4027" t="s">
        <v>15580</v>
      </c>
      <c r="E4027" t="s">
        <v>19511</v>
      </c>
      <c r="F4027" t="s">
        <v>19511</v>
      </c>
      <c r="G4027" t="s">
        <v>19511</v>
      </c>
    </row>
    <row r="4028" spans="1:7" x14ac:dyDescent="0.2">
      <c r="A4028" t="s">
        <v>8183</v>
      </c>
      <c r="B4028" t="s">
        <v>15623</v>
      </c>
      <c r="C4028" t="s">
        <v>15624</v>
      </c>
      <c r="D4028" t="s">
        <v>15580</v>
      </c>
      <c r="E4028" t="s">
        <v>15580</v>
      </c>
      <c r="F4028" t="s">
        <v>5295</v>
      </c>
      <c r="G4028" t="s">
        <v>5296</v>
      </c>
    </row>
    <row r="4029" spans="1:7" x14ac:dyDescent="0.2">
      <c r="A4029" t="s">
        <v>8523</v>
      </c>
      <c r="B4029" t="s">
        <v>8869</v>
      </c>
      <c r="C4029" t="s">
        <v>15625</v>
      </c>
      <c r="D4029" t="s">
        <v>15580</v>
      </c>
      <c r="E4029" t="s">
        <v>15580</v>
      </c>
      <c r="F4029" t="s">
        <v>5297</v>
      </c>
      <c r="G4029" t="s">
        <v>5275</v>
      </c>
    </row>
    <row r="4030" spans="1:7" x14ac:dyDescent="0.2">
      <c r="A4030" t="s">
        <v>8523</v>
      </c>
      <c r="B4030" t="s">
        <v>15626</v>
      </c>
      <c r="C4030" t="s">
        <v>15627</v>
      </c>
      <c r="D4030" t="s">
        <v>15580</v>
      </c>
      <c r="E4030" t="s">
        <v>15580</v>
      </c>
      <c r="F4030" t="s">
        <v>19511</v>
      </c>
      <c r="G4030" t="s">
        <v>5298</v>
      </c>
    </row>
    <row r="4031" spans="1:7" x14ac:dyDescent="0.2">
      <c r="A4031" t="s">
        <v>8523</v>
      </c>
      <c r="B4031" t="s">
        <v>15628</v>
      </c>
      <c r="C4031" t="s">
        <v>15629</v>
      </c>
      <c r="D4031" t="s">
        <v>15580</v>
      </c>
      <c r="E4031" t="s">
        <v>15580</v>
      </c>
      <c r="F4031" t="s">
        <v>5299</v>
      </c>
      <c r="G4031" t="s">
        <v>5300</v>
      </c>
    </row>
    <row r="4032" spans="1:7" x14ac:dyDescent="0.2">
      <c r="A4032" t="s">
        <v>8523</v>
      </c>
      <c r="B4032" t="s">
        <v>14808</v>
      </c>
      <c r="C4032" t="s">
        <v>15627</v>
      </c>
      <c r="D4032" t="s">
        <v>15580</v>
      </c>
      <c r="E4032" t="s">
        <v>15580</v>
      </c>
      <c r="F4032" t="s">
        <v>19511</v>
      </c>
      <c r="G4032" t="s">
        <v>19511</v>
      </c>
    </row>
    <row r="4033" spans="1:7" x14ac:dyDescent="0.2">
      <c r="A4033" t="s">
        <v>8523</v>
      </c>
      <c r="B4033" t="s">
        <v>15630</v>
      </c>
      <c r="C4033" t="s">
        <v>15631</v>
      </c>
      <c r="D4033" t="s">
        <v>15580</v>
      </c>
      <c r="E4033" t="s">
        <v>15580</v>
      </c>
      <c r="F4033" t="s">
        <v>2319</v>
      </c>
      <c r="G4033" t="s">
        <v>2320</v>
      </c>
    </row>
    <row r="4034" spans="1:7" x14ac:dyDescent="0.2">
      <c r="A4034" t="s">
        <v>8523</v>
      </c>
      <c r="B4034" t="s">
        <v>15632</v>
      </c>
      <c r="C4034" t="s">
        <v>15633</v>
      </c>
      <c r="D4034" t="s">
        <v>15580</v>
      </c>
      <c r="E4034" t="s">
        <v>15580</v>
      </c>
      <c r="F4034" t="s">
        <v>5301</v>
      </c>
      <c r="G4034" t="s">
        <v>5302</v>
      </c>
    </row>
    <row r="4035" spans="1:7" x14ac:dyDescent="0.2">
      <c r="A4035" t="s">
        <v>8523</v>
      </c>
      <c r="B4035" t="s">
        <v>15634</v>
      </c>
      <c r="C4035" t="s">
        <v>15635</v>
      </c>
      <c r="D4035" t="s">
        <v>15580</v>
      </c>
      <c r="E4035" t="s">
        <v>15580</v>
      </c>
      <c r="F4035" t="s">
        <v>19511</v>
      </c>
      <c r="G4035" t="s">
        <v>5303</v>
      </c>
    </row>
    <row r="4036" spans="1:7" x14ac:dyDescent="0.2">
      <c r="A4036" t="s">
        <v>8216</v>
      </c>
      <c r="B4036" t="s">
        <v>15636</v>
      </c>
      <c r="C4036" t="s">
        <v>15637</v>
      </c>
      <c r="D4036" t="s">
        <v>15580</v>
      </c>
      <c r="E4036" t="s">
        <v>15580</v>
      </c>
      <c r="F4036" t="s">
        <v>5304</v>
      </c>
      <c r="G4036" t="s">
        <v>5305</v>
      </c>
    </row>
    <row r="4037" spans="1:7" x14ac:dyDescent="0.2">
      <c r="A4037" t="s">
        <v>8523</v>
      </c>
      <c r="B4037" t="s">
        <v>11298</v>
      </c>
      <c r="C4037" t="s">
        <v>15638</v>
      </c>
      <c r="D4037" t="s">
        <v>15580</v>
      </c>
      <c r="E4037" t="s">
        <v>15580</v>
      </c>
      <c r="F4037" t="s">
        <v>5306</v>
      </c>
      <c r="G4037" t="s">
        <v>5298</v>
      </c>
    </row>
    <row r="4038" spans="1:7" x14ac:dyDescent="0.2">
      <c r="A4038" t="s">
        <v>8183</v>
      </c>
      <c r="B4038" t="s">
        <v>10282</v>
      </c>
      <c r="C4038" t="s">
        <v>9364</v>
      </c>
      <c r="D4038" t="s">
        <v>15580</v>
      </c>
      <c r="E4038" t="s">
        <v>19511</v>
      </c>
      <c r="F4038" t="s">
        <v>19511</v>
      </c>
      <c r="G4038" t="s">
        <v>5307</v>
      </c>
    </row>
    <row r="4039" spans="1:7" x14ac:dyDescent="0.2">
      <c r="A4039" t="s">
        <v>8183</v>
      </c>
      <c r="B4039" t="s">
        <v>15639</v>
      </c>
      <c r="C4039" t="s">
        <v>15640</v>
      </c>
      <c r="D4039" t="s">
        <v>15580</v>
      </c>
      <c r="E4039" t="s">
        <v>19511</v>
      </c>
      <c r="F4039" t="s">
        <v>5308</v>
      </c>
      <c r="G4039" t="s">
        <v>5309</v>
      </c>
    </row>
    <row r="4040" spans="1:7" x14ac:dyDescent="0.2">
      <c r="A4040" t="s">
        <v>8177</v>
      </c>
      <c r="B4040" t="s">
        <v>15641</v>
      </c>
      <c r="C4040" t="s">
        <v>15642</v>
      </c>
      <c r="D4040" t="s">
        <v>15580</v>
      </c>
      <c r="E4040" t="s">
        <v>15643</v>
      </c>
      <c r="F4040" t="s">
        <v>5310</v>
      </c>
      <c r="G4040" t="s">
        <v>5311</v>
      </c>
    </row>
    <row r="4041" spans="1:7" x14ac:dyDescent="0.2">
      <c r="A4041" t="s">
        <v>8183</v>
      </c>
      <c r="B4041" t="s">
        <v>15644</v>
      </c>
      <c r="C4041" t="s">
        <v>9703</v>
      </c>
      <c r="D4041" t="s">
        <v>15580</v>
      </c>
      <c r="E4041" t="s">
        <v>19511</v>
      </c>
      <c r="F4041" t="s">
        <v>5312</v>
      </c>
      <c r="G4041" t="s">
        <v>5313</v>
      </c>
    </row>
    <row r="4042" spans="1:7" x14ac:dyDescent="0.2">
      <c r="A4042" t="s">
        <v>8186</v>
      </c>
      <c r="B4042" t="s">
        <v>15645</v>
      </c>
      <c r="C4042" t="s">
        <v>15646</v>
      </c>
      <c r="D4042" t="s">
        <v>15580</v>
      </c>
      <c r="E4042" t="s">
        <v>15580</v>
      </c>
      <c r="F4042" t="s">
        <v>5314</v>
      </c>
      <c r="G4042" t="s">
        <v>5315</v>
      </c>
    </row>
    <row r="4043" spans="1:7" x14ac:dyDescent="0.2">
      <c r="A4043" t="s">
        <v>8216</v>
      </c>
      <c r="B4043" t="s">
        <v>15647</v>
      </c>
      <c r="C4043" t="s">
        <v>15648</v>
      </c>
      <c r="D4043" t="s">
        <v>15580</v>
      </c>
      <c r="E4043" t="s">
        <v>15580</v>
      </c>
      <c r="F4043" t="s">
        <v>5316</v>
      </c>
      <c r="G4043" t="s">
        <v>5317</v>
      </c>
    </row>
    <row r="4044" spans="1:7" x14ac:dyDescent="0.2">
      <c r="A4044" t="s">
        <v>8216</v>
      </c>
      <c r="B4044" t="s">
        <v>15649</v>
      </c>
      <c r="C4044" t="s">
        <v>15650</v>
      </c>
      <c r="D4044" t="s">
        <v>15580</v>
      </c>
      <c r="E4044" t="s">
        <v>15580</v>
      </c>
      <c r="F4044" t="s">
        <v>5318</v>
      </c>
      <c r="G4044" t="s">
        <v>5319</v>
      </c>
    </row>
    <row r="4045" spans="1:7" x14ac:dyDescent="0.2">
      <c r="A4045" t="s">
        <v>8174</v>
      </c>
      <c r="B4045" t="s">
        <v>15651</v>
      </c>
      <c r="C4045" t="s">
        <v>15652</v>
      </c>
      <c r="D4045" t="s">
        <v>15580</v>
      </c>
      <c r="E4045" t="s">
        <v>15580</v>
      </c>
      <c r="F4045" t="s">
        <v>5320</v>
      </c>
      <c r="G4045" t="s">
        <v>5321</v>
      </c>
    </row>
    <row r="4046" spans="1:7" x14ac:dyDescent="0.2">
      <c r="A4046" t="s">
        <v>8183</v>
      </c>
      <c r="B4046" t="s">
        <v>10760</v>
      </c>
      <c r="C4046" t="s">
        <v>15653</v>
      </c>
      <c r="D4046" t="s">
        <v>15580</v>
      </c>
      <c r="E4046" t="s">
        <v>15580</v>
      </c>
      <c r="F4046" t="s">
        <v>5322</v>
      </c>
      <c r="G4046" t="s">
        <v>5323</v>
      </c>
    </row>
    <row r="4047" spans="1:7" x14ac:dyDescent="0.2">
      <c r="A4047" t="s">
        <v>8582</v>
      </c>
      <c r="B4047" t="s">
        <v>15654</v>
      </c>
      <c r="C4047" t="s">
        <v>19511</v>
      </c>
      <c r="D4047" t="s">
        <v>15580</v>
      </c>
      <c r="E4047" t="s">
        <v>15580</v>
      </c>
      <c r="F4047" t="s">
        <v>19511</v>
      </c>
      <c r="G4047" t="s">
        <v>19511</v>
      </c>
    </row>
    <row r="4048" spans="1:7" x14ac:dyDescent="0.2">
      <c r="A4048" t="s">
        <v>8216</v>
      </c>
      <c r="B4048" t="s">
        <v>15655</v>
      </c>
      <c r="C4048" t="s">
        <v>15656</v>
      </c>
      <c r="D4048" t="s">
        <v>15580</v>
      </c>
      <c r="E4048" t="s">
        <v>15580</v>
      </c>
      <c r="F4048" t="s">
        <v>5324</v>
      </c>
      <c r="G4048" t="s">
        <v>5325</v>
      </c>
    </row>
    <row r="4049" spans="1:7" x14ac:dyDescent="0.2">
      <c r="A4049" t="s">
        <v>8216</v>
      </c>
      <c r="B4049" t="s">
        <v>15657</v>
      </c>
      <c r="C4049" t="s">
        <v>15658</v>
      </c>
      <c r="D4049" t="s">
        <v>15580</v>
      </c>
      <c r="E4049" t="s">
        <v>15580</v>
      </c>
      <c r="F4049" t="s">
        <v>5326</v>
      </c>
      <c r="G4049" t="s">
        <v>5327</v>
      </c>
    </row>
    <row r="4050" spans="1:7" x14ac:dyDescent="0.2">
      <c r="A4050" t="s">
        <v>8216</v>
      </c>
      <c r="B4050" t="s">
        <v>15659</v>
      </c>
      <c r="C4050" t="s">
        <v>15660</v>
      </c>
      <c r="D4050" t="s">
        <v>15580</v>
      </c>
      <c r="E4050" t="s">
        <v>15580</v>
      </c>
      <c r="F4050" t="s">
        <v>19511</v>
      </c>
      <c r="G4050" t="s">
        <v>19511</v>
      </c>
    </row>
    <row r="4051" spans="1:7" x14ac:dyDescent="0.2">
      <c r="A4051" t="s">
        <v>8216</v>
      </c>
      <c r="B4051" t="s">
        <v>15661</v>
      </c>
      <c r="C4051" t="s">
        <v>15662</v>
      </c>
      <c r="D4051" t="s">
        <v>15580</v>
      </c>
      <c r="E4051" t="s">
        <v>15580</v>
      </c>
      <c r="F4051" t="s">
        <v>19511</v>
      </c>
      <c r="G4051" t="s">
        <v>19511</v>
      </c>
    </row>
    <row r="4052" spans="1:7" x14ac:dyDescent="0.2">
      <c r="A4052" t="s">
        <v>8216</v>
      </c>
      <c r="B4052" t="s">
        <v>15663</v>
      </c>
      <c r="C4052" t="s">
        <v>15664</v>
      </c>
      <c r="D4052" t="s">
        <v>15580</v>
      </c>
      <c r="E4052" t="s">
        <v>15580</v>
      </c>
      <c r="F4052" t="s">
        <v>19511</v>
      </c>
      <c r="G4052" t="s">
        <v>5328</v>
      </c>
    </row>
    <row r="4053" spans="1:7" x14ac:dyDescent="0.2">
      <c r="A4053" t="s">
        <v>8216</v>
      </c>
      <c r="B4053" t="s">
        <v>15665</v>
      </c>
      <c r="C4053" t="s">
        <v>15666</v>
      </c>
      <c r="D4053" t="s">
        <v>15580</v>
      </c>
      <c r="E4053" t="s">
        <v>15580</v>
      </c>
      <c r="F4053" t="s">
        <v>19511</v>
      </c>
      <c r="G4053" t="s">
        <v>5329</v>
      </c>
    </row>
    <row r="4054" spans="1:7" x14ac:dyDescent="0.2">
      <c r="A4054" t="s">
        <v>8220</v>
      </c>
      <c r="B4054" t="s">
        <v>15667</v>
      </c>
      <c r="C4054" t="s">
        <v>15668</v>
      </c>
      <c r="D4054" t="s">
        <v>15580</v>
      </c>
      <c r="E4054" t="s">
        <v>15580</v>
      </c>
      <c r="F4054" t="s">
        <v>19511</v>
      </c>
      <c r="G4054" t="s">
        <v>19511</v>
      </c>
    </row>
    <row r="4055" spans="1:7" x14ac:dyDescent="0.2">
      <c r="A4055" t="s">
        <v>8183</v>
      </c>
      <c r="B4055" t="s">
        <v>15669</v>
      </c>
      <c r="C4055" t="s">
        <v>15670</v>
      </c>
      <c r="D4055" t="s">
        <v>15580</v>
      </c>
      <c r="E4055" t="s">
        <v>15580</v>
      </c>
      <c r="F4055" t="s">
        <v>5330</v>
      </c>
      <c r="G4055" t="s">
        <v>5331</v>
      </c>
    </row>
    <row r="4056" spans="1:7" x14ac:dyDescent="0.2">
      <c r="A4056" t="s">
        <v>8183</v>
      </c>
      <c r="B4056" t="s">
        <v>15671</v>
      </c>
      <c r="C4056" t="s">
        <v>15672</v>
      </c>
      <c r="D4056" t="s">
        <v>15580</v>
      </c>
      <c r="E4056" t="s">
        <v>15580</v>
      </c>
      <c r="F4056" t="s">
        <v>5332</v>
      </c>
      <c r="G4056" t="s">
        <v>19511</v>
      </c>
    </row>
    <row r="4057" spans="1:7" x14ac:dyDescent="0.2">
      <c r="A4057" t="s">
        <v>8177</v>
      </c>
      <c r="B4057" t="s">
        <v>15673</v>
      </c>
      <c r="C4057" t="s">
        <v>15674</v>
      </c>
      <c r="D4057" t="s">
        <v>15580</v>
      </c>
      <c r="E4057" t="s">
        <v>15580</v>
      </c>
      <c r="F4057" t="s">
        <v>5333</v>
      </c>
      <c r="G4057" t="s">
        <v>5334</v>
      </c>
    </row>
    <row r="4058" spans="1:7" x14ac:dyDescent="0.2">
      <c r="A4058" t="s">
        <v>8183</v>
      </c>
      <c r="B4058" t="s">
        <v>15675</v>
      </c>
      <c r="C4058" t="s">
        <v>15676</v>
      </c>
      <c r="D4058" t="s">
        <v>15580</v>
      </c>
      <c r="E4058" t="s">
        <v>19511</v>
      </c>
      <c r="F4058" t="s">
        <v>19511</v>
      </c>
      <c r="G4058" t="s">
        <v>5335</v>
      </c>
    </row>
    <row r="4059" spans="1:7" x14ac:dyDescent="0.2">
      <c r="A4059" t="s">
        <v>8174</v>
      </c>
      <c r="B4059" t="s">
        <v>15677</v>
      </c>
      <c r="C4059" t="s">
        <v>15678</v>
      </c>
      <c r="D4059" t="s">
        <v>15580</v>
      </c>
      <c r="E4059" t="s">
        <v>19511</v>
      </c>
      <c r="F4059" t="s">
        <v>19511</v>
      </c>
      <c r="G4059" t="s">
        <v>3381</v>
      </c>
    </row>
    <row r="4060" spans="1:7" x14ac:dyDescent="0.2">
      <c r="A4060" t="s">
        <v>8216</v>
      </c>
      <c r="B4060" t="s">
        <v>15679</v>
      </c>
      <c r="C4060" t="s">
        <v>15680</v>
      </c>
      <c r="D4060" t="s">
        <v>15580</v>
      </c>
      <c r="E4060" t="s">
        <v>19511</v>
      </c>
      <c r="F4060" t="s">
        <v>19511</v>
      </c>
      <c r="G4060" t="s">
        <v>5337</v>
      </c>
    </row>
    <row r="4061" spans="1:7" x14ac:dyDescent="0.2">
      <c r="A4061" t="s">
        <v>8183</v>
      </c>
      <c r="B4061" t="s">
        <v>15681</v>
      </c>
      <c r="C4061" t="s">
        <v>15682</v>
      </c>
      <c r="D4061" t="s">
        <v>15580</v>
      </c>
      <c r="E4061" t="s">
        <v>19511</v>
      </c>
      <c r="F4061" t="s">
        <v>5338</v>
      </c>
      <c r="G4061" t="s">
        <v>5339</v>
      </c>
    </row>
    <row r="4062" spans="1:7" x14ac:dyDescent="0.2">
      <c r="A4062" t="s">
        <v>8216</v>
      </c>
      <c r="B4062" t="s">
        <v>15683</v>
      </c>
      <c r="C4062" t="s">
        <v>15684</v>
      </c>
      <c r="D4062" t="s">
        <v>15580</v>
      </c>
      <c r="E4062" t="s">
        <v>19511</v>
      </c>
      <c r="F4062" t="s">
        <v>19511</v>
      </c>
      <c r="G4062" t="s">
        <v>5340</v>
      </c>
    </row>
    <row r="4063" spans="1:7" x14ac:dyDescent="0.2">
      <c r="A4063" t="s">
        <v>8183</v>
      </c>
      <c r="B4063" t="s">
        <v>15685</v>
      </c>
      <c r="C4063" t="s">
        <v>15686</v>
      </c>
      <c r="D4063" t="s">
        <v>15580</v>
      </c>
      <c r="E4063" t="s">
        <v>19511</v>
      </c>
      <c r="F4063" t="s">
        <v>5341</v>
      </c>
      <c r="G4063" t="s">
        <v>5342</v>
      </c>
    </row>
    <row r="4064" spans="1:7" x14ac:dyDescent="0.2">
      <c r="A4064" t="s">
        <v>8183</v>
      </c>
      <c r="B4064" t="s">
        <v>15687</v>
      </c>
      <c r="C4064" t="s">
        <v>15688</v>
      </c>
      <c r="D4064" t="s">
        <v>15580</v>
      </c>
      <c r="E4064" t="s">
        <v>19511</v>
      </c>
      <c r="F4064" t="s">
        <v>5343</v>
      </c>
      <c r="G4064" t="s">
        <v>5344</v>
      </c>
    </row>
    <row r="4065" spans="1:7" x14ac:dyDescent="0.2">
      <c r="A4065" t="s">
        <v>8582</v>
      </c>
      <c r="B4065" t="s">
        <v>15689</v>
      </c>
      <c r="C4065" t="s">
        <v>5345</v>
      </c>
      <c r="D4065" t="s">
        <v>15580</v>
      </c>
      <c r="E4065" t="s">
        <v>19511</v>
      </c>
      <c r="F4065" t="s">
        <v>19511</v>
      </c>
      <c r="G4065" t="s">
        <v>5346</v>
      </c>
    </row>
    <row r="4066" spans="1:7" x14ac:dyDescent="0.2">
      <c r="A4066" t="s">
        <v>8582</v>
      </c>
      <c r="B4066" t="s">
        <v>15690</v>
      </c>
      <c r="C4066" t="s">
        <v>5347</v>
      </c>
      <c r="D4066" t="s">
        <v>15580</v>
      </c>
      <c r="E4066" t="s">
        <v>19511</v>
      </c>
      <c r="F4066" t="s">
        <v>19511</v>
      </c>
      <c r="G4066" t="s">
        <v>5348</v>
      </c>
    </row>
    <row r="4067" spans="1:7" x14ac:dyDescent="0.2">
      <c r="A4067" t="s">
        <v>8183</v>
      </c>
      <c r="B4067" t="s">
        <v>15691</v>
      </c>
      <c r="C4067" t="s">
        <v>15692</v>
      </c>
      <c r="D4067" t="s">
        <v>15580</v>
      </c>
      <c r="E4067" t="s">
        <v>19511</v>
      </c>
      <c r="F4067" t="s">
        <v>5349</v>
      </c>
      <c r="G4067" t="s">
        <v>5350</v>
      </c>
    </row>
    <row r="4068" spans="1:7" x14ac:dyDescent="0.2">
      <c r="A4068" t="s">
        <v>8582</v>
      </c>
      <c r="B4068" t="s">
        <v>14910</v>
      </c>
      <c r="C4068" t="s">
        <v>19511</v>
      </c>
      <c r="D4068" t="s">
        <v>15580</v>
      </c>
      <c r="E4068" t="s">
        <v>19511</v>
      </c>
      <c r="F4068" t="s">
        <v>19511</v>
      </c>
      <c r="G4068" t="s">
        <v>5351</v>
      </c>
    </row>
    <row r="4069" spans="1:7" x14ac:dyDescent="0.2">
      <c r="A4069" t="s">
        <v>8582</v>
      </c>
      <c r="B4069" t="s">
        <v>15693</v>
      </c>
      <c r="C4069" t="s">
        <v>19511</v>
      </c>
      <c r="D4069" t="s">
        <v>15580</v>
      </c>
      <c r="E4069" t="s">
        <v>19511</v>
      </c>
      <c r="F4069" t="s">
        <v>19511</v>
      </c>
      <c r="G4069" t="s">
        <v>19511</v>
      </c>
    </row>
    <row r="4070" spans="1:7" x14ac:dyDescent="0.2">
      <c r="A4070" t="s">
        <v>8582</v>
      </c>
      <c r="B4070" t="s">
        <v>15694</v>
      </c>
      <c r="C4070" t="s">
        <v>19511</v>
      </c>
      <c r="D4070" t="s">
        <v>15580</v>
      </c>
      <c r="E4070" t="s">
        <v>19511</v>
      </c>
      <c r="F4070" t="s">
        <v>19511</v>
      </c>
      <c r="G4070" t="s">
        <v>19511</v>
      </c>
    </row>
    <row r="4071" spans="1:7" x14ac:dyDescent="0.2">
      <c r="A4071" t="s">
        <v>8582</v>
      </c>
      <c r="B4071" t="s">
        <v>15695</v>
      </c>
      <c r="C4071" t="s">
        <v>19511</v>
      </c>
      <c r="D4071" t="s">
        <v>15580</v>
      </c>
      <c r="E4071" t="s">
        <v>19511</v>
      </c>
      <c r="F4071" t="s">
        <v>19511</v>
      </c>
      <c r="G4071" t="s">
        <v>19511</v>
      </c>
    </row>
    <row r="4072" spans="1:7" x14ac:dyDescent="0.2">
      <c r="A4072" t="s">
        <v>8582</v>
      </c>
      <c r="B4072" t="s">
        <v>15696</v>
      </c>
      <c r="C4072" t="s">
        <v>19511</v>
      </c>
      <c r="D4072" t="s">
        <v>15580</v>
      </c>
      <c r="E4072" t="s">
        <v>19511</v>
      </c>
      <c r="F4072" t="s">
        <v>19511</v>
      </c>
      <c r="G4072" t="s">
        <v>19511</v>
      </c>
    </row>
    <row r="4073" spans="1:7" x14ac:dyDescent="0.2">
      <c r="A4073" t="s">
        <v>8582</v>
      </c>
      <c r="B4073" t="s">
        <v>15697</v>
      </c>
      <c r="C4073" t="s">
        <v>19511</v>
      </c>
      <c r="D4073" t="s">
        <v>15580</v>
      </c>
      <c r="E4073" t="s">
        <v>19511</v>
      </c>
      <c r="F4073" t="s">
        <v>19511</v>
      </c>
      <c r="G4073" t="s">
        <v>19511</v>
      </c>
    </row>
    <row r="4074" spans="1:7" x14ac:dyDescent="0.2">
      <c r="A4074" t="s">
        <v>8582</v>
      </c>
      <c r="B4074" t="s">
        <v>15698</v>
      </c>
      <c r="C4074" t="s">
        <v>19511</v>
      </c>
      <c r="D4074" t="s">
        <v>15580</v>
      </c>
      <c r="E4074" t="s">
        <v>19511</v>
      </c>
      <c r="F4074" t="s">
        <v>19511</v>
      </c>
      <c r="G4074" t="s">
        <v>19511</v>
      </c>
    </row>
    <row r="4075" spans="1:7" x14ac:dyDescent="0.2">
      <c r="A4075" t="s">
        <v>8582</v>
      </c>
      <c r="B4075" t="s">
        <v>15699</v>
      </c>
      <c r="C4075" t="s">
        <v>19511</v>
      </c>
      <c r="D4075" t="s">
        <v>15580</v>
      </c>
      <c r="E4075" t="s">
        <v>19511</v>
      </c>
      <c r="F4075" t="s">
        <v>19511</v>
      </c>
      <c r="G4075" t="s">
        <v>19511</v>
      </c>
    </row>
    <row r="4076" spans="1:7" x14ac:dyDescent="0.2">
      <c r="A4076" t="s">
        <v>8582</v>
      </c>
      <c r="B4076" t="s">
        <v>15700</v>
      </c>
      <c r="C4076" t="s">
        <v>19511</v>
      </c>
      <c r="D4076" t="s">
        <v>15580</v>
      </c>
      <c r="E4076" t="s">
        <v>19511</v>
      </c>
      <c r="F4076" t="s">
        <v>19511</v>
      </c>
      <c r="G4076" t="s">
        <v>19511</v>
      </c>
    </row>
    <row r="4077" spans="1:7" x14ac:dyDescent="0.2">
      <c r="A4077" t="s">
        <v>8220</v>
      </c>
      <c r="B4077" t="s">
        <v>15701</v>
      </c>
      <c r="C4077" t="s">
        <v>15702</v>
      </c>
      <c r="D4077" t="s">
        <v>15580</v>
      </c>
      <c r="E4077" t="s">
        <v>15703</v>
      </c>
      <c r="F4077" t="s">
        <v>19511</v>
      </c>
      <c r="G4077" t="s">
        <v>5352</v>
      </c>
    </row>
    <row r="4078" spans="1:7" x14ac:dyDescent="0.2">
      <c r="A4078" t="s">
        <v>8216</v>
      </c>
      <c r="B4078" t="s">
        <v>15704</v>
      </c>
      <c r="C4078" t="s">
        <v>5353</v>
      </c>
      <c r="D4078" t="s">
        <v>15580</v>
      </c>
      <c r="E4078" t="s">
        <v>15580</v>
      </c>
      <c r="F4078" t="s">
        <v>19511</v>
      </c>
      <c r="G4078" t="s">
        <v>3381</v>
      </c>
    </row>
    <row r="4079" spans="1:7" x14ac:dyDescent="0.2">
      <c r="A4079" t="s">
        <v>8186</v>
      </c>
      <c r="B4079" t="s">
        <v>15705</v>
      </c>
      <c r="C4079" t="s">
        <v>15706</v>
      </c>
      <c r="D4079" t="s">
        <v>15580</v>
      </c>
      <c r="E4079" t="s">
        <v>15580</v>
      </c>
      <c r="F4079" t="s">
        <v>19511</v>
      </c>
      <c r="G4079" t="s">
        <v>5354</v>
      </c>
    </row>
    <row r="4080" spans="1:7" x14ac:dyDescent="0.2">
      <c r="A4080" t="s">
        <v>8183</v>
      </c>
      <c r="B4080" t="s">
        <v>15707</v>
      </c>
      <c r="C4080" t="s">
        <v>15708</v>
      </c>
      <c r="D4080" t="s">
        <v>15580</v>
      </c>
      <c r="E4080" t="s">
        <v>15580</v>
      </c>
      <c r="F4080" t="s">
        <v>19511</v>
      </c>
      <c r="G4080" t="s">
        <v>5355</v>
      </c>
    </row>
    <row r="4081" spans="1:7" x14ac:dyDescent="0.2">
      <c r="A4081" t="s">
        <v>8183</v>
      </c>
      <c r="B4081" t="s">
        <v>15709</v>
      </c>
      <c r="C4081" t="s">
        <v>5356</v>
      </c>
      <c r="D4081" t="s">
        <v>15580</v>
      </c>
      <c r="E4081" t="s">
        <v>15580</v>
      </c>
      <c r="F4081" t="s">
        <v>19511</v>
      </c>
      <c r="G4081" t="s">
        <v>5357</v>
      </c>
    </row>
    <row r="4082" spans="1:7" x14ac:dyDescent="0.2">
      <c r="A4082" t="s">
        <v>8183</v>
      </c>
      <c r="B4082" t="s">
        <v>15710</v>
      </c>
      <c r="C4082" t="s">
        <v>5358</v>
      </c>
      <c r="D4082" t="s">
        <v>15580</v>
      </c>
      <c r="E4082" t="s">
        <v>15580</v>
      </c>
      <c r="F4082" t="s">
        <v>5359</v>
      </c>
      <c r="G4082" t="s">
        <v>5360</v>
      </c>
    </row>
    <row r="4083" spans="1:7" x14ac:dyDescent="0.2">
      <c r="A4083" t="s">
        <v>8183</v>
      </c>
      <c r="B4083" t="s">
        <v>15711</v>
      </c>
      <c r="C4083" t="s">
        <v>5361</v>
      </c>
      <c r="D4083" t="s">
        <v>15580</v>
      </c>
      <c r="E4083" t="s">
        <v>15580</v>
      </c>
      <c r="F4083" t="s">
        <v>5362</v>
      </c>
      <c r="G4083" t="s">
        <v>5363</v>
      </c>
    </row>
    <row r="4084" spans="1:7" x14ac:dyDescent="0.2">
      <c r="A4084" t="s">
        <v>8174</v>
      </c>
      <c r="B4084" t="s">
        <v>15712</v>
      </c>
      <c r="C4084" t="s">
        <v>5364</v>
      </c>
      <c r="D4084" t="s">
        <v>15713</v>
      </c>
      <c r="E4084" t="s">
        <v>15713</v>
      </c>
      <c r="F4084" t="s">
        <v>19511</v>
      </c>
      <c r="G4084" t="s">
        <v>5365</v>
      </c>
    </row>
    <row r="4085" spans="1:7" x14ac:dyDescent="0.2">
      <c r="A4085" t="s">
        <v>8174</v>
      </c>
      <c r="B4085" t="s">
        <v>15714</v>
      </c>
      <c r="C4085" t="s">
        <v>5366</v>
      </c>
      <c r="D4085" t="s">
        <v>15713</v>
      </c>
      <c r="E4085" t="s">
        <v>15713</v>
      </c>
      <c r="F4085" t="s">
        <v>19511</v>
      </c>
      <c r="G4085" t="s">
        <v>19511</v>
      </c>
    </row>
    <row r="4086" spans="1:7" x14ac:dyDescent="0.2">
      <c r="A4086" t="s">
        <v>8174</v>
      </c>
      <c r="B4086" t="s">
        <v>15715</v>
      </c>
      <c r="C4086" t="s">
        <v>5367</v>
      </c>
      <c r="D4086" t="s">
        <v>15713</v>
      </c>
      <c r="E4086" t="s">
        <v>15713</v>
      </c>
      <c r="F4086" t="s">
        <v>19511</v>
      </c>
      <c r="G4086" t="s">
        <v>19511</v>
      </c>
    </row>
    <row r="4087" spans="1:7" x14ac:dyDescent="0.2">
      <c r="A4087" t="s">
        <v>8174</v>
      </c>
      <c r="B4087" t="s">
        <v>15716</v>
      </c>
      <c r="C4087" t="s">
        <v>5368</v>
      </c>
      <c r="D4087" t="s">
        <v>15713</v>
      </c>
      <c r="E4087" t="s">
        <v>15713</v>
      </c>
      <c r="F4087" t="s">
        <v>19511</v>
      </c>
      <c r="G4087" t="s">
        <v>19511</v>
      </c>
    </row>
    <row r="4088" spans="1:7" x14ac:dyDescent="0.2">
      <c r="A4088" t="s">
        <v>8174</v>
      </c>
      <c r="B4088" t="s">
        <v>15717</v>
      </c>
      <c r="C4088" t="s">
        <v>5369</v>
      </c>
      <c r="D4088" t="s">
        <v>15713</v>
      </c>
      <c r="E4088" t="s">
        <v>15713</v>
      </c>
      <c r="F4088" t="s">
        <v>19511</v>
      </c>
      <c r="G4088" t="s">
        <v>19511</v>
      </c>
    </row>
    <row r="4089" spans="1:7" x14ac:dyDescent="0.2">
      <c r="A4089" t="s">
        <v>8174</v>
      </c>
      <c r="B4089" t="s">
        <v>15718</v>
      </c>
      <c r="C4089" t="s">
        <v>5370</v>
      </c>
      <c r="D4089" t="s">
        <v>15713</v>
      </c>
      <c r="E4089" t="s">
        <v>15713</v>
      </c>
      <c r="F4089" t="s">
        <v>19511</v>
      </c>
      <c r="G4089" t="s">
        <v>19511</v>
      </c>
    </row>
    <row r="4090" spans="1:7" x14ac:dyDescent="0.2">
      <c r="A4090" t="s">
        <v>8174</v>
      </c>
      <c r="B4090" t="s">
        <v>15719</v>
      </c>
      <c r="C4090" t="s">
        <v>5371</v>
      </c>
      <c r="D4090" t="s">
        <v>15713</v>
      </c>
      <c r="E4090" t="s">
        <v>15713</v>
      </c>
      <c r="F4090" t="s">
        <v>19511</v>
      </c>
      <c r="G4090" t="s">
        <v>19511</v>
      </c>
    </row>
    <row r="4091" spans="1:7" x14ac:dyDescent="0.2">
      <c r="A4091" t="s">
        <v>8174</v>
      </c>
      <c r="B4091" t="s">
        <v>15720</v>
      </c>
      <c r="C4091" t="s">
        <v>5372</v>
      </c>
      <c r="D4091" t="s">
        <v>15713</v>
      </c>
      <c r="E4091" t="s">
        <v>15713</v>
      </c>
      <c r="F4091" t="s">
        <v>19511</v>
      </c>
      <c r="G4091" t="s">
        <v>19511</v>
      </c>
    </row>
    <row r="4092" spans="1:7" x14ac:dyDescent="0.2">
      <c r="A4092" t="s">
        <v>8174</v>
      </c>
      <c r="B4092" t="s">
        <v>15721</v>
      </c>
      <c r="C4092" t="s">
        <v>5373</v>
      </c>
      <c r="D4092" t="s">
        <v>15713</v>
      </c>
      <c r="E4092" t="s">
        <v>15713</v>
      </c>
      <c r="F4092" t="s">
        <v>19511</v>
      </c>
      <c r="G4092" t="s">
        <v>19511</v>
      </c>
    </row>
    <row r="4093" spans="1:7" x14ac:dyDescent="0.2">
      <c r="A4093" t="s">
        <v>8174</v>
      </c>
      <c r="B4093" t="s">
        <v>15722</v>
      </c>
      <c r="C4093" t="s">
        <v>19511</v>
      </c>
      <c r="D4093" t="s">
        <v>15713</v>
      </c>
      <c r="E4093" t="s">
        <v>15713</v>
      </c>
      <c r="F4093" t="s">
        <v>19511</v>
      </c>
      <c r="G4093" t="s">
        <v>19511</v>
      </c>
    </row>
    <row r="4094" spans="1:7" x14ac:dyDescent="0.2">
      <c r="A4094" t="s">
        <v>8183</v>
      </c>
      <c r="B4094" t="s">
        <v>15723</v>
      </c>
      <c r="C4094" t="s">
        <v>5374</v>
      </c>
      <c r="D4094" t="s">
        <v>15713</v>
      </c>
      <c r="E4094" t="s">
        <v>15713</v>
      </c>
      <c r="F4094" t="s">
        <v>19511</v>
      </c>
      <c r="G4094" t="s">
        <v>5375</v>
      </c>
    </row>
    <row r="4095" spans="1:7" x14ac:dyDescent="0.2">
      <c r="A4095" t="s">
        <v>8174</v>
      </c>
      <c r="B4095" t="s">
        <v>15724</v>
      </c>
      <c r="C4095" t="s">
        <v>15725</v>
      </c>
      <c r="D4095" t="s">
        <v>15713</v>
      </c>
      <c r="E4095" t="s">
        <v>15713</v>
      </c>
      <c r="F4095" t="s">
        <v>19511</v>
      </c>
      <c r="G4095" t="s">
        <v>5376</v>
      </c>
    </row>
    <row r="4096" spans="1:7" x14ac:dyDescent="0.2">
      <c r="A4096" t="s">
        <v>8177</v>
      </c>
      <c r="B4096" t="s">
        <v>15726</v>
      </c>
      <c r="C4096" t="s">
        <v>15727</v>
      </c>
      <c r="D4096" t="s">
        <v>15713</v>
      </c>
      <c r="E4096" t="s">
        <v>15713</v>
      </c>
      <c r="F4096" t="s">
        <v>19511</v>
      </c>
      <c r="G4096" t="s">
        <v>5377</v>
      </c>
    </row>
    <row r="4097" spans="1:7" x14ac:dyDescent="0.2">
      <c r="A4097" t="s">
        <v>8174</v>
      </c>
      <c r="B4097" t="s">
        <v>15728</v>
      </c>
      <c r="C4097" t="s">
        <v>5378</v>
      </c>
      <c r="D4097" t="s">
        <v>15713</v>
      </c>
      <c r="E4097" t="s">
        <v>15713</v>
      </c>
      <c r="F4097" t="s">
        <v>19511</v>
      </c>
      <c r="G4097" t="s">
        <v>19511</v>
      </c>
    </row>
    <row r="4098" spans="1:7" x14ac:dyDescent="0.2">
      <c r="A4098" t="s">
        <v>8174</v>
      </c>
      <c r="B4098" t="s">
        <v>15729</v>
      </c>
      <c r="C4098" t="s">
        <v>5379</v>
      </c>
      <c r="D4098" t="s">
        <v>15713</v>
      </c>
      <c r="E4098" t="s">
        <v>15713</v>
      </c>
      <c r="F4098" t="s">
        <v>19511</v>
      </c>
      <c r="G4098" t="s">
        <v>19511</v>
      </c>
    </row>
    <row r="4099" spans="1:7" x14ac:dyDescent="0.2">
      <c r="A4099" t="s">
        <v>8174</v>
      </c>
      <c r="B4099" t="s">
        <v>15730</v>
      </c>
      <c r="C4099" t="s">
        <v>5380</v>
      </c>
      <c r="D4099" t="s">
        <v>15713</v>
      </c>
      <c r="E4099" t="s">
        <v>15713</v>
      </c>
      <c r="F4099" t="s">
        <v>19511</v>
      </c>
      <c r="G4099" t="s">
        <v>19511</v>
      </c>
    </row>
    <row r="4100" spans="1:7" x14ac:dyDescent="0.2">
      <c r="A4100" t="s">
        <v>8174</v>
      </c>
      <c r="B4100" t="s">
        <v>15731</v>
      </c>
      <c r="C4100" t="s">
        <v>5381</v>
      </c>
      <c r="D4100" t="s">
        <v>15713</v>
      </c>
      <c r="E4100" t="s">
        <v>15713</v>
      </c>
      <c r="F4100" t="s">
        <v>19511</v>
      </c>
      <c r="G4100" t="s">
        <v>19511</v>
      </c>
    </row>
    <row r="4101" spans="1:7" x14ac:dyDescent="0.2">
      <c r="A4101" t="s">
        <v>8174</v>
      </c>
      <c r="B4101" t="s">
        <v>15732</v>
      </c>
      <c r="C4101" t="s">
        <v>19511</v>
      </c>
      <c r="D4101" t="s">
        <v>15713</v>
      </c>
      <c r="E4101" t="s">
        <v>19511</v>
      </c>
      <c r="F4101" t="s">
        <v>19511</v>
      </c>
      <c r="G4101" t="s">
        <v>19511</v>
      </c>
    </row>
    <row r="4102" spans="1:7" x14ac:dyDescent="0.2">
      <c r="A4102" t="s">
        <v>8216</v>
      </c>
      <c r="B4102" t="s">
        <v>15733</v>
      </c>
      <c r="C4102" t="s">
        <v>5382</v>
      </c>
      <c r="D4102" t="s">
        <v>15713</v>
      </c>
      <c r="E4102" t="s">
        <v>15713</v>
      </c>
      <c r="F4102" t="s">
        <v>19511</v>
      </c>
      <c r="G4102" t="s">
        <v>19511</v>
      </c>
    </row>
    <row r="4103" spans="1:7" x14ac:dyDescent="0.2">
      <c r="A4103" t="s">
        <v>8174</v>
      </c>
      <c r="B4103" t="s">
        <v>15734</v>
      </c>
      <c r="C4103" t="s">
        <v>5383</v>
      </c>
      <c r="D4103" t="s">
        <v>15713</v>
      </c>
      <c r="E4103" t="s">
        <v>15713</v>
      </c>
      <c r="F4103" t="s">
        <v>19511</v>
      </c>
      <c r="G4103" t="s">
        <v>19511</v>
      </c>
    </row>
    <row r="4104" spans="1:7" x14ac:dyDescent="0.2">
      <c r="A4104" t="s">
        <v>8174</v>
      </c>
      <c r="B4104" t="s">
        <v>15735</v>
      </c>
      <c r="C4104" t="s">
        <v>5384</v>
      </c>
      <c r="D4104" t="s">
        <v>15713</v>
      </c>
      <c r="E4104" t="s">
        <v>15713</v>
      </c>
      <c r="F4104" t="s">
        <v>19511</v>
      </c>
      <c r="G4104" t="s">
        <v>19511</v>
      </c>
    </row>
    <row r="4105" spans="1:7" x14ac:dyDescent="0.2">
      <c r="A4105" t="s">
        <v>8174</v>
      </c>
      <c r="B4105" t="s">
        <v>15736</v>
      </c>
      <c r="C4105" t="s">
        <v>5385</v>
      </c>
      <c r="D4105" t="s">
        <v>15713</v>
      </c>
      <c r="E4105" t="s">
        <v>15713</v>
      </c>
      <c r="F4105" t="s">
        <v>19511</v>
      </c>
      <c r="G4105" t="s">
        <v>19511</v>
      </c>
    </row>
    <row r="4106" spans="1:7" x14ac:dyDescent="0.2">
      <c r="A4106" t="s">
        <v>8174</v>
      </c>
      <c r="B4106" t="s">
        <v>15737</v>
      </c>
      <c r="C4106" t="s">
        <v>5386</v>
      </c>
      <c r="D4106" t="s">
        <v>15713</v>
      </c>
      <c r="E4106" t="s">
        <v>15713</v>
      </c>
      <c r="F4106" t="s">
        <v>19511</v>
      </c>
      <c r="G4106" t="s">
        <v>19511</v>
      </c>
    </row>
    <row r="4107" spans="1:7" x14ac:dyDescent="0.2">
      <c r="A4107" t="s">
        <v>8174</v>
      </c>
      <c r="B4107" t="s">
        <v>15738</v>
      </c>
      <c r="C4107" t="s">
        <v>5387</v>
      </c>
      <c r="D4107" t="s">
        <v>15713</v>
      </c>
      <c r="E4107" t="s">
        <v>15713</v>
      </c>
      <c r="F4107" t="s">
        <v>19511</v>
      </c>
      <c r="G4107" t="s">
        <v>19511</v>
      </c>
    </row>
    <row r="4108" spans="1:7" x14ac:dyDescent="0.2">
      <c r="A4108" t="s">
        <v>8174</v>
      </c>
      <c r="B4108" t="s">
        <v>15739</v>
      </c>
      <c r="C4108" t="s">
        <v>5388</v>
      </c>
      <c r="D4108" t="s">
        <v>15713</v>
      </c>
      <c r="E4108" t="s">
        <v>15713</v>
      </c>
      <c r="F4108" t="s">
        <v>19511</v>
      </c>
      <c r="G4108" t="s">
        <v>19511</v>
      </c>
    </row>
    <row r="4109" spans="1:7" x14ac:dyDescent="0.2">
      <c r="A4109" t="s">
        <v>8174</v>
      </c>
      <c r="B4109" t="s">
        <v>15740</v>
      </c>
      <c r="C4109" t="s">
        <v>5389</v>
      </c>
      <c r="D4109" t="s">
        <v>15713</v>
      </c>
      <c r="E4109" t="s">
        <v>15713</v>
      </c>
      <c r="F4109" t="s">
        <v>19511</v>
      </c>
      <c r="G4109" t="s">
        <v>19511</v>
      </c>
    </row>
    <row r="4110" spans="1:7" x14ac:dyDescent="0.2">
      <c r="A4110" t="s">
        <v>8174</v>
      </c>
      <c r="B4110" t="s">
        <v>15741</v>
      </c>
      <c r="C4110" t="s">
        <v>15742</v>
      </c>
      <c r="D4110" t="s">
        <v>15713</v>
      </c>
      <c r="E4110" t="s">
        <v>15713</v>
      </c>
      <c r="F4110" t="s">
        <v>19511</v>
      </c>
      <c r="G4110" t="s">
        <v>19511</v>
      </c>
    </row>
    <row r="4111" spans="1:7" x14ac:dyDescent="0.2">
      <c r="A4111" t="s">
        <v>8174</v>
      </c>
      <c r="B4111" t="s">
        <v>15743</v>
      </c>
      <c r="C4111" t="s">
        <v>15744</v>
      </c>
      <c r="D4111" t="s">
        <v>15713</v>
      </c>
      <c r="E4111" t="s">
        <v>15713</v>
      </c>
      <c r="F4111" t="s">
        <v>19511</v>
      </c>
      <c r="G4111" t="s">
        <v>19511</v>
      </c>
    </row>
    <row r="4112" spans="1:7" x14ac:dyDescent="0.2">
      <c r="A4112" t="s">
        <v>8174</v>
      </c>
      <c r="B4112" t="s">
        <v>15745</v>
      </c>
      <c r="C4112" t="s">
        <v>15746</v>
      </c>
      <c r="D4112" t="s">
        <v>15713</v>
      </c>
      <c r="E4112" t="s">
        <v>15713</v>
      </c>
      <c r="F4112" t="s">
        <v>19511</v>
      </c>
      <c r="G4112" t="s">
        <v>19511</v>
      </c>
    </row>
    <row r="4113" spans="1:7" x14ac:dyDescent="0.2">
      <c r="A4113" t="s">
        <v>8174</v>
      </c>
      <c r="B4113" t="s">
        <v>15747</v>
      </c>
      <c r="C4113" t="s">
        <v>5390</v>
      </c>
      <c r="D4113" t="s">
        <v>15713</v>
      </c>
      <c r="E4113" t="s">
        <v>15713</v>
      </c>
      <c r="F4113" t="s">
        <v>19511</v>
      </c>
      <c r="G4113" t="s">
        <v>19511</v>
      </c>
    </row>
    <row r="4114" spans="1:7" x14ac:dyDescent="0.2">
      <c r="A4114" t="s">
        <v>8174</v>
      </c>
      <c r="B4114" t="s">
        <v>15748</v>
      </c>
      <c r="C4114" t="s">
        <v>5391</v>
      </c>
      <c r="D4114" t="s">
        <v>15713</v>
      </c>
      <c r="E4114" t="s">
        <v>15713</v>
      </c>
      <c r="F4114" t="s">
        <v>19511</v>
      </c>
      <c r="G4114" t="s">
        <v>19511</v>
      </c>
    </row>
    <row r="4115" spans="1:7" x14ac:dyDescent="0.2">
      <c r="A4115" t="s">
        <v>8174</v>
      </c>
      <c r="B4115" t="s">
        <v>15749</v>
      </c>
      <c r="C4115" t="s">
        <v>5392</v>
      </c>
      <c r="D4115" t="s">
        <v>15713</v>
      </c>
      <c r="E4115" t="s">
        <v>15713</v>
      </c>
      <c r="F4115" t="s">
        <v>19511</v>
      </c>
      <c r="G4115" t="s">
        <v>19511</v>
      </c>
    </row>
    <row r="4116" spans="1:7" x14ac:dyDescent="0.2">
      <c r="A4116" t="s">
        <v>8183</v>
      </c>
      <c r="B4116" t="s">
        <v>15750</v>
      </c>
      <c r="C4116" t="s">
        <v>15751</v>
      </c>
      <c r="D4116" t="s">
        <v>15713</v>
      </c>
      <c r="E4116" t="s">
        <v>19511</v>
      </c>
      <c r="F4116" t="s">
        <v>5393</v>
      </c>
      <c r="G4116" t="s">
        <v>5394</v>
      </c>
    </row>
    <row r="4117" spans="1:7" x14ac:dyDescent="0.2">
      <c r="A4117" t="s">
        <v>8174</v>
      </c>
      <c r="B4117" t="s">
        <v>15752</v>
      </c>
      <c r="C4117" t="s">
        <v>15753</v>
      </c>
      <c r="D4117" t="s">
        <v>15713</v>
      </c>
      <c r="E4117" t="s">
        <v>19511</v>
      </c>
      <c r="F4117" t="s">
        <v>19511</v>
      </c>
      <c r="G4117" t="s">
        <v>19511</v>
      </c>
    </row>
    <row r="4118" spans="1:7" x14ac:dyDescent="0.2">
      <c r="A4118" t="s">
        <v>8174</v>
      </c>
      <c r="B4118" t="s">
        <v>15754</v>
      </c>
      <c r="C4118" t="s">
        <v>15755</v>
      </c>
      <c r="D4118" t="s">
        <v>15713</v>
      </c>
      <c r="E4118" t="s">
        <v>19511</v>
      </c>
      <c r="F4118" t="s">
        <v>19511</v>
      </c>
      <c r="G4118" t="s">
        <v>5395</v>
      </c>
    </row>
    <row r="4119" spans="1:7" x14ac:dyDescent="0.2">
      <c r="A4119" t="s">
        <v>8174</v>
      </c>
      <c r="B4119" t="s">
        <v>15756</v>
      </c>
      <c r="C4119" t="s">
        <v>15757</v>
      </c>
      <c r="D4119" t="s">
        <v>15713</v>
      </c>
      <c r="E4119" t="s">
        <v>19511</v>
      </c>
      <c r="F4119" t="s">
        <v>19511</v>
      </c>
      <c r="G4119" t="s">
        <v>5396</v>
      </c>
    </row>
    <row r="4120" spans="1:7" x14ac:dyDescent="0.2">
      <c r="A4120" t="s">
        <v>8174</v>
      </c>
      <c r="B4120" t="s">
        <v>15758</v>
      </c>
      <c r="C4120" t="s">
        <v>15759</v>
      </c>
      <c r="D4120" t="s">
        <v>15713</v>
      </c>
      <c r="E4120" t="s">
        <v>5423</v>
      </c>
      <c r="F4120" t="s">
        <v>19511</v>
      </c>
      <c r="G4120" t="s">
        <v>19511</v>
      </c>
    </row>
    <row r="4121" spans="1:7" x14ac:dyDescent="0.2">
      <c r="A4121" t="s">
        <v>8174</v>
      </c>
      <c r="B4121" t="s">
        <v>15760</v>
      </c>
      <c r="C4121" t="s">
        <v>15761</v>
      </c>
      <c r="D4121" t="s">
        <v>15713</v>
      </c>
      <c r="E4121" t="s">
        <v>19511</v>
      </c>
      <c r="F4121" t="s">
        <v>19511</v>
      </c>
      <c r="G4121" t="s">
        <v>19511</v>
      </c>
    </row>
    <row r="4122" spans="1:7" x14ac:dyDescent="0.2">
      <c r="A4122" t="s">
        <v>8174</v>
      </c>
      <c r="B4122" t="s">
        <v>15762</v>
      </c>
      <c r="C4122" t="s">
        <v>15763</v>
      </c>
      <c r="D4122" t="s">
        <v>15713</v>
      </c>
      <c r="E4122" t="s">
        <v>19511</v>
      </c>
      <c r="F4122" t="s">
        <v>19511</v>
      </c>
      <c r="G4122" t="s">
        <v>5397</v>
      </c>
    </row>
    <row r="4123" spans="1:7" x14ac:dyDescent="0.2">
      <c r="A4123" t="s">
        <v>8174</v>
      </c>
      <c r="B4123" t="s">
        <v>15764</v>
      </c>
      <c r="C4123" t="s">
        <v>15765</v>
      </c>
      <c r="D4123" t="s">
        <v>15713</v>
      </c>
      <c r="E4123" t="s">
        <v>15766</v>
      </c>
      <c r="F4123" t="s">
        <v>5398</v>
      </c>
      <c r="G4123" t="s">
        <v>5399</v>
      </c>
    </row>
    <row r="4124" spans="1:7" x14ac:dyDescent="0.2">
      <c r="A4124" t="s">
        <v>8183</v>
      </c>
      <c r="B4124" t="s">
        <v>15767</v>
      </c>
      <c r="C4124" t="s">
        <v>5400</v>
      </c>
      <c r="D4124" t="s">
        <v>15713</v>
      </c>
      <c r="E4124" t="s">
        <v>15713</v>
      </c>
      <c r="F4124" t="s">
        <v>19511</v>
      </c>
      <c r="G4124" t="s">
        <v>5401</v>
      </c>
    </row>
    <row r="4125" spans="1:7" x14ac:dyDescent="0.2">
      <c r="A4125" t="s">
        <v>8183</v>
      </c>
      <c r="B4125" t="s">
        <v>15768</v>
      </c>
      <c r="C4125" t="s">
        <v>15769</v>
      </c>
      <c r="D4125" t="s">
        <v>15713</v>
      </c>
      <c r="E4125" t="s">
        <v>19511</v>
      </c>
      <c r="F4125" t="s">
        <v>5402</v>
      </c>
      <c r="G4125" t="s">
        <v>5403</v>
      </c>
    </row>
    <row r="4126" spans="1:7" x14ac:dyDescent="0.2">
      <c r="A4126" t="s">
        <v>8582</v>
      </c>
      <c r="B4126" t="s">
        <v>15770</v>
      </c>
      <c r="C4126" t="s">
        <v>19511</v>
      </c>
      <c r="D4126" t="s">
        <v>15713</v>
      </c>
      <c r="E4126" t="s">
        <v>19511</v>
      </c>
      <c r="F4126" t="s">
        <v>19511</v>
      </c>
      <c r="G4126" t="s">
        <v>5404</v>
      </c>
    </row>
    <row r="4127" spans="1:7" x14ac:dyDescent="0.2">
      <c r="A4127" t="s">
        <v>8174</v>
      </c>
      <c r="B4127" t="s">
        <v>15771</v>
      </c>
      <c r="C4127" t="s">
        <v>15772</v>
      </c>
      <c r="D4127" t="s">
        <v>15713</v>
      </c>
      <c r="E4127" t="s">
        <v>19511</v>
      </c>
      <c r="F4127" t="s">
        <v>5405</v>
      </c>
      <c r="G4127" t="s">
        <v>5406</v>
      </c>
    </row>
    <row r="4128" spans="1:7" x14ac:dyDescent="0.2">
      <c r="A4128" t="s">
        <v>8582</v>
      </c>
      <c r="B4128" t="s">
        <v>10963</v>
      </c>
      <c r="C4128" t="s">
        <v>19511</v>
      </c>
      <c r="D4128" t="s">
        <v>15713</v>
      </c>
      <c r="E4128" t="s">
        <v>5423</v>
      </c>
      <c r="F4128" t="s">
        <v>19511</v>
      </c>
      <c r="G4128" t="s">
        <v>5407</v>
      </c>
    </row>
    <row r="4129" spans="1:7" x14ac:dyDescent="0.2">
      <c r="A4129" t="s">
        <v>8183</v>
      </c>
      <c r="B4129" t="s">
        <v>15773</v>
      </c>
      <c r="C4129" t="s">
        <v>15774</v>
      </c>
      <c r="D4129" t="s">
        <v>15713</v>
      </c>
      <c r="E4129" t="s">
        <v>19511</v>
      </c>
      <c r="F4129" t="s">
        <v>19511</v>
      </c>
      <c r="G4129" t="s">
        <v>5408</v>
      </c>
    </row>
    <row r="4130" spans="1:7" x14ac:dyDescent="0.2">
      <c r="A4130" t="s">
        <v>8171</v>
      </c>
      <c r="B4130" t="s">
        <v>15775</v>
      </c>
      <c r="C4130" t="s">
        <v>5382</v>
      </c>
      <c r="D4130" t="s">
        <v>15713</v>
      </c>
      <c r="E4130" t="s">
        <v>19511</v>
      </c>
      <c r="F4130" t="s">
        <v>19511</v>
      </c>
      <c r="G4130" t="s">
        <v>5409</v>
      </c>
    </row>
    <row r="4131" spans="1:7" x14ac:dyDescent="0.2">
      <c r="A4131" t="s">
        <v>8183</v>
      </c>
      <c r="B4131" t="s">
        <v>15776</v>
      </c>
      <c r="C4131" t="s">
        <v>15777</v>
      </c>
      <c r="D4131" t="s">
        <v>15713</v>
      </c>
      <c r="E4131" t="s">
        <v>19511</v>
      </c>
      <c r="F4131" t="s">
        <v>5410</v>
      </c>
      <c r="G4131" t="s">
        <v>5411</v>
      </c>
    </row>
    <row r="4132" spans="1:7" x14ac:dyDescent="0.2">
      <c r="A4132" t="s">
        <v>8183</v>
      </c>
      <c r="B4132" t="s">
        <v>15778</v>
      </c>
      <c r="C4132" t="s">
        <v>5412</v>
      </c>
      <c r="D4132" t="s">
        <v>15713</v>
      </c>
      <c r="E4132" t="s">
        <v>15713</v>
      </c>
      <c r="F4132" t="s">
        <v>19511</v>
      </c>
      <c r="G4132" t="s">
        <v>5413</v>
      </c>
    </row>
    <row r="4133" spans="1:7" x14ac:dyDescent="0.2">
      <c r="A4133" t="s">
        <v>8582</v>
      </c>
      <c r="B4133" t="s">
        <v>15779</v>
      </c>
      <c r="C4133" t="s">
        <v>19511</v>
      </c>
      <c r="D4133" t="s">
        <v>15713</v>
      </c>
      <c r="E4133" t="s">
        <v>19511</v>
      </c>
      <c r="F4133" t="s">
        <v>19511</v>
      </c>
      <c r="G4133" t="s">
        <v>5414</v>
      </c>
    </row>
    <row r="4134" spans="1:7" x14ac:dyDescent="0.2">
      <c r="A4134" t="s">
        <v>8174</v>
      </c>
      <c r="B4134" t="s">
        <v>15780</v>
      </c>
      <c r="C4134" t="s">
        <v>15781</v>
      </c>
      <c r="D4134" t="s">
        <v>15713</v>
      </c>
      <c r="E4134" t="s">
        <v>5423</v>
      </c>
      <c r="F4134" t="s">
        <v>19511</v>
      </c>
      <c r="G4134" t="s">
        <v>5415</v>
      </c>
    </row>
    <row r="4135" spans="1:7" x14ac:dyDescent="0.2">
      <c r="A4135" t="s">
        <v>8186</v>
      </c>
      <c r="B4135" t="s">
        <v>15782</v>
      </c>
      <c r="C4135" t="s">
        <v>15783</v>
      </c>
      <c r="D4135" t="s">
        <v>15713</v>
      </c>
      <c r="E4135" t="s">
        <v>19511</v>
      </c>
      <c r="F4135" t="s">
        <v>5416</v>
      </c>
      <c r="G4135" t="s">
        <v>5417</v>
      </c>
    </row>
    <row r="4136" spans="1:7" x14ac:dyDescent="0.2">
      <c r="A4136" t="s">
        <v>8186</v>
      </c>
      <c r="B4136" t="s">
        <v>15784</v>
      </c>
      <c r="C4136" t="s">
        <v>15785</v>
      </c>
      <c r="D4136" t="s">
        <v>15713</v>
      </c>
      <c r="E4136" t="s">
        <v>15713</v>
      </c>
      <c r="F4136" t="s">
        <v>5418</v>
      </c>
      <c r="G4136" t="s">
        <v>5419</v>
      </c>
    </row>
    <row r="4137" spans="1:7" x14ac:dyDescent="0.2">
      <c r="A4137" t="s">
        <v>8216</v>
      </c>
      <c r="B4137" t="s">
        <v>15786</v>
      </c>
      <c r="C4137" t="s">
        <v>15787</v>
      </c>
      <c r="D4137" t="s">
        <v>15713</v>
      </c>
      <c r="E4137" t="s">
        <v>19511</v>
      </c>
      <c r="F4137" t="s">
        <v>19511</v>
      </c>
      <c r="G4137" t="s">
        <v>5420</v>
      </c>
    </row>
    <row r="4138" spans="1:7" x14ac:dyDescent="0.2">
      <c r="A4138" t="s">
        <v>8183</v>
      </c>
      <c r="B4138" t="s">
        <v>15788</v>
      </c>
      <c r="C4138" t="s">
        <v>15789</v>
      </c>
      <c r="D4138" t="s">
        <v>15713</v>
      </c>
      <c r="E4138" t="s">
        <v>19511</v>
      </c>
      <c r="F4138" t="s">
        <v>5421</v>
      </c>
      <c r="G4138" t="s">
        <v>5422</v>
      </c>
    </row>
    <row r="4139" spans="1:7" x14ac:dyDescent="0.2">
      <c r="A4139" t="s">
        <v>8171</v>
      </c>
      <c r="B4139" t="s">
        <v>15790</v>
      </c>
      <c r="C4139" t="s">
        <v>15791</v>
      </c>
      <c r="D4139" t="s">
        <v>15713</v>
      </c>
      <c r="E4139" t="s">
        <v>5423</v>
      </c>
      <c r="F4139" t="s">
        <v>5424</v>
      </c>
      <c r="G4139" t="s">
        <v>5425</v>
      </c>
    </row>
    <row r="4140" spans="1:7" x14ac:dyDescent="0.2">
      <c r="A4140" t="s">
        <v>8216</v>
      </c>
      <c r="B4140" t="s">
        <v>15792</v>
      </c>
      <c r="C4140" t="s">
        <v>15793</v>
      </c>
      <c r="D4140" t="s">
        <v>15713</v>
      </c>
      <c r="E4140" t="s">
        <v>19511</v>
      </c>
      <c r="F4140" t="s">
        <v>5426</v>
      </c>
      <c r="G4140" t="s">
        <v>5427</v>
      </c>
    </row>
    <row r="4141" spans="1:7" x14ac:dyDescent="0.2">
      <c r="A4141" t="s">
        <v>8183</v>
      </c>
      <c r="B4141" t="s">
        <v>15794</v>
      </c>
      <c r="C4141" t="s">
        <v>15795</v>
      </c>
      <c r="D4141" t="s">
        <v>15713</v>
      </c>
      <c r="E4141" t="s">
        <v>15796</v>
      </c>
      <c r="F4141" t="s">
        <v>5428</v>
      </c>
      <c r="G4141" t="s">
        <v>5429</v>
      </c>
    </row>
    <row r="4142" spans="1:7" x14ac:dyDescent="0.2">
      <c r="A4142" t="s">
        <v>8582</v>
      </c>
      <c r="B4142" t="s">
        <v>15797</v>
      </c>
      <c r="C4142" t="s">
        <v>19511</v>
      </c>
      <c r="D4142" t="s">
        <v>15713</v>
      </c>
      <c r="E4142" t="s">
        <v>5423</v>
      </c>
      <c r="F4142" t="s">
        <v>19511</v>
      </c>
      <c r="G4142" t="s">
        <v>5430</v>
      </c>
    </row>
    <row r="4143" spans="1:7" x14ac:dyDescent="0.2">
      <c r="A4143" t="s">
        <v>8183</v>
      </c>
      <c r="B4143" t="s">
        <v>15798</v>
      </c>
      <c r="C4143" t="s">
        <v>15799</v>
      </c>
      <c r="D4143" t="s">
        <v>15713</v>
      </c>
      <c r="E4143" t="s">
        <v>19511</v>
      </c>
      <c r="F4143" t="s">
        <v>19511</v>
      </c>
      <c r="G4143" t="s">
        <v>5431</v>
      </c>
    </row>
    <row r="4144" spans="1:7" x14ac:dyDescent="0.2">
      <c r="A4144" t="s">
        <v>8186</v>
      </c>
      <c r="B4144" t="s">
        <v>15800</v>
      </c>
      <c r="C4144" t="s">
        <v>15801</v>
      </c>
      <c r="D4144" t="s">
        <v>15713</v>
      </c>
      <c r="E4144" t="s">
        <v>15713</v>
      </c>
      <c r="F4144" t="s">
        <v>5432</v>
      </c>
      <c r="G4144" t="s">
        <v>5433</v>
      </c>
    </row>
    <row r="4145" spans="1:7" x14ac:dyDescent="0.2">
      <c r="A4145" t="s">
        <v>8183</v>
      </c>
      <c r="B4145" t="s">
        <v>15802</v>
      </c>
      <c r="C4145" t="s">
        <v>15803</v>
      </c>
      <c r="D4145" t="s">
        <v>15713</v>
      </c>
      <c r="E4145" t="s">
        <v>15713</v>
      </c>
      <c r="F4145" t="s">
        <v>5434</v>
      </c>
      <c r="G4145" t="s">
        <v>5435</v>
      </c>
    </row>
    <row r="4146" spans="1:7" x14ac:dyDescent="0.2">
      <c r="A4146" t="s">
        <v>8171</v>
      </c>
      <c r="B4146" t="s">
        <v>15804</v>
      </c>
      <c r="C4146" t="s">
        <v>15805</v>
      </c>
      <c r="D4146" t="s">
        <v>15713</v>
      </c>
      <c r="E4146" t="s">
        <v>15713</v>
      </c>
      <c r="F4146" t="s">
        <v>19511</v>
      </c>
      <c r="G4146" t="s">
        <v>5436</v>
      </c>
    </row>
    <row r="4147" spans="1:7" x14ac:dyDescent="0.2">
      <c r="A4147" t="s">
        <v>8183</v>
      </c>
      <c r="B4147" t="s">
        <v>15806</v>
      </c>
      <c r="C4147" t="s">
        <v>15807</v>
      </c>
      <c r="D4147" t="s">
        <v>15713</v>
      </c>
      <c r="E4147" t="s">
        <v>15713</v>
      </c>
      <c r="F4147" t="s">
        <v>5437</v>
      </c>
      <c r="G4147" t="s">
        <v>5438</v>
      </c>
    </row>
    <row r="4148" spans="1:7" x14ac:dyDescent="0.2">
      <c r="A4148" t="s">
        <v>8183</v>
      </c>
      <c r="B4148" t="s">
        <v>15808</v>
      </c>
      <c r="C4148" t="s">
        <v>15809</v>
      </c>
      <c r="D4148" t="s">
        <v>15713</v>
      </c>
      <c r="E4148" t="s">
        <v>15713</v>
      </c>
      <c r="F4148" t="s">
        <v>5439</v>
      </c>
      <c r="G4148" t="s">
        <v>5440</v>
      </c>
    </row>
    <row r="4149" spans="1:7" x14ac:dyDescent="0.2">
      <c r="A4149" t="s">
        <v>8216</v>
      </c>
      <c r="B4149" t="s">
        <v>15810</v>
      </c>
      <c r="C4149" t="s">
        <v>15811</v>
      </c>
      <c r="D4149" t="s">
        <v>15713</v>
      </c>
      <c r="E4149" t="s">
        <v>15713</v>
      </c>
      <c r="F4149" t="s">
        <v>5441</v>
      </c>
      <c r="G4149" t="s">
        <v>5442</v>
      </c>
    </row>
    <row r="4150" spans="1:7" x14ac:dyDescent="0.2">
      <c r="A4150" t="s">
        <v>8186</v>
      </c>
      <c r="B4150" t="s">
        <v>15812</v>
      </c>
      <c r="C4150" t="s">
        <v>15813</v>
      </c>
      <c r="D4150" t="s">
        <v>15713</v>
      </c>
      <c r="E4150" t="s">
        <v>15713</v>
      </c>
      <c r="F4150" t="s">
        <v>5443</v>
      </c>
      <c r="G4150" t="s">
        <v>5444</v>
      </c>
    </row>
    <row r="4151" spans="1:7" x14ac:dyDescent="0.2">
      <c r="A4151" t="s">
        <v>8183</v>
      </c>
      <c r="B4151" t="s">
        <v>15814</v>
      </c>
      <c r="C4151" t="s">
        <v>15815</v>
      </c>
      <c r="D4151" t="s">
        <v>15713</v>
      </c>
      <c r="E4151" t="s">
        <v>15713</v>
      </c>
      <c r="F4151" t="s">
        <v>19511</v>
      </c>
      <c r="G4151" t="s">
        <v>5445</v>
      </c>
    </row>
    <row r="4152" spans="1:7" x14ac:dyDescent="0.2">
      <c r="A4152" t="s">
        <v>8220</v>
      </c>
      <c r="B4152" t="s">
        <v>15816</v>
      </c>
      <c r="C4152" t="s">
        <v>19511</v>
      </c>
      <c r="D4152" t="s">
        <v>15713</v>
      </c>
      <c r="E4152" t="s">
        <v>5423</v>
      </c>
      <c r="F4152" t="s">
        <v>19511</v>
      </c>
      <c r="G4152" t="s">
        <v>19511</v>
      </c>
    </row>
    <row r="4153" spans="1:7" x14ac:dyDescent="0.2">
      <c r="A4153" t="s">
        <v>8186</v>
      </c>
      <c r="B4153" t="s">
        <v>13174</v>
      </c>
      <c r="C4153" t="s">
        <v>15817</v>
      </c>
      <c r="D4153" t="s">
        <v>15713</v>
      </c>
      <c r="E4153" t="s">
        <v>15713</v>
      </c>
      <c r="F4153" t="s">
        <v>19511</v>
      </c>
      <c r="G4153" t="s">
        <v>5446</v>
      </c>
    </row>
    <row r="4154" spans="1:7" x14ac:dyDescent="0.2">
      <c r="A4154" t="s">
        <v>8186</v>
      </c>
      <c r="B4154" t="s">
        <v>15818</v>
      </c>
      <c r="C4154" t="s">
        <v>5447</v>
      </c>
      <c r="D4154" t="s">
        <v>15713</v>
      </c>
      <c r="E4154" t="s">
        <v>15713</v>
      </c>
      <c r="F4154" t="s">
        <v>19511</v>
      </c>
      <c r="G4154" t="s">
        <v>5448</v>
      </c>
    </row>
    <row r="4155" spans="1:7" x14ac:dyDescent="0.2">
      <c r="A4155" t="s">
        <v>8183</v>
      </c>
      <c r="B4155" t="s">
        <v>15819</v>
      </c>
      <c r="C4155" t="s">
        <v>15820</v>
      </c>
      <c r="D4155" t="s">
        <v>15713</v>
      </c>
      <c r="E4155" t="s">
        <v>15713</v>
      </c>
      <c r="F4155" t="s">
        <v>5449</v>
      </c>
      <c r="G4155" t="s">
        <v>5450</v>
      </c>
    </row>
    <row r="4156" spans="1:7" x14ac:dyDescent="0.2">
      <c r="A4156" t="s">
        <v>8183</v>
      </c>
      <c r="B4156" t="s">
        <v>15821</v>
      </c>
      <c r="C4156" t="s">
        <v>15822</v>
      </c>
      <c r="D4156" t="s">
        <v>15713</v>
      </c>
      <c r="E4156" t="s">
        <v>19511</v>
      </c>
      <c r="F4156" t="s">
        <v>19511</v>
      </c>
      <c r="G4156" t="s">
        <v>5451</v>
      </c>
    </row>
    <row r="4157" spans="1:7" x14ac:dyDescent="0.2">
      <c r="A4157" t="s">
        <v>8523</v>
      </c>
      <c r="B4157" t="s">
        <v>15823</v>
      </c>
      <c r="C4157" t="s">
        <v>15824</v>
      </c>
      <c r="D4157" t="s">
        <v>15713</v>
      </c>
      <c r="E4157" t="s">
        <v>15713</v>
      </c>
      <c r="F4157" t="s">
        <v>5452</v>
      </c>
      <c r="G4157" t="s">
        <v>5453</v>
      </c>
    </row>
    <row r="4158" spans="1:7" x14ac:dyDescent="0.2">
      <c r="A4158" t="s">
        <v>8523</v>
      </c>
      <c r="B4158" t="s">
        <v>15825</v>
      </c>
      <c r="C4158" t="s">
        <v>15826</v>
      </c>
      <c r="D4158" t="s">
        <v>15713</v>
      </c>
      <c r="E4158" t="s">
        <v>15713</v>
      </c>
      <c r="F4158" t="s">
        <v>5454</v>
      </c>
      <c r="G4158" t="s">
        <v>5455</v>
      </c>
    </row>
    <row r="4159" spans="1:7" x14ac:dyDescent="0.2">
      <c r="A4159" t="s">
        <v>8523</v>
      </c>
      <c r="B4159" t="s">
        <v>13791</v>
      </c>
      <c r="C4159" t="s">
        <v>19511</v>
      </c>
      <c r="D4159" t="s">
        <v>15713</v>
      </c>
      <c r="E4159" t="s">
        <v>5423</v>
      </c>
      <c r="F4159" t="s">
        <v>5456</v>
      </c>
      <c r="G4159" t="s">
        <v>5457</v>
      </c>
    </row>
    <row r="4160" spans="1:7" x14ac:dyDescent="0.2">
      <c r="A4160" t="s">
        <v>8216</v>
      </c>
      <c r="B4160" t="s">
        <v>15827</v>
      </c>
      <c r="C4160" t="s">
        <v>15828</v>
      </c>
      <c r="D4160" t="s">
        <v>15713</v>
      </c>
      <c r="E4160" t="s">
        <v>15713</v>
      </c>
      <c r="F4160" t="s">
        <v>19511</v>
      </c>
      <c r="G4160" t="s">
        <v>5458</v>
      </c>
    </row>
    <row r="4161" spans="1:7" x14ac:dyDescent="0.2">
      <c r="A4161" t="s">
        <v>8216</v>
      </c>
      <c r="B4161" t="s">
        <v>15829</v>
      </c>
      <c r="C4161" t="s">
        <v>15830</v>
      </c>
      <c r="D4161" t="s">
        <v>15713</v>
      </c>
      <c r="E4161" t="s">
        <v>15713</v>
      </c>
      <c r="F4161" t="s">
        <v>19511</v>
      </c>
      <c r="G4161" t="s">
        <v>19511</v>
      </c>
    </row>
    <row r="4162" spans="1:7" x14ac:dyDescent="0.2">
      <c r="A4162" t="s">
        <v>8285</v>
      </c>
      <c r="B4162" t="s">
        <v>15831</v>
      </c>
      <c r="C4162" t="s">
        <v>15832</v>
      </c>
      <c r="D4162" t="s">
        <v>15713</v>
      </c>
      <c r="E4162" t="s">
        <v>15713</v>
      </c>
      <c r="F4162" t="s">
        <v>19511</v>
      </c>
      <c r="G4162" t="s">
        <v>19511</v>
      </c>
    </row>
    <row r="4163" spans="1:7" x14ac:dyDescent="0.2">
      <c r="A4163" t="s">
        <v>8523</v>
      </c>
      <c r="B4163" t="s">
        <v>15833</v>
      </c>
      <c r="C4163" t="s">
        <v>19511</v>
      </c>
      <c r="D4163" t="s">
        <v>15713</v>
      </c>
      <c r="E4163" t="s">
        <v>15834</v>
      </c>
      <c r="F4163" t="s">
        <v>5459</v>
      </c>
      <c r="G4163" t="s">
        <v>5460</v>
      </c>
    </row>
    <row r="4164" spans="1:7" x14ac:dyDescent="0.2">
      <c r="A4164" t="s">
        <v>8171</v>
      </c>
      <c r="B4164" t="s">
        <v>15835</v>
      </c>
      <c r="C4164" t="s">
        <v>15836</v>
      </c>
      <c r="D4164" t="s">
        <v>15713</v>
      </c>
      <c r="E4164" t="s">
        <v>15713</v>
      </c>
      <c r="F4164" t="s">
        <v>5461</v>
      </c>
      <c r="G4164" t="s">
        <v>5462</v>
      </c>
    </row>
    <row r="4165" spans="1:7" x14ac:dyDescent="0.2">
      <c r="A4165" t="s">
        <v>8177</v>
      </c>
      <c r="B4165" t="s">
        <v>15837</v>
      </c>
      <c r="C4165" t="s">
        <v>15838</v>
      </c>
      <c r="D4165" t="s">
        <v>15713</v>
      </c>
      <c r="E4165" t="s">
        <v>15713</v>
      </c>
      <c r="F4165" t="s">
        <v>5463</v>
      </c>
      <c r="G4165" t="s">
        <v>5420</v>
      </c>
    </row>
    <row r="4166" spans="1:7" x14ac:dyDescent="0.2">
      <c r="A4166" t="s">
        <v>8177</v>
      </c>
      <c r="B4166" t="s">
        <v>15839</v>
      </c>
      <c r="C4166" t="s">
        <v>5381</v>
      </c>
      <c r="D4166" t="s">
        <v>15713</v>
      </c>
      <c r="E4166" t="s">
        <v>15713</v>
      </c>
      <c r="F4166" t="s">
        <v>19511</v>
      </c>
      <c r="G4166" t="s">
        <v>5464</v>
      </c>
    </row>
    <row r="4167" spans="1:7" x14ac:dyDescent="0.2">
      <c r="A4167" t="s">
        <v>8177</v>
      </c>
      <c r="B4167" t="s">
        <v>9524</v>
      </c>
      <c r="C4167" t="s">
        <v>15840</v>
      </c>
      <c r="D4167" t="s">
        <v>15713</v>
      </c>
      <c r="E4167" t="s">
        <v>15713</v>
      </c>
      <c r="F4167" t="s">
        <v>19511</v>
      </c>
      <c r="G4167" t="s">
        <v>5465</v>
      </c>
    </row>
    <row r="4168" spans="1:7" x14ac:dyDescent="0.2">
      <c r="A4168" t="s">
        <v>8177</v>
      </c>
      <c r="B4168" t="s">
        <v>13313</v>
      </c>
      <c r="C4168" t="s">
        <v>15841</v>
      </c>
      <c r="D4168" t="s">
        <v>15713</v>
      </c>
      <c r="E4168" t="s">
        <v>15713</v>
      </c>
      <c r="F4168" t="s">
        <v>5466</v>
      </c>
      <c r="G4168" t="s">
        <v>5467</v>
      </c>
    </row>
    <row r="4169" spans="1:7" x14ac:dyDescent="0.2">
      <c r="A4169" t="s">
        <v>8186</v>
      </c>
      <c r="B4169" t="s">
        <v>15842</v>
      </c>
      <c r="C4169" t="s">
        <v>15843</v>
      </c>
      <c r="D4169" t="s">
        <v>15713</v>
      </c>
      <c r="E4169" t="s">
        <v>15713</v>
      </c>
      <c r="F4169" t="s">
        <v>5468</v>
      </c>
      <c r="G4169" t="s">
        <v>5469</v>
      </c>
    </row>
    <row r="4170" spans="1:7" x14ac:dyDescent="0.2">
      <c r="A4170" t="s">
        <v>8186</v>
      </c>
      <c r="B4170" t="s">
        <v>15844</v>
      </c>
      <c r="C4170" t="s">
        <v>15845</v>
      </c>
      <c r="D4170" t="s">
        <v>15713</v>
      </c>
      <c r="E4170" t="s">
        <v>15713</v>
      </c>
      <c r="F4170" t="s">
        <v>5470</v>
      </c>
      <c r="G4170" t="s">
        <v>5471</v>
      </c>
    </row>
    <row r="4171" spans="1:7" x14ac:dyDescent="0.2">
      <c r="A4171" t="s">
        <v>8183</v>
      </c>
      <c r="B4171" t="s">
        <v>15846</v>
      </c>
      <c r="C4171" t="s">
        <v>15847</v>
      </c>
      <c r="D4171" t="s">
        <v>15713</v>
      </c>
      <c r="E4171" t="s">
        <v>19511</v>
      </c>
      <c r="F4171" t="s">
        <v>19511</v>
      </c>
      <c r="G4171" t="s">
        <v>19511</v>
      </c>
    </row>
    <row r="4172" spans="1:7" x14ac:dyDescent="0.2">
      <c r="A4172" t="s">
        <v>8183</v>
      </c>
      <c r="B4172" t="s">
        <v>15848</v>
      </c>
      <c r="C4172" t="s">
        <v>15849</v>
      </c>
      <c r="D4172" t="s">
        <v>15713</v>
      </c>
      <c r="E4172" t="s">
        <v>15850</v>
      </c>
      <c r="F4172" t="s">
        <v>5472</v>
      </c>
      <c r="G4172" t="s">
        <v>5473</v>
      </c>
    </row>
    <row r="4173" spans="1:7" x14ac:dyDescent="0.2">
      <c r="A4173" t="s">
        <v>8183</v>
      </c>
      <c r="B4173" t="s">
        <v>15851</v>
      </c>
      <c r="C4173" t="s">
        <v>15852</v>
      </c>
      <c r="D4173" t="s">
        <v>15713</v>
      </c>
      <c r="E4173" t="s">
        <v>15713</v>
      </c>
      <c r="F4173" t="s">
        <v>5474</v>
      </c>
      <c r="G4173" t="s">
        <v>5475</v>
      </c>
    </row>
    <row r="4174" spans="1:7" x14ac:dyDescent="0.2">
      <c r="A4174" t="s">
        <v>8582</v>
      </c>
      <c r="B4174" t="s">
        <v>15853</v>
      </c>
      <c r="C4174" t="s">
        <v>19511</v>
      </c>
      <c r="D4174" t="s">
        <v>15713</v>
      </c>
      <c r="E4174" t="s">
        <v>15713</v>
      </c>
      <c r="F4174" t="s">
        <v>19511</v>
      </c>
      <c r="G4174" t="s">
        <v>19511</v>
      </c>
    </row>
    <row r="4175" spans="1:7" x14ac:dyDescent="0.2">
      <c r="A4175" t="s">
        <v>8582</v>
      </c>
      <c r="B4175" t="s">
        <v>15854</v>
      </c>
      <c r="C4175" t="s">
        <v>19511</v>
      </c>
      <c r="D4175" t="s">
        <v>15713</v>
      </c>
      <c r="E4175" t="s">
        <v>5423</v>
      </c>
      <c r="F4175" t="s">
        <v>5477</v>
      </c>
      <c r="G4175" t="s">
        <v>5476</v>
      </c>
    </row>
    <row r="4176" spans="1:7" x14ac:dyDescent="0.2">
      <c r="A4176" t="s">
        <v>8582</v>
      </c>
      <c r="B4176" t="s">
        <v>15855</v>
      </c>
      <c r="C4176" t="s">
        <v>19511</v>
      </c>
      <c r="D4176" t="s">
        <v>15713</v>
      </c>
      <c r="E4176" t="s">
        <v>5423</v>
      </c>
      <c r="F4176" t="s">
        <v>19511</v>
      </c>
      <c r="G4176" t="s">
        <v>19511</v>
      </c>
    </row>
    <row r="4177" spans="1:7" x14ac:dyDescent="0.2">
      <c r="A4177" t="s">
        <v>8582</v>
      </c>
      <c r="B4177" t="s">
        <v>12988</v>
      </c>
      <c r="C4177" t="s">
        <v>19511</v>
      </c>
      <c r="D4177" t="s">
        <v>15713</v>
      </c>
      <c r="E4177" t="s">
        <v>5423</v>
      </c>
      <c r="F4177" t="s">
        <v>5479</v>
      </c>
      <c r="G4177" t="s">
        <v>5478</v>
      </c>
    </row>
    <row r="4178" spans="1:7" x14ac:dyDescent="0.2">
      <c r="A4178" t="s">
        <v>8582</v>
      </c>
      <c r="B4178" t="s">
        <v>15856</v>
      </c>
      <c r="C4178" t="s">
        <v>19511</v>
      </c>
      <c r="D4178" t="s">
        <v>15713</v>
      </c>
      <c r="E4178" t="s">
        <v>5423</v>
      </c>
      <c r="F4178" t="s">
        <v>19511</v>
      </c>
      <c r="G4178" t="s">
        <v>5480</v>
      </c>
    </row>
    <row r="4179" spans="1:7" x14ac:dyDescent="0.2">
      <c r="A4179" t="s">
        <v>8582</v>
      </c>
      <c r="B4179" t="s">
        <v>15857</v>
      </c>
      <c r="C4179" t="s">
        <v>19511</v>
      </c>
      <c r="D4179" t="s">
        <v>15713</v>
      </c>
      <c r="E4179" t="s">
        <v>5423</v>
      </c>
      <c r="F4179" t="s">
        <v>19511</v>
      </c>
      <c r="G4179" t="s">
        <v>19511</v>
      </c>
    </row>
    <row r="4180" spans="1:7" x14ac:dyDescent="0.2">
      <c r="A4180" t="s">
        <v>8582</v>
      </c>
      <c r="B4180" t="s">
        <v>15858</v>
      </c>
      <c r="C4180" t="s">
        <v>19511</v>
      </c>
      <c r="D4180" t="s">
        <v>15713</v>
      </c>
      <c r="E4180" t="s">
        <v>5423</v>
      </c>
      <c r="F4180" t="s">
        <v>19511</v>
      </c>
      <c r="G4180" t="s">
        <v>5481</v>
      </c>
    </row>
    <row r="4181" spans="1:7" x14ac:dyDescent="0.2">
      <c r="A4181" t="s">
        <v>8582</v>
      </c>
      <c r="B4181" t="s">
        <v>15859</v>
      </c>
      <c r="C4181" t="s">
        <v>19511</v>
      </c>
      <c r="D4181" t="s">
        <v>15713</v>
      </c>
      <c r="E4181" t="s">
        <v>15713</v>
      </c>
      <c r="F4181" t="s">
        <v>19511</v>
      </c>
      <c r="G4181" t="s">
        <v>19511</v>
      </c>
    </row>
    <row r="4182" spans="1:7" x14ac:dyDescent="0.2">
      <c r="A4182" t="s">
        <v>8582</v>
      </c>
      <c r="B4182" t="s">
        <v>15860</v>
      </c>
      <c r="C4182" t="s">
        <v>19511</v>
      </c>
      <c r="D4182" t="s">
        <v>15713</v>
      </c>
      <c r="E4182" t="s">
        <v>5423</v>
      </c>
      <c r="F4182" t="s">
        <v>19511</v>
      </c>
      <c r="G4182" t="s">
        <v>19511</v>
      </c>
    </row>
    <row r="4183" spans="1:7" x14ac:dyDescent="0.2">
      <c r="A4183" t="s">
        <v>8582</v>
      </c>
      <c r="B4183" t="s">
        <v>15861</v>
      </c>
      <c r="C4183" t="s">
        <v>19511</v>
      </c>
      <c r="D4183" t="s">
        <v>15713</v>
      </c>
      <c r="E4183" t="s">
        <v>5423</v>
      </c>
      <c r="F4183" t="s">
        <v>19511</v>
      </c>
      <c r="G4183" t="s">
        <v>19511</v>
      </c>
    </row>
    <row r="4184" spans="1:7" x14ac:dyDescent="0.2">
      <c r="A4184" t="s">
        <v>8582</v>
      </c>
      <c r="B4184" t="s">
        <v>9905</v>
      </c>
      <c r="C4184" t="s">
        <v>19511</v>
      </c>
      <c r="D4184" t="s">
        <v>15713</v>
      </c>
      <c r="E4184" t="s">
        <v>5423</v>
      </c>
      <c r="F4184" t="s">
        <v>19511</v>
      </c>
      <c r="G4184" t="s">
        <v>19511</v>
      </c>
    </row>
    <row r="4185" spans="1:7" x14ac:dyDescent="0.2">
      <c r="A4185" t="s">
        <v>8186</v>
      </c>
      <c r="B4185" t="s">
        <v>15862</v>
      </c>
      <c r="C4185" t="s">
        <v>15863</v>
      </c>
      <c r="D4185" t="s">
        <v>15864</v>
      </c>
      <c r="E4185" t="s">
        <v>15864</v>
      </c>
      <c r="F4185" t="s">
        <v>5482</v>
      </c>
      <c r="G4185" t="s">
        <v>5483</v>
      </c>
    </row>
    <row r="4186" spans="1:7" x14ac:dyDescent="0.2">
      <c r="A4186" t="s">
        <v>8177</v>
      </c>
      <c r="B4186" t="s">
        <v>15865</v>
      </c>
      <c r="C4186" t="s">
        <v>15866</v>
      </c>
      <c r="D4186" t="s">
        <v>15864</v>
      </c>
      <c r="E4186" t="s">
        <v>15864</v>
      </c>
      <c r="F4186" t="s">
        <v>5484</v>
      </c>
      <c r="G4186" t="s">
        <v>5485</v>
      </c>
    </row>
    <row r="4187" spans="1:7" x14ac:dyDescent="0.2">
      <c r="A4187" t="s">
        <v>8171</v>
      </c>
      <c r="B4187" t="s">
        <v>15867</v>
      </c>
      <c r="C4187" t="s">
        <v>15868</v>
      </c>
      <c r="D4187" t="s">
        <v>15864</v>
      </c>
      <c r="E4187" t="s">
        <v>15864</v>
      </c>
      <c r="F4187" t="s">
        <v>5486</v>
      </c>
      <c r="G4187" t="s">
        <v>5487</v>
      </c>
    </row>
    <row r="4188" spans="1:7" x14ac:dyDescent="0.2">
      <c r="A4188" t="s">
        <v>8177</v>
      </c>
      <c r="B4188" t="s">
        <v>15869</v>
      </c>
      <c r="C4188" t="s">
        <v>15870</v>
      </c>
      <c r="D4188" t="s">
        <v>15864</v>
      </c>
      <c r="E4188" t="s">
        <v>15871</v>
      </c>
      <c r="F4188" t="s">
        <v>19511</v>
      </c>
      <c r="G4188" t="s">
        <v>5488</v>
      </c>
    </row>
    <row r="4189" spans="1:7" x14ac:dyDescent="0.2">
      <c r="A4189" t="s">
        <v>8177</v>
      </c>
      <c r="B4189" t="s">
        <v>15872</v>
      </c>
      <c r="C4189" t="s">
        <v>15873</v>
      </c>
      <c r="D4189" t="s">
        <v>15864</v>
      </c>
      <c r="E4189" t="s">
        <v>15864</v>
      </c>
      <c r="F4189" t="s">
        <v>5489</v>
      </c>
      <c r="G4189" t="s">
        <v>5490</v>
      </c>
    </row>
    <row r="4190" spans="1:7" x14ac:dyDescent="0.2">
      <c r="A4190" t="s">
        <v>8177</v>
      </c>
      <c r="B4190" t="s">
        <v>15874</v>
      </c>
      <c r="C4190" t="s">
        <v>15875</v>
      </c>
      <c r="D4190" t="s">
        <v>15864</v>
      </c>
      <c r="E4190" t="s">
        <v>15864</v>
      </c>
      <c r="F4190" t="s">
        <v>19511</v>
      </c>
      <c r="G4190" t="s">
        <v>5491</v>
      </c>
    </row>
    <row r="4191" spans="1:7" x14ac:dyDescent="0.2">
      <c r="A4191" t="s">
        <v>8177</v>
      </c>
      <c r="B4191" t="s">
        <v>8189</v>
      </c>
      <c r="C4191" t="s">
        <v>15876</v>
      </c>
      <c r="D4191" t="s">
        <v>15864</v>
      </c>
      <c r="E4191" t="s">
        <v>15864</v>
      </c>
      <c r="F4191" t="s">
        <v>5492</v>
      </c>
      <c r="G4191" t="s">
        <v>5493</v>
      </c>
    </row>
    <row r="4192" spans="1:7" x14ac:dyDescent="0.2">
      <c r="A4192" t="s">
        <v>8183</v>
      </c>
      <c r="B4192" t="s">
        <v>15877</v>
      </c>
      <c r="C4192" t="s">
        <v>15878</v>
      </c>
      <c r="D4192" t="s">
        <v>15864</v>
      </c>
      <c r="E4192" t="s">
        <v>15864</v>
      </c>
      <c r="F4192" t="s">
        <v>5494</v>
      </c>
      <c r="G4192" t="s">
        <v>5495</v>
      </c>
    </row>
    <row r="4193" spans="1:7" x14ac:dyDescent="0.2">
      <c r="A4193" t="s">
        <v>8183</v>
      </c>
      <c r="B4193" t="s">
        <v>15879</v>
      </c>
      <c r="C4193" t="s">
        <v>15880</v>
      </c>
      <c r="D4193" t="s">
        <v>15864</v>
      </c>
      <c r="E4193" t="s">
        <v>15864</v>
      </c>
      <c r="F4193" t="s">
        <v>5496</v>
      </c>
      <c r="G4193" t="s">
        <v>5497</v>
      </c>
    </row>
    <row r="4194" spans="1:7" x14ac:dyDescent="0.2">
      <c r="A4194" t="s">
        <v>8183</v>
      </c>
      <c r="B4194" t="s">
        <v>15881</v>
      </c>
      <c r="C4194" t="s">
        <v>15882</v>
      </c>
      <c r="D4194" t="s">
        <v>15864</v>
      </c>
      <c r="E4194" t="s">
        <v>15864</v>
      </c>
      <c r="F4194" t="s">
        <v>5498</v>
      </c>
      <c r="G4194" t="s">
        <v>5499</v>
      </c>
    </row>
    <row r="4195" spans="1:7" x14ac:dyDescent="0.2">
      <c r="A4195" t="s">
        <v>8282</v>
      </c>
      <c r="B4195" t="s">
        <v>15883</v>
      </c>
      <c r="C4195" t="s">
        <v>15884</v>
      </c>
      <c r="D4195" t="s">
        <v>15864</v>
      </c>
      <c r="E4195" t="s">
        <v>15864</v>
      </c>
      <c r="F4195" t="s">
        <v>19511</v>
      </c>
      <c r="G4195" t="s">
        <v>5500</v>
      </c>
    </row>
    <row r="4196" spans="1:7" x14ac:dyDescent="0.2">
      <c r="A4196" t="s">
        <v>8183</v>
      </c>
      <c r="B4196" t="s">
        <v>15885</v>
      </c>
      <c r="C4196" t="s">
        <v>15886</v>
      </c>
      <c r="D4196" t="s">
        <v>15864</v>
      </c>
      <c r="E4196" t="s">
        <v>15864</v>
      </c>
      <c r="F4196" t="s">
        <v>19511</v>
      </c>
      <c r="G4196" t="s">
        <v>5501</v>
      </c>
    </row>
    <row r="4197" spans="1:7" x14ac:dyDescent="0.2">
      <c r="A4197" t="s">
        <v>8186</v>
      </c>
      <c r="B4197" t="s">
        <v>15887</v>
      </c>
      <c r="C4197" t="s">
        <v>15888</v>
      </c>
      <c r="D4197" t="s">
        <v>15864</v>
      </c>
      <c r="E4197" t="s">
        <v>15864</v>
      </c>
      <c r="F4197" t="s">
        <v>5502</v>
      </c>
      <c r="G4197" t="s">
        <v>5503</v>
      </c>
    </row>
    <row r="4198" spans="1:7" x14ac:dyDescent="0.2">
      <c r="A4198" t="s">
        <v>8186</v>
      </c>
      <c r="B4198" t="s">
        <v>15889</v>
      </c>
      <c r="C4198" t="s">
        <v>15890</v>
      </c>
      <c r="D4198" t="s">
        <v>15864</v>
      </c>
      <c r="E4198" t="s">
        <v>15864</v>
      </c>
      <c r="F4198" t="s">
        <v>5504</v>
      </c>
      <c r="G4198" t="s">
        <v>5505</v>
      </c>
    </row>
    <row r="4199" spans="1:7" x14ac:dyDescent="0.2">
      <c r="A4199" t="s">
        <v>8186</v>
      </c>
      <c r="B4199" t="s">
        <v>15891</v>
      </c>
      <c r="C4199" t="s">
        <v>15892</v>
      </c>
      <c r="D4199" t="s">
        <v>15864</v>
      </c>
      <c r="E4199" t="s">
        <v>15864</v>
      </c>
      <c r="F4199" t="s">
        <v>5506</v>
      </c>
      <c r="G4199" t="s">
        <v>5507</v>
      </c>
    </row>
    <row r="4200" spans="1:7" x14ac:dyDescent="0.2">
      <c r="A4200" t="s">
        <v>8186</v>
      </c>
      <c r="B4200" t="s">
        <v>15893</v>
      </c>
      <c r="C4200" t="s">
        <v>15894</v>
      </c>
      <c r="D4200" t="s">
        <v>15864</v>
      </c>
      <c r="E4200" t="s">
        <v>15864</v>
      </c>
      <c r="F4200" t="s">
        <v>5508</v>
      </c>
      <c r="G4200" t="s">
        <v>5509</v>
      </c>
    </row>
    <row r="4201" spans="1:7" x14ac:dyDescent="0.2">
      <c r="A4201" t="s">
        <v>8171</v>
      </c>
      <c r="B4201" t="s">
        <v>15895</v>
      </c>
      <c r="C4201" t="s">
        <v>15896</v>
      </c>
      <c r="D4201" t="s">
        <v>15864</v>
      </c>
      <c r="E4201" t="s">
        <v>15864</v>
      </c>
      <c r="F4201" t="s">
        <v>5510</v>
      </c>
      <c r="G4201" t="s">
        <v>5511</v>
      </c>
    </row>
    <row r="4202" spans="1:7" x14ac:dyDescent="0.2">
      <c r="A4202" t="s">
        <v>8183</v>
      </c>
      <c r="B4202" t="s">
        <v>15897</v>
      </c>
      <c r="C4202" t="s">
        <v>15898</v>
      </c>
      <c r="D4202" t="s">
        <v>15864</v>
      </c>
      <c r="E4202" t="s">
        <v>15864</v>
      </c>
      <c r="F4202" t="s">
        <v>5512</v>
      </c>
      <c r="G4202" t="s">
        <v>5513</v>
      </c>
    </row>
    <row r="4203" spans="1:7" x14ac:dyDescent="0.2">
      <c r="A4203" t="s">
        <v>8183</v>
      </c>
      <c r="B4203" t="s">
        <v>15899</v>
      </c>
      <c r="C4203" t="s">
        <v>15900</v>
      </c>
      <c r="D4203" t="s">
        <v>15864</v>
      </c>
      <c r="E4203" t="s">
        <v>15864</v>
      </c>
      <c r="F4203" t="s">
        <v>5514</v>
      </c>
      <c r="G4203" t="s">
        <v>5515</v>
      </c>
    </row>
    <row r="4204" spans="1:7" x14ac:dyDescent="0.2">
      <c r="A4204" t="s">
        <v>8186</v>
      </c>
      <c r="B4204" t="s">
        <v>15901</v>
      </c>
      <c r="C4204" t="s">
        <v>15902</v>
      </c>
      <c r="D4204" t="s">
        <v>15864</v>
      </c>
      <c r="E4204" t="s">
        <v>15864</v>
      </c>
      <c r="F4204" t="s">
        <v>5516</v>
      </c>
      <c r="G4204" t="s">
        <v>5517</v>
      </c>
    </row>
    <row r="4205" spans="1:7" x14ac:dyDescent="0.2">
      <c r="A4205" t="s">
        <v>8183</v>
      </c>
      <c r="B4205" t="s">
        <v>15903</v>
      </c>
      <c r="C4205" t="s">
        <v>15904</v>
      </c>
      <c r="D4205" t="s">
        <v>15864</v>
      </c>
      <c r="E4205" t="s">
        <v>15864</v>
      </c>
      <c r="F4205" t="s">
        <v>5518</v>
      </c>
      <c r="G4205" t="s">
        <v>5519</v>
      </c>
    </row>
    <row r="4206" spans="1:7" x14ac:dyDescent="0.2">
      <c r="A4206" t="s">
        <v>8186</v>
      </c>
      <c r="B4206" t="s">
        <v>15905</v>
      </c>
      <c r="C4206" t="s">
        <v>15906</v>
      </c>
      <c r="D4206" t="s">
        <v>15864</v>
      </c>
      <c r="E4206" t="s">
        <v>19511</v>
      </c>
      <c r="F4206" t="s">
        <v>5520</v>
      </c>
      <c r="G4206" t="s">
        <v>5521</v>
      </c>
    </row>
    <row r="4207" spans="1:7" x14ac:dyDescent="0.2">
      <c r="A4207" t="s">
        <v>8183</v>
      </c>
      <c r="B4207" t="s">
        <v>15907</v>
      </c>
      <c r="C4207" t="s">
        <v>15908</v>
      </c>
      <c r="D4207" t="s">
        <v>15864</v>
      </c>
      <c r="E4207" t="s">
        <v>19511</v>
      </c>
      <c r="F4207" t="s">
        <v>5522</v>
      </c>
      <c r="G4207" t="s">
        <v>5523</v>
      </c>
    </row>
    <row r="4208" spans="1:7" x14ac:dyDescent="0.2">
      <c r="A4208" t="s">
        <v>8216</v>
      </c>
      <c r="B4208" t="s">
        <v>15909</v>
      </c>
      <c r="C4208" t="s">
        <v>19511</v>
      </c>
      <c r="D4208" t="s">
        <v>15864</v>
      </c>
      <c r="E4208" t="s">
        <v>19511</v>
      </c>
      <c r="F4208" t="s">
        <v>5524</v>
      </c>
      <c r="G4208" t="s">
        <v>5525</v>
      </c>
    </row>
    <row r="4209" spans="1:7" x14ac:dyDescent="0.2">
      <c r="A4209" t="s">
        <v>8177</v>
      </c>
      <c r="B4209" t="s">
        <v>15910</v>
      </c>
      <c r="C4209" t="s">
        <v>5526</v>
      </c>
      <c r="D4209" t="s">
        <v>15864</v>
      </c>
      <c r="E4209" t="s">
        <v>15864</v>
      </c>
      <c r="F4209" t="s">
        <v>5527</v>
      </c>
      <c r="G4209" t="s">
        <v>5528</v>
      </c>
    </row>
    <row r="4210" spans="1:7" x14ac:dyDescent="0.2">
      <c r="A4210" t="s">
        <v>8216</v>
      </c>
      <c r="B4210" t="s">
        <v>15911</v>
      </c>
      <c r="C4210" t="s">
        <v>15912</v>
      </c>
      <c r="D4210" t="s">
        <v>15864</v>
      </c>
      <c r="E4210" t="s">
        <v>19511</v>
      </c>
      <c r="F4210" t="s">
        <v>19511</v>
      </c>
      <c r="G4210" t="s">
        <v>5529</v>
      </c>
    </row>
    <row r="4211" spans="1:7" x14ac:dyDescent="0.2">
      <c r="A4211" t="s">
        <v>8216</v>
      </c>
      <c r="B4211" t="s">
        <v>15913</v>
      </c>
      <c r="C4211" t="s">
        <v>15914</v>
      </c>
      <c r="D4211" t="s">
        <v>15864</v>
      </c>
      <c r="E4211" t="s">
        <v>19511</v>
      </c>
      <c r="F4211" t="s">
        <v>19511</v>
      </c>
      <c r="G4211" t="s">
        <v>5530</v>
      </c>
    </row>
    <row r="4212" spans="1:7" x14ac:dyDescent="0.2">
      <c r="A4212" t="s">
        <v>8186</v>
      </c>
      <c r="B4212" t="s">
        <v>15915</v>
      </c>
      <c r="C4212" t="s">
        <v>15916</v>
      </c>
      <c r="D4212" t="s">
        <v>15864</v>
      </c>
      <c r="E4212" t="s">
        <v>19511</v>
      </c>
      <c r="F4212" t="s">
        <v>19511</v>
      </c>
      <c r="G4212" t="s">
        <v>5531</v>
      </c>
    </row>
    <row r="4213" spans="1:7" x14ac:dyDescent="0.2">
      <c r="A4213" t="s">
        <v>8220</v>
      </c>
      <c r="B4213" t="s">
        <v>15917</v>
      </c>
      <c r="C4213" t="s">
        <v>19511</v>
      </c>
      <c r="D4213" t="s">
        <v>15864</v>
      </c>
      <c r="E4213" t="s">
        <v>19511</v>
      </c>
      <c r="F4213" t="s">
        <v>19511</v>
      </c>
      <c r="G4213" t="s">
        <v>19511</v>
      </c>
    </row>
    <row r="4214" spans="1:7" x14ac:dyDescent="0.2">
      <c r="A4214" t="s">
        <v>8183</v>
      </c>
      <c r="B4214" t="s">
        <v>15918</v>
      </c>
      <c r="C4214" t="s">
        <v>15919</v>
      </c>
      <c r="D4214" t="s">
        <v>15864</v>
      </c>
      <c r="E4214" t="s">
        <v>19511</v>
      </c>
      <c r="F4214" t="s">
        <v>5532</v>
      </c>
      <c r="G4214" t="s">
        <v>5533</v>
      </c>
    </row>
    <row r="4215" spans="1:7" x14ac:dyDescent="0.2">
      <c r="A4215" t="s">
        <v>8183</v>
      </c>
      <c r="B4215" t="s">
        <v>15920</v>
      </c>
      <c r="C4215" t="s">
        <v>15921</v>
      </c>
      <c r="D4215" t="s">
        <v>15864</v>
      </c>
      <c r="E4215" t="s">
        <v>19511</v>
      </c>
      <c r="F4215" t="s">
        <v>19511</v>
      </c>
      <c r="G4215" t="s">
        <v>5534</v>
      </c>
    </row>
    <row r="4216" spans="1:7" x14ac:dyDescent="0.2">
      <c r="A4216" t="s">
        <v>8183</v>
      </c>
      <c r="B4216" t="s">
        <v>15922</v>
      </c>
      <c r="C4216" t="s">
        <v>15923</v>
      </c>
      <c r="D4216" t="s">
        <v>15864</v>
      </c>
      <c r="E4216" t="s">
        <v>19511</v>
      </c>
      <c r="F4216" t="s">
        <v>5535</v>
      </c>
      <c r="G4216" t="s">
        <v>5536</v>
      </c>
    </row>
    <row r="4217" spans="1:7" x14ac:dyDescent="0.2">
      <c r="A4217" t="s">
        <v>8183</v>
      </c>
      <c r="B4217" t="s">
        <v>15924</v>
      </c>
      <c r="C4217" t="s">
        <v>5537</v>
      </c>
      <c r="D4217" t="s">
        <v>15864</v>
      </c>
      <c r="E4217" t="s">
        <v>15864</v>
      </c>
      <c r="F4217" t="s">
        <v>19511</v>
      </c>
      <c r="G4217" t="s">
        <v>5538</v>
      </c>
    </row>
    <row r="4218" spans="1:7" x14ac:dyDescent="0.2">
      <c r="A4218" t="s">
        <v>8174</v>
      </c>
      <c r="B4218" t="s">
        <v>15925</v>
      </c>
      <c r="C4218" t="s">
        <v>5539</v>
      </c>
      <c r="D4218" t="s">
        <v>15864</v>
      </c>
      <c r="E4218" t="s">
        <v>15864</v>
      </c>
      <c r="F4218" t="s">
        <v>19511</v>
      </c>
      <c r="G4218" t="s">
        <v>5540</v>
      </c>
    </row>
    <row r="4219" spans="1:7" x14ac:dyDescent="0.2">
      <c r="A4219" t="s">
        <v>8174</v>
      </c>
      <c r="B4219" t="s">
        <v>15926</v>
      </c>
      <c r="C4219" t="s">
        <v>5541</v>
      </c>
      <c r="D4219" t="s">
        <v>15864</v>
      </c>
      <c r="E4219" t="s">
        <v>15864</v>
      </c>
      <c r="F4219" t="s">
        <v>19511</v>
      </c>
      <c r="G4219" t="s">
        <v>5542</v>
      </c>
    </row>
    <row r="4220" spans="1:7" x14ac:dyDescent="0.2">
      <c r="A4220" t="s">
        <v>8174</v>
      </c>
      <c r="B4220" t="s">
        <v>15927</v>
      </c>
      <c r="C4220" t="s">
        <v>5541</v>
      </c>
      <c r="D4220" t="s">
        <v>15864</v>
      </c>
      <c r="E4220" t="s">
        <v>15864</v>
      </c>
      <c r="F4220" t="s">
        <v>19511</v>
      </c>
      <c r="G4220" t="s">
        <v>5542</v>
      </c>
    </row>
    <row r="4221" spans="1:7" x14ac:dyDescent="0.2">
      <c r="A4221" t="s">
        <v>8183</v>
      </c>
      <c r="B4221" t="s">
        <v>15928</v>
      </c>
      <c r="C4221" t="s">
        <v>5543</v>
      </c>
      <c r="D4221" t="s">
        <v>15864</v>
      </c>
      <c r="E4221" t="s">
        <v>15864</v>
      </c>
      <c r="F4221" t="s">
        <v>19511</v>
      </c>
      <c r="G4221" t="s">
        <v>5544</v>
      </c>
    </row>
    <row r="4222" spans="1:7" x14ac:dyDescent="0.2">
      <c r="A4222" t="s">
        <v>8216</v>
      </c>
      <c r="B4222" t="s">
        <v>15929</v>
      </c>
      <c r="C4222" t="s">
        <v>7348</v>
      </c>
      <c r="D4222" t="s">
        <v>15930</v>
      </c>
      <c r="E4222" t="s">
        <v>19511</v>
      </c>
      <c r="F4222" t="s">
        <v>19511</v>
      </c>
      <c r="G4222" t="s">
        <v>5545</v>
      </c>
    </row>
    <row r="4223" spans="1:7" x14ac:dyDescent="0.2">
      <c r="A4223" t="s">
        <v>8174</v>
      </c>
      <c r="B4223" t="s">
        <v>15931</v>
      </c>
      <c r="C4223" t="s">
        <v>15932</v>
      </c>
      <c r="D4223" t="s">
        <v>15930</v>
      </c>
      <c r="E4223" t="s">
        <v>19511</v>
      </c>
      <c r="F4223" t="s">
        <v>19511</v>
      </c>
      <c r="G4223" t="s">
        <v>5546</v>
      </c>
    </row>
    <row r="4224" spans="1:7" x14ac:dyDescent="0.2">
      <c r="A4224" t="s">
        <v>8171</v>
      </c>
      <c r="B4224" t="s">
        <v>15933</v>
      </c>
      <c r="C4224" t="s">
        <v>15934</v>
      </c>
      <c r="D4224" t="s">
        <v>15930</v>
      </c>
      <c r="E4224" t="s">
        <v>15930</v>
      </c>
      <c r="F4224" t="s">
        <v>19511</v>
      </c>
      <c r="G4224" t="s">
        <v>5547</v>
      </c>
    </row>
    <row r="4225" spans="1:7" x14ac:dyDescent="0.2">
      <c r="A4225" t="s">
        <v>8216</v>
      </c>
      <c r="B4225" t="s">
        <v>15935</v>
      </c>
      <c r="C4225" t="s">
        <v>15936</v>
      </c>
      <c r="D4225" t="s">
        <v>15930</v>
      </c>
      <c r="E4225" t="s">
        <v>15930</v>
      </c>
      <c r="F4225" t="s">
        <v>19511</v>
      </c>
      <c r="G4225" t="s">
        <v>5548</v>
      </c>
    </row>
    <row r="4226" spans="1:7" x14ac:dyDescent="0.2">
      <c r="A4226" t="s">
        <v>8216</v>
      </c>
      <c r="B4226" t="s">
        <v>15937</v>
      </c>
      <c r="C4226" t="s">
        <v>19511</v>
      </c>
      <c r="D4226" t="s">
        <v>11775</v>
      </c>
      <c r="E4226" t="s">
        <v>19511</v>
      </c>
      <c r="F4226" t="s">
        <v>19511</v>
      </c>
      <c r="G4226" t="s">
        <v>19511</v>
      </c>
    </row>
    <row r="4227" spans="1:7" x14ac:dyDescent="0.2">
      <c r="A4227" t="s">
        <v>8285</v>
      </c>
      <c r="B4227" t="s">
        <v>15938</v>
      </c>
      <c r="C4227" t="s">
        <v>19511</v>
      </c>
      <c r="D4227" t="s">
        <v>11775</v>
      </c>
      <c r="E4227" t="s">
        <v>15938</v>
      </c>
      <c r="F4227" t="s">
        <v>19511</v>
      </c>
      <c r="G4227" t="s">
        <v>19511</v>
      </c>
    </row>
    <row r="4228" spans="1:7" x14ac:dyDescent="0.2">
      <c r="A4228" t="s">
        <v>8282</v>
      </c>
      <c r="B4228" t="s">
        <v>15939</v>
      </c>
      <c r="C4228" t="s">
        <v>15940</v>
      </c>
      <c r="D4228" t="s">
        <v>11775</v>
      </c>
      <c r="E4228" t="s">
        <v>11775</v>
      </c>
      <c r="F4228" t="s">
        <v>5549</v>
      </c>
      <c r="G4228" t="s">
        <v>5550</v>
      </c>
    </row>
    <row r="4229" spans="1:7" x14ac:dyDescent="0.2">
      <c r="A4229" t="s">
        <v>8183</v>
      </c>
      <c r="B4229" t="s">
        <v>15941</v>
      </c>
      <c r="C4229" t="s">
        <v>15942</v>
      </c>
      <c r="D4229" t="s">
        <v>11775</v>
      </c>
      <c r="E4229" t="s">
        <v>11775</v>
      </c>
      <c r="F4229" t="s">
        <v>19511</v>
      </c>
      <c r="G4229" t="s">
        <v>5551</v>
      </c>
    </row>
    <row r="4230" spans="1:7" x14ac:dyDescent="0.2">
      <c r="A4230" t="s">
        <v>8171</v>
      </c>
      <c r="B4230" t="s">
        <v>15943</v>
      </c>
      <c r="C4230" t="s">
        <v>15944</v>
      </c>
      <c r="D4230" t="s">
        <v>11775</v>
      </c>
      <c r="E4230" t="s">
        <v>11775</v>
      </c>
      <c r="F4230" t="s">
        <v>5552</v>
      </c>
      <c r="G4230" t="s">
        <v>5553</v>
      </c>
    </row>
    <row r="4231" spans="1:7" x14ac:dyDescent="0.2">
      <c r="A4231" t="s">
        <v>8177</v>
      </c>
      <c r="B4231" t="s">
        <v>15938</v>
      </c>
      <c r="C4231" t="s">
        <v>15945</v>
      </c>
      <c r="D4231" t="s">
        <v>11775</v>
      </c>
      <c r="E4231" t="s">
        <v>11775</v>
      </c>
      <c r="F4231" t="s">
        <v>19511</v>
      </c>
      <c r="G4231" t="s">
        <v>19511</v>
      </c>
    </row>
    <row r="4232" spans="1:7" x14ac:dyDescent="0.2">
      <c r="A4232" t="s">
        <v>8186</v>
      </c>
      <c r="B4232" t="s">
        <v>15946</v>
      </c>
      <c r="C4232" t="s">
        <v>19511</v>
      </c>
      <c r="D4232" t="s">
        <v>11775</v>
      </c>
      <c r="E4232" t="s">
        <v>19511</v>
      </c>
      <c r="F4232" t="s">
        <v>19511</v>
      </c>
      <c r="G4232" t="s">
        <v>19511</v>
      </c>
    </row>
    <row r="4233" spans="1:7" x14ac:dyDescent="0.2">
      <c r="A4233" t="s">
        <v>8186</v>
      </c>
      <c r="B4233" t="s">
        <v>15947</v>
      </c>
      <c r="C4233" t="s">
        <v>15948</v>
      </c>
      <c r="D4233" t="s">
        <v>11775</v>
      </c>
      <c r="E4233" t="s">
        <v>11775</v>
      </c>
      <c r="F4233" t="s">
        <v>19511</v>
      </c>
      <c r="G4233" t="s">
        <v>5554</v>
      </c>
    </row>
    <row r="4234" spans="1:7" x14ac:dyDescent="0.2">
      <c r="A4234" t="s">
        <v>8186</v>
      </c>
      <c r="B4234" t="s">
        <v>15949</v>
      </c>
      <c r="C4234" t="s">
        <v>15950</v>
      </c>
      <c r="D4234" t="s">
        <v>11775</v>
      </c>
      <c r="E4234" t="s">
        <v>11775</v>
      </c>
      <c r="F4234" t="s">
        <v>5555</v>
      </c>
      <c r="G4234" t="s">
        <v>5556</v>
      </c>
    </row>
    <row r="4235" spans="1:7" x14ac:dyDescent="0.2">
      <c r="A4235" t="s">
        <v>8186</v>
      </c>
      <c r="B4235" t="s">
        <v>15951</v>
      </c>
      <c r="C4235" t="s">
        <v>15952</v>
      </c>
      <c r="D4235" t="s">
        <v>11775</v>
      </c>
      <c r="E4235" t="s">
        <v>11775</v>
      </c>
      <c r="F4235" t="s">
        <v>5557</v>
      </c>
      <c r="G4235" t="s">
        <v>5558</v>
      </c>
    </row>
    <row r="4236" spans="1:7" x14ac:dyDescent="0.2">
      <c r="A4236" t="s">
        <v>8186</v>
      </c>
      <c r="B4236" t="s">
        <v>15953</v>
      </c>
      <c r="C4236" t="s">
        <v>15954</v>
      </c>
      <c r="D4236" t="s">
        <v>11775</v>
      </c>
      <c r="E4236" t="s">
        <v>11775</v>
      </c>
      <c r="F4236" t="s">
        <v>19511</v>
      </c>
      <c r="G4236" t="s">
        <v>5559</v>
      </c>
    </row>
    <row r="4237" spans="1:7" x14ac:dyDescent="0.2">
      <c r="A4237" t="s">
        <v>8183</v>
      </c>
      <c r="B4237" t="s">
        <v>15955</v>
      </c>
      <c r="C4237" t="s">
        <v>15956</v>
      </c>
      <c r="D4237" t="s">
        <v>11775</v>
      </c>
      <c r="E4237" t="s">
        <v>11775</v>
      </c>
      <c r="F4237" t="s">
        <v>5560</v>
      </c>
      <c r="G4237" t="s">
        <v>5561</v>
      </c>
    </row>
    <row r="4238" spans="1:7" x14ac:dyDescent="0.2">
      <c r="A4238" t="s">
        <v>8186</v>
      </c>
      <c r="B4238" t="s">
        <v>15957</v>
      </c>
      <c r="C4238" t="s">
        <v>15958</v>
      </c>
      <c r="D4238" t="s">
        <v>11775</v>
      </c>
      <c r="E4238" t="s">
        <v>11775</v>
      </c>
      <c r="F4238" t="s">
        <v>19511</v>
      </c>
      <c r="G4238" t="s">
        <v>19511</v>
      </c>
    </row>
    <row r="4239" spans="1:7" x14ac:dyDescent="0.2">
      <c r="A4239" t="s">
        <v>8216</v>
      </c>
      <c r="B4239" t="s">
        <v>15959</v>
      </c>
      <c r="C4239" t="s">
        <v>15960</v>
      </c>
      <c r="D4239" t="s">
        <v>11775</v>
      </c>
      <c r="E4239" t="s">
        <v>15961</v>
      </c>
      <c r="F4239" t="s">
        <v>5562</v>
      </c>
      <c r="G4239" t="s">
        <v>19511</v>
      </c>
    </row>
    <row r="4240" spans="1:7" x14ac:dyDescent="0.2">
      <c r="A4240" t="s">
        <v>8186</v>
      </c>
      <c r="B4240" t="s">
        <v>15962</v>
      </c>
      <c r="C4240" t="s">
        <v>15963</v>
      </c>
      <c r="D4240" t="s">
        <v>11775</v>
      </c>
      <c r="E4240" t="s">
        <v>15964</v>
      </c>
      <c r="F4240" t="s">
        <v>5563</v>
      </c>
      <c r="G4240" t="s">
        <v>5564</v>
      </c>
    </row>
    <row r="4241" spans="1:7" x14ac:dyDescent="0.2">
      <c r="A4241" t="s">
        <v>8186</v>
      </c>
      <c r="B4241" t="s">
        <v>15965</v>
      </c>
      <c r="C4241" t="s">
        <v>15966</v>
      </c>
      <c r="D4241" t="s">
        <v>11775</v>
      </c>
      <c r="E4241" t="s">
        <v>11775</v>
      </c>
      <c r="F4241" t="s">
        <v>19511</v>
      </c>
      <c r="G4241" t="s">
        <v>19511</v>
      </c>
    </row>
    <row r="4242" spans="1:7" x14ac:dyDescent="0.2">
      <c r="A4242" t="s">
        <v>8183</v>
      </c>
      <c r="B4242" t="s">
        <v>15967</v>
      </c>
      <c r="C4242" t="s">
        <v>15968</v>
      </c>
      <c r="D4242" t="s">
        <v>11775</v>
      </c>
      <c r="E4242" t="s">
        <v>11775</v>
      </c>
      <c r="F4242" t="s">
        <v>5565</v>
      </c>
      <c r="G4242" t="s">
        <v>5566</v>
      </c>
    </row>
    <row r="4243" spans="1:7" x14ac:dyDescent="0.2">
      <c r="A4243" t="s">
        <v>8171</v>
      </c>
      <c r="B4243" t="s">
        <v>15969</v>
      </c>
      <c r="C4243" t="s">
        <v>15970</v>
      </c>
      <c r="D4243" t="s">
        <v>11775</v>
      </c>
      <c r="E4243" t="s">
        <v>11775</v>
      </c>
      <c r="F4243" t="s">
        <v>19511</v>
      </c>
      <c r="G4243" t="s">
        <v>5567</v>
      </c>
    </row>
    <row r="4244" spans="1:7" x14ac:dyDescent="0.2">
      <c r="A4244" t="s">
        <v>8282</v>
      </c>
      <c r="B4244" t="s">
        <v>15971</v>
      </c>
      <c r="C4244" t="s">
        <v>15972</v>
      </c>
      <c r="D4244" t="s">
        <v>11775</v>
      </c>
      <c r="E4244" t="s">
        <v>11775</v>
      </c>
      <c r="F4244" t="s">
        <v>5568</v>
      </c>
      <c r="G4244" t="s">
        <v>5569</v>
      </c>
    </row>
    <row r="4245" spans="1:7" x14ac:dyDescent="0.2">
      <c r="A4245" t="s">
        <v>8183</v>
      </c>
      <c r="B4245" t="s">
        <v>15973</v>
      </c>
      <c r="C4245" t="s">
        <v>15974</v>
      </c>
      <c r="D4245" t="s">
        <v>11775</v>
      </c>
      <c r="E4245" t="s">
        <v>11775</v>
      </c>
      <c r="F4245" t="s">
        <v>19511</v>
      </c>
      <c r="G4245" t="s">
        <v>5570</v>
      </c>
    </row>
    <row r="4246" spans="1:7" x14ac:dyDescent="0.2">
      <c r="A4246" t="s">
        <v>8216</v>
      </c>
      <c r="B4246" t="s">
        <v>15975</v>
      </c>
      <c r="C4246" t="s">
        <v>15976</v>
      </c>
      <c r="D4246" t="s">
        <v>11775</v>
      </c>
      <c r="E4246" t="s">
        <v>11775</v>
      </c>
      <c r="F4246" t="s">
        <v>5571</v>
      </c>
      <c r="G4246" t="s">
        <v>5572</v>
      </c>
    </row>
    <row r="4247" spans="1:7" x14ac:dyDescent="0.2">
      <c r="A4247" t="s">
        <v>8220</v>
      </c>
      <c r="B4247" t="s">
        <v>8250</v>
      </c>
      <c r="C4247" t="s">
        <v>19511</v>
      </c>
      <c r="D4247" t="s">
        <v>11775</v>
      </c>
      <c r="E4247" t="s">
        <v>11775</v>
      </c>
      <c r="F4247" t="s">
        <v>5573</v>
      </c>
      <c r="G4247" t="s">
        <v>5574</v>
      </c>
    </row>
    <row r="4248" spans="1:7" x14ac:dyDescent="0.2">
      <c r="A4248" t="s">
        <v>8177</v>
      </c>
      <c r="B4248" t="s">
        <v>15977</v>
      </c>
      <c r="C4248" t="s">
        <v>15978</v>
      </c>
      <c r="D4248" t="s">
        <v>11775</v>
      </c>
      <c r="E4248" t="s">
        <v>11775</v>
      </c>
      <c r="F4248" t="s">
        <v>5575</v>
      </c>
      <c r="G4248" t="s">
        <v>5576</v>
      </c>
    </row>
    <row r="4249" spans="1:7" x14ac:dyDescent="0.2">
      <c r="A4249" t="s">
        <v>8216</v>
      </c>
      <c r="B4249" t="s">
        <v>15979</v>
      </c>
      <c r="C4249" t="s">
        <v>19511</v>
      </c>
      <c r="D4249" t="s">
        <v>11775</v>
      </c>
      <c r="E4249" t="s">
        <v>19511</v>
      </c>
      <c r="F4249" t="s">
        <v>5577</v>
      </c>
      <c r="G4249" t="s">
        <v>5578</v>
      </c>
    </row>
    <row r="4250" spans="1:7" x14ac:dyDescent="0.2">
      <c r="A4250" t="s">
        <v>8171</v>
      </c>
      <c r="B4250" t="s">
        <v>15980</v>
      </c>
      <c r="C4250" t="s">
        <v>15981</v>
      </c>
      <c r="D4250" t="s">
        <v>11775</v>
      </c>
      <c r="E4250" t="s">
        <v>11775</v>
      </c>
      <c r="F4250" t="s">
        <v>5579</v>
      </c>
      <c r="G4250" t="s">
        <v>5580</v>
      </c>
    </row>
    <row r="4251" spans="1:7" x14ac:dyDescent="0.2">
      <c r="A4251" t="s">
        <v>8183</v>
      </c>
      <c r="B4251" t="s">
        <v>15982</v>
      </c>
      <c r="C4251" t="s">
        <v>15983</v>
      </c>
      <c r="D4251" t="s">
        <v>11775</v>
      </c>
      <c r="E4251" t="s">
        <v>19511</v>
      </c>
      <c r="F4251" t="s">
        <v>19511</v>
      </c>
      <c r="G4251" t="s">
        <v>5581</v>
      </c>
    </row>
    <row r="4252" spans="1:7" x14ac:dyDescent="0.2">
      <c r="A4252" t="s">
        <v>8171</v>
      </c>
      <c r="B4252" t="s">
        <v>15984</v>
      </c>
      <c r="C4252" t="s">
        <v>15985</v>
      </c>
      <c r="D4252" t="s">
        <v>11775</v>
      </c>
      <c r="E4252" t="s">
        <v>19511</v>
      </c>
      <c r="F4252" t="s">
        <v>5582</v>
      </c>
      <c r="G4252" t="s">
        <v>5583</v>
      </c>
    </row>
    <row r="4253" spans="1:7" x14ac:dyDescent="0.2">
      <c r="A4253" t="s">
        <v>8216</v>
      </c>
      <c r="B4253" t="s">
        <v>15986</v>
      </c>
      <c r="C4253" t="s">
        <v>15987</v>
      </c>
      <c r="D4253" t="s">
        <v>11775</v>
      </c>
      <c r="E4253" t="s">
        <v>19511</v>
      </c>
      <c r="F4253" t="s">
        <v>5584</v>
      </c>
      <c r="G4253" t="s">
        <v>5585</v>
      </c>
    </row>
    <row r="4254" spans="1:7" x14ac:dyDescent="0.2">
      <c r="A4254" t="s">
        <v>8186</v>
      </c>
      <c r="B4254" t="s">
        <v>15988</v>
      </c>
      <c r="C4254" t="s">
        <v>15989</v>
      </c>
      <c r="D4254" t="s">
        <v>11775</v>
      </c>
      <c r="E4254" t="s">
        <v>19511</v>
      </c>
      <c r="F4254" t="s">
        <v>19511</v>
      </c>
      <c r="G4254" t="s">
        <v>5586</v>
      </c>
    </row>
    <row r="4255" spans="1:7" x14ac:dyDescent="0.2">
      <c r="A4255" t="s">
        <v>8183</v>
      </c>
      <c r="B4255" t="s">
        <v>15990</v>
      </c>
      <c r="C4255" t="s">
        <v>15991</v>
      </c>
      <c r="D4255" t="s">
        <v>11775</v>
      </c>
      <c r="E4255" t="s">
        <v>19511</v>
      </c>
      <c r="F4255" t="s">
        <v>19511</v>
      </c>
      <c r="G4255" t="s">
        <v>5587</v>
      </c>
    </row>
    <row r="4256" spans="1:7" x14ac:dyDescent="0.2">
      <c r="A4256" t="s">
        <v>8171</v>
      </c>
      <c r="B4256" t="s">
        <v>15992</v>
      </c>
      <c r="C4256" t="s">
        <v>15993</v>
      </c>
      <c r="D4256" t="s">
        <v>11775</v>
      </c>
      <c r="E4256" t="s">
        <v>15994</v>
      </c>
      <c r="F4256" t="s">
        <v>19511</v>
      </c>
      <c r="G4256" t="s">
        <v>5588</v>
      </c>
    </row>
    <row r="4257" spans="1:7" x14ac:dyDescent="0.2">
      <c r="A4257" t="s">
        <v>8183</v>
      </c>
      <c r="B4257" t="s">
        <v>15995</v>
      </c>
      <c r="C4257" t="s">
        <v>5589</v>
      </c>
      <c r="D4257" t="s">
        <v>11775</v>
      </c>
      <c r="E4257" t="s">
        <v>11775</v>
      </c>
      <c r="F4257" t="s">
        <v>19511</v>
      </c>
      <c r="G4257" t="s">
        <v>5590</v>
      </c>
    </row>
    <row r="4258" spans="1:7" x14ac:dyDescent="0.2">
      <c r="A4258" t="s">
        <v>8216</v>
      </c>
      <c r="B4258" t="s">
        <v>15996</v>
      </c>
      <c r="C4258" t="s">
        <v>15997</v>
      </c>
      <c r="D4258" t="s">
        <v>11775</v>
      </c>
      <c r="E4258" t="s">
        <v>19511</v>
      </c>
      <c r="F4258" t="s">
        <v>19511</v>
      </c>
      <c r="G4258" t="s">
        <v>5591</v>
      </c>
    </row>
    <row r="4259" spans="1:7" x14ac:dyDescent="0.2">
      <c r="A4259" t="s">
        <v>8186</v>
      </c>
      <c r="B4259" t="s">
        <v>15998</v>
      </c>
      <c r="C4259" t="s">
        <v>19511</v>
      </c>
      <c r="D4259" t="s">
        <v>11775</v>
      </c>
      <c r="E4259" t="s">
        <v>15999</v>
      </c>
      <c r="F4259" t="s">
        <v>19511</v>
      </c>
      <c r="G4259" t="s">
        <v>5592</v>
      </c>
    </row>
    <row r="4260" spans="1:7" x14ac:dyDescent="0.2">
      <c r="A4260" t="s">
        <v>8216</v>
      </c>
      <c r="B4260" t="s">
        <v>16000</v>
      </c>
      <c r="C4260" t="s">
        <v>16001</v>
      </c>
      <c r="D4260" t="s">
        <v>16002</v>
      </c>
      <c r="E4260" t="s">
        <v>19511</v>
      </c>
      <c r="F4260" t="s">
        <v>19511</v>
      </c>
      <c r="G4260" t="s">
        <v>5593</v>
      </c>
    </row>
    <row r="4261" spans="1:7" x14ac:dyDescent="0.2">
      <c r="A4261" t="s">
        <v>8183</v>
      </c>
      <c r="B4261" t="s">
        <v>16003</v>
      </c>
      <c r="C4261" t="s">
        <v>16004</v>
      </c>
      <c r="D4261" t="s">
        <v>16002</v>
      </c>
      <c r="E4261" t="s">
        <v>19511</v>
      </c>
      <c r="F4261" t="s">
        <v>19511</v>
      </c>
      <c r="G4261" t="s">
        <v>5594</v>
      </c>
    </row>
    <row r="4262" spans="1:7" x14ac:dyDescent="0.2">
      <c r="A4262" t="s">
        <v>8183</v>
      </c>
      <c r="B4262" t="s">
        <v>16005</v>
      </c>
      <c r="C4262" t="s">
        <v>16006</v>
      </c>
      <c r="D4262" t="s">
        <v>16002</v>
      </c>
      <c r="E4262" t="s">
        <v>16007</v>
      </c>
      <c r="F4262" t="s">
        <v>19511</v>
      </c>
      <c r="G4262" t="s">
        <v>19511</v>
      </c>
    </row>
    <row r="4263" spans="1:7" x14ac:dyDescent="0.2">
      <c r="A4263" t="s">
        <v>8216</v>
      </c>
      <c r="B4263" t="s">
        <v>16008</v>
      </c>
      <c r="C4263" t="s">
        <v>16009</v>
      </c>
      <c r="D4263" t="s">
        <v>16002</v>
      </c>
      <c r="E4263" t="s">
        <v>16002</v>
      </c>
      <c r="F4263" t="s">
        <v>19511</v>
      </c>
      <c r="G4263" t="s">
        <v>5595</v>
      </c>
    </row>
    <row r="4264" spans="1:7" x14ac:dyDescent="0.2">
      <c r="A4264" t="s">
        <v>8174</v>
      </c>
      <c r="B4264" t="s">
        <v>16010</v>
      </c>
      <c r="C4264" t="s">
        <v>16011</v>
      </c>
      <c r="D4264" t="s">
        <v>16002</v>
      </c>
      <c r="E4264" t="s">
        <v>19511</v>
      </c>
      <c r="F4264" t="s">
        <v>19511</v>
      </c>
      <c r="G4264" t="s">
        <v>5596</v>
      </c>
    </row>
    <row r="4265" spans="1:7" x14ac:dyDescent="0.2">
      <c r="A4265" t="s">
        <v>8183</v>
      </c>
      <c r="B4265" t="s">
        <v>16012</v>
      </c>
      <c r="C4265" t="s">
        <v>16013</v>
      </c>
      <c r="D4265" t="s">
        <v>16002</v>
      </c>
      <c r="E4265" t="s">
        <v>19511</v>
      </c>
      <c r="F4265" t="s">
        <v>5597</v>
      </c>
      <c r="G4265" t="s">
        <v>5598</v>
      </c>
    </row>
    <row r="4266" spans="1:7" x14ac:dyDescent="0.2">
      <c r="A4266" t="s">
        <v>8183</v>
      </c>
      <c r="B4266" t="s">
        <v>16014</v>
      </c>
      <c r="C4266" t="s">
        <v>5599</v>
      </c>
      <c r="D4266" t="s">
        <v>16002</v>
      </c>
      <c r="E4266" t="s">
        <v>16002</v>
      </c>
      <c r="F4266" t="s">
        <v>19511</v>
      </c>
      <c r="G4266" t="s">
        <v>5596</v>
      </c>
    </row>
    <row r="4267" spans="1:7" x14ac:dyDescent="0.2">
      <c r="A4267" t="s">
        <v>8171</v>
      </c>
      <c r="B4267" t="s">
        <v>16015</v>
      </c>
      <c r="C4267" t="s">
        <v>16016</v>
      </c>
      <c r="D4267" t="s">
        <v>16002</v>
      </c>
      <c r="E4267" t="s">
        <v>16002</v>
      </c>
      <c r="F4267" t="s">
        <v>5600</v>
      </c>
      <c r="G4267" t="s">
        <v>5601</v>
      </c>
    </row>
    <row r="4268" spans="1:7" x14ac:dyDescent="0.2">
      <c r="A4268" t="s">
        <v>8174</v>
      </c>
      <c r="B4268" t="s">
        <v>16017</v>
      </c>
      <c r="C4268" t="s">
        <v>16018</v>
      </c>
      <c r="D4268" t="s">
        <v>16002</v>
      </c>
      <c r="E4268" t="s">
        <v>16002</v>
      </c>
      <c r="F4268" t="s">
        <v>19511</v>
      </c>
      <c r="G4268" t="s">
        <v>5602</v>
      </c>
    </row>
    <row r="4269" spans="1:7" x14ac:dyDescent="0.2">
      <c r="A4269" t="s">
        <v>8523</v>
      </c>
      <c r="B4269" t="s">
        <v>16019</v>
      </c>
      <c r="C4269" t="s">
        <v>5603</v>
      </c>
      <c r="D4269" t="s">
        <v>16002</v>
      </c>
      <c r="E4269" t="s">
        <v>16020</v>
      </c>
      <c r="F4269" t="s">
        <v>19511</v>
      </c>
      <c r="G4269" t="s">
        <v>5604</v>
      </c>
    </row>
    <row r="4270" spans="1:7" x14ac:dyDescent="0.2">
      <c r="A4270" t="s">
        <v>8183</v>
      </c>
      <c r="B4270" t="s">
        <v>16021</v>
      </c>
      <c r="C4270" t="s">
        <v>5605</v>
      </c>
      <c r="D4270" t="s">
        <v>16002</v>
      </c>
      <c r="E4270" t="s">
        <v>16022</v>
      </c>
      <c r="F4270" t="s">
        <v>19511</v>
      </c>
      <c r="G4270" t="s">
        <v>5606</v>
      </c>
    </row>
    <row r="4271" spans="1:7" x14ac:dyDescent="0.2">
      <c r="A4271" t="s">
        <v>8216</v>
      </c>
      <c r="B4271" t="s">
        <v>16023</v>
      </c>
      <c r="C4271" t="s">
        <v>16024</v>
      </c>
      <c r="D4271" t="s">
        <v>16002</v>
      </c>
      <c r="E4271" t="s">
        <v>16002</v>
      </c>
      <c r="F4271" t="s">
        <v>19511</v>
      </c>
      <c r="G4271" t="s">
        <v>5607</v>
      </c>
    </row>
    <row r="4272" spans="1:7" x14ac:dyDescent="0.2">
      <c r="A4272" t="s">
        <v>8174</v>
      </c>
      <c r="B4272" t="s">
        <v>16025</v>
      </c>
      <c r="C4272" t="s">
        <v>16026</v>
      </c>
      <c r="D4272" t="s">
        <v>16002</v>
      </c>
      <c r="E4272" t="s">
        <v>19511</v>
      </c>
      <c r="F4272" t="s">
        <v>19511</v>
      </c>
      <c r="G4272" t="s">
        <v>5608</v>
      </c>
    </row>
    <row r="4273" spans="1:7" x14ac:dyDescent="0.2">
      <c r="A4273" t="s">
        <v>8183</v>
      </c>
      <c r="B4273" t="s">
        <v>16027</v>
      </c>
      <c r="C4273" t="s">
        <v>16028</v>
      </c>
      <c r="D4273" t="s">
        <v>16002</v>
      </c>
      <c r="E4273" t="s">
        <v>19511</v>
      </c>
      <c r="F4273" t="s">
        <v>19511</v>
      </c>
      <c r="G4273" t="s">
        <v>5608</v>
      </c>
    </row>
    <row r="4274" spans="1:7" x14ac:dyDescent="0.2">
      <c r="A4274" t="s">
        <v>8171</v>
      </c>
      <c r="B4274" t="s">
        <v>16029</v>
      </c>
      <c r="C4274" t="s">
        <v>16030</v>
      </c>
      <c r="D4274" t="s">
        <v>16002</v>
      </c>
      <c r="E4274" t="s">
        <v>16031</v>
      </c>
      <c r="F4274" t="s">
        <v>19511</v>
      </c>
      <c r="G4274" t="s">
        <v>5609</v>
      </c>
    </row>
    <row r="4275" spans="1:7" x14ac:dyDescent="0.2">
      <c r="A4275" t="s">
        <v>8174</v>
      </c>
      <c r="B4275" t="s">
        <v>16032</v>
      </c>
      <c r="C4275" t="s">
        <v>16033</v>
      </c>
      <c r="D4275" t="s">
        <v>16002</v>
      </c>
      <c r="E4275" t="s">
        <v>16034</v>
      </c>
      <c r="F4275" t="s">
        <v>19511</v>
      </c>
      <c r="G4275" t="s">
        <v>19511</v>
      </c>
    </row>
    <row r="4276" spans="1:7" x14ac:dyDescent="0.2">
      <c r="A4276" t="s">
        <v>8174</v>
      </c>
      <c r="B4276" t="s">
        <v>16035</v>
      </c>
      <c r="C4276" t="s">
        <v>16036</v>
      </c>
      <c r="D4276" t="s">
        <v>16002</v>
      </c>
      <c r="E4276" t="s">
        <v>19511</v>
      </c>
      <c r="F4276" t="s">
        <v>19511</v>
      </c>
      <c r="G4276" t="s">
        <v>19511</v>
      </c>
    </row>
    <row r="4277" spans="1:7" x14ac:dyDescent="0.2">
      <c r="A4277" t="s">
        <v>8183</v>
      </c>
      <c r="B4277" t="s">
        <v>16037</v>
      </c>
      <c r="C4277" t="s">
        <v>16038</v>
      </c>
      <c r="D4277" t="s">
        <v>16002</v>
      </c>
      <c r="E4277" t="s">
        <v>19511</v>
      </c>
      <c r="F4277" t="s">
        <v>19511</v>
      </c>
      <c r="G4277" t="s">
        <v>5610</v>
      </c>
    </row>
    <row r="4278" spans="1:7" x14ac:dyDescent="0.2">
      <c r="A4278" t="s">
        <v>8183</v>
      </c>
      <c r="B4278" t="s">
        <v>16039</v>
      </c>
      <c r="C4278" t="s">
        <v>16040</v>
      </c>
      <c r="D4278" t="s">
        <v>16002</v>
      </c>
      <c r="E4278" t="s">
        <v>19511</v>
      </c>
      <c r="F4278" t="s">
        <v>5611</v>
      </c>
      <c r="G4278" t="s">
        <v>5612</v>
      </c>
    </row>
    <row r="4279" spans="1:7" x14ac:dyDescent="0.2">
      <c r="A4279" t="s">
        <v>8216</v>
      </c>
      <c r="B4279" t="s">
        <v>16041</v>
      </c>
      <c r="C4279" t="s">
        <v>16042</v>
      </c>
      <c r="D4279" t="s">
        <v>16002</v>
      </c>
      <c r="E4279" t="s">
        <v>19511</v>
      </c>
      <c r="F4279" t="s">
        <v>19511</v>
      </c>
      <c r="G4279" t="s">
        <v>5613</v>
      </c>
    </row>
    <row r="4280" spans="1:7" x14ac:dyDescent="0.2">
      <c r="A4280" t="s">
        <v>8216</v>
      </c>
      <c r="B4280" t="s">
        <v>16043</v>
      </c>
      <c r="C4280" t="s">
        <v>16044</v>
      </c>
      <c r="D4280" t="s">
        <v>16002</v>
      </c>
      <c r="E4280" t="s">
        <v>19511</v>
      </c>
      <c r="F4280" t="s">
        <v>19511</v>
      </c>
      <c r="G4280" t="s">
        <v>5614</v>
      </c>
    </row>
    <row r="4281" spans="1:7" x14ac:dyDescent="0.2">
      <c r="A4281" t="s">
        <v>8183</v>
      </c>
      <c r="B4281" t="s">
        <v>16045</v>
      </c>
      <c r="C4281" t="s">
        <v>16046</v>
      </c>
      <c r="D4281" t="s">
        <v>16002</v>
      </c>
      <c r="E4281" t="s">
        <v>5615</v>
      </c>
      <c r="F4281" t="s">
        <v>5616</v>
      </c>
      <c r="G4281" t="s">
        <v>5617</v>
      </c>
    </row>
    <row r="4282" spans="1:7" x14ac:dyDescent="0.2">
      <c r="A4282" t="s">
        <v>8186</v>
      </c>
      <c r="B4282" t="s">
        <v>16047</v>
      </c>
      <c r="C4282" t="s">
        <v>16048</v>
      </c>
      <c r="D4282" t="s">
        <v>16002</v>
      </c>
      <c r="E4282" t="s">
        <v>16049</v>
      </c>
      <c r="F4282" t="s">
        <v>19511</v>
      </c>
      <c r="G4282" t="s">
        <v>5618</v>
      </c>
    </row>
    <row r="4283" spans="1:7" x14ac:dyDescent="0.2">
      <c r="A4283" t="s">
        <v>8183</v>
      </c>
      <c r="B4283" t="s">
        <v>16050</v>
      </c>
      <c r="C4283" t="s">
        <v>16051</v>
      </c>
      <c r="D4283" t="s">
        <v>16002</v>
      </c>
      <c r="E4283" t="s">
        <v>19511</v>
      </c>
      <c r="F4283" t="s">
        <v>5619</v>
      </c>
      <c r="G4283" t="s">
        <v>5620</v>
      </c>
    </row>
    <row r="4284" spans="1:7" x14ac:dyDescent="0.2">
      <c r="A4284" t="s">
        <v>8174</v>
      </c>
      <c r="B4284" t="s">
        <v>16052</v>
      </c>
      <c r="C4284" t="s">
        <v>16053</v>
      </c>
      <c r="D4284" t="s">
        <v>16002</v>
      </c>
      <c r="E4284" t="s">
        <v>16054</v>
      </c>
      <c r="F4284" t="s">
        <v>5621</v>
      </c>
      <c r="G4284" t="s">
        <v>5622</v>
      </c>
    </row>
    <row r="4285" spans="1:7" x14ac:dyDescent="0.2">
      <c r="A4285" t="s">
        <v>8174</v>
      </c>
      <c r="B4285" t="s">
        <v>16055</v>
      </c>
      <c r="C4285" t="s">
        <v>19511</v>
      </c>
      <c r="D4285" t="s">
        <v>16002</v>
      </c>
      <c r="E4285" t="s">
        <v>16056</v>
      </c>
      <c r="F4285" t="s">
        <v>19511</v>
      </c>
      <c r="G4285" t="s">
        <v>5623</v>
      </c>
    </row>
    <row r="4286" spans="1:7" x14ac:dyDescent="0.2">
      <c r="A4286" t="s">
        <v>8216</v>
      </c>
      <c r="B4286" t="s">
        <v>16057</v>
      </c>
      <c r="C4286" t="s">
        <v>16058</v>
      </c>
      <c r="D4286" t="s">
        <v>16002</v>
      </c>
      <c r="E4286" t="s">
        <v>19511</v>
      </c>
      <c r="F4286" t="s">
        <v>19511</v>
      </c>
      <c r="G4286" t="s">
        <v>5624</v>
      </c>
    </row>
    <row r="4287" spans="1:7" x14ac:dyDescent="0.2">
      <c r="A4287" t="s">
        <v>8186</v>
      </c>
      <c r="B4287" t="s">
        <v>16059</v>
      </c>
      <c r="C4287" t="s">
        <v>16060</v>
      </c>
      <c r="D4287" t="s">
        <v>16002</v>
      </c>
      <c r="E4287" t="s">
        <v>19511</v>
      </c>
      <c r="F4287" t="s">
        <v>5625</v>
      </c>
      <c r="G4287" t="s">
        <v>5626</v>
      </c>
    </row>
    <row r="4288" spans="1:7" x14ac:dyDescent="0.2">
      <c r="A4288" t="s">
        <v>8216</v>
      </c>
      <c r="B4288" t="s">
        <v>16061</v>
      </c>
      <c r="C4288" t="s">
        <v>16062</v>
      </c>
      <c r="D4288" t="s">
        <v>16002</v>
      </c>
      <c r="E4288" t="s">
        <v>16056</v>
      </c>
      <c r="F4288" t="s">
        <v>5627</v>
      </c>
      <c r="G4288" t="s">
        <v>5628</v>
      </c>
    </row>
    <row r="4289" spans="1:7" x14ac:dyDescent="0.2">
      <c r="A4289" t="s">
        <v>8183</v>
      </c>
      <c r="B4289" t="s">
        <v>16063</v>
      </c>
      <c r="C4289" t="s">
        <v>16001</v>
      </c>
      <c r="D4289" t="s">
        <v>16002</v>
      </c>
      <c r="E4289" t="s">
        <v>16064</v>
      </c>
      <c r="F4289" t="s">
        <v>5629</v>
      </c>
      <c r="G4289" t="s">
        <v>5630</v>
      </c>
    </row>
    <row r="4290" spans="1:7" x14ac:dyDescent="0.2">
      <c r="A4290" t="s">
        <v>8171</v>
      </c>
      <c r="B4290" t="s">
        <v>16065</v>
      </c>
      <c r="C4290" t="s">
        <v>16066</v>
      </c>
      <c r="D4290" t="s">
        <v>16002</v>
      </c>
      <c r="E4290" t="s">
        <v>16067</v>
      </c>
      <c r="F4290" t="s">
        <v>5631</v>
      </c>
      <c r="G4290" t="s">
        <v>5632</v>
      </c>
    </row>
    <row r="4291" spans="1:7" x14ac:dyDescent="0.2">
      <c r="A4291" t="s">
        <v>8174</v>
      </c>
      <c r="B4291" t="s">
        <v>16068</v>
      </c>
      <c r="C4291" t="s">
        <v>16069</v>
      </c>
      <c r="D4291" t="s">
        <v>16002</v>
      </c>
      <c r="E4291" t="s">
        <v>16070</v>
      </c>
      <c r="F4291" t="s">
        <v>19511</v>
      </c>
      <c r="G4291" t="s">
        <v>19511</v>
      </c>
    </row>
    <row r="4292" spans="1:7" x14ac:dyDescent="0.2">
      <c r="A4292" t="s">
        <v>8183</v>
      </c>
      <c r="B4292" t="s">
        <v>16071</v>
      </c>
      <c r="C4292" t="s">
        <v>16072</v>
      </c>
      <c r="D4292" t="s">
        <v>16002</v>
      </c>
      <c r="E4292" t="s">
        <v>5633</v>
      </c>
      <c r="F4292" t="s">
        <v>5634</v>
      </c>
      <c r="G4292" t="s">
        <v>5635</v>
      </c>
    </row>
    <row r="4293" spans="1:7" x14ac:dyDescent="0.2">
      <c r="A4293" t="s">
        <v>8220</v>
      </c>
      <c r="B4293" t="s">
        <v>8250</v>
      </c>
      <c r="C4293" t="s">
        <v>19511</v>
      </c>
      <c r="D4293" t="s">
        <v>16002</v>
      </c>
      <c r="E4293" t="s">
        <v>16002</v>
      </c>
      <c r="F4293" t="s">
        <v>19511</v>
      </c>
      <c r="G4293" t="s">
        <v>19511</v>
      </c>
    </row>
    <row r="4294" spans="1:7" x14ac:dyDescent="0.2">
      <c r="A4294" t="s">
        <v>8177</v>
      </c>
      <c r="B4294" t="s">
        <v>16073</v>
      </c>
      <c r="C4294" t="s">
        <v>16074</v>
      </c>
      <c r="D4294" t="s">
        <v>16002</v>
      </c>
      <c r="E4294" t="s">
        <v>16002</v>
      </c>
      <c r="F4294" t="s">
        <v>19511</v>
      </c>
      <c r="G4294" t="s">
        <v>5636</v>
      </c>
    </row>
    <row r="4295" spans="1:7" x14ac:dyDescent="0.2">
      <c r="A4295" t="s">
        <v>8216</v>
      </c>
      <c r="B4295" t="s">
        <v>16075</v>
      </c>
      <c r="C4295" t="s">
        <v>16076</v>
      </c>
      <c r="D4295" t="s">
        <v>16002</v>
      </c>
      <c r="E4295" t="s">
        <v>16002</v>
      </c>
      <c r="F4295" t="s">
        <v>19511</v>
      </c>
      <c r="G4295" t="s">
        <v>19511</v>
      </c>
    </row>
    <row r="4296" spans="1:7" x14ac:dyDescent="0.2">
      <c r="A4296" t="s">
        <v>8171</v>
      </c>
      <c r="B4296" t="s">
        <v>16077</v>
      </c>
      <c r="C4296" t="s">
        <v>16078</v>
      </c>
      <c r="D4296" t="s">
        <v>16002</v>
      </c>
      <c r="E4296" t="s">
        <v>16079</v>
      </c>
      <c r="F4296" t="s">
        <v>5637</v>
      </c>
      <c r="G4296" t="s">
        <v>5638</v>
      </c>
    </row>
    <row r="4297" spans="1:7" x14ac:dyDescent="0.2">
      <c r="A4297" t="s">
        <v>8183</v>
      </c>
      <c r="B4297" t="s">
        <v>16080</v>
      </c>
      <c r="C4297" t="s">
        <v>16081</v>
      </c>
      <c r="D4297" t="s">
        <v>16002</v>
      </c>
      <c r="E4297" t="s">
        <v>16002</v>
      </c>
      <c r="F4297" t="s">
        <v>5639</v>
      </c>
      <c r="G4297" t="s">
        <v>5640</v>
      </c>
    </row>
    <row r="4298" spans="1:7" x14ac:dyDescent="0.2">
      <c r="A4298" t="s">
        <v>8216</v>
      </c>
      <c r="B4298" t="s">
        <v>16082</v>
      </c>
      <c r="C4298" t="s">
        <v>16083</v>
      </c>
      <c r="D4298" t="s">
        <v>16002</v>
      </c>
      <c r="E4298" t="s">
        <v>16002</v>
      </c>
      <c r="F4298" t="s">
        <v>5641</v>
      </c>
      <c r="G4298" t="s">
        <v>5642</v>
      </c>
    </row>
    <row r="4299" spans="1:7" x14ac:dyDescent="0.2">
      <c r="A4299" t="s">
        <v>8171</v>
      </c>
      <c r="B4299" t="s">
        <v>16084</v>
      </c>
      <c r="C4299" t="s">
        <v>16085</v>
      </c>
      <c r="D4299" t="s">
        <v>16002</v>
      </c>
      <c r="E4299" t="s">
        <v>16002</v>
      </c>
      <c r="F4299" t="s">
        <v>5643</v>
      </c>
      <c r="G4299" t="s">
        <v>5644</v>
      </c>
    </row>
    <row r="4300" spans="1:7" x14ac:dyDescent="0.2">
      <c r="A4300" t="s">
        <v>8177</v>
      </c>
      <c r="B4300" t="s">
        <v>16086</v>
      </c>
      <c r="C4300" t="s">
        <v>16087</v>
      </c>
      <c r="D4300" t="s">
        <v>16002</v>
      </c>
      <c r="E4300" t="s">
        <v>16002</v>
      </c>
      <c r="F4300" t="s">
        <v>5645</v>
      </c>
      <c r="G4300" t="s">
        <v>5646</v>
      </c>
    </row>
    <row r="4301" spans="1:7" x14ac:dyDescent="0.2">
      <c r="A4301" t="s">
        <v>8171</v>
      </c>
      <c r="B4301" t="s">
        <v>16088</v>
      </c>
      <c r="C4301" t="s">
        <v>16089</v>
      </c>
      <c r="D4301" t="s">
        <v>16002</v>
      </c>
      <c r="E4301" t="s">
        <v>16002</v>
      </c>
      <c r="F4301" t="s">
        <v>19511</v>
      </c>
      <c r="G4301" t="s">
        <v>5647</v>
      </c>
    </row>
    <row r="4302" spans="1:7" x14ac:dyDescent="0.2">
      <c r="A4302" t="s">
        <v>8177</v>
      </c>
      <c r="B4302" t="s">
        <v>15599</v>
      </c>
      <c r="C4302" t="s">
        <v>16090</v>
      </c>
      <c r="D4302" t="s">
        <v>16002</v>
      </c>
      <c r="E4302" t="s">
        <v>16002</v>
      </c>
      <c r="F4302" t="s">
        <v>5648</v>
      </c>
      <c r="G4302" t="s">
        <v>5607</v>
      </c>
    </row>
    <row r="4303" spans="1:7" x14ac:dyDescent="0.2">
      <c r="A4303" t="s">
        <v>8177</v>
      </c>
      <c r="B4303" t="s">
        <v>16091</v>
      </c>
      <c r="C4303" t="s">
        <v>16092</v>
      </c>
      <c r="D4303" t="s">
        <v>16002</v>
      </c>
      <c r="E4303" t="s">
        <v>16002</v>
      </c>
      <c r="F4303" t="s">
        <v>5649</v>
      </c>
      <c r="G4303" t="s">
        <v>5650</v>
      </c>
    </row>
    <row r="4304" spans="1:7" x14ac:dyDescent="0.2">
      <c r="A4304" t="s">
        <v>8177</v>
      </c>
      <c r="B4304" t="s">
        <v>16093</v>
      </c>
      <c r="C4304" t="s">
        <v>16076</v>
      </c>
      <c r="D4304" t="s">
        <v>16002</v>
      </c>
      <c r="E4304" t="s">
        <v>16002</v>
      </c>
      <c r="F4304" t="s">
        <v>19511</v>
      </c>
      <c r="G4304" t="s">
        <v>5651</v>
      </c>
    </row>
    <row r="4305" spans="1:7" x14ac:dyDescent="0.2">
      <c r="A4305" t="s">
        <v>8183</v>
      </c>
      <c r="B4305" t="s">
        <v>16094</v>
      </c>
      <c r="C4305" t="s">
        <v>16095</v>
      </c>
      <c r="D4305" t="s">
        <v>16002</v>
      </c>
      <c r="E4305" t="s">
        <v>16002</v>
      </c>
      <c r="F4305" t="s">
        <v>19511</v>
      </c>
      <c r="G4305" t="s">
        <v>5652</v>
      </c>
    </row>
    <row r="4306" spans="1:7" x14ac:dyDescent="0.2">
      <c r="A4306" t="s">
        <v>8183</v>
      </c>
      <c r="B4306" t="s">
        <v>16096</v>
      </c>
      <c r="C4306" t="s">
        <v>16097</v>
      </c>
      <c r="D4306" t="s">
        <v>16002</v>
      </c>
      <c r="E4306" t="s">
        <v>16002</v>
      </c>
      <c r="F4306" t="s">
        <v>19511</v>
      </c>
      <c r="G4306" t="s">
        <v>19511</v>
      </c>
    </row>
    <row r="4307" spans="1:7" x14ac:dyDescent="0.2">
      <c r="A4307" t="s">
        <v>8186</v>
      </c>
      <c r="B4307" t="s">
        <v>16098</v>
      </c>
      <c r="C4307" t="s">
        <v>14186</v>
      </c>
      <c r="D4307" t="s">
        <v>16002</v>
      </c>
      <c r="E4307" t="s">
        <v>16002</v>
      </c>
      <c r="F4307" t="s">
        <v>5653</v>
      </c>
      <c r="G4307" t="s">
        <v>5654</v>
      </c>
    </row>
    <row r="4308" spans="1:7" x14ac:dyDescent="0.2">
      <c r="A4308" t="s">
        <v>8285</v>
      </c>
      <c r="B4308" t="s">
        <v>16099</v>
      </c>
      <c r="C4308" t="s">
        <v>16100</v>
      </c>
      <c r="D4308" t="s">
        <v>16002</v>
      </c>
      <c r="E4308" t="s">
        <v>16002</v>
      </c>
      <c r="F4308" t="s">
        <v>19511</v>
      </c>
      <c r="G4308" t="s">
        <v>5655</v>
      </c>
    </row>
    <row r="4309" spans="1:7" x14ac:dyDescent="0.2">
      <c r="A4309" t="s">
        <v>8285</v>
      </c>
      <c r="B4309" t="s">
        <v>16101</v>
      </c>
      <c r="C4309" t="s">
        <v>16102</v>
      </c>
      <c r="D4309" t="s">
        <v>16002</v>
      </c>
      <c r="E4309" t="s">
        <v>16002</v>
      </c>
      <c r="F4309" t="s">
        <v>5656</v>
      </c>
      <c r="G4309" t="s">
        <v>5657</v>
      </c>
    </row>
    <row r="4310" spans="1:7" x14ac:dyDescent="0.2">
      <c r="A4310" t="s">
        <v>8186</v>
      </c>
      <c r="B4310" t="s">
        <v>16103</v>
      </c>
      <c r="C4310" t="s">
        <v>19511</v>
      </c>
      <c r="D4310" t="s">
        <v>16002</v>
      </c>
      <c r="E4310" t="s">
        <v>16104</v>
      </c>
      <c r="F4310" t="s">
        <v>5658</v>
      </c>
      <c r="G4310" t="s">
        <v>5659</v>
      </c>
    </row>
    <row r="4311" spans="1:7" x14ac:dyDescent="0.2">
      <c r="A4311" t="s">
        <v>8186</v>
      </c>
      <c r="B4311" t="s">
        <v>16105</v>
      </c>
      <c r="C4311" t="s">
        <v>16106</v>
      </c>
      <c r="D4311" t="s">
        <v>16002</v>
      </c>
      <c r="E4311" t="s">
        <v>16002</v>
      </c>
      <c r="F4311" t="s">
        <v>5660</v>
      </c>
      <c r="G4311" t="s">
        <v>5661</v>
      </c>
    </row>
    <row r="4312" spans="1:7" x14ac:dyDescent="0.2">
      <c r="A4312" t="s">
        <v>8186</v>
      </c>
      <c r="B4312" t="s">
        <v>16107</v>
      </c>
      <c r="C4312" t="s">
        <v>5662</v>
      </c>
      <c r="D4312" t="s">
        <v>16002</v>
      </c>
      <c r="E4312" t="s">
        <v>16002</v>
      </c>
      <c r="F4312" t="s">
        <v>5663</v>
      </c>
      <c r="G4312" t="s">
        <v>5664</v>
      </c>
    </row>
    <row r="4313" spans="1:7" x14ac:dyDescent="0.2">
      <c r="A4313" t="s">
        <v>8186</v>
      </c>
      <c r="B4313" t="s">
        <v>14422</v>
      </c>
      <c r="C4313" t="s">
        <v>16108</v>
      </c>
      <c r="D4313" t="s">
        <v>16002</v>
      </c>
      <c r="E4313" t="s">
        <v>16002</v>
      </c>
      <c r="F4313" t="s">
        <v>19511</v>
      </c>
      <c r="G4313" t="s">
        <v>5665</v>
      </c>
    </row>
    <row r="4314" spans="1:7" x14ac:dyDescent="0.2">
      <c r="A4314" t="s">
        <v>8186</v>
      </c>
      <c r="B4314" t="s">
        <v>16109</v>
      </c>
      <c r="C4314" t="s">
        <v>16110</v>
      </c>
      <c r="D4314" t="s">
        <v>16002</v>
      </c>
      <c r="E4314" t="s">
        <v>16002</v>
      </c>
      <c r="F4314" t="s">
        <v>5666</v>
      </c>
      <c r="G4314" t="s">
        <v>5667</v>
      </c>
    </row>
    <row r="4315" spans="1:7" x14ac:dyDescent="0.2">
      <c r="A4315" t="s">
        <v>8183</v>
      </c>
      <c r="B4315" t="s">
        <v>16111</v>
      </c>
      <c r="C4315" t="s">
        <v>16112</v>
      </c>
      <c r="D4315" t="s">
        <v>16002</v>
      </c>
      <c r="E4315" t="s">
        <v>16002</v>
      </c>
      <c r="F4315" t="s">
        <v>5668</v>
      </c>
      <c r="G4315" t="s">
        <v>5669</v>
      </c>
    </row>
    <row r="4316" spans="1:7" x14ac:dyDescent="0.2">
      <c r="A4316" t="s">
        <v>8183</v>
      </c>
      <c r="B4316" t="s">
        <v>16113</v>
      </c>
      <c r="C4316" t="s">
        <v>16114</v>
      </c>
      <c r="D4316" t="s">
        <v>16115</v>
      </c>
      <c r="E4316" t="s">
        <v>16116</v>
      </c>
      <c r="F4316" t="s">
        <v>5670</v>
      </c>
      <c r="G4316" t="s">
        <v>5671</v>
      </c>
    </row>
    <row r="4317" spans="1:7" x14ac:dyDescent="0.2">
      <c r="A4317" t="s">
        <v>8186</v>
      </c>
      <c r="B4317" t="s">
        <v>16117</v>
      </c>
      <c r="C4317" t="s">
        <v>5672</v>
      </c>
      <c r="D4317" t="s">
        <v>16115</v>
      </c>
      <c r="E4317" t="s">
        <v>16115</v>
      </c>
      <c r="F4317" t="s">
        <v>5673</v>
      </c>
      <c r="G4317" t="s">
        <v>19511</v>
      </c>
    </row>
    <row r="4318" spans="1:7" x14ac:dyDescent="0.2">
      <c r="A4318" t="s">
        <v>8174</v>
      </c>
      <c r="B4318" t="s">
        <v>16118</v>
      </c>
      <c r="C4318" t="s">
        <v>16119</v>
      </c>
      <c r="D4318" t="s">
        <v>16115</v>
      </c>
      <c r="E4318" t="s">
        <v>16116</v>
      </c>
      <c r="F4318" t="s">
        <v>19511</v>
      </c>
      <c r="G4318" t="s">
        <v>19511</v>
      </c>
    </row>
    <row r="4319" spans="1:7" x14ac:dyDescent="0.2">
      <c r="A4319" t="s">
        <v>8171</v>
      </c>
      <c r="B4319" t="s">
        <v>16120</v>
      </c>
      <c r="C4319" t="s">
        <v>16121</v>
      </c>
      <c r="D4319" t="s">
        <v>16115</v>
      </c>
      <c r="E4319" t="s">
        <v>16115</v>
      </c>
      <c r="F4319" t="s">
        <v>5674</v>
      </c>
      <c r="G4319" t="s">
        <v>5675</v>
      </c>
    </row>
    <row r="4320" spans="1:7" x14ac:dyDescent="0.2">
      <c r="A4320" t="s">
        <v>8174</v>
      </c>
      <c r="B4320" t="s">
        <v>16122</v>
      </c>
      <c r="C4320" t="s">
        <v>16123</v>
      </c>
      <c r="D4320" t="s">
        <v>16115</v>
      </c>
      <c r="E4320" t="s">
        <v>19511</v>
      </c>
      <c r="F4320" t="s">
        <v>19511</v>
      </c>
      <c r="G4320" t="s">
        <v>5676</v>
      </c>
    </row>
    <row r="4321" spans="1:7" x14ac:dyDescent="0.2">
      <c r="A4321" t="s">
        <v>8216</v>
      </c>
      <c r="B4321" t="s">
        <v>16124</v>
      </c>
      <c r="C4321" t="s">
        <v>19511</v>
      </c>
      <c r="D4321" t="s">
        <v>16125</v>
      </c>
      <c r="E4321" t="s">
        <v>19511</v>
      </c>
      <c r="F4321" t="s">
        <v>5677</v>
      </c>
      <c r="G4321" t="s">
        <v>5678</v>
      </c>
    </row>
    <row r="4322" spans="1:7" x14ac:dyDescent="0.2">
      <c r="A4322" t="s">
        <v>8174</v>
      </c>
      <c r="B4322" t="s">
        <v>16126</v>
      </c>
      <c r="C4322" t="s">
        <v>16127</v>
      </c>
      <c r="D4322" t="s">
        <v>16125</v>
      </c>
      <c r="E4322" t="s">
        <v>19511</v>
      </c>
      <c r="F4322" t="s">
        <v>5679</v>
      </c>
      <c r="G4322" t="s">
        <v>5680</v>
      </c>
    </row>
    <row r="4323" spans="1:7" x14ac:dyDescent="0.2">
      <c r="A4323" t="s">
        <v>8186</v>
      </c>
      <c r="B4323" t="s">
        <v>16128</v>
      </c>
      <c r="C4323" t="s">
        <v>16129</v>
      </c>
      <c r="D4323" t="s">
        <v>16125</v>
      </c>
      <c r="E4323" t="s">
        <v>19511</v>
      </c>
      <c r="F4323" t="s">
        <v>5681</v>
      </c>
      <c r="G4323" t="s">
        <v>5682</v>
      </c>
    </row>
    <row r="4324" spans="1:7" x14ac:dyDescent="0.2">
      <c r="A4324" t="s">
        <v>8174</v>
      </c>
      <c r="B4324" t="s">
        <v>11432</v>
      </c>
      <c r="C4324" t="s">
        <v>16130</v>
      </c>
      <c r="D4324" t="s">
        <v>16125</v>
      </c>
      <c r="E4324" t="s">
        <v>16131</v>
      </c>
      <c r="F4324" t="s">
        <v>19511</v>
      </c>
      <c r="G4324" t="s">
        <v>5683</v>
      </c>
    </row>
    <row r="4325" spans="1:7" x14ac:dyDescent="0.2">
      <c r="A4325" t="s">
        <v>8183</v>
      </c>
      <c r="B4325" t="s">
        <v>16132</v>
      </c>
      <c r="C4325" t="s">
        <v>16133</v>
      </c>
      <c r="D4325" t="s">
        <v>16125</v>
      </c>
      <c r="E4325" t="s">
        <v>16125</v>
      </c>
      <c r="F4325" t="s">
        <v>19511</v>
      </c>
      <c r="G4325" t="s">
        <v>5684</v>
      </c>
    </row>
    <row r="4326" spans="1:7" x14ac:dyDescent="0.2">
      <c r="A4326" t="s">
        <v>8220</v>
      </c>
      <c r="B4326" t="s">
        <v>8250</v>
      </c>
      <c r="C4326" t="s">
        <v>19511</v>
      </c>
      <c r="D4326" t="s">
        <v>16125</v>
      </c>
      <c r="E4326" t="s">
        <v>19511</v>
      </c>
      <c r="F4326" t="s">
        <v>19511</v>
      </c>
      <c r="G4326" t="s">
        <v>19511</v>
      </c>
    </row>
    <row r="4327" spans="1:7" x14ac:dyDescent="0.2">
      <c r="A4327" t="s">
        <v>8174</v>
      </c>
      <c r="B4327" t="s">
        <v>16134</v>
      </c>
      <c r="C4327" t="s">
        <v>16135</v>
      </c>
      <c r="D4327" t="s">
        <v>16125</v>
      </c>
      <c r="E4327" t="s">
        <v>16125</v>
      </c>
      <c r="F4327" t="s">
        <v>19511</v>
      </c>
      <c r="G4327" t="s">
        <v>5685</v>
      </c>
    </row>
    <row r="4328" spans="1:7" x14ac:dyDescent="0.2">
      <c r="A4328" t="s">
        <v>8216</v>
      </c>
      <c r="B4328" t="s">
        <v>16136</v>
      </c>
      <c r="C4328" t="s">
        <v>16137</v>
      </c>
      <c r="D4328" t="s">
        <v>16125</v>
      </c>
      <c r="E4328" t="s">
        <v>16125</v>
      </c>
      <c r="F4328" t="s">
        <v>5686</v>
      </c>
      <c r="G4328" t="s">
        <v>5687</v>
      </c>
    </row>
    <row r="4329" spans="1:7" x14ac:dyDescent="0.2">
      <c r="A4329" t="s">
        <v>8183</v>
      </c>
      <c r="B4329" t="s">
        <v>16138</v>
      </c>
      <c r="C4329" t="s">
        <v>16139</v>
      </c>
      <c r="D4329" t="s">
        <v>16125</v>
      </c>
      <c r="E4329" t="s">
        <v>16125</v>
      </c>
      <c r="F4329" t="s">
        <v>19511</v>
      </c>
      <c r="G4329" t="s">
        <v>5688</v>
      </c>
    </row>
    <row r="4330" spans="1:7" x14ac:dyDescent="0.2">
      <c r="A4330" t="s">
        <v>8171</v>
      </c>
      <c r="B4330" t="s">
        <v>12190</v>
      </c>
      <c r="C4330" t="s">
        <v>19511</v>
      </c>
      <c r="D4330" t="s">
        <v>16125</v>
      </c>
      <c r="E4330" t="s">
        <v>16125</v>
      </c>
      <c r="F4330" t="s">
        <v>5689</v>
      </c>
      <c r="G4330" t="s">
        <v>5690</v>
      </c>
    </row>
    <row r="4331" spans="1:7" x14ac:dyDescent="0.2">
      <c r="A4331" t="s">
        <v>8171</v>
      </c>
      <c r="B4331" t="s">
        <v>16140</v>
      </c>
      <c r="C4331" t="s">
        <v>16141</v>
      </c>
      <c r="D4331" t="s">
        <v>16125</v>
      </c>
      <c r="E4331" t="s">
        <v>16125</v>
      </c>
      <c r="F4331" t="s">
        <v>19511</v>
      </c>
      <c r="G4331" t="s">
        <v>19511</v>
      </c>
    </row>
    <row r="4332" spans="1:7" x14ac:dyDescent="0.2">
      <c r="A4332" t="s">
        <v>8216</v>
      </c>
      <c r="B4332" t="s">
        <v>9219</v>
      </c>
      <c r="C4332" t="s">
        <v>16142</v>
      </c>
      <c r="D4332" t="s">
        <v>16125</v>
      </c>
      <c r="E4332" t="s">
        <v>16125</v>
      </c>
      <c r="F4332" t="s">
        <v>19511</v>
      </c>
      <c r="G4332" t="s">
        <v>19511</v>
      </c>
    </row>
    <row r="4333" spans="1:7" x14ac:dyDescent="0.2">
      <c r="A4333" t="s">
        <v>8174</v>
      </c>
      <c r="B4333" t="s">
        <v>16143</v>
      </c>
      <c r="C4333" t="s">
        <v>16144</v>
      </c>
      <c r="D4333" t="s">
        <v>16125</v>
      </c>
      <c r="E4333" t="s">
        <v>19511</v>
      </c>
      <c r="F4333" t="s">
        <v>19511</v>
      </c>
      <c r="G4333" t="s">
        <v>5691</v>
      </c>
    </row>
    <row r="4334" spans="1:7" x14ac:dyDescent="0.2">
      <c r="A4334" t="s">
        <v>8186</v>
      </c>
      <c r="B4334" t="s">
        <v>16145</v>
      </c>
      <c r="C4334" t="s">
        <v>19511</v>
      </c>
      <c r="D4334" t="s">
        <v>16125</v>
      </c>
      <c r="E4334" t="s">
        <v>16146</v>
      </c>
      <c r="F4334" t="s">
        <v>19511</v>
      </c>
      <c r="G4334" t="s">
        <v>5692</v>
      </c>
    </row>
    <row r="4335" spans="1:7" x14ac:dyDescent="0.2">
      <c r="A4335" t="s">
        <v>8186</v>
      </c>
      <c r="B4335" t="s">
        <v>16147</v>
      </c>
      <c r="C4335" t="s">
        <v>16148</v>
      </c>
      <c r="D4335" t="s">
        <v>16125</v>
      </c>
      <c r="E4335" t="s">
        <v>16146</v>
      </c>
      <c r="F4335" t="s">
        <v>5693</v>
      </c>
      <c r="G4335" t="s">
        <v>5694</v>
      </c>
    </row>
    <row r="4336" spans="1:7" x14ac:dyDescent="0.2">
      <c r="A4336" t="s">
        <v>8174</v>
      </c>
      <c r="B4336" t="s">
        <v>16149</v>
      </c>
      <c r="C4336" t="s">
        <v>16150</v>
      </c>
      <c r="D4336" t="s">
        <v>16125</v>
      </c>
      <c r="E4336" t="s">
        <v>19511</v>
      </c>
      <c r="F4336" t="s">
        <v>19511</v>
      </c>
      <c r="G4336" t="s">
        <v>5695</v>
      </c>
    </row>
    <row r="4337" spans="1:7" x14ac:dyDescent="0.2">
      <c r="A4337" t="s">
        <v>8174</v>
      </c>
      <c r="B4337" t="s">
        <v>16151</v>
      </c>
      <c r="C4337" t="s">
        <v>16152</v>
      </c>
      <c r="D4337" t="s">
        <v>16125</v>
      </c>
      <c r="E4337" t="s">
        <v>19511</v>
      </c>
      <c r="F4337" t="s">
        <v>5696</v>
      </c>
      <c r="G4337" t="s">
        <v>5697</v>
      </c>
    </row>
    <row r="4338" spans="1:7" x14ac:dyDescent="0.2">
      <c r="A4338" t="s">
        <v>8216</v>
      </c>
      <c r="B4338" t="s">
        <v>16153</v>
      </c>
      <c r="C4338" t="s">
        <v>16154</v>
      </c>
      <c r="D4338" t="s">
        <v>16125</v>
      </c>
      <c r="E4338" t="s">
        <v>19511</v>
      </c>
      <c r="F4338" t="s">
        <v>19511</v>
      </c>
      <c r="G4338" t="s">
        <v>5698</v>
      </c>
    </row>
    <row r="4339" spans="1:7" x14ac:dyDescent="0.2">
      <c r="A4339" t="s">
        <v>8183</v>
      </c>
      <c r="B4339" t="s">
        <v>16155</v>
      </c>
      <c r="C4339" t="s">
        <v>16156</v>
      </c>
      <c r="D4339" t="s">
        <v>16125</v>
      </c>
      <c r="E4339" t="s">
        <v>19511</v>
      </c>
      <c r="F4339" t="s">
        <v>19511</v>
      </c>
      <c r="G4339" t="s">
        <v>19511</v>
      </c>
    </row>
    <row r="4340" spans="1:7" x14ac:dyDescent="0.2">
      <c r="A4340" t="s">
        <v>8174</v>
      </c>
      <c r="B4340" t="s">
        <v>16157</v>
      </c>
      <c r="C4340" t="s">
        <v>16158</v>
      </c>
      <c r="D4340" t="s">
        <v>16125</v>
      </c>
      <c r="E4340" t="s">
        <v>5699</v>
      </c>
      <c r="F4340" t="s">
        <v>5700</v>
      </c>
      <c r="G4340" t="s">
        <v>5701</v>
      </c>
    </row>
    <row r="4341" spans="1:7" x14ac:dyDescent="0.2">
      <c r="A4341" t="s">
        <v>8183</v>
      </c>
      <c r="B4341" t="s">
        <v>16159</v>
      </c>
      <c r="C4341" t="s">
        <v>16160</v>
      </c>
      <c r="D4341" t="s">
        <v>16125</v>
      </c>
      <c r="E4341" t="s">
        <v>19511</v>
      </c>
      <c r="F4341" t="s">
        <v>5696</v>
      </c>
      <c r="G4341" t="s">
        <v>5697</v>
      </c>
    </row>
    <row r="4342" spans="1:7" x14ac:dyDescent="0.2">
      <c r="A4342" t="s">
        <v>8183</v>
      </c>
      <c r="B4342" t="s">
        <v>15008</v>
      </c>
      <c r="C4342" t="s">
        <v>16161</v>
      </c>
      <c r="D4342" t="s">
        <v>16125</v>
      </c>
      <c r="E4342" t="s">
        <v>19511</v>
      </c>
      <c r="F4342" t="s">
        <v>19511</v>
      </c>
      <c r="G4342" t="s">
        <v>5702</v>
      </c>
    </row>
    <row r="4343" spans="1:7" x14ac:dyDescent="0.2">
      <c r="A4343" t="s">
        <v>8186</v>
      </c>
      <c r="B4343" t="s">
        <v>16162</v>
      </c>
      <c r="C4343" t="s">
        <v>16163</v>
      </c>
      <c r="D4343" t="s">
        <v>16125</v>
      </c>
      <c r="E4343" t="s">
        <v>16125</v>
      </c>
      <c r="F4343" t="s">
        <v>5703</v>
      </c>
      <c r="G4343" t="s">
        <v>5704</v>
      </c>
    </row>
    <row r="4344" spans="1:7" x14ac:dyDescent="0.2">
      <c r="A4344" t="s">
        <v>8186</v>
      </c>
      <c r="B4344" t="s">
        <v>16164</v>
      </c>
      <c r="C4344" t="s">
        <v>16165</v>
      </c>
      <c r="D4344" t="s">
        <v>16125</v>
      </c>
      <c r="E4344" t="s">
        <v>16125</v>
      </c>
      <c r="F4344" t="s">
        <v>19511</v>
      </c>
      <c r="G4344" t="s">
        <v>5705</v>
      </c>
    </row>
    <row r="4345" spans="1:7" x14ac:dyDescent="0.2">
      <c r="A4345" t="s">
        <v>8186</v>
      </c>
      <c r="B4345" t="s">
        <v>16166</v>
      </c>
      <c r="C4345" t="s">
        <v>16167</v>
      </c>
      <c r="D4345" t="s">
        <v>16125</v>
      </c>
      <c r="E4345" t="s">
        <v>16125</v>
      </c>
      <c r="F4345" t="s">
        <v>5706</v>
      </c>
      <c r="G4345" t="s">
        <v>5707</v>
      </c>
    </row>
    <row r="4346" spans="1:7" x14ac:dyDescent="0.2">
      <c r="A4346" t="s">
        <v>8523</v>
      </c>
      <c r="B4346" t="s">
        <v>16168</v>
      </c>
      <c r="C4346" t="s">
        <v>16169</v>
      </c>
      <c r="D4346" t="s">
        <v>16125</v>
      </c>
      <c r="E4346" t="s">
        <v>16125</v>
      </c>
      <c r="F4346" t="s">
        <v>5708</v>
      </c>
      <c r="G4346" t="s">
        <v>5709</v>
      </c>
    </row>
    <row r="4347" spans="1:7" x14ac:dyDescent="0.2">
      <c r="A4347" t="s">
        <v>8216</v>
      </c>
      <c r="B4347" t="s">
        <v>16170</v>
      </c>
      <c r="C4347" t="s">
        <v>16171</v>
      </c>
      <c r="D4347" t="s">
        <v>16125</v>
      </c>
      <c r="E4347" t="s">
        <v>16125</v>
      </c>
      <c r="F4347" t="s">
        <v>5710</v>
      </c>
      <c r="G4347" t="s">
        <v>5711</v>
      </c>
    </row>
    <row r="4348" spans="1:7" x14ac:dyDescent="0.2">
      <c r="A4348" t="s">
        <v>8177</v>
      </c>
      <c r="B4348" t="s">
        <v>16172</v>
      </c>
      <c r="C4348" t="s">
        <v>16173</v>
      </c>
      <c r="D4348" t="s">
        <v>16125</v>
      </c>
      <c r="E4348" t="s">
        <v>16125</v>
      </c>
      <c r="F4348" t="s">
        <v>5712</v>
      </c>
      <c r="G4348" t="s">
        <v>5713</v>
      </c>
    </row>
    <row r="4349" spans="1:7" x14ac:dyDescent="0.2">
      <c r="A4349" t="s">
        <v>8177</v>
      </c>
      <c r="B4349" t="s">
        <v>16174</v>
      </c>
      <c r="C4349" t="s">
        <v>16175</v>
      </c>
      <c r="D4349" t="s">
        <v>16125</v>
      </c>
      <c r="E4349" t="s">
        <v>16125</v>
      </c>
      <c r="F4349" t="s">
        <v>5714</v>
      </c>
      <c r="G4349" t="s">
        <v>5715</v>
      </c>
    </row>
    <row r="4350" spans="1:7" x14ac:dyDescent="0.2">
      <c r="A4350" t="s">
        <v>8177</v>
      </c>
      <c r="B4350" t="s">
        <v>16176</v>
      </c>
      <c r="C4350" t="s">
        <v>16177</v>
      </c>
      <c r="D4350" t="s">
        <v>16125</v>
      </c>
      <c r="E4350" t="s">
        <v>16125</v>
      </c>
      <c r="F4350" t="s">
        <v>5716</v>
      </c>
      <c r="G4350" t="s">
        <v>5717</v>
      </c>
    </row>
    <row r="4351" spans="1:7" x14ac:dyDescent="0.2">
      <c r="A4351" t="s">
        <v>8177</v>
      </c>
      <c r="B4351" t="s">
        <v>16178</v>
      </c>
      <c r="C4351" t="s">
        <v>16179</v>
      </c>
      <c r="D4351" t="s">
        <v>16125</v>
      </c>
      <c r="E4351" t="s">
        <v>16125</v>
      </c>
      <c r="F4351" t="s">
        <v>5718</v>
      </c>
      <c r="G4351" t="s">
        <v>5719</v>
      </c>
    </row>
    <row r="4352" spans="1:7" x14ac:dyDescent="0.2">
      <c r="A4352" t="s">
        <v>8177</v>
      </c>
      <c r="B4352" t="s">
        <v>16180</v>
      </c>
      <c r="C4352" t="s">
        <v>16181</v>
      </c>
      <c r="D4352" t="s">
        <v>16125</v>
      </c>
      <c r="E4352" t="s">
        <v>16125</v>
      </c>
      <c r="F4352" t="s">
        <v>5720</v>
      </c>
      <c r="G4352" t="s">
        <v>5721</v>
      </c>
    </row>
    <row r="4353" spans="1:7" x14ac:dyDescent="0.2">
      <c r="A4353" t="s">
        <v>8177</v>
      </c>
      <c r="B4353" t="s">
        <v>9502</v>
      </c>
      <c r="C4353" t="s">
        <v>16182</v>
      </c>
      <c r="D4353" t="s">
        <v>16125</v>
      </c>
      <c r="E4353" t="s">
        <v>16125</v>
      </c>
      <c r="F4353" t="s">
        <v>5722</v>
      </c>
      <c r="G4353" t="s">
        <v>5723</v>
      </c>
    </row>
    <row r="4354" spans="1:7" x14ac:dyDescent="0.2">
      <c r="A4354" t="s">
        <v>8177</v>
      </c>
      <c r="B4354" t="s">
        <v>16183</v>
      </c>
      <c r="C4354" t="s">
        <v>19511</v>
      </c>
      <c r="D4354" t="s">
        <v>16125</v>
      </c>
      <c r="E4354" t="s">
        <v>16125</v>
      </c>
      <c r="F4354" t="s">
        <v>19511</v>
      </c>
      <c r="G4354" t="s">
        <v>19511</v>
      </c>
    </row>
    <row r="4355" spans="1:7" x14ac:dyDescent="0.2">
      <c r="A4355" t="s">
        <v>8216</v>
      </c>
      <c r="B4355" t="s">
        <v>16184</v>
      </c>
      <c r="C4355" t="s">
        <v>16185</v>
      </c>
      <c r="D4355" t="s">
        <v>16125</v>
      </c>
      <c r="E4355" t="s">
        <v>16125</v>
      </c>
      <c r="F4355" t="s">
        <v>5710</v>
      </c>
      <c r="G4355" t="s">
        <v>5711</v>
      </c>
    </row>
    <row r="4356" spans="1:7" x14ac:dyDescent="0.2">
      <c r="A4356" t="s">
        <v>8216</v>
      </c>
      <c r="B4356" t="s">
        <v>16186</v>
      </c>
      <c r="C4356" t="s">
        <v>16133</v>
      </c>
      <c r="D4356" t="s">
        <v>16125</v>
      </c>
      <c r="E4356" t="s">
        <v>16125</v>
      </c>
      <c r="F4356" t="s">
        <v>5724</v>
      </c>
      <c r="G4356" t="s">
        <v>5725</v>
      </c>
    </row>
    <row r="4357" spans="1:7" x14ac:dyDescent="0.2">
      <c r="A4357" t="s">
        <v>8177</v>
      </c>
      <c r="B4357" t="s">
        <v>16187</v>
      </c>
      <c r="C4357" t="s">
        <v>16181</v>
      </c>
      <c r="D4357" t="s">
        <v>16125</v>
      </c>
      <c r="E4357" t="s">
        <v>16125</v>
      </c>
      <c r="F4357" t="s">
        <v>5726</v>
      </c>
      <c r="G4357" t="s">
        <v>5727</v>
      </c>
    </row>
    <row r="4358" spans="1:7" x14ac:dyDescent="0.2">
      <c r="A4358" t="s">
        <v>8177</v>
      </c>
      <c r="B4358" t="s">
        <v>16188</v>
      </c>
      <c r="C4358" t="s">
        <v>16189</v>
      </c>
      <c r="D4358" t="s">
        <v>16125</v>
      </c>
      <c r="E4358" t="s">
        <v>16125</v>
      </c>
      <c r="F4358" t="s">
        <v>19511</v>
      </c>
      <c r="G4358" t="s">
        <v>19511</v>
      </c>
    </row>
    <row r="4359" spans="1:7" x14ac:dyDescent="0.2">
      <c r="A4359" t="s">
        <v>8177</v>
      </c>
      <c r="B4359" t="s">
        <v>16190</v>
      </c>
      <c r="C4359" t="s">
        <v>16191</v>
      </c>
      <c r="D4359" t="s">
        <v>16125</v>
      </c>
      <c r="E4359" t="s">
        <v>19511</v>
      </c>
      <c r="F4359" t="s">
        <v>5728</v>
      </c>
      <c r="G4359" t="s">
        <v>5729</v>
      </c>
    </row>
    <row r="4360" spans="1:7" x14ac:dyDescent="0.2">
      <c r="A4360" t="s">
        <v>8183</v>
      </c>
      <c r="B4360" t="s">
        <v>16192</v>
      </c>
      <c r="C4360" t="s">
        <v>16193</v>
      </c>
      <c r="D4360" t="s">
        <v>16125</v>
      </c>
      <c r="E4360" t="s">
        <v>19511</v>
      </c>
      <c r="F4360" t="s">
        <v>19511</v>
      </c>
      <c r="G4360" t="s">
        <v>5730</v>
      </c>
    </row>
    <row r="4361" spans="1:7" x14ac:dyDescent="0.2">
      <c r="A4361" t="s">
        <v>8216</v>
      </c>
      <c r="B4361" t="s">
        <v>16194</v>
      </c>
      <c r="C4361" t="s">
        <v>16195</v>
      </c>
      <c r="D4361" t="s">
        <v>16196</v>
      </c>
      <c r="E4361" t="s">
        <v>16196</v>
      </c>
      <c r="F4361" t="s">
        <v>5731</v>
      </c>
      <c r="G4361" t="s">
        <v>5732</v>
      </c>
    </row>
    <row r="4362" spans="1:7" x14ac:dyDescent="0.2">
      <c r="A4362" t="s">
        <v>8177</v>
      </c>
      <c r="B4362" t="s">
        <v>16197</v>
      </c>
      <c r="C4362" t="s">
        <v>15529</v>
      </c>
      <c r="D4362" t="s">
        <v>16196</v>
      </c>
      <c r="E4362" t="s">
        <v>16196</v>
      </c>
      <c r="F4362" t="s">
        <v>19511</v>
      </c>
      <c r="G4362" t="s">
        <v>5733</v>
      </c>
    </row>
    <row r="4363" spans="1:7" x14ac:dyDescent="0.2">
      <c r="A4363" t="s">
        <v>8177</v>
      </c>
      <c r="B4363" t="s">
        <v>16198</v>
      </c>
      <c r="C4363" t="s">
        <v>15529</v>
      </c>
      <c r="D4363" t="s">
        <v>16196</v>
      </c>
      <c r="E4363" t="s">
        <v>16196</v>
      </c>
      <c r="F4363" t="s">
        <v>19511</v>
      </c>
      <c r="G4363" t="s">
        <v>5733</v>
      </c>
    </row>
    <row r="4364" spans="1:7" x14ac:dyDescent="0.2">
      <c r="A4364" t="s">
        <v>8183</v>
      </c>
      <c r="B4364" t="s">
        <v>16199</v>
      </c>
      <c r="C4364" t="s">
        <v>16200</v>
      </c>
      <c r="D4364" t="s">
        <v>16196</v>
      </c>
      <c r="E4364" t="s">
        <v>19511</v>
      </c>
      <c r="F4364" t="s">
        <v>19511</v>
      </c>
      <c r="G4364" t="s">
        <v>5734</v>
      </c>
    </row>
    <row r="4365" spans="1:7" x14ac:dyDescent="0.2">
      <c r="A4365" t="s">
        <v>8186</v>
      </c>
      <c r="B4365" t="s">
        <v>15268</v>
      </c>
      <c r="C4365" t="s">
        <v>16201</v>
      </c>
      <c r="D4365" t="s">
        <v>16196</v>
      </c>
      <c r="E4365" t="s">
        <v>16196</v>
      </c>
      <c r="F4365" t="s">
        <v>19511</v>
      </c>
      <c r="G4365" t="s">
        <v>5039</v>
      </c>
    </row>
    <row r="4366" spans="1:7" x14ac:dyDescent="0.2">
      <c r="A4366" t="s">
        <v>8186</v>
      </c>
      <c r="B4366" t="s">
        <v>16202</v>
      </c>
      <c r="C4366" t="s">
        <v>16203</v>
      </c>
      <c r="D4366" t="s">
        <v>16204</v>
      </c>
      <c r="E4366" t="s">
        <v>16204</v>
      </c>
      <c r="F4366" t="s">
        <v>5735</v>
      </c>
      <c r="G4366" t="s">
        <v>5736</v>
      </c>
    </row>
    <row r="4367" spans="1:7" x14ac:dyDescent="0.2">
      <c r="A4367" t="s">
        <v>8183</v>
      </c>
      <c r="B4367" t="s">
        <v>11418</v>
      </c>
      <c r="C4367" t="s">
        <v>16205</v>
      </c>
      <c r="D4367" t="s">
        <v>16204</v>
      </c>
      <c r="E4367" t="s">
        <v>16206</v>
      </c>
      <c r="F4367" t="s">
        <v>5737</v>
      </c>
      <c r="G4367" t="s">
        <v>5738</v>
      </c>
    </row>
    <row r="4368" spans="1:7" x14ac:dyDescent="0.2">
      <c r="A4368" t="s">
        <v>8171</v>
      </c>
      <c r="B4368" t="s">
        <v>16207</v>
      </c>
      <c r="C4368" t="s">
        <v>16208</v>
      </c>
      <c r="D4368" t="s">
        <v>16204</v>
      </c>
      <c r="E4368" t="s">
        <v>16204</v>
      </c>
      <c r="F4368" t="s">
        <v>5739</v>
      </c>
      <c r="G4368" t="s">
        <v>5740</v>
      </c>
    </row>
    <row r="4369" spans="1:7" x14ac:dyDescent="0.2">
      <c r="A4369" t="s">
        <v>8186</v>
      </c>
      <c r="B4369" t="s">
        <v>16209</v>
      </c>
      <c r="C4369" t="s">
        <v>16210</v>
      </c>
      <c r="D4369" t="s">
        <v>16204</v>
      </c>
      <c r="E4369" t="s">
        <v>16204</v>
      </c>
      <c r="F4369" t="s">
        <v>19511</v>
      </c>
      <c r="G4369" t="s">
        <v>5741</v>
      </c>
    </row>
    <row r="4370" spans="1:7" x14ac:dyDescent="0.2">
      <c r="A4370" t="s">
        <v>8177</v>
      </c>
      <c r="B4370" t="s">
        <v>16211</v>
      </c>
      <c r="C4370" t="s">
        <v>16212</v>
      </c>
      <c r="D4370" t="s">
        <v>16204</v>
      </c>
      <c r="E4370" t="s">
        <v>16204</v>
      </c>
      <c r="F4370" t="s">
        <v>19511</v>
      </c>
      <c r="G4370" t="s">
        <v>5742</v>
      </c>
    </row>
    <row r="4371" spans="1:7" x14ac:dyDescent="0.2">
      <c r="A4371" t="s">
        <v>8177</v>
      </c>
      <c r="B4371" t="s">
        <v>16213</v>
      </c>
      <c r="C4371" t="s">
        <v>16214</v>
      </c>
      <c r="D4371" t="s">
        <v>16204</v>
      </c>
      <c r="E4371" t="s">
        <v>16204</v>
      </c>
      <c r="F4371" t="s">
        <v>5743</v>
      </c>
      <c r="G4371" t="s">
        <v>5744</v>
      </c>
    </row>
    <row r="4372" spans="1:7" x14ac:dyDescent="0.2">
      <c r="A4372" t="s">
        <v>8186</v>
      </c>
      <c r="B4372" t="s">
        <v>16215</v>
      </c>
      <c r="C4372" t="s">
        <v>16216</v>
      </c>
      <c r="D4372" t="s">
        <v>16204</v>
      </c>
      <c r="E4372" t="s">
        <v>16204</v>
      </c>
      <c r="F4372" t="s">
        <v>5745</v>
      </c>
      <c r="G4372" t="s">
        <v>5746</v>
      </c>
    </row>
    <row r="4373" spans="1:7" x14ac:dyDescent="0.2">
      <c r="A4373" t="s">
        <v>8186</v>
      </c>
      <c r="B4373" t="s">
        <v>16217</v>
      </c>
      <c r="C4373" t="s">
        <v>16218</v>
      </c>
      <c r="D4373" t="s">
        <v>16204</v>
      </c>
      <c r="E4373" t="s">
        <v>16204</v>
      </c>
      <c r="F4373" t="s">
        <v>19511</v>
      </c>
      <c r="G4373" t="s">
        <v>5747</v>
      </c>
    </row>
    <row r="4374" spans="1:7" x14ac:dyDescent="0.2">
      <c r="A4374" t="s">
        <v>8183</v>
      </c>
      <c r="B4374" t="s">
        <v>16219</v>
      </c>
      <c r="C4374" t="s">
        <v>16220</v>
      </c>
      <c r="D4374" t="s">
        <v>16204</v>
      </c>
      <c r="E4374" t="s">
        <v>16204</v>
      </c>
      <c r="F4374" t="s">
        <v>19511</v>
      </c>
      <c r="G4374" t="s">
        <v>5748</v>
      </c>
    </row>
    <row r="4375" spans="1:7" x14ac:dyDescent="0.2">
      <c r="A4375" t="s">
        <v>8174</v>
      </c>
      <c r="B4375" t="s">
        <v>16221</v>
      </c>
      <c r="C4375" t="s">
        <v>16222</v>
      </c>
      <c r="D4375" t="s">
        <v>16204</v>
      </c>
      <c r="E4375" t="s">
        <v>19511</v>
      </c>
      <c r="F4375" t="s">
        <v>19511</v>
      </c>
      <c r="G4375" t="s">
        <v>5749</v>
      </c>
    </row>
    <row r="4376" spans="1:7" x14ac:dyDescent="0.2">
      <c r="A4376" t="s">
        <v>8183</v>
      </c>
      <c r="B4376" t="s">
        <v>16223</v>
      </c>
      <c r="C4376" t="s">
        <v>19511</v>
      </c>
      <c r="D4376" t="s">
        <v>16224</v>
      </c>
      <c r="E4376" t="s">
        <v>16225</v>
      </c>
      <c r="F4376" t="s">
        <v>5750</v>
      </c>
      <c r="G4376" t="s">
        <v>5751</v>
      </c>
    </row>
    <row r="4377" spans="1:7" x14ac:dyDescent="0.2">
      <c r="A4377" t="s">
        <v>8183</v>
      </c>
      <c r="B4377" t="s">
        <v>16226</v>
      </c>
      <c r="C4377" t="s">
        <v>19511</v>
      </c>
      <c r="D4377" t="s">
        <v>16224</v>
      </c>
      <c r="E4377" t="s">
        <v>16227</v>
      </c>
      <c r="F4377" t="s">
        <v>19511</v>
      </c>
      <c r="G4377" t="s">
        <v>5752</v>
      </c>
    </row>
    <row r="4378" spans="1:7" x14ac:dyDescent="0.2">
      <c r="A4378" t="s">
        <v>8183</v>
      </c>
      <c r="B4378" t="s">
        <v>16228</v>
      </c>
      <c r="C4378" t="s">
        <v>16229</v>
      </c>
      <c r="D4378" t="s">
        <v>16224</v>
      </c>
      <c r="E4378" t="s">
        <v>16224</v>
      </c>
      <c r="F4378" t="s">
        <v>5753</v>
      </c>
      <c r="G4378" t="s">
        <v>5754</v>
      </c>
    </row>
    <row r="4379" spans="1:7" x14ac:dyDescent="0.2">
      <c r="A4379" t="s">
        <v>8183</v>
      </c>
      <c r="B4379" t="s">
        <v>16230</v>
      </c>
      <c r="C4379" t="s">
        <v>16231</v>
      </c>
      <c r="D4379" t="s">
        <v>16224</v>
      </c>
      <c r="E4379" t="s">
        <v>16224</v>
      </c>
      <c r="F4379" t="s">
        <v>5755</v>
      </c>
      <c r="G4379" t="s">
        <v>5756</v>
      </c>
    </row>
    <row r="4380" spans="1:7" x14ac:dyDescent="0.2">
      <c r="A4380" t="s">
        <v>8177</v>
      </c>
      <c r="B4380" t="s">
        <v>16232</v>
      </c>
      <c r="C4380" t="s">
        <v>16233</v>
      </c>
      <c r="D4380" t="s">
        <v>5798</v>
      </c>
      <c r="E4380" t="s">
        <v>5798</v>
      </c>
      <c r="F4380" t="s">
        <v>5757</v>
      </c>
      <c r="G4380" t="s">
        <v>5758</v>
      </c>
    </row>
    <row r="4381" spans="1:7" x14ac:dyDescent="0.2">
      <c r="A4381" t="s">
        <v>8186</v>
      </c>
      <c r="B4381" t="s">
        <v>16234</v>
      </c>
      <c r="C4381" t="s">
        <v>16235</v>
      </c>
      <c r="D4381" t="s">
        <v>5798</v>
      </c>
      <c r="E4381" t="s">
        <v>5798</v>
      </c>
      <c r="F4381" t="s">
        <v>5759</v>
      </c>
      <c r="G4381" t="s">
        <v>5760</v>
      </c>
    </row>
    <row r="4382" spans="1:7" x14ac:dyDescent="0.2">
      <c r="A4382" t="s">
        <v>8183</v>
      </c>
      <c r="B4382" t="s">
        <v>16236</v>
      </c>
      <c r="C4382" t="s">
        <v>16237</v>
      </c>
      <c r="D4382" t="s">
        <v>5798</v>
      </c>
      <c r="E4382" t="s">
        <v>5798</v>
      </c>
      <c r="F4382" t="s">
        <v>5761</v>
      </c>
      <c r="G4382" t="s">
        <v>5762</v>
      </c>
    </row>
    <row r="4383" spans="1:7" x14ac:dyDescent="0.2">
      <c r="A4383" t="s">
        <v>8183</v>
      </c>
      <c r="B4383" t="s">
        <v>16238</v>
      </c>
      <c r="C4383" t="s">
        <v>16239</v>
      </c>
      <c r="D4383" t="s">
        <v>5798</v>
      </c>
      <c r="E4383" t="s">
        <v>4969</v>
      </c>
      <c r="F4383" t="s">
        <v>19511</v>
      </c>
      <c r="G4383" t="s">
        <v>19511</v>
      </c>
    </row>
    <row r="4384" spans="1:7" x14ac:dyDescent="0.2">
      <c r="A4384" t="s">
        <v>8183</v>
      </c>
      <c r="B4384" t="s">
        <v>16240</v>
      </c>
      <c r="C4384" t="s">
        <v>19511</v>
      </c>
      <c r="D4384" t="s">
        <v>5798</v>
      </c>
      <c r="E4384" t="s">
        <v>5798</v>
      </c>
      <c r="F4384" t="s">
        <v>5763</v>
      </c>
      <c r="G4384" t="s">
        <v>5764</v>
      </c>
    </row>
    <row r="4385" spans="1:7" x14ac:dyDescent="0.2">
      <c r="A4385" t="s">
        <v>8220</v>
      </c>
      <c r="B4385" t="s">
        <v>8250</v>
      </c>
      <c r="C4385" t="s">
        <v>19511</v>
      </c>
      <c r="D4385" t="s">
        <v>5798</v>
      </c>
      <c r="E4385" t="s">
        <v>19511</v>
      </c>
      <c r="F4385" t="s">
        <v>19511</v>
      </c>
      <c r="G4385" t="s">
        <v>19511</v>
      </c>
    </row>
    <row r="4386" spans="1:7" x14ac:dyDescent="0.2">
      <c r="A4386" t="s">
        <v>8174</v>
      </c>
      <c r="B4386" t="s">
        <v>16241</v>
      </c>
      <c r="C4386" t="s">
        <v>16242</v>
      </c>
      <c r="D4386" t="s">
        <v>5798</v>
      </c>
      <c r="E4386" t="s">
        <v>5798</v>
      </c>
      <c r="F4386" t="s">
        <v>19511</v>
      </c>
      <c r="G4386" t="s">
        <v>19511</v>
      </c>
    </row>
    <row r="4387" spans="1:7" x14ac:dyDescent="0.2">
      <c r="A4387" t="s">
        <v>8186</v>
      </c>
      <c r="B4387" t="s">
        <v>16243</v>
      </c>
      <c r="C4387" t="s">
        <v>19511</v>
      </c>
      <c r="D4387" t="s">
        <v>5798</v>
      </c>
      <c r="E4387" t="s">
        <v>5798</v>
      </c>
      <c r="F4387" t="s">
        <v>19511</v>
      </c>
      <c r="G4387" t="s">
        <v>19511</v>
      </c>
    </row>
    <row r="4388" spans="1:7" x14ac:dyDescent="0.2">
      <c r="A4388" t="s">
        <v>8183</v>
      </c>
      <c r="B4388" t="s">
        <v>16244</v>
      </c>
      <c r="C4388" t="s">
        <v>16245</v>
      </c>
      <c r="D4388" t="s">
        <v>5798</v>
      </c>
      <c r="E4388" t="s">
        <v>5798</v>
      </c>
      <c r="F4388" t="s">
        <v>19511</v>
      </c>
      <c r="G4388" t="s">
        <v>5765</v>
      </c>
    </row>
    <row r="4389" spans="1:7" x14ac:dyDescent="0.2">
      <c r="A4389" t="s">
        <v>8183</v>
      </c>
      <c r="B4389" t="s">
        <v>16246</v>
      </c>
      <c r="C4389" t="s">
        <v>16247</v>
      </c>
      <c r="D4389" t="s">
        <v>5798</v>
      </c>
      <c r="E4389" t="s">
        <v>5798</v>
      </c>
      <c r="F4389" t="s">
        <v>19511</v>
      </c>
      <c r="G4389" t="s">
        <v>5765</v>
      </c>
    </row>
    <row r="4390" spans="1:7" x14ac:dyDescent="0.2">
      <c r="A4390" t="s">
        <v>8183</v>
      </c>
      <c r="B4390" t="s">
        <v>16248</v>
      </c>
      <c r="C4390" t="s">
        <v>16249</v>
      </c>
      <c r="D4390" t="s">
        <v>5798</v>
      </c>
      <c r="E4390" t="s">
        <v>19511</v>
      </c>
      <c r="F4390" t="s">
        <v>19511</v>
      </c>
      <c r="G4390" t="s">
        <v>5766</v>
      </c>
    </row>
    <row r="4391" spans="1:7" x14ac:dyDescent="0.2">
      <c r="A4391" t="s">
        <v>8177</v>
      </c>
      <c r="B4391" t="s">
        <v>16250</v>
      </c>
      <c r="C4391" t="s">
        <v>16251</v>
      </c>
      <c r="D4391" t="s">
        <v>5798</v>
      </c>
      <c r="E4391" t="s">
        <v>5798</v>
      </c>
      <c r="F4391" t="s">
        <v>5767</v>
      </c>
      <c r="G4391" t="s">
        <v>5768</v>
      </c>
    </row>
    <row r="4392" spans="1:7" x14ac:dyDescent="0.2">
      <c r="A4392" t="s">
        <v>8216</v>
      </c>
      <c r="B4392" t="s">
        <v>16252</v>
      </c>
      <c r="C4392" t="s">
        <v>16237</v>
      </c>
      <c r="D4392" t="s">
        <v>5798</v>
      </c>
      <c r="E4392" t="s">
        <v>19511</v>
      </c>
      <c r="F4392" t="s">
        <v>19511</v>
      </c>
      <c r="G4392" t="s">
        <v>5762</v>
      </c>
    </row>
    <row r="4393" spans="1:7" x14ac:dyDescent="0.2">
      <c r="A4393" t="s">
        <v>8216</v>
      </c>
      <c r="B4393" t="s">
        <v>16253</v>
      </c>
      <c r="C4393" t="s">
        <v>16254</v>
      </c>
      <c r="D4393" t="s">
        <v>5798</v>
      </c>
      <c r="E4393" t="s">
        <v>19511</v>
      </c>
      <c r="F4393" t="s">
        <v>5769</v>
      </c>
      <c r="G4393" t="s">
        <v>5770</v>
      </c>
    </row>
    <row r="4394" spans="1:7" x14ac:dyDescent="0.2">
      <c r="A4394" t="s">
        <v>8216</v>
      </c>
      <c r="B4394" t="s">
        <v>16255</v>
      </c>
      <c r="C4394" t="s">
        <v>16256</v>
      </c>
      <c r="D4394" t="s">
        <v>5798</v>
      </c>
      <c r="E4394" t="s">
        <v>19511</v>
      </c>
      <c r="F4394" t="s">
        <v>19511</v>
      </c>
      <c r="G4394" t="s">
        <v>5771</v>
      </c>
    </row>
    <row r="4395" spans="1:7" x14ac:dyDescent="0.2">
      <c r="A4395" t="s">
        <v>8186</v>
      </c>
      <c r="B4395" t="s">
        <v>16257</v>
      </c>
      <c r="C4395" t="s">
        <v>16258</v>
      </c>
      <c r="D4395" t="s">
        <v>5798</v>
      </c>
      <c r="E4395" t="s">
        <v>5798</v>
      </c>
      <c r="F4395" t="s">
        <v>5772</v>
      </c>
      <c r="G4395" t="s">
        <v>5773</v>
      </c>
    </row>
    <row r="4396" spans="1:7" x14ac:dyDescent="0.2">
      <c r="A4396" t="s">
        <v>8171</v>
      </c>
      <c r="B4396" t="s">
        <v>16259</v>
      </c>
      <c r="C4396" t="s">
        <v>16260</v>
      </c>
      <c r="D4396" t="s">
        <v>5798</v>
      </c>
      <c r="E4396" t="s">
        <v>19511</v>
      </c>
      <c r="F4396" t="s">
        <v>19511</v>
      </c>
      <c r="G4396" t="s">
        <v>5774</v>
      </c>
    </row>
    <row r="4397" spans="1:7" x14ac:dyDescent="0.2">
      <c r="A4397" t="s">
        <v>8183</v>
      </c>
      <c r="B4397" t="s">
        <v>16261</v>
      </c>
      <c r="C4397" t="s">
        <v>16262</v>
      </c>
      <c r="D4397" t="s">
        <v>5798</v>
      </c>
      <c r="E4397" t="s">
        <v>5798</v>
      </c>
      <c r="F4397" t="s">
        <v>5775</v>
      </c>
      <c r="G4397" t="s">
        <v>5776</v>
      </c>
    </row>
    <row r="4398" spans="1:7" x14ac:dyDescent="0.2">
      <c r="A4398" t="s">
        <v>8177</v>
      </c>
      <c r="B4398" t="s">
        <v>16263</v>
      </c>
      <c r="C4398" t="s">
        <v>13019</v>
      </c>
      <c r="D4398" t="s">
        <v>5798</v>
      </c>
      <c r="E4398" t="s">
        <v>5798</v>
      </c>
      <c r="F4398" t="s">
        <v>5777</v>
      </c>
      <c r="G4398" t="s">
        <v>5778</v>
      </c>
    </row>
    <row r="4399" spans="1:7" x14ac:dyDescent="0.2">
      <c r="A4399" t="s">
        <v>8177</v>
      </c>
      <c r="B4399" t="s">
        <v>16264</v>
      </c>
      <c r="C4399" t="s">
        <v>16265</v>
      </c>
      <c r="D4399" t="s">
        <v>5798</v>
      </c>
      <c r="E4399" t="s">
        <v>16266</v>
      </c>
      <c r="F4399" t="s">
        <v>5779</v>
      </c>
      <c r="G4399" t="s">
        <v>5780</v>
      </c>
    </row>
    <row r="4400" spans="1:7" x14ac:dyDescent="0.2">
      <c r="A4400" t="s">
        <v>8177</v>
      </c>
      <c r="B4400" t="s">
        <v>16267</v>
      </c>
      <c r="C4400" t="s">
        <v>16268</v>
      </c>
      <c r="D4400" t="s">
        <v>5798</v>
      </c>
      <c r="E4400" t="s">
        <v>5798</v>
      </c>
      <c r="F4400" t="s">
        <v>5781</v>
      </c>
      <c r="G4400" t="s">
        <v>5782</v>
      </c>
    </row>
    <row r="4401" spans="1:7" x14ac:dyDescent="0.2">
      <c r="A4401" t="s">
        <v>8183</v>
      </c>
      <c r="B4401" t="s">
        <v>16269</v>
      </c>
      <c r="C4401" t="s">
        <v>16270</v>
      </c>
      <c r="D4401" t="s">
        <v>5798</v>
      </c>
      <c r="E4401" t="s">
        <v>5798</v>
      </c>
      <c r="F4401" t="s">
        <v>5783</v>
      </c>
      <c r="G4401" t="s">
        <v>5784</v>
      </c>
    </row>
    <row r="4402" spans="1:7" x14ac:dyDescent="0.2">
      <c r="A4402" t="s">
        <v>8186</v>
      </c>
      <c r="B4402" t="s">
        <v>16271</v>
      </c>
      <c r="C4402" t="s">
        <v>16272</v>
      </c>
      <c r="D4402" t="s">
        <v>5798</v>
      </c>
      <c r="E4402" t="s">
        <v>5798</v>
      </c>
      <c r="F4402" t="s">
        <v>5785</v>
      </c>
      <c r="G4402" t="s">
        <v>5786</v>
      </c>
    </row>
    <row r="4403" spans="1:7" x14ac:dyDescent="0.2">
      <c r="A4403" t="s">
        <v>8183</v>
      </c>
      <c r="B4403" t="s">
        <v>16273</v>
      </c>
      <c r="C4403" t="s">
        <v>16274</v>
      </c>
      <c r="D4403" t="s">
        <v>5798</v>
      </c>
      <c r="E4403" t="s">
        <v>5798</v>
      </c>
      <c r="F4403" t="s">
        <v>5787</v>
      </c>
      <c r="G4403" t="s">
        <v>5788</v>
      </c>
    </row>
    <row r="4404" spans="1:7" x14ac:dyDescent="0.2">
      <c r="A4404" t="s">
        <v>8183</v>
      </c>
      <c r="B4404" t="s">
        <v>16275</v>
      </c>
      <c r="C4404" t="s">
        <v>16276</v>
      </c>
      <c r="D4404" t="s">
        <v>5798</v>
      </c>
      <c r="E4404" t="s">
        <v>5798</v>
      </c>
      <c r="F4404" t="s">
        <v>5789</v>
      </c>
      <c r="G4404" t="s">
        <v>5790</v>
      </c>
    </row>
    <row r="4405" spans="1:7" x14ac:dyDescent="0.2">
      <c r="A4405" t="s">
        <v>8186</v>
      </c>
      <c r="B4405" t="s">
        <v>16277</v>
      </c>
      <c r="C4405" t="s">
        <v>19511</v>
      </c>
      <c r="D4405" t="s">
        <v>5798</v>
      </c>
      <c r="E4405" t="s">
        <v>19511</v>
      </c>
      <c r="F4405" t="s">
        <v>19511</v>
      </c>
      <c r="G4405" t="s">
        <v>19511</v>
      </c>
    </row>
    <row r="4406" spans="1:7" x14ac:dyDescent="0.2">
      <c r="A4406" t="s">
        <v>8183</v>
      </c>
      <c r="B4406" t="s">
        <v>16278</v>
      </c>
      <c r="C4406" t="s">
        <v>16279</v>
      </c>
      <c r="D4406" t="s">
        <v>5798</v>
      </c>
      <c r="E4406" t="s">
        <v>5798</v>
      </c>
      <c r="F4406" t="s">
        <v>19511</v>
      </c>
      <c r="G4406" t="s">
        <v>5791</v>
      </c>
    </row>
    <row r="4407" spans="1:7" x14ac:dyDescent="0.2">
      <c r="A4407" t="s">
        <v>8186</v>
      </c>
      <c r="B4407" t="s">
        <v>16280</v>
      </c>
      <c r="C4407" t="s">
        <v>16281</v>
      </c>
      <c r="D4407" t="s">
        <v>5798</v>
      </c>
      <c r="E4407" t="s">
        <v>5798</v>
      </c>
      <c r="F4407" t="s">
        <v>5792</v>
      </c>
      <c r="G4407" t="s">
        <v>5793</v>
      </c>
    </row>
    <row r="4408" spans="1:7" x14ac:dyDescent="0.2">
      <c r="A4408" t="s">
        <v>8186</v>
      </c>
      <c r="B4408" t="s">
        <v>16282</v>
      </c>
      <c r="C4408" t="s">
        <v>5794</v>
      </c>
      <c r="D4408" t="s">
        <v>5798</v>
      </c>
      <c r="E4408" t="s">
        <v>5798</v>
      </c>
      <c r="F4408" t="s">
        <v>5795</v>
      </c>
      <c r="G4408" t="s">
        <v>5796</v>
      </c>
    </row>
    <row r="4409" spans="1:7" x14ac:dyDescent="0.2">
      <c r="A4409" t="s">
        <v>8183</v>
      </c>
      <c r="B4409" t="s">
        <v>16283</v>
      </c>
      <c r="C4409" t="s">
        <v>16284</v>
      </c>
      <c r="D4409" t="s">
        <v>5798</v>
      </c>
      <c r="E4409" t="s">
        <v>19511</v>
      </c>
      <c r="F4409" t="s">
        <v>19511</v>
      </c>
      <c r="G4409" t="s">
        <v>5797</v>
      </c>
    </row>
    <row r="4410" spans="1:7" x14ac:dyDescent="0.2">
      <c r="A4410" t="s">
        <v>8183</v>
      </c>
      <c r="B4410" t="s">
        <v>16285</v>
      </c>
      <c r="C4410" t="s">
        <v>16286</v>
      </c>
      <c r="D4410" t="s">
        <v>5798</v>
      </c>
      <c r="E4410" t="s">
        <v>5798</v>
      </c>
      <c r="F4410" t="s">
        <v>5799</v>
      </c>
      <c r="G4410" t="s">
        <v>5800</v>
      </c>
    </row>
    <row r="4411" spans="1:7" x14ac:dyDescent="0.2">
      <c r="A4411" t="s">
        <v>8183</v>
      </c>
      <c r="B4411" t="s">
        <v>16287</v>
      </c>
      <c r="C4411" t="s">
        <v>16288</v>
      </c>
      <c r="D4411" t="s">
        <v>5798</v>
      </c>
      <c r="E4411" t="s">
        <v>19511</v>
      </c>
      <c r="F4411" t="s">
        <v>19511</v>
      </c>
      <c r="G4411" t="s">
        <v>5801</v>
      </c>
    </row>
    <row r="4412" spans="1:7" x14ac:dyDescent="0.2">
      <c r="A4412" t="s">
        <v>8183</v>
      </c>
      <c r="B4412" t="s">
        <v>16289</v>
      </c>
      <c r="C4412" t="s">
        <v>16290</v>
      </c>
      <c r="D4412" t="s">
        <v>5798</v>
      </c>
      <c r="E4412" t="s">
        <v>19511</v>
      </c>
      <c r="F4412" t="s">
        <v>19511</v>
      </c>
      <c r="G4412" t="s">
        <v>5802</v>
      </c>
    </row>
    <row r="4413" spans="1:7" x14ac:dyDescent="0.2">
      <c r="A4413" t="s">
        <v>8186</v>
      </c>
      <c r="B4413" t="s">
        <v>16291</v>
      </c>
      <c r="C4413" t="s">
        <v>5803</v>
      </c>
      <c r="D4413" t="s">
        <v>5798</v>
      </c>
      <c r="E4413" t="s">
        <v>5798</v>
      </c>
      <c r="F4413" t="s">
        <v>5804</v>
      </c>
      <c r="G4413" t="s">
        <v>5805</v>
      </c>
    </row>
    <row r="4414" spans="1:7" x14ac:dyDescent="0.2">
      <c r="A4414" t="s">
        <v>8183</v>
      </c>
      <c r="B4414" t="s">
        <v>16292</v>
      </c>
      <c r="C4414" t="s">
        <v>5806</v>
      </c>
      <c r="D4414" t="s">
        <v>5798</v>
      </c>
      <c r="E4414" t="s">
        <v>5798</v>
      </c>
      <c r="F4414" t="s">
        <v>19511</v>
      </c>
      <c r="G4414" t="s">
        <v>5807</v>
      </c>
    </row>
    <row r="4415" spans="1:7" x14ac:dyDescent="0.2">
      <c r="A4415" t="s">
        <v>8186</v>
      </c>
      <c r="B4415" t="s">
        <v>16293</v>
      </c>
      <c r="C4415" t="s">
        <v>5808</v>
      </c>
      <c r="D4415" t="s">
        <v>5798</v>
      </c>
      <c r="E4415" t="s">
        <v>5798</v>
      </c>
      <c r="F4415" t="s">
        <v>19511</v>
      </c>
      <c r="G4415" t="s">
        <v>5809</v>
      </c>
    </row>
    <row r="4416" spans="1:7" x14ac:dyDescent="0.2">
      <c r="A4416" t="s">
        <v>8177</v>
      </c>
      <c r="B4416" t="s">
        <v>16294</v>
      </c>
      <c r="C4416" t="s">
        <v>16295</v>
      </c>
      <c r="D4416" t="s">
        <v>5798</v>
      </c>
      <c r="E4416" t="s">
        <v>5798</v>
      </c>
      <c r="F4416" t="s">
        <v>19511</v>
      </c>
      <c r="G4416" t="s">
        <v>5810</v>
      </c>
    </row>
    <row r="4417" spans="1:7" x14ac:dyDescent="0.2">
      <c r="A4417" t="s">
        <v>8186</v>
      </c>
      <c r="B4417" t="s">
        <v>16296</v>
      </c>
      <c r="C4417" t="s">
        <v>16297</v>
      </c>
      <c r="D4417" t="s">
        <v>16298</v>
      </c>
      <c r="E4417" t="s">
        <v>16299</v>
      </c>
      <c r="F4417" t="s">
        <v>19511</v>
      </c>
      <c r="G4417" t="s">
        <v>5811</v>
      </c>
    </row>
    <row r="4418" spans="1:7" x14ac:dyDescent="0.2">
      <c r="A4418" t="s">
        <v>8183</v>
      </c>
      <c r="B4418" t="s">
        <v>16300</v>
      </c>
      <c r="C4418" t="s">
        <v>16301</v>
      </c>
      <c r="D4418" t="s">
        <v>16298</v>
      </c>
      <c r="E4418" t="s">
        <v>19511</v>
      </c>
      <c r="F4418" t="s">
        <v>19511</v>
      </c>
      <c r="G4418" t="s">
        <v>5812</v>
      </c>
    </row>
    <row r="4419" spans="1:7" x14ac:dyDescent="0.2">
      <c r="A4419" t="s">
        <v>8171</v>
      </c>
      <c r="B4419" t="s">
        <v>16302</v>
      </c>
      <c r="C4419" t="s">
        <v>16303</v>
      </c>
      <c r="D4419" t="s">
        <v>16298</v>
      </c>
      <c r="E4419" t="s">
        <v>16298</v>
      </c>
      <c r="F4419" t="s">
        <v>5813</v>
      </c>
      <c r="G4419" t="s">
        <v>19511</v>
      </c>
    </row>
    <row r="4420" spans="1:7" x14ac:dyDescent="0.2">
      <c r="A4420" t="s">
        <v>8171</v>
      </c>
      <c r="B4420" t="s">
        <v>16304</v>
      </c>
      <c r="C4420" t="s">
        <v>16305</v>
      </c>
      <c r="D4420" t="s">
        <v>16298</v>
      </c>
      <c r="E4420" t="s">
        <v>16298</v>
      </c>
      <c r="F4420" t="s">
        <v>5814</v>
      </c>
      <c r="G4420" t="s">
        <v>5815</v>
      </c>
    </row>
    <row r="4421" spans="1:7" x14ac:dyDescent="0.2">
      <c r="A4421" t="s">
        <v>8186</v>
      </c>
      <c r="B4421" t="s">
        <v>16306</v>
      </c>
      <c r="C4421" t="s">
        <v>16307</v>
      </c>
      <c r="D4421" t="s">
        <v>16298</v>
      </c>
      <c r="E4421" t="s">
        <v>16298</v>
      </c>
      <c r="F4421" t="s">
        <v>5816</v>
      </c>
      <c r="G4421" t="s">
        <v>5817</v>
      </c>
    </row>
    <row r="4422" spans="1:7" x14ac:dyDescent="0.2">
      <c r="A4422" t="s">
        <v>8177</v>
      </c>
      <c r="B4422" t="s">
        <v>16308</v>
      </c>
      <c r="C4422" t="s">
        <v>16309</v>
      </c>
      <c r="D4422" t="s">
        <v>16298</v>
      </c>
      <c r="E4422" t="s">
        <v>16298</v>
      </c>
      <c r="F4422" t="s">
        <v>5818</v>
      </c>
      <c r="G4422" t="s">
        <v>5819</v>
      </c>
    </row>
    <row r="4423" spans="1:7" x14ac:dyDescent="0.2">
      <c r="A4423" t="s">
        <v>8183</v>
      </c>
      <c r="B4423" t="s">
        <v>16310</v>
      </c>
      <c r="C4423" t="s">
        <v>16311</v>
      </c>
      <c r="D4423" t="s">
        <v>16298</v>
      </c>
      <c r="E4423" t="s">
        <v>16298</v>
      </c>
      <c r="F4423" t="s">
        <v>5820</v>
      </c>
      <c r="G4423" t="s">
        <v>5821</v>
      </c>
    </row>
    <row r="4424" spans="1:7" x14ac:dyDescent="0.2">
      <c r="A4424" t="s">
        <v>8183</v>
      </c>
      <c r="B4424" t="s">
        <v>16312</v>
      </c>
      <c r="C4424" t="s">
        <v>16313</v>
      </c>
      <c r="D4424" t="s">
        <v>16298</v>
      </c>
      <c r="E4424" t="s">
        <v>16298</v>
      </c>
      <c r="F4424" t="s">
        <v>19511</v>
      </c>
      <c r="G4424" t="s">
        <v>19511</v>
      </c>
    </row>
    <row r="4425" spans="1:7" x14ac:dyDescent="0.2">
      <c r="A4425" t="s">
        <v>8186</v>
      </c>
      <c r="B4425" t="s">
        <v>16314</v>
      </c>
      <c r="C4425" t="s">
        <v>16315</v>
      </c>
      <c r="D4425" t="s">
        <v>16298</v>
      </c>
      <c r="E4425" t="s">
        <v>16298</v>
      </c>
      <c r="F4425" t="s">
        <v>19511</v>
      </c>
      <c r="G4425" t="s">
        <v>19511</v>
      </c>
    </row>
    <row r="4426" spans="1:7" x14ac:dyDescent="0.2">
      <c r="A4426" t="s">
        <v>8186</v>
      </c>
      <c r="B4426" t="s">
        <v>16316</v>
      </c>
      <c r="C4426" t="s">
        <v>16317</v>
      </c>
      <c r="D4426" t="s">
        <v>16298</v>
      </c>
      <c r="E4426" t="s">
        <v>16298</v>
      </c>
      <c r="F4426" t="s">
        <v>5822</v>
      </c>
      <c r="G4426" t="s">
        <v>5823</v>
      </c>
    </row>
    <row r="4427" spans="1:7" x14ac:dyDescent="0.2">
      <c r="A4427" t="s">
        <v>8186</v>
      </c>
      <c r="B4427" t="s">
        <v>16318</v>
      </c>
      <c r="C4427" t="s">
        <v>16319</v>
      </c>
      <c r="D4427" t="s">
        <v>16298</v>
      </c>
      <c r="E4427" t="s">
        <v>16298</v>
      </c>
      <c r="F4427" t="s">
        <v>19511</v>
      </c>
      <c r="G4427" t="s">
        <v>19511</v>
      </c>
    </row>
    <row r="4428" spans="1:7" x14ac:dyDescent="0.2">
      <c r="A4428" t="s">
        <v>8186</v>
      </c>
      <c r="B4428" t="s">
        <v>16320</v>
      </c>
      <c r="C4428" t="s">
        <v>16321</v>
      </c>
      <c r="D4428" t="s">
        <v>16298</v>
      </c>
      <c r="E4428" t="s">
        <v>16298</v>
      </c>
      <c r="F4428" t="s">
        <v>5824</v>
      </c>
      <c r="G4428" t="s">
        <v>5825</v>
      </c>
    </row>
    <row r="4429" spans="1:7" x14ac:dyDescent="0.2">
      <c r="A4429" t="s">
        <v>8186</v>
      </c>
      <c r="B4429" t="s">
        <v>16322</v>
      </c>
      <c r="C4429" t="s">
        <v>16323</v>
      </c>
      <c r="D4429" t="s">
        <v>16298</v>
      </c>
      <c r="E4429" t="s">
        <v>16298</v>
      </c>
      <c r="F4429" t="s">
        <v>19511</v>
      </c>
      <c r="G4429" t="s">
        <v>19511</v>
      </c>
    </row>
    <row r="4430" spans="1:7" x14ac:dyDescent="0.2">
      <c r="A4430" t="s">
        <v>8186</v>
      </c>
      <c r="B4430" t="s">
        <v>16324</v>
      </c>
      <c r="C4430" t="s">
        <v>16325</v>
      </c>
      <c r="D4430" t="s">
        <v>16298</v>
      </c>
      <c r="E4430" t="s">
        <v>16298</v>
      </c>
      <c r="F4430" t="s">
        <v>19511</v>
      </c>
      <c r="G4430" t="s">
        <v>5826</v>
      </c>
    </row>
    <row r="4431" spans="1:7" x14ac:dyDescent="0.2">
      <c r="A4431" t="s">
        <v>8186</v>
      </c>
      <c r="B4431" t="s">
        <v>16326</v>
      </c>
      <c r="C4431" t="s">
        <v>16327</v>
      </c>
      <c r="D4431" t="s">
        <v>16298</v>
      </c>
      <c r="E4431" t="s">
        <v>16298</v>
      </c>
      <c r="F4431" t="s">
        <v>19511</v>
      </c>
      <c r="G4431" t="s">
        <v>19511</v>
      </c>
    </row>
    <row r="4432" spans="1:7" x14ac:dyDescent="0.2">
      <c r="A4432" t="s">
        <v>8186</v>
      </c>
      <c r="B4432" t="s">
        <v>16328</v>
      </c>
      <c r="C4432" t="s">
        <v>16329</v>
      </c>
      <c r="D4432" t="s">
        <v>16298</v>
      </c>
      <c r="E4432" t="s">
        <v>16298</v>
      </c>
      <c r="F4432" t="s">
        <v>5827</v>
      </c>
      <c r="G4432" t="s">
        <v>5828</v>
      </c>
    </row>
    <row r="4433" spans="1:7" x14ac:dyDescent="0.2">
      <c r="A4433" t="s">
        <v>8186</v>
      </c>
      <c r="B4433" t="s">
        <v>16330</v>
      </c>
      <c r="C4433" t="s">
        <v>16331</v>
      </c>
      <c r="D4433" t="s">
        <v>16298</v>
      </c>
      <c r="E4433" t="s">
        <v>16298</v>
      </c>
      <c r="F4433" t="s">
        <v>5829</v>
      </c>
      <c r="G4433" t="s">
        <v>5830</v>
      </c>
    </row>
    <row r="4434" spans="1:7" x14ac:dyDescent="0.2">
      <c r="A4434" t="s">
        <v>8186</v>
      </c>
      <c r="B4434" t="s">
        <v>16332</v>
      </c>
      <c r="C4434" t="s">
        <v>5831</v>
      </c>
      <c r="D4434" t="s">
        <v>16298</v>
      </c>
      <c r="E4434" t="s">
        <v>5832</v>
      </c>
      <c r="F4434" t="s">
        <v>5833</v>
      </c>
      <c r="G4434" t="s">
        <v>5834</v>
      </c>
    </row>
    <row r="4435" spans="1:7" x14ac:dyDescent="0.2">
      <c r="A4435" t="s">
        <v>8183</v>
      </c>
      <c r="B4435" t="s">
        <v>16333</v>
      </c>
      <c r="C4435" t="s">
        <v>16334</v>
      </c>
      <c r="D4435" t="s">
        <v>16298</v>
      </c>
      <c r="E4435" t="s">
        <v>19511</v>
      </c>
      <c r="F4435" t="s">
        <v>5835</v>
      </c>
      <c r="G4435" t="s">
        <v>5836</v>
      </c>
    </row>
    <row r="4436" spans="1:7" x14ac:dyDescent="0.2">
      <c r="A4436" t="s">
        <v>8183</v>
      </c>
      <c r="B4436" t="s">
        <v>16335</v>
      </c>
      <c r="C4436" t="s">
        <v>16336</v>
      </c>
      <c r="D4436" t="s">
        <v>16298</v>
      </c>
      <c r="E4436" t="s">
        <v>19511</v>
      </c>
      <c r="F4436" t="s">
        <v>4871</v>
      </c>
      <c r="G4436" t="s">
        <v>5837</v>
      </c>
    </row>
    <row r="4437" spans="1:7" x14ac:dyDescent="0.2">
      <c r="A4437" t="s">
        <v>8216</v>
      </c>
      <c r="B4437" t="s">
        <v>16337</v>
      </c>
      <c r="C4437" t="s">
        <v>16338</v>
      </c>
      <c r="D4437" t="s">
        <v>16298</v>
      </c>
      <c r="E4437" t="s">
        <v>19511</v>
      </c>
      <c r="F4437" t="s">
        <v>19511</v>
      </c>
      <c r="G4437" t="s">
        <v>19511</v>
      </c>
    </row>
    <row r="4438" spans="1:7" x14ac:dyDescent="0.2">
      <c r="A4438" t="s">
        <v>8177</v>
      </c>
      <c r="B4438" t="s">
        <v>16339</v>
      </c>
      <c r="C4438" t="s">
        <v>16340</v>
      </c>
      <c r="D4438" t="s">
        <v>16298</v>
      </c>
      <c r="E4438" t="s">
        <v>19511</v>
      </c>
      <c r="F4438" t="s">
        <v>5838</v>
      </c>
      <c r="G4438" t="s">
        <v>5839</v>
      </c>
    </row>
    <row r="4439" spans="1:7" x14ac:dyDescent="0.2">
      <c r="A4439" t="s">
        <v>8174</v>
      </c>
      <c r="B4439" t="s">
        <v>16341</v>
      </c>
      <c r="C4439" t="s">
        <v>16342</v>
      </c>
      <c r="D4439" t="s">
        <v>16298</v>
      </c>
      <c r="E4439" t="s">
        <v>19511</v>
      </c>
      <c r="F4439" t="s">
        <v>19511</v>
      </c>
      <c r="G4439" t="s">
        <v>5840</v>
      </c>
    </row>
    <row r="4440" spans="1:7" x14ac:dyDescent="0.2">
      <c r="A4440" t="s">
        <v>8282</v>
      </c>
      <c r="B4440" t="s">
        <v>8356</v>
      </c>
      <c r="C4440" t="s">
        <v>16343</v>
      </c>
      <c r="D4440" t="s">
        <v>16298</v>
      </c>
      <c r="E4440" t="s">
        <v>19511</v>
      </c>
      <c r="F4440" t="s">
        <v>5838</v>
      </c>
      <c r="G4440" t="s">
        <v>5839</v>
      </c>
    </row>
    <row r="4441" spans="1:7" x14ac:dyDescent="0.2">
      <c r="A4441" t="s">
        <v>8186</v>
      </c>
      <c r="B4441" t="s">
        <v>16344</v>
      </c>
      <c r="C4441" t="s">
        <v>16345</v>
      </c>
      <c r="D4441" t="s">
        <v>16298</v>
      </c>
      <c r="E4441" t="s">
        <v>16346</v>
      </c>
      <c r="F4441" t="s">
        <v>5841</v>
      </c>
      <c r="G4441" t="s">
        <v>5842</v>
      </c>
    </row>
    <row r="4442" spans="1:7" x14ac:dyDescent="0.2">
      <c r="A4442" t="s">
        <v>8186</v>
      </c>
      <c r="B4442" t="s">
        <v>16347</v>
      </c>
      <c r="C4442" t="s">
        <v>16348</v>
      </c>
      <c r="D4442" t="s">
        <v>16298</v>
      </c>
      <c r="E4442" t="s">
        <v>19511</v>
      </c>
      <c r="F4442" t="s">
        <v>19511</v>
      </c>
      <c r="G4442" t="s">
        <v>5819</v>
      </c>
    </row>
    <row r="4443" spans="1:7" x14ac:dyDescent="0.2">
      <c r="A4443" t="s">
        <v>8186</v>
      </c>
      <c r="B4443" t="s">
        <v>16349</v>
      </c>
      <c r="C4443" t="s">
        <v>16350</v>
      </c>
      <c r="D4443" t="s">
        <v>16298</v>
      </c>
      <c r="E4443" t="s">
        <v>19511</v>
      </c>
      <c r="F4443" t="s">
        <v>19511</v>
      </c>
      <c r="G4443" t="s">
        <v>5843</v>
      </c>
    </row>
    <row r="4444" spans="1:7" x14ac:dyDescent="0.2">
      <c r="A4444" t="s">
        <v>8186</v>
      </c>
      <c r="B4444" t="s">
        <v>16351</v>
      </c>
      <c r="C4444" t="s">
        <v>16352</v>
      </c>
      <c r="D4444" t="s">
        <v>16298</v>
      </c>
      <c r="E4444" t="s">
        <v>19511</v>
      </c>
      <c r="F4444" t="s">
        <v>19511</v>
      </c>
      <c r="G4444" t="s">
        <v>5844</v>
      </c>
    </row>
    <row r="4445" spans="1:7" x14ac:dyDescent="0.2">
      <c r="A4445" t="s">
        <v>8183</v>
      </c>
      <c r="B4445" t="s">
        <v>16353</v>
      </c>
      <c r="C4445" t="s">
        <v>16354</v>
      </c>
      <c r="D4445" t="s">
        <v>16298</v>
      </c>
      <c r="E4445" t="s">
        <v>19511</v>
      </c>
      <c r="F4445" t="s">
        <v>19511</v>
      </c>
      <c r="G4445" t="s">
        <v>5845</v>
      </c>
    </row>
    <row r="4446" spans="1:7" x14ac:dyDescent="0.2">
      <c r="A4446" t="s">
        <v>8174</v>
      </c>
      <c r="B4446" t="s">
        <v>16355</v>
      </c>
      <c r="C4446" t="s">
        <v>16356</v>
      </c>
      <c r="D4446" t="s">
        <v>16298</v>
      </c>
      <c r="E4446" t="s">
        <v>19511</v>
      </c>
      <c r="F4446" t="s">
        <v>19511</v>
      </c>
      <c r="G4446" t="s">
        <v>5846</v>
      </c>
    </row>
    <row r="4447" spans="1:7" x14ac:dyDescent="0.2">
      <c r="A4447" t="s">
        <v>8174</v>
      </c>
      <c r="B4447" t="s">
        <v>16357</v>
      </c>
      <c r="C4447" t="s">
        <v>16358</v>
      </c>
      <c r="D4447" t="s">
        <v>16298</v>
      </c>
      <c r="E4447" t="s">
        <v>19511</v>
      </c>
      <c r="F4447" t="s">
        <v>19511</v>
      </c>
      <c r="G4447" t="s">
        <v>5847</v>
      </c>
    </row>
    <row r="4448" spans="1:7" x14ac:dyDescent="0.2">
      <c r="A4448" t="s">
        <v>8174</v>
      </c>
      <c r="B4448" t="s">
        <v>16359</v>
      </c>
      <c r="C4448" t="s">
        <v>16360</v>
      </c>
      <c r="D4448" t="s">
        <v>16298</v>
      </c>
      <c r="E4448" t="s">
        <v>19511</v>
      </c>
      <c r="F4448" t="s">
        <v>19511</v>
      </c>
      <c r="G4448" t="s">
        <v>5848</v>
      </c>
    </row>
    <row r="4449" spans="1:7" x14ac:dyDescent="0.2">
      <c r="A4449" t="s">
        <v>8183</v>
      </c>
      <c r="B4449" t="s">
        <v>16361</v>
      </c>
      <c r="C4449" t="s">
        <v>16362</v>
      </c>
      <c r="D4449" t="s">
        <v>16298</v>
      </c>
      <c r="E4449" t="s">
        <v>19511</v>
      </c>
      <c r="F4449" t="s">
        <v>5849</v>
      </c>
      <c r="G4449" t="s">
        <v>5850</v>
      </c>
    </row>
    <row r="4450" spans="1:7" x14ac:dyDescent="0.2">
      <c r="A4450" t="s">
        <v>8220</v>
      </c>
      <c r="B4450" t="s">
        <v>8250</v>
      </c>
      <c r="C4450" t="s">
        <v>19511</v>
      </c>
      <c r="D4450" t="s">
        <v>16298</v>
      </c>
      <c r="E4450" t="s">
        <v>16363</v>
      </c>
      <c r="F4450" t="s">
        <v>19511</v>
      </c>
      <c r="G4450" t="s">
        <v>19511</v>
      </c>
    </row>
    <row r="4451" spans="1:7" x14ac:dyDescent="0.2">
      <c r="A4451" t="s">
        <v>8183</v>
      </c>
      <c r="B4451" t="s">
        <v>16364</v>
      </c>
      <c r="C4451" t="s">
        <v>5851</v>
      </c>
      <c r="D4451" t="s">
        <v>16298</v>
      </c>
      <c r="E4451" t="s">
        <v>19511</v>
      </c>
      <c r="F4451" t="s">
        <v>19511</v>
      </c>
      <c r="G4451" t="s">
        <v>5852</v>
      </c>
    </row>
    <row r="4452" spans="1:7" x14ac:dyDescent="0.2">
      <c r="A4452" t="s">
        <v>8216</v>
      </c>
      <c r="B4452" t="s">
        <v>16365</v>
      </c>
      <c r="C4452" t="s">
        <v>16366</v>
      </c>
      <c r="D4452" t="s">
        <v>16298</v>
      </c>
      <c r="E4452" t="s">
        <v>16298</v>
      </c>
      <c r="F4452" t="s">
        <v>19511</v>
      </c>
      <c r="G4452" t="s">
        <v>5853</v>
      </c>
    </row>
    <row r="4453" spans="1:7" x14ac:dyDescent="0.2">
      <c r="A4453" t="s">
        <v>8183</v>
      </c>
      <c r="B4453" t="s">
        <v>16367</v>
      </c>
      <c r="C4453" t="s">
        <v>16368</v>
      </c>
      <c r="D4453" t="s">
        <v>16298</v>
      </c>
      <c r="E4453" t="s">
        <v>16298</v>
      </c>
      <c r="F4453" t="s">
        <v>19511</v>
      </c>
      <c r="G4453" t="s">
        <v>5854</v>
      </c>
    </row>
    <row r="4454" spans="1:7" x14ac:dyDescent="0.2">
      <c r="A4454" t="s">
        <v>8186</v>
      </c>
      <c r="B4454" t="s">
        <v>16369</v>
      </c>
      <c r="C4454" t="s">
        <v>16370</v>
      </c>
      <c r="D4454" t="s">
        <v>16298</v>
      </c>
      <c r="E4454" t="s">
        <v>16298</v>
      </c>
      <c r="F4454" t="s">
        <v>19511</v>
      </c>
      <c r="G4454" t="s">
        <v>5855</v>
      </c>
    </row>
    <row r="4455" spans="1:7" x14ac:dyDescent="0.2">
      <c r="A4455" t="s">
        <v>8186</v>
      </c>
      <c r="B4455" t="s">
        <v>16371</v>
      </c>
      <c r="C4455" t="s">
        <v>16372</v>
      </c>
      <c r="D4455" t="s">
        <v>16298</v>
      </c>
      <c r="E4455" t="s">
        <v>16298</v>
      </c>
      <c r="F4455" t="s">
        <v>19511</v>
      </c>
      <c r="G4455" t="s">
        <v>19511</v>
      </c>
    </row>
    <row r="4456" spans="1:7" x14ac:dyDescent="0.2">
      <c r="A4456" t="s">
        <v>8186</v>
      </c>
      <c r="B4456" t="s">
        <v>16373</v>
      </c>
      <c r="C4456" t="s">
        <v>16374</v>
      </c>
      <c r="D4456" t="s">
        <v>16298</v>
      </c>
      <c r="E4456" t="s">
        <v>16298</v>
      </c>
      <c r="F4456" t="s">
        <v>5856</v>
      </c>
      <c r="G4456" t="s">
        <v>5857</v>
      </c>
    </row>
    <row r="4457" spans="1:7" x14ac:dyDescent="0.2">
      <c r="A4457" t="s">
        <v>8171</v>
      </c>
      <c r="B4457" t="s">
        <v>16375</v>
      </c>
      <c r="C4457" t="s">
        <v>16376</v>
      </c>
      <c r="D4457" t="s">
        <v>16298</v>
      </c>
      <c r="E4457" t="s">
        <v>16298</v>
      </c>
      <c r="F4457" t="s">
        <v>5858</v>
      </c>
      <c r="G4457" t="s">
        <v>5853</v>
      </c>
    </row>
    <row r="4458" spans="1:7" x14ac:dyDescent="0.2">
      <c r="A4458" t="s">
        <v>8171</v>
      </c>
      <c r="B4458" t="s">
        <v>16377</v>
      </c>
      <c r="C4458" t="s">
        <v>16378</v>
      </c>
      <c r="D4458" t="s">
        <v>16298</v>
      </c>
      <c r="E4458" t="s">
        <v>16298</v>
      </c>
      <c r="F4458" t="s">
        <v>19511</v>
      </c>
      <c r="G4458" t="s">
        <v>19511</v>
      </c>
    </row>
    <row r="4459" spans="1:7" x14ac:dyDescent="0.2">
      <c r="A4459" t="s">
        <v>8282</v>
      </c>
      <c r="B4459" t="s">
        <v>12638</v>
      </c>
      <c r="C4459" t="s">
        <v>16379</v>
      </c>
      <c r="D4459" t="s">
        <v>16380</v>
      </c>
      <c r="E4459" t="s">
        <v>16381</v>
      </c>
      <c r="F4459" t="s">
        <v>19511</v>
      </c>
      <c r="G4459" t="s">
        <v>5859</v>
      </c>
    </row>
    <row r="4460" spans="1:7" x14ac:dyDescent="0.2">
      <c r="A4460" t="s">
        <v>8174</v>
      </c>
      <c r="B4460" t="s">
        <v>16382</v>
      </c>
      <c r="C4460" t="s">
        <v>16383</v>
      </c>
      <c r="D4460" t="s">
        <v>16380</v>
      </c>
      <c r="E4460" t="s">
        <v>19511</v>
      </c>
      <c r="F4460" t="s">
        <v>19511</v>
      </c>
      <c r="G4460" t="s">
        <v>5860</v>
      </c>
    </row>
    <row r="4461" spans="1:7" x14ac:dyDescent="0.2">
      <c r="A4461" t="s">
        <v>8177</v>
      </c>
      <c r="B4461" t="s">
        <v>16384</v>
      </c>
      <c r="C4461" t="s">
        <v>16385</v>
      </c>
      <c r="D4461" t="s">
        <v>16380</v>
      </c>
      <c r="E4461" t="s">
        <v>16380</v>
      </c>
      <c r="F4461" t="s">
        <v>19511</v>
      </c>
      <c r="G4461" t="s">
        <v>19511</v>
      </c>
    </row>
    <row r="4462" spans="1:7" x14ac:dyDescent="0.2">
      <c r="A4462" t="s">
        <v>8216</v>
      </c>
      <c r="B4462" t="s">
        <v>16386</v>
      </c>
      <c r="C4462" t="s">
        <v>16387</v>
      </c>
      <c r="D4462" t="s">
        <v>16380</v>
      </c>
      <c r="E4462" t="s">
        <v>16380</v>
      </c>
      <c r="F4462" t="s">
        <v>5861</v>
      </c>
      <c r="G4462" t="s">
        <v>5862</v>
      </c>
    </row>
    <row r="4463" spans="1:7" x14ac:dyDescent="0.2">
      <c r="A4463" t="s">
        <v>8183</v>
      </c>
      <c r="B4463" t="s">
        <v>16388</v>
      </c>
      <c r="C4463" t="s">
        <v>16389</v>
      </c>
      <c r="D4463" t="s">
        <v>16380</v>
      </c>
      <c r="E4463" t="s">
        <v>19511</v>
      </c>
      <c r="F4463" t="s">
        <v>5863</v>
      </c>
      <c r="G4463" t="s">
        <v>5864</v>
      </c>
    </row>
    <row r="4464" spans="1:7" x14ac:dyDescent="0.2">
      <c r="A4464" t="s">
        <v>8183</v>
      </c>
      <c r="B4464" t="s">
        <v>16390</v>
      </c>
      <c r="C4464" t="s">
        <v>5865</v>
      </c>
      <c r="D4464" t="s">
        <v>16391</v>
      </c>
      <c r="E4464" t="s">
        <v>5871</v>
      </c>
      <c r="F4464" t="s">
        <v>19511</v>
      </c>
      <c r="G4464" t="s">
        <v>5866</v>
      </c>
    </row>
    <row r="4465" spans="1:7" x14ac:dyDescent="0.2">
      <c r="A4465" t="s">
        <v>8353</v>
      </c>
      <c r="B4465" t="s">
        <v>16392</v>
      </c>
      <c r="C4465" t="s">
        <v>16393</v>
      </c>
      <c r="D4465" t="s">
        <v>16391</v>
      </c>
      <c r="E4465" t="s">
        <v>16394</v>
      </c>
      <c r="F4465" t="s">
        <v>19511</v>
      </c>
      <c r="G4465" t="s">
        <v>19511</v>
      </c>
    </row>
    <row r="4466" spans="1:7" x14ac:dyDescent="0.2">
      <c r="A4466" t="s">
        <v>8353</v>
      </c>
      <c r="B4466" t="s">
        <v>16395</v>
      </c>
      <c r="C4466" t="s">
        <v>19511</v>
      </c>
      <c r="D4466" t="s">
        <v>16391</v>
      </c>
      <c r="E4466" t="s">
        <v>16396</v>
      </c>
      <c r="F4466" t="s">
        <v>5867</v>
      </c>
      <c r="G4466" t="s">
        <v>5868</v>
      </c>
    </row>
    <row r="4467" spans="1:7" x14ac:dyDescent="0.2">
      <c r="A4467" t="s">
        <v>8183</v>
      </c>
      <c r="B4467" t="s">
        <v>16397</v>
      </c>
      <c r="C4467" t="s">
        <v>16398</v>
      </c>
      <c r="D4467" t="s">
        <v>16391</v>
      </c>
      <c r="E4467" t="s">
        <v>16399</v>
      </c>
      <c r="F4467" t="s">
        <v>19511</v>
      </c>
      <c r="G4467" t="s">
        <v>5869</v>
      </c>
    </row>
    <row r="4468" spans="1:7" x14ac:dyDescent="0.2">
      <c r="A4468" t="s">
        <v>8183</v>
      </c>
      <c r="B4468" t="s">
        <v>16400</v>
      </c>
      <c r="C4468" t="s">
        <v>19511</v>
      </c>
      <c r="D4468" t="s">
        <v>16391</v>
      </c>
      <c r="E4468" t="s">
        <v>19511</v>
      </c>
      <c r="F4468" t="s">
        <v>19511</v>
      </c>
      <c r="G4468" t="s">
        <v>5870</v>
      </c>
    </row>
    <row r="4469" spans="1:7" x14ac:dyDescent="0.2">
      <c r="A4469" t="s">
        <v>8183</v>
      </c>
      <c r="B4469" t="s">
        <v>16401</v>
      </c>
      <c r="C4469" t="s">
        <v>16402</v>
      </c>
      <c r="D4469" t="s">
        <v>16391</v>
      </c>
      <c r="E4469" t="s">
        <v>5871</v>
      </c>
      <c r="F4469" t="s">
        <v>19511</v>
      </c>
      <c r="G4469" t="s">
        <v>5872</v>
      </c>
    </row>
    <row r="4470" spans="1:7" x14ac:dyDescent="0.2">
      <c r="A4470" t="s">
        <v>8183</v>
      </c>
      <c r="B4470" t="s">
        <v>16403</v>
      </c>
      <c r="C4470" t="s">
        <v>16404</v>
      </c>
      <c r="D4470" t="s">
        <v>16391</v>
      </c>
      <c r="E4470" t="s">
        <v>16391</v>
      </c>
      <c r="F4470" t="s">
        <v>19511</v>
      </c>
      <c r="G4470" t="s">
        <v>5873</v>
      </c>
    </row>
    <row r="4471" spans="1:7" x14ac:dyDescent="0.2">
      <c r="A4471" t="s">
        <v>8177</v>
      </c>
      <c r="B4471" t="s">
        <v>16405</v>
      </c>
      <c r="C4471" t="s">
        <v>19511</v>
      </c>
      <c r="D4471" t="s">
        <v>16391</v>
      </c>
      <c r="E4471" t="s">
        <v>16391</v>
      </c>
      <c r="F4471" t="s">
        <v>19511</v>
      </c>
      <c r="G4471" t="s">
        <v>5874</v>
      </c>
    </row>
    <row r="4472" spans="1:7" x14ac:dyDescent="0.2">
      <c r="A4472" t="s">
        <v>8177</v>
      </c>
      <c r="B4472" t="s">
        <v>16406</v>
      </c>
      <c r="C4472" t="s">
        <v>16407</v>
      </c>
      <c r="D4472" t="s">
        <v>16391</v>
      </c>
      <c r="E4472" t="s">
        <v>16391</v>
      </c>
      <c r="F4472" t="s">
        <v>5875</v>
      </c>
      <c r="G4472" t="s">
        <v>5876</v>
      </c>
    </row>
    <row r="4473" spans="1:7" x14ac:dyDescent="0.2">
      <c r="A4473" t="s">
        <v>8177</v>
      </c>
      <c r="B4473" t="s">
        <v>16408</v>
      </c>
      <c r="C4473" t="s">
        <v>16409</v>
      </c>
      <c r="D4473" t="s">
        <v>16391</v>
      </c>
      <c r="E4473" t="s">
        <v>16391</v>
      </c>
      <c r="F4473" t="s">
        <v>5877</v>
      </c>
      <c r="G4473" t="s">
        <v>5878</v>
      </c>
    </row>
    <row r="4474" spans="1:7" x14ac:dyDescent="0.2">
      <c r="A4474" t="s">
        <v>8177</v>
      </c>
      <c r="B4474" t="s">
        <v>16410</v>
      </c>
      <c r="C4474" t="s">
        <v>19511</v>
      </c>
      <c r="D4474" t="s">
        <v>16391</v>
      </c>
      <c r="E4474" t="s">
        <v>16411</v>
      </c>
      <c r="F4474" t="s">
        <v>5879</v>
      </c>
      <c r="G4474" t="s">
        <v>5880</v>
      </c>
    </row>
    <row r="4475" spans="1:7" x14ac:dyDescent="0.2">
      <c r="A4475" t="s">
        <v>8285</v>
      </c>
      <c r="B4475" t="s">
        <v>16412</v>
      </c>
      <c r="C4475" t="s">
        <v>5881</v>
      </c>
      <c r="D4475" t="s">
        <v>16391</v>
      </c>
      <c r="E4475" t="s">
        <v>16391</v>
      </c>
      <c r="F4475" t="s">
        <v>5882</v>
      </c>
      <c r="G4475" t="s">
        <v>5883</v>
      </c>
    </row>
    <row r="4476" spans="1:7" x14ac:dyDescent="0.2">
      <c r="A4476" t="s">
        <v>8282</v>
      </c>
      <c r="B4476" t="s">
        <v>16413</v>
      </c>
      <c r="C4476" t="s">
        <v>19511</v>
      </c>
      <c r="D4476" t="s">
        <v>16391</v>
      </c>
      <c r="E4476" t="s">
        <v>16414</v>
      </c>
      <c r="F4476" t="s">
        <v>19511</v>
      </c>
      <c r="G4476" t="s">
        <v>19511</v>
      </c>
    </row>
    <row r="4477" spans="1:7" x14ac:dyDescent="0.2">
      <c r="A4477" t="s">
        <v>8285</v>
      </c>
      <c r="B4477" t="s">
        <v>16415</v>
      </c>
      <c r="C4477" t="s">
        <v>19511</v>
      </c>
      <c r="D4477" t="s">
        <v>16391</v>
      </c>
      <c r="E4477" t="s">
        <v>16416</v>
      </c>
      <c r="F4477" t="s">
        <v>19511</v>
      </c>
      <c r="G4477" t="s">
        <v>5884</v>
      </c>
    </row>
    <row r="4478" spans="1:7" x14ac:dyDescent="0.2">
      <c r="A4478" t="s">
        <v>8183</v>
      </c>
      <c r="B4478" t="s">
        <v>16417</v>
      </c>
      <c r="C4478" t="s">
        <v>16418</v>
      </c>
      <c r="D4478" t="s">
        <v>16391</v>
      </c>
      <c r="E4478" t="s">
        <v>19511</v>
      </c>
      <c r="F4478" t="s">
        <v>5885</v>
      </c>
      <c r="G4478" t="s">
        <v>5886</v>
      </c>
    </row>
    <row r="4479" spans="1:7" x14ac:dyDescent="0.2">
      <c r="A4479" t="s">
        <v>8523</v>
      </c>
      <c r="B4479" t="s">
        <v>16419</v>
      </c>
      <c r="C4479" t="s">
        <v>16420</v>
      </c>
      <c r="D4479" t="s">
        <v>16391</v>
      </c>
      <c r="E4479" t="s">
        <v>16391</v>
      </c>
      <c r="F4479" t="s">
        <v>19511</v>
      </c>
      <c r="G4479" t="s">
        <v>5887</v>
      </c>
    </row>
    <row r="4480" spans="1:7" x14ac:dyDescent="0.2">
      <c r="A4480" t="s">
        <v>8183</v>
      </c>
      <c r="B4480" t="s">
        <v>16421</v>
      </c>
      <c r="C4480" t="s">
        <v>16422</v>
      </c>
      <c r="D4480" t="s">
        <v>16391</v>
      </c>
      <c r="E4480" t="s">
        <v>16423</v>
      </c>
      <c r="F4480" t="s">
        <v>19511</v>
      </c>
      <c r="G4480" t="s">
        <v>5888</v>
      </c>
    </row>
    <row r="4481" spans="1:7" x14ac:dyDescent="0.2">
      <c r="A4481" t="s">
        <v>8216</v>
      </c>
      <c r="B4481" t="s">
        <v>16424</v>
      </c>
      <c r="C4481" t="s">
        <v>19511</v>
      </c>
      <c r="D4481" t="s">
        <v>16391</v>
      </c>
      <c r="E4481" t="s">
        <v>16425</v>
      </c>
      <c r="F4481" t="s">
        <v>5889</v>
      </c>
      <c r="G4481" t="s">
        <v>5890</v>
      </c>
    </row>
    <row r="4482" spans="1:7" x14ac:dyDescent="0.2">
      <c r="A4482" t="s">
        <v>8174</v>
      </c>
      <c r="B4482" t="s">
        <v>16426</v>
      </c>
      <c r="C4482" t="s">
        <v>16427</v>
      </c>
      <c r="D4482" t="s">
        <v>16391</v>
      </c>
      <c r="E4482" t="s">
        <v>16391</v>
      </c>
      <c r="F4482" t="s">
        <v>3874</v>
      </c>
      <c r="G4482" t="s">
        <v>3875</v>
      </c>
    </row>
    <row r="4483" spans="1:7" x14ac:dyDescent="0.2">
      <c r="A4483" t="s">
        <v>8220</v>
      </c>
      <c r="B4483" t="s">
        <v>8250</v>
      </c>
      <c r="C4483" t="s">
        <v>19511</v>
      </c>
      <c r="D4483" t="s">
        <v>16428</v>
      </c>
      <c r="E4483" t="s">
        <v>19511</v>
      </c>
      <c r="F4483" t="s">
        <v>19511</v>
      </c>
      <c r="G4483" t="s">
        <v>19511</v>
      </c>
    </row>
    <row r="4484" spans="1:7" x14ac:dyDescent="0.2">
      <c r="A4484" t="s">
        <v>8285</v>
      </c>
      <c r="B4484" t="s">
        <v>16429</v>
      </c>
      <c r="C4484" t="s">
        <v>16430</v>
      </c>
      <c r="D4484" t="s">
        <v>16428</v>
      </c>
      <c r="E4484" t="s">
        <v>16428</v>
      </c>
      <c r="F4484" t="s">
        <v>5891</v>
      </c>
      <c r="G4484" t="s">
        <v>5892</v>
      </c>
    </row>
    <row r="4485" spans="1:7" x14ac:dyDescent="0.2">
      <c r="A4485" t="s">
        <v>8183</v>
      </c>
      <c r="B4485" t="s">
        <v>16431</v>
      </c>
      <c r="C4485" t="s">
        <v>16432</v>
      </c>
      <c r="D4485" t="s">
        <v>16428</v>
      </c>
      <c r="E4485" t="s">
        <v>19511</v>
      </c>
      <c r="F4485" t="s">
        <v>5893</v>
      </c>
      <c r="G4485" t="s">
        <v>5894</v>
      </c>
    </row>
    <row r="4486" spans="1:7" x14ac:dyDescent="0.2">
      <c r="A4486" t="s">
        <v>8183</v>
      </c>
      <c r="B4486" t="s">
        <v>16433</v>
      </c>
      <c r="C4486" t="s">
        <v>16434</v>
      </c>
      <c r="D4486" t="s">
        <v>16428</v>
      </c>
      <c r="E4486" t="s">
        <v>19511</v>
      </c>
      <c r="F4486" t="s">
        <v>19511</v>
      </c>
      <c r="G4486" t="s">
        <v>5895</v>
      </c>
    </row>
    <row r="4487" spans="1:7" x14ac:dyDescent="0.2">
      <c r="A4487" t="s">
        <v>8183</v>
      </c>
      <c r="B4487" t="s">
        <v>16435</v>
      </c>
      <c r="C4487" t="s">
        <v>16436</v>
      </c>
      <c r="D4487" t="s">
        <v>16428</v>
      </c>
      <c r="E4487" t="s">
        <v>19511</v>
      </c>
      <c r="F4487" t="s">
        <v>19511</v>
      </c>
      <c r="G4487" t="s">
        <v>5896</v>
      </c>
    </row>
    <row r="4488" spans="1:7" x14ac:dyDescent="0.2">
      <c r="A4488" t="s">
        <v>8183</v>
      </c>
      <c r="B4488" t="s">
        <v>8289</v>
      </c>
      <c r="C4488" t="s">
        <v>16437</v>
      </c>
      <c r="D4488" t="s">
        <v>16428</v>
      </c>
      <c r="E4488" t="s">
        <v>19511</v>
      </c>
      <c r="F4488" t="s">
        <v>19511</v>
      </c>
      <c r="G4488" t="s">
        <v>5897</v>
      </c>
    </row>
    <row r="4489" spans="1:7" x14ac:dyDescent="0.2">
      <c r="A4489" t="s">
        <v>8183</v>
      </c>
      <c r="B4489" t="s">
        <v>16438</v>
      </c>
      <c r="C4489" t="s">
        <v>16439</v>
      </c>
      <c r="D4489" t="s">
        <v>16428</v>
      </c>
      <c r="E4489" t="s">
        <v>19511</v>
      </c>
      <c r="F4489" t="s">
        <v>5898</v>
      </c>
      <c r="G4489" t="s">
        <v>5899</v>
      </c>
    </row>
    <row r="4490" spans="1:7" x14ac:dyDescent="0.2">
      <c r="A4490" t="s">
        <v>8216</v>
      </c>
      <c r="B4490" t="s">
        <v>16440</v>
      </c>
      <c r="C4490" t="s">
        <v>16441</v>
      </c>
      <c r="D4490" t="s">
        <v>16428</v>
      </c>
      <c r="E4490" t="s">
        <v>16428</v>
      </c>
      <c r="F4490" t="s">
        <v>5900</v>
      </c>
      <c r="G4490" t="s">
        <v>5901</v>
      </c>
    </row>
    <row r="4491" spans="1:7" x14ac:dyDescent="0.2">
      <c r="A4491" t="s">
        <v>8177</v>
      </c>
      <c r="B4491" t="s">
        <v>16442</v>
      </c>
      <c r="C4491" t="s">
        <v>16443</v>
      </c>
      <c r="D4491" t="s">
        <v>16428</v>
      </c>
      <c r="E4491" t="s">
        <v>16428</v>
      </c>
      <c r="F4491" t="s">
        <v>5902</v>
      </c>
      <c r="G4491" t="s">
        <v>5903</v>
      </c>
    </row>
    <row r="4492" spans="1:7" x14ac:dyDescent="0.2">
      <c r="A4492" t="s">
        <v>8353</v>
      </c>
      <c r="B4492" t="s">
        <v>16444</v>
      </c>
      <c r="C4492" t="s">
        <v>16445</v>
      </c>
      <c r="D4492" t="s">
        <v>16428</v>
      </c>
      <c r="E4492" t="s">
        <v>16446</v>
      </c>
      <c r="F4492" t="s">
        <v>5904</v>
      </c>
      <c r="G4492" t="s">
        <v>5905</v>
      </c>
    </row>
    <row r="4493" spans="1:7" x14ac:dyDescent="0.2">
      <c r="A4493" t="s">
        <v>8285</v>
      </c>
      <c r="B4493" t="s">
        <v>16447</v>
      </c>
      <c r="C4493" t="s">
        <v>19511</v>
      </c>
      <c r="D4493" t="s">
        <v>16428</v>
      </c>
      <c r="E4493" t="s">
        <v>16448</v>
      </c>
      <c r="F4493" t="s">
        <v>5891</v>
      </c>
      <c r="G4493" t="s">
        <v>5892</v>
      </c>
    </row>
    <row r="4494" spans="1:7" x14ac:dyDescent="0.2">
      <c r="A4494" t="s">
        <v>8183</v>
      </c>
      <c r="B4494" t="s">
        <v>16449</v>
      </c>
      <c r="C4494" t="s">
        <v>16450</v>
      </c>
      <c r="D4494" t="s">
        <v>16428</v>
      </c>
      <c r="E4494" t="s">
        <v>16428</v>
      </c>
      <c r="F4494" t="s">
        <v>19511</v>
      </c>
      <c r="G4494" t="s">
        <v>5906</v>
      </c>
    </row>
    <row r="4495" spans="1:7" x14ac:dyDescent="0.2">
      <c r="A4495" t="s">
        <v>8183</v>
      </c>
      <c r="B4495" t="s">
        <v>16451</v>
      </c>
      <c r="C4495" t="s">
        <v>16452</v>
      </c>
      <c r="D4495" t="s">
        <v>16428</v>
      </c>
      <c r="E4495" t="s">
        <v>19511</v>
      </c>
      <c r="F4495" t="s">
        <v>19511</v>
      </c>
      <c r="G4495" t="s">
        <v>5907</v>
      </c>
    </row>
    <row r="4496" spans="1:7" x14ac:dyDescent="0.2">
      <c r="A4496" t="s">
        <v>8216</v>
      </c>
      <c r="B4496" t="s">
        <v>16453</v>
      </c>
      <c r="C4496" t="s">
        <v>16454</v>
      </c>
      <c r="D4496" t="s">
        <v>16428</v>
      </c>
      <c r="E4496" t="s">
        <v>16428</v>
      </c>
      <c r="F4496" t="s">
        <v>19511</v>
      </c>
      <c r="G4496" t="s">
        <v>5906</v>
      </c>
    </row>
    <row r="4497" spans="1:7" x14ac:dyDescent="0.2">
      <c r="A4497" t="s">
        <v>8183</v>
      </c>
      <c r="B4497" t="s">
        <v>9785</v>
      </c>
      <c r="C4497" t="s">
        <v>16455</v>
      </c>
      <c r="D4497" t="s">
        <v>16428</v>
      </c>
      <c r="E4497" t="s">
        <v>19511</v>
      </c>
      <c r="F4497" t="s">
        <v>19511</v>
      </c>
      <c r="G4497" t="s">
        <v>5908</v>
      </c>
    </row>
    <row r="4498" spans="1:7" x14ac:dyDescent="0.2">
      <c r="A4498" t="s">
        <v>8174</v>
      </c>
      <c r="B4498" t="s">
        <v>16456</v>
      </c>
      <c r="C4498" t="s">
        <v>16457</v>
      </c>
      <c r="D4498" t="s">
        <v>16428</v>
      </c>
      <c r="E4498" t="s">
        <v>16428</v>
      </c>
      <c r="F4498" t="s">
        <v>19511</v>
      </c>
      <c r="G4498" t="s">
        <v>19511</v>
      </c>
    </row>
    <row r="4499" spans="1:7" x14ac:dyDescent="0.2">
      <c r="A4499" t="s">
        <v>8216</v>
      </c>
      <c r="B4499" t="s">
        <v>16458</v>
      </c>
      <c r="C4499" t="s">
        <v>16459</v>
      </c>
      <c r="D4499" t="s">
        <v>16428</v>
      </c>
      <c r="E4499" t="s">
        <v>16428</v>
      </c>
      <c r="F4499" t="s">
        <v>19511</v>
      </c>
      <c r="G4499" t="s">
        <v>19511</v>
      </c>
    </row>
    <row r="4500" spans="1:7" x14ac:dyDescent="0.2">
      <c r="A4500" t="s">
        <v>8183</v>
      </c>
      <c r="B4500" t="s">
        <v>16460</v>
      </c>
      <c r="C4500" t="s">
        <v>16461</v>
      </c>
      <c r="D4500" t="s">
        <v>16428</v>
      </c>
      <c r="E4500" t="s">
        <v>16428</v>
      </c>
      <c r="F4500" t="s">
        <v>19511</v>
      </c>
      <c r="G4500" t="s">
        <v>19511</v>
      </c>
    </row>
    <row r="4501" spans="1:7" x14ac:dyDescent="0.2">
      <c r="A4501" t="s">
        <v>8186</v>
      </c>
      <c r="B4501" t="s">
        <v>16462</v>
      </c>
      <c r="C4501" t="s">
        <v>5909</v>
      </c>
      <c r="D4501" t="s">
        <v>16428</v>
      </c>
      <c r="E4501" t="s">
        <v>16463</v>
      </c>
      <c r="F4501" t="s">
        <v>19511</v>
      </c>
      <c r="G4501" t="s">
        <v>19511</v>
      </c>
    </row>
    <row r="4502" spans="1:7" x14ac:dyDescent="0.2">
      <c r="A4502" t="s">
        <v>8183</v>
      </c>
      <c r="B4502" t="s">
        <v>16464</v>
      </c>
      <c r="C4502" t="s">
        <v>19511</v>
      </c>
      <c r="D4502" t="s">
        <v>16428</v>
      </c>
      <c r="E4502" t="s">
        <v>19511</v>
      </c>
      <c r="F4502" t="s">
        <v>19511</v>
      </c>
      <c r="G4502" t="s">
        <v>19511</v>
      </c>
    </row>
    <row r="4503" spans="1:7" x14ac:dyDescent="0.2">
      <c r="A4503" t="s">
        <v>8183</v>
      </c>
      <c r="B4503" t="s">
        <v>16465</v>
      </c>
      <c r="C4503" t="s">
        <v>16466</v>
      </c>
      <c r="D4503" t="s">
        <v>5930</v>
      </c>
      <c r="E4503" t="s">
        <v>5930</v>
      </c>
      <c r="F4503" t="s">
        <v>19511</v>
      </c>
      <c r="G4503" t="s">
        <v>5910</v>
      </c>
    </row>
    <row r="4504" spans="1:7" x14ac:dyDescent="0.2">
      <c r="A4504" t="s">
        <v>8183</v>
      </c>
      <c r="B4504" t="s">
        <v>16467</v>
      </c>
      <c r="C4504" t="s">
        <v>3388</v>
      </c>
      <c r="D4504" t="s">
        <v>5930</v>
      </c>
      <c r="E4504" t="s">
        <v>16468</v>
      </c>
      <c r="F4504" t="s">
        <v>19511</v>
      </c>
      <c r="G4504" t="s">
        <v>19511</v>
      </c>
    </row>
    <row r="4505" spans="1:7" x14ac:dyDescent="0.2">
      <c r="A4505" t="s">
        <v>8186</v>
      </c>
      <c r="B4505" t="s">
        <v>16469</v>
      </c>
      <c r="C4505" t="s">
        <v>16470</v>
      </c>
      <c r="D4505" t="s">
        <v>5930</v>
      </c>
      <c r="E4505" t="s">
        <v>5930</v>
      </c>
      <c r="F4505" t="s">
        <v>19511</v>
      </c>
      <c r="G4505" t="s">
        <v>5911</v>
      </c>
    </row>
    <row r="4506" spans="1:7" x14ac:dyDescent="0.2">
      <c r="A4506" t="s">
        <v>8171</v>
      </c>
      <c r="B4506" t="s">
        <v>16471</v>
      </c>
      <c r="C4506" t="s">
        <v>16472</v>
      </c>
      <c r="D4506" t="s">
        <v>5930</v>
      </c>
      <c r="E4506" t="s">
        <v>5930</v>
      </c>
      <c r="F4506" t="s">
        <v>5912</v>
      </c>
      <c r="G4506" t="s">
        <v>5913</v>
      </c>
    </row>
    <row r="4507" spans="1:7" x14ac:dyDescent="0.2">
      <c r="A4507" t="s">
        <v>8177</v>
      </c>
      <c r="B4507" t="s">
        <v>16473</v>
      </c>
      <c r="C4507" t="s">
        <v>16474</v>
      </c>
      <c r="D4507" t="s">
        <v>5930</v>
      </c>
      <c r="E4507" t="s">
        <v>5930</v>
      </c>
      <c r="F4507" t="s">
        <v>5914</v>
      </c>
      <c r="G4507" t="s">
        <v>5915</v>
      </c>
    </row>
    <row r="4508" spans="1:7" x14ac:dyDescent="0.2">
      <c r="A4508" t="s">
        <v>8177</v>
      </c>
      <c r="B4508" t="s">
        <v>16475</v>
      </c>
      <c r="C4508" t="s">
        <v>16476</v>
      </c>
      <c r="D4508" t="s">
        <v>5930</v>
      </c>
      <c r="E4508" t="s">
        <v>5930</v>
      </c>
      <c r="F4508" t="s">
        <v>5916</v>
      </c>
      <c r="G4508" t="s">
        <v>5917</v>
      </c>
    </row>
    <row r="4509" spans="1:7" x14ac:dyDescent="0.2">
      <c r="A4509" t="s">
        <v>8177</v>
      </c>
      <c r="B4509" t="s">
        <v>16477</v>
      </c>
      <c r="C4509" t="s">
        <v>16478</v>
      </c>
      <c r="D4509" t="s">
        <v>5930</v>
      </c>
      <c r="E4509" t="s">
        <v>5930</v>
      </c>
      <c r="F4509" t="s">
        <v>5918</v>
      </c>
      <c r="G4509" t="s">
        <v>5919</v>
      </c>
    </row>
    <row r="4510" spans="1:7" x14ac:dyDescent="0.2">
      <c r="A4510" t="s">
        <v>8177</v>
      </c>
      <c r="B4510" t="s">
        <v>16479</v>
      </c>
      <c r="C4510" t="s">
        <v>16480</v>
      </c>
      <c r="D4510" t="s">
        <v>5930</v>
      </c>
      <c r="E4510" t="s">
        <v>5930</v>
      </c>
      <c r="F4510" t="s">
        <v>19511</v>
      </c>
      <c r="G4510" t="s">
        <v>5920</v>
      </c>
    </row>
    <row r="4511" spans="1:7" x14ac:dyDescent="0.2">
      <c r="A4511" t="s">
        <v>8186</v>
      </c>
      <c r="B4511" t="s">
        <v>16481</v>
      </c>
      <c r="C4511" t="s">
        <v>16482</v>
      </c>
      <c r="D4511" t="s">
        <v>5930</v>
      </c>
      <c r="E4511" t="s">
        <v>5930</v>
      </c>
      <c r="F4511" t="s">
        <v>5921</v>
      </c>
      <c r="G4511" t="s">
        <v>5922</v>
      </c>
    </row>
    <row r="4512" spans="1:7" x14ac:dyDescent="0.2">
      <c r="A4512" t="s">
        <v>8183</v>
      </c>
      <c r="B4512" t="s">
        <v>16483</v>
      </c>
      <c r="C4512" t="s">
        <v>16484</v>
      </c>
      <c r="D4512" t="s">
        <v>5930</v>
      </c>
      <c r="E4512" t="s">
        <v>19511</v>
      </c>
      <c r="F4512" t="s">
        <v>19511</v>
      </c>
      <c r="G4512" t="s">
        <v>5923</v>
      </c>
    </row>
    <row r="4513" spans="1:7" x14ac:dyDescent="0.2">
      <c r="A4513" t="s">
        <v>8183</v>
      </c>
      <c r="B4513" t="s">
        <v>16485</v>
      </c>
      <c r="C4513" t="s">
        <v>3388</v>
      </c>
      <c r="D4513" t="s">
        <v>5930</v>
      </c>
      <c r="E4513" t="s">
        <v>16486</v>
      </c>
      <c r="F4513" t="s">
        <v>19511</v>
      </c>
      <c r="G4513" t="s">
        <v>19511</v>
      </c>
    </row>
    <row r="4514" spans="1:7" x14ac:dyDescent="0.2">
      <c r="A4514" t="s">
        <v>8183</v>
      </c>
      <c r="B4514" t="s">
        <v>16487</v>
      </c>
      <c r="C4514" t="s">
        <v>16488</v>
      </c>
      <c r="D4514" t="s">
        <v>5930</v>
      </c>
      <c r="E4514" t="s">
        <v>5930</v>
      </c>
      <c r="F4514" t="s">
        <v>19511</v>
      </c>
      <c r="G4514" t="s">
        <v>5924</v>
      </c>
    </row>
    <row r="4515" spans="1:7" x14ac:dyDescent="0.2">
      <c r="A4515" t="s">
        <v>8183</v>
      </c>
      <c r="B4515" t="s">
        <v>16489</v>
      </c>
      <c r="C4515" t="s">
        <v>16490</v>
      </c>
      <c r="D4515" t="s">
        <v>5930</v>
      </c>
      <c r="E4515" t="s">
        <v>5930</v>
      </c>
      <c r="F4515" t="s">
        <v>5925</v>
      </c>
      <c r="G4515" t="s">
        <v>5926</v>
      </c>
    </row>
    <row r="4516" spans="1:7" x14ac:dyDescent="0.2">
      <c r="A4516" t="s">
        <v>8183</v>
      </c>
      <c r="B4516" t="s">
        <v>16491</v>
      </c>
      <c r="C4516" t="s">
        <v>16492</v>
      </c>
      <c r="D4516" t="s">
        <v>5930</v>
      </c>
      <c r="E4516" t="s">
        <v>5930</v>
      </c>
      <c r="F4516" t="s">
        <v>19511</v>
      </c>
      <c r="G4516" t="s">
        <v>5927</v>
      </c>
    </row>
    <row r="4517" spans="1:7" x14ac:dyDescent="0.2">
      <c r="A4517" t="s">
        <v>8183</v>
      </c>
      <c r="B4517" t="s">
        <v>16493</v>
      </c>
      <c r="C4517" t="s">
        <v>16494</v>
      </c>
      <c r="D4517" t="s">
        <v>5930</v>
      </c>
      <c r="E4517" t="s">
        <v>5928</v>
      </c>
      <c r="F4517" t="s">
        <v>19511</v>
      </c>
      <c r="G4517" t="s">
        <v>5929</v>
      </c>
    </row>
    <row r="4518" spans="1:7" x14ac:dyDescent="0.2">
      <c r="A4518" t="s">
        <v>8183</v>
      </c>
      <c r="B4518" t="s">
        <v>16495</v>
      </c>
      <c r="C4518" t="s">
        <v>16496</v>
      </c>
      <c r="D4518" t="s">
        <v>5930</v>
      </c>
      <c r="E4518" t="s">
        <v>5930</v>
      </c>
      <c r="F4518" t="s">
        <v>5931</v>
      </c>
      <c r="G4518" t="s">
        <v>5932</v>
      </c>
    </row>
    <row r="4519" spans="1:7" x14ac:dyDescent="0.2">
      <c r="A4519" t="s">
        <v>8183</v>
      </c>
      <c r="B4519" t="s">
        <v>16497</v>
      </c>
      <c r="C4519" t="s">
        <v>16498</v>
      </c>
      <c r="D4519" t="s">
        <v>5930</v>
      </c>
      <c r="E4519" t="s">
        <v>5933</v>
      </c>
      <c r="F4519" t="s">
        <v>5934</v>
      </c>
      <c r="G4519" t="s">
        <v>5935</v>
      </c>
    </row>
    <row r="4520" spans="1:7" x14ac:dyDescent="0.2">
      <c r="A4520" t="s">
        <v>8186</v>
      </c>
      <c r="B4520" t="s">
        <v>16499</v>
      </c>
      <c r="C4520" t="s">
        <v>16500</v>
      </c>
      <c r="D4520" t="s">
        <v>5930</v>
      </c>
      <c r="E4520" t="s">
        <v>16501</v>
      </c>
      <c r="F4520" t="s">
        <v>5936</v>
      </c>
      <c r="G4520" t="s">
        <v>5937</v>
      </c>
    </row>
    <row r="4521" spans="1:7" x14ac:dyDescent="0.2">
      <c r="A4521" t="s">
        <v>8282</v>
      </c>
      <c r="B4521" t="s">
        <v>16502</v>
      </c>
      <c r="C4521" t="s">
        <v>16480</v>
      </c>
      <c r="D4521" t="s">
        <v>5930</v>
      </c>
      <c r="E4521" t="s">
        <v>5930</v>
      </c>
      <c r="F4521" t="s">
        <v>5938</v>
      </c>
      <c r="G4521" t="s">
        <v>5939</v>
      </c>
    </row>
    <row r="4522" spans="1:7" x14ac:dyDescent="0.2">
      <c r="A4522" t="s">
        <v>8177</v>
      </c>
      <c r="B4522" t="s">
        <v>16503</v>
      </c>
      <c r="C4522" t="s">
        <v>5940</v>
      </c>
      <c r="D4522" t="s">
        <v>5930</v>
      </c>
      <c r="E4522" t="s">
        <v>5930</v>
      </c>
      <c r="F4522" t="s">
        <v>5941</v>
      </c>
      <c r="G4522" t="s">
        <v>5942</v>
      </c>
    </row>
    <row r="4523" spans="1:7" x14ac:dyDescent="0.2">
      <c r="A4523" t="s">
        <v>8216</v>
      </c>
      <c r="B4523" t="s">
        <v>16504</v>
      </c>
      <c r="C4523" t="s">
        <v>16505</v>
      </c>
      <c r="D4523" t="s">
        <v>5930</v>
      </c>
      <c r="E4523" t="s">
        <v>16506</v>
      </c>
      <c r="F4523" t="s">
        <v>19511</v>
      </c>
      <c r="G4523" t="s">
        <v>19511</v>
      </c>
    </row>
    <row r="4524" spans="1:7" x14ac:dyDescent="0.2">
      <c r="A4524" t="s">
        <v>8183</v>
      </c>
      <c r="B4524" t="s">
        <v>16507</v>
      </c>
      <c r="C4524" t="s">
        <v>16508</v>
      </c>
      <c r="D4524" t="s">
        <v>5930</v>
      </c>
      <c r="E4524" t="s">
        <v>16509</v>
      </c>
      <c r="F4524" t="s">
        <v>19511</v>
      </c>
      <c r="G4524" t="s">
        <v>5943</v>
      </c>
    </row>
    <row r="4525" spans="1:7" x14ac:dyDescent="0.2">
      <c r="A4525" t="s">
        <v>8183</v>
      </c>
      <c r="B4525" t="s">
        <v>16510</v>
      </c>
      <c r="C4525" t="s">
        <v>16511</v>
      </c>
      <c r="D4525" t="s">
        <v>5930</v>
      </c>
      <c r="E4525" t="s">
        <v>5930</v>
      </c>
      <c r="F4525" t="s">
        <v>5944</v>
      </c>
      <c r="G4525" t="s">
        <v>5945</v>
      </c>
    </row>
    <row r="4526" spans="1:7" x14ac:dyDescent="0.2">
      <c r="A4526" t="s">
        <v>8183</v>
      </c>
      <c r="B4526" t="s">
        <v>16512</v>
      </c>
      <c r="C4526" t="s">
        <v>5946</v>
      </c>
      <c r="D4526" t="s">
        <v>5930</v>
      </c>
      <c r="E4526" t="s">
        <v>16509</v>
      </c>
      <c r="F4526" t="s">
        <v>19511</v>
      </c>
      <c r="G4526" t="s">
        <v>5947</v>
      </c>
    </row>
    <row r="4527" spans="1:7" x14ac:dyDescent="0.2">
      <c r="A4527" t="s">
        <v>8183</v>
      </c>
      <c r="B4527" t="s">
        <v>16513</v>
      </c>
      <c r="C4527" t="s">
        <v>16514</v>
      </c>
      <c r="D4527" t="s">
        <v>5930</v>
      </c>
      <c r="E4527" t="s">
        <v>5930</v>
      </c>
      <c r="F4527" t="s">
        <v>19511</v>
      </c>
      <c r="G4527" t="s">
        <v>19511</v>
      </c>
    </row>
    <row r="4528" spans="1:7" x14ac:dyDescent="0.2">
      <c r="A4528" t="s">
        <v>8186</v>
      </c>
      <c r="B4528" t="s">
        <v>16515</v>
      </c>
      <c r="C4528" t="s">
        <v>16516</v>
      </c>
      <c r="D4528" t="s">
        <v>5930</v>
      </c>
      <c r="E4528" t="s">
        <v>16517</v>
      </c>
      <c r="F4528" t="s">
        <v>19511</v>
      </c>
      <c r="G4528" t="s">
        <v>19511</v>
      </c>
    </row>
    <row r="4529" spans="1:7" x14ac:dyDescent="0.2">
      <c r="A4529" t="s">
        <v>8183</v>
      </c>
      <c r="B4529" t="s">
        <v>16518</v>
      </c>
      <c r="C4529" t="s">
        <v>16519</v>
      </c>
      <c r="D4529" t="s">
        <v>5965</v>
      </c>
      <c r="E4529" t="s">
        <v>5965</v>
      </c>
      <c r="F4529" t="s">
        <v>19511</v>
      </c>
      <c r="G4529" t="s">
        <v>5948</v>
      </c>
    </row>
    <row r="4530" spans="1:7" x14ac:dyDescent="0.2">
      <c r="A4530" t="s">
        <v>8183</v>
      </c>
      <c r="B4530" t="s">
        <v>16520</v>
      </c>
      <c r="C4530" t="s">
        <v>16521</v>
      </c>
      <c r="D4530" t="s">
        <v>5965</v>
      </c>
      <c r="E4530" t="s">
        <v>19511</v>
      </c>
      <c r="F4530" t="s">
        <v>5949</v>
      </c>
      <c r="G4530" t="s">
        <v>5950</v>
      </c>
    </row>
    <row r="4531" spans="1:7" x14ac:dyDescent="0.2">
      <c r="A4531" t="s">
        <v>8183</v>
      </c>
      <c r="B4531" t="s">
        <v>16522</v>
      </c>
      <c r="C4531" t="s">
        <v>16523</v>
      </c>
      <c r="D4531" t="s">
        <v>5965</v>
      </c>
      <c r="E4531" t="s">
        <v>19511</v>
      </c>
      <c r="F4531" t="s">
        <v>5951</v>
      </c>
      <c r="G4531" t="s">
        <v>5952</v>
      </c>
    </row>
    <row r="4532" spans="1:7" x14ac:dyDescent="0.2">
      <c r="A4532" t="s">
        <v>8183</v>
      </c>
      <c r="B4532" t="s">
        <v>16524</v>
      </c>
      <c r="C4532" t="s">
        <v>16525</v>
      </c>
      <c r="D4532" t="s">
        <v>5965</v>
      </c>
      <c r="E4532" t="s">
        <v>5965</v>
      </c>
      <c r="F4532" t="s">
        <v>5953</v>
      </c>
      <c r="G4532" t="s">
        <v>5954</v>
      </c>
    </row>
    <row r="4533" spans="1:7" x14ac:dyDescent="0.2">
      <c r="A4533" t="s">
        <v>8183</v>
      </c>
      <c r="B4533" t="s">
        <v>16526</v>
      </c>
      <c r="C4533" t="s">
        <v>16527</v>
      </c>
      <c r="D4533" t="s">
        <v>5965</v>
      </c>
      <c r="E4533" t="s">
        <v>5965</v>
      </c>
      <c r="F4533" t="s">
        <v>5955</v>
      </c>
      <c r="G4533" t="s">
        <v>5956</v>
      </c>
    </row>
    <row r="4534" spans="1:7" x14ac:dyDescent="0.2">
      <c r="A4534" t="s">
        <v>8183</v>
      </c>
      <c r="B4534" t="s">
        <v>16528</v>
      </c>
      <c r="C4534" t="s">
        <v>16529</v>
      </c>
      <c r="D4534" t="s">
        <v>5965</v>
      </c>
      <c r="E4534" t="s">
        <v>5965</v>
      </c>
      <c r="F4534" t="s">
        <v>19511</v>
      </c>
      <c r="G4534" t="s">
        <v>5957</v>
      </c>
    </row>
    <row r="4535" spans="1:7" x14ac:dyDescent="0.2">
      <c r="A4535" t="s">
        <v>8186</v>
      </c>
      <c r="B4535" t="s">
        <v>16530</v>
      </c>
      <c r="C4535" t="s">
        <v>16531</v>
      </c>
      <c r="D4535" t="s">
        <v>5965</v>
      </c>
      <c r="E4535" t="s">
        <v>5965</v>
      </c>
      <c r="F4535" t="s">
        <v>5958</v>
      </c>
      <c r="G4535" t="s">
        <v>5959</v>
      </c>
    </row>
    <row r="4536" spans="1:7" x14ac:dyDescent="0.2">
      <c r="A4536" t="s">
        <v>8171</v>
      </c>
      <c r="B4536" t="s">
        <v>16532</v>
      </c>
      <c r="C4536" t="s">
        <v>19511</v>
      </c>
      <c r="D4536" t="s">
        <v>5965</v>
      </c>
      <c r="E4536" t="s">
        <v>5965</v>
      </c>
      <c r="F4536" t="s">
        <v>19511</v>
      </c>
      <c r="G4536" t="s">
        <v>5960</v>
      </c>
    </row>
    <row r="4537" spans="1:7" x14ac:dyDescent="0.2">
      <c r="A4537" t="s">
        <v>8177</v>
      </c>
      <c r="B4537" t="s">
        <v>16533</v>
      </c>
      <c r="C4537" t="s">
        <v>16534</v>
      </c>
      <c r="D4537" t="s">
        <v>5965</v>
      </c>
      <c r="E4537" t="s">
        <v>19511</v>
      </c>
      <c r="F4537" t="s">
        <v>19511</v>
      </c>
      <c r="G4537" t="s">
        <v>5961</v>
      </c>
    </row>
    <row r="4538" spans="1:7" x14ac:dyDescent="0.2">
      <c r="A4538" t="s">
        <v>8183</v>
      </c>
      <c r="B4538" t="s">
        <v>16535</v>
      </c>
      <c r="C4538" t="s">
        <v>16536</v>
      </c>
      <c r="D4538" t="s">
        <v>5965</v>
      </c>
      <c r="E4538" t="s">
        <v>19511</v>
      </c>
      <c r="F4538" t="s">
        <v>5962</v>
      </c>
      <c r="G4538" t="s">
        <v>5963</v>
      </c>
    </row>
    <row r="4539" spans="1:7" x14ac:dyDescent="0.2">
      <c r="A4539" t="s">
        <v>8183</v>
      </c>
      <c r="B4539" t="s">
        <v>16537</v>
      </c>
      <c r="C4539" t="s">
        <v>16538</v>
      </c>
      <c r="D4539" t="s">
        <v>5965</v>
      </c>
      <c r="E4539" t="s">
        <v>19511</v>
      </c>
      <c r="F4539" t="s">
        <v>19511</v>
      </c>
      <c r="G4539" t="s">
        <v>5964</v>
      </c>
    </row>
    <row r="4540" spans="1:7" x14ac:dyDescent="0.2">
      <c r="A4540" t="s">
        <v>8183</v>
      </c>
      <c r="B4540" t="s">
        <v>16539</v>
      </c>
      <c r="C4540" t="s">
        <v>16540</v>
      </c>
      <c r="D4540" t="s">
        <v>5965</v>
      </c>
      <c r="E4540" t="s">
        <v>5965</v>
      </c>
      <c r="F4540" t="s">
        <v>5966</v>
      </c>
      <c r="G4540" t="s">
        <v>5967</v>
      </c>
    </row>
    <row r="4541" spans="1:7" x14ac:dyDescent="0.2">
      <c r="A4541" t="s">
        <v>8183</v>
      </c>
      <c r="B4541" t="s">
        <v>16541</v>
      </c>
      <c r="C4541" t="s">
        <v>16542</v>
      </c>
      <c r="D4541" t="s">
        <v>5965</v>
      </c>
      <c r="E4541" t="s">
        <v>5965</v>
      </c>
      <c r="F4541" t="s">
        <v>5968</v>
      </c>
      <c r="G4541" t="s">
        <v>5969</v>
      </c>
    </row>
    <row r="4542" spans="1:7" x14ac:dyDescent="0.2">
      <c r="A4542" t="s">
        <v>8183</v>
      </c>
      <c r="B4542" t="s">
        <v>16543</v>
      </c>
      <c r="C4542" t="s">
        <v>16544</v>
      </c>
      <c r="D4542" t="s">
        <v>5965</v>
      </c>
      <c r="E4542" t="s">
        <v>5965</v>
      </c>
      <c r="F4542" t="s">
        <v>5970</v>
      </c>
      <c r="G4542" t="s">
        <v>5971</v>
      </c>
    </row>
    <row r="4543" spans="1:7" x14ac:dyDescent="0.2">
      <c r="A4543" t="s">
        <v>8183</v>
      </c>
      <c r="B4543" t="s">
        <v>16545</v>
      </c>
      <c r="C4543" t="s">
        <v>16546</v>
      </c>
      <c r="D4543" t="s">
        <v>5965</v>
      </c>
      <c r="E4543" t="s">
        <v>5965</v>
      </c>
      <c r="F4543" t="s">
        <v>19511</v>
      </c>
      <c r="G4543" t="s">
        <v>19511</v>
      </c>
    </row>
    <row r="4544" spans="1:7" x14ac:dyDescent="0.2">
      <c r="A4544" t="s">
        <v>8183</v>
      </c>
      <c r="B4544" t="s">
        <v>16547</v>
      </c>
      <c r="C4544" t="s">
        <v>16548</v>
      </c>
      <c r="D4544" t="s">
        <v>5965</v>
      </c>
      <c r="E4544" t="s">
        <v>5965</v>
      </c>
      <c r="F4544" t="s">
        <v>5972</v>
      </c>
      <c r="G4544" t="s">
        <v>5973</v>
      </c>
    </row>
    <row r="4545" spans="1:7" x14ac:dyDescent="0.2">
      <c r="A4545" t="s">
        <v>8177</v>
      </c>
      <c r="B4545" t="s">
        <v>16549</v>
      </c>
      <c r="C4545" t="s">
        <v>16550</v>
      </c>
      <c r="D4545" t="s">
        <v>5965</v>
      </c>
      <c r="E4545" t="s">
        <v>5965</v>
      </c>
      <c r="F4545" t="s">
        <v>5974</v>
      </c>
      <c r="G4545" t="s">
        <v>5975</v>
      </c>
    </row>
    <row r="4546" spans="1:7" x14ac:dyDescent="0.2">
      <c r="A4546" t="s">
        <v>8177</v>
      </c>
      <c r="B4546" t="s">
        <v>16551</v>
      </c>
      <c r="C4546" t="s">
        <v>16552</v>
      </c>
      <c r="D4546" t="s">
        <v>5965</v>
      </c>
      <c r="E4546" t="s">
        <v>5965</v>
      </c>
      <c r="F4546" t="s">
        <v>5976</v>
      </c>
      <c r="G4546" t="s">
        <v>5977</v>
      </c>
    </row>
    <row r="4547" spans="1:7" x14ac:dyDescent="0.2">
      <c r="A4547" t="s">
        <v>8183</v>
      </c>
      <c r="B4547" t="s">
        <v>16553</v>
      </c>
      <c r="C4547" t="s">
        <v>16554</v>
      </c>
      <c r="D4547" t="s">
        <v>5965</v>
      </c>
      <c r="E4547" t="s">
        <v>5965</v>
      </c>
      <c r="F4547" t="s">
        <v>5978</v>
      </c>
      <c r="G4547" t="s">
        <v>5979</v>
      </c>
    </row>
    <row r="4548" spans="1:7" x14ac:dyDescent="0.2">
      <c r="A4548" t="s">
        <v>8183</v>
      </c>
      <c r="B4548" t="s">
        <v>10040</v>
      </c>
      <c r="C4548" t="s">
        <v>16555</v>
      </c>
      <c r="D4548" t="s">
        <v>16556</v>
      </c>
      <c r="E4548" t="s">
        <v>19511</v>
      </c>
      <c r="F4548" t="s">
        <v>5980</v>
      </c>
      <c r="G4548" t="s">
        <v>5981</v>
      </c>
    </row>
    <row r="4549" spans="1:7" x14ac:dyDescent="0.2">
      <c r="A4549" t="s">
        <v>8186</v>
      </c>
      <c r="B4549" t="s">
        <v>16557</v>
      </c>
      <c r="C4549" t="s">
        <v>16558</v>
      </c>
      <c r="D4549" t="s">
        <v>16556</v>
      </c>
      <c r="E4549" t="s">
        <v>16556</v>
      </c>
      <c r="F4549" t="s">
        <v>5982</v>
      </c>
      <c r="G4549" t="s">
        <v>5983</v>
      </c>
    </row>
    <row r="4550" spans="1:7" x14ac:dyDescent="0.2">
      <c r="A4550" t="s">
        <v>8186</v>
      </c>
      <c r="B4550" t="s">
        <v>10767</v>
      </c>
      <c r="C4550" t="s">
        <v>16559</v>
      </c>
      <c r="D4550" t="s">
        <v>16556</v>
      </c>
      <c r="E4550" t="s">
        <v>16556</v>
      </c>
      <c r="F4550" t="s">
        <v>19511</v>
      </c>
      <c r="G4550" t="s">
        <v>5984</v>
      </c>
    </row>
    <row r="4551" spans="1:7" x14ac:dyDescent="0.2">
      <c r="A4551" t="s">
        <v>8186</v>
      </c>
      <c r="B4551" t="s">
        <v>16560</v>
      </c>
      <c r="C4551" t="s">
        <v>5985</v>
      </c>
      <c r="D4551" t="s">
        <v>16556</v>
      </c>
      <c r="E4551" t="s">
        <v>16556</v>
      </c>
      <c r="F4551" t="s">
        <v>19511</v>
      </c>
      <c r="G4551" t="s">
        <v>5986</v>
      </c>
    </row>
    <row r="4552" spans="1:7" x14ac:dyDescent="0.2">
      <c r="A4552" t="s">
        <v>8171</v>
      </c>
      <c r="B4552" t="s">
        <v>16561</v>
      </c>
      <c r="C4552" t="s">
        <v>19511</v>
      </c>
      <c r="D4552" t="s">
        <v>16562</v>
      </c>
      <c r="E4552" t="s">
        <v>16563</v>
      </c>
      <c r="F4552" t="s">
        <v>5987</v>
      </c>
      <c r="G4552" t="s">
        <v>5988</v>
      </c>
    </row>
    <row r="4553" spans="1:7" x14ac:dyDescent="0.2">
      <c r="A4553" t="s">
        <v>8183</v>
      </c>
      <c r="B4553" t="s">
        <v>16564</v>
      </c>
      <c r="C4553" t="s">
        <v>16565</v>
      </c>
      <c r="D4553" t="s">
        <v>16562</v>
      </c>
      <c r="E4553" t="s">
        <v>16562</v>
      </c>
      <c r="F4553" t="s">
        <v>19511</v>
      </c>
      <c r="G4553" t="s">
        <v>5989</v>
      </c>
    </row>
    <row r="4554" spans="1:7" x14ac:dyDescent="0.2">
      <c r="A4554" t="s">
        <v>8183</v>
      </c>
      <c r="B4554" t="s">
        <v>16566</v>
      </c>
      <c r="C4554" t="s">
        <v>16567</v>
      </c>
      <c r="D4554" t="s">
        <v>16562</v>
      </c>
      <c r="E4554" t="s">
        <v>16568</v>
      </c>
      <c r="F4554" t="s">
        <v>19511</v>
      </c>
      <c r="G4554" t="s">
        <v>5990</v>
      </c>
    </row>
    <row r="4555" spans="1:7" x14ac:dyDescent="0.2">
      <c r="A4555" t="s">
        <v>8183</v>
      </c>
      <c r="B4555" t="s">
        <v>16569</v>
      </c>
      <c r="C4555" t="s">
        <v>5991</v>
      </c>
      <c r="D4555" t="s">
        <v>16562</v>
      </c>
      <c r="E4555" t="s">
        <v>16570</v>
      </c>
      <c r="F4555" t="s">
        <v>5992</v>
      </c>
      <c r="G4555" t="s">
        <v>5993</v>
      </c>
    </row>
    <row r="4556" spans="1:7" x14ac:dyDescent="0.2">
      <c r="A4556" t="s">
        <v>8183</v>
      </c>
      <c r="B4556" t="s">
        <v>16571</v>
      </c>
      <c r="C4556" t="s">
        <v>19511</v>
      </c>
      <c r="D4556" t="s">
        <v>16562</v>
      </c>
      <c r="E4556" t="s">
        <v>16570</v>
      </c>
      <c r="F4556" t="s">
        <v>19511</v>
      </c>
      <c r="G4556" t="s">
        <v>19511</v>
      </c>
    </row>
    <row r="4557" spans="1:7" x14ac:dyDescent="0.2">
      <c r="A4557" t="s">
        <v>8183</v>
      </c>
      <c r="B4557" t="s">
        <v>16572</v>
      </c>
      <c r="C4557" t="s">
        <v>16573</v>
      </c>
      <c r="D4557" t="s">
        <v>16562</v>
      </c>
      <c r="E4557" t="s">
        <v>5994</v>
      </c>
      <c r="F4557" t="s">
        <v>5995</v>
      </c>
      <c r="G4557" t="s">
        <v>5996</v>
      </c>
    </row>
    <row r="4558" spans="1:7" x14ac:dyDescent="0.2">
      <c r="A4558" t="s">
        <v>8183</v>
      </c>
      <c r="B4558" t="s">
        <v>16574</v>
      </c>
      <c r="C4558" t="s">
        <v>19511</v>
      </c>
      <c r="D4558" t="s">
        <v>16562</v>
      </c>
      <c r="E4558" t="s">
        <v>5997</v>
      </c>
      <c r="F4558" t="s">
        <v>5998</v>
      </c>
      <c r="G4558" t="s">
        <v>19511</v>
      </c>
    </row>
    <row r="4559" spans="1:7" x14ac:dyDescent="0.2">
      <c r="A4559" t="s">
        <v>8353</v>
      </c>
      <c r="B4559" t="s">
        <v>16575</v>
      </c>
      <c r="C4559" t="s">
        <v>16576</v>
      </c>
      <c r="D4559" t="s">
        <v>16562</v>
      </c>
      <c r="E4559" t="s">
        <v>16577</v>
      </c>
      <c r="F4559" t="s">
        <v>5999</v>
      </c>
      <c r="G4559" t="s">
        <v>6000</v>
      </c>
    </row>
    <row r="4560" spans="1:7" x14ac:dyDescent="0.2">
      <c r="A4560" t="s">
        <v>8183</v>
      </c>
      <c r="B4560" t="s">
        <v>16578</v>
      </c>
      <c r="C4560" t="s">
        <v>16579</v>
      </c>
      <c r="D4560" t="s">
        <v>16562</v>
      </c>
      <c r="E4560" t="s">
        <v>16562</v>
      </c>
      <c r="F4560" t="s">
        <v>19511</v>
      </c>
      <c r="G4560" t="s">
        <v>19511</v>
      </c>
    </row>
    <row r="4561" spans="1:7" x14ac:dyDescent="0.2">
      <c r="A4561" t="s">
        <v>8183</v>
      </c>
      <c r="B4561" t="s">
        <v>16580</v>
      </c>
      <c r="C4561" t="s">
        <v>16581</v>
      </c>
      <c r="D4561" t="s">
        <v>16562</v>
      </c>
      <c r="E4561" t="s">
        <v>16562</v>
      </c>
      <c r="F4561" t="s">
        <v>19511</v>
      </c>
      <c r="G4561" t="s">
        <v>6001</v>
      </c>
    </row>
    <row r="4562" spans="1:7" x14ac:dyDescent="0.2">
      <c r="A4562" t="s">
        <v>8183</v>
      </c>
      <c r="B4562" t="s">
        <v>16111</v>
      </c>
      <c r="C4562" t="s">
        <v>7348</v>
      </c>
      <c r="D4562" t="s">
        <v>16562</v>
      </c>
      <c r="E4562" t="s">
        <v>16562</v>
      </c>
      <c r="F4562" t="s">
        <v>6002</v>
      </c>
      <c r="G4562" t="s">
        <v>6001</v>
      </c>
    </row>
    <row r="4563" spans="1:7" x14ac:dyDescent="0.2">
      <c r="A4563" t="s">
        <v>8183</v>
      </c>
      <c r="B4563" t="s">
        <v>16582</v>
      </c>
      <c r="C4563" t="s">
        <v>16583</v>
      </c>
      <c r="D4563" t="s">
        <v>16562</v>
      </c>
      <c r="E4563" t="s">
        <v>16562</v>
      </c>
      <c r="F4563" t="s">
        <v>6003</v>
      </c>
      <c r="G4563" t="s">
        <v>6004</v>
      </c>
    </row>
    <row r="4564" spans="1:7" x14ac:dyDescent="0.2">
      <c r="A4564" t="s">
        <v>8183</v>
      </c>
      <c r="B4564" t="s">
        <v>16584</v>
      </c>
      <c r="C4564" t="s">
        <v>16585</v>
      </c>
      <c r="D4564" t="s">
        <v>16562</v>
      </c>
      <c r="E4564" t="s">
        <v>16562</v>
      </c>
      <c r="F4564" t="s">
        <v>6003</v>
      </c>
      <c r="G4564" t="s">
        <v>6004</v>
      </c>
    </row>
    <row r="4565" spans="1:7" x14ac:dyDescent="0.2">
      <c r="A4565" t="s">
        <v>8183</v>
      </c>
      <c r="B4565" t="s">
        <v>16586</v>
      </c>
      <c r="C4565" t="s">
        <v>16583</v>
      </c>
      <c r="D4565" t="s">
        <v>16562</v>
      </c>
      <c r="E4565" t="s">
        <v>16562</v>
      </c>
      <c r="F4565" t="s">
        <v>6003</v>
      </c>
      <c r="G4565" t="s">
        <v>6004</v>
      </c>
    </row>
    <row r="4566" spans="1:7" x14ac:dyDescent="0.2">
      <c r="A4566" t="s">
        <v>8183</v>
      </c>
      <c r="B4566" t="s">
        <v>16587</v>
      </c>
      <c r="C4566" t="s">
        <v>16588</v>
      </c>
      <c r="D4566" t="s">
        <v>16562</v>
      </c>
      <c r="E4566" t="s">
        <v>16562</v>
      </c>
      <c r="F4566" t="s">
        <v>19511</v>
      </c>
      <c r="G4566" t="s">
        <v>19511</v>
      </c>
    </row>
    <row r="4567" spans="1:7" x14ac:dyDescent="0.2">
      <c r="A4567" t="s">
        <v>8183</v>
      </c>
      <c r="B4567" t="s">
        <v>16589</v>
      </c>
      <c r="C4567" t="s">
        <v>16590</v>
      </c>
      <c r="D4567" t="s">
        <v>16562</v>
      </c>
      <c r="E4567" t="s">
        <v>16562</v>
      </c>
      <c r="F4567" t="s">
        <v>19511</v>
      </c>
      <c r="G4567" t="s">
        <v>19511</v>
      </c>
    </row>
    <row r="4568" spans="1:7" x14ac:dyDescent="0.2">
      <c r="A4568" t="s">
        <v>8183</v>
      </c>
      <c r="B4568" t="s">
        <v>16591</v>
      </c>
      <c r="C4568" t="s">
        <v>16592</v>
      </c>
      <c r="D4568" t="s">
        <v>16562</v>
      </c>
      <c r="E4568" t="s">
        <v>16562</v>
      </c>
      <c r="F4568" t="s">
        <v>5921</v>
      </c>
      <c r="G4568" t="s">
        <v>6005</v>
      </c>
    </row>
    <row r="4569" spans="1:7" x14ac:dyDescent="0.2">
      <c r="A4569" t="s">
        <v>8183</v>
      </c>
      <c r="B4569" t="s">
        <v>16593</v>
      </c>
      <c r="C4569" t="s">
        <v>16594</v>
      </c>
      <c r="D4569" t="s">
        <v>16562</v>
      </c>
      <c r="E4569" t="s">
        <v>16562</v>
      </c>
      <c r="F4569" t="s">
        <v>19511</v>
      </c>
      <c r="G4569" t="s">
        <v>6006</v>
      </c>
    </row>
    <row r="4570" spans="1:7" x14ac:dyDescent="0.2">
      <c r="A4570" t="s">
        <v>8353</v>
      </c>
      <c r="B4570" t="s">
        <v>16595</v>
      </c>
      <c r="C4570" t="s">
        <v>16596</v>
      </c>
      <c r="D4570" t="s">
        <v>16562</v>
      </c>
      <c r="E4570" t="s">
        <v>16562</v>
      </c>
      <c r="F4570" t="s">
        <v>5921</v>
      </c>
      <c r="G4570" t="s">
        <v>6007</v>
      </c>
    </row>
    <row r="4571" spans="1:7" x14ac:dyDescent="0.2">
      <c r="A4571" t="s">
        <v>8177</v>
      </c>
      <c r="B4571" t="s">
        <v>16597</v>
      </c>
      <c r="C4571" t="s">
        <v>16598</v>
      </c>
      <c r="D4571" t="s">
        <v>16562</v>
      </c>
      <c r="E4571" t="s">
        <v>16562</v>
      </c>
      <c r="F4571" t="s">
        <v>6008</v>
      </c>
      <c r="G4571" t="s">
        <v>6009</v>
      </c>
    </row>
    <row r="4572" spans="1:7" x14ac:dyDescent="0.2">
      <c r="A4572" t="s">
        <v>8177</v>
      </c>
      <c r="B4572" t="s">
        <v>16599</v>
      </c>
      <c r="C4572" t="s">
        <v>16600</v>
      </c>
      <c r="D4572" t="s">
        <v>16562</v>
      </c>
      <c r="E4572" t="s">
        <v>16577</v>
      </c>
      <c r="F4572" t="s">
        <v>5921</v>
      </c>
      <c r="G4572" t="s">
        <v>5989</v>
      </c>
    </row>
    <row r="4573" spans="1:7" x14ac:dyDescent="0.2">
      <c r="A4573" t="s">
        <v>8177</v>
      </c>
      <c r="B4573" t="s">
        <v>16601</v>
      </c>
      <c r="C4573" t="s">
        <v>16602</v>
      </c>
      <c r="D4573" t="s">
        <v>16562</v>
      </c>
      <c r="E4573" t="s">
        <v>16562</v>
      </c>
      <c r="F4573" t="s">
        <v>19511</v>
      </c>
      <c r="G4573" t="s">
        <v>19511</v>
      </c>
    </row>
    <row r="4574" spans="1:7" x14ac:dyDescent="0.2">
      <c r="A4574" t="s">
        <v>8282</v>
      </c>
      <c r="B4574" t="s">
        <v>16603</v>
      </c>
      <c r="C4574" t="s">
        <v>16604</v>
      </c>
      <c r="D4574" t="s">
        <v>6012</v>
      </c>
      <c r="E4574" t="s">
        <v>6012</v>
      </c>
      <c r="F4574" t="s">
        <v>6010</v>
      </c>
      <c r="G4574" t="s">
        <v>6011</v>
      </c>
    </row>
    <row r="4575" spans="1:7" x14ac:dyDescent="0.2">
      <c r="A4575" t="s">
        <v>8285</v>
      </c>
      <c r="B4575" t="s">
        <v>16605</v>
      </c>
      <c r="C4575" t="s">
        <v>16606</v>
      </c>
      <c r="D4575" t="s">
        <v>6012</v>
      </c>
      <c r="E4575" t="s">
        <v>6012</v>
      </c>
      <c r="F4575" t="s">
        <v>19511</v>
      </c>
      <c r="G4575" t="s">
        <v>19511</v>
      </c>
    </row>
    <row r="4576" spans="1:7" x14ac:dyDescent="0.2">
      <c r="A4576" t="s">
        <v>8183</v>
      </c>
      <c r="B4576" t="s">
        <v>16607</v>
      </c>
      <c r="C4576" t="s">
        <v>19511</v>
      </c>
      <c r="D4576" t="s">
        <v>6012</v>
      </c>
      <c r="E4576" t="s">
        <v>6012</v>
      </c>
      <c r="F4576" t="s">
        <v>19511</v>
      </c>
      <c r="G4576" t="s">
        <v>6013</v>
      </c>
    </row>
    <row r="4577" spans="1:7" x14ac:dyDescent="0.2">
      <c r="A4577" t="s">
        <v>8183</v>
      </c>
      <c r="B4577" t="s">
        <v>16608</v>
      </c>
      <c r="C4577" t="s">
        <v>6201</v>
      </c>
      <c r="D4577" t="s">
        <v>6012</v>
      </c>
      <c r="E4577" t="s">
        <v>6012</v>
      </c>
      <c r="F4577" t="s">
        <v>6014</v>
      </c>
      <c r="G4577" t="s">
        <v>6015</v>
      </c>
    </row>
    <row r="4578" spans="1:7" x14ac:dyDescent="0.2">
      <c r="A4578" t="s">
        <v>8183</v>
      </c>
      <c r="B4578" t="s">
        <v>16609</v>
      </c>
      <c r="C4578" t="s">
        <v>16610</v>
      </c>
      <c r="D4578" t="s">
        <v>6012</v>
      </c>
      <c r="E4578" t="s">
        <v>6012</v>
      </c>
      <c r="F4578" t="s">
        <v>19511</v>
      </c>
      <c r="G4578" t="s">
        <v>6016</v>
      </c>
    </row>
    <row r="4579" spans="1:7" x14ac:dyDescent="0.2">
      <c r="A4579" t="s">
        <v>8183</v>
      </c>
      <c r="B4579" t="s">
        <v>16611</v>
      </c>
      <c r="C4579" t="s">
        <v>16612</v>
      </c>
      <c r="D4579" t="s">
        <v>6012</v>
      </c>
      <c r="E4579" t="s">
        <v>6012</v>
      </c>
      <c r="F4579" t="s">
        <v>19511</v>
      </c>
      <c r="G4579" t="s">
        <v>6017</v>
      </c>
    </row>
    <row r="4580" spans="1:7" x14ac:dyDescent="0.2">
      <c r="A4580" t="s">
        <v>8183</v>
      </c>
      <c r="B4580" t="s">
        <v>16613</v>
      </c>
      <c r="C4580" t="s">
        <v>16614</v>
      </c>
      <c r="D4580" t="s">
        <v>6012</v>
      </c>
      <c r="E4580" t="s">
        <v>6012</v>
      </c>
      <c r="F4580" t="s">
        <v>6018</v>
      </c>
      <c r="G4580" t="s">
        <v>6019</v>
      </c>
    </row>
    <row r="4581" spans="1:7" x14ac:dyDescent="0.2">
      <c r="A4581" t="s">
        <v>8183</v>
      </c>
      <c r="B4581" t="s">
        <v>16615</v>
      </c>
      <c r="C4581" t="s">
        <v>16616</v>
      </c>
      <c r="D4581" t="s">
        <v>6012</v>
      </c>
      <c r="E4581" t="s">
        <v>6012</v>
      </c>
      <c r="F4581" t="s">
        <v>19511</v>
      </c>
      <c r="G4581" t="s">
        <v>6020</v>
      </c>
    </row>
    <row r="4582" spans="1:7" x14ac:dyDescent="0.2">
      <c r="A4582" t="s">
        <v>8183</v>
      </c>
      <c r="B4582" t="s">
        <v>16617</v>
      </c>
      <c r="C4582" t="s">
        <v>16618</v>
      </c>
      <c r="D4582" t="s">
        <v>6012</v>
      </c>
      <c r="E4582" t="s">
        <v>6012</v>
      </c>
      <c r="F4582" t="s">
        <v>6021</v>
      </c>
      <c r="G4582" t="s">
        <v>6022</v>
      </c>
    </row>
    <row r="4583" spans="1:7" x14ac:dyDescent="0.2">
      <c r="A4583" t="s">
        <v>8183</v>
      </c>
      <c r="B4583" t="s">
        <v>16619</v>
      </c>
      <c r="C4583" t="s">
        <v>16620</v>
      </c>
      <c r="D4583" t="s">
        <v>6012</v>
      </c>
      <c r="E4583" t="s">
        <v>16621</v>
      </c>
      <c r="F4583" t="s">
        <v>6023</v>
      </c>
      <c r="G4583" t="s">
        <v>6024</v>
      </c>
    </row>
    <row r="4584" spans="1:7" x14ac:dyDescent="0.2">
      <c r="A4584" t="s">
        <v>8186</v>
      </c>
      <c r="B4584" t="s">
        <v>16622</v>
      </c>
      <c r="C4584" t="s">
        <v>16623</v>
      </c>
      <c r="D4584" t="s">
        <v>6012</v>
      </c>
      <c r="E4584" t="s">
        <v>6012</v>
      </c>
      <c r="F4584" t="s">
        <v>6025</v>
      </c>
      <c r="G4584" t="s">
        <v>6026</v>
      </c>
    </row>
    <row r="4585" spans="1:7" x14ac:dyDescent="0.2">
      <c r="A4585" t="s">
        <v>8186</v>
      </c>
      <c r="B4585" t="s">
        <v>16624</v>
      </c>
      <c r="C4585" t="s">
        <v>16625</v>
      </c>
      <c r="D4585" t="s">
        <v>6012</v>
      </c>
      <c r="E4585" t="s">
        <v>6012</v>
      </c>
      <c r="F4585" t="s">
        <v>6027</v>
      </c>
      <c r="G4585" t="s">
        <v>6028</v>
      </c>
    </row>
    <row r="4586" spans="1:7" x14ac:dyDescent="0.2">
      <c r="A4586" t="s">
        <v>8177</v>
      </c>
      <c r="B4586" t="s">
        <v>16626</v>
      </c>
      <c r="C4586" t="s">
        <v>16627</v>
      </c>
      <c r="D4586" t="s">
        <v>6012</v>
      </c>
      <c r="E4586" t="s">
        <v>6012</v>
      </c>
      <c r="F4586" t="s">
        <v>6029</v>
      </c>
      <c r="G4586" t="s">
        <v>6030</v>
      </c>
    </row>
    <row r="4587" spans="1:7" x14ac:dyDescent="0.2">
      <c r="A4587" t="s">
        <v>8177</v>
      </c>
      <c r="B4587" t="s">
        <v>16628</v>
      </c>
      <c r="C4587" t="s">
        <v>16629</v>
      </c>
      <c r="D4587" t="s">
        <v>6012</v>
      </c>
      <c r="E4587" t="s">
        <v>6012</v>
      </c>
      <c r="F4587" t="s">
        <v>19511</v>
      </c>
      <c r="G4587" t="s">
        <v>6031</v>
      </c>
    </row>
    <row r="4588" spans="1:7" x14ac:dyDescent="0.2">
      <c r="A4588" t="s">
        <v>8177</v>
      </c>
      <c r="B4588" t="s">
        <v>16630</v>
      </c>
      <c r="C4588" t="s">
        <v>16631</v>
      </c>
      <c r="D4588" t="s">
        <v>6012</v>
      </c>
      <c r="E4588" t="s">
        <v>6012</v>
      </c>
      <c r="F4588" t="s">
        <v>6032</v>
      </c>
      <c r="G4588" t="s">
        <v>6033</v>
      </c>
    </row>
    <row r="4589" spans="1:7" x14ac:dyDescent="0.2">
      <c r="A4589" t="s">
        <v>8183</v>
      </c>
      <c r="B4589" t="s">
        <v>16632</v>
      </c>
      <c r="C4589" t="s">
        <v>16633</v>
      </c>
      <c r="D4589" t="s">
        <v>6012</v>
      </c>
      <c r="E4589" t="s">
        <v>16634</v>
      </c>
      <c r="F4589" t="s">
        <v>6034</v>
      </c>
      <c r="G4589" t="s">
        <v>6035</v>
      </c>
    </row>
    <row r="4590" spans="1:7" x14ac:dyDescent="0.2">
      <c r="A4590" t="s">
        <v>8171</v>
      </c>
      <c r="B4590" t="s">
        <v>16635</v>
      </c>
      <c r="C4590" t="s">
        <v>16636</v>
      </c>
      <c r="D4590" t="s">
        <v>6012</v>
      </c>
      <c r="E4590" t="s">
        <v>6012</v>
      </c>
      <c r="F4590" t="s">
        <v>6036</v>
      </c>
      <c r="G4590" t="s">
        <v>6037</v>
      </c>
    </row>
    <row r="4591" spans="1:7" x14ac:dyDescent="0.2">
      <c r="A4591" t="s">
        <v>8183</v>
      </c>
      <c r="B4591" t="s">
        <v>16637</v>
      </c>
      <c r="C4591" t="s">
        <v>16638</v>
      </c>
      <c r="D4591" t="s">
        <v>6012</v>
      </c>
      <c r="E4591" t="s">
        <v>6012</v>
      </c>
      <c r="F4591" t="s">
        <v>19511</v>
      </c>
      <c r="G4591" t="s">
        <v>19511</v>
      </c>
    </row>
    <row r="4592" spans="1:7" x14ac:dyDescent="0.2">
      <c r="A4592" t="s">
        <v>8186</v>
      </c>
      <c r="B4592" t="s">
        <v>16639</v>
      </c>
      <c r="C4592" t="s">
        <v>16640</v>
      </c>
      <c r="D4592" t="s">
        <v>6012</v>
      </c>
      <c r="E4592" t="s">
        <v>6012</v>
      </c>
      <c r="F4592" t="s">
        <v>19511</v>
      </c>
      <c r="G4592" t="s">
        <v>6038</v>
      </c>
    </row>
    <row r="4593" spans="1:7" x14ac:dyDescent="0.2">
      <c r="A4593" t="s">
        <v>8183</v>
      </c>
      <c r="B4593" t="s">
        <v>16641</v>
      </c>
      <c r="C4593" t="s">
        <v>16642</v>
      </c>
      <c r="D4593" t="s">
        <v>6012</v>
      </c>
      <c r="E4593" t="s">
        <v>6012</v>
      </c>
      <c r="F4593" t="s">
        <v>6039</v>
      </c>
      <c r="G4593" t="s">
        <v>6040</v>
      </c>
    </row>
    <row r="4594" spans="1:7" x14ac:dyDescent="0.2">
      <c r="A4594" t="s">
        <v>8183</v>
      </c>
      <c r="B4594" t="s">
        <v>16643</v>
      </c>
      <c r="C4594" t="s">
        <v>6207</v>
      </c>
      <c r="D4594" t="s">
        <v>6012</v>
      </c>
      <c r="E4594" t="s">
        <v>6012</v>
      </c>
      <c r="F4594" t="s">
        <v>6041</v>
      </c>
      <c r="G4594" t="s">
        <v>6042</v>
      </c>
    </row>
    <row r="4595" spans="1:7" x14ac:dyDescent="0.2">
      <c r="A4595" t="s">
        <v>8186</v>
      </c>
      <c r="B4595" t="s">
        <v>14344</v>
      </c>
      <c r="C4595" t="s">
        <v>16644</v>
      </c>
      <c r="D4595" t="s">
        <v>6012</v>
      </c>
      <c r="E4595" t="s">
        <v>6012</v>
      </c>
      <c r="F4595" t="s">
        <v>6043</v>
      </c>
      <c r="G4595" t="s">
        <v>6044</v>
      </c>
    </row>
    <row r="4596" spans="1:7" x14ac:dyDescent="0.2">
      <c r="A4596" t="s">
        <v>8171</v>
      </c>
      <c r="B4596" t="s">
        <v>16645</v>
      </c>
      <c r="C4596" t="s">
        <v>16646</v>
      </c>
      <c r="D4596" t="s">
        <v>6012</v>
      </c>
      <c r="E4596" t="s">
        <v>16647</v>
      </c>
      <c r="F4596" t="s">
        <v>6045</v>
      </c>
      <c r="G4596" t="s">
        <v>6046</v>
      </c>
    </row>
    <row r="4597" spans="1:7" x14ac:dyDescent="0.2">
      <c r="A4597" t="s">
        <v>8183</v>
      </c>
      <c r="B4597" t="s">
        <v>16648</v>
      </c>
      <c r="C4597" t="s">
        <v>16649</v>
      </c>
      <c r="D4597" t="s">
        <v>6012</v>
      </c>
      <c r="E4597" t="s">
        <v>6012</v>
      </c>
      <c r="F4597" t="s">
        <v>6047</v>
      </c>
      <c r="G4597" t="s">
        <v>6048</v>
      </c>
    </row>
    <row r="4598" spans="1:7" x14ac:dyDescent="0.2">
      <c r="A4598" t="s">
        <v>8183</v>
      </c>
      <c r="B4598" t="s">
        <v>16650</v>
      </c>
      <c r="C4598" t="s">
        <v>16651</v>
      </c>
      <c r="D4598" t="s">
        <v>6012</v>
      </c>
      <c r="E4598" t="s">
        <v>6012</v>
      </c>
      <c r="F4598" t="s">
        <v>6049</v>
      </c>
      <c r="G4598" t="s">
        <v>6050</v>
      </c>
    </row>
    <row r="4599" spans="1:7" x14ac:dyDescent="0.2">
      <c r="A4599" t="s">
        <v>8183</v>
      </c>
      <c r="B4599" t="s">
        <v>16652</v>
      </c>
      <c r="C4599" t="s">
        <v>16653</v>
      </c>
      <c r="D4599" t="s">
        <v>6012</v>
      </c>
      <c r="E4599" t="s">
        <v>6012</v>
      </c>
      <c r="F4599" t="s">
        <v>19511</v>
      </c>
      <c r="G4599" t="s">
        <v>6051</v>
      </c>
    </row>
    <row r="4600" spans="1:7" x14ac:dyDescent="0.2">
      <c r="A4600" t="s">
        <v>8216</v>
      </c>
      <c r="B4600" t="s">
        <v>16654</v>
      </c>
      <c r="C4600" t="s">
        <v>16655</v>
      </c>
      <c r="D4600" t="s">
        <v>6012</v>
      </c>
      <c r="E4600" t="s">
        <v>6012</v>
      </c>
      <c r="F4600" t="s">
        <v>19511</v>
      </c>
      <c r="G4600" t="s">
        <v>6052</v>
      </c>
    </row>
    <row r="4601" spans="1:7" x14ac:dyDescent="0.2">
      <c r="A4601" t="s">
        <v>8171</v>
      </c>
      <c r="B4601" t="s">
        <v>16656</v>
      </c>
      <c r="C4601" t="s">
        <v>16657</v>
      </c>
      <c r="D4601" t="s">
        <v>6012</v>
      </c>
      <c r="E4601" t="s">
        <v>6012</v>
      </c>
      <c r="F4601" t="s">
        <v>6053</v>
      </c>
      <c r="G4601" t="s">
        <v>6054</v>
      </c>
    </row>
    <row r="4602" spans="1:7" x14ac:dyDescent="0.2">
      <c r="A4602" t="s">
        <v>8186</v>
      </c>
      <c r="B4602" t="s">
        <v>16658</v>
      </c>
      <c r="C4602" t="s">
        <v>16659</v>
      </c>
      <c r="D4602" t="s">
        <v>6012</v>
      </c>
      <c r="E4602" t="s">
        <v>16660</v>
      </c>
      <c r="F4602" t="s">
        <v>6055</v>
      </c>
      <c r="G4602" t="s">
        <v>6056</v>
      </c>
    </row>
    <row r="4603" spans="1:7" x14ac:dyDescent="0.2">
      <c r="A4603" t="s">
        <v>8183</v>
      </c>
      <c r="B4603" t="s">
        <v>16661</v>
      </c>
      <c r="C4603" t="s">
        <v>16662</v>
      </c>
      <c r="D4603" t="s">
        <v>6012</v>
      </c>
      <c r="E4603" t="s">
        <v>16663</v>
      </c>
      <c r="F4603" t="s">
        <v>6057</v>
      </c>
      <c r="G4603" t="s">
        <v>6058</v>
      </c>
    </row>
    <row r="4604" spans="1:7" x14ac:dyDescent="0.2">
      <c r="A4604" t="s">
        <v>8353</v>
      </c>
      <c r="B4604" t="s">
        <v>16664</v>
      </c>
      <c r="C4604" t="s">
        <v>16665</v>
      </c>
      <c r="D4604" t="s">
        <v>6012</v>
      </c>
      <c r="E4604" t="s">
        <v>16666</v>
      </c>
      <c r="F4604" t="s">
        <v>6059</v>
      </c>
      <c r="G4604" t="s">
        <v>6060</v>
      </c>
    </row>
    <row r="4605" spans="1:7" x14ac:dyDescent="0.2">
      <c r="A4605" t="s">
        <v>8183</v>
      </c>
      <c r="B4605" t="s">
        <v>16667</v>
      </c>
      <c r="C4605" t="s">
        <v>16668</v>
      </c>
      <c r="D4605" t="s">
        <v>6012</v>
      </c>
      <c r="E4605" t="s">
        <v>6012</v>
      </c>
      <c r="F4605" t="s">
        <v>19511</v>
      </c>
      <c r="G4605" t="s">
        <v>6061</v>
      </c>
    </row>
    <row r="4606" spans="1:7" x14ac:dyDescent="0.2">
      <c r="A4606" t="s">
        <v>8177</v>
      </c>
      <c r="B4606" t="s">
        <v>16669</v>
      </c>
      <c r="C4606" t="s">
        <v>16516</v>
      </c>
      <c r="D4606" t="s">
        <v>6012</v>
      </c>
      <c r="E4606" t="s">
        <v>14879</v>
      </c>
      <c r="F4606" t="s">
        <v>6062</v>
      </c>
      <c r="G4606" t="s">
        <v>6063</v>
      </c>
    </row>
    <row r="4607" spans="1:7" x14ac:dyDescent="0.2">
      <c r="A4607" t="s">
        <v>8183</v>
      </c>
      <c r="B4607" t="s">
        <v>16670</v>
      </c>
      <c r="C4607" t="s">
        <v>16671</v>
      </c>
      <c r="D4607" t="s">
        <v>6012</v>
      </c>
      <c r="E4607" t="s">
        <v>19511</v>
      </c>
      <c r="F4607" t="s">
        <v>19511</v>
      </c>
      <c r="G4607" t="s">
        <v>6064</v>
      </c>
    </row>
    <row r="4608" spans="1:7" x14ac:dyDescent="0.2">
      <c r="A4608" t="s">
        <v>8285</v>
      </c>
      <c r="B4608" t="s">
        <v>16672</v>
      </c>
      <c r="C4608" t="s">
        <v>16673</v>
      </c>
      <c r="D4608" t="s">
        <v>6012</v>
      </c>
      <c r="E4608" t="s">
        <v>6065</v>
      </c>
      <c r="F4608" t="s">
        <v>19511</v>
      </c>
      <c r="G4608" t="s">
        <v>5043</v>
      </c>
    </row>
    <row r="4609" spans="1:7" x14ac:dyDescent="0.2">
      <c r="A4609" t="s">
        <v>8285</v>
      </c>
      <c r="B4609" t="s">
        <v>16674</v>
      </c>
      <c r="C4609" t="s">
        <v>16675</v>
      </c>
      <c r="D4609" t="s">
        <v>6012</v>
      </c>
      <c r="E4609" t="s">
        <v>19511</v>
      </c>
      <c r="F4609" t="s">
        <v>19511</v>
      </c>
      <c r="G4609" t="s">
        <v>5043</v>
      </c>
    </row>
    <row r="4610" spans="1:7" x14ac:dyDescent="0.2">
      <c r="A4610" t="s">
        <v>8216</v>
      </c>
      <c r="B4610" t="s">
        <v>16676</v>
      </c>
      <c r="C4610" t="s">
        <v>16677</v>
      </c>
      <c r="D4610" t="s">
        <v>6012</v>
      </c>
      <c r="E4610" t="s">
        <v>6095</v>
      </c>
      <c r="F4610" t="s">
        <v>6066</v>
      </c>
      <c r="G4610" t="s">
        <v>6067</v>
      </c>
    </row>
    <row r="4611" spans="1:7" x14ac:dyDescent="0.2">
      <c r="A4611" t="s">
        <v>8183</v>
      </c>
      <c r="B4611" t="s">
        <v>16678</v>
      </c>
      <c r="C4611" t="s">
        <v>16679</v>
      </c>
      <c r="D4611" t="s">
        <v>6012</v>
      </c>
      <c r="E4611" t="s">
        <v>19511</v>
      </c>
      <c r="F4611" t="s">
        <v>19511</v>
      </c>
      <c r="G4611" t="s">
        <v>19511</v>
      </c>
    </row>
    <row r="4612" spans="1:7" x14ac:dyDescent="0.2">
      <c r="A4612" t="s">
        <v>8183</v>
      </c>
      <c r="B4612" t="s">
        <v>16680</v>
      </c>
      <c r="C4612" t="s">
        <v>16681</v>
      </c>
      <c r="D4612" t="s">
        <v>6012</v>
      </c>
      <c r="E4612" t="s">
        <v>16682</v>
      </c>
      <c r="F4612" t="s">
        <v>19511</v>
      </c>
      <c r="G4612" t="s">
        <v>6068</v>
      </c>
    </row>
    <row r="4613" spans="1:7" x14ac:dyDescent="0.2">
      <c r="A4613" t="s">
        <v>8216</v>
      </c>
      <c r="B4613" t="s">
        <v>16683</v>
      </c>
      <c r="C4613" t="s">
        <v>16684</v>
      </c>
      <c r="D4613" t="s">
        <v>6012</v>
      </c>
      <c r="E4613" t="s">
        <v>16685</v>
      </c>
      <c r="F4613" t="s">
        <v>19511</v>
      </c>
      <c r="G4613" t="s">
        <v>6069</v>
      </c>
    </row>
    <row r="4614" spans="1:7" x14ac:dyDescent="0.2">
      <c r="A4614" t="s">
        <v>8183</v>
      </c>
      <c r="B4614" t="s">
        <v>16686</v>
      </c>
      <c r="C4614" t="s">
        <v>16687</v>
      </c>
      <c r="D4614" t="s">
        <v>6012</v>
      </c>
      <c r="E4614" t="s">
        <v>19511</v>
      </c>
      <c r="F4614" t="s">
        <v>6070</v>
      </c>
      <c r="G4614" t="s">
        <v>6071</v>
      </c>
    </row>
    <row r="4615" spans="1:7" x14ac:dyDescent="0.2">
      <c r="A4615" t="s">
        <v>8183</v>
      </c>
      <c r="B4615" t="s">
        <v>16688</v>
      </c>
      <c r="C4615" t="s">
        <v>16689</v>
      </c>
      <c r="D4615" t="s">
        <v>6012</v>
      </c>
      <c r="E4615" t="s">
        <v>6012</v>
      </c>
      <c r="F4615" t="s">
        <v>19511</v>
      </c>
      <c r="G4615" t="s">
        <v>6072</v>
      </c>
    </row>
    <row r="4616" spans="1:7" x14ac:dyDescent="0.2">
      <c r="A4616" t="s">
        <v>8216</v>
      </c>
      <c r="B4616" t="s">
        <v>16626</v>
      </c>
      <c r="C4616" t="s">
        <v>16627</v>
      </c>
      <c r="D4616" t="s">
        <v>6012</v>
      </c>
      <c r="E4616" t="s">
        <v>19511</v>
      </c>
      <c r="F4616" t="s">
        <v>19511</v>
      </c>
      <c r="G4616" t="s">
        <v>6073</v>
      </c>
    </row>
    <row r="4617" spans="1:7" x14ac:dyDescent="0.2">
      <c r="A4617" t="s">
        <v>8177</v>
      </c>
      <c r="B4617" t="s">
        <v>16690</v>
      </c>
      <c r="C4617" t="s">
        <v>16691</v>
      </c>
      <c r="D4617" t="s">
        <v>6012</v>
      </c>
      <c r="E4617" t="s">
        <v>6012</v>
      </c>
      <c r="F4617" t="s">
        <v>6074</v>
      </c>
      <c r="G4617" t="s">
        <v>6075</v>
      </c>
    </row>
    <row r="4618" spans="1:7" x14ac:dyDescent="0.2">
      <c r="A4618" t="s">
        <v>8417</v>
      </c>
      <c r="B4618" t="s">
        <v>16692</v>
      </c>
      <c r="C4618" t="s">
        <v>16693</v>
      </c>
      <c r="D4618" t="s">
        <v>6012</v>
      </c>
      <c r="E4618" t="s">
        <v>6012</v>
      </c>
      <c r="F4618" t="s">
        <v>6074</v>
      </c>
      <c r="G4618" t="s">
        <v>6075</v>
      </c>
    </row>
    <row r="4619" spans="1:7" x14ac:dyDescent="0.2">
      <c r="A4619" t="s">
        <v>8183</v>
      </c>
      <c r="B4619" t="s">
        <v>16694</v>
      </c>
      <c r="C4619" t="s">
        <v>16695</v>
      </c>
      <c r="D4619" t="s">
        <v>6012</v>
      </c>
      <c r="E4619" t="s">
        <v>19511</v>
      </c>
      <c r="F4619" t="s">
        <v>19511</v>
      </c>
      <c r="G4619" t="s">
        <v>19511</v>
      </c>
    </row>
    <row r="4620" spans="1:7" x14ac:dyDescent="0.2">
      <c r="A4620" t="s">
        <v>8216</v>
      </c>
      <c r="B4620" t="s">
        <v>16696</v>
      </c>
      <c r="C4620" t="s">
        <v>16697</v>
      </c>
      <c r="D4620" t="s">
        <v>6012</v>
      </c>
      <c r="E4620" t="s">
        <v>6012</v>
      </c>
      <c r="F4620" t="s">
        <v>6076</v>
      </c>
      <c r="G4620" t="s">
        <v>6077</v>
      </c>
    </row>
    <row r="4621" spans="1:7" x14ac:dyDescent="0.2">
      <c r="A4621" t="s">
        <v>8183</v>
      </c>
      <c r="B4621" t="s">
        <v>16698</v>
      </c>
      <c r="C4621" t="s">
        <v>16699</v>
      </c>
      <c r="D4621" t="s">
        <v>6012</v>
      </c>
      <c r="E4621" t="s">
        <v>16700</v>
      </c>
      <c r="F4621" t="s">
        <v>6078</v>
      </c>
      <c r="G4621" t="s">
        <v>6079</v>
      </c>
    </row>
    <row r="4622" spans="1:7" x14ac:dyDescent="0.2">
      <c r="A4622" t="s">
        <v>8183</v>
      </c>
      <c r="B4622" t="s">
        <v>16701</v>
      </c>
      <c r="C4622" t="s">
        <v>16702</v>
      </c>
      <c r="D4622" t="s">
        <v>6012</v>
      </c>
      <c r="E4622" t="s">
        <v>16703</v>
      </c>
      <c r="F4622" t="s">
        <v>6080</v>
      </c>
      <c r="G4622" t="s">
        <v>6081</v>
      </c>
    </row>
    <row r="4623" spans="1:7" x14ac:dyDescent="0.2">
      <c r="A4623" t="s">
        <v>8183</v>
      </c>
      <c r="B4623" t="s">
        <v>10995</v>
      </c>
      <c r="C4623" t="s">
        <v>16704</v>
      </c>
      <c r="D4623" t="s">
        <v>6012</v>
      </c>
      <c r="E4623" t="s">
        <v>19511</v>
      </c>
      <c r="F4623" t="s">
        <v>19511</v>
      </c>
      <c r="G4623" t="s">
        <v>6082</v>
      </c>
    </row>
    <row r="4624" spans="1:7" x14ac:dyDescent="0.2">
      <c r="A4624" t="s">
        <v>8183</v>
      </c>
      <c r="B4624" t="s">
        <v>16705</v>
      </c>
      <c r="C4624" t="s">
        <v>6083</v>
      </c>
      <c r="D4624" t="s">
        <v>6012</v>
      </c>
      <c r="E4624" t="s">
        <v>19511</v>
      </c>
      <c r="F4624" t="s">
        <v>19511</v>
      </c>
      <c r="G4624" t="s">
        <v>6084</v>
      </c>
    </row>
    <row r="4625" spans="1:7" x14ac:dyDescent="0.2">
      <c r="A4625" t="s">
        <v>8183</v>
      </c>
      <c r="B4625" t="s">
        <v>16706</v>
      </c>
      <c r="C4625" t="s">
        <v>16707</v>
      </c>
      <c r="D4625" t="s">
        <v>6012</v>
      </c>
      <c r="E4625" t="s">
        <v>19511</v>
      </c>
      <c r="F4625" t="s">
        <v>19511</v>
      </c>
      <c r="G4625" t="s">
        <v>6085</v>
      </c>
    </row>
    <row r="4626" spans="1:7" x14ac:dyDescent="0.2">
      <c r="A4626" t="s">
        <v>8183</v>
      </c>
      <c r="B4626" t="s">
        <v>16708</v>
      </c>
      <c r="C4626" t="s">
        <v>16709</v>
      </c>
      <c r="D4626" t="s">
        <v>6012</v>
      </c>
      <c r="E4626" t="s">
        <v>16647</v>
      </c>
      <c r="F4626" t="s">
        <v>19511</v>
      </c>
      <c r="G4626" t="s">
        <v>19511</v>
      </c>
    </row>
    <row r="4627" spans="1:7" x14ac:dyDescent="0.2">
      <c r="A4627" t="s">
        <v>8183</v>
      </c>
      <c r="B4627" t="s">
        <v>16710</v>
      </c>
      <c r="C4627" t="s">
        <v>16711</v>
      </c>
      <c r="D4627" t="s">
        <v>6012</v>
      </c>
      <c r="E4627" t="s">
        <v>19511</v>
      </c>
      <c r="F4627" t="s">
        <v>19511</v>
      </c>
      <c r="G4627" t="s">
        <v>6086</v>
      </c>
    </row>
    <row r="4628" spans="1:7" x14ac:dyDescent="0.2">
      <c r="A4628" t="s">
        <v>8174</v>
      </c>
      <c r="B4628" t="s">
        <v>16712</v>
      </c>
      <c r="C4628" t="s">
        <v>16713</v>
      </c>
      <c r="D4628" t="s">
        <v>6012</v>
      </c>
      <c r="E4628" t="s">
        <v>19511</v>
      </c>
      <c r="F4628" t="s">
        <v>19511</v>
      </c>
      <c r="G4628" t="s">
        <v>19511</v>
      </c>
    </row>
    <row r="4629" spans="1:7" x14ac:dyDescent="0.2">
      <c r="A4629" t="s">
        <v>8285</v>
      </c>
      <c r="B4629" t="s">
        <v>16714</v>
      </c>
      <c r="C4629" t="s">
        <v>16715</v>
      </c>
      <c r="D4629" t="s">
        <v>6012</v>
      </c>
      <c r="E4629" t="s">
        <v>19511</v>
      </c>
      <c r="F4629" t="s">
        <v>19511</v>
      </c>
      <c r="G4629" t="s">
        <v>6087</v>
      </c>
    </row>
    <row r="4630" spans="1:7" x14ac:dyDescent="0.2">
      <c r="A4630" t="s">
        <v>8183</v>
      </c>
      <c r="B4630" t="s">
        <v>16716</v>
      </c>
      <c r="C4630" t="s">
        <v>16717</v>
      </c>
      <c r="D4630" t="s">
        <v>6012</v>
      </c>
      <c r="E4630" t="s">
        <v>19511</v>
      </c>
      <c r="F4630" t="s">
        <v>19511</v>
      </c>
      <c r="G4630" t="s">
        <v>19511</v>
      </c>
    </row>
    <row r="4631" spans="1:7" x14ac:dyDescent="0.2">
      <c r="A4631" t="s">
        <v>8183</v>
      </c>
      <c r="B4631" t="s">
        <v>16718</v>
      </c>
      <c r="C4631" t="s">
        <v>16719</v>
      </c>
      <c r="D4631" t="s">
        <v>6012</v>
      </c>
      <c r="E4631" t="s">
        <v>6012</v>
      </c>
      <c r="F4631" t="s">
        <v>6088</v>
      </c>
      <c r="G4631" t="s">
        <v>6089</v>
      </c>
    </row>
    <row r="4632" spans="1:7" x14ac:dyDescent="0.2">
      <c r="A4632" t="s">
        <v>8183</v>
      </c>
      <c r="B4632" t="s">
        <v>16720</v>
      </c>
      <c r="C4632" t="s">
        <v>16721</v>
      </c>
      <c r="D4632" t="s">
        <v>6012</v>
      </c>
      <c r="E4632" t="s">
        <v>19511</v>
      </c>
      <c r="F4632" t="s">
        <v>19511</v>
      </c>
      <c r="G4632" t="s">
        <v>6090</v>
      </c>
    </row>
    <row r="4633" spans="1:7" x14ac:dyDescent="0.2">
      <c r="A4633" t="s">
        <v>8171</v>
      </c>
      <c r="B4633" t="s">
        <v>16722</v>
      </c>
      <c r="C4633" t="s">
        <v>19511</v>
      </c>
      <c r="D4633" t="s">
        <v>6012</v>
      </c>
      <c r="E4633" t="s">
        <v>16723</v>
      </c>
      <c r="F4633" t="s">
        <v>19511</v>
      </c>
      <c r="G4633" t="s">
        <v>6091</v>
      </c>
    </row>
    <row r="4634" spans="1:7" x14ac:dyDescent="0.2">
      <c r="A4634" t="s">
        <v>8183</v>
      </c>
      <c r="B4634" t="s">
        <v>16724</v>
      </c>
      <c r="C4634" t="s">
        <v>16725</v>
      </c>
      <c r="D4634" t="s">
        <v>6012</v>
      </c>
      <c r="E4634" t="s">
        <v>19511</v>
      </c>
      <c r="F4634" t="s">
        <v>6092</v>
      </c>
      <c r="G4634" t="s">
        <v>6093</v>
      </c>
    </row>
    <row r="4635" spans="1:7" x14ac:dyDescent="0.2">
      <c r="A4635" t="s">
        <v>8285</v>
      </c>
      <c r="B4635" t="s">
        <v>16726</v>
      </c>
      <c r="C4635" t="s">
        <v>16727</v>
      </c>
      <c r="D4635" t="s">
        <v>6012</v>
      </c>
      <c r="E4635" t="s">
        <v>19511</v>
      </c>
      <c r="F4635" t="s">
        <v>19511</v>
      </c>
      <c r="G4635" t="s">
        <v>5043</v>
      </c>
    </row>
    <row r="4636" spans="1:7" x14ac:dyDescent="0.2">
      <c r="A4636" t="s">
        <v>8183</v>
      </c>
      <c r="B4636" t="s">
        <v>16728</v>
      </c>
      <c r="C4636" t="s">
        <v>16729</v>
      </c>
      <c r="D4636" t="s">
        <v>6012</v>
      </c>
      <c r="E4636" t="s">
        <v>19511</v>
      </c>
      <c r="F4636" t="s">
        <v>19511</v>
      </c>
      <c r="G4636" t="s">
        <v>6094</v>
      </c>
    </row>
    <row r="4637" spans="1:7" x14ac:dyDescent="0.2">
      <c r="A4637" t="s">
        <v>8183</v>
      </c>
      <c r="B4637" t="s">
        <v>16730</v>
      </c>
      <c r="C4637" t="s">
        <v>16731</v>
      </c>
      <c r="D4637" t="s">
        <v>6012</v>
      </c>
      <c r="E4637" t="s">
        <v>6095</v>
      </c>
      <c r="F4637" t="s">
        <v>6096</v>
      </c>
      <c r="G4637" t="s">
        <v>6097</v>
      </c>
    </row>
    <row r="4638" spans="1:7" x14ac:dyDescent="0.2">
      <c r="A4638" t="s">
        <v>8174</v>
      </c>
      <c r="B4638" t="s">
        <v>16732</v>
      </c>
      <c r="C4638" t="s">
        <v>16733</v>
      </c>
      <c r="D4638" t="s">
        <v>6012</v>
      </c>
      <c r="E4638" t="s">
        <v>19511</v>
      </c>
      <c r="F4638" t="s">
        <v>19511</v>
      </c>
      <c r="G4638" t="s">
        <v>19511</v>
      </c>
    </row>
    <row r="4639" spans="1:7" x14ac:dyDescent="0.2">
      <c r="A4639" t="s">
        <v>8174</v>
      </c>
      <c r="B4639" t="s">
        <v>16734</v>
      </c>
      <c r="C4639" t="s">
        <v>19511</v>
      </c>
      <c r="D4639" t="s">
        <v>6012</v>
      </c>
      <c r="E4639" t="s">
        <v>19511</v>
      </c>
      <c r="F4639" t="s">
        <v>19511</v>
      </c>
      <c r="G4639" t="s">
        <v>19511</v>
      </c>
    </row>
    <row r="4640" spans="1:7" x14ac:dyDescent="0.2">
      <c r="A4640" t="s">
        <v>8183</v>
      </c>
      <c r="B4640" t="s">
        <v>16735</v>
      </c>
      <c r="C4640" t="s">
        <v>16736</v>
      </c>
      <c r="D4640" t="s">
        <v>6012</v>
      </c>
      <c r="E4640" t="s">
        <v>6012</v>
      </c>
      <c r="F4640" t="s">
        <v>6098</v>
      </c>
      <c r="G4640" t="s">
        <v>6099</v>
      </c>
    </row>
    <row r="4641" spans="1:7" x14ac:dyDescent="0.2">
      <c r="A4641" t="s">
        <v>8183</v>
      </c>
      <c r="B4641" t="s">
        <v>16737</v>
      </c>
      <c r="C4641" t="s">
        <v>16738</v>
      </c>
      <c r="D4641" t="s">
        <v>6012</v>
      </c>
      <c r="E4641" t="s">
        <v>6012</v>
      </c>
      <c r="F4641" t="s">
        <v>19511</v>
      </c>
      <c r="G4641" t="s">
        <v>19511</v>
      </c>
    </row>
    <row r="4642" spans="1:7" x14ac:dyDescent="0.2">
      <c r="A4642" t="s">
        <v>8183</v>
      </c>
      <c r="B4642" t="s">
        <v>16739</v>
      </c>
      <c r="C4642" t="s">
        <v>16740</v>
      </c>
      <c r="D4642" t="s">
        <v>6012</v>
      </c>
      <c r="E4642" t="s">
        <v>16741</v>
      </c>
      <c r="F4642" t="s">
        <v>6100</v>
      </c>
      <c r="G4642" t="s">
        <v>6101</v>
      </c>
    </row>
    <row r="4643" spans="1:7" x14ac:dyDescent="0.2">
      <c r="A4643" t="s">
        <v>8183</v>
      </c>
      <c r="B4643" t="s">
        <v>16742</v>
      </c>
      <c r="C4643" t="s">
        <v>16743</v>
      </c>
      <c r="D4643" t="s">
        <v>6012</v>
      </c>
      <c r="E4643" t="s">
        <v>6012</v>
      </c>
      <c r="F4643" t="s">
        <v>6102</v>
      </c>
      <c r="G4643" t="s">
        <v>6103</v>
      </c>
    </row>
    <row r="4644" spans="1:7" x14ac:dyDescent="0.2">
      <c r="A4644" t="s">
        <v>8183</v>
      </c>
      <c r="B4644" t="s">
        <v>16744</v>
      </c>
      <c r="C4644" t="s">
        <v>16745</v>
      </c>
      <c r="D4644" t="s">
        <v>6012</v>
      </c>
      <c r="E4644" t="s">
        <v>6012</v>
      </c>
      <c r="F4644" t="s">
        <v>6104</v>
      </c>
      <c r="G4644" t="s">
        <v>6105</v>
      </c>
    </row>
    <row r="4645" spans="1:7" x14ac:dyDescent="0.2">
      <c r="A4645" t="s">
        <v>8183</v>
      </c>
      <c r="B4645" t="s">
        <v>16746</v>
      </c>
      <c r="C4645" t="s">
        <v>16747</v>
      </c>
      <c r="D4645" t="s">
        <v>6012</v>
      </c>
      <c r="E4645" t="s">
        <v>6012</v>
      </c>
      <c r="F4645" t="s">
        <v>6106</v>
      </c>
      <c r="G4645" t="s">
        <v>6107</v>
      </c>
    </row>
    <row r="4646" spans="1:7" x14ac:dyDescent="0.2">
      <c r="A4646" t="s">
        <v>8183</v>
      </c>
      <c r="B4646" t="s">
        <v>16748</v>
      </c>
      <c r="C4646" t="s">
        <v>16749</v>
      </c>
      <c r="D4646" t="s">
        <v>6012</v>
      </c>
      <c r="E4646" t="s">
        <v>6012</v>
      </c>
      <c r="F4646" t="s">
        <v>6108</v>
      </c>
      <c r="G4646" t="s">
        <v>6109</v>
      </c>
    </row>
    <row r="4647" spans="1:7" x14ac:dyDescent="0.2">
      <c r="A4647" t="s">
        <v>8183</v>
      </c>
      <c r="B4647" t="s">
        <v>16750</v>
      </c>
      <c r="C4647" t="s">
        <v>16751</v>
      </c>
      <c r="D4647" t="s">
        <v>6012</v>
      </c>
      <c r="E4647" t="s">
        <v>16752</v>
      </c>
      <c r="F4647" t="s">
        <v>6110</v>
      </c>
      <c r="G4647" t="s">
        <v>6111</v>
      </c>
    </row>
    <row r="4648" spans="1:7" x14ac:dyDescent="0.2">
      <c r="A4648" t="s">
        <v>8183</v>
      </c>
      <c r="B4648" t="s">
        <v>16753</v>
      </c>
      <c r="C4648" t="s">
        <v>16754</v>
      </c>
      <c r="D4648" t="s">
        <v>6012</v>
      </c>
      <c r="E4648" t="s">
        <v>6012</v>
      </c>
      <c r="F4648" t="s">
        <v>6112</v>
      </c>
      <c r="G4648" t="s">
        <v>6113</v>
      </c>
    </row>
    <row r="4649" spans="1:7" x14ac:dyDescent="0.2">
      <c r="A4649" t="s">
        <v>8282</v>
      </c>
      <c r="B4649" t="s">
        <v>16755</v>
      </c>
      <c r="C4649" t="s">
        <v>19511</v>
      </c>
      <c r="D4649" t="s">
        <v>6012</v>
      </c>
      <c r="E4649" t="s">
        <v>16756</v>
      </c>
      <c r="F4649" t="s">
        <v>6114</v>
      </c>
      <c r="G4649" t="s">
        <v>6115</v>
      </c>
    </row>
    <row r="4650" spans="1:7" x14ac:dyDescent="0.2">
      <c r="A4650" t="s">
        <v>8183</v>
      </c>
      <c r="B4650" t="s">
        <v>16757</v>
      </c>
      <c r="C4650" t="s">
        <v>16758</v>
      </c>
      <c r="D4650" t="s">
        <v>6012</v>
      </c>
      <c r="E4650" t="s">
        <v>6012</v>
      </c>
      <c r="F4650" t="s">
        <v>6116</v>
      </c>
      <c r="G4650" t="s">
        <v>6117</v>
      </c>
    </row>
    <row r="4651" spans="1:7" x14ac:dyDescent="0.2">
      <c r="A4651" t="s">
        <v>8183</v>
      </c>
      <c r="B4651" t="s">
        <v>16759</v>
      </c>
      <c r="C4651" t="s">
        <v>16760</v>
      </c>
      <c r="D4651" t="s">
        <v>6012</v>
      </c>
      <c r="E4651" t="s">
        <v>6012</v>
      </c>
      <c r="F4651" t="s">
        <v>6118</v>
      </c>
      <c r="G4651" t="s">
        <v>6119</v>
      </c>
    </row>
    <row r="4652" spans="1:7" x14ac:dyDescent="0.2">
      <c r="A4652" t="s">
        <v>8183</v>
      </c>
      <c r="B4652" t="s">
        <v>16761</v>
      </c>
      <c r="C4652" t="s">
        <v>16762</v>
      </c>
      <c r="D4652" t="s">
        <v>6012</v>
      </c>
      <c r="E4652" t="s">
        <v>6012</v>
      </c>
      <c r="F4652" t="s">
        <v>19511</v>
      </c>
      <c r="G4652" t="s">
        <v>19511</v>
      </c>
    </row>
    <row r="4653" spans="1:7" x14ac:dyDescent="0.2">
      <c r="A4653" t="s">
        <v>8183</v>
      </c>
      <c r="B4653" t="s">
        <v>16763</v>
      </c>
      <c r="C4653" t="s">
        <v>16764</v>
      </c>
      <c r="D4653" t="s">
        <v>6012</v>
      </c>
      <c r="E4653" t="s">
        <v>6012</v>
      </c>
      <c r="F4653" t="s">
        <v>19511</v>
      </c>
      <c r="G4653" t="s">
        <v>6120</v>
      </c>
    </row>
    <row r="4654" spans="1:7" x14ac:dyDescent="0.2">
      <c r="A4654" t="s">
        <v>8183</v>
      </c>
      <c r="B4654" t="s">
        <v>16765</v>
      </c>
      <c r="C4654" t="s">
        <v>6121</v>
      </c>
      <c r="D4654" t="s">
        <v>6012</v>
      </c>
      <c r="E4654" t="s">
        <v>6012</v>
      </c>
      <c r="F4654" t="s">
        <v>19511</v>
      </c>
      <c r="G4654" t="s">
        <v>6122</v>
      </c>
    </row>
    <row r="4655" spans="1:7" x14ac:dyDescent="0.2">
      <c r="A4655" t="s">
        <v>8183</v>
      </c>
      <c r="B4655" t="s">
        <v>16766</v>
      </c>
      <c r="C4655" t="s">
        <v>16767</v>
      </c>
      <c r="D4655" t="s">
        <v>6012</v>
      </c>
      <c r="E4655" t="s">
        <v>16768</v>
      </c>
      <c r="F4655" t="s">
        <v>6123</v>
      </c>
      <c r="G4655" t="s">
        <v>6124</v>
      </c>
    </row>
    <row r="4656" spans="1:7" x14ac:dyDescent="0.2">
      <c r="A4656" t="s">
        <v>8183</v>
      </c>
      <c r="B4656" t="s">
        <v>16769</v>
      </c>
      <c r="C4656" t="s">
        <v>16770</v>
      </c>
      <c r="D4656" t="s">
        <v>6012</v>
      </c>
      <c r="E4656" t="s">
        <v>6012</v>
      </c>
      <c r="F4656" t="s">
        <v>19511</v>
      </c>
      <c r="G4656" t="s">
        <v>19511</v>
      </c>
    </row>
    <row r="4657" spans="1:7" x14ac:dyDescent="0.2">
      <c r="A4657" t="s">
        <v>8177</v>
      </c>
      <c r="B4657" t="s">
        <v>16771</v>
      </c>
      <c r="C4657" t="s">
        <v>16772</v>
      </c>
      <c r="D4657" t="s">
        <v>6012</v>
      </c>
      <c r="E4657" t="s">
        <v>6012</v>
      </c>
      <c r="F4657" t="s">
        <v>6125</v>
      </c>
      <c r="G4657" t="s">
        <v>6126</v>
      </c>
    </row>
    <row r="4658" spans="1:7" x14ac:dyDescent="0.2">
      <c r="A4658" t="s">
        <v>8183</v>
      </c>
      <c r="B4658" t="s">
        <v>16773</v>
      </c>
      <c r="C4658" t="s">
        <v>16774</v>
      </c>
      <c r="D4658" t="s">
        <v>6012</v>
      </c>
      <c r="E4658" t="s">
        <v>6012</v>
      </c>
      <c r="F4658" t="s">
        <v>6127</v>
      </c>
      <c r="G4658" t="s">
        <v>6128</v>
      </c>
    </row>
    <row r="4659" spans="1:7" x14ac:dyDescent="0.2">
      <c r="A4659" t="s">
        <v>8177</v>
      </c>
      <c r="B4659" t="s">
        <v>16775</v>
      </c>
      <c r="C4659" t="s">
        <v>16776</v>
      </c>
      <c r="D4659" t="s">
        <v>6012</v>
      </c>
      <c r="E4659" t="s">
        <v>6012</v>
      </c>
      <c r="F4659" t="s">
        <v>6129</v>
      </c>
      <c r="G4659" t="s">
        <v>6130</v>
      </c>
    </row>
    <row r="4660" spans="1:7" x14ac:dyDescent="0.2">
      <c r="A4660" t="s">
        <v>8183</v>
      </c>
      <c r="B4660" t="s">
        <v>16777</v>
      </c>
      <c r="C4660" t="s">
        <v>16778</v>
      </c>
      <c r="D4660" t="s">
        <v>6012</v>
      </c>
      <c r="E4660" t="s">
        <v>6012</v>
      </c>
      <c r="F4660" t="s">
        <v>6131</v>
      </c>
      <c r="G4660" t="s">
        <v>6132</v>
      </c>
    </row>
    <row r="4661" spans="1:7" x14ac:dyDescent="0.2">
      <c r="A4661" t="s">
        <v>8183</v>
      </c>
      <c r="B4661" t="s">
        <v>16779</v>
      </c>
      <c r="C4661" t="s">
        <v>16780</v>
      </c>
      <c r="D4661" t="s">
        <v>6012</v>
      </c>
      <c r="E4661" t="s">
        <v>6012</v>
      </c>
      <c r="F4661" t="s">
        <v>6133</v>
      </c>
      <c r="G4661" t="s">
        <v>6134</v>
      </c>
    </row>
    <row r="4662" spans="1:7" x14ac:dyDescent="0.2">
      <c r="A4662" t="s">
        <v>8183</v>
      </c>
      <c r="B4662" t="s">
        <v>16781</v>
      </c>
      <c r="C4662" t="s">
        <v>16782</v>
      </c>
      <c r="D4662" t="s">
        <v>6012</v>
      </c>
      <c r="E4662" t="s">
        <v>6012</v>
      </c>
      <c r="F4662" t="s">
        <v>19511</v>
      </c>
      <c r="G4662" t="s">
        <v>6072</v>
      </c>
    </row>
    <row r="4663" spans="1:7" x14ac:dyDescent="0.2">
      <c r="A4663" t="s">
        <v>8183</v>
      </c>
      <c r="B4663" t="s">
        <v>16783</v>
      </c>
      <c r="C4663" t="s">
        <v>16784</v>
      </c>
      <c r="D4663" t="s">
        <v>6012</v>
      </c>
      <c r="E4663" t="s">
        <v>6012</v>
      </c>
      <c r="F4663" t="s">
        <v>19511</v>
      </c>
      <c r="G4663" t="s">
        <v>19511</v>
      </c>
    </row>
    <row r="4664" spans="1:7" x14ac:dyDescent="0.2">
      <c r="A4664" t="s">
        <v>8183</v>
      </c>
      <c r="B4664" t="s">
        <v>16785</v>
      </c>
      <c r="C4664" t="s">
        <v>16786</v>
      </c>
      <c r="D4664" t="s">
        <v>6012</v>
      </c>
      <c r="E4664" t="s">
        <v>6012</v>
      </c>
      <c r="F4664" t="s">
        <v>19511</v>
      </c>
      <c r="G4664" t="s">
        <v>6135</v>
      </c>
    </row>
    <row r="4665" spans="1:7" x14ac:dyDescent="0.2">
      <c r="A4665" t="s">
        <v>8183</v>
      </c>
      <c r="B4665" t="s">
        <v>16787</v>
      </c>
      <c r="C4665" t="s">
        <v>16788</v>
      </c>
      <c r="D4665" t="s">
        <v>6012</v>
      </c>
      <c r="E4665" t="s">
        <v>6012</v>
      </c>
      <c r="F4665" t="s">
        <v>6136</v>
      </c>
      <c r="G4665" t="s">
        <v>6137</v>
      </c>
    </row>
    <row r="4666" spans="1:7" x14ac:dyDescent="0.2">
      <c r="A4666" t="s">
        <v>8183</v>
      </c>
      <c r="B4666" t="s">
        <v>16789</v>
      </c>
      <c r="C4666" t="s">
        <v>16790</v>
      </c>
      <c r="D4666" t="s">
        <v>6012</v>
      </c>
      <c r="E4666" t="s">
        <v>6012</v>
      </c>
      <c r="F4666" t="s">
        <v>6138</v>
      </c>
      <c r="G4666" t="s">
        <v>6139</v>
      </c>
    </row>
    <row r="4667" spans="1:7" x14ac:dyDescent="0.2">
      <c r="A4667" t="s">
        <v>8174</v>
      </c>
      <c r="B4667" t="s">
        <v>16791</v>
      </c>
      <c r="C4667" t="s">
        <v>16792</v>
      </c>
      <c r="D4667" t="s">
        <v>6012</v>
      </c>
      <c r="E4667" t="s">
        <v>16793</v>
      </c>
      <c r="F4667" t="s">
        <v>6140</v>
      </c>
      <c r="G4667" t="s">
        <v>6141</v>
      </c>
    </row>
    <row r="4668" spans="1:7" x14ac:dyDescent="0.2">
      <c r="A4668" t="s">
        <v>8183</v>
      </c>
      <c r="B4668" t="s">
        <v>16794</v>
      </c>
      <c r="C4668" t="s">
        <v>16795</v>
      </c>
      <c r="D4668" t="s">
        <v>6012</v>
      </c>
      <c r="E4668" t="s">
        <v>6012</v>
      </c>
      <c r="F4668" t="s">
        <v>6142</v>
      </c>
      <c r="G4668" t="s">
        <v>6143</v>
      </c>
    </row>
    <row r="4669" spans="1:7" x14ac:dyDescent="0.2">
      <c r="A4669" t="s">
        <v>8183</v>
      </c>
      <c r="B4669" t="s">
        <v>16796</v>
      </c>
      <c r="C4669" t="s">
        <v>16797</v>
      </c>
      <c r="D4669" t="s">
        <v>6012</v>
      </c>
      <c r="E4669" t="s">
        <v>16798</v>
      </c>
      <c r="F4669" t="s">
        <v>19511</v>
      </c>
      <c r="G4669" t="s">
        <v>6144</v>
      </c>
    </row>
    <row r="4670" spans="1:7" x14ac:dyDescent="0.2">
      <c r="A4670" t="s">
        <v>8183</v>
      </c>
      <c r="B4670" t="s">
        <v>16799</v>
      </c>
      <c r="C4670" t="s">
        <v>16800</v>
      </c>
      <c r="D4670" t="s">
        <v>6012</v>
      </c>
      <c r="E4670" t="s">
        <v>19511</v>
      </c>
      <c r="F4670" t="s">
        <v>19511</v>
      </c>
      <c r="G4670" t="s">
        <v>6019</v>
      </c>
    </row>
    <row r="4671" spans="1:7" x14ac:dyDescent="0.2">
      <c r="A4671" t="s">
        <v>8183</v>
      </c>
      <c r="B4671" t="s">
        <v>16801</v>
      </c>
      <c r="C4671" t="s">
        <v>16697</v>
      </c>
      <c r="D4671" t="s">
        <v>6012</v>
      </c>
      <c r="E4671" t="s">
        <v>6012</v>
      </c>
      <c r="F4671" t="s">
        <v>19511</v>
      </c>
      <c r="G4671" t="s">
        <v>6145</v>
      </c>
    </row>
    <row r="4672" spans="1:7" x14ac:dyDescent="0.2">
      <c r="A4672" t="s">
        <v>8183</v>
      </c>
      <c r="B4672" t="s">
        <v>16802</v>
      </c>
      <c r="C4672" t="s">
        <v>16803</v>
      </c>
      <c r="D4672" t="s">
        <v>6012</v>
      </c>
      <c r="E4672" t="s">
        <v>6012</v>
      </c>
      <c r="F4672" t="s">
        <v>6146</v>
      </c>
      <c r="G4672" t="s">
        <v>6147</v>
      </c>
    </row>
    <row r="4673" spans="1:7" x14ac:dyDescent="0.2">
      <c r="A4673" t="s">
        <v>8183</v>
      </c>
      <c r="B4673" t="s">
        <v>16804</v>
      </c>
      <c r="C4673" t="s">
        <v>16803</v>
      </c>
      <c r="D4673" t="s">
        <v>6012</v>
      </c>
      <c r="E4673" t="s">
        <v>6012</v>
      </c>
      <c r="F4673" t="s">
        <v>6148</v>
      </c>
      <c r="G4673" t="s">
        <v>6147</v>
      </c>
    </row>
    <row r="4674" spans="1:7" x14ac:dyDescent="0.2">
      <c r="A4674" t="s">
        <v>8183</v>
      </c>
      <c r="B4674" t="s">
        <v>16805</v>
      </c>
      <c r="C4674" t="s">
        <v>16806</v>
      </c>
      <c r="D4674" t="s">
        <v>6012</v>
      </c>
      <c r="E4674" t="s">
        <v>6012</v>
      </c>
      <c r="F4674" t="s">
        <v>19511</v>
      </c>
      <c r="G4674" t="s">
        <v>6149</v>
      </c>
    </row>
    <row r="4675" spans="1:7" x14ac:dyDescent="0.2">
      <c r="A4675" t="s">
        <v>8183</v>
      </c>
      <c r="B4675" t="s">
        <v>16807</v>
      </c>
      <c r="C4675" t="s">
        <v>16808</v>
      </c>
      <c r="D4675" t="s">
        <v>6012</v>
      </c>
      <c r="E4675" t="s">
        <v>6012</v>
      </c>
      <c r="F4675" t="s">
        <v>19511</v>
      </c>
      <c r="G4675" t="s">
        <v>6150</v>
      </c>
    </row>
    <row r="4676" spans="1:7" x14ac:dyDescent="0.2">
      <c r="A4676" t="s">
        <v>8183</v>
      </c>
      <c r="B4676" t="s">
        <v>16809</v>
      </c>
      <c r="C4676" t="s">
        <v>16810</v>
      </c>
      <c r="D4676" t="s">
        <v>6012</v>
      </c>
      <c r="E4676" t="s">
        <v>6151</v>
      </c>
      <c r="F4676" t="s">
        <v>6152</v>
      </c>
      <c r="G4676" t="s">
        <v>6153</v>
      </c>
    </row>
    <row r="4677" spans="1:7" x14ac:dyDescent="0.2">
      <c r="A4677" t="s">
        <v>8183</v>
      </c>
      <c r="B4677" t="s">
        <v>16811</v>
      </c>
      <c r="C4677" t="s">
        <v>16812</v>
      </c>
      <c r="D4677" t="s">
        <v>6012</v>
      </c>
      <c r="E4677" t="s">
        <v>6012</v>
      </c>
      <c r="F4677" t="s">
        <v>6154</v>
      </c>
      <c r="G4677" t="s">
        <v>6155</v>
      </c>
    </row>
    <row r="4678" spans="1:7" x14ac:dyDescent="0.2">
      <c r="A4678" t="s">
        <v>8174</v>
      </c>
      <c r="B4678" t="s">
        <v>16813</v>
      </c>
      <c r="C4678" t="s">
        <v>19511</v>
      </c>
      <c r="D4678" t="s">
        <v>6012</v>
      </c>
      <c r="E4678" t="s">
        <v>16814</v>
      </c>
      <c r="F4678" t="s">
        <v>6156</v>
      </c>
      <c r="G4678" t="s">
        <v>6157</v>
      </c>
    </row>
    <row r="4679" spans="1:7" x14ac:dyDescent="0.2">
      <c r="A4679" t="s">
        <v>8285</v>
      </c>
      <c r="B4679" t="s">
        <v>16815</v>
      </c>
      <c r="C4679" t="s">
        <v>19511</v>
      </c>
      <c r="D4679" t="s">
        <v>6012</v>
      </c>
      <c r="E4679" t="s">
        <v>16816</v>
      </c>
      <c r="F4679" t="s">
        <v>6158</v>
      </c>
      <c r="G4679" t="s">
        <v>6159</v>
      </c>
    </row>
    <row r="4680" spans="1:7" x14ac:dyDescent="0.2">
      <c r="A4680" t="s">
        <v>8183</v>
      </c>
      <c r="B4680" t="s">
        <v>16817</v>
      </c>
      <c r="C4680" t="s">
        <v>6160</v>
      </c>
      <c r="D4680" t="s">
        <v>6012</v>
      </c>
      <c r="E4680" t="s">
        <v>6012</v>
      </c>
      <c r="F4680" t="s">
        <v>19511</v>
      </c>
      <c r="G4680" t="s">
        <v>6161</v>
      </c>
    </row>
    <row r="4681" spans="1:7" x14ac:dyDescent="0.2">
      <c r="A4681" t="s">
        <v>8183</v>
      </c>
      <c r="B4681" t="s">
        <v>16818</v>
      </c>
      <c r="C4681" t="s">
        <v>16819</v>
      </c>
      <c r="D4681" t="s">
        <v>6012</v>
      </c>
      <c r="E4681" t="s">
        <v>6012</v>
      </c>
      <c r="F4681" t="s">
        <v>19511</v>
      </c>
      <c r="G4681" t="s">
        <v>6162</v>
      </c>
    </row>
    <row r="4682" spans="1:7" x14ac:dyDescent="0.2">
      <c r="A4682" t="s">
        <v>8183</v>
      </c>
      <c r="B4682" t="s">
        <v>16820</v>
      </c>
      <c r="C4682" t="s">
        <v>6163</v>
      </c>
      <c r="D4682" t="s">
        <v>6012</v>
      </c>
      <c r="E4682" t="s">
        <v>16821</v>
      </c>
      <c r="F4682" t="s">
        <v>19511</v>
      </c>
      <c r="G4682" t="s">
        <v>6164</v>
      </c>
    </row>
    <row r="4683" spans="1:7" x14ac:dyDescent="0.2">
      <c r="A4683" t="s">
        <v>8183</v>
      </c>
      <c r="B4683" t="s">
        <v>16822</v>
      </c>
      <c r="C4683" t="s">
        <v>6165</v>
      </c>
      <c r="D4683" t="s">
        <v>6012</v>
      </c>
      <c r="E4683" t="s">
        <v>6012</v>
      </c>
      <c r="F4683" t="s">
        <v>19511</v>
      </c>
      <c r="G4683" t="s">
        <v>19511</v>
      </c>
    </row>
    <row r="4684" spans="1:7" x14ac:dyDescent="0.2">
      <c r="A4684" t="s">
        <v>8183</v>
      </c>
      <c r="B4684" t="s">
        <v>16823</v>
      </c>
      <c r="C4684" t="s">
        <v>19511</v>
      </c>
      <c r="D4684" t="s">
        <v>6012</v>
      </c>
      <c r="E4684" t="s">
        <v>16824</v>
      </c>
      <c r="F4684" t="s">
        <v>19511</v>
      </c>
      <c r="G4684" t="s">
        <v>19511</v>
      </c>
    </row>
    <row r="4685" spans="1:7" x14ac:dyDescent="0.2">
      <c r="A4685" t="s">
        <v>8183</v>
      </c>
      <c r="B4685" t="s">
        <v>16825</v>
      </c>
      <c r="C4685" t="s">
        <v>16826</v>
      </c>
      <c r="D4685" t="s">
        <v>6012</v>
      </c>
      <c r="E4685" t="s">
        <v>6012</v>
      </c>
      <c r="F4685" t="s">
        <v>19511</v>
      </c>
      <c r="G4685" t="s">
        <v>19511</v>
      </c>
    </row>
    <row r="4686" spans="1:7" x14ac:dyDescent="0.2">
      <c r="A4686" t="s">
        <v>8183</v>
      </c>
      <c r="B4686" t="s">
        <v>16827</v>
      </c>
      <c r="C4686" t="s">
        <v>16828</v>
      </c>
      <c r="D4686" t="s">
        <v>6012</v>
      </c>
      <c r="E4686" t="s">
        <v>6012</v>
      </c>
      <c r="F4686" t="s">
        <v>19511</v>
      </c>
      <c r="G4686" t="s">
        <v>19511</v>
      </c>
    </row>
    <row r="4687" spans="1:7" x14ac:dyDescent="0.2">
      <c r="A4687" t="s">
        <v>8183</v>
      </c>
      <c r="B4687" t="s">
        <v>16829</v>
      </c>
      <c r="C4687" t="s">
        <v>6166</v>
      </c>
      <c r="D4687" t="s">
        <v>6012</v>
      </c>
      <c r="E4687" t="s">
        <v>16830</v>
      </c>
      <c r="F4687" t="s">
        <v>19511</v>
      </c>
      <c r="G4687" t="s">
        <v>19511</v>
      </c>
    </row>
    <row r="4688" spans="1:7" x14ac:dyDescent="0.2">
      <c r="A4688" t="s">
        <v>8216</v>
      </c>
      <c r="B4688" t="s">
        <v>16831</v>
      </c>
      <c r="C4688" t="s">
        <v>16832</v>
      </c>
      <c r="D4688" t="s">
        <v>6012</v>
      </c>
      <c r="E4688" t="s">
        <v>6012</v>
      </c>
      <c r="F4688" t="s">
        <v>19511</v>
      </c>
      <c r="G4688" t="s">
        <v>6167</v>
      </c>
    </row>
    <row r="4689" spans="1:7" x14ac:dyDescent="0.2">
      <c r="A4689" t="s">
        <v>8183</v>
      </c>
      <c r="B4689" t="s">
        <v>16833</v>
      </c>
      <c r="C4689" t="s">
        <v>16834</v>
      </c>
      <c r="D4689" t="s">
        <v>6012</v>
      </c>
      <c r="E4689" t="s">
        <v>6012</v>
      </c>
      <c r="F4689" t="s">
        <v>19511</v>
      </c>
      <c r="G4689" t="s">
        <v>6168</v>
      </c>
    </row>
    <row r="4690" spans="1:7" x14ac:dyDescent="0.2">
      <c r="A4690" t="s">
        <v>8183</v>
      </c>
      <c r="B4690" t="s">
        <v>16835</v>
      </c>
      <c r="C4690" t="s">
        <v>16836</v>
      </c>
      <c r="D4690" t="s">
        <v>6012</v>
      </c>
      <c r="E4690" t="s">
        <v>6012</v>
      </c>
      <c r="F4690" t="s">
        <v>19511</v>
      </c>
      <c r="G4690" t="s">
        <v>6169</v>
      </c>
    </row>
    <row r="4691" spans="1:7" x14ac:dyDescent="0.2">
      <c r="A4691" t="s">
        <v>8183</v>
      </c>
      <c r="B4691" t="s">
        <v>16837</v>
      </c>
      <c r="C4691" t="s">
        <v>16838</v>
      </c>
      <c r="D4691" t="s">
        <v>6012</v>
      </c>
      <c r="E4691" t="s">
        <v>6012</v>
      </c>
      <c r="F4691" t="s">
        <v>19511</v>
      </c>
      <c r="G4691" t="s">
        <v>6170</v>
      </c>
    </row>
    <row r="4692" spans="1:7" x14ac:dyDescent="0.2">
      <c r="A4692" t="s">
        <v>8183</v>
      </c>
      <c r="B4692" t="s">
        <v>16839</v>
      </c>
      <c r="C4692" t="s">
        <v>16840</v>
      </c>
      <c r="D4692" t="s">
        <v>6012</v>
      </c>
      <c r="E4692" t="s">
        <v>6012</v>
      </c>
      <c r="F4692" t="s">
        <v>19511</v>
      </c>
      <c r="G4692" t="s">
        <v>19511</v>
      </c>
    </row>
    <row r="4693" spans="1:7" x14ac:dyDescent="0.2">
      <c r="A4693" t="s">
        <v>8183</v>
      </c>
      <c r="B4693" t="s">
        <v>16841</v>
      </c>
      <c r="C4693" t="s">
        <v>16842</v>
      </c>
      <c r="D4693" t="s">
        <v>6012</v>
      </c>
      <c r="E4693" t="s">
        <v>19511</v>
      </c>
      <c r="F4693" t="s">
        <v>19511</v>
      </c>
      <c r="G4693" t="s">
        <v>19511</v>
      </c>
    </row>
    <row r="4694" spans="1:7" x14ac:dyDescent="0.2">
      <c r="A4694" t="s">
        <v>8183</v>
      </c>
      <c r="B4694" t="s">
        <v>16843</v>
      </c>
      <c r="C4694" t="s">
        <v>16844</v>
      </c>
      <c r="D4694" t="s">
        <v>6012</v>
      </c>
      <c r="E4694" t="s">
        <v>19511</v>
      </c>
      <c r="F4694" t="s">
        <v>19511</v>
      </c>
      <c r="G4694" t="s">
        <v>6144</v>
      </c>
    </row>
    <row r="4695" spans="1:7" x14ac:dyDescent="0.2">
      <c r="A4695" t="s">
        <v>8183</v>
      </c>
      <c r="B4695" t="s">
        <v>16845</v>
      </c>
      <c r="C4695" t="s">
        <v>16846</v>
      </c>
      <c r="D4695" t="s">
        <v>6012</v>
      </c>
      <c r="E4695" t="s">
        <v>19511</v>
      </c>
      <c r="F4695" t="s">
        <v>19511</v>
      </c>
      <c r="G4695" t="s">
        <v>6171</v>
      </c>
    </row>
    <row r="4696" spans="1:7" x14ac:dyDescent="0.2">
      <c r="A4696" t="s">
        <v>8183</v>
      </c>
      <c r="B4696" t="s">
        <v>16847</v>
      </c>
      <c r="C4696" t="s">
        <v>16848</v>
      </c>
      <c r="D4696" t="s">
        <v>6012</v>
      </c>
      <c r="E4696" t="s">
        <v>19511</v>
      </c>
      <c r="F4696" t="s">
        <v>19511</v>
      </c>
      <c r="G4696" t="s">
        <v>19511</v>
      </c>
    </row>
    <row r="4697" spans="1:7" x14ac:dyDescent="0.2">
      <c r="A4697" t="s">
        <v>8183</v>
      </c>
      <c r="B4697" t="s">
        <v>12517</v>
      </c>
      <c r="C4697" t="s">
        <v>6172</v>
      </c>
      <c r="D4697" t="s">
        <v>6012</v>
      </c>
      <c r="E4697" t="s">
        <v>6012</v>
      </c>
      <c r="F4697" t="s">
        <v>19511</v>
      </c>
      <c r="G4697" t="s">
        <v>6173</v>
      </c>
    </row>
    <row r="4698" spans="1:7" x14ac:dyDescent="0.2">
      <c r="A4698" t="s">
        <v>8183</v>
      </c>
      <c r="B4698" t="s">
        <v>16849</v>
      </c>
      <c r="C4698" t="s">
        <v>16850</v>
      </c>
      <c r="D4698" t="s">
        <v>6012</v>
      </c>
      <c r="E4698" t="s">
        <v>19511</v>
      </c>
      <c r="F4698" t="s">
        <v>19511</v>
      </c>
      <c r="G4698" t="s">
        <v>6174</v>
      </c>
    </row>
    <row r="4699" spans="1:7" x14ac:dyDescent="0.2">
      <c r="A4699" t="s">
        <v>8183</v>
      </c>
      <c r="B4699" t="s">
        <v>16851</v>
      </c>
      <c r="C4699" t="s">
        <v>16852</v>
      </c>
      <c r="D4699" t="s">
        <v>6012</v>
      </c>
      <c r="E4699" t="s">
        <v>19511</v>
      </c>
      <c r="F4699" t="s">
        <v>19511</v>
      </c>
      <c r="G4699" t="s">
        <v>6175</v>
      </c>
    </row>
    <row r="4700" spans="1:7" x14ac:dyDescent="0.2">
      <c r="A4700" t="s">
        <v>8183</v>
      </c>
      <c r="B4700" t="s">
        <v>6012</v>
      </c>
      <c r="C4700" t="s">
        <v>16853</v>
      </c>
      <c r="D4700" t="s">
        <v>6012</v>
      </c>
      <c r="E4700" t="s">
        <v>19511</v>
      </c>
      <c r="F4700" t="s">
        <v>19511</v>
      </c>
      <c r="G4700" t="s">
        <v>6176</v>
      </c>
    </row>
    <row r="4701" spans="1:7" x14ac:dyDescent="0.2">
      <c r="A4701" t="s">
        <v>8177</v>
      </c>
      <c r="B4701" t="s">
        <v>16854</v>
      </c>
      <c r="C4701" t="s">
        <v>16855</v>
      </c>
      <c r="D4701" t="s">
        <v>6012</v>
      </c>
      <c r="E4701" t="s">
        <v>6012</v>
      </c>
      <c r="F4701" t="s">
        <v>6177</v>
      </c>
      <c r="G4701" t="s">
        <v>6178</v>
      </c>
    </row>
    <row r="4702" spans="1:7" x14ac:dyDescent="0.2">
      <c r="A4702" t="s">
        <v>8183</v>
      </c>
      <c r="B4702" t="s">
        <v>16856</v>
      </c>
      <c r="C4702" t="s">
        <v>16857</v>
      </c>
      <c r="D4702" t="s">
        <v>6012</v>
      </c>
      <c r="E4702" t="s">
        <v>6012</v>
      </c>
      <c r="F4702" t="s">
        <v>6179</v>
      </c>
      <c r="G4702" t="s">
        <v>6180</v>
      </c>
    </row>
    <row r="4703" spans="1:7" x14ac:dyDescent="0.2">
      <c r="A4703" t="s">
        <v>8183</v>
      </c>
      <c r="B4703" t="s">
        <v>16858</v>
      </c>
      <c r="C4703" t="s">
        <v>16859</v>
      </c>
      <c r="D4703" t="s">
        <v>6012</v>
      </c>
      <c r="E4703" t="s">
        <v>19511</v>
      </c>
      <c r="F4703" t="s">
        <v>19511</v>
      </c>
      <c r="G4703" t="s">
        <v>6181</v>
      </c>
    </row>
    <row r="4704" spans="1:7" x14ac:dyDescent="0.2">
      <c r="A4704" t="s">
        <v>8174</v>
      </c>
      <c r="B4704" t="s">
        <v>16860</v>
      </c>
      <c r="C4704" t="s">
        <v>16861</v>
      </c>
      <c r="D4704" t="s">
        <v>6012</v>
      </c>
      <c r="E4704" t="s">
        <v>19511</v>
      </c>
      <c r="F4704" t="s">
        <v>19511</v>
      </c>
      <c r="G4704" t="s">
        <v>6182</v>
      </c>
    </row>
    <row r="4705" spans="1:7" x14ac:dyDescent="0.2">
      <c r="A4705" t="s">
        <v>8174</v>
      </c>
      <c r="B4705" t="s">
        <v>16862</v>
      </c>
      <c r="C4705" t="s">
        <v>16863</v>
      </c>
      <c r="D4705" t="s">
        <v>6012</v>
      </c>
      <c r="E4705" t="s">
        <v>6012</v>
      </c>
      <c r="F4705" t="s">
        <v>6183</v>
      </c>
      <c r="G4705" t="s">
        <v>6184</v>
      </c>
    </row>
    <row r="4706" spans="1:7" x14ac:dyDescent="0.2">
      <c r="A4706" t="s">
        <v>8174</v>
      </c>
      <c r="B4706" t="s">
        <v>16864</v>
      </c>
      <c r="C4706" t="s">
        <v>16865</v>
      </c>
      <c r="D4706" t="s">
        <v>6012</v>
      </c>
      <c r="E4706" t="s">
        <v>19511</v>
      </c>
      <c r="F4706" t="s">
        <v>19511</v>
      </c>
      <c r="G4706" t="s">
        <v>6185</v>
      </c>
    </row>
    <row r="4707" spans="1:7" x14ac:dyDescent="0.2">
      <c r="A4707" t="s">
        <v>8174</v>
      </c>
      <c r="B4707" t="s">
        <v>16866</v>
      </c>
      <c r="C4707" t="s">
        <v>16867</v>
      </c>
      <c r="D4707" t="s">
        <v>6012</v>
      </c>
      <c r="E4707" t="s">
        <v>19511</v>
      </c>
      <c r="F4707" t="s">
        <v>19511</v>
      </c>
      <c r="G4707" t="s">
        <v>6186</v>
      </c>
    </row>
    <row r="4708" spans="1:7" x14ac:dyDescent="0.2">
      <c r="A4708" t="s">
        <v>8183</v>
      </c>
      <c r="B4708" t="s">
        <v>16868</v>
      </c>
      <c r="C4708" t="s">
        <v>16869</v>
      </c>
      <c r="D4708" t="s">
        <v>6012</v>
      </c>
      <c r="E4708" t="s">
        <v>19511</v>
      </c>
      <c r="F4708" t="s">
        <v>19511</v>
      </c>
      <c r="G4708" t="s">
        <v>6187</v>
      </c>
    </row>
    <row r="4709" spans="1:7" x14ac:dyDescent="0.2">
      <c r="A4709" t="s">
        <v>8183</v>
      </c>
      <c r="B4709" t="s">
        <v>16870</v>
      </c>
      <c r="C4709" t="s">
        <v>16871</v>
      </c>
      <c r="D4709" t="s">
        <v>6012</v>
      </c>
      <c r="E4709" t="s">
        <v>16872</v>
      </c>
      <c r="F4709" t="s">
        <v>19511</v>
      </c>
      <c r="G4709" t="s">
        <v>6188</v>
      </c>
    </row>
    <row r="4710" spans="1:7" x14ac:dyDescent="0.2">
      <c r="A4710" t="s">
        <v>8177</v>
      </c>
      <c r="B4710" t="s">
        <v>16873</v>
      </c>
      <c r="C4710" t="s">
        <v>16874</v>
      </c>
      <c r="D4710" t="s">
        <v>6012</v>
      </c>
      <c r="E4710" t="s">
        <v>6012</v>
      </c>
      <c r="F4710" t="s">
        <v>6189</v>
      </c>
      <c r="G4710" t="s">
        <v>6190</v>
      </c>
    </row>
    <row r="4711" spans="1:7" x14ac:dyDescent="0.2">
      <c r="A4711" t="s">
        <v>8183</v>
      </c>
      <c r="B4711" t="s">
        <v>16875</v>
      </c>
      <c r="C4711" t="s">
        <v>6191</v>
      </c>
      <c r="D4711" t="s">
        <v>6012</v>
      </c>
      <c r="E4711" t="s">
        <v>6012</v>
      </c>
      <c r="F4711" t="s">
        <v>19511</v>
      </c>
      <c r="G4711" t="s">
        <v>6192</v>
      </c>
    </row>
    <row r="4712" spans="1:7" x14ac:dyDescent="0.2">
      <c r="A4712" t="s">
        <v>8183</v>
      </c>
      <c r="B4712" t="s">
        <v>16876</v>
      </c>
      <c r="C4712" t="s">
        <v>16877</v>
      </c>
      <c r="D4712" t="s">
        <v>6012</v>
      </c>
      <c r="E4712" t="s">
        <v>6012</v>
      </c>
      <c r="F4712" t="s">
        <v>2832</v>
      </c>
      <c r="G4712" t="s">
        <v>6193</v>
      </c>
    </row>
    <row r="4713" spans="1:7" x14ac:dyDescent="0.2">
      <c r="A4713" t="s">
        <v>8174</v>
      </c>
      <c r="B4713" t="s">
        <v>16878</v>
      </c>
      <c r="C4713" t="s">
        <v>6194</v>
      </c>
      <c r="D4713" t="s">
        <v>6012</v>
      </c>
      <c r="E4713" t="s">
        <v>16879</v>
      </c>
      <c r="F4713" t="s">
        <v>19511</v>
      </c>
      <c r="G4713" t="s">
        <v>6195</v>
      </c>
    </row>
    <row r="4714" spans="1:7" x14ac:dyDescent="0.2">
      <c r="A4714" t="s">
        <v>8174</v>
      </c>
      <c r="B4714" t="s">
        <v>16880</v>
      </c>
      <c r="C4714" t="s">
        <v>6196</v>
      </c>
      <c r="D4714" t="s">
        <v>6012</v>
      </c>
      <c r="E4714" t="s">
        <v>6012</v>
      </c>
      <c r="F4714" t="s">
        <v>19511</v>
      </c>
      <c r="G4714" t="s">
        <v>19511</v>
      </c>
    </row>
    <row r="4715" spans="1:7" x14ac:dyDescent="0.2">
      <c r="A4715" t="s">
        <v>8174</v>
      </c>
      <c r="B4715" t="s">
        <v>16881</v>
      </c>
      <c r="C4715" t="s">
        <v>6197</v>
      </c>
      <c r="D4715" t="s">
        <v>6012</v>
      </c>
      <c r="E4715" t="s">
        <v>6012</v>
      </c>
      <c r="F4715" t="s">
        <v>19511</v>
      </c>
      <c r="G4715" t="s">
        <v>6198</v>
      </c>
    </row>
    <row r="4716" spans="1:7" x14ac:dyDescent="0.2">
      <c r="A4716" t="s">
        <v>8174</v>
      </c>
      <c r="B4716" t="s">
        <v>16882</v>
      </c>
      <c r="C4716" t="s">
        <v>16883</v>
      </c>
      <c r="D4716" t="s">
        <v>6012</v>
      </c>
      <c r="E4716" t="s">
        <v>6012</v>
      </c>
      <c r="F4716" t="s">
        <v>19511</v>
      </c>
      <c r="G4716" t="s">
        <v>6199</v>
      </c>
    </row>
    <row r="4717" spans="1:7" x14ac:dyDescent="0.2">
      <c r="A4717" t="s">
        <v>8183</v>
      </c>
      <c r="B4717" t="s">
        <v>16884</v>
      </c>
      <c r="C4717" t="s">
        <v>16885</v>
      </c>
      <c r="D4717" t="s">
        <v>6012</v>
      </c>
      <c r="E4717" t="s">
        <v>6012</v>
      </c>
      <c r="F4717" t="s">
        <v>19511</v>
      </c>
      <c r="G4717" t="s">
        <v>6200</v>
      </c>
    </row>
    <row r="4718" spans="1:7" x14ac:dyDescent="0.2">
      <c r="A4718" t="s">
        <v>8183</v>
      </c>
      <c r="B4718" t="s">
        <v>16886</v>
      </c>
      <c r="C4718" t="s">
        <v>16887</v>
      </c>
      <c r="D4718" t="s">
        <v>6012</v>
      </c>
      <c r="E4718" t="s">
        <v>6012</v>
      </c>
      <c r="F4718" t="s">
        <v>19511</v>
      </c>
      <c r="G4718" t="s">
        <v>19511</v>
      </c>
    </row>
    <row r="4719" spans="1:7" x14ac:dyDescent="0.2">
      <c r="A4719" t="s">
        <v>8183</v>
      </c>
      <c r="B4719" t="s">
        <v>16888</v>
      </c>
      <c r="C4719" t="s">
        <v>6201</v>
      </c>
      <c r="D4719" t="s">
        <v>6012</v>
      </c>
      <c r="E4719" t="s">
        <v>6012</v>
      </c>
      <c r="F4719" t="s">
        <v>19511</v>
      </c>
      <c r="G4719" t="s">
        <v>19511</v>
      </c>
    </row>
    <row r="4720" spans="1:7" x14ac:dyDescent="0.2">
      <c r="A4720" t="s">
        <v>8183</v>
      </c>
      <c r="B4720" t="s">
        <v>12587</v>
      </c>
      <c r="C4720" t="s">
        <v>6202</v>
      </c>
      <c r="D4720" t="s">
        <v>6012</v>
      </c>
      <c r="E4720" t="s">
        <v>6012</v>
      </c>
      <c r="F4720" t="s">
        <v>19511</v>
      </c>
      <c r="G4720" t="s">
        <v>6203</v>
      </c>
    </row>
    <row r="4721" spans="1:7" x14ac:dyDescent="0.2">
      <c r="A4721" t="s">
        <v>8183</v>
      </c>
      <c r="B4721" t="s">
        <v>16889</v>
      </c>
      <c r="C4721" t="s">
        <v>16890</v>
      </c>
      <c r="D4721" t="s">
        <v>6012</v>
      </c>
      <c r="E4721" t="s">
        <v>6012</v>
      </c>
      <c r="F4721" t="s">
        <v>19511</v>
      </c>
      <c r="G4721" t="s">
        <v>19511</v>
      </c>
    </row>
    <row r="4722" spans="1:7" x14ac:dyDescent="0.2">
      <c r="A4722" t="s">
        <v>8183</v>
      </c>
      <c r="B4722" t="s">
        <v>16891</v>
      </c>
      <c r="C4722" t="s">
        <v>6204</v>
      </c>
      <c r="D4722" t="s">
        <v>6012</v>
      </c>
      <c r="E4722" t="s">
        <v>6012</v>
      </c>
      <c r="F4722" t="s">
        <v>19511</v>
      </c>
      <c r="G4722" t="s">
        <v>19511</v>
      </c>
    </row>
    <row r="4723" spans="1:7" x14ac:dyDescent="0.2">
      <c r="A4723" t="s">
        <v>8183</v>
      </c>
      <c r="B4723" t="s">
        <v>16892</v>
      </c>
      <c r="C4723" t="s">
        <v>6205</v>
      </c>
      <c r="D4723" t="s">
        <v>6012</v>
      </c>
      <c r="E4723" t="s">
        <v>6012</v>
      </c>
      <c r="F4723" t="s">
        <v>19511</v>
      </c>
      <c r="G4723" t="s">
        <v>6206</v>
      </c>
    </row>
    <row r="4724" spans="1:7" x14ac:dyDescent="0.2">
      <c r="A4724" t="s">
        <v>8183</v>
      </c>
      <c r="B4724" t="s">
        <v>16893</v>
      </c>
      <c r="C4724" t="s">
        <v>6207</v>
      </c>
      <c r="D4724" t="s">
        <v>6012</v>
      </c>
      <c r="E4724" t="s">
        <v>6012</v>
      </c>
      <c r="F4724" t="s">
        <v>19511</v>
      </c>
      <c r="G4724" t="s">
        <v>19511</v>
      </c>
    </row>
    <row r="4725" spans="1:7" x14ac:dyDescent="0.2">
      <c r="A4725" t="s">
        <v>8183</v>
      </c>
      <c r="B4725" t="s">
        <v>16894</v>
      </c>
      <c r="C4725" t="s">
        <v>16895</v>
      </c>
      <c r="D4725" t="s">
        <v>6012</v>
      </c>
      <c r="E4725" t="s">
        <v>6012</v>
      </c>
      <c r="F4725" t="s">
        <v>19511</v>
      </c>
      <c r="G4725" t="s">
        <v>6208</v>
      </c>
    </row>
    <row r="4726" spans="1:7" x14ac:dyDescent="0.2">
      <c r="A4726" t="s">
        <v>8183</v>
      </c>
      <c r="B4726" t="s">
        <v>16896</v>
      </c>
      <c r="C4726" t="s">
        <v>16897</v>
      </c>
      <c r="D4726" t="s">
        <v>6012</v>
      </c>
      <c r="E4726" t="s">
        <v>16898</v>
      </c>
      <c r="F4726" t="s">
        <v>19511</v>
      </c>
      <c r="G4726" t="s">
        <v>6209</v>
      </c>
    </row>
    <row r="4727" spans="1:7" x14ac:dyDescent="0.2">
      <c r="A4727" t="s">
        <v>8183</v>
      </c>
      <c r="B4727" t="s">
        <v>16899</v>
      </c>
      <c r="C4727" t="s">
        <v>6210</v>
      </c>
      <c r="D4727" t="s">
        <v>6012</v>
      </c>
      <c r="E4727" t="s">
        <v>6012</v>
      </c>
      <c r="F4727" t="s">
        <v>19511</v>
      </c>
      <c r="G4727" t="s">
        <v>19511</v>
      </c>
    </row>
    <row r="4728" spans="1:7" x14ac:dyDescent="0.2">
      <c r="A4728" t="s">
        <v>8183</v>
      </c>
      <c r="B4728" t="s">
        <v>16900</v>
      </c>
      <c r="C4728" t="s">
        <v>6211</v>
      </c>
      <c r="D4728" t="s">
        <v>6012</v>
      </c>
      <c r="E4728" t="s">
        <v>6012</v>
      </c>
      <c r="F4728" t="s">
        <v>19511</v>
      </c>
      <c r="G4728" t="s">
        <v>6212</v>
      </c>
    </row>
    <row r="4729" spans="1:7" x14ac:dyDescent="0.2">
      <c r="A4729" t="s">
        <v>8183</v>
      </c>
      <c r="B4729" t="s">
        <v>16901</v>
      </c>
      <c r="C4729" t="s">
        <v>6213</v>
      </c>
      <c r="D4729" t="s">
        <v>6012</v>
      </c>
      <c r="E4729" t="s">
        <v>6012</v>
      </c>
      <c r="F4729" t="s">
        <v>19511</v>
      </c>
      <c r="G4729" t="s">
        <v>6214</v>
      </c>
    </row>
    <row r="4730" spans="1:7" x14ac:dyDescent="0.2">
      <c r="A4730" t="s">
        <v>8174</v>
      </c>
      <c r="B4730" t="s">
        <v>16902</v>
      </c>
      <c r="C4730" t="s">
        <v>16903</v>
      </c>
      <c r="D4730" t="s">
        <v>6012</v>
      </c>
      <c r="E4730" t="s">
        <v>6012</v>
      </c>
      <c r="F4730" t="s">
        <v>19511</v>
      </c>
      <c r="G4730" t="s">
        <v>19511</v>
      </c>
    </row>
    <row r="4731" spans="1:7" x14ac:dyDescent="0.2">
      <c r="A4731" t="s">
        <v>8216</v>
      </c>
      <c r="B4731" t="s">
        <v>16904</v>
      </c>
      <c r="C4731" t="s">
        <v>6215</v>
      </c>
      <c r="D4731" t="s">
        <v>6012</v>
      </c>
      <c r="E4731" t="s">
        <v>6012</v>
      </c>
      <c r="F4731" t="s">
        <v>19511</v>
      </c>
      <c r="G4731" t="s">
        <v>19511</v>
      </c>
    </row>
    <row r="4732" spans="1:7" x14ac:dyDescent="0.2">
      <c r="A4732" t="s">
        <v>8216</v>
      </c>
      <c r="B4732" t="s">
        <v>16905</v>
      </c>
      <c r="C4732" t="s">
        <v>6216</v>
      </c>
      <c r="D4732" t="s">
        <v>6012</v>
      </c>
      <c r="E4732" t="s">
        <v>6012</v>
      </c>
      <c r="F4732" t="s">
        <v>19511</v>
      </c>
      <c r="G4732" t="s">
        <v>6217</v>
      </c>
    </row>
    <row r="4733" spans="1:7" x14ac:dyDescent="0.2">
      <c r="A4733" t="s">
        <v>8216</v>
      </c>
      <c r="B4733" t="s">
        <v>16906</v>
      </c>
      <c r="C4733" t="s">
        <v>16907</v>
      </c>
      <c r="D4733" t="s">
        <v>6012</v>
      </c>
      <c r="E4733" t="s">
        <v>6012</v>
      </c>
      <c r="F4733" t="s">
        <v>19511</v>
      </c>
      <c r="G4733" t="s">
        <v>6218</v>
      </c>
    </row>
    <row r="4734" spans="1:7" x14ac:dyDescent="0.2">
      <c r="A4734" t="s">
        <v>8183</v>
      </c>
      <c r="B4734" t="s">
        <v>13313</v>
      </c>
      <c r="C4734" t="s">
        <v>6219</v>
      </c>
      <c r="D4734" t="s">
        <v>6012</v>
      </c>
      <c r="E4734" t="s">
        <v>6012</v>
      </c>
      <c r="F4734" t="s">
        <v>19511</v>
      </c>
      <c r="G4734" t="s">
        <v>6218</v>
      </c>
    </row>
    <row r="4735" spans="1:7" x14ac:dyDescent="0.2">
      <c r="A4735" t="s">
        <v>8186</v>
      </c>
      <c r="B4735" t="s">
        <v>16908</v>
      </c>
      <c r="C4735" t="s">
        <v>6220</v>
      </c>
      <c r="D4735" t="s">
        <v>16909</v>
      </c>
      <c r="E4735" t="s">
        <v>16909</v>
      </c>
      <c r="F4735" t="s">
        <v>19511</v>
      </c>
      <c r="G4735" t="s">
        <v>6221</v>
      </c>
    </row>
    <row r="4736" spans="1:7" x14ac:dyDescent="0.2">
      <c r="A4736" t="s">
        <v>8216</v>
      </c>
      <c r="B4736" t="s">
        <v>16910</v>
      </c>
      <c r="C4736" t="s">
        <v>16911</v>
      </c>
      <c r="D4736" t="s">
        <v>16909</v>
      </c>
      <c r="E4736" t="s">
        <v>16909</v>
      </c>
      <c r="F4736" t="s">
        <v>19511</v>
      </c>
      <c r="G4736" t="s">
        <v>6222</v>
      </c>
    </row>
    <row r="4737" spans="1:7" x14ac:dyDescent="0.2">
      <c r="A4737" t="s">
        <v>8186</v>
      </c>
      <c r="B4737" t="s">
        <v>16912</v>
      </c>
      <c r="C4737" t="s">
        <v>16913</v>
      </c>
      <c r="D4737" t="s">
        <v>16909</v>
      </c>
      <c r="E4737" t="s">
        <v>16909</v>
      </c>
      <c r="F4737" t="s">
        <v>6223</v>
      </c>
      <c r="G4737" t="s">
        <v>6224</v>
      </c>
    </row>
    <row r="4738" spans="1:7" x14ac:dyDescent="0.2">
      <c r="A4738" t="s">
        <v>8183</v>
      </c>
      <c r="B4738" t="s">
        <v>16914</v>
      </c>
      <c r="C4738" t="s">
        <v>16915</v>
      </c>
      <c r="D4738" t="s">
        <v>16909</v>
      </c>
      <c r="E4738" t="s">
        <v>16909</v>
      </c>
      <c r="F4738" t="s">
        <v>6225</v>
      </c>
      <c r="G4738" t="s">
        <v>6226</v>
      </c>
    </row>
    <row r="4739" spans="1:7" x14ac:dyDescent="0.2">
      <c r="A4739" t="s">
        <v>8186</v>
      </c>
      <c r="B4739" t="s">
        <v>16916</v>
      </c>
      <c r="C4739" t="s">
        <v>16917</v>
      </c>
      <c r="D4739" t="s">
        <v>16909</v>
      </c>
      <c r="E4739" t="s">
        <v>16909</v>
      </c>
      <c r="F4739" t="s">
        <v>6227</v>
      </c>
      <c r="G4739" t="s">
        <v>6228</v>
      </c>
    </row>
    <row r="4740" spans="1:7" x14ac:dyDescent="0.2">
      <c r="A4740" t="s">
        <v>8216</v>
      </c>
      <c r="B4740" t="s">
        <v>16918</v>
      </c>
      <c r="C4740" t="s">
        <v>10101</v>
      </c>
      <c r="D4740" t="s">
        <v>16909</v>
      </c>
      <c r="E4740" t="s">
        <v>16909</v>
      </c>
      <c r="F4740" t="s">
        <v>19511</v>
      </c>
      <c r="G4740" t="s">
        <v>6229</v>
      </c>
    </row>
    <row r="4741" spans="1:7" x14ac:dyDescent="0.2">
      <c r="A4741" t="s">
        <v>8186</v>
      </c>
      <c r="B4741" t="s">
        <v>16919</v>
      </c>
      <c r="C4741" t="s">
        <v>16920</v>
      </c>
      <c r="D4741" t="s">
        <v>16909</v>
      </c>
      <c r="E4741" t="s">
        <v>16909</v>
      </c>
      <c r="F4741" t="s">
        <v>6230</v>
      </c>
      <c r="G4741" t="s">
        <v>6231</v>
      </c>
    </row>
    <row r="4742" spans="1:7" x14ac:dyDescent="0.2">
      <c r="A4742" t="s">
        <v>8220</v>
      </c>
      <c r="B4742" t="s">
        <v>8250</v>
      </c>
      <c r="C4742" t="s">
        <v>16921</v>
      </c>
      <c r="D4742" t="s">
        <v>16909</v>
      </c>
      <c r="E4742" t="s">
        <v>19511</v>
      </c>
      <c r="F4742" t="s">
        <v>19511</v>
      </c>
      <c r="G4742" t="s">
        <v>19511</v>
      </c>
    </row>
    <row r="4743" spans="1:7" x14ac:dyDescent="0.2">
      <c r="A4743" t="s">
        <v>8186</v>
      </c>
      <c r="B4743" t="s">
        <v>16922</v>
      </c>
      <c r="C4743" t="s">
        <v>16923</v>
      </c>
      <c r="D4743" t="s">
        <v>16909</v>
      </c>
      <c r="E4743" t="s">
        <v>16909</v>
      </c>
      <c r="F4743" t="s">
        <v>19511</v>
      </c>
      <c r="G4743" t="s">
        <v>6232</v>
      </c>
    </row>
    <row r="4744" spans="1:7" x14ac:dyDescent="0.2">
      <c r="A4744" t="s">
        <v>8216</v>
      </c>
      <c r="B4744" t="s">
        <v>16924</v>
      </c>
      <c r="C4744" t="s">
        <v>16925</v>
      </c>
      <c r="D4744" t="s">
        <v>16909</v>
      </c>
      <c r="E4744" t="s">
        <v>16909</v>
      </c>
      <c r="F4744" t="s">
        <v>6233</v>
      </c>
      <c r="G4744" t="s">
        <v>6234</v>
      </c>
    </row>
    <row r="4745" spans="1:7" x14ac:dyDescent="0.2">
      <c r="A4745" t="s">
        <v>8183</v>
      </c>
      <c r="B4745" t="s">
        <v>16926</v>
      </c>
      <c r="C4745" t="s">
        <v>16927</v>
      </c>
      <c r="D4745" t="s">
        <v>16928</v>
      </c>
      <c r="E4745" t="s">
        <v>16928</v>
      </c>
      <c r="F4745" t="s">
        <v>19511</v>
      </c>
      <c r="G4745" t="s">
        <v>19511</v>
      </c>
    </row>
    <row r="4746" spans="1:7" x14ac:dyDescent="0.2">
      <c r="A4746" t="s">
        <v>8183</v>
      </c>
      <c r="B4746" t="s">
        <v>16929</v>
      </c>
      <c r="C4746" t="s">
        <v>16930</v>
      </c>
      <c r="D4746" t="s">
        <v>16928</v>
      </c>
      <c r="E4746" t="s">
        <v>16928</v>
      </c>
      <c r="F4746" t="s">
        <v>19511</v>
      </c>
      <c r="G4746" t="s">
        <v>19511</v>
      </c>
    </row>
    <row r="4747" spans="1:7" x14ac:dyDescent="0.2">
      <c r="A4747" t="s">
        <v>8183</v>
      </c>
      <c r="B4747" t="s">
        <v>16931</v>
      </c>
      <c r="C4747" t="s">
        <v>16930</v>
      </c>
      <c r="D4747" t="s">
        <v>16928</v>
      </c>
      <c r="E4747" t="s">
        <v>16928</v>
      </c>
      <c r="F4747" t="s">
        <v>19511</v>
      </c>
      <c r="G4747" t="s">
        <v>6235</v>
      </c>
    </row>
    <row r="4748" spans="1:7" x14ac:dyDescent="0.2">
      <c r="A4748" t="s">
        <v>8183</v>
      </c>
      <c r="B4748" t="s">
        <v>16932</v>
      </c>
      <c r="C4748" t="s">
        <v>16933</v>
      </c>
      <c r="D4748" t="s">
        <v>16928</v>
      </c>
      <c r="E4748" t="s">
        <v>19511</v>
      </c>
      <c r="F4748" t="s">
        <v>19511</v>
      </c>
      <c r="G4748" t="s">
        <v>6236</v>
      </c>
    </row>
    <row r="4749" spans="1:7" x14ac:dyDescent="0.2">
      <c r="A4749" t="s">
        <v>8183</v>
      </c>
      <c r="B4749" t="s">
        <v>16934</v>
      </c>
      <c r="C4749" t="s">
        <v>16935</v>
      </c>
      <c r="D4749" t="s">
        <v>16928</v>
      </c>
      <c r="E4749" t="s">
        <v>16928</v>
      </c>
      <c r="F4749" t="s">
        <v>6237</v>
      </c>
      <c r="G4749" t="s">
        <v>6238</v>
      </c>
    </row>
    <row r="4750" spans="1:7" x14ac:dyDescent="0.2">
      <c r="A4750" t="s">
        <v>8183</v>
      </c>
      <c r="B4750" t="s">
        <v>16936</v>
      </c>
      <c r="C4750" t="s">
        <v>6239</v>
      </c>
      <c r="D4750" t="s">
        <v>16928</v>
      </c>
      <c r="E4750" t="s">
        <v>16928</v>
      </c>
      <c r="F4750" t="s">
        <v>19511</v>
      </c>
      <c r="G4750" t="s">
        <v>6240</v>
      </c>
    </row>
    <row r="4751" spans="1:7" x14ac:dyDescent="0.2">
      <c r="A4751" t="s">
        <v>8171</v>
      </c>
      <c r="B4751" t="s">
        <v>16937</v>
      </c>
      <c r="C4751" t="s">
        <v>16938</v>
      </c>
      <c r="D4751" t="s">
        <v>16928</v>
      </c>
      <c r="E4751" t="s">
        <v>16928</v>
      </c>
      <c r="F4751" t="s">
        <v>6241</v>
      </c>
      <c r="G4751" t="s">
        <v>6242</v>
      </c>
    </row>
    <row r="4752" spans="1:7" x14ac:dyDescent="0.2">
      <c r="A4752" t="s">
        <v>8183</v>
      </c>
      <c r="B4752" t="s">
        <v>16939</v>
      </c>
      <c r="C4752" t="s">
        <v>16940</v>
      </c>
      <c r="D4752" t="s">
        <v>6256</v>
      </c>
      <c r="E4752" t="s">
        <v>6243</v>
      </c>
      <c r="F4752" t="s">
        <v>19511</v>
      </c>
      <c r="G4752" t="s">
        <v>6244</v>
      </c>
    </row>
    <row r="4753" spans="1:7" x14ac:dyDescent="0.2">
      <c r="A4753" t="s">
        <v>8186</v>
      </c>
      <c r="B4753" t="s">
        <v>16941</v>
      </c>
      <c r="C4753" t="s">
        <v>16942</v>
      </c>
      <c r="D4753" t="s">
        <v>6256</v>
      </c>
      <c r="E4753" t="s">
        <v>6256</v>
      </c>
      <c r="F4753" t="s">
        <v>19511</v>
      </c>
      <c r="G4753" t="s">
        <v>6245</v>
      </c>
    </row>
    <row r="4754" spans="1:7" x14ac:dyDescent="0.2">
      <c r="A4754" t="s">
        <v>8220</v>
      </c>
      <c r="B4754" t="s">
        <v>8250</v>
      </c>
      <c r="C4754" t="s">
        <v>16943</v>
      </c>
      <c r="D4754" t="s">
        <v>6256</v>
      </c>
      <c r="E4754" t="s">
        <v>19511</v>
      </c>
      <c r="F4754" t="s">
        <v>6246</v>
      </c>
      <c r="G4754" t="s">
        <v>19511</v>
      </c>
    </row>
    <row r="4755" spans="1:7" x14ac:dyDescent="0.2">
      <c r="A4755" t="s">
        <v>8186</v>
      </c>
      <c r="B4755" t="s">
        <v>16944</v>
      </c>
      <c r="C4755" t="s">
        <v>16945</v>
      </c>
      <c r="D4755" t="s">
        <v>6256</v>
      </c>
      <c r="E4755" t="s">
        <v>6256</v>
      </c>
      <c r="F4755" t="s">
        <v>19511</v>
      </c>
      <c r="G4755" t="s">
        <v>6247</v>
      </c>
    </row>
    <row r="4756" spans="1:7" x14ac:dyDescent="0.2">
      <c r="A4756" t="s">
        <v>8183</v>
      </c>
      <c r="B4756" t="s">
        <v>16946</v>
      </c>
      <c r="C4756" t="s">
        <v>6248</v>
      </c>
      <c r="D4756" t="s">
        <v>6256</v>
      </c>
      <c r="E4756" t="s">
        <v>6256</v>
      </c>
      <c r="F4756" t="s">
        <v>19511</v>
      </c>
      <c r="G4756" t="s">
        <v>19511</v>
      </c>
    </row>
    <row r="4757" spans="1:7" x14ac:dyDescent="0.2">
      <c r="A4757" t="s">
        <v>8183</v>
      </c>
      <c r="B4757" t="s">
        <v>16947</v>
      </c>
      <c r="C4757" t="s">
        <v>16948</v>
      </c>
      <c r="D4757" t="s">
        <v>6256</v>
      </c>
      <c r="E4757" t="s">
        <v>6256</v>
      </c>
      <c r="F4757" t="s">
        <v>6249</v>
      </c>
      <c r="G4757" t="s">
        <v>6250</v>
      </c>
    </row>
    <row r="4758" spans="1:7" x14ac:dyDescent="0.2">
      <c r="A4758" t="s">
        <v>8183</v>
      </c>
      <c r="B4758" t="s">
        <v>16949</v>
      </c>
      <c r="C4758" t="s">
        <v>16950</v>
      </c>
      <c r="D4758" t="s">
        <v>6256</v>
      </c>
      <c r="E4758" t="s">
        <v>19511</v>
      </c>
      <c r="F4758" t="s">
        <v>19511</v>
      </c>
      <c r="G4758" t="s">
        <v>6251</v>
      </c>
    </row>
    <row r="4759" spans="1:7" x14ac:dyDescent="0.2">
      <c r="A4759" t="s">
        <v>8186</v>
      </c>
      <c r="B4759" t="s">
        <v>16951</v>
      </c>
      <c r="C4759" t="s">
        <v>16952</v>
      </c>
      <c r="D4759" t="s">
        <v>6256</v>
      </c>
      <c r="E4759" t="s">
        <v>19511</v>
      </c>
      <c r="F4759" t="s">
        <v>19511</v>
      </c>
      <c r="G4759" t="s">
        <v>19511</v>
      </c>
    </row>
    <row r="4760" spans="1:7" x14ac:dyDescent="0.2">
      <c r="A4760" t="s">
        <v>8186</v>
      </c>
      <c r="B4760" t="s">
        <v>16953</v>
      </c>
      <c r="C4760" t="s">
        <v>16954</v>
      </c>
      <c r="D4760" t="s">
        <v>6256</v>
      </c>
      <c r="E4760" t="s">
        <v>19511</v>
      </c>
      <c r="F4760" t="s">
        <v>6252</v>
      </c>
      <c r="G4760" t="s">
        <v>6253</v>
      </c>
    </row>
    <row r="4761" spans="1:7" x14ac:dyDescent="0.2">
      <c r="A4761" t="s">
        <v>8183</v>
      </c>
      <c r="B4761" t="s">
        <v>16955</v>
      </c>
      <c r="C4761" t="s">
        <v>16956</v>
      </c>
      <c r="D4761" t="s">
        <v>6256</v>
      </c>
      <c r="E4761" t="s">
        <v>6256</v>
      </c>
      <c r="F4761" t="s">
        <v>19511</v>
      </c>
      <c r="G4761" t="s">
        <v>19511</v>
      </c>
    </row>
    <row r="4762" spans="1:7" x14ac:dyDescent="0.2">
      <c r="A4762" t="s">
        <v>8186</v>
      </c>
      <c r="B4762" t="s">
        <v>16957</v>
      </c>
      <c r="C4762" t="s">
        <v>16958</v>
      </c>
      <c r="D4762" t="s">
        <v>6256</v>
      </c>
      <c r="E4762" t="s">
        <v>6256</v>
      </c>
      <c r="F4762" t="s">
        <v>6254</v>
      </c>
      <c r="G4762" t="s">
        <v>6255</v>
      </c>
    </row>
    <row r="4763" spans="1:7" x14ac:dyDescent="0.2">
      <c r="A4763" t="s">
        <v>8186</v>
      </c>
      <c r="B4763" t="s">
        <v>16959</v>
      </c>
      <c r="C4763" t="s">
        <v>16960</v>
      </c>
      <c r="D4763" t="s">
        <v>6256</v>
      </c>
      <c r="E4763" t="s">
        <v>6256</v>
      </c>
      <c r="F4763" t="s">
        <v>6257</v>
      </c>
      <c r="G4763" t="s">
        <v>6258</v>
      </c>
    </row>
    <row r="4764" spans="1:7" x14ac:dyDescent="0.2">
      <c r="A4764" t="s">
        <v>8177</v>
      </c>
      <c r="B4764" t="s">
        <v>16961</v>
      </c>
      <c r="C4764" t="s">
        <v>6259</v>
      </c>
      <c r="D4764" t="s">
        <v>6256</v>
      </c>
      <c r="E4764" t="s">
        <v>6256</v>
      </c>
      <c r="F4764" t="s">
        <v>6260</v>
      </c>
      <c r="G4764" t="s">
        <v>6261</v>
      </c>
    </row>
    <row r="4765" spans="1:7" x14ac:dyDescent="0.2">
      <c r="A4765" t="s">
        <v>8177</v>
      </c>
      <c r="B4765" t="s">
        <v>16962</v>
      </c>
      <c r="C4765" t="s">
        <v>16963</v>
      </c>
      <c r="D4765" t="s">
        <v>6256</v>
      </c>
      <c r="E4765" t="s">
        <v>6256</v>
      </c>
      <c r="F4765" t="s">
        <v>19511</v>
      </c>
      <c r="G4765" t="s">
        <v>6262</v>
      </c>
    </row>
    <row r="4766" spans="1:7" x14ac:dyDescent="0.2">
      <c r="A4766" t="s">
        <v>8186</v>
      </c>
      <c r="B4766" t="s">
        <v>16964</v>
      </c>
      <c r="C4766" t="s">
        <v>16965</v>
      </c>
      <c r="D4766" t="s">
        <v>16966</v>
      </c>
      <c r="E4766" t="s">
        <v>16966</v>
      </c>
      <c r="F4766" t="s">
        <v>19511</v>
      </c>
      <c r="G4766" t="s">
        <v>6263</v>
      </c>
    </row>
    <row r="4767" spans="1:7" x14ac:dyDescent="0.2">
      <c r="A4767" t="s">
        <v>8183</v>
      </c>
      <c r="B4767" t="s">
        <v>16967</v>
      </c>
      <c r="C4767" t="s">
        <v>16968</v>
      </c>
      <c r="D4767" t="s">
        <v>16966</v>
      </c>
      <c r="E4767" t="s">
        <v>16966</v>
      </c>
      <c r="F4767" t="s">
        <v>19511</v>
      </c>
      <c r="G4767" t="s">
        <v>19511</v>
      </c>
    </row>
    <row r="4768" spans="1:7" x14ac:dyDescent="0.2">
      <c r="A4768" t="s">
        <v>8183</v>
      </c>
      <c r="B4768" t="s">
        <v>16969</v>
      </c>
      <c r="C4768" t="s">
        <v>16970</v>
      </c>
      <c r="D4768" t="s">
        <v>16966</v>
      </c>
      <c r="E4768" t="s">
        <v>16966</v>
      </c>
      <c r="F4768" t="s">
        <v>19511</v>
      </c>
      <c r="G4768" t="s">
        <v>19511</v>
      </c>
    </row>
    <row r="4769" spans="1:7" x14ac:dyDescent="0.2">
      <c r="A4769" t="s">
        <v>8186</v>
      </c>
      <c r="B4769" t="s">
        <v>16971</v>
      </c>
      <c r="C4769" t="s">
        <v>16972</v>
      </c>
      <c r="D4769" t="s">
        <v>16966</v>
      </c>
      <c r="E4769" t="s">
        <v>16966</v>
      </c>
      <c r="F4769" t="s">
        <v>6264</v>
      </c>
      <c r="G4769" t="s">
        <v>6265</v>
      </c>
    </row>
    <row r="4770" spans="1:7" x14ac:dyDescent="0.2">
      <c r="A4770" t="s">
        <v>8186</v>
      </c>
      <c r="B4770" t="s">
        <v>16973</v>
      </c>
      <c r="C4770" t="s">
        <v>16974</v>
      </c>
      <c r="D4770" t="s">
        <v>16966</v>
      </c>
      <c r="E4770" t="s">
        <v>16966</v>
      </c>
      <c r="F4770" t="s">
        <v>6266</v>
      </c>
      <c r="G4770" t="s">
        <v>6267</v>
      </c>
    </row>
    <row r="4771" spans="1:7" x14ac:dyDescent="0.2">
      <c r="A4771" t="s">
        <v>8186</v>
      </c>
      <c r="B4771" t="s">
        <v>16975</v>
      </c>
      <c r="C4771" t="s">
        <v>16976</v>
      </c>
      <c r="D4771" t="s">
        <v>16966</v>
      </c>
      <c r="E4771" t="s">
        <v>19511</v>
      </c>
      <c r="F4771" t="s">
        <v>19511</v>
      </c>
      <c r="G4771" t="s">
        <v>6268</v>
      </c>
    </row>
    <row r="4772" spans="1:7" x14ac:dyDescent="0.2">
      <c r="A4772" t="s">
        <v>8183</v>
      </c>
      <c r="B4772" t="s">
        <v>16977</v>
      </c>
      <c r="C4772" t="s">
        <v>16978</v>
      </c>
      <c r="D4772" t="s">
        <v>16966</v>
      </c>
      <c r="E4772" t="s">
        <v>16979</v>
      </c>
      <c r="F4772" t="s">
        <v>6269</v>
      </c>
      <c r="G4772" t="s">
        <v>6270</v>
      </c>
    </row>
    <row r="4773" spans="1:7" x14ac:dyDescent="0.2">
      <c r="A4773" t="s">
        <v>8183</v>
      </c>
      <c r="B4773" t="s">
        <v>16980</v>
      </c>
      <c r="C4773" t="s">
        <v>6271</v>
      </c>
      <c r="D4773" t="s">
        <v>16966</v>
      </c>
      <c r="E4773" t="s">
        <v>19511</v>
      </c>
      <c r="F4773" t="s">
        <v>6272</v>
      </c>
      <c r="G4773" t="s">
        <v>6273</v>
      </c>
    </row>
    <row r="4774" spans="1:7" x14ac:dyDescent="0.2">
      <c r="A4774" t="s">
        <v>8183</v>
      </c>
      <c r="B4774" t="s">
        <v>16981</v>
      </c>
      <c r="C4774" t="s">
        <v>16982</v>
      </c>
      <c r="D4774" t="s">
        <v>16983</v>
      </c>
      <c r="E4774" t="s">
        <v>16983</v>
      </c>
      <c r="F4774" t="s">
        <v>6274</v>
      </c>
      <c r="G4774" t="s">
        <v>6275</v>
      </c>
    </row>
    <row r="4775" spans="1:7" x14ac:dyDescent="0.2">
      <c r="A4775" t="s">
        <v>8177</v>
      </c>
      <c r="B4775" t="s">
        <v>16984</v>
      </c>
      <c r="C4775" t="s">
        <v>16985</v>
      </c>
      <c r="D4775" t="s">
        <v>16983</v>
      </c>
      <c r="E4775" t="s">
        <v>16983</v>
      </c>
      <c r="F4775" t="s">
        <v>6276</v>
      </c>
      <c r="G4775" t="s">
        <v>6277</v>
      </c>
    </row>
    <row r="4776" spans="1:7" x14ac:dyDescent="0.2">
      <c r="A4776" t="s">
        <v>8177</v>
      </c>
      <c r="B4776" t="s">
        <v>16986</v>
      </c>
      <c r="C4776" t="s">
        <v>16987</v>
      </c>
      <c r="D4776" t="s">
        <v>16983</v>
      </c>
      <c r="E4776" t="s">
        <v>16983</v>
      </c>
      <c r="F4776" t="s">
        <v>6278</v>
      </c>
      <c r="G4776" t="s">
        <v>6279</v>
      </c>
    </row>
    <row r="4777" spans="1:7" x14ac:dyDescent="0.2">
      <c r="A4777" t="s">
        <v>8183</v>
      </c>
      <c r="B4777" t="s">
        <v>16988</v>
      </c>
      <c r="C4777" t="s">
        <v>16989</v>
      </c>
      <c r="D4777" t="s">
        <v>16983</v>
      </c>
      <c r="E4777" t="s">
        <v>16990</v>
      </c>
      <c r="F4777" t="s">
        <v>6280</v>
      </c>
      <c r="G4777" t="s">
        <v>6281</v>
      </c>
    </row>
    <row r="4778" spans="1:7" x14ac:dyDescent="0.2">
      <c r="A4778" t="s">
        <v>8186</v>
      </c>
      <c r="B4778" t="s">
        <v>16991</v>
      </c>
      <c r="C4778" t="s">
        <v>16992</v>
      </c>
      <c r="D4778" t="s">
        <v>16983</v>
      </c>
      <c r="E4778" t="s">
        <v>16983</v>
      </c>
      <c r="F4778" t="s">
        <v>6282</v>
      </c>
      <c r="G4778" t="s">
        <v>6283</v>
      </c>
    </row>
    <row r="4779" spans="1:7" x14ac:dyDescent="0.2">
      <c r="A4779" t="s">
        <v>8186</v>
      </c>
      <c r="B4779" t="s">
        <v>16993</v>
      </c>
      <c r="C4779" t="s">
        <v>16994</v>
      </c>
      <c r="D4779" t="s">
        <v>16995</v>
      </c>
      <c r="E4779" t="s">
        <v>19511</v>
      </c>
      <c r="F4779" t="s">
        <v>19511</v>
      </c>
      <c r="G4779" t="s">
        <v>6284</v>
      </c>
    </row>
    <row r="4780" spans="1:7" x14ac:dyDescent="0.2">
      <c r="A4780" t="s">
        <v>8174</v>
      </c>
      <c r="B4780" t="s">
        <v>16996</v>
      </c>
      <c r="C4780" t="s">
        <v>19511</v>
      </c>
      <c r="D4780" t="s">
        <v>16995</v>
      </c>
      <c r="E4780" t="s">
        <v>16997</v>
      </c>
      <c r="F4780" t="s">
        <v>19511</v>
      </c>
      <c r="G4780" t="s">
        <v>19511</v>
      </c>
    </row>
    <row r="4781" spans="1:7" x14ac:dyDescent="0.2">
      <c r="A4781" t="s">
        <v>8177</v>
      </c>
      <c r="B4781" t="s">
        <v>16998</v>
      </c>
      <c r="C4781" t="s">
        <v>19511</v>
      </c>
      <c r="D4781" t="s">
        <v>16995</v>
      </c>
      <c r="E4781" t="s">
        <v>19511</v>
      </c>
      <c r="F4781" t="s">
        <v>19511</v>
      </c>
      <c r="G4781" t="s">
        <v>19511</v>
      </c>
    </row>
    <row r="4782" spans="1:7" x14ac:dyDescent="0.2">
      <c r="A4782" t="s">
        <v>8183</v>
      </c>
      <c r="B4782" t="s">
        <v>16999</v>
      </c>
      <c r="C4782" t="s">
        <v>17000</v>
      </c>
      <c r="D4782" t="s">
        <v>16995</v>
      </c>
      <c r="E4782" t="s">
        <v>16995</v>
      </c>
      <c r="F4782" t="s">
        <v>19511</v>
      </c>
      <c r="G4782" t="s">
        <v>6285</v>
      </c>
    </row>
    <row r="4783" spans="1:7" x14ac:dyDescent="0.2">
      <c r="A4783" t="s">
        <v>8177</v>
      </c>
      <c r="B4783" t="s">
        <v>17001</v>
      </c>
      <c r="C4783" t="s">
        <v>17002</v>
      </c>
      <c r="D4783" t="s">
        <v>16995</v>
      </c>
      <c r="E4783" t="s">
        <v>16995</v>
      </c>
      <c r="F4783" t="s">
        <v>6286</v>
      </c>
      <c r="G4783" t="s">
        <v>6287</v>
      </c>
    </row>
    <row r="4784" spans="1:7" x14ac:dyDescent="0.2">
      <c r="A4784" t="s">
        <v>8177</v>
      </c>
      <c r="B4784" t="s">
        <v>17003</v>
      </c>
      <c r="C4784" t="s">
        <v>17004</v>
      </c>
      <c r="D4784" t="s">
        <v>16995</v>
      </c>
      <c r="E4784" t="s">
        <v>16995</v>
      </c>
      <c r="F4784" t="s">
        <v>19511</v>
      </c>
      <c r="G4784" t="s">
        <v>19511</v>
      </c>
    </row>
    <row r="4785" spans="1:7" x14ac:dyDescent="0.2">
      <c r="A4785" t="s">
        <v>8216</v>
      </c>
      <c r="B4785" t="s">
        <v>17005</v>
      </c>
      <c r="C4785" t="s">
        <v>17006</v>
      </c>
      <c r="D4785" t="s">
        <v>16995</v>
      </c>
      <c r="E4785" t="s">
        <v>16995</v>
      </c>
      <c r="F4785" t="s">
        <v>19511</v>
      </c>
      <c r="G4785" t="s">
        <v>19511</v>
      </c>
    </row>
    <row r="4786" spans="1:7" x14ac:dyDescent="0.2">
      <c r="A4786" t="s">
        <v>8216</v>
      </c>
      <c r="B4786" t="s">
        <v>17007</v>
      </c>
      <c r="C4786" t="s">
        <v>17008</v>
      </c>
      <c r="D4786" t="s">
        <v>16995</v>
      </c>
      <c r="E4786" t="s">
        <v>16995</v>
      </c>
      <c r="F4786" t="s">
        <v>19511</v>
      </c>
      <c r="G4786" t="s">
        <v>6288</v>
      </c>
    </row>
    <row r="4787" spans="1:7" x14ac:dyDescent="0.2">
      <c r="A4787" t="s">
        <v>8186</v>
      </c>
      <c r="B4787" t="s">
        <v>17009</v>
      </c>
      <c r="C4787" t="s">
        <v>17010</v>
      </c>
      <c r="D4787" t="s">
        <v>16995</v>
      </c>
      <c r="E4787" t="s">
        <v>16995</v>
      </c>
      <c r="F4787" t="s">
        <v>6289</v>
      </c>
      <c r="G4787" t="s">
        <v>6290</v>
      </c>
    </row>
    <row r="4788" spans="1:7" x14ac:dyDescent="0.2">
      <c r="A4788" t="s">
        <v>8177</v>
      </c>
      <c r="B4788" t="s">
        <v>17011</v>
      </c>
      <c r="C4788" t="s">
        <v>17012</v>
      </c>
      <c r="D4788" t="s">
        <v>16995</v>
      </c>
      <c r="E4788" t="s">
        <v>16995</v>
      </c>
      <c r="F4788" t="s">
        <v>6291</v>
      </c>
      <c r="G4788" t="s">
        <v>6292</v>
      </c>
    </row>
    <row r="4789" spans="1:7" x14ac:dyDescent="0.2">
      <c r="A4789" t="s">
        <v>8171</v>
      </c>
      <c r="B4789" t="s">
        <v>17013</v>
      </c>
      <c r="C4789" t="s">
        <v>17014</v>
      </c>
      <c r="D4789" t="s">
        <v>16995</v>
      </c>
      <c r="E4789" t="s">
        <v>16995</v>
      </c>
      <c r="F4789" t="s">
        <v>6293</v>
      </c>
      <c r="G4789" t="s">
        <v>6294</v>
      </c>
    </row>
    <row r="4790" spans="1:7" x14ac:dyDescent="0.2">
      <c r="A4790" t="s">
        <v>8174</v>
      </c>
      <c r="B4790" t="s">
        <v>17015</v>
      </c>
      <c r="C4790" t="s">
        <v>17016</v>
      </c>
      <c r="D4790" t="s">
        <v>6322</v>
      </c>
      <c r="E4790" t="s">
        <v>6322</v>
      </c>
      <c r="F4790" t="s">
        <v>6295</v>
      </c>
      <c r="G4790" t="s">
        <v>6296</v>
      </c>
    </row>
    <row r="4791" spans="1:7" x14ac:dyDescent="0.2">
      <c r="A4791" t="s">
        <v>8183</v>
      </c>
      <c r="B4791" t="s">
        <v>17017</v>
      </c>
      <c r="C4791" t="s">
        <v>17018</v>
      </c>
      <c r="D4791" t="s">
        <v>6322</v>
      </c>
      <c r="E4791" t="s">
        <v>6322</v>
      </c>
      <c r="F4791" t="s">
        <v>19511</v>
      </c>
      <c r="G4791" t="s">
        <v>6297</v>
      </c>
    </row>
    <row r="4792" spans="1:7" x14ac:dyDescent="0.2">
      <c r="A4792" t="s">
        <v>8186</v>
      </c>
      <c r="B4792" t="s">
        <v>17019</v>
      </c>
      <c r="C4792" t="s">
        <v>17020</v>
      </c>
      <c r="D4792" t="s">
        <v>6322</v>
      </c>
      <c r="E4792" t="s">
        <v>17021</v>
      </c>
      <c r="F4792" t="s">
        <v>19511</v>
      </c>
      <c r="G4792" t="s">
        <v>6298</v>
      </c>
    </row>
    <row r="4793" spans="1:7" x14ac:dyDescent="0.2">
      <c r="A4793" t="s">
        <v>8186</v>
      </c>
      <c r="B4793" t="s">
        <v>17022</v>
      </c>
      <c r="C4793" t="s">
        <v>17023</v>
      </c>
      <c r="D4793" t="s">
        <v>6322</v>
      </c>
      <c r="E4793" t="s">
        <v>6322</v>
      </c>
      <c r="F4793" t="s">
        <v>6299</v>
      </c>
      <c r="G4793" t="s">
        <v>6300</v>
      </c>
    </row>
    <row r="4794" spans="1:7" x14ac:dyDescent="0.2">
      <c r="A4794" t="s">
        <v>8186</v>
      </c>
      <c r="B4794" t="s">
        <v>17024</v>
      </c>
      <c r="C4794" t="s">
        <v>17025</v>
      </c>
      <c r="D4794" t="s">
        <v>6322</v>
      </c>
      <c r="E4794" t="s">
        <v>6322</v>
      </c>
      <c r="F4794" t="s">
        <v>19511</v>
      </c>
      <c r="G4794" t="s">
        <v>6301</v>
      </c>
    </row>
    <row r="4795" spans="1:7" x14ac:dyDescent="0.2">
      <c r="A4795" t="s">
        <v>8183</v>
      </c>
      <c r="B4795" t="s">
        <v>17026</v>
      </c>
      <c r="C4795" t="s">
        <v>17027</v>
      </c>
      <c r="D4795" t="s">
        <v>6322</v>
      </c>
      <c r="E4795" t="s">
        <v>6322</v>
      </c>
      <c r="F4795" t="s">
        <v>6302</v>
      </c>
      <c r="G4795" t="s">
        <v>6303</v>
      </c>
    </row>
    <row r="4796" spans="1:7" x14ac:dyDescent="0.2">
      <c r="A4796" t="s">
        <v>8220</v>
      </c>
      <c r="B4796" t="s">
        <v>9701</v>
      </c>
      <c r="C4796" t="s">
        <v>17028</v>
      </c>
      <c r="D4796" t="s">
        <v>6322</v>
      </c>
      <c r="E4796" t="s">
        <v>17029</v>
      </c>
      <c r="F4796" t="s">
        <v>6304</v>
      </c>
      <c r="G4796" t="s">
        <v>6305</v>
      </c>
    </row>
    <row r="4797" spans="1:7" x14ac:dyDescent="0.2">
      <c r="A4797" t="s">
        <v>8174</v>
      </c>
      <c r="B4797" t="s">
        <v>9305</v>
      </c>
      <c r="C4797" t="s">
        <v>6306</v>
      </c>
      <c r="D4797" t="s">
        <v>6322</v>
      </c>
      <c r="E4797" t="s">
        <v>19511</v>
      </c>
      <c r="F4797" t="s">
        <v>19511</v>
      </c>
      <c r="G4797" t="s">
        <v>6307</v>
      </c>
    </row>
    <row r="4798" spans="1:7" x14ac:dyDescent="0.2">
      <c r="A4798" t="s">
        <v>8183</v>
      </c>
      <c r="B4798" t="s">
        <v>17030</v>
      </c>
      <c r="C4798" t="s">
        <v>17031</v>
      </c>
      <c r="D4798" t="s">
        <v>6322</v>
      </c>
      <c r="E4798" t="s">
        <v>6322</v>
      </c>
      <c r="F4798" t="s">
        <v>6308</v>
      </c>
      <c r="G4798" t="s">
        <v>6309</v>
      </c>
    </row>
    <row r="4799" spans="1:7" x14ac:dyDescent="0.2">
      <c r="A4799" t="s">
        <v>8186</v>
      </c>
      <c r="B4799" t="s">
        <v>17032</v>
      </c>
      <c r="C4799" t="s">
        <v>17018</v>
      </c>
      <c r="D4799" t="s">
        <v>6322</v>
      </c>
      <c r="E4799" t="s">
        <v>6322</v>
      </c>
      <c r="F4799" t="s">
        <v>19511</v>
      </c>
      <c r="G4799" t="s">
        <v>6297</v>
      </c>
    </row>
    <row r="4800" spans="1:7" x14ac:dyDescent="0.2">
      <c r="A4800" t="s">
        <v>8177</v>
      </c>
      <c r="B4800" t="s">
        <v>17033</v>
      </c>
      <c r="C4800" t="s">
        <v>17034</v>
      </c>
      <c r="D4800" t="s">
        <v>6322</v>
      </c>
      <c r="E4800" t="s">
        <v>6322</v>
      </c>
      <c r="F4800" t="s">
        <v>19511</v>
      </c>
      <c r="G4800" t="s">
        <v>6310</v>
      </c>
    </row>
    <row r="4801" spans="1:7" x14ac:dyDescent="0.2">
      <c r="A4801" t="s">
        <v>8183</v>
      </c>
      <c r="B4801" t="s">
        <v>17035</v>
      </c>
      <c r="C4801" t="s">
        <v>17036</v>
      </c>
      <c r="D4801" t="s">
        <v>6322</v>
      </c>
      <c r="E4801" t="s">
        <v>6322</v>
      </c>
      <c r="F4801" t="s">
        <v>6311</v>
      </c>
      <c r="G4801" t="s">
        <v>6312</v>
      </c>
    </row>
    <row r="4802" spans="1:7" x14ac:dyDescent="0.2">
      <c r="A4802" t="s">
        <v>8186</v>
      </c>
      <c r="B4802" t="s">
        <v>17037</v>
      </c>
      <c r="C4802" t="s">
        <v>17038</v>
      </c>
      <c r="D4802" t="s">
        <v>6322</v>
      </c>
      <c r="E4802" t="s">
        <v>6322</v>
      </c>
      <c r="F4802" t="s">
        <v>6313</v>
      </c>
      <c r="G4802" t="s">
        <v>6314</v>
      </c>
    </row>
    <row r="4803" spans="1:7" x14ac:dyDescent="0.2">
      <c r="A4803" t="s">
        <v>8174</v>
      </c>
      <c r="B4803" t="s">
        <v>17039</v>
      </c>
      <c r="C4803" t="s">
        <v>17040</v>
      </c>
      <c r="D4803" t="s">
        <v>6322</v>
      </c>
      <c r="E4803" t="s">
        <v>6322</v>
      </c>
      <c r="F4803" t="s">
        <v>19511</v>
      </c>
      <c r="G4803" t="s">
        <v>6315</v>
      </c>
    </row>
    <row r="4804" spans="1:7" x14ac:dyDescent="0.2">
      <c r="A4804" t="s">
        <v>8183</v>
      </c>
      <c r="B4804" t="s">
        <v>17041</v>
      </c>
      <c r="C4804" t="s">
        <v>17042</v>
      </c>
      <c r="D4804" t="s">
        <v>6322</v>
      </c>
      <c r="E4804" t="s">
        <v>6322</v>
      </c>
      <c r="F4804" t="s">
        <v>19511</v>
      </c>
      <c r="G4804" t="s">
        <v>6316</v>
      </c>
    </row>
    <row r="4805" spans="1:7" x14ac:dyDescent="0.2">
      <c r="A4805" t="s">
        <v>8183</v>
      </c>
      <c r="B4805" t="s">
        <v>17043</v>
      </c>
      <c r="C4805" t="s">
        <v>17044</v>
      </c>
      <c r="D4805" t="s">
        <v>6322</v>
      </c>
      <c r="E4805" t="s">
        <v>6322</v>
      </c>
      <c r="F4805" t="s">
        <v>19511</v>
      </c>
      <c r="G4805" t="s">
        <v>6317</v>
      </c>
    </row>
    <row r="4806" spans="1:7" x14ac:dyDescent="0.2">
      <c r="A4806" t="s">
        <v>8216</v>
      </c>
      <c r="B4806" t="s">
        <v>17045</v>
      </c>
      <c r="C4806" t="s">
        <v>6318</v>
      </c>
      <c r="D4806" t="s">
        <v>6322</v>
      </c>
      <c r="E4806" t="s">
        <v>6322</v>
      </c>
      <c r="F4806" t="s">
        <v>19511</v>
      </c>
      <c r="G4806" t="s">
        <v>6319</v>
      </c>
    </row>
    <row r="4807" spans="1:7" x14ac:dyDescent="0.2">
      <c r="A4807" t="s">
        <v>8183</v>
      </c>
      <c r="B4807" t="s">
        <v>11662</v>
      </c>
      <c r="C4807" t="s">
        <v>17046</v>
      </c>
      <c r="D4807" t="s">
        <v>6322</v>
      </c>
      <c r="E4807" t="s">
        <v>17047</v>
      </c>
      <c r="F4807" t="s">
        <v>6320</v>
      </c>
      <c r="G4807" t="s">
        <v>6321</v>
      </c>
    </row>
    <row r="4808" spans="1:7" x14ac:dyDescent="0.2">
      <c r="A4808" t="s">
        <v>8186</v>
      </c>
      <c r="B4808" t="s">
        <v>17048</v>
      </c>
      <c r="C4808" t="s">
        <v>17049</v>
      </c>
      <c r="D4808" t="s">
        <v>6322</v>
      </c>
      <c r="E4808" t="s">
        <v>6322</v>
      </c>
      <c r="F4808" t="s">
        <v>6323</v>
      </c>
      <c r="G4808" t="s">
        <v>6324</v>
      </c>
    </row>
    <row r="4809" spans="1:7" x14ac:dyDescent="0.2">
      <c r="A4809" t="s">
        <v>8177</v>
      </c>
      <c r="B4809" t="s">
        <v>17050</v>
      </c>
      <c r="C4809" t="s">
        <v>17051</v>
      </c>
      <c r="D4809" t="s">
        <v>6377</v>
      </c>
      <c r="E4809" t="s">
        <v>6377</v>
      </c>
      <c r="F4809" t="s">
        <v>19511</v>
      </c>
      <c r="G4809" t="s">
        <v>6325</v>
      </c>
    </row>
    <row r="4810" spans="1:7" x14ac:dyDescent="0.2">
      <c r="A4810" t="s">
        <v>8183</v>
      </c>
      <c r="B4810" t="s">
        <v>17052</v>
      </c>
      <c r="C4810" t="s">
        <v>17053</v>
      </c>
      <c r="D4810" t="s">
        <v>6377</v>
      </c>
      <c r="E4810" t="s">
        <v>6377</v>
      </c>
      <c r="F4810" t="s">
        <v>6326</v>
      </c>
      <c r="G4810" t="s">
        <v>6327</v>
      </c>
    </row>
    <row r="4811" spans="1:7" x14ac:dyDescent="0.2">
      <c r="A4811" t="s">
        <v>8177</v>
      </c>
      <c r="B4811" t="s">
        <v>17054</v>
      </c>
      <c r="C4811" t="s">
        <v>17055</v>
      </c>
      <c r="D4811" t="s">
        <v>6377</v>
      </c>
      <c r="E4811" t="s">
        <v>6377</v>
      </c>
      <c r="F4811" t="s">
        <v>19511</v>
      </c>
      <c r="G4811" t="s">
        <v>6328</v>
      </c>
    </row>
    <row r="4812" spans="1:7" x14ac:dyDescent="0.2">
      <c r="A4812" t="s">
        <v>8183</v>
      </c>
      <c r="B4812" t="s">
        <v>17056</v>
      </c>
      <c r="C4812" t="s">
        <v>6329</v>
      </c>
      <c r="D4812" t="s">
        <v>6377</v>
      </c>
      <c r="E4812" t="s">
        <v>6377</v>
      </c>
      <c r="F4812" t="s">
        <v>6330</v>
      </c>
      <c r="G4812" t="s">
        <v>6331</v>
      </c>
    </row>
    <row r="4813" spans="1:7" x14ac:dyDescent="0.2">
      <c r="A4813" t="s">
        <v>8216</v>
      </c>
      <c r="B4813" t="s">
        <v>17057</v>
      </c>
      <c r="C4813" t="s">
        <v>17058</v>
      </c>
      <c r="D4813" t="s">
        <v>6377</v>
      </c>
      <c r="E4813" t="s">
        <v>6377</v>
      </c>
      <c r="F4813" t="s">
        <v>19511</v>
      </c>
      <c r="G4813" t="s">
        <v>6332</v>
      </c>
    </row>
    <row r="4814" spans="1:7" x14ac:dyDescent="0.2">
      <c r="A4814" t="s">
        <v>8216</v>
      </c>
      <c r="B4814" t="s">
        <v>17059</v>
      </c>
      <c r="C4814" t="s">
        <v>6333</v>
      </c>
      <c r="D4814" t="s">
        <v>6377</v>
      </c>
      <c r="E4814" t="s">
        <v>6377</v>
      </c>
      <c r="F4814" t="s">
        <v>19511</v>
      </c>
      <c r="G4814" t="s">
        <v>6334</v>
      </c>
    </row>
    <row r="4815" spans="1:7" x14ac:dyDescent="0.2">
      <c r="A4815" t="s">
        <v>8216</v>
      </c>
      <c r="B4815" t="s">
        <v>17060</v>
      </c>
      <c r="C4815" t="s">
        <v>6335</v>
      </c>
      <c r="D4815" t="s">
        <v>6377</v>
      </c>
      <c r="E4815" t="s">
        <v>17061</v>
      </c>
      <c r="F4815" t="s">
        <v>6336</v>
      </c>
      <c r="G4815" t="s">
        <v>6337</v>
      </c>
    </row>
    <row r="4816" spans="1:7" x14ac:dyDescent="0.2">
      <c r="A4816" t="s">
        <v>8216</v>
      </c>
      <c r="B4816" t="s">
        <v>17062</v>
      </c>
      <c r="C4816" t="s">
        <v>6338</v>
      </c>
      <c r="D4816" t="s">
        <v>6377</v>
      </c>
      <c r="E4816" t="s">
        <v>6377</v>
      </c>
      <c r="F4816" t="s">
        <v>19511</v>
      </c>
      <c r="G4816" t="s">
        <v>19511</v>
      </c>
    </row>
    <row r="4817" spans="1:7" x14ac:dyDescent="0.2">
      <c r="A4817" t="s">
        <v>8582</v>
      </c>
      <c r="B4817" t="s">
        <v>17063</v>
      </c>
      <c r="C4817" t="s">
        <v>17064</v>
      </c>
      <c r="D4817" t="s">
        <v>6377</v>
      </c>
      <c r="E4817" t="s">
        <v>19511</v>
      </c>
      <c r="F4817" t="s">
        <v>19511</v>
      </c>
      <c r="G4817" t="s">
        <v>19511</v>
      </c>
    </row>
    <row r="4818" spans="1:7" x14ac:dyDescent="0.2">
      <c r="A4818" t="s">
        <v>8582</v>
      </c>
      <c r="B4818" t="s">
        <v>13677</v>
      </c>
      <c r="C4818" t="s">
        <v>17065</v>
      </c>
      <c r="D4818" t="s">
        <v>6377</v>
      </c>
      <c r="E4818" t="s">
        <v>17066</v>
      </c>
      <c r="F4818" t="s">
        <v>19511</v>
      </c>
      <c r="G4818" t="s">
        <v>6339</v>
      </c>
    </row>
    <row r="4819" spans="1:7" x14ac:dyDescent="0.2">
      <c r="A4819" t="s">
        <v>8582</v>
      </c>
      <c r="B4819" t="s">
        <v>17067</v>
      </c>
      <c r="C4819" t="s">
        <v>17068</v>
      </c>
      <c r="D4819" t="s">
        <v>6377</v>
      </c>
      <c r="E4819" t="s">
        <v>2711</v>
      </c>
      <c r="F4819" t="s">
        <v>19511</v>
      </c>
      <c r="G4819" t="s">
        <v>19511</v>
      </c>
    </row>
    <row r="4820" spans="1:7" x14ac:dyDescent="0.2">
      <c r="A4820" t="s">
        <v>8582</v>
      </c>
      <c r="B4820" t="s">
        <v>11699</v>
      </c>
      <c r="C4820" t="s">
        <v>17069</v>
      </c>
      <c r="D4820" t="s">
        <v>6377</v>
      </c>
      <c r="E4820" t="s">
        <v>19511</v>
      </c>
      <c r="F4820" t="s">
        <v>19511</v>
      </c>
      <c r="G4820" t="s">
        <v>6340</v>
      </c>
    </row>
    <row r="4821" spans="1:7" x14ac:dyDescent="0.2">
      <c r="A4821" t="s">
        <v>8216</v>
      </c>
      <c r="B4821" t="s">
        <v>12991</v>
      </c>
      <c r="C4821" t="s">
        <v>17070</v>
      </c>
      <c r="D4821" t="s">
        <v>6377</v>
      </c>
      <c r="E4821" t="s">
        <v>6377</v>
      </c>
      <c r="F4821" t="s">
        <v>6341</v>
      </c>
      <c r="G4821" t="s">
        <v>6342</v>
      </c>
    </row>
    <row r="4822" spans="1:7" x14ac:dyDescent="0.2">
      <c r="A4822" t="s">
        <v>8183</v>
      </c>
      <c r="B4822" t="s">
        <v>17071</v>
      </c>
      <c r="C4822" t="s">
        <v>17072</v>
      </c>
      <c r="D4822" t="s">
        <v>6377</v>
      </c>
      <c r="E4822" t="s">
        <v>6377</v>
      </c>
      <c r="F4822" t="s">
        <v>6343</v>
      </c>
      <c r="G4822" t="s">
        <v>6344</v>
      </c>
    </row>
    <row r="4823" spans="1:7" x14ac:dyDescent="0.2">
      <c r="A4823" t="s">
        <v>8186</v>
      </c>
      <c r="B4823" t="s">
        <v>17073</v>
      </c>
      <c r="C4823" t="s">
        <v>6345</v>
      </c>
      <c r="D4823" t="s">
        <v>6377</v>
      </c>
      <c r="E4823" t="s">
        <v>6377</v>
      </c>
      <c r="F4823" t="s">
        <v>6346</v>
      </c>
      <c r="G4823" t="s">
        <v>19511</v>
      </c>
    </row>
    <row r="4824" spans="1:7" x14ac:dyDescent="0.2">
      <c r="A4824" t="s">
        <v>8417</v>
      </c>
      <c r="B4824" t="s">
        <v>17074</v>
      </c>
      <c r="C4824" t="s">
        <v>17075</v>
      </c>
      <c r="D4824" t="s">
        <v>6377</v>
      </c>
      <c r="E4824" t="s">
        <v>6377</v>
      </c>
      <c r="F4824" t="s">
        <v>6347</v>
      </c>
      <c r="G4824" t="s">
        <v>6348</v>
      </c>
    </row>
    <row r="4825" spans="1:7" x14ac:dyDescent="0.2">
      <c r="A4825" t="s">
        <v>8582</v>
      </c>
      <c r="B4825" t="s">
        <v>17076</v>
      </c>
      <c r="C4825" t="s">
        <v>6349</v>
      </c>
      <c r="D4825" t="s">
        <v>6377</v>
      </c>
      <c r="E4825" t="s">
        <v>19511</v>
      </c>
      <c r="F4825" t="s">
        <v>6351</v>
      </c>
      <c r="G4825" t="s">
        <v>6350</v>
      </c>
    </row>
    <row r="4826" spans="1:7" x14ac:dyDescent="0.2">
      <c r="A4826" t="s">
        <v>8582</v>
      </c>
      <c r="B4826" t="s">
        <v>17077</v>
      </c>
      <c r="C4826" t="s">
        <v>6354</v>
      </c>
      <c r="D4826" t="s">
        <v>6377</v>
      </c>
      <c r="E4826" t="s">
        <v>6377</v>
      </c>
      <c r="F4826" t="s">
        <v>19511</v>
      </c>
      <c r="G4826" t="s">
        <v>6352</v>
      </c>
    </row>
    <row r="4827" spans="1:7" x14ac:dyDescent="0.2">
      <c r="A4827" t="s">
        <v>8582</v>
      </c>
      <c r="B4827" t="s">
        <v>17078</v>
      </c>
      <c r="C4827" t="s">
        <v>17079</v>
      </c>
      <c r="D4827" t="s">
        <v>6377</v>
      </c>
      <c r="E4827" t="s">
        <v>6377</v>
      </c>
      <c r="F4827" t="s">
        <v>19511</v>
      </c>
      <c r="G4827" t="s">
        <v>6352</v>
      </c>
    </row>
    <row r="4828" spans="1:7" x14ac:dyDescent="0.2">
      <c r="A4828" t="s">
        <v>8582</v>
      </c>
      <c r="B4828" t="s">
        <v>17080</v>
      </c>
      <c r="C4828" t="s">
        <v>17081</v>
      </c>
      <c r="D4828" t="s">
        <v>6377</v>
      </c>
      <c r="E4828" t="s">
        <v>6377</v>
      </c>
      <c r="F4828" t="s">
        <v>19511</v>
      </c>
      <c r="G4828" t="s">
        <v>19511</v>
      </c>
    </row>
    <row r="4829" spans="1:7" x14ac:dyDescent="0.2">
      <c r="A4829" t="s">
        <v>8582</v>
      </c>
      <c r="B4829" t="s">
        <v>17082</v>
      </c>
      <c r="C4829" t="s">
        <v>17083</v>
      </c>
      <c r="D4829" t="s">
        <v>6377</v>
      </c>
      <c r="E4829" t="s">
        <v>6377</v>
      </c>
      <c r="F4829" t="s">
        <v>19511</v>
      </c>
      <c r="G4829" t="s">
        <v>19511</v>
      </c>
    </row>
    <row r="4830" spans="1:7" x14ac:dyDescent="0.2">
      <c r="A4830" t="s">
        <v>8582</v>
      </c>
      <c r="B4830" t="s">
        <v>17084</v>
      </c>
      <c r="C4830" t="s">
        <v>6354</v>
      </c>
      <c r="D4830" t="s">
        <v>6377</v>
      </c>
      <c r="E4830" t="s">
        <v>6377</v>
      </c>
      <c r="F4830" t="s">
        <v>19511</v>
      </c>
      <c r="G4830" t="s">
        <v>19511</v>
      </c>
    </row>
    <row r="4831" spans="1:7" x14ac:dyDescent="0.2">
      <c r="A4831" t="s">
        <v>8582</v>
      </c>
      <c r="B4831" t="s">
        <v>17085</v>
      </c>
      <c r="C4831" t="s">
        <v>17079</v>
      </c>
      <c r="D4831" t="s">
        <v>6377</v>
      </c>
      <c r="E4831" t="s">
        <v>6377</v>
      </c>
      <c r="F4831" t="s">
        <v>19511</v>
      </c>
      <c r="G4831" t="s">
        <v>6352</v>
      </c>
    </row>
    <row r="4832" spans="1:7" x14ac:dyDescent="0.2">
      <c r="A4832" t="s">
        <v>8582</v>
      </c>
      <c r="B4832" t="s">
        <v>17086</v>
      </c>
      <c r="C4832" t="s">
        <v>17087</v>
      </c>
      <c r="D4832" t="s">
        <v>6377</v>
      </c>
      <c r="E4832" t="s">
        <v>6377</v>
      </c>
      <c r="F4832" t="s">
        <v>19511</v>
      </c>
      <c r="G4832" t="s">
        <v>6353</v>
      </c>
    </row>
    <row r="4833" spans="1:7" x14ac:dyDescent="0.2">
      <c r="A4833" t="s">
        <v>8582</v>
      </c>
      <c r="B4833" t="s">
        <v>17088</v>
      </c>
      <c r="C4833" t="s">
        <v>6354</v>
      </c>
      <c r="D4833" t="s">
        <v>6377</v>
      </c>
      <c r="E4833" t="s">
        <v>6377</v>
      </c>
      <c r="F4833" t="s">
        <v>6351</v>
      </c>
      <c r="G4833" t="s">
        <v>6350</v>
      </c>
    </row>
    <row r="4834" spans="1:7" x14ac:dyDescent="0.2">
      <c r="A4834" t="s">
        <v>8582</v>
      </c>
      <c r="B4834" t="s">
        <v>17089</v>
      </c>
      <c r="C4834" t="s">
        <v>17090</v>
      </c>
      <c r="D4834" t="s">
        <v>6377</v>
      </c>
      <c r="E4834" t="s">
        <v>6377</v>
      </c>
      <c r="F4834" t="s">
        <v>19511</v>
      </c>
      <c r="G4834" t="s">
        <v>6355</v>
      </c>
    </row>
    <row r="4835" spans="1:7" x14ac:dyDescent="0.2">
      <c r="A4835" t="s">
        <v>8582</v>
      </c>
      <c r="B4835" t="s">
        <v>17091</v>
      </c>
      <c r="C4835" t="s">
        <v>17090</v>
      </c>
      <c r="D4835" t="s">
        <v>6377</v>
      </c>
      <c r="E4835" t="s">
        <v>6377</v>
      </c>
      <c r="F4835" t="s">
        <v>19511</v>
      </c>
      <c r="G4835" t="s">
        <v>6356</v>
      </c>
    </row>
    <row r="4836" spans="1:7" x14ac:dyDescent="0.2">
      <c r="A4836" t="s">
        <v>8582</v>
      </c>
      <c r="B4836" t="s">
        <v>17092</v>
      </c>
      <c r="C4836" t="s">
        <v>6354</v>
      </c>
      <c r="D4836" t="s">
        <v>6377</v>
      </c>
      <c r="E4836" t="s">
        <v>6377</v>
      </c>
      <c r="F4836" t="s">
        <v>19511</v>
      </c>
      <c r="G4836" t="s">
        <v>6357</v>
      </c>
    </row>
    <row r="4837" spans="1:7" x14ac:dyDescent="0.2">
      <c r="A4837" t="s">
        <v>8582</v>
      </c>
      <c r="B4837" t="s">
        <v>17093</v>
      </c>
      <c r="C4837" t="s">
        <v>6354</v>
      </c>
      <c r="D4837" t="s">
        <v>6377</v>
      </c>
      <c r="E4837" t="s">
        <v>6377</v>
      </c>
      <c r="F4837" t="s">
        <v>19511</v>
      </c>
      <c r="G4837" t="s">
        <v>6358</v>
      </c>
    </row>
    <row r="4838" spans="1:7" x14ac:dyDescent="0.2">
      <c r="A4838" t="s">
        <v>8582</v>
      </c>
      <c r="B4838" t="s">
        <v>17094</v>
      </c>
      <c r="C4838" t="s">
        <v>6354</v>
      </c>
      <c r="D4838" t="s">
        <v>6377</v>
      </c>
      <c r="E4838" t="s">
        <v>6377</v>
      </c>
      <c r="F4838" t="s">
        <v>19511</v>
      </c>
      <c r="G4838" t="s">
        <v>19511</v>
      </c>
    </row>
    <row r="4839" spans="1:7" x14ac:dyDescent="0.2">
      <c r="A4839" t="s">
        <v>8582</v>
      </c>
      <c r="B4839" t="s">
        <v>17095</v>
      </c>
      <c r="C4839" t="s">
        <v>6359</v>
      </c>
      <c r="D4839" t="s">
        <v>6377</v>
      </c>
      <c r="E4839" t="s">
        <v>6377</v>
      </c>
      <c r="F4839" t="s">
        <v>19511</v>
      </c>
      <c r="G4839" t="s">
        <v>19511</v>
      </c>
    </row>
    <row r="4840" spans="1:7" x14ac:dyDescent="0.2">
      <c r="A4840" t="s">
        <v>8582</v>
      </c>
      <c r="B4840" t="s">
        <v>11432</v>
      </c>
      <c r="C4840" t="s">
        <v>17090</v>
      </c>
      <c r="D4840" t="s">
        <v>6377</v>
      </c>
      <c r="E4840" t="s">
        <v>6377</v>
      </c>
      <c r="F4840" t="s">
        <v>19511</v>
      </c>
      <c r="G4840" t="s">
        <v>6360</v>
      </c>
    </row>
    <row r="4841" spans="1:7" x14ac:dyDescent="0.2">
      <c r="A4841" t="s">
        <v>8582</v>
      </c>
      <c r="B4841" t="s">
        <v>17096</v>
      </c>
      <c r="C4841" t="s">
        <v>6354</v>
      </c>
      <c r="D4841" t="s">
        <v>6377</v>
      </c>
      <c r="E4841" t="s">
        <v>6377</v>
      </c>
      <c r="F4841" t="s">
        <v>19511</v>
      </c>
      <c r="G4841" t="s">
        <v>19511</v>
      </c>
    </row>
    <row r="4842" spans="1:7" x14ac:dyDescent="0.2">
      <c r="A4842" t="s">
        <v>8582</v>
      </c>
      <c r="B4842" t="s">
        <v>17097</v>
      </c>
      <c r="C4842" t="s">
        <v>17098</v>
      </c>
      <c r="D4842" t="s">
        <v>6377</v>
      </c>
      <c r="E4842" t="s">
        <v>6377</v>
      </c>
      <c r="F4842" t="s">
        <v>19511</v>
      </c>
      <c r="G4842" t="s">
        <v>19511</v>
      </c>
    </row>
    <row r="4843" spans="1:7" x14ac:dyDescent="0.2">
      <c r="A4843" t="s">
        <v>8582</v>
      </c>
      <c r="B4843" t="s">
        <v>17099</v>
      </c>
      <c r="C4843" t="s">
        <v>17098</v>
      </c>
      <c r="D4843" t="s">
        <v>6377</v>
      </c>
      <c r="E4843" t="s">
        <v>6377</v>
      </c>
      <c r="F4843" t="s">
        <v>6362</v>
      </c>
      <c r="G4843" t="s">
        <v>6361</v>
      </c>
    </row>
    <row r="4844" spans="1:7" x14ac:dyDescent="0.2">
      <c r="A4844" t="s">
        <v>8523</v>
      </c>
      <c r="B4844" t="s">
        <v>17100</v>
      </c>
      <c r="C4844" t="s">
        <v>17101</v>
      </c>
      <c r="D4844" t="s">
        <v>6377</v>
      </c>
      <c r="E4844" t="s">
        <v>6377</v>
      </c>
      <c r="F4844" t="s">
        <v>6363</v>
      </c>
      <c r="G4844" t="s">
        <v>6364</v>
      </c>
    </row>
    <row r="4845" spans="1:7" x14ac:dyDescent="0.2">
      <c r="A4845" t="s">
        <v>8177</v>
      </c>
      <c r="B4845" t="s">
        <v>13716</v>
      </c>
      <c r="C4845" t="s">
        <v>17102</v>
      </c>
      <c r="D4845" t="s">
        <v>6377</v>
      </c>
      <c r="E4845" t="s">
        <v>6377</v>
      </c>
      <c r="F4845" t="s">
        <v>6365</v>
      </c>
      <c r="G4845" t="s">
        <v>6366</v>
      </c>
    </row>
    <row r="4846" spans="1:7" x14ac:dyDescent="0.2">
      <c r="A4846" t="s">
        <v>8177</v>
      </c>
      <c r="B4846" t="s">
        <v>17063</v>
      </c>
      <c r="C4846" t="s">
        <v>17103</v>
      </c>
      <c r="D4846" t="s">
        <v>6377</v>
      </c>
      <c r="E4846" t="s">
        <v>6377</v>
      </c>
      <c r="F4846" t="s">
        <v>6367</v>
      </c>
      <c r="G4846" t="s">
        <v>6368</v>
      </c>
    </row>
    <row r="4847" spans="1:7" x14ac:dyDescent="0.2">
      <c r="A4847" t="s">
        <v>8177</v>
      </c>
      <c r="B4847" t="s">
        <v>17067</v>
      </c>
      <c r="C4847" t="s">
        <v>17104</v>
      </c>
      <c r="D4847" t="s">
        <v>6377</v>
      </c>
      <c r="E4847" t="s">
        <v>6377</v>
      </c>
      <c r="F4847" t="s">
        <v>19511</v>
      </c>
      <c r="G4847" t="s">
        <v>19511</v>
      </c>
    </row>
    <row r="4848" spans="1:7" x14ac:dyDescent="0.2">
      <c r="A4848" t="s">
        <v>8177</v>
      </c>
      <c r="B4848" t="s">
        <v>17105</v>
      </c>
      <c r="C4848" t="s">
        <v>17106</v>
      </c>
      <c r="D4848" t="s">
        <v>6377</v>
      </c>
      <c r="E4848" t="s">
        <v>6377</v>
      </c>
      <c r="F4848" t="s">
        <v>6369</v>
      </c>
      <c r="G4848" t="s">
        <v>6353</v>
      </c>
    </row>
    <row r="4849" spans="1:7" x14ac:dyDescent="0.2">
      <c r="A4849" t="s">
        <v>8177</v>
      </c>
      <c r="B4849" t="s">
        <v>17107</v>
      </c>
      <c r="C4849" t="s">
        <v>17108</v>
      </c>
      <c r="D4849" t="s">
        <v>6377</v>
      </c>
      <c r="E4849" t="s">
        <v>6377</v>
      </c>
      <c r="F4849" t="s">
        <v>6370</v>
      </c>
      <c r="G4849" t="s">
        <v>6371</v>
      </c>
    </row>
    <row r="4850" spans="1:7" x14ac:dyDescent="0.2">
      <c r="A4850" t="s">
        <v>8177</v>
      </c>
      <c r="B4850" t="s">
        <v>17109</v>
      </c>
      <c r="C4850" t="s">
        <v>17110</v>
      </c>
      <c r="D4850" t="s">
        <v>6377</v>
      </c>
      <c r="E4850" t="s">
        <v>6377</v>
      </c>
      <c r="F4850" t="s">
        <v>6362</v>
      </c>
      <c r="G4850" t="s">
        <v>6372</v>
      </c>
    </row>
    <row r="4851" spans="1:7" x14ac:dyDescent="0.2">
      <c r="A4851" t="s">
        <v>8177</v>
      </c>
      <c r="B4851" t="s">
        <v>14391</v>
      </c>
      <c r="C4851" t="s">
        <v>19511</v>
      </c>
      <c r="D4851" t="s">
        <v>6377</v>
      </c>
      <c r="E4851" t="s">
        <v>6377</v>
      </c>
      <c r="F4851" t="s">
        <v>6373</v>
      </c>
      <c r="G4851" t="s">
        <v>6374</v>
      </c>
    </row>
    <row r="4852" spans="1:7" x14ac:dyDescent="0.2">
      <c r="A4852" t="s">
        <v>8177</v>
      </c>
      <c r="B4852" t="s">
        <v>17111</v>
      </c>
      <c r="C4852" t="s">
        <v>17112</v>
      </c>
      <c r="D4852" t="s">
        <v>6377</v>
      </c>
      <c r="E4852" t="s">
        <v>6377</v>
      </c>
      <c r="F4852" t="s">
        <v>6375</v>
      </c>
      <c r="G4852" t="s">
        <v>6376</v>
      </c>
    </row>
    <row r="4853" spans="1:7" x14ac:dyDescent="0.2">
      <c r="A4853" t="s">
        <v>8186</v>
      </c>
      <c r="B4853" t="s">
        <v>17113</v>
      </c>
      <c r="C4853" t="s">
        <v>17114</v>
      </c>
      <c r="D4853" t="s">
        <v>6377</v>
      </c>
      <c r="E4853" t="s">
        <v>6377</v>
      </c>
      <c r="F4853" t="s">
        <v>19511</v>
      </c>
      <c r="G4853" t="s">
        <v>19511</v>
      </c>
    </row>
    <row r="4854" spans="1:7" x14ac:dyDescent="0.2">
      <c r="A4854" t="s">
        <v>8186</v>
      </c>
      <c r="B4854" t="s">
        <v>17115</v>
      </c>
      <c r="C4854" t="s">
        <v>19511</v>
      </c>
      <c r="D4854" t="s">
        <v>6377</v>
      </c>
      <c r="E4854" t="s">
        <v>6377</v>
      </c>
      <c r="F4854" t="s">
        <v>6378</v>
      </c>
      <c r="G4854" t="s">
        <v>6379</v>
      </c>
    </row>
    <row r="4855" spans="1:7" x14ac:dyDescent="0.2">
      <c r="A4855" t="s">
        <v>8186</v>
      </c>
      <c r="B4855" t="s">
        <v>17116</v>
      </c>
      <c r="C4855" t="s">
        <v>17117</v>
      </c>
      <c r="D4855" t="s">
        <v>6377</v>
      </c>
      <c r="E4855" t="s">
        <v>6377</v>
      </c>
      <c r="F4855" t="s">
        <v>6380</v>
      </c>
      <c r="G4855" t="s">
        <v>6381</v>
      </c>
    </row>
    <row r="4856" spans="1:7" x14ac:dyDescent="0.2">
      <c r="A4856" t="s">
        <v>8523</v>
      </c>
      <c r="B4856" t="s">
        <v>17118</v>
      </c>
      <c r="C4856" t="s">
        <v>17119</v>
      </c>
      <c r="D4856" t="s">
        <v>6377</v>
      </c>
      <c r="E4856" t="s">
        <v>6377</v>
      </c>
      <c r="F4856" t="s">
        <v>6382</v>
      </c>
      <c r="G4856" t="s">
        <v>6383</v>
      </c>
    </row>
    <row r="4857" spans="1:7" x14ac:dyDescent="0.2">
      <c r="A4857" t="s">
        <v>8523</v>
      </c>
      <c r="B4857" t="s">
        <v>17120</v>
      </c>
      <c r="C4857" t="s">
        <v>17101</v>
      </c>
      <c r="D4857" t="s">
        <v>6377</v>
      </c>
      <c r="E4857" t="s">
        <v>6377</v>
      </c>
      <c r="F4857" t="s">
        <v>6363</v>
      </c>
      <c r="G4857" t="s">
        <v>6364</v>
      </c>
    </row>
    <row r="4858" spans="1:7" x14ac:dyDescent="0.2">
      <c r="A4858" t="s">
        <v>8523</v>
      </c>
      <c r="B4858" t="s">
        <v>14391</v>
      </c>
      <c r="C4858" t="s">
        <v>17121</v>
      </c>
      <c r="D4858" t="s">
        <v>6377</v>
      </c>
      <c r="E4858" t="s">
        <v>6377</v>
      </c>
      <c r="F4858" t="s">
        <v>6373</v>
      </c>
      <c r="G4858" t="s">
        <v>6374</v>
      </c>
    </row>
    <row r="4859" spans="1:7" x14ac:dyDescent="0.2">
      <c r="A4859" t="s">
        <v>8523</v>
      </c>
      <c r="B4859" t="s">
        <v>17122</v>
      </c>
      <c r="C4859" t="s">
        <v>17123</v>
      </c>
      <c r="D4859" t="s">
        <v>6377</v>
      </c>
      <c r="E4859" t="s">
        <v>6377</v>
      </c>
      <c r="F4859" t="s">
        <v>6384</v>
      </c>
      <c r="G4859" t="s">
        <v>6385</v>
      </c>
    </row>
    <row r="4860" spans="1:7" x14ac:dyDescent="0.2">
      <c r="A4860" t="s">
        <v>8216</v>
      </c>
      <c r="B4860" t="s">
        <v>17124</v>
      </c>
      <c r="C4860" t="s">
        <v>17125</v>
      </c>
      <c r="D4860" t="s">
        <v>6377</v>
      </c>
      <c r="E4860" t="s">
        <v>6377</v>
      </c>
      <c r="F4860" t="s">
        <v>6386</v>
      </c>
      <c r="G4860" t="s">
        <v>6387</v>
      </c>
    </row>
    <row r="4861" spans="1:7" x14ac:dyDescent="0.2">
      <c r="A4861" t="s">
        <v>8523</v>
      </c>
      <c r="B4861" t="s">
        <v>17126</v>
      </c>
      <c r="C4861" t="s">
        <v>17127</v>
      </c>
      <c r="D4861" t="s">
        <v>6377</v>
      </c>
      <c r="E4861" t="s">
        <v>6377</v>
      </c>
      <c r="F4861" t="s">
        <v>6388</v>
      </c>
      <c r="G4861" t="s">
        <v>6389</v>
      </c>
    </row>
    <row r="4862" spans="1:7" x14ac:dyDescent="0.2">
      <c r="A4862" t="s">
        <v>8183</v>
      </c>
      <c r="B4862" t="s">
        <v>17128</v>
      </c>
      <c r="C4862" t="s">
        <v>17129</v>
      </c>
      <c r="D4862" t="s">
        <v>6377</v>
      </c>
      <c r="E4862" t="s">
        <v>19511</v>
      </c>
      <c r="F4862" t="s">
        <v>19511</v>
      </c>
      <c r="G4862" t="s">
        <v>6390</v>
      </c>
    </row>
    <row r="4863" spans="1:7" x14ac:dyDescent="0.2">
      <c r="A4863" t="s">
        <v>8177</v>
      </c>
      <c r="B4863" t="s">
        <v>17130</v>
      </c>
      <c r="C4863" t="s">
        <v>17131</v>
      </c>
      <c r="D4863" t="s">
        <v>6377</v>
      </c>
      <c r="E4863" t="s">
        <v>6377</v>
      </c>
      <c r="F4863" t="s">
        <v>6391</v>
      </c>
      <c r="G4863" t="s">
        <v>6392</v>
      </c>
    </row>
    <row r="4864" spans="1:7" x14ac:dyDescent="0.2">
      <c r="A4864" t="s">
        <v>11789</v>
      </c>
      <c r="B4864" t="s">
        <v>17132</v>
      </c>
      <c r="C4864" t="s">
        <v>17133</v>
      </c>
      <c r="D4864" t="s">
        <v>6377</v>
      </c>
      <c r="E4864" t="s">
        <v>6377</v>
      </c>
      <c r="F4864" t="s">
        <v>6393</v>
      </c>
      <c r="G4864" t="s">
        <v>6394</v>
      </c>
    </row>
    <row r="4865" spans="1:7" x14ac:dyDescent="0.2">
      <c r="A4865" t="s">
        <v>8183</v>
      </c>
      <c r="B4865" t="s">
        <v>17134</v>
      </c>
      <c r="C4865" t="s">
        <v>17135</v>
      </c>
      <c r="D4865" t="s">
        <v>6377</v>
      </c>
      <c r="E4865" t="s">
        <v>19511</v>
      </c>
      <c r="F4865" t="s">
        <v>19511</v>
      </c>
      <c r="G4865" t="s">
        <v>6395</v>
      </c>
    </row>
    <row r="4866" spans="1:7" x14ac:dyDescent="0.2">
      <c r="A4866" t="s">
        <v>8582</v>
      </c>
      <c r="B4866" t="s">
        <v>17136</v>
      </c>
      <c r="C4866" t="s">
        <v>19511</v>
      </c>
      <c r="D4866" t="s">
        <v>6377</v>
      </c>
      <c r="E4866" t="s">
        <v>19511</v>
      </c>
      <c r="F4866" t="s">
        <v>6396</v>
      </c>
      <c r="G4866" t="s">
        <v>6352</v>
      </c>
    </row>
    <row r="4867" spans="1:7" x14ac:dyDescent="0.2">
      <c r="A4867" t="s">
        <v>8174</v>
      </c>
      <c r="B4867" t="s">
        <v>17137</v>
      </c>
      <c r="C4867" t="s">
        <v>17138</v>
      </c>
      <c r="D4867" t="s">
        <v>6377</v>
      </c>
      <c r="E4867" t="s">
        <v>19511</v>
      </c>
      <c r="F4867" t="s">
        <v>19511</v>
      </c>
      <c r="G4867" t="s">
        <v>6397</v>
      </c>
    </row>
    <row r="4868" spans="1:7" x14ac:dyDescent="0.2">
      <c r="A4868" t="s">
        <v>8285</v>
      </c>
      <c r="B4868" t="s">
        <v>16605</v>
      </c>
      <c r="C4868" t="s">
        <v>17139</v>
      </c>
      <c r="D4868" t="s">
        <v>6377</v>
      </c>
      <c r="E4868" t="s">
        <v>6377</v>
      </c>
      <c r="F4868" t="s">
        <v>6398</v>
      </c>
      <c r="G4868" t="s">
        <v>6399</v>
      </c>
    </row>
    <row r="4869" spans="1:7" x14ac:dyDescent="0.2">
      <c r="A4869" t="s">
        <v>8582</v>
      </c>
      <c r="B4869" t="s">
        <v>17140</v>
      </c>
      <c r="C4869" t="s">
        <v>6400</v>
      </c>
      <c r="D4869" t="s">
        <v>6377</v>
      </c>
      <c r="E4869" t="s">
        <v>19511</v>
      </c>
      <c r="F4869" t="s">
        <v>6402</v>
      </c>
      <c r="G4869" t="s">
        <v>6401</v>
      </c>
    </row>
    <row r="4870" spans="1:7" x14ac:dyDescent="0.2">
      <c r="A4870" t="s">
        <v>8582</v>
      </c>
      <c r="B4870" t="s">
        <v>17141</v>
      </c>
      <c r="C4870" t="s">
        <v>17142</v>
      </c>
      <c r="D4870" t="s">
        <v>6377</v>
      </c>
      <c r="E4870" t="s">
        <v>19511</v>
      </c>
      <c r="F4870" t="s">
        <v>19511</v>
      </c>
      <c r="G4870" t="s">
        <v>6403</v>
      </c>
    </row>
    <row r="4871" spans="1:7" x14ac:dyDescent="0.2">
      <c r="A4871" t="s">
        <v>8582</v>
      </c>
      <c r="B4871" t="s">
        <v>17107</v>
      </c>
      <c r="C4871" t="s">
        <v>19511</v>
      </c>
      <c r="D4871" t="s">
        <v>6377</v>
      </c>
      <c r="E4871" t="s">
        <v>19511</v>
      </c>
      <c r="F4871" t="s">
        <v>6370</v>
      </c>
      <c r="G4871" t="s">
        <v>6371</v>
      </c>
    </row>
    <row r="4872" spans="1:7" x14ac:dyDescent="0.2">
      <c r="A4872" t="s">
        <v>8177</v>
      </c>
      <c r="B4872" t="s">
        <v>17143</v>
      </c>
      <c r="C4872" t="s">
        <v>17144</v>
      </c>
      <c r="D4872" t="s">
        <v>6377</v>
      </c>
      <c r="E4872" t="s">
        <v>19511</v>
      </c>
      <c r="F4872" t="s">
        <v>6402</v>
      </c>
      <c r="G4872" t="s">
        <v>6401</v>
      </c>
    </row>
    <row r="4873" spans="1:7" x14ac:dyDescent="0.2">
      <c r="A4873" t="s">
        <v>8523</v>
      </c>
      <c r="B4873" t="s">
        <v>17145</v>
      </c>
      <c r="C4873" t="s">
        <v>17146</v>
      </c>
      <c r="D4873" t="s">
        <v>6377</v>
      </c>
      <c r="E4873" t="s">
        <v>6377</v>
      </c>
      <c r="F4873" t="s">
        <v>19511</v>
      </c>
      <c r="G4873" t="s">
        <v>19511</v>
      </c>
    </row>
    <row r="4874" spans="1:7" x14ac:dyDescent="0.2">
      <c r="A4874" t="s">
        <v>8183</v>
      </c>
      <c r="B4874" t="s">
        <v>17147</v>
      </c>
      <c r="C4874" t="s">
        <v>17148</v>
      </c>
      <c r="D4874" t="s">
        <v>6377</v>
      </c>
      <c r="E4874" t="s">
        <v>6377</v>
      </c>
      <c r="F4874" t="s">
        <v>19511</v>
      </c>
      <c r="G4874" t="s">
        <v>19511</v>
      </c>
    </row>
    <row r="4875" spans="1:7" x14ac:dyDescent="0.2">
      <c r="A4875" t="s">
        <v>8582</v>
      </c>
      <c r="B4875" t="s">
        <v>17149</v>
      </c>
      <c r="C4875" t="s">
        <v>17150</v>
      </c>
      <c r="D4875" t="s">
        <v>6377</v>
      </c>
      <c r="E4875" t="s">
        <v>6377</v>
      </c>
      <c r="F4875" t="s">
        <v>19511</v>
      </c>
      <c r="G4875" t="s">
        <v>6352</v>
      </c>
    </row>
    <row r="4876" spans="1:7" x14ac:dyDescent="0.2">
      <c r="A4876" t="s">
        <v>8582</v>
      </c>
      <c r="B4876" t="s">
        <v>17151</v>
      </c>
      <c r="C4876" t="s">
        <v>17152</v>
      </c>
      <c r="D4876" t="s">
        <v>6377</v>
      </c>
      <c r="E4876" t="s">
        <v>19511</v>
      </c>
      <c r="F4876" t="s">
        <v>19511</v>
      </c>
      <c r="G4876" t="s">
        <v>19511</v>
      </c>
    </row>
    <row r="4877" spans="1:7" x14ac:dyDescent="0.2">
      <c r="A4877" t="s">
        <v>8216</v>
      </c>
      <c r="B4877" t="s">
        <v>17153</v>
      </c>
      <c r="C4877" t="s">
        <v>17154</v>
      </c>
      <c r="D4877" t="s">
        <v>6377</v>
      </c>
      <c r="E4877" t="s">
        <v>6377</v>
      </c>
      <c r="F4877" t="s">
        <v>6404</v>
      </c>
      <c r="G4877" t="s">
        <v>6405</v>
      </c>
    </row>
    <row r="4878" spans="1:7" x14ac:dyDescent="0.2">
      <c r="A4878" t="s">
        <v>8171</v>
      </c>
      <c r="B4878" t="s">
        <v>17155</v>
      </c>
      <c r="C4878" t="s">
        <v>17156</v>
      </c>
      <c r="D4878" t="s">
        <v>6377</v>
      </c>
      <c r="E4878" t="s">
        <v>6377</v>
      </c>
      <c r="F4878" t="s">
        <v>6406</v>
      </c>
      <c r="G4878" t="s">
        <v>6407</v>
      </c>
    </row>
    <row r="4879" spans="1:7" x14ac:dyDescent="0.2">
      <c r="A4879" t="s">
        <v>8582</v>
      </c>
      <c r="B4879" t="s">
        <v>17157</v>
      </c>
      <c r="C4879" t="s">
        <v>19511</v>
      </c>
      <c r="D4879" t="s">
        <v>6377</v>
      </c>
      <c r="E4879" t="s">
        <v>17061</v>
      </c>
      <c r="F4879" t="s">
        <v>19511</v>
      </c>
      <c r="G4879" t="s">
        <v>19511</v>
      </c>
    </row>
    <row r="4880" spans="1:7" x14ac:dyDescent="0.2">
      <c r="A4880" t="s">
        <v>8582</v>
      </c>
      <c r="B4880" t="s">
        <v>17158</v>
      </c>
      <c r="C4880" t="s">
        <v>17159</v>
      </c>
      <c r="D4880" t="s">
        <v>6377</v>
      </c>
      <c r="E4880" t="s">
        <v>6377</v>
      </c>
      <c r="F4880" t="s">
        <v>6409</v>
      </c>
      <c r="G4880" t="s">
        <v>6408</v>
      </c>
    </row>
    <row r="4881" spans="1:7" x14ac:dyDescent="0.2">
      <c r="A4881" t="s">
        <v>8177</v>
      </c>
      <c r="B4881" t="s">
        <v>17160</v>
      </c>
      <c r="C4881" t="s">
        <v>17161</v>
      </c>
      <c r="D4881" t="s">
        <v>17162</v>
      </c>
      <c r="E4881" t="s">
        <v>17162</v>
      </c>
      <c r="F4881" t="s">
        <v>6410</v>
      </c>
      <c r="G4881" t="s">
        <v>6411</v>
      </c>
    </row>
    <row r="4882" spans="1:7" x14ac:dyDescent="0.2">
      <c r="A4882" t="s">
        <v>8171</v>
      </c>
      <c r="B4882" t="s">
        <v>17163</v>
      </c>
      <c r="C4882" t="s">
        <v>17164</v>
      </c>
      <c r="D4882" t="s">
        <v>17162</v>
      </c>
      <c r="E4882" t="s">
        <v>17162</v>
      </c>
      <c r="F4882" t="s">
        <v>6412</v>
      </c>
      <c r="G4882" t="s">
        <v>6413</v>
      </c>
    </row>
    <row r="4883" spans="1:7" x14ac:dyDescent="0.2">
      <c r="A4883" t="s">
        <v>8183</v>
      </c>
      <c r="B4883" t="s">
        <v>15008</v>
      </c>
      <c r="C4883" t="s">
        <v>17165</v>
      </c>
      <c r="D4883" t="s">
        <v>17162</v>
      </c>
      <c r="E4883" t="s">
        <v>17166</v>
      </c>
      <c r="F4883" t="s">
        <v>19511</v>
      </c>
      <c r="G4883" t="s">
        <v>6414</v>
      </c>
    </row>
    <row r="4884" spans="1:7" x14ac:dyDescent="0.2">
      <c r="A4884" t="s">
        <v>8183</v>
      </c>
      <c r="B4884" t="s">
        <v>17167</v>
      </c>
      <c r="C4884" t="s">
        <v>6415</v>
      </c>
      <c r="D4884" t="s">
        <v>17162</v>
      </c>
      <c r="E4884" t="s">
        <v>17162</v>
      </c>
      <c r="F4884" t="s">
        <v>19511</v>
      </c>
      <c r="G4884" t="s">
        <v>19511</v>
      </c>
    </row>
    <row r="4885" spans="1:7" x14ac:dyDescent="0.2">
      <c r="A4885" t="s">
        <v>8186</v>
      </c>
      <c r="B4885" t="s">
        <v>17168</v>
      </c>
      <c r="C4885" t="s">
        <v>17169</v>
      </c>
      <c r="D4885" t="s">
        <v>17170</v>
      </c>
      <c r="E4885" t="s">
        <v>17171</v>
      </c>
      <c r="F4885" t="s">
        <v>6416</v>
      </c>
      <c r="G4885" t="s">
        <v>6417</v>
      </c>
    </row>
    <row r="4886" spans="1:7" x14ac:dyDescent="0.2">
      <c r="A4886" t="s">
        <v>8177</v>
      </c>
      <c r="B4886" t="s">
        <v>17172</v>
      </c>
      <c r="C4886" t="s">
        <v>17173</v>
      </c>
      <c r="D4886" t="s">
        <v>17170</v>
      </c>
      <c r="E4886" t="s">
        <v>17170</v>
      </c>
      <c r="F4886" t="s">
        <v>6418</v>
      </c>
      <c r="G4886" t="s">
        <v>6419</v>
      </c>
    </row>
    <row r="4887" spans="1:7" x14ac:dyDescent="0.2">
      <c r="A4887" t="s">
        <v>8183</v>
      </c>
      <c r="B4887" t="s">
        <v>17174</v>
      </c>
      <c r="C4887" t="s">
        <v>17175</v>
      </c>
      <c r="D4887" t="s">
        <v>17170</v>
      </c>
      <c r="E4887" t="s">
        <v>17176</v>
      </c>
      <c r="F4887" t="s">
        <v>6420</v>
      </c>
      <c r="G4887" t="s">
        <v>6421</v>
      </c>
    </row>
    <row r="4888" spans="1:7" x14ac:dyDescent="0.2">
      <c r="A4888" t="s">
        <v>8183</v>
      </c>
      <c r="B4888" t="s">
        <v>17177</v>
      </c>
      <c r="C4888" t="s">
        <v>17178</v>
      </c>
      <c r="D4888" t="s">
        <v>17170</v>
      </c>
      <c r="E4888" t="s">
        <v>19511</v>
      </c>
      <c r="F4888" t="s">
        <v>6422</v>
      </c>
      <c r="G4888" t="s">
        <v>6423</v>
      </c>
    </row>
    <row r="4889" spans="1:7" x14ac:dyDescent="0.2">
      <c r="A4889" t="s">
        <v>8216</v>
      </c>
      <c r="B4889" t="s">
        <v>17179</v>
      </c>
      <c r="C4889" t="s">
        <v>17180</v>
      </c>
      <c r="D4889" t="s">
        <v>17170</v>
      </c>
      <c r="E4889" t="s">
        <v>6424</v>
      </c>
      <c r="F4889" t="s">
        <v>6425</v>
      </c>
      <c r="G4889" t="s">
        <v>6426</v>
      </c>
    </row>
    <row r="4890" spans="1:7" x14ac:dyDescent="0.2">
      <c r="A4890" t="s">
        <v>8220</v>
      </c>
      <c r="B4890" t="s">
        <v>9701</v>
      </c>
      <c r="C4890" t="s">
        <v>19511</v>
      </c>
      <c r="D4890" t="s">
        <v>17170</v>
      </c>
      <c r="E4890" t="s">
        <v>19511</v>
      </c>
      <c r="F4890" t="s">
        <v>19511</v>
      </c>
      <c r="G4890" t="s">
        <v>6427</v>
      </c>
    </row>
    <row r="4891" spans="1:7" x14ac:dyDescent="0.2">
      <c r="A4891" t="s">
        <v>8183</v>
      </c>
      <c r="B4891" t="s">
        <v>17181</v>
      </c>
      <c r="C4891" t="s">
        <v>17182</v>
      </c>
      <c r="D4891" t="s">
        <v>6485</v>
      </c>
      <c r="E4891" t="s">
        <v>19511</v>
      </c>
      <c r="F4891" t="s">
        <v>19511</v>
      </c>
      <c r="G4891" t="s">
        <v>6428</v>
      </c>
    </row>
    <row r="4892" spans="1:7" x14ac:dyDescent="0.2">
      <c r="A4892" t="s">
        <v>8582</v>
      </c>
      <c r="B4892" t="s">
        <v>17183</v>
      </c>
      <c r="C4892" t="s">
        <v>17184</v>
      </c>
      <c r="D4892" t="s">
        <v>6485</v>
      </c>
      <c r="E4892" t="s">
        <v>19511</v>
      </c>
      <c r="F4892" t="s">
        <v>19511</v>
      </c>
      <c r="G4892" t="s">
        <v>19511</v>
      </c>
    </row>
    <row r="4893" spans="1:7" x14ac:dyDescent="0.2">
      <c r="A4893" t="s">
        <v>8183</v>
      </c>
      <c r="B4893" t="s">
        <v>17185</v>
      </c>
      <c r="C4893" t="s">
        <v>17186</v>
      </c>
      <c r="D4893" t="s">
        <v>6485</v>
      </c>
      <c r="E4893" t="s">
        <v>19511</v>
      </c>
      <c r="F4893" t="s">
        <v>19511</v>
      </c>
      <c r="G4893" t="s">
        <v>6429</v>
      </c>
    </row>
    <row r="4894" spans="1:7" x14ac:dyDescent="0.2">
      <c r="A4894" t="s">
        <v>8183</v>
      </c>
      <c r="B4894" t="s">
        <v>17187</v>
      </c>
      <c r="C4894" t="s">
        <v>17188</v>
      </c>
      <c r="D4894" t="s">
        <v>6485</v>
      </c>
      <c r="E4894" t="s">
        <v>19511</v>
      </c>
      <c r="F4894" t="s">
        <v>6430</v>
      </c>
      <c r="G4894" t="s">
        <v>6431</v>
      </c>
    </row>
    <row r="4895" spans="1:7" x14ac:dyDescent="0.2">
      <c r="A4895" t="s">
        <v>8183</v>
      </c>
      <c r="B4895" t="s">
        <v>17189</v>
      </c>
      <c r="C4895" t="s">
        <v>17190</v>
      </c>
      <c r="D4895" t="s">
        <v>6485</v>
      </c>
      <c r="E4895" t="s">
        <v>19511</v>
      </c>
      <c r="F4895" t="s">
        <v>19511</v>
      </c>
      <c r="G4895" t="s">
        <v>6432</v>
      </c>
    </row>
    <row r="4896" spans="1:7" x14ac:dyDescent="0.2">
      <c r="A4896" t="s">
        <v>8183</v>
      </c>
      <c r="B4896" t="s">
        <v>17191</v>
      </c>
      <c r="C4896" t="s">
        <v>17192</v>
      </c>
      <c r="D4896" t="s">
        <v>6485</v>
      </c>
      <c r="E4896" t="s">
        <v>19511</v>
      </c>
      <c r="F4896" t="s">
        <v>19511</v>
      </c>
      <c r="G4896" t="s">
        <v>6433</v>
      </c>
    </row>
    <row r="4897" spans="1:7" x14ac:dyDescent="0.2">
      <c r="A4897" t="s">
        <v>8216</v>
      </c>
      <c r="B4897" t="s">
        <v>17193</v>
      </c>
      <c r="C4897" t="s">
        <v>17194</v>
      </c>
      <c r="D4897" t="s">
        <v>6485</v>
      </c>
      <c r="E4897" t="s">
        <v>19511</v>
      </c>
      <c r="F4897" t="s">
        <v>6434</v>
      </c>
      <c r="G4897" t="s">
        <v>5285</v>
      </c>
    </row>
    <row r="4898" spans="1:7" x14ac:dyDescent="0.2">
      <c r="A4898" t="s">
        <v>8216</v>
      </c>
      <c r="B4898" t="s">
        <v>17195</v>
      </c>
      <c r="C4898" t="s">
        <v>17196</v>
      </c>
      <c r="D4898" t="s">
        <v>6485</v>
      </c>
      <c r="E4898" t="s">
        <v>19511</v>
      </c>
      <c r="F4898" t="s">
        <v>6435</v>
      </c>
      <c r="G4898" t="s">
        <v>6436</v>
      </c>
    </row>
    <row r="4899" spans="1:7" x14ac:dyDescent="0.2">
      <c r="A4899" t="s">
        <v>8174</v>
      </c>
      <c r="B4899" t="s">
        <v>17197</v>
      </c>
      <c r="C4899" t="s">
        <v>17198</v>
      </c>
      <c r="D4899" t="s">
        <v>6485</v>
      </c>
      <c r="E4899" t="s">
        <v>19511</v>
      </c>
      <c r="F4899" t="s">
        <v>19511</v>
      </c>
      <c r="G4899" t="s">
        <v>6437</v>
      </c>
    </row>
    <row r="4900" spans="1:7" x14ac:dyDescent="0.2">
      <c r="A4900" t="s">
        <v>8183</v>
      </c>
      <c r="B4900" t="s">
        <v>17199</v>
      </c>
      <c r="C4900" t="s">
        <v>17200</v>
      </c>
      <c r="D4900" t="s">
        <v>6485</v>
      </c>
      <c r="E4900" t="s">
        <v>19511</v>
      </c>
      <c r="F4900" t="s">
        <v>19511</v>
      </c>
      <c r="G4900" t="s">
        <v>6438</v>
      </c>
    </row>
    <row r="4901" spans="1:7" x14ac:dyDescent="0.2">
      <c r="A4901" t="s">
        <v>8174</v>
      </c>
      <c r="B4901" t="s">
        <v>17201</v>
      </c>
      <c r="C4901" t="s">
        <v>17202</v>
      </c>
      <c r="D4901" t="s">
        <v>6485</v>
      </c>
      <c r="E4901" t="s">
        <v>19511</v>
      </c>
      <c r="F4901" t="s">
        <v>19511</v>
      </c>
      <c r="G4901" t="s">
        <v>6439</v>
      </c>
    </row>
    <row r="4902" spans="1:7" x14ac:dyDescent="0.2">
      <c r="A4902" t="s">
        <v>8177</v>
      </c>
      <c r="B4902" t="s">
        <v>17203</v>
      </c>
      <c r="C4902" t="s">
        <v>17204</v>
      </c>
      <c r="D4902" t="s">
        <v>6485</v>
      </c>
      <c r="E4902" t="s">
        <v>6485</v>
      </c>
      <c r="F4902" t="s">
        <v>6440</v>
      </c>
      <c r="G4902" t="s">
        <v>6441</v>
      </c>
    </row>
    <row r="4903" spans="1:7" x14ac:dyDescent="0.2">
      <c r="A4903" t="s">
        <v>8183</v>
      </c>
      <c r="B4903" t="s">
        <v>17205</v>
      </c>
      <c r="C4903" t="s">
        <v>17206</v>
      </c>
      <c r="D4903" t="s">
        <v>6485</v>
      </c>
      <c r="E4903" t="s">
        <v>19511</v>
      </c>
      <c r="F4903" t="s">
        <v>19511</v>
      </c>
      <c r="G4903" t="s">
        <v>6442</v>
      </c>
    </row>
    <row r="4904" spans="1:7" x14ac:dyDescent="0.2">
      <c r="A4904" t="s">
        <v>8183</v>
      </c>
      <c r="B4904" t="s">
        <v>17207</v>
      </c>
      <c r="C4904" t="s">
        <v>17206</v>
      </c>
      <c r="D4904" t="s">
        <v>6485</v>
      </c>
      <c r="E4904" t="s">
        <v>19511</v>
      </c>
      <c r="F4904" t="s">
        <v>19511</v>
      </c>
      <c r="G4904" t="s">
        <v>6442</v>
      </c>
    </row>
    <row r="4905" spans="1:7" x14ac:dyDescent="0.2">
      <c r="A4905" t="s">
        <v>8183</v>
      </c>
      <c r="B4905" t="s">
        <v>17208</v>
      </c>
      <c r="C4905" t="s">
        <v>17209</v>
      </c>
      <c r="D4905" t="s">
        <v>6485</v>
      </c>
      <c r="E4905" t="s">
        <v>19511</v>
      </c>
      <c r="F4905" t="s">
        <v>19511</v>
      </c>
      <c r="G4905" t="s">
        <v>6443</v>
      </c>
    </row>
    <row r="4906" spans="1:7" x14ac:dyDescent="0.2">
      <c r="A4906" t="s">
        <v>8183</v>
      </c>
      <c r="B4906" t="s">
        <v>6444</v>
      </c>
      <c r="C4906" t="s">
        <v>17210</v>
      </c>
      <c r="D4906" t="s">
        <v>6485</v>
      </c>
      <c r="E4906" t="s">
        <v>19511</v>
      </c>
      <c r="F4906" t="s">
        <v>6445</v>
      </c>
      <c r="G4906" t="s">
        <v>6446</v>
      </c>
    </row>
    <row r="4907" spans="1:7" x14ac:dyDescent="0.2">
      <c r="A4907" t="s">
        <v>8183</v>
      </c>
      <c r="B4907" t="s">
        <v>17211</v>
      </c>
      <c r="C4907" t="s">
        <v>17212</v>
      </c>
      <c r="D4907" t="s">
        <v>6485</v>
      </c>
      <c r="E4907" t="s">
        <v>19511</v>
      </c>
      <c r="F4907" t="s">
        <v>19511</v>
      </c>
      <c r="G4907" t="s">
        <v>6447</v>
      </c>
    </row>
    <row r="4908" spans="1:7" x14ac:dyDescent="0.2">
      <c r="A4908" t="s">
        <v>8183</v>
      </c>
      <c r="B4908" t="s">
        <v>17213</v>
      </c>
      <c r="C4908" t="s">
        <v>17214</v>
      </c>
      <c r="D4908" t="s">
        <v>6485</v>
      </c>
      <c r="E4908" t="s">
        <v>19511</v>
      </c>
      <c r="F4908" t="s">
        <v>6448</v>
      </c>
      <c r="G4908" t="s">
        <v>6449</v>
      </c>
    </row>
    <row r="4909" spans="1:7" x14ac:dyDescent="0.2">
      <c r="A4909" t="s">
        <v>8183</v>
      </c>
      <c r="B4909" t="s">
        <v>17215</v>
      </c>
      <c r="C4909" t="s">
        <v>17216</v>
      </c>
      <c r="D4909" t="s">
        <v>6485</v>
      </c>
      <c r="E4909" t="s">
        <v>17217</v>
      </c>
      <c r="F4909" t="s">
        <v>6450</v>
      </c>
      <c r="G4909" t="s">
        <v>6451</v>
      </c>
    </row>
    <row r="4910" spans="1:7" x14ac:dyDescent="0.2">
      <c r="A4910" t="s">
        <v>8285</v>
      </c>
      <c r="B4910" t="s">
        <v>17218</v>
      </c>
      <c r="C4910" t="s">
        <v>17219</v>
      </c>
      <c r="D4910" t="s">
        <v>6485</v>
      </c>
      <c r="E4910" t="s">
        <v>6485</v>
      </c>
      <c r="F4910" t="s">
        <v>6452</v>
      </c>
      <c r="G4910" t="s">
        <v>6453</v>
      </c>
    </row>
    <row r="4911" spans="1:7" x14ac:dyDescent="0.2">
      <c r="A4911" t="s">
        <v>8183</v>
      </c>
      <c r="B4911" t="s">
        <v>17220</v>
      </c>
      <c r="C4911" t="s">
        <v>17221</v>
      </c>
      <c r="D4911" t="s">
        <v>6485</v>
      </c>
      <c r="E4911" t="s">
        <v>6485</v>
      </c>
      <c r="F4911" t="s">
        <v>6454</v>
      </c>
      <c r="G4911" t="s">
        <v>6455</v>
      </c>
    </row>
    <row r="4912" spans="1:7" x14ac:dyDescent="0.2">
      <c r="A4912" t="s">
        <v>8183</v>
      </c>
      <c r="B4912" t="s">
        <v>17222</v>
      </c>
      <c r="C4912" t="s">
        <v>17221</v>
      </c>
      <c r="D4912" t="s">
        <v>6485</v>
      </c>
      <c r="E4912" t="s">
        <v>6485</v>
      </c>
      <c r="F4912" t="s">
        <v>6456</v>
      </c>
      <c r="G4912" t="s">
        <v>6457</v>
      </c>
    </row>
    <row r="4913" spans="1:7" x14ac:dyDescent="0.2">
      <c r="A4913" t="s">
        <v>8417</v>
      </c>
      <c r="B4913" t="s">
        <v>17223</v>
      </c>
      <c r="C4913" t="s">
        <v>17224</v>
      </c>
      <c r="D4913" t="s">
        <v>6485</v>
      </c>
      <c r="E4913" t="s">
        <v>6485</v>
      </c>
      <c r="F4913" t="s">
        <v>6458</v>
      </c>
      <c r="G4913" t="s">
        <v>6459</v>
      </c>
    </row>
    <row r="4914" spans="1:7" x14ac:dyDescent="0.2">
      <c r="A4914" t="s">
        <v>8183</v>
      </c>
      <c r="B4914" t="s">
        <v>17225</v>
      </c>
      <c r="C4914" t="s">
        <v>17226</v>
      </c>
      <c r="D4914" t="s">
        <v>6485</v>
      </c>
      <c r="E4914" t="s">
        <v>6485</v>
      </c>
      <c r="F4914" t="s">
        <v>6460</v>
      </c>
      <c r="G4914" t="s">
        <v>6461</v>
      </c>
    </row>
    <row r="4915" spans="1:7" x14ac:dyDescent="0.2">
      <c r="A4915" t="s">
        <v>8417</v>
      </c>
      <c r="B4915" t="s">
        <v>17227</v>
      </c>
      <c r="C4915" t="s">
        <v>6462</v>
      </c>
      <c r="D4915" t="s">
        <v>6485</v>
      </c>
      <c r="E4915" t="s">
        <v>6485</v>
      </c>
      <c r="F4915" t="s">
        <v>6463</v>
      </c>
      <c r="G4915" t="s">
        <v>6464</v>
      </c>
    </row>
    <row r="4916" spans="1:7" x14ac:dyDescent="0.2">
      <c r="A4916" t="s">
        <v>8216</v>
      </c>
      <c r="B4916" t="s">
        <v>17228</v>
      </c>
      <c r="C4916" t="s">
        <v>17229</v>
      </c>
      <c r="D4916" t="s">
        <v>6485</v>
      </c>
      <c r="E4916" t="s">
        <v>6485</v>
      </c>
      <c r="F4916" t="s">
        <v>6465</v>
      </c>
      <c r="G4916" t="s">
        <v>6466</v>
      </c>
    </row>
    <row r="4917" spans="1:7" x14ac:dyDescent="0.2">
      <c r="A4917" t="s">
        <v>8171</v>
      </c>
      <c r="B4917" t="s">
        <v>17230</v>
      </c>
      <c r="C4917" t="s">
        <v>17231</v>
      </c>
      <c r="D4917" t="s">
        <v>6485</v>
      </c>
      <c r="E4917" t="s">
        <v>6485</v>
      </c>
      <c r="F4917" t="s">
        <v>6467</v>
      </c>
      <c r="G4917" t="s">
        <v>6468</v>
      </c>
    </row>
    <row r="4918" spans="1:7" x14ac:dyDescent="0.2">
      <c r="A4918" t="s">
        <v>8216</v>
      </c>
      <c r="B4918" t="s">
        <v>17232</v>
      </c>
      <c r="C4918" t="s">
        <v>17233</v>
      </c>
      <c r="D4918" t="s">
        <v>6485</v>
      </c>
      <c r="E4918" t="s">
        <v>6485</v>
      </c>
      <c r="F4918" t="s">
        <v>19511</v>
      </c>
      <c r="G4918" t="s">
        <v>6469</v>
      </c>
    </row>
    <row r="4919" spans="1:7" x14ac:dyDescent="0.2">
      <c r="A4919" t="s">
        <v>8216</v>
      </c>
      <c r="B4919" t="s">
        <v>17234</v>
      </c>
      <c r="C4919" t="s">
        <v>17235</v>
      </c>
      <c r="D4919" t="s">
        <v>6485</v>
      </c>
      <c r="E4919" t="s">
        <v>6485</v>
      </c>
      <c r="F4919" t="s">
        <v>6470</v>
      </c>
      <c r="G4919" t="s">
        <v>6471</v>
      </c>
    </row>
    <row r="4920" spans="1:7" x14ac:dyDescent="0.2">
      <c r="A4920" t="s">
        <v>8183</v>
      </c>
      <c r="B4920" t="s">
        <v>17236</v>
      </c>
      <c r="C4920" t="s">
        <v>17237</v>
      </c>
      <c r="D4920" t="s">
        <v>6485</v>
      </c>
      <c r="E4920" t="s">
        <v>6485</v>
      </c>
      <c r="F4920" t="s">
        <v>6472</v>
      </c>
      <c r="G4920" t="s">
        <v>6473</v>
      </c>
    </row>
    <row r="4921" spans="1:7" x14ac:dyDescent="0.2">
      <c r="A4921" t="s">
        <v>8216</v>
      </c>
      <c r="B4921" t="s">
        <v>17238</v>
      </c>
      <c r="C4921" t="s">
        <v>17239</v>
      </c>
      <c r="D4921" t="s">
        <v>6485</v>
      </c>
      <c r="E4921" t="s">
        <v>6485</v>
      </c>
      <c r="F4921" t="s">
        <v>19511</v>
      </c>
      <c r="G4921" t="s">
        <v>6474</v>
      </c>
    </row>
    <row r="4922" spans="1:7" x14ac:dyDescent="0.2">
      <c r="A4922" t="s">
        <v>8183</v>
      </c>
      <c r="B4922" t="s">
        <v>17240</v>
      </c>
      <c r="C4922" t="s">
        <v>17241</v>
      </c>
      <c r="D4922" t="s">
        <v>6485</v>
      </c>
      <c r="E4922" t="s">
        <v>6485</v>
      </c>
      <c r="F4922" t="s">
        <v>6475</v>
      </c>
      <c r="G4922" t="s">
        <v>6476</v>
      </c>
    </row>
    <row r="4923" spans="1:7" x14ac:dyDescent="0.2">
      <c r="A4923" t="s">
        <v>8183</v>
      </c>
      <c r="B4923" t="s">
        <v>17242</v>
      </c>
      <c r="C4923" t="s">
        <v>17243</v>
      </c>
      <c r="D4923" t="s">
        <v>6485</v>
      </c>
      <c r="E4923" t="s">
        <v>6485</v>
      </c>
      <c r="F4923" t="s">
        <v>6477</v>
      </c>
      <c r="G4923" t="s">
        <v>6478</v>
      </c>
    </row>
    <row r="4924" spans="1:7" x14ac:dyDescent="0.2">
      <c r="A4924" t="s">
        <v>8183</v>
      </c>
      <c r="B4924" t="s">
        <v>17244</v>
      </c>
      <c r="C4924" t="s">
        <v>17245</v>
      </c>
      <c r="D4924" t="s">
        <v>6485</v>
      </c>
      <c r="E4924" t="s">
        <v>6485</v>
      </c>
      <c r="F4924" t="s">
        <v>6460</v>
      </c>
      <c r="G4924" t="s">
        <v>6461</v>
      </c>
    </row>
    <row r="4925" spans="1:7" x14ac:dyDescent="0.2">
      <c r="A4925" t="s">
        <v>8183</v>
      </c>
      <c r="B4925" t="s">
        <v>11656</v>
      </c>
      <c r="C4925" t="s">
        <v>17246</v>
      </c>
      <c r="D4925" t="s">
        <v>6485</v>
      </c>
      <c r="E4925" t="s">
        <v>6485</v>
      </c>
      <c r="F4925" t="s">
        <v>6479</v>
      </c>
      <c r="G4925" t="s">
        <v>6480</v>
      </c>
    </row>
    <row r="4926" spans="1:7" x14ac:dyDescent="0.2">
      <c r="A4926" t="s">
        <v>8183</v>
      </c>
      <c r="B4926" t="s">
        <v>17247</v>
      </c>
      <c r="C4926" t="s">
        <v>17248</v>
      </c>
      <c r="D4926" t="s">
        <v>6485</v>
      </c>
      <c r="E4926" t="s">
        <v>6485</v>
      </c>
      <c r="F4926" t="s">
        <v>6481</v>
      </c>
      <c r="G4926" t="s">
        <v>6482</v>
      </c>
    </row>
    <row r="4927" spans="1:7" x14ac:dyDescent="0.2">
      <c r="A4927" t="s">
        <v>8183</v>
      </c>
      <c r="B4927" t="s">
        <v>17249</v>
      </c>
      <c r="C4927" t="s">
        <v>17250</v>
      </c>
      <c r="D4927" t="s">
        <v>6485</v>
      </c>
      <c r="E4927" t="s">
        <v>19511</v>
      </c>
      <c r="F4927" t="s">
        <v>19511</v>
      </c>
      <c r="G4927" t="s">
        <v>6483</v>
      </c>
    </row>
    <row r="4928" spans="1:7" x14ac:dyDescent="0.2">
      <c r="A4928" t="s">
        <v>8220</v>
      </c>
      <c r="B4928" t="s">
        <v>8250</v>
      </c>
      <c r="C4928" t="s">
        <v>19511</v>
      </c>
      <c r="D4928" t="s">
        <v>6485</v>
      </c>
      <c r="E4928" t="s">
        <v>6485</v>
      </c>
      <c r="F4928" t="s">
        <v>19511</v>
      </c>
      <c r="G4928" t="s">
        <v>6484</v>
      </c>
    </row>
    <row r="4929" spans="1:7" x14ac:dyDescent="0.2">
      <c r="A4929" t="s">
        <v>8183</v>
      </c>
      <c r="B4929" t="s">
        <v>17251</v>
      </c>
      <c r="C4929" t="s">
        <v>17252</v>
      </c>
      <c r="D4929" t="s">
        <v>6485</v>
      </c>
      <c r="E4929" t="s">
        <v>6485</v>
      </c>
      <c r="F4929" t="s">
        <v>19511</v>
      </c>
      <c r="G4929" t="s">
        <v>6486</v>
      </c>
    </row>
    <row r="4930" spans="1:7" x14ac:dyDescent="0.2">
      <c r="A4930" t="s">
        <v>8417</v>
      </c>
      <c r="B4930" t="s">
        <v>17253</v>
      </c>
      <c r="C4930" t="s">
        <v>17254</v>
      </c>
      <c r="D4930" t="s">
        <v>6485</v>
      </c>
      <c r="E4930" t="s">
        <v>6485</v>
      </c>
      <c r="F4930" t="s">
        <v>6487</v>
      </c>
      <c r="G4930" t="s">
        <v>6488</v>
      </c>
    </row>
    <row r="4931" spans="1:7" x14ac:dyDescent="0.2">
      <c r="A4931" t="s">
        <v>8417</v>
      </c>
      <c r="B4931" t="s">
        <v>17255</v>
      </c>
      <c r="C4931" t="s">
        <v>17256</v>
      </c>
      <c r="D4931" t="s">
        <v>6485</v>
      </c>
      <c r="E4931" t="s">
        <v>6485</v>
      </c>
      <c r="F4931" t="s">
        <v>6489</v>
      </c>
      <c r="G4931" t="s">
        <v>6490</v>
      </c>
    </row>
    <row r="4932" spans="1:7" x14ac:dyDescent="0.2">
      <c r="A4932" t="s">
        <v>8177</v>
      </c>
      <c r="B4932" t="s">
        <v>13790</v>
      </c>
      <c r="C4932" t="s">
        <v>6491</v>
      </c>
      <c r="D4932" t="s">
        <v>6485</v>
      </c>
      <c r="E4932" t="s">
        <v>6485</v>
      </c>
      <c r="F4932" t="s">
        <v>6492</v>
      </c>
      <c r="G4932" t="s">
        <v>6493</v>
      </c>
    </row>
    <row r="4933" spans="1:7" x14ac:dyDescent="0.2">
      <c r="A4933" t="s">
        <v>8177</v>
      </c>
      <c r="B4933" t="s">
        <v>9899</v>
      </c>
      <c r="C4933" t="s">
        <v>17257</v>
      </c>
      <c r="D4933" t="s">
        <v>6485</v>
      </c>
      <c r="E4933" t="s">
        <v>6485</v>
      </c>
      <c r="F4933" t="s">
        <v>6494</v>
      </c>
      <c r="G4933" t="s">
        <v>6495</v>
      </c>
    </row>
    <row r="4934" spans="1:7" x14ac:dyDescent="0.2">
      <c r="A4934" t="s">
        <v>8417</v>
      </c>
      <c r="B4934" t="s">
        <v>12917</v>
      </c>
      <c r="C4934" t="s">
        <v>17258</v>
      </c>
      <c r="D4934" t="s">
        <v>6485</v>
      </c>
      <c r="E4934" t="s">
        <v>6485</v>
      </c>
      <c r="F4934" t="s">
        <v>6496</v>
      </c>
      <c r="G4934" t="s">
        <v>6497</v>
      </c>
    </row>
    <row r="4935" spans="1:7" x14ac:dyDescent="0.2">
      <c r="A4935" t="s">
        <v>8177</v>
      </c>
      <c r="B4935" t="s">
        <v>17259</v>
      </c>
      <c r="C4935" t="s">
        <v>17260</v>
      </c>
      <c r="D4935" t="s">
        <v>6485</v>
      </c>
      <c r="E4935" t="s">
        <v>6485</v>
      </c>
      <c r="F4935" t="s">
        <v>6498</v>
      </c>
      <c r="G4935" t="s">
        <v>6499</v>
      </c>
    </row>
    <row r="4936" spans="1:7" x14ac:dyDescent="0.2">
      <c r="A4936" t="s">
        <v>8177</v>
      </c>
      <c r="B4936" t="s">
        <v>17261</v>
      </c>
      <c r="C4936" t="s">
        <v>17262</v>
      </c>
      <c r="D4936" t="s">
        <v>6485</v>
      </c>
      <c r="E4936" t="s">
        <v>6485</v>
      </c>
      <c r="F4936" t="s">
        <v>6500</v>
      </c>
      <c r="G4936" t="s">
        <v>6501</v>
      </c>
    </row>
    <row r="4937" spans="1:7" x14ac:dyDescent="0.2">
      <c r="A4937" t="s">
        <v>8177</v>
      </c>
      <c r="B4937" t="s">
        <v>17263</v>
      </c>
      <c r="C4937" t="s">
        <v>17264</v>
      </c>
      <c r="D4937" t="s">
        <v>6485</v>
      </c>
      <c r="E4937" t="s">
        <v>6485</v>
      </c>
      <c r="F4937" t="s">
        <v>6502</v>
      </c>
      <c r="G4937" t="s">
        <v>6503</v>
      </c>
    </row>
    <row r="4938" spans="1:7" x14ac:dyDescent="0.2">
      <c r="A4938" t="s">
        <v>8177</v>
      </c>
      <c r="B4938" t="s">
        <v>17265</v>
      </c>
      <c r="C4938" t="s">
        <v>17266</v>
      </c>
      <c r="D4938" t="s">
        <v>6485</v>
      </c>
      <c r="E4938" t="s">
        <v>6485</v>
      </c>
      <c r="F4938" t="s">
        <v>6504</v>
      </c>
      <c r="G4938" t="s">
        <v>6505</v>
      </c>
    </row>
    <row r="4939" spans="1:7" x14ac:dyDescent="0.2">
      <c r="A4939" t="s">
        <v>8177</v>
      </c>
      <c r="B4939" t="s">
        <v>17267</v>
      </c>
      <c r="C4939" t="s">
        <v>17268</v>
      </c>
      <c r="D4939" t="s">
        <v>6485</v>
      </c>
      <c r="E4939" t="s">
        <v>6485</v>
      </c>
      <c r="F4939" t="s">
        <v>6506</v>
      </c>
      <c r="G4939" t="s">
        <v>6429</v>
      </c>
    </row>
    <row r="4940" spans="1:7" x14ac:dyDescent="0.2">
      <c r="A4940" t="s">
        <v>8177</v>
      </c>
      <c r="B4940" t="s">
        <v>13757</v>
      </c>
      <c r="C4940" t="s">
        <v>17269</v>
      </c>
      <c r="D4940" t="s">
        <v>6485</v>
      </c>
      <c r="E4940" t="s">
        <v>6485</v>
      </c>
      <c r="F4940" t="s">
        <v>6507</v>
      </c>
      <c r="G4940" t="s">
        <v>6508</v>
      </c>
    </row>
    <row r="4941" spans="1:7" x14ac:dyDescent="0.2">
      <c r="A4941" t="s">
        <v>8177</v>
      </c>
      <c r="B4941" t="s">
        <v>10407</v>
      </c>
      <c r="C4941" t="s">
        <v>6509</v>
      </c>
      <c r="D4941" t="s">
        <v>6485</v>
      </c>
      <c r="E4941" t="s">
        <v>6485</v>
      </c>
      <c r="F4941" t="s">
        <v>6510</v>
      </c>
      <c r="G4941" t="s">
        <v>6511</v>
      </c>
    </row>
    <row r="4942" spans="1:7" x14ac:dyDescent="0.2">
      <c r="A4942" t="s">
        <v>8177</v>
      </c>
      <c r="B4942" t="s">
        <v>9502</v>
      </c>
      <c r="C4942" t="s">
        <v>17270</v>
      </c>
      <c r="D4942" t="s">
        <v>6485</v>
      </c>
      <c r="E4942" t="s">
        <v>6485</v>
      </c>
      <c r="F4942" t="s">
        <v>6512</v>
      </c>
      <c r="G4942" t="s">
        <v>6513</v>
      </c>
    </row>
    <row r="4943" spans="1:7" x14ac:dyDescent="0.2">
      <c r="A4943" t="s">
        <v>8177</v>
      </c>
      <c r="B4943" t="s">
        <v>17271</v>
      </c>
      <c r="C4943" t="s">
        <v>17272</v>
      </c>
      <c r="D4943" t="s">
        <v>6485</v>
      </c>
      <c r="E4943" t="s">
        <v>6485</v>
      </c>
      <c r="F4943" t="s">
        <v>19511</v>
      </c>
      <c r="G4943" t="s">
        <v>6514</v>
      </c>
    </row>
    <row r="4944" spans="1:7" x14ac:dyDescent="0.2">
      <c r="A4944" t="s">
        <v>8177</v>
      </c>
      <c r="B4944" t="s">
        <v>8532</v>
      </c>
      <c r="C4944" t="s">
        <v>17273</v>
      </c>
      <c r="D4944" t="s">
        <v>6485</v>
      </c>
      <c r="E4944" t="s">
        <v>6485</v>
      </c>
      <c r="F4944" t="s">
        <v>6494</v>
      </c>
      <c r="G4944" t="s">
        <v>6515</v>
      </c>
    </row>
    <row r="4945" spans="1:7" x14ac:dyDescent="0.2">
      <c r="A4945" t="s">
        <v>8177</v>
      </c>
      <c r="B4945" t="s">
        <v>17274</v>
      </c>
      <c r="C4945" t="s">
        <v>17275</v>
      </c>
      <c r="D4945" t="s">
        <v>6485</v>
      </c>
      <c r="E4945" t="s">
        <v>6485</v>
      </c>
      <c r="F4945" t="s">
        <v>19511</v>
      </c>
      <c r="G4945" t="s">
        <v>6516</v>
      </c>
    </row>
    <row r="4946" spans="1:7" x14ac:dyDescent="0.2">
      <c r="A4946" t="s">
        <v>8177</v>
      </c>
      <c r="B4946" t="s">
        <v>17276</v>
      </c>
      <c r="C4946" t="s">
        <v>17277</v>
      </c>
      <c r="D4946" t="s">
        <v>6485</v>
      </c>
      <c r="E4946" t="s">
        <v>6485</v>
      </c>
      <c r="F4946" t="s">
        <v>6517</v>
      </c>
      <c r="G4946" t="s">
        <v>6518</v>
      </c>
    </row>
    <row r="4947" spans="1:7" x14ac:dyDescent="0.2">
      <c r="A4947" t="s">
        <v>8177</v>
      </c>
      <c r="B4947" t="s">
        <v>17278</v>
      </c>
      <c r="C4947" t="s">
        <v>17279</v>
      </c>
      <c r="D4947" t="s">
        <v>6485</v>
      </c>
      <c r="E4947" t="s">
        <v>6485</v>
      </c>
      <c r="F4947" t="s">
        <v>6519</v>
      </c>
      <c r="G4947" t="s">
        <v>6520</v>
      </c>
    </row>
    <row r="4948" spans="1:7" x14ac:dyDescent="0.2">
      <c r="A4948" t="s">
        <v>8177</v>
      </c>
      <c r="B4948" t="s">
        <v>17280</v>
      </c>
      <c r="C4948" t="s">
        <v>17281</v>
      </c>
      <c r="D4948" t="s">
        <v>6485</v>
      </c>
      <c r="E4948" t="s">
        <v>6485</v>
      </c>
      <c r="F4948" t="s">
        <v>6521</v>
      </c>
      <c r="G4948" t="s">
        <v>6522</v>
      </c>
    </row>
    <row r="4949" spans="1:7" x14ac:dyDescent="0.2">
      <c r="A4949" t="s">
        <v>8177</v>
      </c>
      <c r="B4949" t="s">
        <v>17282</v>
      </c>
      <c r="C4949" t="s">
        <v>16738</v>
      </c>
      <c r="D4949" t="s">
        <v>6485</v>
      </c>
      <c r="E4949" t="s">
        <v>6485</v>
      </c>
      <c r="F4949" t="s">
        <v>6521</v>
      </c>
      <c r="G4949" t="s">
        <v>6522</v>
      </c>
    </row>
    <row r="4950" spans="1:7" x14ac:dyDescent="0.2">
      <c r="A4950" t="s">
        <v>8216</v>
      </c>
      <c r="B4950" t="s">
        <v>17283</v>
      </c>
      <c r="C4950" t="s">
        <v>6523</v>
      </c>
      <c r="D4950" t="s">
        <v>6485</v>
      </c>
      <c r="E4950" t="s">
        <v>6485</v>
      </c>
      <c r="F4950" t="s">
        <v>19511</v>
      </c>
      <c r="G4950" t="s">
        <v>6524</v>
      </c>
    </row>
    <row r="4951" spans="1:7" x14ac:dyDescent="0.2">
      <c r="A4951" t="s">
        <v>8523</v>
      </c>
      <c r="B4951" t="s">
        <v>17284</v>
      </c>
      <c r="C4951" t="s">
        <v>17285</v>
      </c>
      <c r="D4951" t="s">
        <v>6485</v>
      </c>
      <c r="E4951" t="s">
        <v>6485</v>
      </c>
      <c r="F4951" t="s">
        <v>6525</v>
      </c>
      <c r="G4951" t="s">
        <v>6526</v>
      </c>
    </row>
    <row r="4952" spans="1:7" x14ac:dyDescent="0.2">
      <c r="A4952" t="s">
        <v>8186</v>
      </c>
      <c r="B4952" t="s">
        <v>17286</v>
      </c>
      <c r="C4952" t="s">
        <v>17287</v>
      </c>
      <c r="D4952" t="s">
        <v>6485</v>
      </c>
      <c r="E4952" t="s">
        <v>6485</v>
      </c>
      <c r="F4952" t="s">
        <v>19511</v>
      </c>
      <c r="G4952" t="s">
        <v>6527</v>
      </c>
    </row>
    <row r="4953" spans="1:7" x14ac:dyDescent="0.2">
      <c r="A4953" t="s">
        <v>8216</v>
      </c>
      <c r="B4953" t="s">
        <v>17288</v>
      </c>
      <c r="C4953" t="s">
        <v>17289</v>
      </c>
      <c r="D4953" t="s">
        <v>6485</v>
      </c>
      <c r="E4953" t="s">
        <v>6485</v>
      </c>
      <c r="F4953" t="s">
        <v>19511</v>
      </c>
      <c r="G4953" t="s">
        <v>19511</v>
      </c>
    </row>
    <row r="4954" spans="1:7" x14ac:dyDescent="0.2">
      <c r="A4954" t="s">
        <v>8183</v>
      </c>
      <c r="B4954" t="s">
        <v>17290</v>
      </c>
      <c r="C4954" t="s">
        <v>17291</v>
      </c>
      <c r="D4954" t="s">
        <v>6485</v>
      </c>
      <c r="E4954" t="s">
        <v>6485</v>
      </c>
      <c r="F4954" t="s">
        <v>19511</v>
      </c>
      <c r="G4954" t="s">
        <v>6528</v>
      </c>
    </row>
    <row r="4955" spans="1:7" x14ac:dyDescent="0.2">
      <c r="A4955" t="s">
        <v>8183</v>
      </c>
      <c r="B4955" t="s">
        <v>17292</v>
      </c>
      <c r="C4955" t="s">
        <v>17293</v>
      </c>
      <c r="D4955" t="s">
        <v>6485</v>
      </c>
      <c r="E4955" t="s">
        <v>6485</v>
      </c>
      <c r="F4955" t="s">
        <v>19511</v>
      </c>
      <c r="G4955" t="s">
        <v>6469</v>
      </c>
    </row>
    <row r="4956" spans="1:7" x14ac:dyDescent="0.2">
      <c r="A4956" t="s">
        <v>8183</v>
      </c>
      <c r="B4956" t="s">
        <v>17294</v>
      </c>
      <c r="C4956" t="s">
        <v>17295</v>
      </c>
      <c r="D4956" t="s">
        <v>6485</v>
      </c>
      <c r="E4956" t="s">
        <v>6485</v>
      </c>
      <c r="F4956" t="s">
        <v>19511</v>
      </c>
      <c r="G4956" t="s">
        <v>6529</v>
      </c>
    </row>
    <row r="4957" spans="1:7" x14ac:dyDescent="0.2">
      <c r="A4957" t="s">
        <v>8183</v>
      </c>
      <c r="B4957" t="s">
        <v>17296</v>
      </c>
      <c r="C4957" t="s">
        <v>17297</v>
      </c>
      <c r="D4957" t="s">
        <v>6485</v>
      </c>
      <c r="E4957" t="s">
        <v>6485</v>
      </c>
      <c r="F4957" t="s">
        <v>19511</v>
      </c>
      <c r="G4957" t="s">
        <v>6530</v>
      </c>
    </row>
    <row r="4958" spans="1:7" x14ac:dyDescent="0.2">
      <c r="A4958" t="s">
        <v>8417</v>
      </c>
      <c r="B4958" t="s">
        <v>17298</v>
      </c>
      <c r="C4958" t="s">
        <v>17299</v>
      </c>
      <c r="D4958" t="s">
        <v>6485</v>
      </c>
      <c r="E4958" t="s">
        <v>6485</v>
      </c>
      <c r="F4958" t="s">
        <v>6531</v>
      </c>
      <c r="G4958" t="s">
        <v>6532</v>
      </c>
    </row>
    <row r="4959" spans="1:7" x14ac:dyDescent="0.2">
      <c r="A4959" t="s">
        <v>8216</v>
      </c>
      <c r="B4959" t="s">
        <v>17300</v>
      </c>
      <c r="C4959" t="s">
        <v>17301</v>
      </c>
      <c r="D4959" t="s">
        <v>6485</v>
      </c>
      <c r="E4959" t="s">
        <v>6485</v>
      </c>
      <c r="F4959" t="s">
        <v>6533</v>
      </c>
      <c r="G4959" t="s">
        <v>6534</v>
      </c>
    </row>
    <row r="4960" spans="1:7" x14ac:dyDescent="0.2">
      <c r="A4960" t="s">
        <v>8183</v>
      </c>
      <c r="B4960" t="s">
        <v>17302</v>
      </c>
      <c r="C4960" t="s">
        <v>17303</v>
      </c>
      <c r="D4960" t="s">
        <v>6485</v>
      </c>
      <c r="E4960" t="s">
        <v>6485</v>
      </c>
      <c r="F4960" t="s">
        <v>19511</v>
      </c>
      <c r="G4960" t="s">
        <v>6535</v>
      </c>
    </row>
    <row r="4961" spans="1:7" x14ac:dyDescent="0.2">
      <c r="A4961" t="s">
        <v>8183</v>
      </c>
      <c r="B4961" t="s">
        <v>17304</v>
      </c>
      <c r="C4961" t="s">
        <v>17305</v>
      </c>
      <c r="D4961" t="s">
        <v>6485</v>
      </c>
      <c r="E4961" t="s">
        <v>6485</v>
      </c>
      <c r="F4961" t="s">
        <v>19511</v>
      </c>
      <c r="G4961" t="s">
        <v>6536</v>
      </c>
    </row>
    <row r="4962" spans="1:7" x14ac:dyDescent="0.2">
      <c r="A4962" t="s">
        <v>8582</v>
      </c>
      <c r="B4962" t="s">
        <v>17306</v>
      </c>
      <c r="C4962" t="s">
        <v>17307</v>
      </c>
      <c r="D4962" t="s">
        <v>6485</v>
      </c>
      <c r="E4962" t="s">
        <v>17308</v>
      </c>
      <c r="F4962" t="s">
        <v>6440</v>
      </c>
      <c r="G4962" t="s">
        <v>6537</v>
      </c>
    </row>
    <row r="4963" spans="1:7" x14ac:dyDescent="0.2">
      <c r="A4963" t="s">
        <v>8582</v>
      </c>
      <c r="B4963" t="s">
        <v>17309</v>
      </c>
      <c r="C4963" t="s">
        <v>9888</v>
      </c>
      <c r="D4963" t="s">
        <v>6485</v>
      </c>
      <c r="E4963" t="s">
        <v>19511</v>
      </c>
      <c r="F4963" t="s">
        <v>19511</v>
      </c>
      <c r="G4963" t="s">
        <v>19511</v>
      </c>
    </row>
    <row r="4964" spans="1:7" x14ac:dyDescent="0.2">
      <c r="A4964" t="s">
        <v>8582</v>
      </c>
      <c r="B4964" t="s">
        <v>17310</v>
      </c>
      <c r="C4964" t="s">
        <v>17311</v>
      </c>
      <c r="D4964" t="s">
        <v>6485</v>
      </c>
      <c r="E4964" t="s">
        <v>19511</v>
      </c>
      <c r="F4964" t="s">
        <v>19511</v>
      </c>
      <c r="G4964" t="s">
        <v>19511</v>
      </c>
    </row>
    <row r="4965" spans="1:7" x14ac:dyDescent="0.2">
      <c r="A4965" t="s">
        <v>8582</v>
      </c>
      <c r="B4965" t="s">
        <v>17312</v>
      </c>
      <c r="C4965" t="s">
        <v>17313</v>
      </c>
      <c r="D4965" t="s">
        <v>6485</v>
      </c>
      <c r="E4965" t="s">
        <v>19511</v>
      </c>
      <c r="F4965" t="s">
        <v>19511</v>
      </c>
      <c r="G4965" t="s">
        <v>19511</v>
      </c>
    </row>
    <row r="4966" spans="1:7" x14ac:dyDescent="0.2">
      <c r="A4966" t="s">
        <v>8582</v>
      </c>
      <c r="B4966" t="s">
        <v>11568</v>
      </c>
      <c r="C4966" t="s">
        <v>17314</v>
      </c>
      <c r="D4966" t="s">
        <v>6485</v>
      </c>
      <c r="E4966" t="s">
        <v>19511</v>
      </c>
      <c r="F4966" t="s">
        <v>6539</v>
      </c>
      <c r="G4966" t="s">
        <v>6538</v>
      </c>
    </row>
    <row r="4967" spans="1:7" x14ac:dyDescent="0.2">
      <c r="A4967" t="s">
        <v>8582</v>
      </c>
      <c r="B4967" t="s">
        <v>17315</v>
      </c>
      <c r="C4967" t="s">
        <v>17307</v>
      </c>
      <c r="D4967" t="s">
        <v>6485</v>
      </c>
      <c r="E4967" t="s">
        <v>6485</v>
      </c>
      <c r="F4967" t="s">
        <v>19511</v>
      </c>
      <c r="G4967" t="s">
        <v>19511</v>
      </c>
    </row>
    <row r="4968" spans="1:7" x14ac:dyDescent="0.2">
      <c r="A4968" t="s">
        <v>8582</v>
      </c>
      <c r="B4968" t="s">
        <v>17316</v>
      </c>
      <c r="C4968" t="s">
        <v>17307</v>
      </c>
      <c r="D4968" t="s">
        <v>6485</v>
      </c>
      <c r="E4968" t="s">
        <v>19511</v>
      </c>
      <c r="F4968" t="s">
        <v>19511</v>
      </c>
      <c r="G4968" t="s">
        <v>19511</v>
      </c>
    </row>
    <row r="4969" spans="1:7" x14ac:dyDescent="0.2">
      <c r="A4969" t="s">
        <v>8582</v>
      </c>
      <c r="B4969" t="s">
        <v>17284</v>
      </c>
      <c r="C4969" t="s">
        <v>17307</v>
      </c>
      <c r="D4969" t="s">
        <v>6485</v>
      </c>
      <c r="E4969" t="s">
        <v>19511</v>
      </c>
      <c r="F4969" t="s">
        <v>19511</v>
      </c>
      <c r="G4969" t="s">
        <v>19511</v>
      </c>
    </row>
    <row r="4970" spans="1:7" x14ac:dyDescent="0.2">
      <c r="A4970" t="s">
        <v>8582</v>
      </c>
      <c r="B4970" t="s">
        <v>17317</v>
      </c>
      <c r="C4970" t="s">
        <v>17318</v>
      </c>
      <c r="D4970" t="s">
        <v>6485</v>
      </c>
      <c r="E4970" t="s">
        <v>19511</v>
      </c>
      <c r="F4970" t="s">
        <v>19511</v>
      </c>
      <c r="G4970" t="s">
        <v>19511</v>
      </c>
    </row>
    <row r="4971" spans="1:7" x14ac:dyDescent="0.2">
      <c r="A4971" t="s">
        <v>8582</v>
      </c>
      <c r="B4971" t="s">
        <v>17319</v>
      </c>
      <c r="C4971" t="s">
        <v>17320</v>
      </c>
      <c r="D4971" t="s">
        <v>6485</v>
      </c>
      <c r="E4971" t="s">
        <v>19511</v>
      </c>
      <c r="F4971" t="s">
        <v>19511</v>
      </c>
      <c r="G4971" t="s">
        <v>19511</v>
      </c>
    </row>
    <row r="4972" spans="1:7" x14ac:dyDescent="0.2">
      <c r="A4972" t="s">
        <v>8582</v>
      </c>
      <c r="B4972" t="s">
        <v>17321</v>
      </c>
      <c r="C4972" t="s">
        <v>17322</v>
      </c>
      <c r="D4972" t="s">
        <v>6485</v>
      </c>
      <c r="E4972" t="s">
        <v>19511</v>
      </c>
      <c r="F4972" t="s">
        <v>19511</v>
      </c>
      <c r="G4972" t="s">
        <v>19511</v>
      </c>
    </row>
    <row r="4973" spans="1:7" x14ac:dyDescent="0.2">
      <c r="A4973" t="s">
        <v>8582</v>
      </c>
      <c r="B4973" t="s">
        <v>17323</v>
      </c>
      <c r="C4973" t="s">
        <v>17324</v>
      </c>
      <c r="D4973" t="s">
        <v>6485</v>
      </c>
      <c r="E4973" t="s">
        <v>19511</v>
      </c>
      <c r="F4973" t="s">
        <v>19511</v>
      </c>
      <c r="G4973" t="s">
        <v>6541</v>
      </c>
    </row>
    <row r="4974" spans="1:7" x14ac:dyDescent="0.2">
      <c r="A4974" t="s">
        <v>8582</v>
      </c>
      <c r="B4974" t="s">
        <v>17325</v>
      </c>
      <c r="C4974" t="s">
        <v>17326</v>
      </c>
      <c r="D4974" t="s">
        <v>6485</v>
      </c>
      <c r="E4974" t="s">
        <v>19511</v>
      </c>
      <c r="F4974" t="s">
        <v>19511</v>
      </c>
      <c r="G4974" t="s">
        <v>6542</v>
      </c>
    </row>
    <row r="4975" spans="1:7" x14ac:dyDescent="0.2">
      <c r="A4975" t="s">
        <v>8582</v>
      </c>
      <c r="B4975" t="s">
        <v>17327</v>
      </c>
      <c r="C4975" t="s">
        <v>17307</v>
      </c>
      <c r="D4975" t="s">
        <v>6485</v>
      </c>
      <c r="E4975" t="s">
        <v>6485</v>
      </c>
      <c r="F4975" t="s">
        <v>19511</v>
      </c>
      <c r="G4975" t="s">
        <v>19511</v>
      </c>
    </row>
    <row r="4976" spans="1:7" x14ac:dyDescent="0.2">
      <c r="A4976" t="s">
        <v>8582</v>
      </c>
      <c r="B4976" t="s">
        <v>17328</v>
      </c>
      <c r="C4976" t="s">
        <v>17329</v>
      </c>
      <c r="D4976" t="s">
        <v>6485</v>
      </c>
      <c r="E4976" t="s">
        <v>19511</v>
      </c>
      <c r="F4976" t="s">
        <v>19511</v>
      </c>
      <c r="G4976" t="s">
        <v>19511</v>
      </c>
    </row>
    <row r="4977" spans="1:7" x14ac:dyDescent="0.2">
      <c r="A4977" t="s">
        <v>8582</v>
      </c>
      <c r="B4977" t="s">
        <v>17330</v>
      </c>
      <c r="C4977" t="s">
        <v>17331</v>
      </c>
      <c r="D4977" t="s">
        <v>6485</v>
      </c>
      <c r="E4977" t="s">
        <v>19511</v>
      </c>
      <c r="F4977" t="s">
        <v>6544</v>
      </c>
      <c r="G4977" t="s">
        <v>6543</v>
      </c>
    </row>
    <row r="4978" spans="1:7" x14ac:dyDescent="0.2">
      <c r="A4978" t="s">
        <v>8582</v>
      </c>
      <c r="B4978" t="s">
        <v>17332</v>
      </c>
      <c r="C4978" t="s">
        <v>17307</v>
      </c>
      <c r="D4978" t="s">
        <v>6485</v>
      </c>
      <c r="E4978" t="s">
        <v>19511</v>
      </c>
      <c r="F4978" t="s">
        <v>19511</v>
      </c>
      <c r="G4978" t="s">
        <v>19511</v>
      </c>
    </row>
    <row r="4979" spans="1:7" x14ac:dyDescent="0.2">
      <c r="A4979" t="s">
        <v>8582</v>
      </c>
      <c r="B4979" t="s">
        <v>17333</v>
      </c>
      <c r="C4979" t="s">
        <v>17334</v>
      </c>
      <c r="D4979" t="s">
        <v>6485</v>
      </c>
      <c r="E4979" t="s">
        <v>6485</v>
      </c>
      <c r="F4979" t="s">
        <v>6546</v>
      </c>
      <c r="G4979" t="s">
        <v>6545</v>
      </c>
    </row>
    <row r="4980" spans="1:7" x14ac:dyDescent="0.2">
      <c r="A4980" t="s">
        <v>8582</v>
      </c>
      <c r="B4980" t="s">
        <v>15856</v>
      </c>
      <c r="C4980" t="s">
        <v>17335</v>
      </c>
      <c r="D4980" t="s">
        <v>6485</v>
      </c>
      <c r="E4980" t="s">
        <v>19511</v>
      </c>
      <c r="F4980" t="s">
        <v>19511</v>
      </c>
      <c r="G4980" t="s">
        <v>6547</v>
      </c>
    </row>
    <row r="4981" spans="1:7" x14ac:dyDescent="0.2">
      <c r="A4981" t="s">
        <v>8582</v>
      </c>
      <c r="B4981" t="s">
        <v>17336</v>
      </c>
      <c r="C4981" t="s">
        <v>9611</v>
      </c>
      <c r="D4981" t="s">
        <v>6485</v>
      </c>
      <c r="E4981" t="s">
        <v>19511</v>
      </c>
      <c r="F4981" t="s">
        <v>19511</v>
      </c>
      <c r="G4981" t="s">
        <v>19511</v>
      </c>
    </row>
    <row r="4982" spans="1:7" x14ac:dyDescent="0.2">
      <c r="A4982" t="s">
        <v>8582</v>
      </c>
      <c r="B4982" t="s">
        <v>17337</v>
      </c>
      <c r="C4982" t="s">
        <v>19511</v>
      </c>
      <c r="D4982" t="s">
        <v>6485</v>
      </c>
      <c r="E4982" t="s">
        <v>19511</v>
      </c>
      <c r="F4982" t="s">
        <v>19511</v>
      </c>
      <c r="G4982" t="s">
        <v>6548</v>
      </c>
    </row>
    <row r="4983" spans="1:7" x14ac:dyDescent="0.2">
      <c r="A4983" t="s">
        <v>8582</v>
      </c>
      <c r="B4983" t="s">
        <v>17338</v>
      </c>
      <c r="C4983" t="s">
        <v>19511</v>
      </c>
      <c r="D4983" t="s">
        <v>6485</v>
      </c>
      <c r="E4983" t="s">
        <v>19511</v>
      </c>
      <c r="F4983" t="s">
        <v>19511</v>
      </c>
      <c r="G4983" t="s">
        <v>19511</v>
      </c>
    </row>
    <row r="4984" spans="1:7" x14ac:dyDescent="0.2">
      <c r="A4984" t="s">
        <v>8582</v>
      </c>
      <c r="B4984" t="s">
        <v>17339</v>
      </c>
      <c r="C4984" t="s">
        <v>17340</v>
      </c>
      <c r="D4984" t="s">
        <v>6485</v>
      </c>
      <c r="E4984" t="s">
        <v>1525</v>
      </c>
      <c r="F4984" t="s">
        <v>19511</v>
      </c>
      <c r="G4984" t="s">
        <v>19511</v>
      </c>
    </row>
    <row r="4985" spans="1:7" x14ac:dyDescent="0.2">
      <c r="A4985" t="s">
        <v>8582</v>
      </c>
      <c r="B4985" t="s">
        <v>17341</v>
      </c>
      <c r="C4985" t="s">
        <v>9924</v>
      </c>
      <c r="D4985" t="s">
        <v>6485</v>
      </c>
      <c r="E4985" t="s">
        <v>19511</v>
      </c>
      <c r="F4985" t="s">
        <v>19511</v>
      </c>
      <c r="G4985" t="s">
        <v>19511</v>
      </c>
    </row>
    <row r="4986" spans="1:7" x14ac:dyDescent="0.2">
      <c r="A4986" t="s">
        <v>8582</v>
      </c>
      <c r="B4986" t="s">
        <v>17342</v>
      </c>
      <c r="C4986" t="s">
        <v>17343</v>
      </c>
      <c r="D4986" t="s">
        <v>6485</v>
      </c>
      <c r="E4986" t="s">
        <v>17308</v>
      </c>
      <c r="F4986" t="s">
        <v>19511</v>
      </c>
      <c r="G4986" t="s">
        <v>19511</v>
      </c>
    </row>
    <row r="4987" spans="1:7" x14ac:dyDescent="0.2">
      <c r="A4987" t="s">
        <v>8582</v>
      </c>
      <c r="B4987" t="s">
        <v>8861</v>
      </c>
      <c r="C4987" t="s">
        <v>17324</v>
      </c>
      <c r="D4987" t="s">
        <v>6485</v>
      </c>
      <c r="E4987" t="s">
        <v>19511</v>
      </c>
      <c r="F4987" t="s">
        <v>19511</v>
      </c>
      <c r="G4987" t="s">
        <v>19511</v>
      </c>
    </row>
    <row r="4988" spans="1:7" x14ac:dyDescent="0.2">
      <c r="A4988" t="s">
        <v>8582</v>
      </c>
      <c r="B4988" t="s">
        <v>17344</v>
      </c>
      <c r="C4988" t="s">
        <v>17307</v>
      </c>
      <c r="D4988" t="s">
        <v>6485</v>
      </c>
      <c r="E4988" t="s">
        <v>19511</v>
      </c>
      <c r="F4988" t="s">
        <v>19511</v>
      </c>
      <c r="G4988" t="s">
        <v>19511</v>
      </c>
    </row>
    <row r="4989" spans="1:7" x14ac:dyDescent="0.2">
      <c r="A4989" t="s">
        <v>8582</v>
      </c>
      <c r="B4989" t="s">
        <v>17345</v>
      </c>
      <c r="C4989" t="s">
        <v>17307</v>
      </c>
      <c r="D4989" t="s">
        <v>6485</v>
      </c>
      <c r="E4989" t="s">
        <v>19511</v>
      </c>
      <c r="F4989" t="s">
        <v>19511</v>
      </c>
      <c r="G4989" t="s">
        <v>19511</v>
      </c>
    </row>
    <row r="4990" spans="1:7" x14ac:dyDescent="0.2">
      <c r="A4990" t="s">
        <v>8582</v>
      </c>
      <c r="B4990" t="s">
        <v>17346</v>
      </c>
      <c r="C4990" t="s">
        <v>9888</v>
      </c>
      <c r="D4990" t="s">
        <v>6485</v>
      </c>
      <c r="E4990" t="s">
        <v>19511</v>
      </c>
      <c r="F4990" t="s">
        <v>19511</v>
      </c>
      <c r="G4990" t="s">
        <v>19511</v>
      </c>
    </row>
    <row r="4991" spans="1:7" x14ac:dyDescent="0.2">
      <c r="A4991" t="s">
        <v>8582</v>
      </c>
      <c r="B4991" t="s">
        <v>17347</v>
      </c>
      <c r="C4991" t="s">
        <v>17307</v>
      </c>
      <c r="D4991" t="s">
        <v>6485</v>
      </c>
      <c r="E4991" t="s">
        <v>19511</v>
      </c>
      <c r="F4991" t="s">
        <v>19511</v>
      </c>
      <c r="G4991" t="s">
        <v>19511</v>
      </c>
    </row>
    <row r="4992" spans="1:7" x14ac:dyDescent="0.2">
      <c r="A4992" t="s">
        <v>8582</v>
      </c>
      <c r="B4992" t="s">
        <v>17348</v>
      </c>
      <c r="C4992" t="s">
        <v>17349</v>
      </c>
      <c r="D4992" t="s">
        <v>6485</v>
      </c>
      <c r="E4992" t="s">
        <v>6485</v>
      </c>
      <c r="F4992" t="s">
        <v>19511</v>
      </c>
      <c r="G4992" t="s">
        <v>19511</v>
      </c>
    </row>
    <row r="4993" spans="1:7" x14ac:dyDescent="0.2">
      <c r="A4993" t="s">
        <v>8582</v>
      </c>
      <c r="B4993" t="s">
        <v>12991</v>
      </c>
      <c r="C4993" t="s">
        <v>17350</v>
      </c>
      <c r="D4993" t="s">
        <v>6485</v>
      </c>
      <c r="E4993" t="s">
        <v>19511</v>
      </c>
      <c r="F4993" t="s">
        <v>19511</v>
      </c>
      <c r="G4993" t="s">
        <v>19511</v>
      </c>
    </row>
    <row r="4994" spans="1:7" x14ac:dyDescent="0.2">
      <c r="A4994" t="s">
        <v>8582</v>
      </c>
      <c r="B4994" t="s">
        <v>17351</v>
      </c>
      <c r="C4994" t="s">
        <v>17352</v>
      </c>
      <c r="D4994" t="s">
        <v>6485</v>
      </c>
      <c r="E4994" t="s">
        <v>19511</v>
      </c>
      <c r="F4994" t="s">
        <v>19511</v>
      </c>
      <c r="G4994" t="s">
        <v>19511</v>
      </c>
    </row>
    <row r="4995" spans="1:7" x14ac:dyDescent="0.2">
      <c r="A4995" t="s">
        <v>8582</v>
      </c>
      <c r="B4995" t="s">
        <v>17353</v>
      </c>
      <c r="C4995" t="s">
        <v>17307</v>
      </c>
      <c r="D4995" t="s">
        <v>6485</v>
      </c>
      <c r="E4995" t="s">
        <v>19511</v>
      </c>
      <c r="F4995" t="s">
        <v>19511</v>
      </c>
      <c r="G4995" t="s">
        <v>19511</v>
      </c>
    </row>
    <row r="4996" spans="1:7" x14ac:dyDescent="0.2">
      <c r="A4996" t="s">
        <v>8582</v>
      </c>
      <c r="B4996" t="s">
        <v>17354</v>
      </c>
      <c r="C4996" t="s">
        <v>17307</v>
      </c>
      <c r="D4996" t="s">
        <v>6485</v>
      </c>
      <c r="E4996" t="s">
        <v>17308</v>
      </c>
      <c r="F4996" t="s">
        <v>19511</v>
      </c>
      <c r="G4996" t="s">
        <v>6549</v>
      </c>
    </row>
    <row r="4997" spans="1:7" x14ac:dyDescent="0.2">
      <c r="A4997" t="s">
        <v>8582</v>
      </c>
      <c r="B4997" t="s">
        <v>17355</v>
      </c>
      <c r="C4997" t="s">
        <v>17340</v>
      </c>
      <c r="D4997" t="s">
        <v>6485</v>
      </c>
      <c r="E4997" t="s">
        <v>19511</v>
      </c>
      <c r="F4997" t="s">
        <v>19511</v>
      </c>
      <c r="G4997" t="s">
        <v>19511</v>
      </c>
    </row>
    <row r="4998" spans="1:7" x14ac:dyDescent="0.2">
      <c r="A4998" t="s">
        <v>8582</v>
      </c>
      <c r="B4998" t="s">
        <v>17356</v>
      </c>
      <c r="C4998" t="s">
        <v>17307</v>
      </c>
      <c r="D4998" t="s">
        <v>6485</v>
      </c>
      <c r="E4998" t="s">
        <v>19511</v>
      </c>
      <c r="F4998" t="s">
        <v>6551</v>
      </c>
      <c r="G4998" t="s">
        <v>6550</v>
      </c>
    </row>
    <row r="4999" spans="1:7" x14ac:dyDescent="0.2">
      <c r="A4999" t="s">
        <v>8582</v>
      </c>
      <c r="B4999" t="s">
        <v>15859</v>
      </c>
      <c r="C4999" t="s">
        <v>17326</v>
      </c>
      <c r="D4999" t="s">
        <v>6485</v>
      </c>
      <c r="E4999" t="s">
        <v>19511</v>
      </c>
      <c r="F4999" t="s">
        <v>19511</v>
      </c>
      <c r="G4999" t="s">
        <v>6552</v>
      </c>
    </row>
    <row r="5000" spans="1:7" x14ac:dyDescent="0.2">
      <c r="A5000" t="s">
        <v>8582</v>
      </c>
      <c r="B5000" t="s">
        <v>17357</v>
      </c>
      <c r="C5000" t="s">
        <v>19511</v>
      </c>
      <c r="D5000" t="s">
        <v>6485</v>
      </c>
      <c r="E5000" t="s">
        <v>19511</v>
      </c>
      <c r="F5000" t="s">
        <v>19511</v>
      </c>
      <c r="G5000" t="s">
        <v>19511</v>
      </c>
    </row>
    <row r="5001" spans="1:7" x14ac:dyDescent="0.2">
      <c r="A5001" t="s">
        <v>8582</v>
      </c>
      <c r="B5001" t="s">
        <v>17358</v>
      </c>
      <c r="C5001" t="s">
        <v>17359</v>
      </c>
      <c r="D5001" t="s">
        <v>6485</v>
      </c>
      <c r="E5001" t="s">
        <v>19511</v>
      </c>
      <c r="F5001" t="s">
        <v>19511</v>
      </c>
      <c r="G5001" t="s">
        <v>19511</v>
      </c>
    </row>
    <row r="5002" spans="1:7" x14ac:dyDescent="0.2">
      <c r="A5002" t="s">
        <v>8582</v>
      </c>
      <c r="B5002" t="s">
        <v>17360</v>
      </c>
      <c r="C5002" t="s">
        <v>17359</v>
      </c>
      <c r="D5002" t="s">
        <v>6485</v>
      </c>
      <c r="E5002" t="s">
        <v>19511</v>
      </c>
      <c r="F5002" t="s">
        <v>19511</v>
      </c>
      <c r="G5002" t="s">
        <v>19511</v>
      </c>
    </row>
    <row r="5003" spans="1:7" x14ac:dyDescent="0.2">
      <c r="A5003" t="s">
        <v>8582</v>
      </c>
      <c r="B5003" t="s">
        <v>17361</v>
      </c>
      <c r="C5003" t="s">
        <v>19511</v>
      </c>
      <c r="D5003" t="s">
        <v>6485</v>
      </c>
      <c r="E5003" t="s">
        <v>19511</v>
      </c>
      <c r="F5003" t="s">
        <v>19511</v>
      </c>
      <c r="G5003" t="s">
        <v>6553</v>
      </c>
    </row>
    <row r="5004" spans="1:7" x14ac:dyDescent="0.2">
      <c r="A5004" t="s">
        <v>8582</v>
      </c>
      <c r="B5004" t="s">
        <v>17362</v>
      </c>
      <c r="C5004" t="s">
        <v>17363</v>
      </c>
      <c r="D5004" t="s">
        <v>6485</v>
      </c>
      <c r="E5004" t="s">
        <v>19511</v>
      </c>
      <c r="F5004" t="s">
        <v>6554</v>
      </c>
      <c r="G5004" t="s">
        <v>6503</v>
      </c>
    </row>
    <row r="5005" spans="1:7" x14ac:dyDescent="0.2">
      <c r="A5005" t="s">
        <v>8582</v>
      </c>
      <c r="B5005" t="s">
        <v>17364</v>
      </c>
      <c r="C5005" t="s">
        <v>9906</v>
      </c>
      <c r="D5005" t="s">
        <v>6485</v>
      </c>
      <c r="E5005" t="s">
        <v>19511</v>
      </c>
      <c r="F5005" t="s">
        <v>19511</v>
      </c>
      <c r="G5005" t="s">
        <v>6555</v>
      </c>
    </row>
    <row r="5006" spans="1:7" x14ac:dyDescent="0.2">
      <c r="A5006" t="s">
        <v>8582</v>
      </c>
      <c r="B5006" t="s">
        <v>17365</v>
      </c>
      <c r="C5006" t="s">
        <v>17366</v>
      </c>
      <c r="D5006" t="s">
        <v>6485</v>
      </c>
      <c r="E5006" t="s">
        <v>19511</v>
      </c>
      <c r="F5006" t="s">
        <v>19511</v>
      </c>
      <c r="G5006" t="s">
        <v>6556</v>
      </c>
    </row>
    <row r="5007" spans="1:7" x14ac:dyDescent="0.2">
      <c r="A5007" t="s">
        <v>8582</v>
      </c>
      <c r="B5007" t="s">
        <v>17367</v>
      </c>
      <c r="C5007" t="s">
        <v>17368</v>
      </c>
      <c r="D5007" t="s">
        <v>6485</v>
      </c>
      <c r="E5007" t="s">
        <v>19511</v>
      </c>
      <c r="F5007" t="s">
        <v>19511</v>
      </c>
      <c r="G5007" t="s">
        <v>19511</v>
      </c>
    </row>
    <row r="5008" spans="1:7" x14ac:dyDescent="0.2">
      <c r="A5008" t="s">
        <v>8582</v>
      </c>
      <c r="B5008" t="s">
        <v>17369</v>
      </c>
      <c r="C5008" t="s">
        <v>17324</v>
      </c>
      <c r="D5008" t="s">
        <v>6485</v>
      </c>
      <c r="E5008" t="s">
        <v>19511</v>
      </c>
      <c r="F5008" t="s">
        <v>19511</v>
      </c>
      <c r="G5008" t="s">
        <v>19511</v>
      </c>
    </row>
    <row r="5009" spans="1:7" x14ac:dyDescent="0.2">
      <c r="A5009" t="s">
        <v>8582</v>
      </c>
      <c r="B5009" t="s">
        <v>17370</v>
      </c>
      <c r="C5009" t="s">
        <v>17307</v>
      </c>
      <c r="D5009" t="s">
        <v>6485</v>
      </c>
      <c r="E5009" t="s">
        <v>19511</v>
      </c>
      <c r="F5009" t="s">
        <v>19511</v>
      </c>
      <c r="G5009" t="s">
        <v>19511</v>
      </c>
    </row>
    <row r="5010" spans="1:7" x14ac:dyDescent="0.2">
      <c r="A5010" t="s">
        <v>8582</v>
      </c>
      <c r="B5010" t="s">
        <v>17371</v>
      </c>
      <c r="C5010" t="s">
        <v>17372</v>
      </c>
      <c r="D5010" t="s">
        <v>6485</v>
      </c>
      <c r="E5010" t="s">
        <v>19511</v>
      </c>
      <c r="F5010" t="s">
        <v>19511</v>
      </c>
      <c r="G5010" t="s">
        <v>19511</v>
      </c>
    </row>
    <row r="5011" spans="1:7" x14ac:dyDescent="0.2">
      <c r="A5011" t="s">
        <v>8582</v>
      </c>
      <c r="B5011" t="s">
        <v>17373</v>
      </c>
      <c r="C5011" t="s">
        <v>17307</v>
      </c>
      <c r="D5011" t="s">
        <v>6485</v>
      </c>
      <c r="E5011" t="s">
        <v>19511</v>
      </c>
      <c r="F5011" t="s">
        <v>19511</v>
      </c>
      <c r="G5011" t="s">
        <v>19511</v>
      </c>
    </row>
    <row r="5012" spans="1:7" x14ac:dyDescent="0.2">
      <c r="A5012" t="s">
        <v>8582</v>
      </c>
      <c r="B5012" t="s">
        <v>17374</v>
      </c>
      <c r="C5012" t="s">
        <v>6557</v>
      </c>
      <c r="D5012" t="s">
        <v>6485</v>
      </c>
      <c r="E5012" t="s">
        <v>6485</v>
      </c>
      <c r="F5012" t="s">
        <v>19511</v>
      </c>
      <c r="G5012" t="s">
        <v>19511</v>
      </c>
    </row>
    <row r="5013" spans="1:7" x14ac:dyDescent="0.2">
      <c r="A5013" t="s">
        <v>8582</v>
      </c>
      <c r="B5013" t="s">
        <v>17375</v>
      </c>
      <c r="C5013" t="s">
        <v>19511</v>
      </c>
      <c r="D5013" t="s">
        <v>6485</v>
      </c>
      <c r="E5013" t="s">
        <v>19511</v>
      </c>
      <c r="F5013" t="s">
        <v>19511</v>
      </c>
      <c r="G5013" t="s">
        <v>19511</v>
      </c>
    </row>
    <row r="5014" spans="1:7" x14ac:dyDescent="0.2">
      <c r="A5014" t="s">
        <v>8582</v>
      </c>
      <c r="B5014" t="s">
        <v>8593</v>
      </c>
      <c r="C5014" t="s">
        <v>17376</v>
      </c>
      <c r="D5014" t="s">
        <v>6485</v>
      </c>
      <c r="E5014" t="s">
        <v>19511</v>
      </c>
      <c r="F5014" t="s">
        <v>2355</v>
      </c>
      <c r="G5014" t="s">
        <v>6558</v>
      </c>
    </row>
    <row r="5015" spans="1:7" x14ac:dyDescent="0.2">
      <c r="A5015" t="s">
        <v>8582</v>
      </c>
      <c r="B5015" t="s">
        <v>17377</v>
      </c>
      <c r="C5015" t="s">
        <v>17378</v>
      </c>
      <c r="D5015" t="s">
        <v>6485</v>
      </c>
      <c r="E5015" t="s">
        <v>6559</v>
      </c>
      <c r="F5015" t="s">
        <v>6560</v>
      </c>
      <c r="G5015" t="s">
        <v>6561</v>
      </c>
    </row>
    <row r="5016" spans="1:7" x14ac:dyDescent="0.2">
      <c r="A5016" t="s">
        <v>8582</v>
      </c>
      <c r="B5016" t="s">
        <v>17379</v>
      </c>
      <c r="C5016" t="s">
        <v>17307</v>
      </c>
      <c r="D5016" t="s">
        <v>6485</v>
      </c>
      <c r="E5016" t="s">
        <v>19511</v>
      </c>
      <c r="F5016" t="s">
        <v>19511</v>
      </c>
      <c r="G5016" t="s">
        <v>6562</v>
      </c>
    </row>
    <row r="5017" spans="1:7" x14ac:dyDescent="0.2">
      <c r="A5017" t="s">
        <v>8582</v>
      </c>
      <c r="B5017" t="s">
        <v>17380</v>
      </c>
      <c r="C5017" t="s">
        <v>17307</v>
      </c>
      <c r="D5017" t="s">
        <v>6485</v>
      </c>
      <c r="E5017" t="s">
        <v>19511</v>
      </c>
      <c r="F5017" t="s">
        <v>19511</v>
      </c>
      <c r="G5017" t="s">
        <v>19511</v>
      </c>
    </row>
    <row r="5018" spans="1:7" x14ac:dyDescent="0.2">
      <c r="A5018" t="s">
        <v>8183</v>
      </c>
      <c r="B5018" t="s">
        <v>17381</v>
      </c>
      <c r="C5018" t="s">
        <v>17382</v>
      </c>
      <c r="D5018" t="s">
        <v>6485</v>
      </c>
      <c r="E5018" t="s">
        <v>6485</v>
      </c>
      <c r="F5018" t="s">
        <v>19511</v>
      </c>
      <c r="G5018" t="s">
        <v>19511</v>
      </c>
    </row>
    <row r="5019" spans="1:7" x14ac:dyDescent="0.2">
      <c r="A5019" t="s">
        <v>8183</v>
      </c>
      <c r="B5019" t="s">
        <v>17383</v>
      </c>
      <c r="C5019" t="s">
        <v>17384</v>
      </c>
      <c r="D5019" t="s">
        <v>6485</v>
      </c>
      <c r="E5019" t="s">
        <v>6485</v>
      </c>
      <c r="F5019" t="s">
        <v>6563</v>
      </c>
      <c r="G5019" t="s">
        <v>6564</v>
      </c>
    </row>
    <row r="5020" spans="1:7" x14ac:dyDescent="0.2">
      <c r="A5020" t="s">
        <v>8582</v>
      </c>
      <c r="B5020" t="s">
        <v>17385</v>
      </c>
      <c r="C5020" t="s">
        <v>19511</v>
      </c>
      <c r="D5020" t="s">
        <v>6485</v>
      </c>
      <c r="E5020" t="s">
        <v>19511</v>
      </c>
      <c r="F5020" t="s">
        <v>19511</v>
      </c>
      <c r="G5020" t="s">
        <v>19511</v>
      </c>
    </row>
    <row r="5021" spans="1:7" x14ac:dyDescent="0.2">
      <c r="A5021" t="s">
        <v>8582</v>
      </c>
      <c r="B5021" t="s">
        <v>17385</v>
      </c>
      <c r="C5021" t="s">
        <v>6565</v>
      </c>
      <c r="D5021" t="s">
        <v>6485</v>
      </c>
      <c r="E5021" t="s">
        <v>6485</v>
      </c>
      <c r="F5021" t="s">
        <v>19511</v>
      </c>
      <c r="G5021" t="s">
        <v>19511</v>
      </c>
    </row>
    <row r="5022" spans="1:7" x14ac:dyDescent="0.2">
      <c r="A5022" t="s">
        <v>8183</v>
      </c>
      <c r="B5022" t="s">
        <v>17386</v>
      </c>
      <c r="C5022" t="s">
        <v>17387</v>
      </c>
      <c r="D5022" t="s">
        <v>6485</v>
      </c>
      <c r="E5022" t="s">
        <v>19511</v>
      </c>
      <c r="F5022" t="s">
        <v>6566</v>
      </c>
      <c r="G5022" t="s">
        <v>6567</v>
      </c>
    </row>
    <row r="5023" spans="1:7" x14ac:dyDescent="0.2">
      <c r="A5023" t="s">
        <v>8183</v>
      </c>
      <c r="B5023" t="s">
        <v>17388</v>
      </c>
      <c r="C5023" t="s">
        <v>17389</v>
      </c>
      <c r="D5023" t="s">
        <v>6485</v>
      </c>
      <c r="E5023" t="s">
        <v>6485</v>
      </c>
      <c r="F5023" t="s">
        <v>19511</v>
      </c>
      <c r="G5023" t="s">
        <v>6568</v>
      </c>
    </row>
    <row r="5024" spans="1:7" x14ac:dyDescent="0.2">
      <c r="A5024" t="s">
        <v>8582</v>
      </c>
      <c r="B5024" t="s">
        <v>17390</v>
      </c>
      <c r="C5024" t="s">
        <v>19511</v>
      </c>
      <c r="D5024" t="s">
        <v>6485</v>
      </c>
      <c r="E5024" t="s">
        <v>19511</v>
      </c>
      <c r="F5024" t="s">
        <v>19511</v>
      </c>
      <c r="G5024" t="s">
        <v>19511</v>
      </c>
    </row>
    <row r="5025" spans="1:7" x14ac:dyDescent="0.2">
      <c r="A5025" t="s">
        <v>8582</v>
      </c>
      <c r="B5025" t="s">
        <v>17391</v>
      </c>
      <c r="C5025" t="s">
        <v>17392</v>
      </c>
      <c r="D5025" t="s">
        <v>6485</v>
      </c>
      <c r="E5025" t="s">
        <v>19511</v>
      </c>
      <c r="F5025" t="s">
        <v>6569</v>
      </c>
      <c r="G5025" t="s">
        <v>6570</v>
      </c>
    </row>
    <row r="5026" spans="1:7" x14ac:dyDescent="0.2">
      <c r="A5026" t="s">
        <v>8183</v>
      </c>
      <c r="B5026" t="s">
        <v>17393</v>
      </c>
      <c r="C5026" t="s">
        <v>17394</v>
      </c>
      <c r="D5026" t="s">
        <v>6485</v>
      </c>
      <c r="E5026" t="s">
        <v>19511</v>
      </c>
      <c r="F5026" t="s">
        <v>19511</v>
      </c>
      <c r="G5026" t="s">
        <v>6571</v>
      </c>
    </row>
    <row r="5027" spans="1:7" x14ac:dyDescent="0.2">
      <c r="A5027" t="s">
        <v>8582</v>
      </c>
      <c r="B5027" t="s">
        <v>17395</v>
      </c>
      <c r="C5027" t="s">
        <v>19511</v>
      </c>
      <c r="D5027" t="s">
        <v>6485</v>
      </c>
      <c r="E5027" t="s">
        <v>19511</v>
      </c>
      <c r="F5027" t="s">
        <v>6489</v>
      </c>
      <c r="G5027" t="s">
        <v>6490</v>
      </c>
    </row>
    <row r="5028" spans="1:7" x14ac:dyDescent="0.2">
      <c r="A5028" t="s">
        <v>8183</v>
      </c>
      <c r="B5028" t="s">
        <v>17396</v>
      </c>
      <c r="C5028" t="s">
        <v>17397</v>
      </c>
      <c r="D5028" t="s">
        <v>6485</v>
      </c>
      <c r="E5028" t="s">
        <v>19511</v>
      </c>
      <c r="F5028" t="s">
        <v>19511</v>
      </c>
      <c r="G5028" t="s">
        <v>6572</v>
      </c>
    </row>
    <row r="5029" spans="1:7" x14ac:dyDescent="0.2">
      <c r="A5029" t="s">
        <v>8177</v>
      </c>
      <c r="B5029" t="s">
        <v>17398</v>
      </c>
      <c r="C5029" t="s">
        <v>17399</v>
      </c>
      <c r="D5029" t="s">
        <v>6485</v>
      </c>
      <c r="E5029" t="s">
        <v>6485</v>
      </c>
      <c r="F5029" t="s">
        <v>6573</v>
      </c>
      <c r="G5029" t="s">
        <v>6574</v>
      </c>
    </row>
    <row r="5030" spans="1:7" x14ac:dyDescent="0.2">
      <c r="A5030" t="s">
        <v>8177</v>
      </c>
      <c r="B5030" t="s">
        <v>17400</v>
      </c>
      <c r="C5030" t="s">
        <v>17401</v>
      </c>
      <c r="D5030" t="s">
        <v>6485</v>
      </c>
      <c r="E5030" t="s">
        <v>6485</v>
      </c>
      <c r="F5030" t="s">
        <v>6575</v>
      </c>
      <c r="G5030" t="s">
        <v>6576</v>
      </c>
    </row>
    <row r="5031" spans="1:7" x14ac:dyDescent="0.2">
      <c r="A5031" t="s">
        <v>8177</v>
      </c>
      <c r="B5031" t="s">
        <v>17402</v>
      </c>
      <c r="C5031" t="s">
        <v>17403</v>
      </c>
      <c r="D5031" t="s">
        <v>6485</v>
      </c>
      <c r="E5031" t="s">
        <v>19511</v>
      </c>
      <c r="F5031" t="s">
        <v>6577</v>
      </c>
      <c r="G5031" t="s">
        <v>6576</v>
      </c>
    </row>
    <row r="5032" spans="1:7" x14ac:dyDescent="0.2">
      <c r="A5032" t="s">
        <v>8906</v>
      </c>
      <c r="B5032" t="s">
        <v>17404</v>
      </c>
      <c r="C5032" t="s">
        <v>19511</v>
      </c>
      <c r="D5032" t="s">
        <v>6485</v>
      </c>
      <c r="E5032" t="s">
        <v>6485</v>
      </c>
      <c r="F5032" t="s">
        <v>19511</v>
      </c>
      <c r="G5032" t="s">
        <v>6578</v>
      </c>
    </row>
    <row r="5033" spans="1:7" x14ac:dyDescent="0.2">
      <c r="A5033" t="s">
        <v>8177</v>
      </c>
      <c r="B5033" t="s">
        <v>17405</v>
      </c>
      <c r="C5033" t="s">
        <v>17406</v>
      </c>
      <c r="D5033" t="s">
        <v>17407</v>
      </c>
      <c r="E5033" t="s">
        <v>17407</v>
      </c>
      <c r="F5033" t="s">
        <v>19511</v>
      </c>
      <c r="G5033" t="s">
        <v>6579</v>
      </c>
    </row>
    <row r="5034" spans="1:7" x14ac:dyDescent="0.2">
      <c r="A5034" t="s">
        <v>8183</v>
      </c>
      <c r="B5034" t="s">
        <v>17408</v>
      </c>
      <c r="C5034" t="s">
        <v>17409</v>
      </c>
      <c r="D5034" t="s">
        <v>17407</v>
      </c>
      <c r="E5034" t="s">
        <v>17407</v>
      </c>
      <c r="F5034" t="s">
        <v>6580</v>
      </c>
      <c r="G5034" t="s">
        <v>6581</v>
      </c>
    </row>
    <row r="5035" spans="1:7" x14ac:dyDescent="0.2">
      <c r="A5035" t="s">
        <v>8186</v>
      </c>
      <c r="B5035" t="s">
        <v>17410</v>
      </c>
      <c r="C5035" t="s">
        <v>17411</v>
      </c>
      <c r="D5035" t="s">
        <v>6587</v>
      </c>
      <c r="E5035" t="s">
        <v>6587</v>
      </c>
      <c r="F5035" t="s">
        <v>6582</v>
      </c>
      <c r="G5035" t="s">
        <v>6583</v>
      </c>
    </row>
    <row r="5036" spans="1:7" x14ac:dyDescent="0.2">
      <c r="A5036" t="s">
        <v>8171</v>
      </c>
      <c r="B5036" t="s">
        <v>17412</v>
      </c>
      <c r="C5036" t="s">
        <v>17413</v>
      </c>
      <c r="D5036" t="s">
        <v>6587</v>
      </c>
      <c r="E5036" t="s">
        <v>6587</v>
      </c>
      <c r="F5036" t="s">
        <v>6584</v>
      </c>
      <c r="G5036" t="s">
        <v>6585</v>
      </c>
    </row>
    <row r="5037" spans="1:7" x14ac:dyDescent="0.2">
      <c r="A5037" t="s">
        <v>8183</v>
      </c>
      <c r="B5037" t="s">
        <v>17414</v>
      </c>
      <c r="C5037" t="s">
        <v>17415</v>
      </c>
      <c r="D5037" t="s">
        <v>6587</v>
      </c>
      <c r="E5037" t="s">
        <v>6587</v>
      </c>
      <c r="F5037" t="s">
        <v>19511</v>
      </c>
      <c r="G5037" t="s">
        <v>6586</v>
      </c>
    </row>
    <row r="5038" spans="1:7" x14ac:dyDescent="0.2">
      <c r="A5038" t="s">
        <v>8186</v>
      </c>
      <c r="B5038" t="s">
        <v>17416</v>
      </c>
      <c r="C5038" t="s">
        <v>17417</v>
      </c>
      <c r="D5038" t="s">
        <v>6587</v>
      </c>
      <c r="E5038" t="s">
        <v>6587</v>
      </c>
      <c r="F5038" t="s">
        <v>6588</v>
      </c>
      <c r="G5038" t="s">
        <v>6589</v>
      </c>
    </row>
    <row r="5039" spans="1:7" x14ac:dyDescent="0.2">
      <c r="A5039" t="s">
        <v>8186</v>
      </c>
      <c r="B5039" t="s">
        <v>17418</v>
      </c>
      <c r="C5039" t="s">
        <v>17419</v>
      </c>
      <c r="D5039" t="s">
        <v>6587</v>
      </c>
      <c r="E5039" t="s">
        <v>19511</v>
      </c>
      <c r="F5039" t="s">
        <v>19511</v>
      </c>
      <c r="G5039" t="s">
        <v>6590</v>
      </c>
    </row>
    <row r="5040" spans="1:7" x14ac:dyDescent="0.2">
      <c r="A5040" t="s">
        <v>8216</v>
      </c>
      <c r="B5040" t="s">
        <v>17420</v>
      </c>
      <c r="C5040" t="s">
        <v>17421</v>
      </c>
      <c r="D5040" t="s">
        <v>6587</v>
      </c>
      <c r="E5040" t="s">
        <v>17422</v>
      </c>
      <c r="F5040" t="s">
        <v>19511</v>
      </c>
      <c r="G5040" t="s">
        <v>6591</v>
      </c>
    </row>
    <row r="5041" spans="1:7" x14ac:dyDescent="0.2">
      <c r="A5041" t="s">
        <v>8582</v>
      </c>
      <c r="B5041" t="s">
        <v>17423</v>
      </c>
      <c r="C5041" t="s">
        <v>17424</v>
      </c>
      <c r="D5041" t="s">
        <v>6587</v>
      </c>
      <c r="E5041" t="s">
        <v>6587</v>
      </c>
      <c r="F5041" t="s">
        <v>6593</v>
      </c>
      <c r="G5041" t="s">
        <v>6592</v>
      </c>
    </row>
    <row r="5042" spans="1:7" x14ac:dyDescent="0.2">
      <c r="A5042" t="s">
        <v>8582</v>
      </c>
      <c r="B5042" t="s">
        <v>17425</v>
      </c>
      <c r="C5042" t="s">
        <v>19511</v>
      </c>
      <c r="D5042" t="s">
        <v>6587</v>
      </c>
      <c r="E5042" t="s">
        <v>17426</v>
      </c>
      <c r="F5042" t="s">
        <v>19511</v>
      </c>
      <c r="G5042" t="s">
        <v>19511</v>
      </c>
    </row>
    <row r="5043" spans="1:7" x14ac:dyDescent="0.2">
      <c r="A5043" t="s">
        <v>8582</v>
      </c>
      <c r="B5043" t="s">
        <v>17427</v>
      </c>
      <c r="C5043" t="s">
        <v>19511</v>
      </c>
      <c r="D5043" t="s">
        <v>6587</v>
      </c>
      <c r="E5043" t="s">
        <v>17426</v>
      </c>
      <c r="F5043" t="s">
        <v>19511</v>
      </c>
      <c r="G5043" t="s">
        <v>19511</v>
      </c>
    </row>
    <row r="5044" spans="1:7" x14ac:dyDescent="0.2">
      <c r="A5044" t="s">
        <v>8582</v>
      </c>
      <c r="B5044" t="s">
        <v>17428</v>
      </c>
      <c r="C5044" t="s">
        <v>19511</v>
      </c>
      <c r="D5044" t="s">
        <v>6587</v>
      </c>
      <c r="E5044" t="s">
        <v>17426</v>
      </c>
      <c r="F5044" t="s">
        <v>19511</v>
      </c>
      <c r="G5044" t="s">
        <v>19511</v>
      </c>
    </row>
    <row r="5045" spans="1:7" x14ac:dyDescent="0.2">
      <c r="A5045" t="s">
        <v>8171</v>
      </c>
      <c r="B5045" t="s">
        <v>17429</v>
      </c>
      <c r="C5045" t="s">
        <v>17430</v>
      </c>
      <c r="D5045" t="s">
        <v>6587</v>
      </c>
      <c r="E5045" t="s">
        <v>6587</v>
      </c>
      <c r="F5045" t="s">
        <v>6594</v>
      </c>
      <c r="G5045" t="s">
        <v>6595</v>
      </c>
    </row>
    <row r="5046" spans="1:7" x14ac:dyDescent="0.2">
      <c r="A5046" t="s">
        <v>8177</v>
      </c>
      <c r="B5046" t="s">
        <v>12343</v>
      </c>
      <c r="C5046" t="s">
        <v>17431</v>
      </c>
      <c r="D5046" t="s">
        <v>6587</v>
      </c>
      <c r="E5046" t="s">
        <v>6587</v>
      </c>
      <c r="F5046" t="s">
        <v>19511</v>
      </c>
      <c r="G5046" t="s">
        <v>6596</v>
      </c>
    </row>
    <row r="5047" spans="1:7" x14ac:dyDescent="0.2">
      <c r="A5047" t="s">
        <v>8183</v>
      </c>
      <c r="B5047" t="s">
        <v>17432</v>
      </c>
      <c r="C5047" t="s">
        <v>17433</v>
      </c>
      <c r="D5047" t="s">
        <v>6587</v>
      </c>
      <c r="E5047" t="s">
        <v>6587</v>
      </c>
      <c r="F5047" t="s">
        <v>6597</v>
      </c>
      <c r="G5047" t="s">
        <v>6598</v>
      </c>
    </row>
    <row r="5048" spans="1:7" x14ac:dyDescent="0.2">
      <c r="A5048" t="s">
        <v>8186</v>
      </c>
      <c r="B5048" t="s">
        <v>17434</v>
      </c>
      <c r="C5048" t="s">
        <v>17435</v>
      </c>
      <c r="D5048" t="s">
        <v>6587</v>
      </c>
      <c r="E5048" t="s">
        <v>19511</v>
      </c>
      <c r="F5048" t="s">
        <v>19511</v>
      </c>
      <c r="G5048" t="s">
        <v>6599</v>
      </c>
    </row>
    <row r="5049" spans="1:7" x14ac:dyDescent="0.2">
      <c r="A5049" t="s">
        <v>8216</v>
      </c>
      <c r="B5049" t="s">
        <v>9412</v>
      </c>
      <c r="C5049" t="s">
        <v>17436</v>
      </c>
      <c r="D5049" t="s">
        <v>6587</v>
      </c>
      <c r="E5049" t="s">
        <v>6587</v>
      </c>
      <c r="F5049" t="s">
        <v>6600</v>
      </c>
      <c r="G5049" t="s">
        <v>6601</v>
      </c>
    </row>
    <row r="5050" spans="1:7" x14ac:dyDescent="0.2">
      <c r="A5050" t="s">
        <v>8171</v>
      </c>
      <c r="B5050" t="s">
        <v>17437</v>
      </c>
      <c r="C5050" t="s">
        <v>17438</v>
      </c>
      <c r="D5050" t="s">
        <v>6587</v>
      </c>
      <c r="E5050" t="s">
        <v>6587</v>
      </c>
      <c r="F5050" t="s">
        <v>6602</v>
      </c>
      <c r="G5050" t="s">
        <v>6603</v>
      </c>
    </row>
    <row r="5051" spans="1:7" x14ac:dyDescent="0.2">
      <c r="A5051" t="s">
        <v>8177</v>
      </c>
      <c r="B5051" t="s">
        <v>17423</v>
      </c>
      <c r="C5051" t="s">
        <v>17439</v>
      </c>
      <c r="D5051" t="s">
        <v>6587</v>
      </c>
      <c r="E5051" t="s">
        <v>17426</v>
      </c>
      <c r="F5051" t="s">
        <v>6593</v>
      </c>
      <c r="G5051" t="s">
        <v>6592</v>
      </c>
    </row>
    <row r="5052" spans="1:7" x14ac:dyDescent="0.2">
      <c r="A5052" t="s">
        <v>8177</v>
      </c>
      <c r="B5052" t="s">
        <v>17440</v>
      </c>
      <c r="C5052" t="s">
        <v>17441</v>
      </c>
      <c r="D5052" t="s">
        <v>6587</v>
      </c>
      <c r="E5052" t="s">
        <v>17426</v>
      </c>
      <c r="F5052" t="s">
        <v>6604</v>
      </c>
      <c r="G5052" t="s">
        <v>6605</v>
      </c>
    </row>
    <row r="5053" spans="1:7" x14ac:dyDescent="0.2">
      <c r="A5053" t="s">
        <v>8177</v>
      </c>
      <c r="B5053" t="s">
        <v>17442</v>
      </c>
      <c r="C5053" t="s">
        <v>17443</v>
      </c>
      <c r="D5053" t="s">
        <v>6587</v>
      </c>
      <c r="E5053" t="s">
        <v>6587</v>
      </c>
      <c r="F5053" t="s">
        <v>6606</v>
      </c>
      <c r="G5053" t="s">
        <v>6607</v>
      </c>
    </row>
    <row r="5054" spans="1:7" x14ac:dyDescent="0.2">
      <c r="A5054" t="s">
        <v>8183</v>
      </c>
      <c r="B5054" t="s">
        <v>17444</v>
      </c>
      <c r="C5054" t="s">
        <v>6608</v>
      </c>
      <c r="D5054" t="s">
        <v>6587</v>
      </c>
      <c r="E5054" t="s">
        <v>6587</v>
      </c>
      <c r="F5054" t="s">
        <v>19511</v>
      </c>
      <c r="G5054" t="s">
        <v>6609</v>
      </c>
    </row>
    <row r="5055" spans="1:7" x14ac:dyDescent="0.2">
      <c r="A5055" t="s">
        <v>11789</v>
      </c>
      <c r="B5055" t="s">
        <v>17445</v>
      </c>
      <c r="C5055" t="s">
        <v>6610</v>
      </c>
      <c r="D5055" t="s">
        <v>6587</v>
      </c>
      <c r="E5055" t="s">
        <v>6587</v>
      </c>
      <c r="F5055" t="s">
        <v>19511</v>
      </c>
      <c r="G5055" t="s">
        <v>6611</v>
      </c>
    </row>
    <row r="5056" spans="1:7" x14ac:dyDescent="0.2">
      <c r="A5056" t="s">
        <v>8183</v>
      </c>
      <c r="B5056" t="s">
        <v>17446</v>
      </c>
      <c r="C5056" t="s">
        <v>17447</v>
      </c>
      <c r="D5056" t="s">
        <v>6587</v>
      </c>
      <c r="E5056" t="s">
        <v>19511</v>
      </c>
      <c r="F5056" t="s">
        <v>19511</v>
      </c>
      <c r="G5056" t="s">
        <v>6612</v>
      </c>
    </row>
    <row r="5057" spans="1:7" x14ac:dyDescent="0.2">
      <c r="A5057" t="s">
        <v>8183</v>
      </c>
      <c r="B5057" t="s">
        <v>17448</v>
      </c>
      <c r="C5057" t="s">
        <v>17449</v>
      </c>
      <c r="D5057" t="s">
        <v>17450</v>
      </c>
      <c r="E5057" t="s">
        <v>17450</v>
      </c>
      <c r="F5057" t="s">
        <v>6613</v>
      </c>
      <c r="G5057" t="s">
        <v>6614</v>
      </c>
    </row>
    <row r="5058" spans="1:7" x14ac:dyDescent="0.2">
      <c r="A5058" t="s">
        <v>8183</v>
      </c>
      <c r="B5058" t="s">
        <v>17451</v>
      </c>
      <c r="C5058" t="s">
        <v>17452</v>
      </c>
      <c r="D5058" t="s">
        <v>17450</v>
      </c>
      <c r="E5058" t="s">
        <v>17450</v>
      </c>
      <c r="F5058" t="s">
        <v>6615</v>
      </c>
      <c r="G5058" t="s">
        <v>6616</v>
      </c>
    </row>
    <row r="5059" spans="1:7" x14ac:dyDescent="0.2">
      <c r="A5059" t="s">
        <v>8183</v>
      </c>
      <c r="B5059" t="s">
        <v>17453</v>
      </c>
      <c r="C5059" t="s">
        <v>17454</v>
      </c>
      <c r="D5059" t="s">
        <v>17450</v>
      </c>
      <c r="E5059" t="s">
        <v>17450</v>
      </c>
      <c r="F5059" t="s">
        <v>19511</v>
      </c>
      <c r="G5059" t="s">
        <v>6617</v>
      </c>
    </row>
    <row r="5060" spans="1:7" x14ac:dyDescent="0.2">
      <c r="A5060" t="s">
        <v>8177</v>
      </c>
      <c r="B5060" t="s">
        <v>17455</v>
      </c>
      <c r="C5060" t="s">
        <v>17456</v>
      </c>
      <c r="D5060" t="s">
        <v>17450</v>
      </c>
      <c r="E5060" t="s">
        <v>17450</v>
      </c>
      <c r="F5060" t="s">
        <v>19511</v>
      </c>
      <c r="G5060" t="s">
        <v>19511</v>
      </c>
    </row>
    <row r="5061" spans="1:7" x14ac:dyDescent="0.2">
      <c r="A5061" t="s">
        <v>8177</v>
      </c>
      <c r="B5061" t="s">
        <v>17457</v>
      </c>
      <c r="C5061" t="s">
        <v>817</v>
      </c>
      <c r="D5061" t="s">
        <v>17450</v>
      </c>
      <c r="E5061" t="s">
        <v>17450</v>
      </c>
      <c r="F5061" t="s">
        <v>6618</v>
      </c>
      <c r="G5061" t="s">
        <v>6619</v>
      </c>
    </row>
    <row r="5062" spans="1:7" x14ac:dyDescent="0.2">
      <c r="A5062" t="s">
        <v>8183</v>
      </c>
      <c r="B5062" t="s">
        <v>17458</v>
      </c>
      <c r="C5062" t="s">
        <v>17459</v>
      </c>
      <c r="D5062" t="s">
        <v>17450</v>
      </c>
      <c r="E5062" t="s">
        <v>17450</v>
      </c>
      <c r="F5062" t="s">
        <v>19511</v>
      </c>
      <c r="G5062" t="s">
        <v>6620</v>
      </c>
    </row>
    <row r="5063" spans="1:7" x14ac:dyDescent="0.2">
      <c r="A5063" t="s">
        <v>8171</v>
      </c>
      <c r="B5063" t="s">
        <v>17460</v>
      </c>
      <c r="C5063" t="s">
        <v>17461</v>
      </c>
      <c r="D5063" t="s">
        <v>17450</v>
      </c>
      <c r="E5063" t="s">
        <v>17462</v>
      </c>
      <c r="F5063" t="s">
        <v>6621</v>
      </c>
      <c r="G5063" t="s">
        <v>6622</v>
      </c>
    </row>
    <row r="5064" spans="1:7" x14ac:dyDescent="0.2">
      <c r="A5064" t="s">
        <v>8183</v>
      </c>
      <c r="B5064" t="s">
        <v>17463</v>
      </c>
      <c r="C5064" t="s">
        <v>17464</v>
      </c>
      <c r="D5064" t="s">
        <v>17450</v>
      </c>
      <c r="E5064" t="s">
        <v>19511</v>
      </c>
      <c r="F5064" t="s">
        <v>6623</v>
      </c>
      <c r="G5064" t="s">
        <v>6624</v>
      </c>
    </row>
    <row r="5065" spans="1:7" x14ac:dyDescent="0.2">
      <c r="A5065" t="s">
        <v>8186</v>
      </c>
      <c r="B5065" t="s">
        <v>17465</v>
      </c>
      <c r="C5065" t="s">
        <v>17466</v>
      </c>
      <c r="D5065" t="s">
        <v>17450</v>
      </c>
      <c r="E5065" t="s">
        <v>19511</v>
      </c>
      <c r="F5065" t="s">
        <v>19511</v>
      </c>
      <c r="G5065" t="s">
        <v>19511</v>
      </c>
    </row>
    <row r="5066" spans="1:7" x14ac:dyDescent="0.2">
      <c r="A5066" t="s">
        <v>8186</v>
      </c>
      <c r="B5066" t="s">
        <v>17467</v>
      </c>
      <c r="C5066" t="s">
        <v>17468</v>
      </c>
      <c r="D5066" t="s">
        <v>17450</v>
      </c>
      <c r="E5066" t="s">
        <v>19511</v>
      </c>
      <c r="F5066" t="s">
        <v>6625</v>
      </c>
      <c r="G5066" t="s">
        <v>6626</v>
      </c>
    </row>
    <row r="5067" spans="1:7" x14ac:dyDescent="0.2">
      <c r="A5067" t="s">
        <v>8183</v>
      </c>
      <c r="B5067" t="s">
        <v>17469</v>
      </c>
      <c r="C5067" t="s">
        <v>17470</v>
      </c>
      <c r="D5067" t="s">
        <v>17450</v>
      </c>
      <c r="E5067" t="s">
        <v>19511</v>
      </c>
      <c r="F5067" t="s">
        <v>19511</v>
      </c>
      <c r="G5067" t="s">
        <v>6628</v>
      </c>
    </row>
    <row r="5068" spans="1:7" x14ac:dyDescent="0.2">
      <c r="A5068" t="s">
        <v>8186</v>
      </c>
      <c r="B5068" t="s">
        <v>17471</v>
      </c>
      <c r="C5068" t="s">
        <v>17472</v>
      </c>
      <c r="D5068" t="s">
        <v>17450</v>
      </c>
      <c r="E5068" t="s">
        <v>17450</v>
      </c>
      <c r="F5068" t="s">
        <v>19511</v>
      </c>
      <c r="G5068" t="s">
        <v>6629</v>
      </c>
    </row>
    <row r="5069" spans="1:7" x14ac:dyDescent="0.2">
      <c r="A5069" t="s">
        <v>8183</v>
      </c>
      <c r="B5069" t="s">
        <v>17473</v>
      </c>
      <c r="C5069" t="s">
        <v>17472</v>
      </c>
      <c r="D5069" t="s">
        <v>17450</v>
      </c>
      <c r="E5069" t="s">
        <v>17450</v>
      </c>
      <c r="F5069" t="s">
        <v>19511</v>
      </c>
      <c r="G5069" t="s">
        <v>6629</v>
      </c>
    </row>
    <row r="5070" spans="1:7" x14ac:dyDescent="0.2">
      <c r="A5070" t="s">
        <v>8220</v>
      </c>
      <c r="B5070" t="s">
        <v>8250</v>
      </c>
      <c r="C5070" t="s">
        <v>19511</v>
      </c>
      <c r="D5070" t="s">
        <v>17474</v>
      </c>
      <c r="E5070" t="s">
        <v>17475</v>
      </c>
      <c r="F5070" t="s">
        <v>19511</v>
      </c>
      <c r="G5070" t="s">
        <v>19511</v>
      </c>
    </row>
    <row r="5071" spans="1:7" x14ac:dyDescent="0.2">
      <c r="A5071" t="s">
        <v>8183</v>
      </c>
      <c r="B5071" t="s">
        <v>17476</v>
      </c>
      <c r="C5071" t="s">
        <v>17477</v>
      </c>
      <c r="D5071" t="s">
        <v>17474</v>
      </c>
      <c r="E5071" t="s">
        <v>17474</v>
      </c>
      <c r="F5071" t="s">
        <v>6630</v>
      </c>
      <c r="G5071" t="s">
        <v>6631</v>
      </c>
    </row>
    <row r="5072" spans="1:7" x14ac:dyDescent="0.2">
      <c r="A5072" t="s">
        <v>8186</v>
      </c>
      <c r="B5072" t="s">
        <v>17478</v>
      </c>
      <c r="C5072" t="s">
        <v>17479</v>
      </c>
      <c r="D5072" t="s">
        <v>17474</v>
      </c>
      <c r="E5072" t="s">
        <v>17474</v>
      </c>
      <c r="F5072" t="s">
        <v>6632</v>
      </c>
      <c r="G5072" t="s">
        <v>6633</v>
      </c>
    </row>
    <row r="5073" spans="1:7" x14ac:dyDescent="0.2">
      <c r="A5073" t="s">
        <v>8186</v>
      </c>
      <c r="B5073" t="s">
        <v>17480</v>
      </c>
      <c r="C5073" t="s">
        <v>17481</v>
      </c>
      <c r="D5073" t="s">
        <v>17474</v>
      </c>
      <c r="E5073" t="s">
        <v>17474</v>
      </c>
      <c r="F5073" t="s">
        <v>6634</v>
      </c>
      <c r="G5073" t="s">
        <v>6635</v>
      </c>
    </row>
    <row r="5074" spans="1:7" x14ac:dyDescent="0.2">
      <c r="A5074" t="s">
        <v>8186</v>
      </c>
      <c r="B5074" t="s">
        <v>17482</v>
      </c>
      <c r="C5074" t="s">
        <v>17483</v>
      </c>
      <c r="D5074" t="s">
        <v>17474</v>
      </c>
      <c r="E5074" t="s">
        <v>19511</v>
      </c>
      <c r="F5074" t="s">
        <v>19511</v>
      </c>
      <c r="G5074" t="s">
        <v>19511</v>
      </c>
    </row>
    <row r="5075" spans="1:7" x14ac:dyDescent="0.2">
      <c r="A5075" t="s">
        <v>8171</v>
      </c>
      <c r="B5075" t="s">
        <v>17484</v>
      </c>
      <c r="C5075" t="s">
        <v>17485</v>
      </c>
      <c r="D5075" t="s">
        <v>17474</v>
      </c>
      <c r="E5075" t="s">
        <v>17474</v>
      </c>
      <c r="F5075" t="s">
        <v>19511</v>
      </c>
      <c r="G5075" t="s">
        <v>6636</v>
      </c>
    </row>
    <row r="5076" spans="1:7" x14ac:dyDescent="0.2">
      <c r="A5076" t="s">
        <v>8171</v>
      </c>
      <c r="B5076" t="s">
        <v>17486</v>
      </c>
      <c r="C5076" t="s">
        <v>17487</v>
      </c>
      <c r="D5076" t="s">
        <v>17474</v>
      </c>
      <c r="E5076" t="s">
        <v>17474</v>
      </c>
      <c r="F5076" t="s">
        <v>6637</v>
      </c>
      <c r="G5076" t="s">
        <v>6636</v>
      </c>
    </row>
    <row r="5077" spans="1:7" x14ac:dyDescent="0.2">
      <c r="A5077" t="s">
        <v>8186</v>
      </c>
      <c r="B5077" t="s">
        <v>17488</v>
      </c>
      <c r="C5077" t="s">
        <v>19511</v>
      </c>
      <c r="D5077" t="s">
        <v>17474</v>
      </c>
      <c r="E5077" t="s">
        <v>17474</v>
      </c>
      <c r="F5077" t="s">
        <v>6638</v>
      </c>
      <c r="G5077" t="s">
        <v>6639</v>
      </c>
    </row>
    <row r="5078" spans="1:7" x14ac:dyDescent="0.2">
      <c r="A5078" t="s">
        <v>8186</v>
      </c>
      <c r="B5078" t="s">
        <v>17489</v>
      </c>
      <c r="C5078" t="s">
        <v>17490</v>
      </c>
      <c r="D5078" t="s">
        <v>17474</v>
      </c>
      <c r="E5078" t="s">
        <v>19511</v>
      </c>
      <c r="F5078" t="s">
        <v>6640</v>
      </c>
      <c r="G5078" t="s">
        <v>6641</v>
      </c>
    </row>
    <row r="5079" spans="1:7" x14ac:dyDescent="0.2">
      <c r="A5079" t="s">
        <v>8183</v>
      </c>
      <c r="B5079" t="s">
        <v>17491</v>
      </c>
      <c r="C5079" t="s">
        <v>17492</v>
      </c>
      <c r="D5079" t="s">
        <v>17474</v>
      </c>
      <c r="E5079" t="s">
        <v>19511</v>
      </c>
      <c r="F5079" t="s">
        <v>6642</v>
      </c>
      <c r="G5079" t="s">
        <v>6643</v>
      </c>
    </row>
    <row r="5080" spans="1:7" x14ac:dyDescent="0.2">
      <c r="A5080" t="s">
        <v>8186</v>
      </c>
      <c r="B5080" t="s">
        <v>17493</v>
      </c>
      <c r="C5080" t="s">
        <v>17494</v>
      </c>
      <c r="D5080" t="s">
        <v>17474</v>
      </c>
      <c r="E5080" t="s">
        <v>17495</v>
      </c>
      <c r="F5080" t="s">
        <v>6644</v>
      </c>
      <c r="G5080" t="s">
        <v>6645</v>
      </c>
    </row>
    <row r="5081" spans="1:7" x14ac:dyDescent="0.2">
      <c r="A5081" t="s">
        <v>8186</v>
      </c>
      <c r="B5081" t="s">
        <v>17496</v>
      </c>
      <c r="C5081" t="s">
        <v>17497</v>
      </c>
      <c r="D5081" t="s">
        <v>17474</v>
      </c>
      <c r="E5081" t="s">
        <v>17498</v>
      </c>
      <c r="F5081" t="s">
        <v>6646</v>
      </c>
      <c r="G5081" t="s">
        <v>6647</v>
      </c>
    </row>
    <row r="5082" spans="1:7" x14ac:dyDescent="0.2">
      <c r="A5082" t="s">
        <v>8186</v>
      </c>
      <c r="B5082" t="s">
        <v>17499</v>
      </c>
      <c r="C5082" t="s">
        <v>17500</v>
      </c>
      <c r="D5082" t="s">
        <v>17474</v>
      </c>
      <c r="E5082" t="s">
        <v>17501</v>
      </c>
      <c r="F5082" t="s">
        <v>6648</v>
      </c>
      <c r="G5082" t="s">
        <v>6649</v>
      </c>
    </row>
    <row r="5083" spans="1:7" x14ac:dyDescent="0.2">
      <c r="A5083" t="s">
        <v>8186</v>
      </c>
      <c r="B5083" t="s">
        <v>13242</v>
      </c>
      <c r="C5083" t="s">
        <v>17502</v>
      </c>
      <c r="D5083" t="s">
        <v>17474</v>
      </c>
      <c r="E5083" t="s">
        <v>19511</v>
      </c>
      <c r="F5083" t="s">
        <v>6650</v>
      </c>
      <c r="G5083" t="s">
        <v>6651</v>
      </c>
    </row>
    <row r="5084" spans="1:7" x14ac:dyDescent="0.2">
      <c r="A5084" t="s">
        <v>8183</v>
      </c>
      <c r="B5084" t="s">
        <v>11173</v>
      </c>
      <c r="C5084" t="s">
        <v>17503</v>
      </c>
      <c r="D5084" t="s">
        <v>17474</v>
      </c>
      <c r="E5084" t="s">
        <v>17504</v>
      </c>
      <c r="F5084" t="s">
        <v>6652</v>
      </c>
      <c r="G5084" t="s">
        <v>6653</v>
      </c>
    </row>
    <row r="5085" spans="1:7" x14ac:dyDescent="0.2">
      <c r="A5085" t="s">
        <v>8183</v>
      </c>
      <c r="B5085" t="s">
        <v>17505</v>
      </c>
      <c r="C5085" t="s">
        <v>17506</v>
      </c>
      <c r="D5085" t="s">
        <v>17474</v>
      </c>
      <c r="E5085" t="s">
        <v>17474</v>
      </c>
      <c r="F5085" t="s">
        <v>19511</v>
      </c>
      <c r="G5085" t="s">
        <v>6654</v>
      </c>
    </row>
    <row r="5086" spans="1:7" x14ac:dyDescent="0.2">
      <c r="A5086" t="s">
        <v>8183</v>
      </c>
      <c r="B5086" t="s">
        <v>17507</v>
      </c>
      <c r="C5086" t="s">
        <v>17508</v>
      </c>
      <c r="D5086" t="s">
        <v>17474</v>
      </c>
      <c r="E5086" t="s">
        <v>17474</v>
      </c>
      <c r="F5086" t="s">
        <v>6655</v>
      </c>
      <c r="G5086" t="s">
        <v>6656</v>
      </c>
    </row>
    <row r="5087" spans="1:7" x14ac:dyDescent="0.2">
      <c r="A5087" t="s">
        <v>8186</v>
      </c>
      <c r="B5087" t="s">
        <v>17509</v>
      </c>
      <c r="C5087" t="s">
        <v>17510</v>
      </c>
      <c r="D5087" t="s">
        <v>17474</v>
      </c>
      <c r="E5087" t="s">
        <v>17474</v>
      </c>
      <c r="F5087" t="s">
        <v>6657</v>
      </c>
      <c r="G5087" t="s">
        <v>6658</v>
      </c>
    </row>
    <row r="5088" spans="1:7" x14ac:dyDescent="0.2">
      <c r="A5088" t="s">
        <v>8186</v>
      </c>
      <c r="B5088" t="s">
        <v>17511</v>
      </c>
      <c r="C5088" t="s">
        <v>17503</v>
      </c>
      <c r="D5088" t="s">
        <v>17474</v>
      </c>
      <c r="E5088" t="s">
        <v>17474</v>
      </c>
      <c r="F5088" t="s">
        <v>6652</v>
      </c>
      <c r="G5088" t="s">
        <v>6653</v>
      </c>
    </row>
    <row r="5089" spans="1:7" x14ac:dyDescent="0.2">
      <c r="A5089" t="s">
        <v>8174</v>
      </c>
      <c r="B5089" t="s">
        <v>17512</v>
      </c>
      <c r="C5089" t="s">
        <v>17513</v>
      </c>
      <c r="D5089" t="s">
        <v>17474</v>
      </c>
      <c r="E5089" t="s">
        <v>17514</v>
      </c>
      <c r="F5089" t="s">
        <v>19511</v>
      </c>
      <c r="G5089" t="s">
        <v>6659</v>
      </c>
    </row>
    <row r="5090" spans="1:7" x14ac:dyDescent="0.2">
      <c r="A5090" t="s">
        <v>8186</v>
      </c>
      <c r="B5090" t="s">
        <v>17515</v>
      </c>
      <c r="C5090" t="s">
        <v>17516</v>
      </c>
      <c r="D5090" t="s">
        <v>17474</v>
      </c>
      <c r="E5090" t="s">
        <v>17517</v>
      </c>
      <c r="F5090" t="s">
        <v>19511</v>
      </c>
      <c r="G5090" t="s">
        <v>6660</v>
      </c>
    </row>
    <row r="5091" spans="1:7" x14ac:dyDescent="0.2">
      <c r="A5091" t="s">
        <v>8171</v>
      </c>
      <c r="B5091" t="s">
        <v>17518</v>
      </c>
      <c r="C5091" t="s">
        <v>17487</v>
      </c>
      <c r="D5091" t="s">
        <v>17474</v>
      </c>
      <c r="E5091" t="s">
        <v>17474</v>
      </c>
      <c r="F5091" t="s">
        <v>6637</v>
      </c>
      <c r="G5091" t="s">
        <v>6636</v>
      </c>
    </row>
    <row r="5092" spans="1:7" x14ac:dyDescent="0.2">
      <c r="A5092" t="s">
        <v>8174</v>
      </c>
      <c r="B5092" t="s">
        <v>17519</v>
      </c>
      <c r="C5092" t="s">
        <v>17520</v>
      </c>
      <c r="D5092" t="s">
        <v>17474</v>
      </c>
      <c r="E5092" t="s">
        <v>17474</v>
      </c>
      <c r="F5092" t="s">
        <v>19511</v>
      </c>
      <c r="G5092" t="s">
        <v>6661</v>
      </c>
    </row>
    <row r="5093" spans="1:7" x14ac:dyDescent="0.2">
      <c r="A5093" t="s">
        <v>8186</v>
      </c>
      <c r="B5093" t="s">
        <v>17521</v>
      </c>
      <c r="C5093" t="s">
        <v>17522</v>
      </c>
      <c r="D5093" t="s">
        <v>6665</v>
      </c>
      <c r="E5093" t="s">
        <v>6665</v>
      </c>
      <c r="F5093" t="s">
        <v>6662</v>
      </c>
      <c r="G5093" t="s">
        <v>6663</v>
      </c>
    </row>
    <row r="5094" spans="1:7" x14ac:dyDescent="0.2">
      <c r="A5094" t="s">
        <v>8186</v>
      </c>
      <c r="B5094" t="s">
        <v>17523</v>
      </c>
      <c r="C5094" t="s">
        <v>17524</v>
      </c>
      <c r="D5094" t="s">
        <v>6665</v>
      </c>
      <c r="E5094" t="s">
        <v>6665</v>
      </c>
      <c r="F5094" t="s">
        <v>6664</v>
      </c>
      <c r="G5094" t="s">
        <v>6255</v>
      </c>
    </row>
    <row r="5095" spans="1:7" x14ac:dyDescent="0.2">
      <c r="A5095" t="s">
        <v>8186</v>
      </c>
      <c r="B5095" t="s">
        <v>17525</v>
      </c>
      <c r="C5095" t="s">
        <v>19511</v>
      </c>
      <c r="D5095" t="s">
        <v>6665</v>
      </c>
      <c r="E5095" t="s">
        <v>6665</v>
      </c>
      <c r="F5095" t="s">
        <v>19511</v>
      </c>
      <c r="G5095" t="s">
        <v>19511</v>
      </c>
    </row>
    <row r="5096" spans="1:7" x14ac:dyDescent="0.2">
      <c r="A5096" t="s">
        <v>8186</v>
      </c>
      <c r="B5096" t="s">
        <v>17526</v>
      </c>
      <c r="C5096" t="s">
        <v>14587</v>
      </c>
      <c r="D5096" t="s">
        <v>6665</v>
      </c>
      <c r="E5096" t="s">
        <v>6665</v>
      </c>
      <c r="F5096" t="s">
        <v>19511</v>
      </c>
      <c r="G5096" t="s">
        <v>6666</v>
      </c>
    </row>
    <row r="5097" spans="1:7" x14ac:dyDescent="0.2">
      <c r="A5097" t="s">
        <v>8183</v>
      </c>
      <c r="B5097" t="s">
        <v>17527</v>
      </c>
      <c r="C5097" t="s">
        <v>17528</v>
      </c>
      <c r="D5097" t="s">
        <v>6665</v>
      </c>
      <c r="E5097" t="s">
        <v>6665</v>
      </c>
      <c r="F5097" t="s">
        <v>6667</v>
      </c>
      <c r="G5097" t="s">
        <v>6668</v>
      </c>
    </row>
    <row r="5098" spans="1:7" x14ac:dyDescent="0.2">
      <c r="A5098" t="s">
        <v>8183</v>
      </c>
      <c r="B5098" t="s">
        <v>17529</v>
      </c>
      <c r="C5098" t="s">
        <v>17530</v>
      </c>
      <c r="D5098" t="s">
        <v>6665</v>
      </c>
      <c r="E5098" t="s">
        <v>6665</v>
      </c>
      <c r="F5098" t="s">
        <v>19511</v>
      </c>
      <c r="G5098" t="s">
        <v>6669</v>
      </c>
    </row>
    <row r="5099" spans="1:7" x14ac:dyDescent="0.2">
      <c r="A5099" t="s">
        <v>8177</v>
      </c>
      <c r="B5099" t="s">
        <v>17531</v>
      </c>
      <c r="C5099" t="s">
        <v>17532</v>
      </c>
      <c r="D5099" t="s">
        <v>6665</v>
      </c>
      <c r="E5099" t="s">
        <v>6665</v>
      </c>
      <c r="F5099" t="s">
        <v>6670</v>
      </c>
      <c r="G5099" t="s">
        <v>6671</v>
      </c>
    </row>
    <row r="5100" spans="1:7" x14ac:dyDescent="0.2">
      <c r="A5100" t="s">
        <v>8186</v>
      </c>
      <c r="B5100" t="s">
        <v>17533</v>
      </c>
      <c r="C5100" t="s">
        <v>17534</v>
      </c>
      <c r="D5100" t="s">
        <v>6665</v>
      </c>
      <c r="E5100" t="s">
        <v>6665</v>
      </c>
      <c r="F5100" t="s">
        <v>19511</v>
      </c>
      <c r="G5100" t="s">
        <v>6672</v>
      </c>
    </row>
    <row r="5101" spans="1:7" x14ac:dyDescent="0.2">
      <c r="A5101" t="s">
        <v>8171</v>
      </c>
      <c r="B5101" t="s">
        <v>17535</v>
      </c>
      <c r="C5101" t="s">
        <v>17536</v>
      </c>
      <c r="D5101" t="s">
        <v>6665</v>
      </c>
      <c r="E5101" t="s">
        <v>19511</v>
      </c>
      <c r="F5101" t="s">
        <v>19511</v>
      </c>
      <c r="G5101" t="s">
        <v>6673</v>
      </c>
    </row>
    <row r="5102" spans="1:7" x14ac:dyDescent="0.2">
      <c r="A5102" t="s">
        <v>8220</v>
      </c>
      <c r="B5102" t="s">
        <v>8250</v>
      </c>
      <c r="C5102" t="s">
        <v>19511</v>
      </c>
      <c r="D5102" t="s">
        <v>6665</v>
      </c>
      <c r="E5102" t="s">
        <v>17537</v>
      </c>
      <c r="F5102" t="s">
        <v>19511</v>
      </c>
      <c r="G5102" t="s">
        <v>6674</v>
      </c>
    </row>
    <row r="5103" spans="1:7" x14ac:dyDescent="0.2">
      <c r="A5103" t="s">
        <v>8186</v>
      </c>
      <c r="B5103" t="s">
        <v>17538</v>
      </c>
      <c r="C5103" t="s">
        <v>17539</v>
      </c>
      <c r="D5103" t="s">
        <v>6665</v>
      </c>
      <c r="E5103" t="s">
        <v>19511</v>
      </c>
      <c r="F5103" t="s">
        <v>6675</v>
      </c>
      <c r="G5103" t="s">
        <v>6676</v>
      </c>
    </row>
    <row r="5104" spans="1:7" x14ac:dyDescent="0.2">
      <c r="A5104" t="s">
        <v>8183</v>
      </c>
      <c r="B5104" t="s">
        <v>17540</v>
      </c>
      <c r="C5104" t="s">
        <v>14865</v>
      </c>
      <c r="D5104" t="s">
        <v>6665</v>
      </c>
      <c r="E5104" t="s">
        <v>6665</v>
      </c>
      <c r="F5104" t="s">
        <v>19511</v>
      </c>
      <c r="G5104" t="s">
        <v>19511</v>
      </c>
    </row>
    <row r="5105" spans="1:7" x14ac:dyDescent="0.2">
      <c r="A5105" t="s">
        <v>8186</v>
      </c>
      <c r="B5105" t="s">
        <v>17541</v>
      </c>
      <c r="C5105" t="s">
        <v>17542</v>
      </c>
      <c r="D5105" t="s">
        <v>17543</v>
      </c>
      <c r="E5105" t="s">
        <v>17544</v>
      </c>
      <c r="F5105" t="s">
        <v>6677</v>
      </c>
      <c r="G5105" t="s">
        <v>6678</v>
      </c>
    </row>
    <row r="5106" spans="1:7" x14ac:dyDescent="0.2">
      <c r="A5106" t="s">
        <v>8183</v>
      </c>
      <c r="B5106" t="s">
        <v>17545</v>
      </c>
      <c r="C5106" t="s">
        <v>17546</v>
      </c>
      <c r="D5106" t="s">
        <v>17543</v>
      </c>
      <c r="E5106" t="s">
        <v>17544</v>
      </c>
      <c r="F5106" t="s">
        <v>6679</v>
      </c>
      <c r="G5106" t="s">
        <v>6680</v>
      </c>
    </row>
    <row r="5107" spans="1:7" x14ac:dyDescent="0.2">
      <c r="A5107" t="s">
        <v>8183</v>
      </c>
      <c r="B5107" t="s">
        <v>17547</v>
      </c>
      <c r="C5107" t="s">
        <v>17548</v>
      </c>
      <c r="D5107" t="s">
        <v>17543</v>
      </c>
      <c r="E5107" t="s">
        <v>11802</v>
      </c>
      <c r="F5107" t="s">
        <v>6681</v>
      </c>
      <c r="G5107" t="s">
        <v>6682</v>
      </c>
    </row>
    <row r="5108" spans="1:7" x14ac:dyDescent="0.2">
      <c r="A5108" t="s">
        <v>8186</v>
      </c>
      <c r="B5108" t="s">
        <v>17549</v>
      </c>
      <c r="C5108" t="s">
        <v>17550</v>
      </c>
      <c r="D5108" t="s">
        <v>17543</v>
      </c>
      <c r="E5108" t="s">
        <v>17544</v>
      </c>
      <c r="F5108" t="s">
        <v>6683</v>
      </c>
      <c r="G5108" t="s">
        <v>6684</v>
      </c>
    </row>
    <row r="5109" spans="1:7" x14ac:dyDescent="0.2">
      <c r="A5109" t="s">
        <v>8183</v>
      </c>
      <c r="B5109" t="s">
        <v>17414</v>
      </c>
      <c r="C5109" t="s">
        <v>17551</v>
      </c>
      <c r="D5109" t="s">
        <v>17543</v>
      </c>
      <c r="E5109" t="s">
        <v>17544</v>
      </c>
      <c r="F5109" t="s">
        <v>19511</v>
      </c>
      <c r="G5109" t="s">
        <v>6586</v>
      </c>
    </row>
    <row r="5110" spans="1:7" x14ac:dyDescent="0.2">
      <c r="A5110" t="s">
        <v>8171</v>
      </c>
      <c r="B5110" t="s">
        <v>17552</v>
      </c>
      <c r="C5110" t="s">
        <v>17553</v>
      </c>
      <c r="D5110" t="s">
        <v>17543</v>
      </c>
      <c r="E5110" t="s">
        <v>19511</v>
      </c>
      <c r="F5110" t="s">
        <v>6685</v>
      </c>
      <c r="G5110" t="s">
        <v>6686</v>
      </c>
    </row>
    <row r="5111" spans="1:7" x14ac:dyDescent="0.2">
      <c r="A5111" t="s">
        <v>8183</v>
      </c>
      <c r="B5111" t="s">
        <v>17554</v>
      </c>
      <c r="C5111" t="s">
        <v>17555</v>
      </c>
      <c r="D5111" t="s">
        <v>17543</v>
      </c>
      <c r="E5111" t="s">
        <v>19511</v>
      </c>
      <c r="F5111" t="s">
        <v>19511</v>
      </c>
      <c r="G5111" t="s">
        <v>6687</v>
      </c>
    </row>
    <row r="5112" spans="1:7" x14ac:dyDescent="0.2">
      <c r="A5112" t="s">
        <v>8171</v>
      </c>
      <c r="B5112" t="s">
        <v>17556</v>
      </c>
      <c r="C5112" t="s">
        <v>17557</v>
      </c>
      <c r="D5112" t="s">
        <v>17543</v>
      </c>
      <c r="E5112" t="s">
        <v>17544</v>
      </c>
      <c r="F5112" t="s">
        <v>6688</v>
      </c>
      <c r="G5112" t="s">
        <v>6689</v>
      </c>
    </row>
    <row r="5113" spans="1:7" x14ac:dyDescent="0.2">
      <c r="A5113" t="s">
        <v>8186</v>
      </c>
      <c r="B5113" t="s">
        <v>17558</v>
      </c>
      <c r="C5113" t="s">
        <v>17559</v>
      </c>
      <c r="D5113" t="s">
        <v>17543</v>
      </c>
      <c r="E5113" t="s">
        <v>17544</v>
      </c>
      <c r="F5113" t="s">
        <v>6690</v>
      </c>
      <c r="G5113" t="s">
        <v>6691</v>
      </c>
    </row>
    <row r="5114" spans="1:7" x14ac:dyDescent="0.2">
      <c r="A5114" t="s">
        <v>8177</v>
      </c>
      <c r="B5114" t="s">
        <v>17560</v>
      </c>
      <c r="C5114" t="s">
        <v>17561</v>
      </c>
      <c r="D5114" t="s">
        <v>17543</v>
      </c>
      <c r="E5114" t="s">
        <v>17544</v>
      </c>
      <c r="F5114" t="s">
        <v>6692</v>
      </c>
      <c r="G5114" t="s">
        <v>6693</v>
      </c>
    </row>
    <row r="5115" spans="1:7" x14ac:dyDescent="0.2">
      <c r="A5115" t="s">
        <v>8186</v>
      </c>
      <c r="B5115" t="s">
        <v>17562</v>
      </c>
      <c r="C5115" t="s">
        <v>17563</v>
      </c>
      <c r="D5115" t="s">
        <v>17543</v>
      </c>
      <c r="E5115" t="s">
        <v>17544</v>
      </c>
      <c r="F5115" t="s">
        <v>6694</v>
      </c>
      <c r="G5115" t="s">
        <v>6695</v>
      </c>
    </row>
    <row r="5116" spans="1:7" x14ac:dyDescent="0.2">
      <c r="A5116" t="s">
        <v>8186</v>
      </c>
      <c r="B5116" t="s">
        <v>17564</v>
      </c>
      <c r="C5116" t="s">
        <v>17565</v>
      </c>
      <c r="D5116" t="s">
        <v>17543</v>
      </c>
      <c r="E5116" t="s">
        <v>17544</v>
      </c>
      <c r="F5116" t="s">
        <v>6696</v>
      </c>
      <c r="G5116" t="s">
        <v>6697</v>
      </c>
    </row>
    <row r="5117" spans="1:7" x14ac:dyDescent="0.2">
      <c r="A5117" t="s">
        <v>8186</v>
      </c>
      <c r="B5117" t="s">
        <v>17566</v>
      </c>
      <c r="C5117" t="s">
        <v>17567</v>
      </c>
      <c r="D5117" t="s">
        <v>17543</v>
      </c>
      <c r="E5117" t="s">
        <v>17544</v>
      </c>
      <c r="F5117" t="s">
        <v>6698</v>
      </c>
      <c r="G5117" t="s">
        <v>6699</v>
      </c>
    </row>
    <row r="5118" spans="1:7" x14ac:dyDescent="0.2">
      <c r="A5118" t="s">
        <v>8186</v>
      </c>
      <c r="B5118" t="s">
        <v>17568</v>
      </c>
      <c r="C5118" t="s">
        <v>6700</v>
      </c>
      <c r="D5118" t="s">
        <v>17543</v>
      </c>
      <c r="E5118" t="s">
        <v>17544</v>
      </c>
      <c r="F5118" t="s">
        <v>6701</v>
      </c>
      <c r="G5118" t="s">
        <v>6702</v>
      </c>
    </row>
    <row r="5119" spans="1:7" x14ac:dyDescent="0.2">
      <c r="A5119" t="s">
        <v>8183</v>
      </c>
      <c r="B5119" t="s">
        <v>12365</v>
      </c>
      <c r="C5119" t="s">
        <v>17569</v>
      </c>
      <c r="D5119" t="s">
        <v>17543</v>
      </c>
      <c r="E5119" t="s">
        <v>19511</v>
      </c>
      <c r="F5119" t="s">
        <v>19511</v>
      </c>
      <c r="G5119" t="s">
        <v>6703</v>
      </c>
    </row>
    <row r="5120" spans="1:7" x14ac:dyDescent="0.2">
      <c r="A5120" t="s">
        <v>8216</v>
      </c>
      <c r="B5120" t="s">
        <v>17570</v>
      </c>
      <c r="C5120" t="s">
        <v>17571</v>
      </c>
      <c r="D5120" t="s">
        <v>17543</v>
      </c>
      <c r="E5120" t="s">
        <v>19511</v>
      </c>
      <c r="F5120" t="s">
        <v>6704</v>
      </c>
      <c r="G5120" t="s">
        <v>6705</v>
      </c>
    </row>
    <row r="5121" spans="1:7" x14ac:dyDescent="0.2">
      <c r="A5121" t="s">
        <v>8177</v>
      </c>
      <c r="B5121" t="s">
        <v>17572</v>
      </c>
      <c r="C5121" t="s">
        <v>17573</v>
      </c>
      <c r="D5121" t="s">
        <v>17543</v>
      </c>
      <c r="E5121" t="s">
        <v>17544</v>
      </c>
      <c r="F5121" t="s">
        <v>19511</v>
      </c>
      <c r="G5121" t="s">
        <v>6706</v>
      </c>
    </row>
    <row r="5122" spans="1:7" x14ac:dyDescent="0.2">
      <c r="A5122" t="s">
        <v>8183</v>
      </c>
      <c r="B5122" t="s">
        <v>17574</v>
      </c>
      <c r="C5122" t="s">
        <v>17575</v>
      </c>
      <c r="D5122" t="s">
        <v>17543</v>
      </c>
      <c r="E5122" t="s">
        <v>19511</v>
      </c>
      <c r="F5122" t="s">
        <v>19511</v>
      </c>
      <c r="G5122" t="s">
        <v>6707</v>
      </c>
    </row>
    <row r="5123" spans="1:7" x14ac:dyDescent="0.2">
      <c r="A5123" t="s">
        <v>8183</v>
      </c>
      <c r="B5123" t="s">
        <v>17576</v>
      </c>
      <c r="C5123" t="s">
        <v>17577</v>
      </c>
      <c r="D5123" t="s">
        <v>17543</v>
      </c>
      <c r="E5123" t="s">
        <v>19511</v>
      </c>
      <c r="F5123" t="s">
        <v>6708</v>
      </c>
      <c r="G5123" t="s">
        <v>6709</v>
      </c>
    </row>
    <row r="5124" spans="1:7" x14ac:dyDescent="0.2">
      <c r="A5124" t="s">
        <v>8183</v>
      </c>
      <c r="B5124" t="s">
        <v>17578</v>
      </c>
      <c r="C5124" t="s">
        <v>17579</v>
      </c>
      <c r="D5124" t="s">
        <v>17543</v>
      </c>
      <c r="E5124" t="s">
        <v>19511</v>
      </c>
      <c r="F5124" t="s">
        <v>6710</v>
      </c>
      <c r="G5124" t="s">
        <v>6711</v>
      </c>
    </row>
    <row r="5125" spans="1:7" x14ac:dyDescent="0.2">
      <c r="A5125" t="s">
        <v>8183</v>
      </c>
      <c r="B5125" t="s">
        <v>17580</v>
      </c>
      <c r="C5125" t="s">
        <v>19511</v>
      </c>
      <c r="D5125" t="s">
        <v>17543</v>
      </c>
      <c r="E5125" t="s">
        <v>19511</v>
      </c>
      <c r="F5125" t="s">
        <v>19511</v>
      </c>
      <c r="G5125" t="s">
        <v>605</v>
      </c>
    </row>
    <row r="5126" spans="1:7" x14ac:dyDescent="0.2">
      <c r="A5126" t="s">
        <v>8186</v>
      </c>
      <c r="B5126" t="s">
        <v>17581</v>
      </c>
      <c r="C5126" t="s">
        <v>17582</v>
      </c>
      <c r="D5126" t="s">
        <v>17543</v>
      </c>
      <c r="E5126" t="s">
        <v>17544</v>
      </c>
      <c r="F5126" t="s">
        <v>6712</v>
      </c>
      <c r="G5126" t="s">
        <v>6713</v>
      </c>
    </row>
    <row r="5127" spans="1:7" x14ac:dyDescent="0.2">
      <c r="A5127" t="s">
        <v>8183</v>
      </c>
      <c r="B5127" t="s">
        <v>17583</v>
      </c>
      <c r="C5127" t="s">
        <v>17584</v>
      </c>
      <c r="D5127" t="s">
        <v>17585</v>
      </c>
      <c r="E5127" t="s">
        <v>19511</v>
      </c>
      <c r="F5127" t="s">
        <v>19511</v>
      </c>
      <c r="G5127" t="s">
        <v>6714</v>
      </c>
    </row>
    <row r="5128" spans="1:7" x14ac:dyDescent="0.2">
      <c r="A5128" t="s">
        <v>8523</v>
      </c>
      <c r="B5128" t="s">
        <v>17586</v>
      </c>
      <c r="C5128" t="s">
        <v>17587</v>
      </c>
      <c r="D5128" t="s">
        <v>17585</v>
      </c>
      <c r="E5128" t="s">
        <v>17588</v>
      </c>
      <c r="F5128" t="s">
        <v>6715</v>
      </c>
      <c r="G5128" t="s">
        <v>6716</v>
      </c>
    </row>
    <row r="5129" spans="1:7" x14ac:dyDescent="0.2">
      <c r="A5129" t="s">
        <v>8177</v>
      </c>
      <c r="B5129" t="s">
        <v>17586</v>
      </c>
      <c r="C5129" t="s">
        <v>17589</v>
      </c>
      <c r="D5129" t="s">
        <v>17585</v>
      </c>
      <c r="E5129" t="s">
        <v>17585</v>
      </c>
      <c r="F5129" t="s">
        <v>6717</v>
      </c>
      <c r="G5129" t="s">
        <v>6718</v>
      </c>
    </row>
    <row r="5130" spans="1:7" x14ac:dyDescent="0.2">
      <c r="A5130" t="s">
        <v>8186</v>
      </c>
      <c r="B5130" t="s">
        <v>17590</v>
      </c>
      <c r="C5130" t="s">
        <v>17591</v>
      </c>
      <c r="D5130" t="s">
        <v>17585</v>
      </c>
      <c r="E5130" t="s">
        <v>17592</v>
      </c>
      <c r="F5130" t="s">
        <v>6719</v>
      </c>
      <c r="G5130" t="s">
        <v>6720</v>
      </c>
    </row>
    <row r="5131" spans="1:7" x14ac:dyDescent="0.2">
      <c r="A5131" t="s">
        <v>8353</v>
      </c>
      <c r="B5131" t="s">
        <v>17593</v>
      </c>
      <c r="C5131" t="s">
        <v>17594</v>
      </c>
      <c r="D5131" t="s">
        <v>17585</v>
      </c>
      <c r="E5131" t="s">
        <v>17585</v>
      </c>
      <c r="F5131" t="s">
        <v>6721</v>
      </c>
      <c r="G5131" t="s">
        <v>6722</v>
      </c>
    </row>
    <row r="5132" spans="1:7" x14ac:dyDescent="0.2">
      <c r="A5132" t="s">
        <v>8186</v>
      </c>
      <c r="B5132" t="s">
        <v>17595</v>
      </c>
      <c r="C5132" t="s">
        <v>17596</v>
      </c>
      <c r="D5132" t="s">
        <v>17585</v>
      </c>
      <c r="E5132" t="s">
        <v>17585</v>
      </c>
      <c r="F5132" t="s">
        <v>6721</v>
      </c>
      <c r="G5132" t="s">
        <v>6722</v>
      </c>
    </row>
    <row r="5133" spans="1:7" x14ac:dyDescent="0.2">
      <c r="A5133" t="s">
        <v>8183</v>
      </c>
      <c r="B5133" t="s">
        <v>17597</v>
      </c>
      <c r="C5133" t="s">
        <v>17598</v>
      </c>
      <c r="D5133" t="s">
        <v>17585</v>
      </c>
      <c r="E5133" t="s">
        <v>17585</v>
      </c>
      <c r="F5133" t="s">
        <v>19511</v>
      </c>
      <c r="G5133" t="s">
        <v>19511</v>
      </c>
    </row>
    <row r="5134" spans="1:7" x14ac:dyDescent="0.2">
      <c r="A5134" t="s">
        <v>8282</v>
      </c>
      <c r="B5134" t="s">
        <v>17599</v>
      </c>
      <c r="C5134" t="s">
        <v>17600</v>
      </c>
      <c r="D5134" t="s">
        <v>17585</v>
      </c>
      <c r="E5134" t="s">
        <v>17585</v>
      </c>
      <c r="F5134" t="s">
        <v>19511</v>
      </c>
      <c r="G5134" t="s">
        <v>19511</v>
      </c>
    </row>
    <row r="5135" spans="1:7" x14ac:dyDescent="0.2">
      <c r="A5135" t="s">
        <v>8183</v>
      </c>
      <c r="B5135" t="s">
        <v>17601</v>
      </c>
      <c r="C5135" t="s">
        <v>13019</v>
      </c>
      <c r="D5135" t="s">
        <v>17585</v>
      </c>
      <c r="E5135" t="s">
        <v>17585</v>
      </c>
      <c r="F5135" t="s">
        <v>6723</v>
      </c>
      <c r="G5135" t="s">
        <v>6724</v>
      </c>
    </row>
    <row r="5136" spans="1:7" x14ac:dyDescent="0.2">
      <c r="A5136" t="s">
        <v>8186</v>
      </c>
      <c r="B5136" t="s">
        <v>17602</v>
      </c>
      <c r="C5136" t="s">
        <v>17603</v>
      </c>
      <c r="D5136" t="s">
        <v>17604</v>
      </c>
      <c r="E5136" t="s">
        <v>17604</v>
      </c>
      <c r="F5136" t="s">
        <v>19511</v>
      </c>
      <c r="G5136" t="s">
        <v>19511</v>
      </c>
    </row>
    <row r="5137" spans="1:7" x14ac:dyDescent="0.2">
      <c r="A5137" t="s">
        <v>8186</v>
      </c>
      <c r="B5137" t="s">
        <v>17605</v>
      </c>
      <c r="C5137" t="s">
        <v>17606</v>
      </c>
      <c r="D5137" t="s">
        <v>17604</v>
      </c>
      <c r="E5137" t="s">
        <v>17604</v>
      </c>
      <c r="F5137" t="s">
        <v>19511</v>
      </c>
      <c r="G5137" t="s">
        <v>19511</v>
      </c>
    </row>
    <row r="5138" spans="1:7" x14ac:dyDescent="0.2">
      <c r="A5138" t="s">
        <v>8186</v>
      </c>
      <c r="B5138" t="s">
        <v>17607</v>
      </c>
      <c r="C5138" t="s">
        <v>17608</v>
      </c>
      <c r="D5138" t="s">
        <v>17604</v>
      </c>
      <c r="E5138" t="s">
        <v>17604</v>
      </c>
      <c r="F5138" t="s">
        <v>19511</v>
      </c>
      <c r="G5138" t="s">
        <v>19511</v>
      </c>
    </row>
    <row r="5139" spans="1:7" x14ac:dyDescent="0.2">
      <c r="A5139" t="s">
        <v>8353</v>
      </c>
      <c r="B5139" t="s">
        <v>17609</v>
      </c>
      <c r="C5139" t="s">
        <v>17610</v>
      </c>
      <c r="D5139" t="s">
        <v>17604</v>
      </c>
      <c r="E5139" t="s">
        <v>17604</v>
      </c>
      <c r="F5139" t="s">
        <v>19511</v>
      </c>
      <c r="G5139" t="s">
        <v>19511</v>
      </c>
    </row>
    <row r="5140" spans="1:7" x14ac:dyDescent="0.2">
      <c r="A5140" t="s">
        <v>8285</v>
      </c>
      <c r="B5140" t="s">
        <v>17611</v>
      </c>
      <c r="C5140" t="s">
        <v>17610</v>
      </c>
      <c r="D5140" t="s">
        <v>17604</v>
      </c>
      <c r="E5140" t="s">
        <v>17604</v>
      </c>
      <c r="F5140" t="s">
        <v>6725</v>
      </c>
      <c r="G5140" t="s">
        <v>6726</v>
      </c>
    </row>
    <row r="5141" spans="1:7" x14ac:dyDescent="0.2">
      <c r="A5141" t="s">
        <v>8285</v>
      </c>
      <c r="B5141" t="s">
        <v>17612</v>
      </c>
      <c r="C5141" t="s">
        <v>19511</v>
      </c>
      <c r="D5141" t="s">
        <v>17604</v>
      </c>
      <c r="E5141" t="s">
        <v>17613</v>
      </c>
      <c r="F5141" t="s">
        <v>19511</v>
      </c>
      <c r="G5141" t="s">
        <v>6727</v>
      </c>
    </row>
    <row r="5142" spans="1:7" x14ac:dyDescent="0.2">
      <c r="A5142" t="s">
        <v>8174</v>
      </c>
      <c r="B5142" t="s">
        <v>17614</v>
      </c>
      <c r="C5142" t="s">
        <v>19511</v>
      </c>
      <c r="D5142" t="s">
        <v>17604</v>
      </c>
      <c r="E5142" t="s">
        <v>17615</v>
      </c>
      <c r="F5142" t="s">
        <v>19511</v>
      </c>
      <c r="G5142" t="s">
        <v>6728</v>
      </c>
    </row>
    <row r="5143" spans="1:7" x14ac:dyDescent="0.2">
      <c r="A5143" t="s">
        <v>8186</v>
      </c>
      <c r="B5143" t="s">
        <v>17616</v>
      </c>
      <c r="C5143" t="s">
        <v>17617</v>
      </c>
      <c r="D5143" t="s">
        <v>17604</v>
      </c>
      <c r="E5143" t="s">
        <v>17604</v>
      </c>
      <c r="F5143" t="s">
        <v>6729</v>
      </c>
      <c r="G5143" t="s">
        <v>6730</v>
      </c>
    </row>
    <row r="5144" spans="1:7" x14ac:dyDescent="0.2">
      <c r="A5144" t="s">
        <v>8186</v>
      </c>
      <c r="B5144" t="s">
        <v>17618</v>
      </c>
      <c r="C5144" t="s">
        <v>19511</v>
      </c>
      <c r="D5144" t="s">
        <v>17604</v>
      </c>
      <c r="E5144" t="s">
        <v>17619</v>
      </c>
      <c r="F5144" t="s">
        <v>6731</v>
      </c>
      <c r="G5144" t="s">
        <v>6732</v>
      </c>
    </row>
    <row r="5145" spans="1:7" x14ac:dyDescent="0.2">
      <c r="A5145" t="s">
        <v>8186</v>
      </c>
      <c r="B5145" t="s">
        <v>17620</v>
      </c>
      <c r="C5145" t="s">
        <v>19511</v>
      </c>
      <c r="D5145" t="s">
        <v>17604</v>
      </c>
      <c r="E5145" t="s">
        <v>17621</v>
      </c>
      <c r="F5145" t="s">
        <v>6733</v>
      </c>
      <c r="G5145" t="s">
        <v>6734</v>
      </c>
    </row>
    <row r="5146" spans="1:7" x14ac:dyDescent="0.2">
      <c r="A5146" t="s">
        <v>8216</v>
      </c>
      <c r="B5146" t="s">
        <v>10166</v>
      </c>
      <c r="C5146" t="s">
        <v>19511</v>
      </c>
      <c r="D5146" t="s">
        <v>17604</v>
      </c>
      <c r="E5146" t="s">
        <v>19511</v>
      </c>
      <c r="F5146" t="s">
        <v>19511</v>
      </c>
      <c r="G5146" t="s">
        <v>19511</v>
      </c>
    </row>
    <row r="5147" spans="1:7" x14ac:dyDescent="0.2">
      <c r="A5147" t="s">
        <v>8186</v>
      </c>
      <c r="B5147" t="s">
        <v>17622</v>
      </c>
      <c r="C5147" t="s">
        <v>17623</v>
      </c>
      <c r="D5147" t="s">
        <v>17604</v>
      </c>
      <c r="E5147" t="s">
        <v>17624</v>
      </c>
      <c r="F5147" t="s">
        <v>6735</v>
      </c>
      <c r="G5147" t="s">
        <v>6736</v>
      </c>
    </row>
    <row r="5148" spans="1:7" x14ac:dyDescent="0.2">
      <c r="A5148" t="s">
        <v>8171</v>
      </c>
      <c r="B5148" t="s">
        <v>17625</v>
      </c>
      <c r="C5148" t="s">
        <v>19511</v>
      </c>
      <c r="D5148" t="s">
        <v>17604</v>
      </c>
      <c r="E5148" t="s">
        <v>17626</v>
      </c>
      <c r="F5148" t="s">
        <v>6737</v>
      </c>
      <c r="G5148" t="s">
        <v>6738</v>
      </c>
    </row>
    <row r="5149" spans="1:7" x14ac:dyDescent="0.2">
      <c r="A5149" t="s">
        <v>8177</v>
      </c>
      <c r="B5149" t="s">
        <v>17627</v>
      </c>
      <c r="C5149" t="s">
        <v>17628</v>
      </c>
      <c r="D5149" t="s">
        <v>17604</v>
      </c>
      <c r="E5149" t="s">
        <v>17604</v>
      </c>
      <c r="F5149" t="s">
        <v>19511</v>
      </c>
      <c r="G5149" t="s">
        <v>6739</v>
      </c>
    </row>
    <row r="5150" spans="1:7" x14ac:dyDescent="0.2">
      <c r="A5150" t="s">
        <v>8177</v>
      </c>
      <c r="B5150" t="s">
        <v>17629</v>
      </c>
      <c r="C5150" t="s">
        <v>17630</v>
      </c>
      <c r="D5150" t="s">
        <v>17604</v>
      </c>
      <c r="E5150" t="s">
        <v>17604</v>
      </c>
      <c r="F5150" t="s">
        <v>6740</v>
      </c>
      <c r="G5150" t="s">
        <v>6741</v>
      </c>
    </row>
    <row r="5151" spans="1:7" x14ac:dyDescent="0.2">
      <c r="A5151" t="s">
        <v>8177</v>
      </c>
      <c r="B5151" t="s">
        <v>17631</v>
      </c>
      <c r="C5151" t="s">
        <v>17632</v>
      </c>
      <c r="D5151" t="s">
        <v>17604</v>
      </c>
      <c r="E5151" t="s">
        <v>17604</v>
      </c>
      <c r="F5151" t="s">
        <v>6742</v>
      </c>
      <c r="G5151" t="s">
        <v>6743</v>
      </c>
    </row>
    <row r="5152" spans="1:7" x14ac:dyDescent="0.2">
      <c r="A5152" t="s">
        <v>8177</v>
      </c>
      <c r="B5152" t="s">
        <v>17633</v>
      </c>
      <c r="C5152" t="s">
        <v>17634</v>
      </c>
      <c r="D5152" t="s">
        <v>17604</v>
      </c>
      <c r="E5152" t="s">
        <v>17604</v>
      </c>
      <c r="F5152" t="s">
        <v>6744</v>
      </c>
      <c r="G5152" t="s">
        <v>6745</v>
      </c>
    </row>
    <row r="5153" spans="1:7" x14ac:dyDescent="0.2">
      <c r="A5153" t="s">
        <v>8186</v>
      </c>
      <c r="B5153" t="s">
        <v>17635</v>
      </c>
      <c r="C5153" t="s">
        <v>17636</v>
      </c>
      <c r="D5153" t="s">
        <v>17604</v>
      </c>
      <c r="E5153" t="s">
        <v>17604</v>
      </c>
      <c r="F5153" t="s">
        <v>19511</v>
      </c>
      <c r="G5153" t="s">
        <v>6746</v>
      </c>
    </row>
    <row r="5154" spans="1:7" x14ac:dyDescent="0.2">
      <c r="A5154" t="s">
        <v>8216</v>
      </c>
      <c r="B5154" t="s">
        <v>17637</v>
      </c>
      <c r="C5154" t="s">
        <v>17638</v>
      </c>
      <c r="D5154" t="s">
        <v>17604</v>
      </c>
      <c r="E5154" t="s">
        <v>17604</v>
      </c>
      <c r="F5154" t="s">
        <v>6747</v>
      </c>
      <c r="G5154" t="s">
        <v>6748</v>
      </c>
    </row>
    <row r="5155" spans="1:7" x14ac:dyDescent="0.2">
      <c r="A5155" t="s">
        <v>8285</v>
      </c>
      <c r="B5155" t="s">
        <v>17639</v>
      </c>
      <c r="C5155" t="s">
        <v>19511</v>
      </c>
      <c r="D5155" t="s">
        <v>17604</v>
      </c>
      <c r="E5155" t="s">
        <v>17639</v>
      </c>
      <c r="F5155" t="s">
        <v>19511</v>
      </c>
      <c r="G5155" t="s">
        <v>19511</v>
      </c>
    </row>
    <row r="5156" spans="1:7" x14ac:dyDescent="0.2">
      <c r="A5156" t="s">
        <v>8285</v>
      </c>
      <c r="B5156" t="s">
        <v>17640</v>
      </c>
      <c r="C5156" t="s">
        <v>19511</v>
      </c>
      <c r="D5156" t="s">
        <v>17604</v>
      </c>
      <c r="E5156" t="s">
        <v>17641</v>
      </c>
      <c r="F5156" t="s">
        <v>19511</v>
      </c>
      <c r="G5156" t="s">
        <v>19511</v>
      </c>
    </row>
    <row r="5157" spans="1:7" x14ac:dyDescent="0.2">
      <c r="A5157" t="s">
        <v>8285</v>
      </c>
      <c r="B5157" t="s">
        <v>5832</v>
      </c>
      <c r="C5157" t="s">
        <v>19511</v>
      </c>
      <c r="D5157" t="s">
        <v>17604</v>
      </c>
      <c r="E5157" t="s">
        <v>5832</v>
      </c>
      <c r="F5157" t="s">
        <v>19511</v>
      </c>
      <c r="G5157" t="s">
        <v>19511</v>
      </c>
    </row>
    <row r="5158" spans="1:7" x14ac:dyDescent="0.2">
      <c r="A5158" t="s">
        <v>8285</v>
      </c>
      <c r="B5158" t="s">
        <v>17642</v>
      </c>
      <c r="C5158" t="s">
        <v>19511</v>
      </c>
      <c r="D5158" t="s">
        <v>17604</v>
      </c>
      <c r="E5158" t="s">
        <v>19511</v>
      </c>
      <c r="F5158" t="s">
        <v>19511</v>
      </c>
      <c r="G5158" t="s">
        <v>19511</v>
      </c>
    </row>
    <row r="5159" spans="1:7" x14ac:dyDescent="0.2">
      <c r="A5159" t="s">
        <v>8285</v>
      </c>
      <c r="B5159" t="s">
        <v>17643</v>
      </c>
      <c r="C5159" t="s">
        <v>19511</v>
      </c>
      <c r="D5159" t="s">
        <v>17604</v>
      </c>
      <c r="E5159" t="s">
        <v>9331</v>
      </c>
      <c r="F5159" t="s">
        <v>19511</v>
      </c>
      <c r="G5159" t="s">
        <v>19511</v>
      </c>
    </row>
    <row r="5160" spans="1:7" x14ac:dyDescent="0.2">
      <c r="A5160" t="s">
        <v>8285</v>
      </c>
      <c r="B5160" t="s">
        <v>17644</v>
      </c>
      <c r="C5160" t="s">
        <v>19511</v>
      </c>
      <c r="D5160" t="s">
        <v>17604</v>
      </c>
      <c r="E5160" t="s">
        <v>17644</v>
      </c>
      <c r="F5160" t="s">
        <v>19511</v>
      </c>
      <c r="G5160" t="s">
        <v>6749</v>
      </c>
    </row>
    <row r="5161" spans="1:7" x14ac:dyDescent="0.2">
      <c r="A5161" t="s">
        <v>8353</v>
      </c>
      <c r="B5161" t="s">
        <v>17645</v>
      </c>
      <c r="C5161" t="s">
        <v>19511</v>
      </c>
      <c r="D5161" t="s">
        <v>17604</v>
      </c>
      <c r="E5161" t="s">
        <v>19511</v>
      </c>
      <c r="F5161" t="s">
        <v>19511</v>
      </c>
      <c r="G5161" t="s">
        <v>19511</v>
      </c>
    </row>
    <row r="5162" spans="1:7" x14ac:dyDescent="0.2">
      <c r="A5162" t="s">
        <v>8186</v>
      </c>
      <c r="B5162" t="s">
        <v>17646</v>
      </c>
      <c r="C5162" t="s">
        <v>17647</v>
      </c>
      <c r="D5162" t="s">
        <v>17604</v>
      </c>
      <c r="E5162" t="s">
        <v>17604</v>
      </c>
      <c r="F5162" t="s">
        <v>19511</v>
      </c>
      <c r="G5162" t="s">
        <v>19511</v>
      </c>
    </row>
    <row r="5163" spans="1:7" x14ac:dyDescent="0.2">
      <c r="A5163" t="s">
        <v>8186</v>
      </c>
      <c r="B5163" t="s">
        <v>17625</v>
      </c>
      <c r="C5163" t="s">
        <v>17648</v>
      </c>
      <c r="D5163" t="s">
        <v>17604</v>
      </c>
      <c r="E5163" t="s">
        <v>17604</v>
      </c>
      <c r="F5163" t="s">
        <v>6737</v>
      </c>
      <c r="G5163" t="s">
        <v>6738</v>
      </c>
    </row>
    <row r="5164" spans="1:7" x14ac:dyDescent="0.2">
      <c r="A5164" t="s">
        <v>8186</v>
      </c>
      <c r="B5164" t="s">
        <v>17649</v>
      </c>
      <c r="C5164" t="s">
        <v>17650</v>
      </c>
      <c r="D5164" t="s">
        <v>17604</v>
      </c>
      <c r="E5164" t="s">
        <v>17604</v>
      </c>
      <c r="F5164" t="s">
        <v>6750</v>
      </c>
      <c r="G5164" t="s">
        <v>6751</v>
      </c>
    </row>
    <row r="5165" spans="1:7" x14ac:dyDescent="0.2">
      <c r="A5165" t="s">
        <v>8183</v>
      </c>
      <c r="B5165" t="s">
        <v>17651</v>
      </c>
      <c r="C5165" t="s">
        <v>17652</v>
      </c>
      <c r="D5165" t="s">
        <v>17604</v>
      </c>
      <c r="E5165" t="s">
        <v>17604</v>
      </c>
      <c r="F5165" t="s">
        <v>6752</v>
      </c>
      <c r="G5165" t="s">
        <v>6753</v>
      </c>
    </row>
    <row r="5166" spans="1:7" x14ac:dyDescent="0.2">
      <c r="A5166" t="s">
        <v>8216</v>
      </c>
      <c r="B5166" t="s">
        <v>17653</v>
      </c>
      <c r="C5166" t="s">
        <v>6754</v>
      </c>
      <c r="D5166" t="s">
        <v>17604</v>
      </c>
      <c r="E5166" t="s">
        <v>17604</v>
      </c>
      <c r="F5166" t="s">
        <v>6755</v>
      </c>
      <c r="G5166" t="s">
        <v>6756</v>
      </c>
    </row>
    <row r="5167" spans="1:7" x14ac:dyDescent="0.2">
      <c r="A5167" t="s">
        <v>8183</v>
      </c>
      <c r="B5167" t="s">
        <v>17654</v>
      </c>
      <c r="C5167" t="s">
        <v>6757</v>
      </c>
      <c r="D5167" t="s">
        <v>6773</v>
      </c>
      <c r="E5167" t="s">
        <v>6773</v>
      </c>
      <c r="F5167" t="s">
        <v>19511</v>
      </c>
      <c r="G5167" t="s">
        <v>6758</v>
      </c>
    </row>
    <row r="5168" spans="1:7" x14ac:dyDescent="0.2">
      <c r="A5168" t="s">
        <v>8183</v>
      </c>
      <c r="B5168" t="s">
        <v>17655</v>
      </c>
      <c r="C5168" t="s">
        <v>6759</v>
      </c>
      <c r="D5168" t="s">
        <v>6773</v>
      </c>
      <c r="E5168" t="s">
        <v>6773</v>
      </c>
      <c r="F5168" t="s">
        <v>6760</v>
      </c>
      <c r="G5168" t="s">
        <v>6761</v>
      </c>
    </row>
    <row r="5169" spans="1:7" x14ac:dyDescent="0.2">
      <c r="A5169" t="s">
        <v>8183</v>
      </c>
      <c r="B5169" t="s">
        <v>17656</v>
      </c>
      <c r="C5169" t="s">
        <v>6762</v>
      </c>
      <c r="D5169" t="s">
        <v>6773</v>
      </c>
      <c r="E5169" t="s">
        <v>6773</v>
      </c>
      <c r="F5169" t="s">
        <v>19511</v>
      </c>
      <c r="G5169" t="s">
        <v>6764</v>
      </c>
    </row>
    <row r="5170" spans="1:7" x14ac:dyDescent="0.2">
      <c r="A5170" t="s">
        <v>8183</v>
      </c>
      <c r="B5170" t="s">
        <v>17657</v>
      </c>
      <c r="C5170" t="s">
        <v>6765</v>
      </c>
      <c r="D5170" t="s">
        <v>6773</v>
      </c>
      <c r="E5170" t="s">
        <v>6773</v>
      </c>
      <c r="F5170" t="s">
        <v>19511</v>
      </c>
      <c r="G5170" t="s">
        <v>6766</v>
      </c>
    </row>
    <row r="5171" spans="1:7" x14ac:dyDescent="0.2">
      <c r="A5171" t="s">
        <v>8183</v>
      </c>
      <c r="B5171" t="s">
        <v>17658</v>
      </c>
      <c r="C5171" t="s">
        <v>6765</v>
      </c>
      <c r="D5171" t="s">
        <v>6773</v>
      </c>
      <c r="E5171" t="s">
        <v>6773</v>
      </c>
      <c r="F5171" t="s">
        <v>6767</v>
      </c>
      <c r="G5171" t="s">
        <v>6768</v>
      </c>
    </row>
    <row r="5172" spans="1:7" x14ac:dyDescent="0.2">
      <c r="A5172" t="s">
        <v>8177</v>
      </c>
      <c r="B5172" t="s">
        <v>17659</v>
      </c>
      <c r="C5172" t="s">
        <v>17660</v>
      </c>
      <c r="D5172" t="s">
        <v>6773</v>
      </c>
      <c r="E5172" t="s">
        <v>6773</v>
      </c>
      <c r="F5172" t="s">
        <v>6769</v>
      </c>
      <c r="G5172" t="s">
        <v>6770</v>
      </c>
    </row>
    <row r="5173" spans="1:7" x14ac:dyDescent="0.2">
      <c r="A5173" t="s">
        <v>8183</v>
      </c>
      <c r="B5173" t="s">
        <v>17661</v>
      </c>
      <c r="C5173" t="s">
        <v>17662</v>
      </c>
      <c r="D5173" t="s">
        <v>6773</v>
      </c>
      <c r="E5173" t="s">
        <v>19511</v>
      </c>
      <c r="F5173" t="s">
        <v>19511</v>
      </c>
      <c r="G5173" t="s">
        <v>6772</v>
      </c>
    </row>
    <row r="5174" spans="1:7" x14ac:dyDescent="0.2">
      <c r="A5174" t="s">
        <v>8183</v>
      </c>
      <c r="B5174" t="s">
        <v>14744</v>
      </c>
      <c r="C5174" t="s">
        <v>17663</v>
      </c>
      <c r="D5174" t="s">
        <v>6773</v>
      </c>
      <c r="E5174" t="s">
        <v>6773</v>
      </c>
      <c r="F5174" t="s">
        <v>19511</v>
      </c>
      <c r="G5174" t="s">
        <v>6774</v>
      </c>
    </row>
    <row r="5175" spans="1:7" x14ac:dyDescent="0.2">
      <c r="A5175" t="s">
        <v>8177</v>
      </c>
      <c r="B5175" t="s">
        <v>17664</v>
      </c>
      <c r="C5175" t="s">
        <v>17665</v>
      </c>
      <c r="D5175" t="s">
        <v>6773</v>
      </c>
      <c r="E5175" t="s">
        <v>6773</v>
      </c>
      <c r="F5175" t="s">
        <v>19511</v>
      </c>
      <c r="G5175" t="s">
        <v>6775</v>
      </c>
    </row>
    <row r="5176" spans="1:7" x14ac:dyDescent="0.2">
      <c r="A5176" t="s">
        <v>8177</v>
      </c>
      <c r="B5176" t="s">
        <v>17666</v>
      </c>
      <c r="C5176" t="s">
        <v>17667</v>
      </c>
      <c r="D5176" t="s">
        <v>6773</v>
      </c>
      <c r="E5176" t="s">
        <v>19511</v>
      </c>
      <c r="F5176" t="s">
        <v>6776</v>
      </c>
      <c r="G5176" t="s">
        <v>6777</v>
      </c>
    </row>
    <row r="5177" spans="1:7" x14ac:dyDescent="0.2">
      <c r="A5177" t="s">
        <v>8186</v>
      </c>
      <c r="B5177" t="s">
        <v>17668</v>
      </c>
      <c r="C5177" t="s">
        <v>17669</v>
      </c>
      <c r="D5177" t="s">
        <v>6773</v>
      </c>
      <c r="E5177" t="s">
        <v>6773</v>
      </c>
      <c r="F5177" t="s">
        <v>6778</v>
      </c>
      <c r="G5177" t="s">
        <v>6779</v>
      </c>
    </row>
    <row r="5178" spans="1:7" x14ac:dyDescent="0.2">
      <c r="A5178" t="s">
        <v>8216</v>
      </c>
      <c r="B5178" t="s">
        <v>17670</v>
      </c>
      <c r="C5178" t="s">
        <v>17671</v>
      </c>
      <c r="D5178" t="s">
        <v>6773</v>
      </c>
      <c r="E5178" t="s">
        <v>19511</v>
      </c>
      <c r="F5178" t="s">
        <v>6780</v>
      </c>
      <c r="G5178" t="s">
        <v>6781</v>
      </c>
    </row>
    <row r="5179" spans="1:7" x14ac:dyDescent="0.2">
      <c r="A5179" t="s">
        <v>8183</v>
      </c>
      <c r="B5179" t="s">
        <v>17672</v>
      </c>
      <c r="C5179" t="s">
        <v>17673</v>
      </c>
      <c r="D5179" t="s">
        <v>6823</v>
      </c>
      <c r="E5179" t="s">
        <v>6782</v>
      </c>
      <c r="F5179" t="s">
        <v>6783</v>
      </c>
      <c r="G5179" t="s">
        <v>6784</v>
      </c>
    </row>
    <row r="5180" spans="1:7" x14ac:dyDescent="0.2">
      <c r="A5180" t="s">
        <v>8220</v>
      </c>
      <c r="B5180" t="s">
        <v>17674</v>
      </c>
      <c r="C5180" t="s">
        <v>19511</v>
      </c>
      <c r="D5180" t="s">
        <v>6823</v>
      </c>
      <c r="E5180" t="s">
        <v>17675</v>
      </c>
      <c r="F5180" t="s">
        <v>19511</v>
      </c>
      <c r="G5180" t="s">
        <v>6785</v>
      </c>
    </row>
    <row r="5181" spans="1:7" x14ac:dyDescent="0.2">
      <c r="A5181" t="s">
        <v>8186</v>
      </c>
      <c r="B5181" t="s">
        <v>17676</v>
      </c>
      <c r="C5181" t="s">
        <v>17677</v>
      </c>
      <c r="D5181" t="s">
        <v>6823</v>
      </c>
      <c r="E5181" t="s">
        <v>6823</v>
      </c>
      <c r="F5181" t="s">
        <v>6786</v>
      </c>
      <c r="G5181" t="s">
        <v>6787</v>
      </c>
    </row>
    <row r="5182" spans="1:7" x14ac:dyDescent="0.2">
      <c r="A5182" t="s">
        <v>8183</v>
      </c>
      <c r="B5182" t="s">
        <v>17678</v>
      </c>
      <c r="C5182" t="s">
        <v>17679</v>
      </c>
      <c r="D5182" t="s">
        <v>6823</v>
      </c>
      <c r="E5182" t="s">
        <v>6823</v>
      </c>
      <c r="F5182" t="s">
        <v>19511</v>
      </c>
      <c r="G5182" t="s">
        <v>19511</v>
      </c>
    </row>
    <row r="5183" spans="1:7" x14ac:dyDescent="0.2">
      <c r="A5183" t="s">
        <v>8183</v>
      </c>
      <c r="B5183" t="s">
        <v>17680</v>
      </c>
      <c r="C5183" t="s">
        <v>17681</v>
      </c>
      <c r="D5183" t="s">
        <v>6823</v>
      </c>
      <c r="E5183" t="s">
        <v>6823</v>
      </c>
      <c r="F5183" t="s">
        <v>6788</v>
      </c>
      <c r="G5183" t="s">
        <v>6789</v>
      </c>
    </row>
    <row r="5184" spans="1:7" x14ac:dyDescent="0.2">
      <c r="A5184" t="s">
        <v>8183</v>
      </c>
      <c r="B5184" t="s">
        <v>17682</v>
      </c>
      <c r="C5184" t="s">
        <v>17683</v>
      </c>
      <c r="D5184" t="s">
        <v>6823</v>
      </c>
      <c r="E5184" t="s">
        <v>6823</v>
      </c>
      <c r="F5184" t="s">
        <v>19511</v>
      </c>
      <c r="G5184" t="s">
        <v>6790</v>
      </c>
    </row>
    <row r="5185" spans="1:7" x14ac:dyDescent="0.2">
      <c r="A5185" t="s">
        <v>8183</v>
      </c>
      <c r="B5185" t="s">
        <v>17684</v>
      </c>
      <c r="C5185" t="s">
        <v>17685</v>
      </c>
      <c r="D5185" t="s">
        <v>6823</v>
      </c>
      <c r="E5185" t="s">
        <v>6823</v>
      </c>
      <c r="F5185" t="s">
        <v>6791</v>
      </c>
      <c r="G5185" t="s">
        <v>6792</v>
      </c>
    </row>
    <row r="5186" spans="1:7" x14ac:dyDescent="0.2">
      <c r="A5186" t="s">
        <v>8186</v>
      </c>
      <c r="B5186" t="s">
        <v>17686</v>
      </c>
      <c r="C5186" t="s">
        <v>17687</v>
      </c>
      <c r="D5186" t="s">
        <v>6823</v>
      </c>
      <c r="E5186" t="s">
        <v>17688</v>
      </c>
      <c r="F5186" t="s">
        <v>19511</v>
      </c>
      <c r="G5186" t="s">
        <v>6793</v>
      </c>
    </row>
    <row r="5187" spans="1:7" x14ac:dyDescent="0.2">
      <c r="A5187" t="s">
        <v>8183</v>
      </c>
      <c r="B5187" t="s">
        <v>17689</v>
      </c>
      <c r="C5187" t="s">
        <v>17690</v>
      </c>
      <c r="D5187" t="s">
        <v>6823</v>
      </c>
      <c r="E5187" t="s">
        <v>19511</v>
      </c>
      <c r="F5187" t="s">
        <v>6794</v>
      </c>
      <c r="G5187" t="s">
        <v>6795</v>
      </c>
    </row>
    <row r="5188" spans="1:7" x14ac:dyDescent="0.2">
      <c r="A5188" t="s">
        <v>8174</v>
      </c>
      <c r="B5188" t="s">
        <v>17691</v>
      </c>
      <c r="C5188" t="s">
        <v>17692</v>
      </c>
      <c r="D5188" t="s">
        <v>6823</v>
      </c>
      <c r="E5188" t="s">
        <v>19511</v>
      </c>
      <c r="F5188" t="s">
        <v>19511</v>
      </c>
      <c r="G5188" t="s">
        <v>6796</v>
      </c>
    </row>
    <row r="5189" spans="1:7" x14ac:dyDescent="0.2">
      <c r="A5189" t="s">
        <v>8174</v>
      </c>
      <c r="B5189" t="s">
        <v>17693</v>
      </c>
      <c r="C5189" t="s">
        <v>6797</v>
      </c>
      <c r="D5189" t="s">
        <v>6823</v>
      </c>
      <c r="E5189" t="s">
        <v>19511</v>
      </c>
      <c r="F5189" t="s">
        <v>19511</v>
      </c>
      <c r="G5189" t="s">
        <v>6798</v>
      </c>
    </row>
    <row r="5190" spans="1:7" x14ac:dyDescent="0.2">
      <c r="A5190" t="s">
        <v>8183</v>
      </c>
      <c r="B5190" t="s">
        <v>17694</v>
      </c>
      <c r="C5190" t="s">
        <v>6799</v>
      </c>
      <c r="D5190" t="s">
        <v>6823</v>
      </c>
      <c r="E5190" t="s">
        <v>19511</v>
      </c>
      <c r="F5190" t="s">
        <v>6800</v>
      </c>
      <c r="G5190" t="s">
        <v>6801</v>
      </c>
    </row>
    <row r="5191" spans="1:7" x14ac:dyDescent="0.2">
      <c r="A5191" t="s">
        <v>8216</v>
      </c>
      <c r="B5191" t="s">
        <v>17695</v>
      </c>
      <c r="C5191" t="s">
        <v>19511</v>
      </c>
      <c r="D5191" t="s">
        <v>6823</v>
      </c>
      <c r="E5191" t="s">
        <v>17696</v>
      </c>
      <c r="F5191" t="s">
        <v>19511</v>
      </c>
      <c r="G5191" t="s">
        <v>6802</v>
      </c>
    </row>
    <row r="5192" spans="1:7" x14ac:dyDescent="0.2">
      <c r="A5192" t="s">
        <v>8174</v>
      </c>
      <c r="B5192" t="s">
        <v>17697</v>
      </c>
      <c r="C5192" t="s">
        <v>17698</v>
      </c>
      <c r="D5192" t="s">
        <v>6823</v>
      </c>
      <c r="E5192" t="s">
        <v>19511</v>
      </c>
      <c r="F5192" t="s">
        <v>19511</v>
      </c>
      <c r="G5192" t="s">
        <v>6803</v>
      </c>
    </row>
    <row r="5193" spans="1:7" x14ac:dyDescent="0.2">
      <c r="A5193" t="s">
        <v>8183</v>
      </c>
      <c r="B5193" t="s">
        <v>17699</v>
      </c>
      <c r="C5193" t="s">
        <v>17700</v>
      </c>
      <c r="D5193" t="s">
        <v>6823</v>
      </c>
      <c r="E5193" t="s">
        <v>17701</v>
      </c>
      <c r="F5193" t="s">
        <v>19511</v>
      </c>
      <c r="G5193" t="s">
        <v>6804</v>
      </c>
    </row>
    <row r="5194" spans="1:7" x14ac:dyDescent="0.2">
      <c r="A5194" t="s">
        <v>8183</v>
      </c>
      <c r="B5194" t="s">
        <v>17702</v>
      </c>
      <c r="C5194" t="s">
        <v>17703</v>
      </c>
      <c r="D5194" t="s">
        <v>6823</v>
      </c>
      <c r="E5194" t="s">
        <v>6805</v>
      </c>
      <c r="F5194" t="s">
        <v>6806</v>
      </c>
      <c r="G5194" t="s">
        <v>6807</v>
      </c>
    </row>
    <row r="5195" spans="1:7" x14ac:dyDescent="0.2">
      <c r="A5195" t="s">
        <v>8183</v>
      </c>
      <c r="B5195" t="s">
        <v>17704</v>
      </c>
      <c r="C5195" t="s">
        <v>17705</v>
      </c>
      <c r="D5195" t="s">
        <v>6823</v>
      </c>
      <c r="E5195" t="s">
        <v>19511</v>
      </c>
      <c r="F5195" t="s">
        <v>6808</v>
      </c>
      <c r="G5195" t="s">
        <v>6809</v>
      </c>
    </row>
    <row r="5196" spans="1:7" x14ac:dyDescent="0.2">
      <c r="A5196" t="s">
        <v>8183</v>
      </c>
      <c r="B5196" t="s">
        <v>12050</v>
      </c>
      <c r="C5196" t="s">
        <v>17706</v>
      </c>
      <c r="D5196" t="s">
        <v>6823</v>
      </c>
      <c r="E5196" t="s">
        <v>19511</v>
      </c>
      <c r="F5196" t="s">
        <v>6810</v>
      </c>
      <c r="G5196" t="s">
        <v>6811</v>
      </c>
    </row>
    <row r="5197" spans="1:7" x14ac:dyDescent="0.2">
      <c r="A5197" t="s">
        <v>8183</v>
      </c>
      <c r="B5197" t="s">
        <v>17707</v>
      </c>
      <c r="C5197" t="s">
        <v>17708</v>
      </c>
      <c r="D5197" t="s">
        <v>6823</v>
      </c>
      <c r="E5197" t="s">
        <v>19511</v>
      </c>
      <c r="F5197" t="s">
        <v>6812</v>
      </c>
      <c r="G5197" t="s">
        <v>6813</v>
      </c>
    </row>
    <row r="5198" spans="1:7" x14ac:dyDescent="0.2">
      <c r="A5198" t="s">
        <v>8216</v>
      </c>
      <c r="B5198" t="s">
        <v>17709</v>
      </c>
      <c r="C5198" t="s">
        <v>17710</v>
      </c>
      <c r="D5198" t="s">
        <v>6823</v>
      </c>
      <c r="E5198" t="s">
        <v>19511</v>
      </c>
      <c r="F5198" t="s">
        <v>6814</v>
      </c>
      <c r="G5198" t="s">
        <v>6815</v>
      </c>
    </row>
    <row r="5199" spans="1:7" x14ac:dyDescent="0.2">
      <c r="A5199" t="s">
        <v>8216</v>
      </c>
      <c r="B5199" t="s">
        <v>17711</v>
      </c>
      <c r="C5199" t="s">
        <v>17712</v>
      </c>
      <c r="D5199" t="s">
        <v>6823</v>
      </c>
      <c r="E5199" t="s">
        <v>19511</v>
      </c>
      <c r="F5199" t="s">
        <v>19511</v>
      </c>
      <c r="G5199" t="s">
        <v>6816</v>
      </c>
    </row>
    <row r="5200" spans="1:7" x14ac:dyDescent="0.2">
      <c r="A5200" t="s">
        <v>8177</v>
      </c>
      <c r="B5200" t="s">
        <v>13174</v>
      </c>
      <c r="C5200" t="s">
        <v>17713</v>
      </c>
      <c r="D5200" t="s">
        <v>6823</v>
      </c>
      <c r="E5200" t="s">
        <v>6823</v>
      </c>
      <c r="F5200" t="s">
        <v>6817</v>
      </c>
      <c r="G5200" t="s">
        <v>6818</v>
      </c>
    </row>
    <row r="5201" spans="1:7" x14ac:dyDescent="0.2">
      <c r="A5201" t="s">
        <v>8177</v>
      </c>
      <c r="B5201" t="s">
        <v>10606</v>
      </c>
      <c r="C5201" t="s">
        <v>17714</v>
      </c>
      <c r="D5201" t="s">
        <v>6823</v>
      </c>
      <c r="E5201" t="s">
        <v>6823</v>
      </c>
      <c r="F5201" t="s">
        <v>6819</v>
      </c>
      <c r="G5201" t="s">
        <v>6820</v>
      </c>
    </row>
    <row r="5202" spans="1:7" x14ac:dyDescent="0.2">
      <c r="A5202" t="s">
        <v>8177</v>
      </c>
      <c r="B5202" t="s">
        <v>17715</v>
      </c>
      <c r="C5202" t="s">
        <v>17716</v>
      </c>
      <c r="D5202" t="s">
        <v>6823</v>
      </c>
      <c r="E5202" t="s">
        <v>6823</v>
      </c>
      <c r="F5202" t="s">
        <v>6821</v>
      </c>
      <c r="G5202" t="s">
        <v>6822</v>
      </c>
    </row>
    <row r="5203" spans="1:7" x14ac:dyDescent="0.2">
      <c r="A5203" t="s">
        <v>8186</v>
      </c>
      <c r="B5203" t="s">
        <v>10868</v>
      </c>
      <c r="C5203" t="s">
        <v>17717</v>
      </c>
      <c r="D5203" t="s">
        <v>6823</v>
      </c>
      <c r="E5203" t="s">
        <v>6823</v>
      </c>
      <c r="F5203" t="s">
        <v>6824</v>
      </c>
      <c r="G5203" t="s">
        <v>6825</v>
      </c>
    </row>
    <row r="5204" spans="1:7" x14ac:dyDescent="0.2">
      <c r="A5204" t="s">
        <v>8186</v>
      </c>
      <c r="B5204" t="s">
        <v>17312</v>
      </c>
      <c r="C5204" t="s">
        <v>17718</v>
      </c>
      <c r="D5204" t="s">
        <v>6823</v>
      </c>
      <c r="E5204" t="s">
        <v>6823</v>
      </c>
      <c r="F5204" t="s">
        <v>19511</v>
      </c>
      <c r="G5204" t="s">
        <v>19511</v>
      </c>
    </row>
    <row r="5205" spans="1:7" x14ac:dyDescent="0.2">
      <c r="A5205" t="s">
        <v>8186</v>
      </c>
      <c r="B5205" t="s">
        <v>9479</v>
      </c>
      <c r="C5205" t="s">
        <v>17719</v>
      </c>
      <c r="D5205" t="s">
        <v>6823</v>
      </c>
      <c r="E5205" t="s">
        <v>6823</v>
      </c>
      <c r="F5205" t="s">
        <v>6826</v>
      </c>
      <c r="G5205" t="s">
        <v>6827</v>
      </c>
    </row>
    <row r="5206" spans="1:7" x14ac:dyDescent="0.2">
      <c r="A5206" t="s">
        <v>8186</v>
      </c>
      <c r="B5206" t="s">
        <v>17720</v>
      </c>
      <c r="C5206" t="s">
        <v>19511</v>
      </c>
      <c r="D5206" t="s">
        <v>6823</v>
      </c>
      <c r="E5206" t="s">
        <v>17721</v>
      </c>
      <c r="F5206" t="s">
        <v>19511</v>
      </c>
      <c r="G5206" t="s">
        <v>19511</v>
      </c>
    </row>
    <row r="5207" spans="1:7" x14ac:dyDescent="0.2">
      <c r="A5207" t="s">
        <v>8186</v>
      </c>
      <c r="B5207" t="s">
        <v>17722</v>
      </c>
      <c r="C5207" t="s">
        <v>19511</v>
      </c>
      <c r="D5207" t="s">
        <v>6823</v>
      </c>
      <c r="E5207" t="s">
        <v>19511</v>
      </c>
      <c r="F5207" t="s">
        <v>19511</v>
      </c>
      <c r="G5207" t="s">
        <v>19511</v>
      </c>
    </row>
    <row r="5208" spans="1:7" x14ac:dyDescent="0.2">
      <c r="A5208" t="s">
        <v>8186</v>
      </c>
      <c r="B5208" t="s">
        <v>17723</v>
      </c>
      <c r="C5208" t="s">
        <v>17724</v>
      </c>
      <c r="D5208" t="s">
        <v>6823</v>
      </c>
      <c r="E5208" t="s">
        <v>6828</v>
      </c>
      <c r="F5208" t="s">
        <v>6829</v>
      </c>
      <c r="G5208" t="s">
        <v>6830</v>
      </c>
    </row>
    <row r="5209" spans="1:7" x14ac:dyDescent="0.2">
      <c r="A5209" t="s">
        <v>8216</v>
      </c>
      <c r="B5209" t="s">
        <v>17725</v>
      </c>
      <c r="C5209" t="s">
        <v>17726</v>
      </c>
      <c r="D5209" t="s">
        <v>6823</v>
      </c>
      <c r="E5209" t="s">
        <v>19511</v>
      </c>
      <c r="F5209" t="s">
        <v>19511</v>
      </c>
      <c r="G5209" t="s">
        <v>6831</v>
      </c>
    </row>
    <row r="5210" spans="1:7" x14ac:dyDescent="0.2">
      <c r="A5210" t="s">
        <v>8183</v>
      </c>
      <c r="B5210" t="s">
        <v>17727</v>
      </c>
      <c r="C5210" t="s">
        <v>17728</v>
      </c>
      <c r="D5210" t="s">
        <v>6823</v>
      </c>
      <c r="E5210" t="s">
        <v>6823</v>
      </c>
      <c r="F5210" t="s">
        <v>19511</v>
      </c>
      <c r="G5210" t="s">
        <v>6832</v>
      </c>
    </row>
    <row r="5211" spans="1:7" x14ac:dyDescent="0.2">
      <c r="A5211" t="s">
        <v>8183</v>
      </c>
      <c r="B5211" t="s">
        <v>17729</v>
      </c>
      <c r="C5211" t="s">
        <v>17730</v>
      </c>
      <c r="D5211" t="s">
        <v>6823</v>
      </c>
      <c r="E5211" t="s">
        <v>19511</v>
      </c>
      <c r="F5211" t="s">
        <v>19511</v>
      </c>
      <c r="G5211" t="s">
        <v>6833</v>
      </c>
    </row>
    <row r="5212" spans="1:7" x14ac:dyDescent="0.2">
      <c r="A5212" t="s">
        <v>8216</v>
      </c>
      <c r="B5212" t="s">
        <v>17731</v>
      </c>
      <c r="C5212" t="s">
        <v>17732</v>
      </c>
      <c r="D5212" t="s">
        <v>6823</v>
      </c>
      <c r="E5212" t="s">
        <v>19511</v>
      </c>
      <c r="F5212" t="s">
        <v>19511</v>
      </c>
      <c r="G5212" t="s">
        <v>6834</v>
      </c>
    </row>
    <row r="5213" spans="1:7" x14ac:dyDescent="0.2">
      <c r="A5213" t="s">
        <v>8174</v>
      </c>
      <c r="B5213" t="s">
        <v>17733</v>
      </c>
      <c r="C5213" t="s">
        <v>17734</v>
      </c>
      <c r="D5213" t="s">
        <v>6823</v>
      </c>
      <c r="E5213" t="s">
        <v>19511</v>
      </c>
      <c r="F5213" t="s">
        <v>19511</v>
      </c>
      <c r="G5213" t="s">
        <v>6835</v>
      </c>
    </row>
    <row r="5214" spans="1:7" x14ac:dyDescent="0.2">
      <c r="A5214" t="s">
        <v>8174</v>
      </c>
      <c r="B5214" t="s">
        <v>17733</v>
      </c>
      <c r="C5214" t="s">
        <v>17735</v>
      </c>
      <c r="D5214" t="s">
        <v>6823</v>
      </c>
      <c r="E5214" t="s">
        <v>19511</v>
      </c>
      <c r="F5214" t="s">
        <v>19511</v>
      </c>
      <c r="G5214" t="s">
        <v>6835</v>
      </c>
    </row>
    <row r="5215" spans="1:7" x14ac:dyDescent="0.2">
      <c r="A5215" t="s">
        <v>8216</v>
      </c>
      <c r="B5215" t="s">
        <v>17736</v>
      </c>
      <c r="C5215" t="s">
        <v>17737</v>
      </c>
      <c r="D5215" t="s">
        <v>6823</v>
      </c>
      <c r="E5215" t="s">
        <v>19511</v>
      </c>
      <c r="F5215" t="s">
        <v>19511</v>
      </c>
      <c r="G5215" t="s">
        <v>19511</v>
      </c>
    </row>
    <row r="5216" spans="1:7" x14ac:dyDescent="0.2">
      <c r="A5216" t="s">
        <v>8216</v>
      </c>
      <c r="B5216" t="s">
        <v>17738</v>
      </c>
      <c r="C5216" t="s">
        <v>17739</v>
      </c>
      <c r="D5216" t="s">
        <v>6823</v>
      </c>
      <c r="E5216" t="s">
        <v>6823</v>
      </c>
      <c r="F5216" t="s">
        <v>19511</v>
      </c>
      <c r="G5216" t="s">
        <v>6836</v>
      </c>
    </row>
    <row r="5217" spans="1:7" x14ac:dyDescent="0.2">
      <c r="A5217" t="s">
        <v>8216</v>
      </c>
      <c r="B5217" t="s">
        <v>17740</v>
      </c>
      <c r="C5217" t="s">
        <v>6837</v>
      </c>
      <c r="D5217" t="s">
        <v>6823</v>
      </c>
      <c r="E5217" t="s">
        <v>6823</v>
      </c>
      <c r="F5217" t="s">
        <v>19511</v>
      </c>
      <c r="G5217" t="s">
        <v>6838</v>
      </c>
    </row>
    <row r="5218" spans="1:7" x14ac:dyDescent="0.2">
      <c r="A5218" t="s">
        <v>8174</v>
      </c>
      <c r="B5218" t="s">
        <v>17741</v>
      </c>
      <c r="C5218" t="s">
        <v>6839</v>
      </c>
      <c r="D5218" t="s">
        <v>6823</v>
      </c>
      <c r="E5218" t="s">
        <v>6823</v>
      </c>
      <c r="F5218" t="s">
        <v>19511</v>
      </c>
      <c r="G5218" t="s">
        <v>19511</v>
      </c>
    </row>
    <row r="5219" spans="1:7" x14ac:dyDescent="0.2">
      <c r="A5219" t="s">
        <v>8174</v>
      </c>
      <c r="B5219" t="s">
        <v>17742</v>
      </c>
      <c r="C5219" t="s">
        <v>6840</v>
      </c>
      <c r="D5219" t="s">
        <v>6823</v>
      </c>
      <c r="E5219" t="s">
        <v>6823</v>
      </c>
      <c r="F5219" t="s">
        <v>19511</v>
      </c>
      <c r="G5219" t="s">
        <v>19511</v>
      </c>
    </row>
    <row r="5220" spans="1:7" x14ac:dyDescent="0.2">
      <c r="A5220" t="s">
        <v>8174</v>
      </c>
      <c r="B5220" t="s">
        <v>17743</v>
      </c>
      <c r="C5220" t="s">
        <v>6841</v>
      </c>
      <c r="D5220" t="s">
        <v>6823</v>
      </c>
      <c r="E5220" t="s">
        <v>6823</v>
      </c>
      <c r="F5220" t="s">
        <v>19511</v>
      </c>
      <c r="G5220" t="s">
        <v>19511</v>
      </c>
    </row>
    <row r="5221" spans="1:7" x14ac:dyDescent="0.2">
      <c r="A5221" t="s">
        <v>8186</v>
      </c>
      <c r="B5221" t="s">
        <v>17744</v>
      </c>
      <c r="C5221" t="s">
        <v>6842</v>
      </c>
      <c r="D5221" t="s">
        <v>6823</v>
      </c>
      <c r="E5221" t="s">
        <v>6823</v>
      </c>
      <c r="F5221" t="s">
        <v>19511</v>
      </c>
      <c r="G5221" t="s">
        <v>6843</v>
      </c>
    </row>
    <row r="5222" spans="1:7" x14ac:dyDescent="0.2">
      <c r="A5222" t="s">
        <v>8216</v>
      </c>
      <c r="B5222" t="s">
        <v>17745</v>
      </c>
      <c r="C5222" t="s">
        <v>6844</v>
      </c>
      <c r="D5222" t="s">
        <v>6823</v>
      </c>
      <c r="E5222" t="s">
        <v>6823</v>
      </c>
      <c r="F5222" t="s">
        <v>19511</v>
      </c>
      <c r="G5222" t="s">
        <v>6845</v>
      </c>
    </row>
    <row r="5223" spans="1:7" x14ac:dyDescent="0.2">
      <c r="A5223" t="s">
        <v>8174</v>
      </c>
      <c r="B5223" t="s">
        <v>17746</v>
      </c>
      <c r="C5223" t="s">
        <v>6797</v>
      </c>
      <c r="D5223" t="s">
        <v>6823</v>
      </c>
      <c r="E5223" t="s">
        <v>6823</v>
      </c>
      <c r="F5223" t="s">
        <v>19511</v>
      </c>
      <c r="G5223" t="s">
        <v>6798</v>
      </c>
    </row>
    <row r="5224" spans="1:7" x14ac:dyDescent="0.2">
      <c r="A5224" t="s">
        <v>8177</v>
      </c>
      <c r="B5224" t="s">
        <v>14271</v>
      </c>
      <c r="C5224" t="s">
        <v>17747</v>
      </c>
      <c r="D5224" t="s">
        <v>17748</v>
      </c>
      <c r="E5224" t="s">
        <v>17748</v>
      </c>
      <c r="F5224" t="s">
        <v>6846</v>
      </c>
      <c r="G5224" t="s">
        <v>6847</v>
      </c>
    </row>
    <row r="5225" spans="1:7" x14ac:dyDescent="0.2">
      <c r="A5225" t="s">
        <v>8177</v>
      </c>
      <c r="B5225" t="s">
        <v>17749</v>
      </c>
      <c r="C5225" t="s">
        <v>17750</v>
      </c>
      <c r="D5225" t="s">
        <v>6872</v>
      </c>
      <c r="E5225" t="s">
        <v>6872</v>
      </c>
      <c r="F5225" t="s">
        <v>6848</v>
      </c>
      <c r="G5225" t="s">
        <v>6849</v>
      </c>
    </row>
    <row r="5226" spans="1:7" x14ac:dyDescent="0.2">
      <c r="A5226" t="s">
        <v>8177</v>
      </c>
      <c r="B5226" t="s">
        <v>11566</v>
      </c>
      <c r="C5226" t="s">
        <v>17751</v>
      </c>
      <c r="D5226" t="s">
        <v>6872</v>
      </c>
      <c r="E5226" t="s">
        <v>6872</v>
      </c>
      <c r="F5226" t="s">
        <v>19511</v>
      </c>
      <c r="G5226" t="s">
        <v>19511</v>
      </c>
    </row>
    <row r="5227" spans="1:7" x14ac:dyDescent="0.2">
      <c r="A5227" t="s">
        <v>8171</v>
      </c>
      <c r="B5227" t="s">
        <v>17752</v>
      </c>
      <c r="C5227" t="s">
        <v>17753</v>
      </c>
      <c r="D5227" t="s">
        <v>6872</v>
      </c>
      <c r="E5227" t="s">
        <v>17754</v>
      </c>
      <c r="F5227" t="s">
        <v>6850</v>
      </c>
      <c r="G5227" t="s">
        <v>6851</v>
      </c>
    </row>
    <row r="5228" spans="1:7" x14ac:dyDescent="0.2">
      <c r="A5228" t="s">
        <v>8186</v>
      </c>
      <c r="B5228" t="s">
        <v>16232</v>
      </c>
      <c r="C5228" t="s">
        <v>17755</v>
      </c>
      <c r="D5228" t="s">
        <v>6872</v>
      </c>
      <c r="E5228" t="s">
        <v>6872</v>
      </c>
      <c r="F5228" t="s">
        <v>6852</v>
      </c>
      <c r="G5228" t="s">
        <v>6853</v>
      </c>
    </row>
    <row r="5229" spans="1:7" x14ac:dyDescent="0.2">
      <c r="A5229" t="s">
        <v>8183</v>
      </c>
      <c r="B5229" t="s">
        <v>17756</v>
      </c>
      <c r="C5229" t="s">
        <v>19511</v>
      </c>
      <c r="D5229" t="s">
        <v>6872</v>
      </c>
      <c r="E5229" t="s">
        <v>6872</v>
      </c>
      <c r="F5229" t="s">
        <v>19511</v>
      </c>
      <c r="G5229" t="s">
        <v>6854</v>
      </c>
    </row>
    <row r="5230" spans="1:7" x14ac:dyDescent="0.2">
      <c r="A5230" t="s">
        <v>8183</v>
      </c>
      <c r="B5230" t="s">
        <v>17757</v>
      </c>
      <c r="C5230" t="s">
        <v>17758</v>
      </c>
      <c r="D5230" t="s">
        <v>6872</v>
      </c>
      <c r="E5230" t="s">
        <v>6872</v>
      </c>
      <c r="F5230" t="s">
        <v>6855</v>
      </c>
      <c r="G5230" t="s">
        <v>6856</v>
      </c>
    </row>
    <row r="5231" spans="1:7" x14ac:dyDescent="0.2">
      <c r="A5231" t="s">
        <v>8285</v>
      </c>
      <c r="B5231" t="s">
        <v>17759</v>
      </c>
      <c r="C5231" t="s">
        <v>17760</v>
      </c>
      <c r="D5231" t="s">
        <v>6872</v>
      </c>
      <c r="E5231" t="s">
        <v>6872</v>
      </c>
      <c r="F5231" t="s">
        <v>19511</v>
      </c>
      <c r="G5231" t="s">
        <v>6857</v>
      </c>
    </row>
    <row r="5232" spans="1:7" x14ac:dyDescent="0.2">
      <c r="A5232" t="s">
        <v>8177</v>
      </c>
      <c r="B5232" t="s">
        <v>17761</v>
      </c>
      <c r="C5232" t="s">
        <v>17762</v>
      </c>
      <c r="D5232" t="s">
        <v>6872</v>
      </c>
      <c r="E5232" t="s">
        <v>8397</v>
      </c>
      <c r="F5232" t="s">
        <v>6858</v>
      </c>
      <c r="G5232" t="s">
        <v>6859</v>
      </c>
    </row>
    <row r="5233" spans="1:7" x14ac:dyDescent="0.2">
      <c r="A5233" t="s">
        <v>8183</v>
      </c>
      <c r="B5233" t="s">
        <v>17763</v>
      </c>
      <c r="C5233" t="s">
        <v>17764</v>
      </c>
      <c r="D5233" t="s">
        <v>6872</v>
      </c>
      <c r="E5233" t="s">
        <v>6872</v>
      </c>
      <c r="F5233" t="s">
        <v>6860</v>
      </c>
      <c r="G5233" t="s">
        <v>6861</v>
      </c>
    </row>
    <row r="5234" spans="1:7" x14ac:dyDescent="0.2">
      <c r="A5234" t="s">
        <v>8177</v>
      </c>
      <c r="B5234" t="s">
        <v>17765</v>
      </c>
      <c r="C5234" t="s">
        <v>17766</v>
      </c>
      <c r="D5234" t="s">
        <v>6872</v>
      </c>
      <c r="E5234" t="s">
        <v>6872</v>
      </c>
      <c r="F5234" t="s">
        <v>6862</v>
      </c>
      <c r="G5234" t="s">
        <v>6863</v>
      </c>
    </row>
    <row r="5235" spans="1:7" x14ac:dyDescent="0.2">
      <c r="A5235" t="s">
        <v>8171</v>
      </c>
      <c r="B5235" t="s">
        <v>17767</v>
      </c>
      <c r="C5235" t="s">
        <v>17768</v>
      </c>
      <c r="D5235" t="s">
        <v>6872</v>
      </c>
      <c r="E5235" t="s">
        <v>6872</v>
      </c>
      <c r="F5235" t="s">
        <v>6864</v>
      </c>
      <c r="G5235" t="s">
        <v>6865</v>
      </c>
    </row>
    <row r="5236" spans="1:7" x14ac:dyDescent="0.2">
      <c r="A5236" t="s">
        <v>8186</v>
      </c>
      <c r="B5236" t="s">
        <v>17769</v>
      </c>
      <c r="C5236" t="s">
        <v>17770</v>
      </c>
      <c r="D5236" t="s">
        <v>6872</v>
      </c>
      <c r="E5236" t="s">
        <v>6872</v>
      </c>
      <c r="F5236" t="s">
        <v>19511</v>
      </c>
      <c r="G5236" t="s">
        <v>19511</v>
      </c>
    </row>
    <row r="5237" spans="1:7" x14ac:dyDescent="0.2">
      <c r="A5237" t="s">
        <v>8183</v>
      </c>
      <c r="B5237" t="s">
        <v>17771</v>
      </c>
      <c r="C5237" t="s">
        <v>17772</v>
      </c>
      <c r="D5237" t="s">
        <v>6872</v>
      </c>
      <c r="E5237" t="s">
        <v>19511</v>
      </c>
      <c r="F5237" t="s">
        <v>19511</v>
      </c>
      <c r="G5237" t="s">
        <v>6866</v>
      </c>
    </row>
    <row r="5238" spans="1:7" x14ac:dyDescent="0.2">
      <c r="A5238" t="s">
        <v>8183</v>
      </c>
      <c r="B5238" t="s">
        <v>17773</v>
      </c>
      <c r="C5238" t="s">
        <v>17774</v>
      </c>
      <c r="D5238" t="s">
        <v>6872</v>
      </c>
      <c r="E5238" t="s">
        <v>17775</v>
      </c>
      <c r="F5238" t="s">
        <v>6867</v>
      </c>
      <c r="G5238" t="s">
        <v>6868</v>
      </c>
    </row>
    <row r="5239" spans="1:7" x14ac:dyDescent="0.2">
      <c r="A5239" t="s">
        <v>8183</v>
      </c>
      <c r="B5239" t="s">
        <v>17776</v>
      </c>
      <c r="C5239" t="s">
        <v>17777</v>
      </c>
      <c r="D5239" t="s">
        <v>6872</v>
      </c>
      <c r="E5239" t="s">
        <v>19511</v>
      </c>
      <c r="F5239" t="s">
        <v>6869</v>
      </c>
      <c r="G5239" t="s">
        <v>6870</v>
      </c>
    </row>
    <row r="5240" spans="1:7" x14ac:dyDescent="0.2">
      <c r="A5240" t="s">
        <v>8171</v>
      </c>
      <c r="B5240" t="s">
        <v>17429</v>
      </c>
      <c r="C5240" t="s">
        <v>17778</v>
      </c>
      <c r="D5240" t="s">
        <v>6872</v>
      </c>
      <c r="E5240" t="s">
        <v>19511</v>
      </c>
      <c r="F5240" t="s">
        <v>19511</v>
      </c>
      <c r="G5240" t="s">
        <v>6871</v>
      </c>
    </row>
    <row r="5241" spans="1:7" x14ac:dyDescent="0.2">
      <c r="A5241" t="s">
        <v>8183</v>
      </c>
      <c r="B5241" t="s">
        <v>17779</v>
      </c>
      <c r="C5241" t="s">
        <v>17780</v>
      </c>
      <c r="D5241" t="s">
        <v>6872</v>
      </c>
      <c r="E5241" t="s">
        <v>6872</v>
      </c>
      <c r="F5241" t="s">
        <v>6873</v>
      </c>
      <c r="G5241" t="s">
        <v>6874</v>
      </c>
    </row>
    <row r="5242" spans="1:7" x14ac:dyDescent="0.2">
      <c r="A5242" t="s">
        <v>8183</v>
      </c>
      <c r="B5242" t="s">
        <v>17781</v>
      </c>
      <c r="C5242" t="s">
        <v>17782</v>
      </c>
      <c r="D5242" t="s">
        <v>6872</v>
      </c>
      <c r="E5242" t="s">
        <v>19511</v>
      </c>
      <c r="F5242" t="s">
        <v>19511</v>
      </c>
      <c r="G5242" t="s">
        <v>6875</v>
      </c>
    </row>
    <row r="5243" spans="1:7" x14ac:dyDescent="0.2">
      <c r="A5243" t="s">
        <v>8186</v>
      </c>
      <c r="B5243" t="s">
        <v>17783</v>
      </c>
      <c r="C5243" t="s">
        <v>17784</v>
      </c>
      <c r="D5243" t="s">
        <v>6872</v>
      </c>
      <c r="E5243" t="s">
        <v>6872</v>
      </c>
      <c r="F5243" t="s">
        <v>6876</v>
      </c>
      <c r="G5243" t="s">
        <v>6877</v>
      </c>
    </row>
    <row r="5244" spans="1:7" x14ac:dyDescent="0.2">
      <c r="A5244" t="s">
        <v>8186</v>
      </c>
      <c r="B5244" t="s">
        <v>17785</v>
      </c>
      <c r="C5244" t="s">
        <v>19511</v>
      </c>
      <c r="D5244" t="s">
        <v>6872</v>
      </c>
      <c r="E5244" t="s">
        <v>19511</v>
      </c>
      <c r="F5244" t="s">
        <v>6878</v>
      </c>
      <c r="G5244" t="s">
        <v>6879</v>
      </c>
    </row>
    <row r="5245" spans="1:7" x14ac:dyDescent="0.2">
      <c r="A5245" t="s">
        <v>8183</v>
      </c>
      <c r="B5245" t="s">
        <v>17786</v>
      </c>
      <c r="C5245" t="s">
        <v>17787</v>
      </c>
      <c r="D5245" t="s">
        <v>6872</v>
      </c>
      <c r="E5245" t="s">
        <v>17788</v>
      </c>
      <c r="F5245" t="s">
        <v>6880</v>
      </c>
      <c r="G5245" t="s">
        <v>6881</v>
      </c>
    </row>
    <row r="5246" spans="1:7" x14ac:dyDescent="0.2">
      <c r="A5246" t="s">
        <v>8183</v>
      </c>
      <c r="B5246" t="s">
        <v>17789</v>
      </c>
      <c r="C5246" t="s">
        <v>17790</v>
      </c>
      <c r="D5246" t="s">
        <v>6872</v>
      </c>
      <c r="E5246" t="s">
        <v>19511</v>
      </c>
      <c r="F5246" t="s">
        <v>6882</v>
      </c>
      <c r="G5246" t="s">
        <v>6883</v>
      </c>
    </row>
    <row r="5247" spans="1:7" x14ac:dyDescent="0.2">
      <c r="A5247" t="s">
        <v>8183</v>
      </c>
      <c r="B5247" t="s">
        <v>17791</v>
      </c>
      <c r="C5247" t="s">
        <v>17792</v>
      </c>
      <c r="D5247" t="s">
        <v>6872</v>
      </c>
      <c r="E5247" t="s">
        <v>6872</v>
      </c>
      <c r="F5247" t="s">
        <v>6884</v>
      </c>
      <c r="G5247" t="s">
        <v>6885</v>
      </c>
    </row>
    <row r="5248" spans="1:7" x14ac:dyDescent="0.2">
      <c r="A5248" t="s">
        <v>8183</v>
      </c>
      <c r="B5248" t="s">
        <v>17793</v>
      </c>
      <c r="C5248" t="s">
        <v>17794</v>
      </c>
      <c r="D5248" t="s">
        <v>6872</v>
      </c>
      <c r="E5248" t="s">
        <v>6872</v>
      </c>
      <c r="F5248" t="s">
        <v>6886</v>
      </c>
      <c r="G5248" t="s">
        <v>6887</v>
      </c>
    </row>
    <row r="5249" spans="1:7" x14ac:dyDescent="0.2">
      <c r="A5249" t="s">
        <v>8186</v>
      </c>
      <c r="B5249" t="s">
        <v>17795</v>
      </c>
      <c r="C5249" t="s">
        <v>17796</v>
      </c>
      <c r="D5249" t="s">
        <v>6872</v>
      </c>
      <c r="E5249" t="s">
        <v>6872</v>
      </c>
      <c r="F5249" t="s">
        <v>6888</v>
      </c>
      <c r="G5249" t="s">
        <v>6889</v>
      </c>
    </row>
    <row r="5250" spans="1:7" x14ac:dyDescent="0.2">
      <c r="A5250" t="s">
        <v>8183</v>
      </c>
      <c r="B5250" t="s">
        <v>17797</v>
      </c>
      <c r="C5250" t="s">
        <v>17798</v>
      </c>
      <c r="D5250" t="s">
        <v>6872</v>
      </c>
      <c r="E5250" t="s">
        <v>6872</v>
      </c>
      <c r="F5250" t="s">
        <v>6890</v>
      </c>
      <c r="G5250" t="s">
        <v>6891</v>
      </c>
    </row>
    <row r="5251" spans="1:7" x14ac:dyDescent="0.2">
      <c r="A5251" t="s">
        <v>8183</v>
      </c>
      <c r="B5251" t="s">
        <v>17799</v>
      </c>
      <c r="C5251" t="s">
        <v>17800</v>
      </c>
      <c r="D5251" t="s">
        <v>6872</v>
      </c>
      <c r="E5251" t="s">
        <v>19511</v>
      </c>
      <c r="F5251" t="s">
        <v>19511</v>
      </c>
      <c r="G5251" t="s">
        <v>19511</v>
      </c>
    </row>
    <row r="5252" spans="1:7" x14ac:dyDescent="0.2">
      <c r="A5252" t="s">
        <v>8183</v>
      </c>
      <c r="B5252" t="s">
        <v>17801</v>
      </c>
      <c r="C5252" t="s">
        <v>17802</v>
      </c>
      <c r="D5252" t="s">
        <v>6872</v>
      </c>
      <c r="E5252" t="s">
        <v>6892</v>
      </c>
      <c r="F5252" t="s">
        <v>6893</v>
      </c>
      <c r="G5252" t="s">
        <v>6894</v>
      </c>
    </row>
    <row r="5253" spans="1:7" x14ac:dyDescent="0.2">
      <c r="A5253" t="s">
        <v>8183</v>
      </c>
      <c r="B5253" t="s">
        <v>17803</v>
      </c>
      <c r="C5253" t="s">
        <v>17804</v>
      </c>
      <c r="D5253" t="s">
        <v>6872</v>
      </c>
      <c r="E5253" t="s">
        <v>19511</v>
      </c>
      <c r="F5253" t="s">
        <v>6895</v>
      </c>
      <c r="G5253" t="s">
        <v>6896</v>
      </c>
    </row>
    <row r="5254" spans="1:7" x14ac:dyDescent="0.2">
      <c r="A5254" t="s">
        <v>8220</v>
      </c>
      <c r="B5254" t="s">
        <v>8250</v>
      </c>
      <c r="C5254" t="s">
        <v>19511</v>
      </c>
      <c r="D5254" t="s">
        <v>6872</v>
      </c>
      <c r="E5254" t="s">
        <v>17805</v>
      </c>
      <c r="F5254" t="s">
        <v>19511</v>
      </c>
      <c r="G5254" t="s">
        <v>19511</v>
      </c>
    </row>
    <row r="5255" spans="1:7" x14ac:dyDescent="0.2">
      <c r="A5255" t="s">
        <v>8177</v>
      </c>
      <c r="B5255" t="s">
        <v>17806</v>
      </c>
      <c r="C5255" t="s">
        <v>17807</v>
      </c>
      <c r="D5255" t="s">
        <v>6872</v>
      </c>
      <c r="E5255" t="s">
        <v>19511</v>
      </c>
      <c r="F5255" t="s">
        <v>6897</v>
      </c>
      <c r="G5255" t="s">
        <v>6898</v>
      </c>
    </row>
    <row r="5256" spans="1:7" x14ac:dyDescent="0.2">
      <c r="A5256" t="s">
        <v>8186</v>
      </c>
      <c r="B5256" t="s">
        <v>17808</v>
      </c>
      <c r="C5256" t="s">
        <v>6899</v>
      </c>
      <c r="D5256" t="s">
        <v>6872</v>
      </c>
      <c r="E5256" t="s">
        <v>17809</v>
      </c>
      <c r="F5256" t="s">
        <v>6900</v>
      </c>
      <c r="G5256" t="s">
        <v>6901</v>
      </c>
    </row>
    <row r="5257" spans="1:7" x14ac:dyDescent="0.2">
      <c r="A5257" t="s">
        <v>8183</v>
      </c>
      <c r="B5257" t="s">
        <v>17810</v>
      </c>
      <c r="C5257" t="s">
        <v>17811</v>
      </c>
      <c r="D5257" t="s">
        <v>6872</v>
      </c>
      <c r="E5257" t="s">
        <v>19511</v>
      </c>
      <c r="F5257" t="s">
        <v>6902</v>
      </c>
      <c r="G5257" t="s">
        <v>6903</v>
      </c>
    </row>
    <row r="5258" spans="1:7" x14ac:dyDescent="0.2">
      <c r="A5258" t="s">
        <v>8183</v>
      </c>
      <c r="B5258" t="s">
        <v>17812</v>
      </c>
      <c r="C5258" t="s">
        <v>17813</v>
      </c>
      <c r="D5258" t="s">
        <v>6872</v>
      </c>
      <c r="E5258" t="s">
        <v>17814</v>
      </c>
      <c r="F5258" t="s">
        <v>19511</v>
      </c>
      <c r="G5258" t="s">
        <v>6904</v>
      </c>
    </row>
    <row r="5259" spans="1:7" x14ac:dyDescent="0.2">
      <c r="A5259" t="s">
        <v>8183</v>
      </c>
      <c r="B5259" t="s">
        <v>17815</v>
      </c>
      <c r="C5259" t="s">
        <v>6905</v>
      </c>
      <c r="D5259" t="s">
        <v>6872</v>
      </c>
      <c r="E5259" t="s">
        <v>6872</v>
      </c>
      <c r="F5259" t="s">
        <v>6906</v>
      </c>
      <c r="G5259" t="s">
        <v>6907</v>
      </c>
    </row>
    <row r="5260" spans="1:7" x14ac:dyDescent="0.2">
      <c r="A5260" t="s">
        <v>8174</v>
      </c>
      <c r="B5260" t="s">
        <v>17816</v>
      </c>
      <c r="C5260" t="s">
        <v>6908</v>
      </c>
      <c r="D5260" t="s">
        <v>6872</v>
      </c>
      <c r="E5260" t="s">
        <v>6872</v>
      </c>
      <c r="F5260" t="s">
        <v>19511</v>
      </c>
      <c r="G5260" t="s">
        <v>6894</v>
      </c>
    </row>
    <row r="5261" spans="1:7" x14ac:dyDescent="0.2">
      <c r="A5261" t="s">
        <v>8183</v>
      </c>
      <c r="B5261" t="s">
        <v>17817</v>
      </c>
      <c r="C5261" t="s">
        <v>17818</v>
      </c>
      <c r="D5261" t="s">
        <v>17819</v>
      </c>
      <c r="E5261" t="s">
        <v>17820</v>
      </c>
      <c r="F5261" t="s">
        <v>19511</v>
      </c>
      <c r="G5261" t="s">
        <v>6909</v>
      </c>
    </row>
    <row r="5262" spans="1:7" x14ac:dyDescent="0.2">
      <c r="A5262" t="s">
        <v>8183</v>
      </c>
      <c r="B5262" t="s">
        <v>17821</v>
      </c>
      <c r="C5262" t="s">
        <v>6910</v>
      </c>
      <c r="D5262" t="s">
        <v>17819</v>
      </c>
      <c r="E5262" t="s">
        <v>17819</v>
      </c>
      <c r="F5262" t="s">
        <v>19511</v>
      </c>
      <c r="G5262" t="s">
        <v>19511</v>
      </c>
    </row>
    <row r="5263" spans="1:7" x14ac:dyDescent="0.2">
      <c r="A5263" t="s">
        <v>8183</v>
      </c>
      <c r="B5263" t="s">
        <v>17822</v>
      </c>
      <c r="C5263" t="s">
        <v>17823</v>
      </c>
      <c r="D5263" t="s">
        <v>17819</v>
      </c>
      <c r="E5263" t="s">
        <v>19511</v>
      </c>
      <c r="F5263" t="s">
        <v>19511</v>
      </c>
      <c r="G5263" t="s">
        <v>19511</v>
      </c>
    </row>
    <row r="5264" spans="1:7" x14ac:dyDescent="0.2">
      <c r="A5264" t="s">
        <v>8183</v>
      </c>
      <c r="B5264" t="s">
        <v>17824</v>
      </c>
      <c r="C5264" t="s">
        <v>17825</v>
      </c>
      <c r="D5264" t="s">
        <v>17819</v>
      </c>
      <c r="E5264" t="s">
        <v>17819</v>
      </c>
      <c r="F5264" t="s">
        <v>6911</v>
      </c>
      <c r="G5264" t="s">
        <v>6912</v>
      </c>
    </row>
    <row r="5265" spans="1:7" x14ac:dyDescent="0.2">
      <c r="A5265" t="s">
        <v>8183</v>
      </c>
      <c r="B5265" t="s">
        <v>17826</v>
      </c>
      <c r="C5265" t="s">
        <v>17827</v>
      </c>
      <c r="D5265" t="s">
        <v>17819</v>
      </c>
      <c r="E5265" t="s">
        <v>17819</v>
      </c>
      <c r="F5265" t="s">
        <v>6913</v>
      </c>
      <c r="G5265" t="s">
        <v>6914</v>
      </c>
    </row>
    <row r="5266" spans="1:7" x14ac:dyDescent="0.2">
      <c r="A5266" t="s">
        <v>8183</v>
      </c>
      <c r="B5266" t="s">
        <v>17828</v>
      </c>
      <c r="C5266" t="s">
        <v>6915</v>
      </c>
      <c r="D5266" t="s">
        <v>17819</v>
      </c>
      <c r="E5266" t="s">
        <v>17819</v>
      </c>
      <c r="F5266" t="s">
        <v>6916</v>
      </c>
      <c r="G5266" t="s">
        <v>6917</v>
      </c>
    </row>
    <row r="5267" spans="1:7" x14ac:dyDescent="0.2">
      <c r="A5267" t="s">
        <v>8186</v>
      </c>
      <c r="B5267" t="s">
        <v>8232</v>
      </c>
      <c r="C5267" t="s">
        <v>17829</v>
      </c>
      <c r="D5267" t="s">
        <v>17819</v>
      </c>
      <c r="E5267" t="s">
        <v>17830</v>
      </c>
      <c r="F5267" t="s">
        <v>6918</v>
      </c>
      <c r="G5267" t="s">
        <v>6919</v>
      </c>
    </row>
    <row r="5268" spans="1:7" x14ac:dyDescent="0.2">
      <c r="A5268" t="s">
        <v>8183</v>
      </c>
      <c r="B5268" t="s">
        <v>17831</v>
      </c>
      <c r="C5268" t="s">
        <v>17832</v>
      </c>
      <c r="D5268" t="s">
        <v>17819</v>
      </c>
      <c r="E5268" t="s">
        <v>17819</v>
      </c>
      <c r="F5268" t="s">
        <v>19511</v>
      </c>
      <c r="G5268" t="s">
        <v>19511</v>
      </c>
    </row>
    <row r="5269" spans="1:7" x14ac:dyDescent="0.2">
      <c r="A5269" t="s">
        <v>8183</v>
      </c>
      <c r="B5269" t="s">
        <v>17833</v>
      </c>
      <c r="C5269" t="s">
        <v>17834</v>
      </c>
      <c r="D5269" t="s">
        <v>17819</v>
      </c>
      <c r="E5269" t="s">
        <v>17819</v>
      </c>
      <c r="F5269" t="s">
        <v>6920</v>
      </c>
      <c r="G5269" t="s">
        <v>6921</v>
      </c>
    </row>
    <row r="5270" spans="1:7" x14ac:dyDescent="0.2">
      <c r="A5270" t="s">
        <v>8186</v>
      </c>
      <c r="B5270" t="s">
        <v>17835</v>
      </c>
      <c r="C5270" t="s">
        <v>17836</v>
      </c>
      <c r="D5270" t="s">
        <v>17819</v>
      </c>
      <c r="E5270" t="s">
        <v>17837</v>
      </c>
      <c r="F5270" t="s">
        <v>6922</v>
      </c>
      <c r="G5270" t="s">
        <v>6923</v>
      </c>
    </row>
    <row r="5271" spans="1:7" x14ac:dyDescent="0.2">
      <c r="A5271" t="s">
        <v>8285</v>
      </c>
      <c r="B5271" t="s">
        <v>17838</v>
      </c>
      <c r="C5271" t="s">
        <v>19511</v>
      </c>
      <c r="D5271" t="s">
        <v>17819</v>
      </c>
      <c r="E5271" t="s">
        <v>17839</v>
      </c>
      <c r="F5271" t="s">
        <v>19511</v>
      </c>
      <c r="G5271" t="s">
        <v>19511</v>
      </c>
    </row>
    <row r="5272" spans="1:7" x14ac:dyDescent="0.2">
      <c r="A5272" t="s">
        <v>8183</v>
      </c>
      <c r="B5272" t="s">
        <v>17840</v>
      </c>
      <c r="C5272" t="s">
        <v>6924</v>
      </c>
      <c r="D5272" t="s">
        <v>17819</v>
      </c>
      <c r="E5272" t="s">
        <v>17819</v>
      </c>
      <c r="F5272" t="s">
        <v>19511</v>
      </c>
      <c r="G5272" t="s">
        <v>6925</v>
      </c>
    </row>
    <row r="5273" spans="1:7" x14ac:dyDescent="0.2">
      <c r="A5273" t="s">
        <v>8183</v>
      </c>
      <c r="B5273" t="s">
        <v>17841</v>
      </c>
      <c r="C5273" t="s">
        <v>17842</v>
      </c>
      <c r="D5273" t="s">
        <v>17819</v>
      </c>
      <c r="E5273" t="s">
        <v>19511</v>
      </c>
      <c r="F5273" t="s">
        <v>6926</v>
      </c>
      <c r="G5273" t="s">
        <v>6927</v>
      </c>
    </row>
    <row r="5274" spans="1:7" x14ac:dyDescent="0.2">
      <c r="A5274" t="s">
        <v>8186</v>
      </c>
      <c r="B5274" t="s">
        <v>17843</v>
      </c>
      <c r="C5274" t="s">
        <v>17844</v>
      </c>
      <c r="D5274" t="s">
        <v>17819</v>
      </c>
      <c r="E5274" t="s">
        <v>19511</v>
      </c>
      <c r="F5274" t="s">
        <v>6926</v>
      </c>
      <c r="G5274" t="s">
        <v>6928</v>
      </c>
    </row>
    <row r="5275" spans="1:7" x14ac:dyDescent="0.2">
      <c r="A5275" t="s">
        <v>8183</v>
      </c>
      <c r="B5275" t="s">
        <v>17845</v>
      </c>
      <c r="C5275" t="s">
        <v>19511</v>
      </c>
      <c r="D5275" t="s">
        <v>17819</v>
      </c>
      <c r="E5275" t="s">
        <v>17839</v>
      </c>
      <c r="F5275" t="s">
        <v>19511</v>
      </c>
      <c r="G5275" t="s">
        <v>19511</v>
      </c>
    </row>
    <row r="5276" spans="1:7" x14ac:dyDescent="0.2">
      <c r="A5276" t="s">
        <v>8177</v>
      </c>
      <c r="B5276" t="s">
        <v>17846</v>
      </c>
      <c r="C5276" t="s">
        <v>17847</v>
      </c>
      <c r="D5276" t="s">
        <v>17819</v>
      </c>
      <c r="E5276" t="s">
        <v>17819</v>
      </c>
      <c r="F5276" t="s">
        <v>19511</v>
      </c>
      <c r="G5276" t="s">
        <v>6929</v>
      </c>
    </row>
    <row r="5277" spans="1:7" x14ac:dyDescent="0.2">
      <c r="A5277" t="s">
        <v>8177</v>
      </c>
      <c r="B5277" t="s">
        <v>17848</v>
      </c>
      <c r="C5277" t="s">
        <v>17849</v>
      </c>
      <c r="D5277" t="s">
        <v>17819</v>
      </c>
      <c r="E5277" t="s">
        <v>17819</v>
      </c>
      <c r="F5277" t="s">
        <v>19511</v>
      </c>
      <c r="G5277" t="s">
        <v>19511</v>
      </c>
    </row>
    <row r="5278" spans="1:7" x14ac:dyDescent="0.2">
      <c r="A5278" t="s">
        <v>8282</v>
      </c>
      <c r="B5278" t="s">
        <v>8356</v>
      </c>
      <c r="C5278" t="s">
        <v>17850</v>
      </c>
      <c r="D5278" t="s">
        <v>17851</v>
      </c>
      <c r="E5278" t="s">
        <v>17851</v>
      </c>
      <c r="F5278" t="s">
        <v>6930</v>
      </c>
      <c r="G5278" t="s">
        <v>6931</v>
      </c>
    </row>
    <row r="5279" spans="1:7" x14ac:dyDescent="0.2">
      <c r="A5279" t="s">
        <v>8174</v>
      </c>
      <c r="B5279" t="s">
        <v>17852</v>
      </c>
      <c r="C5279" t="s">
        <v>6932</v>
      </c>
      <c r="D5279" t="s">
        <v>17851</v>
      </c>
      <c r="E5279" t="s">
        <v>6933</v>
      </c>
      <c r="F5279" t="s">
        <v>19511</v>
      </c>
      <c r="G5279" t="s">
        <v>6934</v>
      </c>
    </row>
    <row r="5280" spans="1:7" x14ac:dyDescent="0.2">
      <c r="A5280" t="s">
        <v>8183</v>
      </c>
      <c r="B5280" t="s">
        <v>17853</v>
      </c>
      <c r="C5280" t="s">
        <v>17854</v>
      </c>
      <c r="D5280" t="s">
        <v>17851</v>
      </c>
      <c r="E5280" t="s">
        <v>19511</v>
      </c>
      <c r="F5280" t="s">
        <v>19511</v>
      </c>
      <c r="G5280" t="s">
        <v>6935</v>
      </c>
    </row>
    <row r="5281" spans="1:7" x14ac:dyDescent="0.2">
      <c r="A5281" t="s">
        <v>8183</v>
      </c>
      <c r="B5281" t="s">
        <v>17855</v>
      </c>
      <c r="C5281" t="s">
        <v>17856</v>
      </c>
      <c r="D5281" t="s">
        <v>17851</v>
      </c>
      <c r="E5281" t="s">
        <v>17851</v>
      </c>
      <c r="F5281" t="s">
        <v>6936</v>
      </c>
      <c r="G5281" t="s">
        <v>6937</v>
      </c>
    </row>
    <row r="5282" spans="1:7" x14ac:dyDescent="0.2">
      <c r="A5282" t="s">
        <v>8186</v>
      </c>
      <c r="B5282" t="s">
        <v>17857</v>
      </c>
      <c r="C5282" t="s">
        <v>19511</v>
      </c>
      <c r="D5282" t="s">
        <v>17851</v>
      </c>
      <c r="E5282" t="s">
        <v>19511</v>
      </c>
      <c r="F5282" t="s">
        <v>19511</v>
      </c>
      <c r="G5282" t="s">
        <v>6938</v>
      </c>
    </row>
    <row r="5283" spans="1:7" x14ac:dyDescent="0.2">
      <c r="A5283" t="s">
        <v>8183</v>
      </c>
      <c r="B5283" t="s">
        <v>17858</v>
      </c>
      <c r="C5283" t="s">
        <v>17859</v>
      </c>
      <c r="D5283" t="s">
        <v>17851</v>
      </c>
      <c r="E5283" t="s">
        <v>19511</v>
      </c>
      <c r="F5283" t="s">
        <v>19511</v>
      </c>
      <c r="G5283" t="s">
        <v>6939</v>
      </c>
    </row>
    <row r="5284" spans="1:7" x14ac:dyDescent="0.2">
      <c r="A5284" t="s">
        <v>8183</v>
      </c>
      <c r="B5284" t="s">
        <v>17860</v>
      </c>
      <c r="C5284" t="s">
        <v>17861</v>
      </c>
      <c r="D5284" t="s">
        <v>17308</v>
      </c>
      <c r="E5284" t="s">
        <v>19511</v>
      </c>
      <c r="F5284" t="s">
        <v>6940</v>
      </c>
      <c r="G5284" t="s">
        <v>6941</v>
      </c>
    </row>
    <row r="5285" spans="1:7" x14ac:dyDescent="0.2">
      <c r="A5285" t="s">
        <v>8174</v>
      </c>
      <c r="B5285" t="s">
        <v>17862</v>
      </c>
      <c r="C5285" t="s">
        <v>17863</v>
      </c>
      <c r="D5285" t="s">
        <v>17308</v>
      </c>
      <c r="E5285" t="s">
        <v>19511</v>
      </c>
      <c r="F5285" t="s">
        <v>19511</v>
      </c>
      <c r="G5285" t="s">
        <v>19511</v>
      </c>
    </row>
    <row r="5286" spans="1:7" x14ac:dyDescent="0.2">
      <c r="A5286" t="s">
        <v>8174</v>
      </c>
      <c r="B5286" t="s">
        <v>17864</v>
      </c>
      <c r="C5286" t="s">
        <v>17865</v>
      </c>
      <c r="D5286" t="s">
        <v>17308</v>
      </c>
      <c r="E5286" t="s">
        <v>19511</v>
      </c>
      <c r="F5286" t="s">
        <v>19511</v>
      </c>
      <c r="G5286" t="s">
        <v>19511</v>
      </c>
    </row>
    <row r="5287" spans="1:7" x14ac:dyDescent="0.2">
      <c r="A5287" t="s">
        <v>8183</v>
      </c>
      <c r="B5287" t="s">
        <v>17866</v>
      </c>
      <c r="C5287" t="s">
        <v>17867</v>
      </c>
      <c r="D5287" t="s">
        <v>17308</v>
      </c>
      <c r="E5287" t="s">
        <v>19511</v>
      </c>
      <c r="F5287" t="s">
        <v>6942</v>
      </c>
      <c r="G5287" t="s">
        <v>6943</v>
      </c>
    </row>
    <row r="5288" spans="1:7" x14ac:dyDescent="0.2">
      <c r="A5288" t="s">
        <v>8216</v>
      </c>
      <c r="B5288" t="s">
        <v>17868</v>
      </c>
      <c r="C5288" t="s">
        <v>17869</v>
      </c>
      <c r="D5288" t="s">
        <v>17308</v>
      </c>
      <c r="E5288" t="s">
        <v>19511</v>
      </c>
      <c r="F5288" t="s">
        <v>19511</v>
      </c>
      <c r="G5288" t="s">
        <v>6944</v>
      </c>
    </row>
    <row r="5289" spans="1:7" x14ac:dyDescent="0.2">
      <c r="A5289" t="s">
        <v>8183</v>
      </c>
      <c r="B5289" t="s">
        <v>17870</v>
      </c>
      <c r="C5289" t="s">
        <v>17871</v>
      </c>
      <c r="D5289" t="s">
        <v>17308</v>
      </c>
      <c r="E5289" t="s">
        <v>19511</v>
      </c>
      <c r="F5289" t="s">
        <v>19511</v>
      </c>
      <c r="G5289" t="s">
        <v>6945</v>
      </c>
    </row>
    <row r="5290" spans="1:7" x14ac:dyDescent="0.2">
      <c r="A5290" t="s">
        <v>8183</v>
      </c>
      <c r="B5290" t="s">
        <v>17872</v>
      </c>
      <c r="C5290" t="s">
        <v>17873</v>
      </c>
      <c r="D5290" t="s">
        <v>17308</v>
      </c>
      <c r="E5290" t="s">
        <v>19511</v>
      </c>
      <c r="F5290" t="s">
        <v>19511</v>
      </c>
      <c r="G5290" t="s">
        <v>6946</v>
      </c>
    </row>
    <row r="5291" spans="1:7" x14ac:dyDescent="0.2">
      <c r="A5291" t="s">
        <v>8216</v>
      </c>
      <c r="B5291" t="s">
        <v>17874</v>
      </c>
      <c r="C5291" t="s">
        <v>17875</v>
      </c>
      <c r="D5291" t="s">
        <v>17308</v>
      </c>
      <c r="E5291" t="s">
        <v>19511</v>
      </c>
      <c r="F5291" t="s">
        <v>19511</v>
      </c>
      <c r="G5291" t="s">
        <v>6947</v>
      </c>
    </row>
    <row r="5292" spans="1:7" x14ac:dyDescent="0.2">
      <c r="A5292" t="s">
        <v>8177</v>
      </c>
      <c r="B5292" t="s">
        <v>17876</v>
      </c>
      <c r="C5292" t="s">
        <v>17877</v>
      </c>
      <c r="D5292" t="s">
        <v>17308</v>
      </c>
      <c r="E5292" t="s">
        <v>17308</v>
      </c>
      <c r="F5292" t="s">
        <v>6948</v>
      </c>
      <c r="G5292" t="s">
        <v>6949</v>
      </c>
    </row>
    <row r="5293" spans="1:7" x14ac:dyDescent="0.2">
      <c r="A5293" t="s">
        <v>8183</v>
      </c>
      <c r="B5293" t="s">
        <v>17878</v>
      </c>
      <c r="C5293" t="s">
        <v>17879</v>
      </c>
      <c r="D5293" t="s">
        <v>17308</v>
      </c>
      <c r="E5293" t="s">
        <v>19511</v>
      </c>
      <c r="F5293" t="s">
        <v>6950</v>
      </c>
      <c r="G5293" t="s">
        <v>6951</v>
      </c>
    </row>
    <row r="5294" spans="1:7" x14ac:dyDescent="0.2">
      <c r="A5294" t="s">
        <v>8183</v>
      </c>
      <c r="B5294" t="s">
        <v>17880</v>
      </c>
      <c r="C5294" t="s">
        <v>17881</v>
      </c>
      <c r="D5294" t="s">
        <v>17308</v>
      </c>
      <c r="E5294" t="s">
        <v>19511</v>
      </c>
      <c r="F5294" t="s">
        <v>6952</v>
      </c>
      <c r="G5294" t="s">
        <v>6953</v>
      </c>
    </row>
    <row r="5295" spans="1:7" x14ac:dyDescent="0.2">
      <c r="A5295" t="s">
        <v>8183</v>
      </c>
      <c r="B5295" t="s">
        <v>17882</v>
      </c>
      <c r="C5295" t="s">
        <v>17883</v>
      </c>
      <c r="D5295" t="s">
        <v>17308</v>
      </c>
      <c r="E5295" t="s">
        <v>19511</v>
      </c>
      <c r="F5295" t="s">
        <v>6954</v>
      </c>
      <c r="G5295" t="s">
        <v>6955</v>
      </c>
    </row>
    <row r="5296" spans="1:7" x14ac:dyDescent="0.2">
      <c r="A5296" t="s">
        <v>8183</v>
      </c>
      <c r="B5296" t="s">
        <v>17884</v>
      </c>
      <c r="C5296" t="s">
        <v>17885</v>
      </c>
      <c r="D5296" t="s">
        <v>17308</v>
      </c>
      <c r="E5296" t="s">
        <v>6012</v>
      </c>
      <c r="F5296" t="s">
        <v>6956</v>
      </c>
      <c r="G5296" t="s">
        <v>6957</v>
      </c>
    </row>
    <row r="5297" spans="1:7" x14ac:dyDescent="0.2">
      <c r="A5297" t="s">
        <v>8282</v>
      </c>
      <c r="B5297" t="s">
        <v>8549</v>
      </c>
      <c r="C5297" t="s">
        <v>17886</v>
      </c>
      <c r="D5297" t="s">
        <v>17308</v>
      </c>
      <c r="E5297" t="s">
        <v>17308</v>
      </c>
      <c r="F5297" t="s">
        <v>6958</v>
      </c>
      <c r="G5297" t="s">
        <v>6959</v>
      </c>
    </row>
    <row r="5298" spans="1:7" x14ac:dyDescent="0.2">
      <c r="A5298" t="s">
        <v>8183</v>
      </c>
      <c r="B5298" t="s">
        <v>17887</v>
      </c>
      <c r="C5298" t="s">
        <v>17888</v>
      </c>
      <c r="D5298" t="s">
        <v>17308</v>
      </c>
      <c r="E5298" t="s">
        <v>19511</v>
      </c>
      <c r="F5298" t="s">
        <v>19511</v>
      </c>
      <c r="G5298" t="s">
        <v>6960</v>
      </c>
    </row>
    <row r="5299" spans="1:7" x14ac:dyDescent="0.2">
      <c r="A5299" t="s">
        <v>8216</v>
      </c>
      <c r="B5299" t="s">
        <v>17889</v>
      </c>
      <c r="C5299" t="s">
        <v>17890</v>
      </c>
      <c r="D5299" t="s">
        <v>17308</v>
      </c>
      <c r="E5299" t="s">
        <v>19511</v>
      </c>
      <c r="F5299" t="s">
        <v>19511</v>
      </c>
      <c r="G5299" t="s">
        <v>6961</v>
      </c>
    </row>
    <row r="5300" spans="1:7" x14ac:dyDescent="0.2">
      <c r="A5300" t="s">
        <v>8183</v>
      </c>
      <c r="B5300" t="s">
        <v>17891</v>
      </c>
      <c r="C5300" t="s">
        <v>16935</v>
      </c>
      <c r="D5300" t="s">
        <v>17308</v>
      </c>
      <c r="E5300" t="s">
        <v>19511</v>
      </c>
      <c r="F5300" t="s">
        <v>19511</v>
      </c>
      <c r="G5300" t="s">
        <v>6962</v>
      </c>
    </row>
    <row r="5301" spans="1:7" x14ac:dyDescent="0.2">
      <c r="A5301" t="s">
        <v>8183</v>
      </c>
      <c r="B5301" t="s">
        <v>17892</v>
      </c>
      <c r="C5301" t="s">
        <v>6963</v>
      </c>
      <c r="D5301" t="s">
        <v>17308</v>
      </c>
      <c r="E5301" t="s">
        <v>17308</v>
      </c>
      <c r="F5301" t="s">
        <v>19511</v>
      </c>
      <c r="G5301" t="s">
        <v>6964</v>
      </c>
    </row>
    <row r="5302" spans="1:7" x14ac:dyDescent="0.2">
      <c r="A5302" t="s">
        <v>8174</v>
      </c>
      <c r="B5302" t="s">
        <v>17893</v>
      </c>
      <c r="C5302" t="s">
        <v>6965</v>
      </c>
      <c r="D5302" t="s">
        <v>17308</v>
      </c>
      <c r="E5302" t="s">
        <v>17308</v>
      </c>
      <c r="F5302" t="s">
        <v>19511</v>
      </c>
      <c r="G5302" t="s">
        <v>6966</v>
      </c>
    </row>
    <row r="5303" spans="1:7" x14ac:dyDescent="0.2">
      <c r="A5303" t="s">
        <v>8174</v>
      </c>
      <c r="B5303" t="s">
        <v>17894</v>
      </c>
      <c r="C5303" t="s">
        <v>6967</v>
      </c>
      <c r="D5303" t="s">
        <v>17308</v>
      </c>
      <c r="E5303" t="s">
        <v>17308</v>
      </c>
      <c r="F5303" t="s">
        <v>19511</v>
      </c>
      <c r="G5303" t="s">
        <v>6968</v>
      </c>
    </row>
    <row r="5304" spans="1:7" x14ac:dyDescent="0.2">
      <c r="A5304" t="s">
        <v>8174</v>
      </c>
      <c r="B5304" t="s">
        <v>17895</v>
      </c>
      <c r="C5304" t="s">
        <v>6969</v>
      </c>
      <c r="D5304" t="s">
        <v>17308</v>
      </c>
      <c r="E5304" t="s">
        <v>17896</v>
      </c>
      <c r="F5304" t="s">
        <v>19511</v>
      </c>
      <c r="G5304" t="s">
        <v>6970</v>
      </c>
    </row>
    <row r="5305" spans="1:7" x14ac:dyDescent="0.2">
      <c r="A5305" t="s">
        <v>8216</v>
      </c>
      <c r="B5305" t="s">
        <v>17897</v>
      </c>
      <c r="C5305" t="s">
        <v>17898</v>
      </c>
      <c r="D5305" t="s">
        <v>17308</v>
      </c>
      <c r="E5305" t="s">
        <v>17308</v>
      </c>
      <c r="F5305" t="s">
        <v>19511</v>
      </c>
      <c r="G5305" t="s">
        <v>6971</v>
      </c>
    </row>
    <row r="5306" spans="1:7" x14ac:dyDescent="0.2">
      <c r="A5306" t="s">
        <v>8216</v>
      </c>
      <c r="B5306" t="s">
        <v>17899</v>
      </c>
      <c r="C5306" t="s">
        <v>17900</v>
      </c>
      <c r="D5306" t="s">
        <v>17308</v>
      </c>
      <c r="E5306" t="s">
        <v>19511</v>
      </c>
      <c r="F5306" t="s">
        <v>6972</v>
      </c>
      <c r="G5306" t="s">
        <v>6973</v>
      </c>
    </row>
    <row r="5307" spans="1:7" x14ac:dyDescent="0.2">
      <c r="A5307" t="s">
        <v>8177</v>
      </c>
      <c r="B5307" t="s">
        <v>17901</v>
      </c>
      <c r="C5307" t="s">
        <v>17902</v>
      </c>
      <c r="D5307" t="s">
        <v>17308</v>
      </c>
      <c r="E5307" t="s">
        <v>17308</v>
      </c>
      <c r="F5307" t="s">
        <v>6974</v>
      </c>
      <c r="G5307" t="s">
        <v>6975</v>
      </c>
    </row>
    <row r="5308" spans="1:7" x14ac:dyDescent="0.2">
      <c r="A5308" t="s">
        <v>8183</v>
      </c>
      <c r="B5308" t="s">
        <v>17903</v>
      </c>
      <c r="C5308" t="s">
        <v>6976</v>
      </c>
      <c r="D5308" t="s">
        <v>17308</v>
      </c>
      <c r="E5308" t="s">
        <v>17308</v>
      </c>
      <c r="F5308" t="s">
        <v>19511</v>
      </c>
      <c r="G5308" t="s">
        <v>6977</v>
      </c>
    </row>
    <row r="5309" spans="1:7" x14ac:dyDescent="0.2">
      <c r="A5309" t="s">
        <v>8183</v>
      </c>
      <c r="B5309" t="s">
        <v>17904</v>
      </c>
      <c r="C5309" t="s">
        <v>17905</v>
      </c>
      <c r="D5309" t="s">
        <v>17308</v>
      </c>
      <c r="E5309" t="s">
        <v>19511</v>
      </c>
      <c r="F5309" t="s">
        <v>19511</v>
      </c>
      <c r="G5309" t="s">
        <v>6978</v>
      </c>
    </row>
    <row r="5310" spans="1:7" x14ac:dyDescent="0.2">
      <c r="A5310" t="s">
        <v>8183</v>
      </c>
      <c r="B5310" t="s">
        <v>9928</v>
      </c>
      <c r="C5310" t="s">
        <v>17906</v>
      </c>
      <c r="D5310" t="s">
        <v>17308</v>
      </c>
      <c r="E5310" t="s">
        <v>17308</v>
      </c>
      <c r="F5310" t="s">
        <v>19511</v>
      </c>
      <c r="G5310" t="s">
        <v>6979</v>
      </c>
    </row>
    <row r="5311" spans="1:7" x14ac:dyDescent="0.2">
      <c r="A5311" t="s">
        <v>8183</v>
      </c>
      <c r="B5311" t="s">
        <v>17907</v>
      </c>
      <c r="C5311" t="s">
        <v>6980</v>
      </c>
      <c r="D5311" t="s">
        <v>17308</v>
      </c>
      <c r="E5311" t="s">
        <v>17308</v>
      </c>
      <c r="F5311" t="s">
        <v>19511</v>
      </c>
      <c r="G5311" t="s">
        <v>6981</v>
      </c>
    </row>
    <row r="5312" spans="1:7" x14ac:dyDescent="0.2">
      <c r="A5312" t="s">
        <v>8174</v>
      </c>
      <c r="B5312" t="s">
        <v>17908</v>
      </c>
      <c r="C5312" t="s">
        <v>6982</v>
      </c>
      <c r="D5312" t="s">
        <v>17308</v>
      </c>
      <c r="E5312" t="s">
        <v>17308</v>
      </c>
      <c r="F5312" t="s">
        <v>19511</v>
      </c>
      <c r="G5312" t="s">
        <v>6983</v>
      </c>
    </row>
    <row r="5313" spans="1:7" x14ac:dyDescent="0.2">
      <c r="A5313" t="s">
        <v>8174</v>
      </c>
      <c r="B5313" t="s">
        <v>17909</v>
      </c>
      <c r="C5313" t="s">
        <v>17910</v>
      </c>
      <c r="D5313" t="s">
        <v>17308</v>
      </c>
      <c r="E5313" t="s">
        <v>17308</v>
      </c>
      <c r="F5313" t="s">
        <v>19511</v>
      </c>
      <c r="G5313" t="s">
        <v>6966</v>
      </c>
    </row>
    <row r="5314" spans="1:7" x14ac:dyDescent="0.2">
      <c r="A5314" t="s">
        <v>8183</v>
      </c>
      <c r="B5314" t="s">
        <v>17911</v>
      </c>
      <c r="C5314" t="s">
        <v>6984</v>
      </c>
      <c r="D5314" t="s">
        <v>17308</v>
      </c>
      <c r="E5314" t="s">
        <v>17308</v>
      </c>
      <c r="F5314" t="s">
        <v>6985</v>
      </c>
      <c r="G5314" t="s">
        <v>6986</v>
      </c>
    </row>
    <row r="5315" spans="1:7" x14ac:dyDescent="0.2">
      <c r="A5315" t="s">
        <v>8174</v>
      </c>
      <c r="B5315" t="s">
        <v>17912</v>
      </c>
      <c r="C5315" t="s">
        <v>6987</v>
      </c>
      <c r="D5315" t="s">
        <v>17308</v>
      </c>
      <c r="E5315" t="s">
        <v>17308</v>
      </c>
      <c r="F5315" t="s">
        <v>19511</v>
      </c>
      <c r="G5315" t="s">
        <v>6988</v>
      </c>
    </row>
    <row r="5316" spans="1:7" x14ac:dyDescent="0.2">
      <c r="A5316" t="s">
        <v>8183</v>
      </c>
      <c r="B5316" t="s">
        <v>17913</v>
      </c>
      <c r="C5316" t="s">
        <v>6989</v>
      </c>
      <c r="D5316" t="s">
        <v>17308</v>
      </c>
      <c r="E5316" t="s">
        <v>17308</v>
      </c>
      <c r="F5316" t="s">
        <v>6990</v>
      </c>
      <c r="G5316" t="s">
        <v>6991</v>
      </c>
    </row>
    <row r="5317" spans="1:7" x14ac:dyDescent="0.2">
      <c r="A5317" t="s">
        <v>8183</v>
      </c>
      <c r="B5317" t="s">
        <v>17914</v>
      </c>
      <c r="C5317" t="s">
        <v>17915</v>
      </c>
      <c r="D5317" t="s">
        <v>17308</v>
      </c>
      <c r="E5317" t="s">
        <v>17916</v>
      </c>
      <c r="F5317" t="s">
        <v>6992</v>
      </c>
      <c r="G5317" t="s">
        <v>6993</v>
      </c>
    </row>
    <row r="5318" spans="1:7" x14ac:dyDescent="0.2">
      <c r="A5318" t="s">
        <v>8216</v>
      </c>
      <c r="B5318" t="s">
        <v>17917</v>
      </c>
      <c r="C5318" t="s">
        <v>17918</v>
      </c>
      <c r="D5318" t="s">
        <v>17308</v>
      </c>
      <c r="E5318" t="s">
        <v>19511</v>
      </c>
      <c r="F5318" t="s">
        <v>6994</v>
      </c>
      <c r="G5318" t="s">
        <v>6995</v>
      </c>
    </row>
    <row r="5319" spans="1:7" x14ac:dyDescent="0.2">
      <c r="A5319" t="s">
        <v>8183</v>
      </c>
      <c r="B5319" t="s">
        <v>17919</v>
      </c>
      <c r="C5319" t="s">
        <v>17920</v>
      </c>
      <c r="D5319" t="s">
        <v>17308</v>
      </c>
      <c r="E5319" t="s">
        <v>19511</v>
      </c>
      <c r="F5319" t="s">
        <v>19511</v>
      </c>
      <c r="G5319" t="s">
        <v>6996</v>
      </c>
    </row>
    <row r="5320" spans="1:7" x14ac:dyDescent="0.2">
      <c r="A5320" t="s">
        <v>8417</v>
      </c>
      <c r="B5320" t="s">
        <v>17921</v>
      </c>
      <c r="C5320" t="s">
        <v>17922</v>
      </c>
      <c r="D5320" t="s">
        <v>17308</v>
      </c>
      <c r="E5320" t="s">
        <v>19511</v>
      </c>
      <c r="F5320" t="s">
        <v>6997</v>
      </c>
      <c r="G5320" t="s">
        <v>6998</v>
      </c>
    </row>
    <row r="5321" spans="1:7" x14ac:dyDescent="0.2">
      <c r="A5321" t="s">
        <v>8183</v>
      </c>
      <c r="B5321" t="s">
        <v>17923</v>
      </c>
      <c r="C5321" t="s">
        <v>17924</v>
      </c>
      <c r="D5321" t="s">
        <v>17308</v>
      </c>
      <c r="E5321" t="s">
        <v>17925</v>
      </c>
      <c r="F5321" t="s">
        <v>6999</v>
      </c>
      <c r="G5321" t="s">
        <v>7000</v>
      </c>
    </row>
    <row r="5322" spans="1:7" x14ac:dyDescent="0.2">
      <c r="A5322" t="s">
        <v>8183</v>
      </c>
      <c r="B5322" t="s">
        <v>17926</v>
      </c>
      <c r="C5322" t="s">
        <v>17927</v>
      </c>
      <c r="D5322" t="s">
        <v>17308</v>
      </c>
      <c r="E5322" t="s">
        <v>19511</v>
      </c>
      <c r="F5322" t="s">
        <v>7001</v>
      </c>
      <c r="G5322" t="s">
        <v>7002</v>
      </c>
    </row>
    <row r="5323" spans="1:7" x14ac:dyDescent="0.2">
      <c r="A5323" t="s">
        <v>8417</v>
      </c>
      <c r="B5323" t="s">
        <v>17928</v>
      </c>
      <c r="C5323" t="s">
        <v>17929</v>
      </c>
      <c r="D5323" t="s">
        <v>17308</v>
      </c>
      <c r="E5323" t="s">
        <v>19511</v>
      </c>
      <c r="F5323" t="s">
        <v>7003</v>
      </c>
      <c r="G5323" t="s">
        <v>7004</v>
      </c>
    </row>
    <row r="5324" spans="1:7" x14ac:dyDescent="0.2">
      <c r="A5324" t="s">
        <v>8183</v>
      </c>
      <c r="B5324" t="s">
        <v>8992</v>
      </c>
      <c r="C5324" t="s">
        <v>17930</v>
      </c>
      <c r="D5324" t="s">
        <v>17308</v>
      </c>
      <c r="E5324" t="s">
        <v>19511</v>
      </c>
      <c r="F5324" t="s">
        <v>7005</v>
      </c>
      <c r="G5324" t="s">
        <v>7006</v>
      </c>
    </row>
    <row r="5325" spans="1:7" x14ac:dyDescent="0.2">
      <c r="A5325" t="s">
        <v>8183</v>
      </c>
      <c r="B5325" t="s">
        <v>17931</v>
      </c>
      <c r="C5325" t="s">
        <v>17932</v>
      </c>
      <c r="D5325" t="s">
        <v>17308</v>
      </c>
      <c r="E5325" t="s">
        <v>19511</v>
      </c>
      <c r="F5325" t="s">
        <v>7007</v>
      </c>
      <c r="G5325" t="s">
        <v>7008</v>
      </c>
    </row>
    <row r="5326" spans="1:7" x14ac:dyDescent="0.2">
      <c r="A5326" t="s">
        <v>8183</v>
      </c>
      <c r="B5326" t="s">
        <v>17933</v>
      </c>
      <c r="C5326" t="s">
        <v>17934</v>
      </c>
      <c r="D5326" t="s">
        <v>17308</v>
      </c>
      <c r="E5326" t="s">
        <v>19511</v>
      </c>
      <c r="F5326" t="s">
        <v>7009</v>
      </c>
      <c r="G5326" t="s">
        <v>7010</v>
      </c>
    </row>
    <row r="5327" spans="1:7" x14ac:dyDescent="0.2">
      <c r="A5327" t="s">
        <v>8183</v>
      </c>
      <c r="B5327" t="s">
        <v>17935</v>
      </c>
      <c r="C5327" t="s">
        <v>17936</v>
      </c>
      <c r="D5327" t="s">
        <v>17308</v>
      </c>
      <c r="E5327" t="s">
        <v>19511</v>
      </c>
      <c r="F5327" t="s">
        <v>7011</v>
      </c>
      <c r="G5327" t="s">
        <v>7012</v>
      </c>
    </row>
    <row r="5328" spans="1:7" x14ac:dyDescent="0.2">
      <c r="A5328" t="s">
        <v>8183</v>
      </c>
      <c r="B5328" t="s">
        <v>17937</v>
      </c>
      <c r="C5328" t="s">
        <v>17938</v>
      </c>
      <c r="D5328" t="s">
        <v>17308</v>
      </c>
      <c r="E5328" t="s">
        <v>19511</v>
      </c>
      <c r="F5328" t="s">
        <v>7013</v>
      </c>
      <c r="G5328" t="s">
        <v>7014</v>
      </c>
    </row>
    <row r="5329" spans="1:7" x14ac:dyDescent="0.2">
      <c r="A5329" t="s">
        <v>8417</v>
      </c>
      <c r="B5329" t="s">
        <v>17939</v>
      </c>
      <c r="C5329" t="s">
        <v>17940</v>
      </c>
      <c r="D5329" t="s">
        <v>17308</v>
      </c>
      <c r="E5329" t="s">
        <v>17308</v>
      </c>
      <c r="F5329" t="s">
        <v>7015</v>
      </c>
      <c r="G5329" t="s">
        <v>7016</v>
      </c>
    </row>
    <row r="5330" spans="1:7" x14ac:dyDescent="0.2">
      <c r="A5330" t="s">
        <v>8183</v>
      </c>
      <c r="B5330" t="s">
        <v>17941</v>
      </c>
      <c r="C5330" t="s">
        <v>17942</v>
      </c>
      <c r="D5330" t="s">
        <v>17308</v>
      </c>
      <c r="E5330" t="s">
        <v>19511</v>
      </c>
      <c r="F5330" t="s">
        <v>7017</v>
      </c>
      <c r="G5330" t="s">
        <v>7018</v>
      </c>
    </row>
    <row r="5331" spans="1:7" x14ac:dyDescent="0.2">
      <c r="A5331" t="s">
        <v>8183</v>
      </c>
      <c r="B5331" t="s">
        <v>17943</v>
      </c>
      <c r="C5331" t="s">
        <v>17944</v>
      </c>
      <c r="D5331" t="s">
        <v>17308</v>
      </c>
      <c r="E5331" t="s">
        <v>17308</v>
      </c>
      <c r="F5331" t="s">
        <v>19511</v>
      </c>
      <c r="G5331" t="s">
        <v>7019</v>
      </c>
    </row>
    <row r="5332" spans="1:7" x14ac:dyDescent="0.2">
      <c r="A5332" t="s">
        <v>8183</v>
      </c>
      <c r="B5332" t="s">
        <v>17945</v>
      </c>
      <c r="C5332" t="s">
        <v>17946</v>
      </c>
      <c r="D5332" t="s">
        <v>17308</v>
      </c>
      <c r="E5332" t="s">
        <v>19511</v>
      </c>
      <c r="F5332" t="s">
        <v>19511</v>
      </c>
      <c r="G5332" t="s">
        <v>7020</v>
      </c>
    </row>
    <row r="5333" spans="1:7" x14ac:dyDescent="0.2">
      <c r="A5333" t="s">
        <v>8582</v>
      </c>
      <c r="B5333" t="s">
        <v>17947</v>
      </c>
      <c r="C5333" t="s">
        <v>10498</v>
      </c>
      <c r="D5333" t="s">
        <v>17308</v>
      </c>
      <c r="E5333" t="s">
        <v>19511</v>
      </c>
      <c r="F5333" t="s">
        <v>19511</v>
      </c>
      <c r="G5333" t="s">
        <v>19511</v>
      </c>
    </row>
    <row r="5334" spans="1:7" x14ac:dyDescent="0.2">
      <c r="A5334" t="s">
        <v>8216</v>
      </c>
      <c r="B5334" t="s">
        <v>17948</v>
      </c>
      <c r="C5334" t="s">
        <v>17949</v>
      </c>
      <c r="D5334" t="s">
        <v>17308</v>
      </c>
      <c r="E5334" t="s">
        <v>17308</v>
      </c>
      <c r="F5334" t="s">
        <v>19511</v>
      </c>
      <c r="G5334" t="s">
        <v>7021</v>
      </c>
    </row>
    <row r="5335" spans="1:7" x14ac:dyDescent="0.2">
      <c r="A5335" t="s">
        <v>8183</v>
      </c>
      <c r="B5335" t="s">
        <v>17950</v>
      </c>
      <c r="C5335" t="s">
        <v>17951</v>
      </c>
      <c r="D5335" t="s">
        <v>17308</v>
      </c>
      <c r="E5335" t="s">
        <v>19511</v>
      </c>
      <c r="F5335" t="s">
        <v>7022</v>
      </c>
      <c r="G5335" t="s">
        <v>7023</v>
      </c>
    </row>
    <row r="5336" spans="1:7" x14ac:dyDescent="0.2">
      <c r="A5336" t="s">
        <v>8183</v>
      </c>
      <c r="B5336" t="s">
        <v>17952</v>
      </c>
      <c r="C5336" t="s">
        <v>17953</v>
      </c>
      <c r="D5336" t="s">
        <v>17308</v>
      </c>
      <c r="E5336" t="s">
        <v>19511</v>
      </c>
      <c r="F5336" t="s">
        <v>19511</v>
      </c>
      <c r="G5336" t="s">
        <v>7024</v>
      </c>
    </row>
    <row r="5337" spans="1:7" x14ac:dyDescent="0.2">
      <c r="A5337" t="s">
        <v>8183</v>
      </c>
      <c r="B5337" t="s">
        <v>17954</v>
      </c>
      <c r="C5337" t="s">
        <v>17955</v>
      </c>
      <c r="D5337" t="s">
        <v>17308</v>
      </c>
      <c r="E5337" t="s">
        <v>19511</v>
      </c>
      <c r="F5337" t="s">
        <v>7025</v>
      </c>
      <c r="G5337" t="s">
        <v>7026</v>
      </c>
    </row>
    <row r="5338" spans="1:7" x14ac:dyDescent="0.2">
      <c r="A5338" t="s">
        <v>8183</v>
      </c>
      <c r="B5338" t="s">
        <v>17956</v>
      </c>
      <c r="C5338" t="s">
        <v>17957</v>
      </c>
      <c r="D5338" t="s">
        <v>17308</v>
      </c>
      <c r="E5338" t="s">
        <v>19511</v>
      </c>
      <c r="F5338" t="s">
        <v>19511</v>
      </c>
      <c r="G5338" t="s">
        <v>7027</v>
      </c>
    </row>
    <row r="5339" spans="1:7" x14ac:dyDescent="0.2">
      <c r="A5339" t="s">
        <v>8183</v>
      </c>
      <c r="B5339" t="s">
        <v>17958</v>
      </c>
      <c r="C5339" t="s">
        <v>17959</v>
      </c>
      <c r="D5339" t="s">
        <v>17308</v>
      </c>
      <c r="E5339" t="s">
        <v>19511</v>
      </c>
      <c r="F5339" t="s">
        <v>19511</v>
      </c>
      <c r="G5339" t="s">
        <v>7028</v>
      </c>
    </row>
    <row r="5340" spans="1:7" x14ac:dyDescent="0.2">
      <c r="A5340" t="s">
        <v>8417</v>
      </c>
      <c r="B5340" t="s">
        <v>17960</v>
      </c>
      <c r="C5340" t="s">
        <v>17961</v>
      </c>
      <c r="D5340" t="s">
        <v>17308</v>
      </c>
      <c r="E5340" t="s">
        <v>17308</v>
      </c>
      <c r="F5340" t="s">
        <v>7029</v>
      </c>
      <c r="G5340" t="s">
        <v>7030</v>
      </c>
    </row>
    <row r="5341" spans="1:7" x14ac:dyDescent="0.2">
      <c r="A5341" t="s">
        <v>8183</v>
      </c>
      <c r="B5341" t="s">
        <v>17962</v>
      </c>
      <c r="C5341" t="s">
        <v>17963</v>
      </c>
      <c r="D5341" t="s">
        <v>17308</v>
      </c>
      <c r="E5341" t="s">
        <v>17308</v>
      </c>
      <c r="F5341" t="s">
        <v>7031</v>
      </c>
      <c r="G5341" t="s">
        <v>7032</v>
      </c>
    </row>
    <row r="5342" spans="1:7" x14ac:dyDescent="0.2">
      <c r="A5342" t="s">
        <v>8183</v>
      </c>
      <c r="B5342" t="s">
        <v>17964</v>
      </c>
      <c r="C5342" t="s">
        <v>17965</v>
      </c>
      <c r="D5342" t="s">
        <v>17308</v>
      </c>
      <c r="E5342" t="s">
        <v>17308</v>
      </c>
      <c r="F5342" t="s">
        <v>7033</v>
      </c>
      <c r="G5342" t="s">
        <v>7034</v>
      </c>
    </row>
    <row r="5343" spans="1:7" x14ac:dyDescent="0.2">
      <c r="A5343" t="s">
        <v>8183</v>
      </c>
      <c r="B5343" t="s">
        <v>17966</v>
      </c>
      <c r="C5343" t="s">
        <v>17967</v>
      </c>
      <c r="D5343" t="s">
        <v>17308</v>
      </c>
      <c r="E5343" t="s">
        <v>17308</v>
      </c>
      <c r="F5343" t="s">
        <v>6041</v>
      </c>
      <c r="G5343" t="s">
        <v>6042</v>
      </c>
    </row>
    <row r="5344" spans="1:7" x14ac:dyDescent="0.2">
      <c r="A5344" t="s">
        <v>8177</v>
      </c>
      <c r="B5344" t="s">
        <v>17968</v>
      </c>
      <c r="C5344" t="s">
        <v>17969</v>
      </c>
      <c r="D5344" t="s">
        <v>17308</v>
      </c>
      <c r="E5344" t="s">
        <v>17308</v>
      </c>
      <c r="F5344" t="s">
        <v>7035</v>
      </c>
      <c r="G5344" t="s">
        <v>7036</v>
      </c>
    </row>
    <row r="5345" spans="1:7" x14ac:dyDescent="0.2">
      <c r="A5345" t="s">
        <v>8183</v>
      </c>
      <c r="B5345" t="s">
        <v>17970</v>
      </c>
      <c r="C5345" t="s">
        <v>17971</v>
      </c>
      <c r="D5345" t="s">
        <v>17308</v>
      </c>
      <c r="E5345" t="s">
        <v>17308</v>
      </c>
      <c r="F5345" t="s">
        <v>7037</v>
      </c>
      <c r="G5345" t="s">
        <v>7038</v>
      </c>
    </row>
    <row r="5346" spans="1:7" x14ac:dyDescent="0.2">
      <c r="A5346" t="s">
        <v>8183</v>
      </c>
      <c r="B5346" t="s">
        <v>17972</v>
      </c>
      <c r="C5346" t="s">
        <v>17973</v>
      </c>
      <c r="D5346" t="s">
        <v>17308</v>
      </c>
      <c r="E5346" t="s">
        <v>17308</v>
      </c>
      <c r="F5346" t="s">
        <v>7039</v>
      </c>
      <c r="G5346" t="s">
        <v>7040</v>
      </c>
    </row>
    <row r="5347" spans="1:7" x14ac:dyDescent="0.2">
      <c r="A5347" t="s">
        <v>8183</v>
      </c>
      <c r="B5347" t="s">
        <v>17974</v>
      </c>
      <c r="C5347" t="s">
        <v>17975</v>
      </c>
      <c r="D5347" t="s">
        <v>17308</v>
      </c>
      <c r="E5347" t="s">
        <v>17308</v>
      </c>
      <c r="F5347" t="s">
        <v>7041</v>
      </c>
      <c r="G5347" t="s">
        <v>7042</v>
      </c>
    </row>
    <row r="5348" spans="1:7" x14ac:dyDescent="0.2">
      <c r="A5348" t="s">
        <v>8183</v>
      </c>
      <c r="B5348" t="s">
        <v>17976</v>
      </c>
      <c r="C5348" t="s">
        <v>17977</v>
      </c>
      <c r="D5348" t="s">
        <v>17308</v>
      </c>
      <c r="E5348" t="s">
        <v>17308</v>
      </c>
      <c r="F5348" t="s">
        <v>19511</v>
      </c>
      <c r="G5348" t="s">
        <v>7043</v>
      </c>
    </row>
    <row r="5349" spans="1:7" x14ac:dyDescent="0.2">
      <c r="A5349" t="s">
        <v>8216</v>
      </c>
      <c r="B5349" t="s">
        <v>8863</v>
      </c>
      <c r="C5349" t="s">
        <v>17978</v>
      </c>
      <c r="D5349" t="s">
        <v>17308</v>
      </c>
      <c r="E5349" t="s">
        <v>17308</v>
      </c>
      <c r="F5349" t="s">
        <v>7044</v>
      </c>
      <c r="G5349" t="s">
        <v>7045</v>
      </c>
    </row>
    <row r="5350" spans="1:7" x14ac:dyDescent="0.2">
      <c r="A5350" t="s">
        <v>8216</v>
      </c>
      <c r="B5350" t="s">
        <v>17979</v>
      </c>
      <c r="C5350" t="s">
        <v>17980</v>
      </c>
      <c r="D5350" t="s">
        <v>17308</v>
      </c>
      <c r="E5350" t="s">
        <v>17308</v>
      </c>
      <c r="F5350" t="s">
        <v>19511</v>
      </c>
      <c r="G5350" t="s">
        <v>7046</v>
      </c>
    </row>
    <row r="5351" spans="1:7" x14ac:dyDescent="0.2">
      <c r="A5351" t="s">
        <v>8183</v>
      </c>
      <c r="B5351" t="s">
        <v>17981</v>
      </c>
      <c r="C5351" t="s">
        <v>19511</v>
      </c>
      <c r="D5351" t="s">
        <v>17308</v>
      </c>
      <c r="E5351" t="s">
        <v>19511</v>
      </c>
      <c r="F5351" t="s">
        <v>19511</v>
      </c>
      <c r="G5351" t="s">
        <v>7047</v>
      </c>
    </row>
    <row r="5352" spans="1:7" x14ac:dyDescent="0.2">
      <c r="A5352" t="s">
        <v>8183</v>
      </c>
      <c r="B5352" t="s">
        <v>17982</v>
      </c>
      <c r="C5352" t="s">
        <v>17983</v>
      </c>
      <c r="D5352" t="s">
        <v>17308</v>
      </c>
      <c r="E5352" t="s">
        <v>17308</v>
      </c>
      <c r="F5352" t="s">
        <v>7048</v>
      </c>
      <c r="G5352" t="s">
        <v>7049</v>
      </c>
    </row>
    <row r="5353" spans="1:7" x14ac:dyDescent="0.2">
      <c r="A5353" t="s">
        <v>8216</v>
      </c>
      <c r="B5353" t="s">
        <v>17984</v>
      </c>
      <c r="C5353" t="s">
        <v>17985</v>
      </c>
      <c r="D5353" t="s">
        <v>17308</v>
      </c>
      <c r="E5353" t="s">
        <v>17308</v>
      </c>
      <c r="F5353" t="s">
        <v>7050</v>
      </c>
      <c r="G5353" t="s">
        <v>7051</v>
      </c>
    </row>
    <row r="5354" spans="1:7" x14ac:dyDescent="0.2">
      <c r="A5354" t="s">
        <v>8216</v>
      </c>
      <c r="B5354" t="s">
        <v>17986</v>
      </c>
      <c r="C5354" t="s">
        <v>17987</v>
      </c>
      <c r="D5354" t="s">
        <v>17308</v>
      </c>
      <c r="E5354" t="s">
        <v>17308</v>
      </c>
      <c r="F5354" t="s">
        <v>7052</v>
      </c>
      <c r="G5354" t="s">
        <v>7053</v>
      </c>
    </row>
    <row r="5355" spans="1:7" x14ac:dyDescent="0.2">
      <c r="A5355" t="s">
        <v>8216</v>
      </c>
      <c r="B5355" t="s">
        <v>17988</v>
      </c>
      <c r="C5355" t="s">
        <v>17989</v>
      </c>
      <c r="D5355" t="s">
        <v>17308</v>
      </c>
      <c r="E5355" t="s">
        <v>17308</v>
      </c>
      <c r="F5355" t="s">
        <v>7054</v>
      </c>
      <c r="G5355" t="s">
        <v>7055</v>
      </c>
    </row>
    <row r="5356" spans="1:7" x14ac:dyDescent="0.2">
      <c r="A5356" t="s">
        <v>8220</v>
      </c>
      <c r="B5356" t="s">
        <v>17990</v>
      </c>
      <c r="C5356" t="s">
        <v>19511</v>
      </c>
      <c r="D5356" t="s">
        <v>17308</v>
      </c>
      <c r="E5356" t="s">
        <v>7056</v>
      </c>
      <c r="F5356" t="s">
        <v>7057</v>
      </c>
      <c r="G5356" t="s">
        <v>19511</v>
      </c>
    </row>
    <row r="5357" spans="1:7" x14ac:dyDescent="0.2">
      <c r="A5357" t="s">
        <v>8216</v>
      </c>
      <c r="B5357" t="s">
        <v>17991</v>
      </c>
      <c r="C5357" t="s">
        <v>17992</v>
      </c>
      <c r="D5357" t="s">
        <v>17308</v>
      </c>
      <c r="E5357" t="s">
        <v>19511</v>
      </c>
      <c r="F5357" t="s">
        <v>7054</v>
      </c>
      <c r="G5357" t="s">
        <v>7055</v>
      </c>
    </row>
    <row r="5358" spans="1:7" x14ac:dyDescent="0.2">
      <c r="A5358" t="s">
        <v>8216</v>
      </c>
      <c r="B5358" t="s">
        <v>17993</v>
      </c>
      <c r="C5358" t="s">
        <v>17994</v>
      </c>
      <c r="D5358" t="s">
        <v>17308</v>
      </c>
      <c r="E5358" t="s">
        <v>19511</v>
      </c>
      <c r="F5358" t="s">
        <v>7058</v>
      </c>
      <c r="G5358" t="s">
        <v>7059</v>
      </c>
    </row>
    <row r="5359" spans="1:7" x14ac:dyDescent="0.2">
      <c r="A5359" t="s">
        <v>8183</v>
      </c>
      <c r="B5359" t="s">
        <v>17995</v>
      </c>
      <c r="C5359" t="s">
        <v>17996</v>
      </c>
      <c r="D5359" t="s">
        <v>17308</v>
      </c>
      <c r="E5359" t="s">
        <v>17308</v>
      </c>
      <c r="F5359" t="s">
        <v>19511</v>
      </c>
      <c r="G5359" t="s">
        <v>7060</v>
      </c>
    </row>
    <row r="5360" spans="1:7" x14ac:dyDescent="0.2">
      <c r="A5360" t="s">
        <v>8183</v>
      </c>
      <c r="B5360" t="s">
        <v>17997</v>
      </c>
      <c r="C5360" t="s">
        <v>17998</v>
      </c>
      <c r="D5360" t="s">
        <v>17308</v>
      </c>
      <c r="E5360" t="s">
        <v>17308</v>
      </c>
      <c r="F5360" t="s">
        <v>7061</v>
      </c>
      <c r="G5360" t="s">
        <v>7062</v>
      </c>
    </row>
    <row r="5361" spans="1:7" x14ac:dyDescent="0.2">
      <c r="A5361" t="s">
        <v>8183</v>
      </c>
      <c r="B5361" t="s">
        <v>17999</v>
      </c>
      <c r="C5361" t="s">
        <v>18000</v>
      </c>
      <c r="D5361" t="s">
        <v>17308</v>
      </c>
      <c r="E5361" t="s">
        <v>6095</v>
      </c>
      <c r="F5361" t="s">
        <v>7063</v>
      </c>
      <c r="G5361" t="s">
        <v>7064</v>
      </c>
    </row>
    <row r="5362" spans="1:7" x14ac:dyDescent="0.2">
      <c r="A5362" t="s">
        <v>8183</v>
      </c>
      <c r="B5362" t="s">
        <v>18001</v>
      </c>
      <c r="C5362" t="s">
        <v>18002</v>
      </c>
      <c r="D5362" t="s">
        <v>17308</v>
      </c>
      <c r="E5362" t="s">
        <v>18003</v>
      </c>
      <c r="F5362" t="s">
        <v>19511</v>
      </c>
      <c r="G5362" t="s">
        <v>7065</v>
      </c>
    </row>
    <row r="5363" spans="1:7" x14ac:dyDescent="0.2">
      <c r="A5363" t="s">
        <v>8216</v>
      </c>
      <c r="B5363" t="s">
        <v>18004</v>
      </c>
      <c r="C5363" t="s">
        <v>7066</v>
      </c>
      <c r="D5363" t="s">
        <v>17308</v>
      </c>
      <c r="E5363" t="s">
        <v>17308</v>
      </c>
      <c r="F5363" t="s">
        <v>7067</v>
      </c>
      <c r="G5363" t="s">
        <v>7068</v>
      </c>
    </row>
    <row r="5364" spans="1:7" x14ac:dyDescent="0.2">
      <c r="A5364" t="s">
        <v>8417</v>
      </c>
      <c r="B5364" t="s">
        <v>18005</v>
      </c>
      <c r="C5364" t="s">
        <v>19511</v>
      </c>
      <c r="D5364" t="s">
        <v>17308</v>
      </c>
      <c r="E5364" t="s">
        <v>19511</v>
      </c>
      <c r="F5364" t="s">
        <v>7069</v>
      </c>
      <c r="G5364" t="s">
        <v>7070</v>
      </c>
    </row>
    <row r="5365" spans="1:7" x14ac:dyDescent="0.2">
      <c r="A5365" t="s">
        <v>8285</v>
      </c>
      <c r="B5365" t="s">
        <v>16605</v>
      </c>
      <c r="C5365" t="s">
        <v>18006</v>
      </c>
      <c r="D5365" t="s">
        <v>17308</v>
      </c>
      <c r="E5365" t="s">
        <v>17308</v>
      </c>
      <c r="F5365" t="s">
        <v>19511</v>
      </c>
      <c r="G5365" t="s">
        <v>7071</v>
      </c>
    </row>
    <row r="5366" spans="1:7" x14ac:dyDescent="0.2">
      <c r="A5366" t="s">
        <v>8417</v>
      </c>
      <c r="B5366" t="s">
        <v>18007</v>
      </c>
      <c r="C5366" t="s">
        <v>18008</v>
      </c>
      <c r="D5366" t="s">
        <v>17308</v>
      </c>
      <c r="E5366" t="s">
        <v>17308</v>
      </c>
      <c r="F5366" t="s">
        <v>7072</v>
      </c>
      <c r="G5366" t="s">
        <v>7073</v>
      </c>
    </row>
    <row r="5367" spans="1:7" x14ac:dyDescent="0.2">
      <c r="A5367" t="s">
        <v>8417</v>
      </c>
      <c r="B5367" t="s">
        <v>18009</v>
      </c>
      <c r="C5367" t="s">
        <v>12196</v>
      </c>
      <c r="D5367" t="s">
        <v>17308</v>
      </c>
      <c r="E5367" t="s">
        <v>17308</v>
      </c>
      <c r="F5367" t="s">
        <v>7074</v>
      </c>
      <c r="G5367" t="s">
        <v>7075</v>
      </c>
    </row>
    <row r="5368" spans="1:7" x14ac:dyDescent="0.2">
      <c r="A5368" t="s">
        <v>8582</v>
      </c>
      <c r="B5368" t="s">
        <v>18010</v>
      </c>
      <c r="C5368" t="s">
        <v>18011</v>
      </c>
      <c r="D5368" t="s">
        <v>17308</v>
      </c>
      <c r="E5368" t="s">
        <v>18012</v>
      </c>
      <c r="F5368" t="s">
        <v>19511</v>
      </c>
      <c r="G5368" t="s">
        <v>19511</v>
      </c>
    </row>
    <row r="5369" spans="1:7" x14ac:dyDescent="0.2">
      <c r="A5369" t="s">
        <v>8183</v>
      </c>
      <c r="B5369" t="s">
        <v>18013</v>
      </c>
      <c r="C5369" t="s">
        <v>7076</v>
      </c>
      <c r="D5369" t="s">
        <v>17308</v>
      </c>
      <c r="E5369" t="s">
        <v>18014</v>
      </c>
      <c r="F5369" t="s">
        <v>19511</v>
      </c>
      <c r="G5369" t="s">
        <v>6993</v>
      </c>
    </row>
    <row r="5370" spans="1:7" x14ac:dyDescent="0.2">
      <c r="A5370" t="s">
        <v>8216</v>
      </c>
      <c r="B5370" t="s">
        <v>18015</v>
      </c>
      <c r="C5370" t="s">
        <v>7077</v>
      </c>
      <c r="D5370" t="s">
        <v>17308</v>
      </c>
      <c r="E5370" t="s">
        <v>17308</v>
      </c>
      <c r="F5370" t="s">
        <v>7078</v>
      </c>
      <c r="G5370" t="s">
        <v>7079</v>
      </c>
    </row>
    <row r="5371" spans="1:7" x14ac:dyDescent="0.2">
      <c r="A5371" t="s">
        <v>8417</v>
      </c>
      <c r="B5371" t="s">
        <v>18016</v>
      </c>
      <c r="C5371" t="s">
        <v>18017</v>
      </c>
      <c r="D5371" t="s">
        <v>17308</v>
      </c>
      <c r="E5371" t="s">
        <v>17308</v>
      </c>
      <c r="F5371" t="s">
        <v>19511</v>
      </c>
      <c r="G5371" t="s">
        <v>7080</v>
      </c>
    </row>
    <row r="5372" spans="1:7" x14ac:dyDescent="0.2">
      <c r="A5372" t="s">
        <v>8183</v>
      </c>
      <c r="B5372" t="s">
        <v>18018</v>
      </c>
      <c r="C5372" t="s">
        <v>18019</v>
      </c>
      <c r="D5372" t="s">
        <v>17308</v>
      </c>
      <c r="E5372" t="s">
        <v>17308</v>
      </c>
      <c r="F5372" t="s">
        <v>7081</v>
      </c>
      <c r="G5372" t="s">
        <v>7082</v>
      </c>
    </row>
    <row r="5373" spans="1:7" x14ac:dyDescent="0.2">
      <c r="A5373" t="s">
        <v>8183</v>
      </c>
      <c r="B5373" t="s">
        <v>18020</v>
      </c>
      <c r="C5373" t="s">
        <v>18021</v>
      </c>
      <c r="D5373" t="s">
        <v>17308</v>
      </c>
      <c r="E5373" t="s">
        <v>17308</v>
      </c>
      <c r="F5373" t="s">
        <v>7083</v>
      </c>
      <c r="G5373" t="s">
        <v>7084</v>
      </c>
    </row>
    <row r="5374" spans="1:7" x14ac:dyDescent="0.2">
      <c r="A5374" t="s">
        <v>8183</v>
      </c>
      <c r="B5374" t="s">
        <v>18022</v>
      </c>
      <c r="C5374" t="s">
        <v>18023</v>
      </c>
      <c r="D5374" t="s">
        <v>17308</v>
      </c>
      <c r="E5374" t="s">
        <v>17308</v>
      </c>
      <c r="F5374" t="s">
        <v>19511</v>
      </c>
      <c r="G5374" t="s">
        <v>19511</v>
      </c>
    </row>
    <row r="5375" spans="1:7" x14ac:dyDescent="0.2">
      <c r="A5375" t="s">
        <v>8183</v>
      </c>
      <c r="B5375" t="s">
        <v>18024</v>
      </c>
      <c r="C5375" t="s">
        <v>18025</v>
      </c>
      <c r="D5375" t="s">
        <v>17308</v>
      </c>
      <c r="E5375" t="s">
        <v>17308</v>
      </c>
      <c r="F5375" t="s">
        <v>19511</v>
      </c>
      <c r="G5375" t="s">
        <v>7085</v>
      </c>
    </row>
    <row r="5376" spans="1:7" x14ac:dyDescent="0.2">
      <c r="A5376" t="s">
        <v>8582</v>
      </c>
      <c r="B5376" t="s">
        <v>12973</v>
      </c>
      <c r="C5376" t="s">
        <v>10461</v>
      </c>
      <c r="D5376" t="s">
        <v>17308</v>
      </c>
      <c r="E5376" t="s">
        <v>19511</v>
      </c>
      <c r="F5376" t="s">
        <v>19511</v>
      </c>
      <c r="G5376" t="s">
        <v>7086</v>
      </c>
    </row>
    <row r="5377" spans="1:7" x14ac:dyDescent="0.2">
      <c r="A5377" t="s">
        <v>8582</v>
      </c>
      <c r="B5377" t="s">
        <v>15628</v>
      </c>
      <c r="C5377" t="s">
        <v>18026</v>
      </c>
      <c r="D5377" t="s">
        <v>17308</v>
      </c>
      <c r="E5377" t="s">
        <v>19511</v>
      </c>
      <c r="F5377" t="s">
        <v>19511</v>
      </c>
      <c r="G5377" t="s">
        <v>19511</v>
      </c>
    </row>
    <row r="5378" spans="1:7" x14ac:dyDescent="0.2">
      <c r="A5378" t="s">
        <v>8582</v>
      </c>
      <c r="B5378" t="s">
        <v>18027</v>
      </c>
      <c r="C5378" t="s">
        <v>19511</v>
      </c>
      <c r="D5378" t="s">
        <v>17308</v>
      </c>
      <c r="E5378" t="s">
        <v>19511</v>
      </c>
      <c r="F5378" t="s">
        <v>19511</v>
      </c>
      <c r="G5378" t="s">
        <v>19511</v>
      </c>
    </row>
    <row r="5379" spans="1:7" x14ac:dyDescent="0.2">
      <c r="A5379" t="s">
        <v>8582</v>
      </c>
      <c r="B5379" t="s">
        <v>18028</v>
      </c>
      <c r="C5379" t="s">
        <v>19511</v>
      </c>
      <c r="D5379" t="s">
        <v>17308</v>
      </c>
      <c r="E5379" t="s">
        <v>19511</v>
      </c>
      <c r="F5379" t="s">
        <v>19511</v>
      </c>
      <c r="G5379" t="s">
        <v>19511</v>
      </c>
    </row>
    <row r="5380" spans="1:7" x14ac:dyDescent="0.2">
      <c r="A5380" t="s">
        <v>8582</v>
      </c>
      <c r="B5380" t="s">
        <v>18029</v>
      </c>
      <c r="C5380" t="s">
        <v>18030</v>
      </c>
      <c r="D5380" t="s">
        <v>17308</v>
      </c>
      <c r="E5380" t="s">
        <v>17308</v>
      </c>
      <c r="F5380" t="s">
        <v>19511</v>
      </c>
      <c r="G5380" t="s">
        <v>7087</v>
      </c>
    </row>
    <row r="5381" spans="1:7" x14ac:dyDescent="0.2">
      <c r="A5381" t="s">
        <v>8582</v>
      </c>
      <c r="B5381" t="s">
        <v>18031</v>
      </c>
      <c r="C5381" t="s">
        <v>19511</v>
      </c>
      <c r="D5381" t="s">
        <v>17308</v>
      </c>
      <c r="E5381" t="s">
        <v>19511</v>
      </c>
      <c r="F5381" t="s">
        <v>19511</v>
      </c>
      <c r="G5381" t="s">
        <v>7088</v>
      </c>
    </row>
    <row r="5382" spans="1:7" x14ac:dyDescent="0.2">
      <c r="A5382" t="s">
        <v>8582</v>
      </c>
      <c r="B5382" t="s">
        <v>18032</v>
      </c>
      <c r="C5382" t="s">
        <v>18033</v>
      </c>
      <c r="D5382" t="s">
        <v>17308</v>
      </c>
      <c r="E5382" t="s">
        <v>19511</v>
      </c>
      <c r="F5382" t="s">
        <v>19511</v>
      </c>
      <c r="G5382" t="s">
        <v>19511</v>
      </c>
    </row>
    <row r="5383" spans="1:7" x14ac:dyDescent="0.2">
      <c r="A5383" t="s">
        <v>8582</v>
      </c>
      <c r="B5383" t="s">
        <v>18034</v>
      </c>
      <c r="C5383" t="s">
        <v>18035</v>
      </c>
      <c r="D5383" t="s">
        <v>17308</v>
      </c>
      <c r="E5383" t="s">
        <v>19511</v>
      </c>
      <c r="F5383" t="s">
        <v>19511</v>
      </c>
      <c r="G5383" t="s">
        <v>19511</v>
      </c>
    </row>
    <row r="5384" spans="1:7" x14ac:dyDescent="0.2">
      <c r="A5384" t="s">
        <v>8582</v>
      </c>
      <c r="B5384" t="s">
        <v>18036</v>
      </c>
      <c r="C5384" t="s">
        <v>18037</v>
      </c>
      <c r="D5384" t="s">
        <v>17308</v>
      </c>
      <c r="E5384" t="s">
        <v>19511</v>
      </c>
      <c r="F5384" t="s">
        <v>19511</v>
      </c>
      <c r="G5384" t="s">
        <v>19511</v>
      </c>
    </row>
    <row r="5385" spans="1:7" x14ac:dyDescent="0.2">
      <c r="A5385" t="s">
        <v>8582</v>
      </c>
      <c r="B5385" t="s">
        <v>18038</v>
      </c>
      <c r="C5385" t="s">
        <v>19511</v>
      </c>
      <c r="D5385" t="s">
        <v>17308</v>
      </c>
      <c r="E5385" t="s">
        <v>19511</v>
      </c>
      <c r="F5385" t="s">
        <v>19511</v>
      </c>
      <c r="G5385" t="s">
        <v>7089</v>
      </c>
    </row>
    <row r="5386" spans="1:7" x14ac:dyDescent="0.2">
      <c r="A5386" t="s">
        <v>8582</v>
      </c>
      <c r="B5386" t="s">
        <v>18039</v>
      </c>
      <c r="C5386" t="s">
        <v>10461</v>
      </c>
      <c r="D5386" t="s">
        <v>17308</v>
      </c>
      <c r="E5386" t="s">
        <v>19511</v>
      </c>
      <c r="F5386" t="s">
        <v>19511</v>
      </c>
      <c r="G5386" t="s">
        <v>19511</v>
      </c>
    </row>
    <row r="5387" spans="1:7" x14ac:dyDescent="0.2">
      <c r="A5387" t="s">
        <v>8582</v>
      </c>
      <c r="B5387" t="s">
        <v>18040</v>
      </c>
      <c r="C5387" t="s">
        <v>18041</v>
      </c>
      <c r="D5387" t="s">
        <v>17308</v>
      </c>
      <c r="E5387" t="s">
        <v>19511</v>
      </c>
      <c r="F5387" t="s">
        <v>19511</v>
      </c>
      <c r="G5387" t="s">
        <v>19511</v>
      </c>
    </row>
    <row r="5388" spans="1:7" x14ac:dyDescent="0.2">
      <c r="A5388" t="s">
        <v>8582</v>
      </c>
      <c r="B5388" t="s">
        <v>18042</v>
      </c>
      <c r="C5388" t="s">
        <v>13843</v>
      </c>
      <c r="D5388" t="s">
        <v>17308</v>
      </c>
      <c r="E5388" t="s">
        <v>19511</v>
      </c>
      <c r="F5388" t="s">
        <v>19511</v>
      </c>
      <c r="G5388" t="s">
        <v>19511</v>
      </c>
    </row>
    <row r="5389" spans="1:7" x14ac:dyDescent="0.2">
      <c r="A5389" t="s">
        <v>8582</v>
      </c>
      <c r="B5389" t="s">
        <v>12991</v>
      </c>
      <c r="C5389" t="s">
        <v>18043</v>
      </c>
      <c r="D5389" t="s">
        <v>17308</v>
      </c>
      <c r="E5389" t="s">
        <v>19511</v>
      </c>
      <c r="F5389" t="s">
        <v>19511</v>
      </c>
      <c r="G5389" t="s">
        <v>7090</v>
      </c>
    </row>
    <row r="5390" spans="1:7" x14ac:dyDescent="0.2">
      <c r="A5390" t="s">
        <v>8582</v>
      </c>
      <c r="B5390" t="s">
        <v>18044</v>
      </c>
      <c r="C5390" t="s">
        <v>18045</v>
      </c>
      <c r="D5390" t="s">
        <v>17308</v>
      </c>
      <c r="E5390" t="s">
        <v>17308</v>
      </c>
      <c r="F5390" t="s">
        <v>19511</v>
      </c>
      <c r="G5390" t="s">
        <v>19511</v>
      </c>
    </row>
    <row r="5391" spans="1:7" x14ac:dyDescent="0.2">
      <c r="A5391" t="s">
        <v>8582</v>
      </c>
      <c r="B5391" t="s">
        <v>18046</v>
      </c>
      <c r="C5391" t="s">
        <v>19511</v>
      </c>
      <c r="D5391" t="s">
        <v>17308</v>
      </c>
      <c r="E5391" t="s">
        <v>19511</v>
      </c>
      <c r="F5391" t="s">
        <v>19511</v>
      </c>
      <c r="G5391" t="s">
        <v>7091</v>
      </c>
    </row>
    <row r="5392" spans="1:7" x14ac:dyDescent="0.2">
      <c r="A5392" t="s">
        <v>8582</v>
      </c>
      <c r="B5392" t="s">
        <v>12356</v>
      </c>
      <c r="C5392" t="s">
        <v>18047</v>
      </c>
      <c r="D5392" t="s">
        <v>17308</v>
      </c>
      <c r="E5392" t="s">
        <v>19511</v>
      </c>
      <c r="F5392" t="s">
        <v>19511</v>
      </c>
      <c r="G5392" t="s">
        <v>7092</v>
      </c>
    </row>
    <row r="5393" spans="1:7" x14ac:dyDescent="0.2">
      <c r="A5393" t="s">
        <v>8582</v>
      </c>
      <c r="B5393" t="s">
        <v>14942</v>
      </c>
      <c r="C5393" t="s">
        <v>19511</v>
      </c>
      <c r="D5393" t="s">
        <v>17308</v>
      </c>
      <c r="E5393" t="s">
        <v>19511</v>
      </c>
      <c r="F5393" t="s">
        <v>19511</v>
      </c>
      <c r="G5393" t="s">
        <v>7093</v>
      </c>
    </row>
    <row r="5394" spans="1:7" x14ac:dyDescent="0.2">
      <c r="A5394" t="s">
        <v>8582</v>
      </c>
      <c r="B5394" t="s">
        <v>18048</v>
      </c>
      <c r="C5394" t="s">
        <v>18049</v>
      </c>
      <c r="D5394" t="s">
        <v>17308</v>
      </c>
      <c r="E5394" t="s">
        <v>19511</v>
      </c>
      <c r="F5394" t="s">
        <v>7095</v>
      </c>
      <c r="G5394" t="s">
        <v>7094</v>
      </c>
    </row>
    <row r="5395" spans="1:7" x14ac:dyDescent="0.2">
      <c r="A5395" t="s">
        <v>8582</v>
      </c>
      <c r="B5395" t="s">
        <v>18050</v>
      </c>
      <c r="C5395" t="s">
        <v>18051</v>
      </c>
      <c r="D5395" t="s">
        <v>17308</v>
      </c>
      <c r="E5395" t="s">
        <v>13384</v>
      </c>
      <c r="F5395" t="s">
        <v>7097</v>
      </c>
      <c r="G5395" t="s">
        <v>7096</v>
      </c>
    </row>
    <row r="5396" spans="1:7" x14ac:dyDescent="0.2">
      <c r="A5396" t="s">
        <v>8582</v>
      </c>
      <c r="B5396" t="s">
        <v>18052</v>
      </c>
      <c r="C5396" t="s">
        <v>18053</v>
      </c>
      <c r="D5396" t="s">
        <v>17308</v>
      </c>
      <c r="E5396" t="s">
        <v>19511</v>
      </c>
      <c r="F5396" t="s">
        <v>19511</v>
      </c>
      <c r="G5396" t="s">
        <v>19511</v>
      </c>
    </row>
    <row r="5397" spans="1:7" x14ac:dyDescent="0.2">
      <c r="A5397" t="s">
        <v>8582</v>
      </c>
      <c r="B5397" t="s">
        <v>18054</v>
      </c>
      <c r="C5397" t="s">
        <v>19511</v>
      </c>
      <c r="D5397" t="s">
        <v>17308</v>
      </c>
      <c r="E5397" t="s">
        <v>19511</v>
      </c>
      <c r="F5397" t="s">
        <v>19511</v>
      </c>
      <c r="G5397" t="s">
        <v>19511</v>
      </c>
    </row>
    <row r="5398" spans="1:7" x14ac:dyDescent="0.2">
      <c r="A5398" t="s">
        <v>8582</v>
      </c>
      <c r="B5398" t="s">
        <v>18055</v>
      </c>
      <c r="C5398" t="s">
        <v>18056</v>
      </c>
      <c r="D5398" t="s">
        <v>17308</v>
      </c>
      <c r="E5398" t="s">
        <v>19511</v>
      </c>
      <c r="F5398" t="s">
        <v>19511</v>
      </c>
      <c r="G5398" t="s">
        <v>7098</v>
      </c>
    </row>
    <row r="5399" spans="1:7" x14ac:dyDescent="0.2">
      <c r="A5399" t="s">
        <v>8582</v>
      </c>
      <c r="B5399" t="s">
        <v>18057</v>
      </c>
      <c r="C5399" t="s">
        <v>19511</v>
      </c>
      <c r="D5399" t="s">
        <v>17308</v>
      </c>
      <c r="E5399" t="s">
        <v>19511</v>
      </c>
      <c r="F5399" t="s">
        <v>19511</v>
      </c>
      <c r="G5399" t="s">
        <v>19511</v>
      </c>
    </row>
    <row r="5400" spans="1:7" x14ac:dyDescent="0.2">
      <c r="A5400" t="s">
        <v>8582</v>
      </c>
      <c r="B5400" t="s">
        <v>18058</v>
      </c>
      <c r="C5400" t="s">
        <v>18030</v>
      </c>
      <c r="D5400" t="s">
        <v>17308</v>
      </c>
      <c r="E5400" t="s">
        <v>17308</v>
      </c>
      <c r="F5400" t="s">
        <v>19511</v>
      </c>
      <c r="G5400" t="s">
        <v>7099</v>
      </c>
    </row>
    <row r="5401" spans="1:7" x14ac:dyDescent="0.2">
      <c r="A5401" t="s">
        <v>8582</v>
      </c>
      <c r="B5401" t="s">
        <v>18059</v>
      </c>
      <c r="C5401" t="s">
        <v>18060</v>
      </c>
      <c r="D5401" t="s">
        <v>17308</v>
      </c>
      <c r="E5401" t="s">
        <v>19511</v>
      </c>
      <c r="F5401" t="s">
        <v>7101</v>
      </c>
      <c r="G5401" t="s">
        <v>7100</v>
      </c>
    </row>
    <row r="5402" spans="1:7" x14ac:dyDescent="0.2">
      <c r="A5402" t="s">
        <v>8582</v>
      </c>
      <c r="B5402" t="s">
        <v>18061</v>
      </c>
      <c r="C5402" t="s">
        <v>18062</v>
      </c>
      <c r="D5402" t="s">
        <v>17308</v>
      </c>
      <c r="E5402" t="s">
        <v>19511</v>
      </c>
      <c r="F5402" t="s">
        <v>19511</v>
      </c>
      <c r="G5402" t="s">
        <v>7102</v>
      </c>
    </row>
    <row r="5403" spans="1:7" x14ac:dyDescent="0.2">
      <c r="A5403" t="s">
        <v>8582</v>
      </c>
      <c r="B5403" t="s">
        <v>18063</v>
      </c>
      <c r="C5403" t="s">
        <v>18064</v>
      </c>
      <c r="D5403" t="s">
        <v>17308</v>
      </c>
      <c r="E5403" t="s">
        <v>19511</v>
      </c>
      <c r="F5403" t="s">
        <v>19511</v>
      </c>
      <c r="G5403" t="s">
        <v>19511</v>
      </c>
    </row>
    <row r="5404" spans="1:7" x14ac:dyDescent="0.2">
      <c r="A5404" t="s">
        <v>8582</v>
      </c>
      <c r="B5404" t="s">
        <v>18065</v>
      </c>
      <c r="C5404" t="s">
        <v>19511</v>
      </c>
      <c r="D5404" t="s">
        <v>17308</v>
      </c>
      <c r="E5404" t="s">
        <v>19511</v>
      </c>
      <c r="F5404" t="s">
        <v>19511</v>
      </c>
      <c r="G5404" t="s">
        <v>19511</v>
      </c>
    </row>
    <row r="5405" spans="1:7" x14ac:dyDescent="0.2">
      <c r="A5405" t="s">
        <v>8582</v>
      </c>
      <c r="B5405" t="s">
        <v>18066</v>
      </c>
      <c r="C5405" t="s">
        <v>19511</v>
      </c>
      <c r="D5405" t="s">
        <v>17308</v>
      </c>
      <c r="E5405" t="s">
        <v>19511</v>
      </c>
      <c r="F5405" t="s">
        <v>19511</v>
      </c>
      <c r="G5405" t="s">
        <v>19511</v>
      </c>
    </row>
    <row r="5406" spans="1:7" x14ac:dyDescent="0.2">
      <c r="A5406" t="s">
        <v>8582</v>
      </c>
      <c r="B5406" t="s">
        <v>18067</v>
      </c>
      <c r="C5406" t="s">
        <v>19511</v>
      </c>
      <c r="D5406" t="s">
        <v>17308</v>
      </c>
      <c r="E5406" t="s">
        <v>19511</v>
      </c>
      <c r="F5406" t="s">
        <v>19511</v>
      </c>
      <c r="G5406" t="s">
        <v>19511</v>
      </c>
    </row>
    <row r="5407" spans="1:7" x14ac:dyDescent="0.2">
      <c r="A5407" t="s">
        <v>8582</v>
      </c>
      <c r="B5407" t="s">
        <v>18068</v>
      </c>
      <c r="C5407" t="s">
        <v>18069</v>
      </c>
      <c r="D5407" t="s">
        <v>17308</v>
      </c>
      <c r="E5407" t="s">
        <v>19511</v>
      </c>
      <c r="F5407" t="s">
        <v>19511</v>
      </c>
      <c r="G5407" t="s">
        <v>19511</v>
      </c>
    </row>
    <row r="5408" spans="1:7" x14ac:dyDescent="0.2">
      <c r="A5408" t="s">
        <v>8582</v>
      </c>
      <c r="B5408" t="s">
        <v>18070</v>
      </c>
      <c r="C5408" t="s">
        <v>18062</v>
      </c>
      <c r="D5408" t="s">
        <v>17308</v>
      </c>
      <c r="E5408" t="s">
        <v>19511</v>
      </c>
      <c r="F5408" t="s">
        <v>7104</v>
      </c>
      <c r="G5408" t="s">
        <v>7103</v>
      </c>
    </row>
    <row r="5409" spans="1:7" x14ac:dyDescent="0.2">
      <c r="A5409" t="s">
        <v>8582</v>
      </c>
      <c r="B5409" t="s">
        <v>18071</v>
      </c>
      <c r="C5409" t="s">
        <v>18072</v>
      </c>
      <c r="D5409" t="s">
        <v>17308</v>
      </c>
      <c r="E5409" t="s">
        <v>19511</v>
      </c>
      <c r="F5409" t="s">
        <v>19511</v>
      </c>
      <c r="G5409" t="s">
        <v>7105</v>
      </c>
    </row>
    <row r="5410" spans="1:7" x14ac:dyDescent="0.2">
      <c r="A5410" t="s">
        <v>8582</v>
      </c>
      <c r="B5410" t="s">
        <v>12980</v>
      </c>
      <c r="C5410" t="s">
        <v>18073</v>
      </c>
      <c r="D5410" t="s">
        <v>17308</v>
      </c>
      <c r="E5410" t="s">
        <v>19511</v>
      </c>
      <c r="F5410" t="s">
        <v>19511</v>
      </c>
      <c r="G5410" t="s">
        <v>19511</v>
      </c>
    </row>
    <row r="5411" spans="1:7" x14ac:dyDescent="0.2">
      <c r="A5411" t="s">
        <v>8582</v>
      </c>
      <c r="B5411" t="s">
        <v>18074</v>
      </c>
      <c r="C5411" t="s">
        <v>13843</v>
      </c>
      <c r="D5411" t="s">
        <v>17308</v>
      </c>
      <c r="E5411" t="s">
        <v>19511</v>
      </c>
      <c r="F5411" t="s">
        <v>19511</v>
      </c>
      <c r="G5411" t="s">
        <v>19511</v>
      </c>
    </row>
    <row r="5412" spans="1:7" x14ac:dyDescent="0.2">
      <c r="A5412" t="s">
        <v>8582</v>
      </c>
      <c r="B5412" t="s">
        <v>18075</v>
      </c>
      <c r="C5412" t="s">
        <v>19511</v>
      </c>
      <c r="D5412" t="s">
        <v>17308</v>
      </c>
      <c r="E5412" t="s">
        <v>19511</v>
      </c>
      <c r="F5412" t="s">
        <v>7107</v>
      </c>
      <c r="G5412" t="s">
        <v>7106</v>
      </c>
    </row>
    <row r="5413" spans="1:7" x14ac:dyDescent="0.2">
      <c r="A5413" t="s">
        <v>8582</v>
      </c>
      <c r="B5413" t="s">
        <v>18076</v>
      </c>
      <c r="C5413" t="s">
        <v>18077</v>
      </c>
      <c r="D5413" t="s">
        <v>17308</v>
      </c>
      <c r="E5413" t="s">
        <v>19511</v>
      </c>
      <c r="F5413" t="s">
        <v>19511</v>
      </c>
      <c r="G5413" t="s">
        <v>19511</v>
      </c>
    </row>
    <row r="5414" spans="1:7" x14ac:dyDescent="0.2">
      <c r="A5414" t="s">
        <v>8582</v>
      </c>
      <c r="B5414" t="s">
        <v>18078</v>
      </c>
      <c r="C5414" t="s">
        <v>19511</v>
      </c>
      <c r="D5414" t="s">
        <v>17308</v>
      </c>
      <c r="E5414" t="s">
        <v>19511</v>
      </c>
      <c r="F5414" t="s">
        <v>19511</v>
      </c>
      <c r="G5414" t="s">
        <v>19511</v>
      </c>
    </row>
    <row r="5415" spans="1:7" x14ac:dyDescent="0.2">
      <c r="A5415" t="s">
        <v>8582</v>
      </c>
      <c r="B5415" t="s">
        <v>12975</v>
      </c>
      <c r="C5415" t="s">
        <v>18047</v>
      </c>
      <c r="D5415" t="s">
        <v>17308</v>
      </c>
      <c r="E5415" t="s">
        <v>19511</v>
      </c>
      <c r="F5415" t="s">
        <v>19511</v>
      </c>
      <c r="G5415" t="s">
        <v>19511</v>
      </c>
    </row>
    <row r="5416" spans="1:7" x14ac:dyDescent="0.2">
      <c r="A5416" t="s">
        <v>8216</v>
      </c>
      <c r="B5416" t="s">
        <v>18079</v>
      </c>
      <c r="C5416" t="s">
        <v>18080</v>
      </c>
      <c r="D5416" t="s">
        <v>17308</v>
      </c>
      <c r="E5416" t="s">
        <v>17308</v>
      </c>
      <c r="F5416" t="s">
        <v>7108</v>
      </c>
      <c r="G5416" t="s">
        <v>7109</v>
      </c>
    </row>
    <row r="5417" spans="1:7" x14ac:dyDescent="0.2">
      <c r="A5417" t="s">
        <v>8582</v>
      </c>
      <c r="B5417" t="s">
        <v>18081</v>
      </c>
      <c r="C5417" t="s">
        <v>18082</v>
      </c>
      <c r="D5417" t="s">
        <v>17308</v>
      </c>
      <c r="E5417" t="s">
        <v>6012</v>
      </c>
      <c r="F5417" t="s">
        <v>7111</v>
      </c>
      <c r="G5417" t="s">
        <v>7110</v>
      </c>
    </row>
    <row r="5418" spans="1:7" x14ac:dyDescent="0.2">
      <c r="A5418" t="s">
        <v>8582</v>
      </c>
      <c r="B5418" t="s">
        <v>18083</v>
      </c>
      <c r="C5418" t="s">
        <v>19511</v>
      </c>
      <c r="D5418" t="s">
        <v>17308</v>
      </c>
      <c r="E5418" t="s">
        <v>18012</v>
      </c>
      <c r="F5418" t="s">
        <v>19511</v>
      </c>
      <c r="G5418" t="s">
        <v>19511</v>
      </c>
    </row>
    <row r="5419" spans="1:7" x14ac:dyDescent="0.2">
      <c r="A5419" t="s">
        <v>8582</v>
      </c>
      <c r="B5419" t="s">
        <v>18084</v>
      </c>
      <c r="C5419" t="s">
        <v>18085</v>
      </c>
      <c r="D5419" t="s">
        <v>17308</v>
      </c>
      <c r="E5419" t="s">
        <v>17308</v>
      </c>
      <c r="F5419" t="s">
        <v>7072</v>
      </c>
      <c r="G5419" t="s">
        <v>7073</v>
      </c>
    </row>
    <row r="5420" spans="1:7" x14ac:dyDescent="0.2">
      <c r="A5420" t="s">
        <v>8582</v>
      </c>
      <c r="B5420" t="s">
        <v>18086</v>
      </c>
      <c r="C5420" t="s">
        <v>18087</v>
      </c>
      <c r="D5420" t="s">
        <v>17308</v>
      </c>
      <c r="E5420" t="s">
        <v>19511</v>
      </c>
      <c r="F5420" t="s">
        <v>19511</v>
      </c>
      <c r="G5420" t="s">
        <v>19511</v>
      </c>
    </row>
    <row r="5421" spans="1:7" x14ac:dyDescent="0.2">
      <c r="A5421" t="s">
        <v>8582</v>
      </c>
      <c r="B5421" t="s">
        <v>18088</v>
      </c>
      <c r="C5421" t="s">
        <v>18089</v>
      </c>
      <c r="D5421" t="s">
        <v>17308</v>
      </c>
      <c r="E5421" t="s">
        <v>17308</v>
      </c>
      <c r="F5421" t="s">
        <v>19511</v>
      </c>
      <c r="G5421" t="s">
        <v>19511</v>
      </c>
    </row>
    <row r="5422" spans="1:7" x14ac:dyDescent="0.2">
      <c r="A5422" t="s">
        <v>8582</v>
      </c>
      <c r="B5422" t="s">
        <v>18090</v>
      </c>
      <c r="C5422" t="s">
        <v>18091</v>
      </c>
      <c r="D5422" t="s">
        <v>17308</v>
      </c>
      <c r="E5422" t="s">
        <v>19511</v>
      </c>
      <c r="F5422" t="s">
        <v>7113</v>
      </c>
      <c r="G5422" t="s">
        <v>7112</v>
      </c>
    </row>
    <row r="5423" spans="1:7" x14ac:dyDescent="0.2">
      <c r="A5423" t="s">
        <v>8582</v>
      </c>
      <c r="B5423" t="s">
        <v>18092</v>
      </c>
      <c r="C5423" t="s">
        <v>18093</v>
      </c>
      <c r="D5423" t="s">
        <v>17308</v>
      </c>
      <c r="E5423" t="s">
        <v>19511</v>
      </c>
      <c r="F5423" t="s">
        <v>7115</v>
      </c>
      <c r="G5423" t="s">
        <v>7114</v>
      </c>
    </row>
    <row r="5424" spans="1:7" x14ac:dyDescent="0.2">
      <c r="A5424" t="s">
        <v>8582</v>
      </c>
      <c r="B5424" t="s">
        <v>18094</v>
      </c>
      <c r="C5424" t="s">
        <v>18095</v>
      </c>
      <c r="D5424" t="s">
        <v>17308</v>
      </c>
      <c r="E5424" t="s">
        <v>19511</v>
      </c>
      <c r="F5424" t="s">
        <v>19511</v>
      </c>
      <c r="G5424" t="s">
        <v>19511</v>
      </c>
    </row>
    <row r="5425" spans="1:7" x14ac:dyDescent="0.2">
      <c r="A5425" t="s">
        <v>8582</v>
      </c>
      <c r="B5425" t="s">
        <v>18096</v>
      </c>
      <c r="C5425" t="s">
        <v>18097</v>
      </c>
      <c r="D5425" t="s">
        <v>17308</v>
      </c>
      <c r="E5425" t="s">
        <v>17308</v>
      </c>
      <c r="F5425" t="s">
        <v>7117</v>
      </c>
      <c r="G5425" t="s">
        <v>7116</v>
      </c>
    </row>
    <row r="5426" spans="1:7" x14ac:dyDescent="0.2">
      <c r="A5426" t="s">
        <v>8582</v>
      </c>
      <c r="B5426" t="s">
        <v>18098</v>
      </c>
      <c r="C5426" t="s">
        <v>19511</v>
      </c>
      <c r="D5426" t="s">
        <v>17308</v>
      </c>
      <c r="E5426" t="s">
        <v>19511</v>
      </c>
      <c r="F5426" t="s">
        <v>19511</v>
      </c>
      <c r="G5426" t="s">
        <v>7075</v>
      </c>
    </row>
    <row r="5427" spans="1:7" x14ac:dyDescent="0.2">
      <c r="A5427" t="s">
        <v>8582</v>
      </c>
      <c r="B5427" t="s">
        <v>18099</v>
      </c>
      <c r="C5427" t="s">
        <v>18100</v>
      </c>
      <c r="D5427" t="s">
        <v>17308</v>
      </c>
      <c r="E5427" t="s">
        <v>19511</v>
      </c>
      <c r="F5427" t="s">
        <v>7119</v>
      </c>
      <c r="G5427" t="s">
        <v>7118</v>
      </c>
    </row>
    <row r="5428" spans="1:7" x14ac:dyDescent="0.2">
      <c r="A5428" t="s">
        <v>8582</v>
      </c>
      <c r="B5428" t="s">
        <v>18101</v>
      </c>
      <c r="C5428" t="s">
        <v>19511</v>
      </c>
      <c r="D5428" t="s">
        <v>17308</v>
      </c>
      <c r="E5428" t="s">
        <v>19511</v>
      </c>
      <c r="F5428" t="s">
        <v>19511</v>
      </c>
      <c r="G5428" t="s">
        <v>19511</v>
      </c>
    </row>
    <row r="5429" spans="1:7" x14ac:dyDescent="0.2">
      <c r="A5429" t="s">
        <v>8216</v>
      </c>
      <c r="B5429" t="s">
        <v>18102</v>
      </c>
      <c r="C5429" t="s">
        <v>18103</v>
      </c>
      <c r="D5429" t="s">
        <v>17308</v>
      </c>
      <c r="E5429" t="s">
        <v>17308</v>
      </c>
      <c r="F5429" t="s">
        <v>7120</v>
      </c>
      <c r="G5429" t="s">
        <v>7121</v>
      </c>
    </row>
    <row r="5430" spans="1:7" x14ac:dyDescent="0.2">
      <c r="A5430" t="s">
        <v>8216</v>
      </c>
      <c r="B5430" t="s">
        <v>18104</v>
      </c>
      <c r="C5430" t="s">
        <v>18105</v>
      </c>
      <c r="D5430" t="s">
        <v>17308</v>
      </c>
      <c r="E5430" t="s">
        <v>17308</v>
      </c>
      <c r="F5430" t="s">
        <v>7122</v>
      </c>
      <c r="G5430" t="s">
        <v>7123</v>
      </c>
    </row>
    <row r="5431" spans="1:7" x14ac:dyDescent="0.2">
      <c r="A5431" t="s">
        <v>8582</v>
      </c>
      <c r="B5431" t="s">
        <v>18106</v>
      </c>
      <c r="C5431" t="s">
        <v>18107</v>
      </c>
      <c r="D5431" t="s">
        <v>17308</v>
      </c>
      <c r="E5431" t="s">
        <v>19511</v>
      </c>
      <c r="F5431" t="s">
        <v>19511</v>
      </c>
      <c r="G5431" t="s">
        <v>19511</v>
      </c>
    </row>
    <row r="5432" spans="1:7" x14ac:dyDescent="0.2">
      <c r="A5432" t="s">
        <v>8582</v>
      </c>
      <c r="B5432" t="s">
        <v>18108</v>
      </c>
      <c r="C5432" t="s">
        <v>18109</v>
      </c>
      <c r="D5432" t="s">
        <v>17308</v>
      </c>
      <c r="E5432" t="s">
        <v>19511</v>
      </c>
      <c r="F5432" t="s">
        <v>19511</v>
      </c>
      <c r="G5432" t="s">
        <v>19511</v>
      </c>
    </row>
    <row r="5433" spans="1:7" x14ac:dyDescent="0.2">
      <c r="A5433" t="s">
        <v>8582</v>
      </c>
      <c r="B5433" t="s">
        <v>18110</v>
      </c>
      <c r="C5433" t="s">
        <v>18111</v>
      </c>
      <c r="D5433" t="s">
        <v>17308</v>
      </c>
      <c r="E5433" t="s">
        <v>17308</v>
      </c>
      <c r="F5433" t="s">
        <v>19511</v>
      </c>
      <c r="G5433" t="s">
        <v>7124</v>
      </c>
    </row>
    <row r="5434" spans="1:7" x14ac:dyDescent="0.2">
      <c r="A5434" t="s">
        <v>8582</v>
      </c>
      <c r="B5434" t="s">
        <v>18112</v>
      </c>
      <c r="C5434" t="s">
        <v>18113</v>
      </c>
      <c r="D5434" t="s">
        <v>17308</v>
      </c>
      <c r="E5434" t="s">
        <v>19511</v>
      </c>
      <c r="F5434" t="s">
        <v>19511</v>
      </c>
      <c r="G5434" t="s">
        <v>19511</v>
      </c>
    </row>
    <row r="5435" spans="1:7" x14ac:dyDescent="0.2">
      <c r="A5435" t="s">
        <v>8582</v>
      </c>
      <c r="B5435" t="s">
        <v>18114</v>
      </c>
      <c r="C5435" t="s">
        <v>18115</v>
      </c>
      <c r="D5435" t="s">
        <v>17308</v>
      </c>
      <c r="E5435" t="s">
        <v>19511</v>
      </c>
      <c r="F5435" t="s">
        <v>19511</v>
      </c>
      <c r="G5435" t="s">
        <v>19511</v>
      </c>
    </row>
    <row r="5436" spans="1:7" x14ac:dyDescent="0.2">
      <c r="A5436" t="s">
        <v>8582</v>
      </c>
      <c r="B5436" t="s">
        <v>18116</v>
      </c>
      <c r="C5436" t="s">
        <v>18117</v>
      </c>
      <c r="D5436" t="s">
        <v>17308</v>
      </c>
      <c r="E5436" t="s">
        <v>18012</v>
      </c>
      <c r="F5436" t="s">
        <v>19511</v>
      </c>
      <c r="G5436" t="s">
        <v>19511</v>
      </c>
    </row>
    <row r="5437" spans="1:7" x14ac:dyDescent="0.2">
      <c r="A5437" t="s">
        <v>8582</v>
      </c>
      <c r="B5437" t="s">
        <v>18118</v>
      </c>
      <c r="C5437" t="s">
        <v>18119</v>
      </c>
      <c r="D5437" t="s">
        <v>17308</v>
      </c>
      <c r="E5437" t="s">
        <v>19511</v>
      </c>
      <c r="F5437" t="s">
        <v>19511</v>
      </c>
      <c r="G5437" t="s">
        <v>19511</v>
      </c>
    </row>
    <row r="5438" spans="1:7" x14ac:dyDescent="0.2">
      <c r="A5438" t="s">
        <v>8582</v>
      </c>
      <c r="B5438" t="s">
        <v>18120</v>
      </c>
      <c r="C5438" t="s">
        <v>18121</v>
      </c>
      <c r="D5438" t="s">
        <v>17308</v>
      </c>
      <c r="E5438" t="s">
        <v>18012</v>
      </c>
      <c r="F5438" t="s">
        <v>7125</v>
      </c>
      <c r="G5438" t="s">
        <v>7109</v>
      </c>
    </row>
    <row r="5439" spans="1:7" x14ac:dyDescent="0.2">
      <c r="A5439" t="s">
        <v>8582</v>
      </c>
      <c r="B5439" t="s">
        <v>18122</v>
      </c>
      <c r="C5439" t="s">
        <v>18123</v>
      </c>
      <c r="D5439" t="s">
        <v>17308</v>
      </c>
      <c r="E5439" t="s">
        <v>17308</v>
      </c>
      <c r="F5439" t="s">
        <v>7127</v>
      </c>
      <c r="G5439" t="s">
        <v>7126</v>
      </c>
    </row>
    <row r="5440" spans="1:7" x14ac:dyDescent="0.2">
      <c r="A5440" t="s">
        <v>8582</v>
      </c>
      <c r="B5440" t="s">
        <v>18124</v>
      </c>
      <c r="C5440" t="s">
        <v>18125</v>
      </c>
      <c r="D5440" t="s">
        <v>17308</v>
      </c>
      <c r="E5440" t="s">
        <v>8585</v>
      </c>
      <c r="F5440" t="s">
        <v>19511</v>
      </c>
      <c r="G5440" t="s">
        <v>19511</v>
      </c>
    </row>
    <row r="5441" spans="1:7" x14ac:dyDescent="0.2">
      <c r="A5441" t="s">
        <v>8582</v>
      </c>
      <c r="B5441" t="s">
        <v>18126</v>
      </c>
      <c r="C5441" t="s">
        <v>18127</v>
      </c>
      <c r="D5441" t="s">
        <v>17308</v>
      </c>
      <c r="E5441" t="s">
        <v>19511</v>
      </c>
      <c r="F5441" t="s">
        <v>19511</v>
      </c>
      <c r="G5441" t="s">
        <v>19511</v>
      </c>
    </row>
    <row r="5442" spans="1:7" x14ac:dyDescent="0.2">
      <c r="A5442" t="s">
        <v>8582</v>
      </c>
      <c r="B5442" t="s">
        <v>18128</v>
      </c>
      <c r="C5442" t="s">
        <v>19511</v>
      </c>
      <c r="D5442" t="s">
        <v>17308</v>
      </c>
      <c r="E5442" t="s">
        <v>19511</v>
      </c>
      <c r="F5442" t="s">
        <v>19511</v>
      </c>
      <c r="G5442" t="s">
        <v>7128</v>
      </c>
    </row>
    <row r="5443" spans="1:7" x14ac:dyDescent="0.2">
      <c r="A5443" t="s">
        <v>8582</v>
      </c>
      <c r="B5443" t="s">
        <v>18129</v>
      </c>
      <c r="C5443" t="s">
        <v>13843</v>
      </c>
      <c r="D5443" t="s">
        <v>17308</v>
      </c>
      <c r="E5443" t="s">
        <v>19511</v>
      </c>
      <c r="F5443" t="s">
        <v>19511</v>
      </c>
      <c r="G5443" t="s">
        <v>19511</v>
      </c>
    </row>
    <row r="5444" spans="1:7" x14ac:dyDescent="0.2">
      <c r="A5444" t="s">
        <v>8582</v>
      </c>
      <c r="B5444" t="s">
        <v>18130</v>
      </c>
      <c r="C5444" t="s">
        <v>18131</v>
      </c>
      <c r="D5444" t="s">
        <v>17308</v>
      </c>
      <c r="E5444" t="s">
        <v>19511</v>
      </c>
      <c r="F5444" t="s">
        <v>19511</v>
      </c>
      <c r="G5444" t="s">
        <v>19511</v>
      </c>
    </row>
    <row r="5445" spans="1:7" x14ac:dyDescent="0.2">
      <c r="A5445" t="s">
        <v>8582</v>
      </c>
      <c r="B5445" t="s">
        <v>18132</v>
      </c>
      <c r="C5445" t="s">
        <v>18133</v>
      </c>
      <c r="D5445" t="s">
        <v>17308</v>
      </c>
      <c r="E5445" t="s">
        <v>17308</v>
      </c>
      <c r="F5445" t="s">
        <v>19511</v>
      </c>
      <c r="G5445" t="s">
        <v>7130</v>
      </c>
    </row>
    <row r="5446" spans="1:7" x14ac:dyDescent="0.2">
      <c r="A5446" t="s">
        <v>8582</v>
      </c>
      <c r="B5446" t="s">
        <v>18134</v>
      </c>
      <c r="C5446" t="s">
        <v>18135</v>
      </c>
      <c r="D5446" t="s">
        <v>17308</v>
      </c>
      <c r="E5446" t="s">
        <v>17308</v>
      </c>
      <c r="F5446" t="s">
        <v>7132</v>
      </c>
      <c r="G5446" t="s">
        <v>7131</v>
      </c>
    </row>
    <row r="5447" spans="1:7" x14ac:dyDescent="0.2">
      <c r="A5447" t="s">
        <v>8582</v>
      </c>
      <c r="B5447" t="s">
        <v>18136</v>
      </c>
      <c r="C5447" t="s">
        <v>18137</v>
      </c>
      <c r="D5447" t="s">
        <v>17308</v>
      </c>
      <c r="E5447" t="s">
        <v>18003</v>
      </c>
      <c r="F5447" t="s">
        <v>7134</v>
      </c>
      <c r="G5447" t="s">
        <v>7133</v>
      </c>
    </row>
    <row r="5448" spans="1:7" x14ac:dyDescent="0.2">
      <c r="A5448" t="s">
        <v>8582</v>
      </c>
      <c r="B5448" t="s">
        <v>18138</v>
      </c>
      <c r="C5448" t="s">
        <v>18139</v>
      </c>
      <c r="D5448" t="s">
        <v>17308</v>
      </c>
      <c r="E5448" t="s">
        <v>17308</v>
      </c>
      <c r="F5448" t="s">
        <v>7136</v>
      </c>
      <c r="G5448" t="s">
        <v>7135</v>
      </c>
    </row>
    <row r="5449" spans="1:7" x14ac:dyDescent="0.2">
      <c r="A5449" t="s">
        <v>8582</v>
      </c>
      <c r="B5449" t="s">
        <v>18140</v>
      </c>
      <c r="C5449" t="s">
        <v>18141</v>
      </c>
      <c r="D5449" t="s">
        <v>17308</v>
      </c>
      <c r="E5449" t="s">
        <v>19511</v>
      </c>
      <c r="F5449" t="s">
        <v>19511</v>
      </c>
      <c r="G5449" t="s">
        <v>19511</v>
      </c>
    </row>
    <row r="5450" spans="1:7" x14ac:dyDescent="0.2">
      <c r="A5450" t="s">
        <v>8417</v>
      </c>
      <c r="B5450" t="s">
        <v>18142</v>
      </c>
      <c r="C5450" t="s">
        <v>18080</v>
      </c>
      <c r="D5450" t="s">
        <v>17308</v>
      </c>
      <c r="E5450" t="s">
        <v>17308</v>
      </c>
      <c r="F5450" t="s">
        <v>7108</v>
      </c>
      <c r="G5450" t="s">
        <v>7109</v>
      </c>
    </row>
    <row r="5451" spans="1:7" x14ac:dyDescent="0.2">
      <c r="A5451" t="s">
        <v>8177</v>
      </c>
      <c r="B5451" t="s">
        <v>18143</v>
      </c>
      <c r="C5451" t="s">
        <v>18144</v>
      </c>
      <c r="D5451" t="s">
        <v>17308</v>
      </c>
      <c r="E5451" t="s">
        <v>17308</v>
      </c>
      <c r="F5451" t="s">
        <v>7137</v>
      </c>
      <c r="G5451" t="s">
        <v>7138</v>
      </c>
    </row>
    <row r="5452" spans="1:7" x14ac:dyDescent="0.2">
      <c r="A5452" t="s">
        <v>8177</v>
      </c>
      <c r="B5452" t="s">
        <v>18145</v>
      </c>
      <c r="C5452" t="s">
        <v>18146</v>
      </c>
      <c r="D5452" t="s">
        <v>17308</v>
      </c>
      <c r="E5452" t="s">
        <v>17308</v>
      </c>
      <c r="F5452" t="s">
        <v>7139</v>
      </c>
      <c r="G5452" t="s">
        <v>7140</v>
      </c>
    </row>
    <row r="5453" spans="1:7" x14ac:dyDescent="0.2">
      <c r="A5453" t="s">
        <v>8177</v>
      </c>
      <c r="B5453" t="s">
        <v>18147</v>
      </c>
      <c r="C5453" t="s">
        <v>18148</v>
      </c>
      <c r="D5453" t="s">
        <v>17308</v>
      </c>
      <c r="E5453" t="s">
        <v>17308</v>
      </c>
      <c r="F5453" t="s">
        <v>7141</v>
      </c>
      <c r="G5453" t="s">
        <v>7142</v>
      </c>
    </row>
    <row r="5454" spans="1:7" x14ac:dyDescent="0.2">
      <c r="A5454" t="s">
        <v>8177</v>
      </c>
      <c r="B5454" t="s">
        <v>18149</v>
      </c>
      <c r="C5454" t="s">
        <v>18150</v>
      </c>
      <c r="D5454" t="s">
        <v>17308</v>
      </c>
      <c r="E5454" t="s">
        <v>17308</v>
      </c>
      <c r="F5454" t="s">
        <v>7143</v>
      </c>
      <c r="G5454" t="s">
        <v>7144</v>
      </c>
    </row>
    <row r="5455" spans="1:7" x14ac:dyDescent="0.2">
      <c r="A5455" t="s">
        <v>8177</v>
      </c>
      <c r="B5455" t="s">
        <v>18151</v>
      </c>
      <c r="C5455" t="s">
        <v>18152</v>
      </c>
      <c r="D5455" t="s">
        <v>17308</v>
      </c>
      <c r="E5455" t="s">
        <v>17308</v>
      </c>
      <c r="F5455" t="s">
        <v>7145</v>
      </c>
      <c r="G5455" t="s">
        <v>7146</v>
      </c>
    </row>
    <row r="5456" spans="1:7" x14ac:dyDescent="0.2">
      <c r="A5456" t="s">
        <v>8177</v>
      </c>
      <c r="B5456" t="s">
        <v>11298</v>
      </c>
      <c r="C5456" t="s">
        <v>18153</v>
      </c>
      <c r="D5456" t="s">
        <v>17308</v>
      </c>
      <c r="E5456" t="s">
        <v>17308</v>
      </c>
      <c r="F5456" t="s">
        <v>7147</v>
      </c>
      <c r="G5456" t="s">
        <v>7148</v>
      </c>
    </row>
    <row r="5457" spans="1:7" x14ac:dyDescent="0.2">
      <c r="A5457" t="s">
        <v>8177</v>
      </c>
      <c r="B5457" t="s">
        <v>18154</v>
      </c>
      <c r="C5457" t="s">
        <v>18155</v>
      </c>
      <c r="D5457" t="s">
        <v>17308</v>
      </c>
      <c r="E5457" t="s">
        <v>17308</v>
      </c>
      <c r="F5457" t="s">
        <v>7149</v>
      </c>
      <c r="G5457" t="s">
        <v>7150</v>
      </c>
    </row>
    <row r="5458" spans="1:7" x14ac:dyDescent="0.2">
      <c r="A5458" t="s">
        <v>8177</v>
      </c>
      <c r="B5458" t="s">
        <v>18156</v>
      </c>
      <c r="C5458" t="s">
        <v>18157</v>
      </c>
      <c r="D5458" t="s">
        <v>17308</v>
      </c>
      <c r="E5458" t="s">
        <v>17308</v>
      </c>
      <c r="F5458" t="s">
        <v>7097</v>
      </c>
      <c r="G5458" t="s">
        <v>7096</v>
      </c>
    </row>
    <row r="5459" spans="1:7" x14ac:dyDescent="0.2">
      <c r="A5459" t="s">
        <v>8183</v>
      </c>
      <c r="B5459" t="s">
        <v>18158</v>
      </c>
      <c r="C5459" t="s">
        <v>6987</v>
      </c>
      <c r="D5459" t="s">
        <v>17308</v>
      </c>
      <c r="E5459" t="s">
        <v>17308</v>
      </c>
      <c r="F5459" t="s">
        <v>6311</v>
      </c>
      <c r="G5459" t="s">
        <v>7151</v>
      </c>
    </row>
    <row r="5460" spans="1:7" x14ac:dyDescent="0.2">
      <c r="A5460" t="s">
        <v>8183</v>
      </c>
      <c r="B5460" t="s">
        <v>18159</v>
      </c>
      <c r="C5460" t="s">
        <v>18160</v>
      </c>
      <c r="D5460" t="s">
        <v>17308</v>
      </c>
      <c r="E5460" t="s">
        <v>17308</v>
      </c>
      <c r="F5460" t="s">
        <v>7152</v>
      </c>
      <c r="G5460" t="s">
        <v>7153</v>
      </c>
    </row>
    <row r="5461" spans="1:7" x14ac:dyDescent="0.2">
      <c r="A5461" t="s">
        <v>8582</v>
      </c>
      <c r="B5461" t="s">
        <v>18161</v>
      </c>
      <c r="C5461" t="s">
        <v>13843</v>
      </c>
      <c r="D5461" t="s">
        <v>17308</v>
      </c>
      <c r="E5461" t="s">
        <v>19511</v>
      </c>
      <c r="F5461" t="s">
        <v>19511</v>
      </c>
      <c r="G5461" t="s">
        <v>19511</v>
      </c>
    </row>
    <row r="5462" spans="1:7" x14ac:dyDescent="0.2">
      <c r="A5462" t="s">
        <v>8582</v>
      </c>
      <c r="B5462" t="s">
        <v>18162</v>
      </c>
      <c r="C5462" t="s">
        <v>18163</v>
      </c>
      <c r="D5462" t="s">
        <v>17308</v>
      </c>
      <c r="E5462" t="s">
        <v>19511</v>
      </c>
      <c r="F5462" t="s">
        <v>19511</v>
      </c>
      <c r="G5462" t="s">
        <v>7154</v>
      </c>
    </row>
    <row r="5463" spans="1:7" x14ac:dyDescent="0.2">
      <c r="A5463" t="s">
        <v>8582</v>
      </c>
      <c r="B5463" t="s">
        <v>18164</v>
      </c>
      <c r="C5463" t="s">
        <v>19511</v>
      </c>
      <c r="D5463" t="s">
        <v>17308</v>
      </c>
      <c r="E5463" t="s">
        <v>19511</v>
      </c>
      <c r="F5463" t="s">
        <v>19511</v>
      </c>
      <c r="G5463" t="s">
        <v>19511</v>
      </c>
    </row>
    <row r="5464" spans="1:7" x14ac:dyDescent="0.2">
      <c r="A5464" t="s">
        <v>8582</v>
      </c>
      <c r="B5464" t="s">
        <v>18165</v>
      </c>
      <c r="C5464" t="s">
        <v>18166</v>
      </c>
      <c r="D5464" t="s">
        <v>17308</v>
      </c>
      <c r="E5464" t="s">
        <v>17308</v>
      </c>
      <c r="F5464" t="s">
        <v>19511</v>
      </c>
      <c r="G5464" t="s">
        <v>19511</v>
      </c>
    </row>
    <row r="5465" spans="1:7" x14ac:dyDescent="0.2">
      <c r="A5465" t="s">
        <v>8582</v>
      </c>
      <c r="B5465" t="s">
        <v>18167</v>
      </c>
      <c r="C5465" t="s">
        <v>17978</v>
      </c>
      <c r="D5465" t="s">
        <v>17308</v>
      </c>
      <c r="E5465" t="s">
        <v>19511</v>
      </c>
      <c r="F5465" t="s">
        <v>19511</v>
      </c>
      <c r="G5465" t="s">
        <v>19511</v>
      </c>
    </row>
    <row r="5466" spans="1:7" x14ac:dyDescent="0.2">
      <c r="A5466" t="s">
        <v>8582</v>
      </c>
      <c r="B5466" t="s">
        <v>18168</v>
      </c>
      <c r="C5466" t="s">
        <v>19511</v>
      </c>
      <c r="D5466" t="s">
        <v>17308</v>
      </c>
      <c r="E5466" t="s">
        <v>19511</v>
      </c>
      <c r="F5466" t="s">
        <v>19511</v>
      </c>
      <c r="G5466" t="s">
        <v>19511</v>
      </c>
    </row>
    <row r="5467" spans="1:7" x14ac:dyDescent="0.2">
      <c r="A5467" t="s">
        <v>8582</v>
      </c>
      <c r="B5467" t="s">
        <v>18169</v>
      </c>
      <c r="C5467" t="s">
        <v>17322</v>
      </c>
      <c r="D5467" t="s">
        <v>17308</v>
      </c>
      <c r="E5467" t="s">
        <v>17308</v>
      </c>
      <c r="F5467" t="s">
        <v>19511</v>
      </c>
      <c r="G5467" t="s">
        <v>19511</v>
      </c>
    </row>
    <row r="5468" spans="1:7" x14ac:dyDescent="0.2">
      <c r="A5468" t="s">
        <v>8582</v>
      </c>
      <c r="B5468" t="s">
        <v>18170</v>
      </c>
      <c r="C5468" t="s">
        <v>19511</v>
      </c>
      <c r="D5468" t="s">
        <v>17308</v>
      </c>
      <c r="E5468" t="s">
        <v>19511</v>
      </c>
      <c r="F5468" t="s">
        <v>19511</v>
      </c>
      <c r="G5468" t="s">
        <v>7051</v>
      </c>
    </row>
    <row r="5469" spans="1:7" x14ac:dyDescent="0.2">
      <c r="A5469" t="s">
        <v>8582</v>
      </c>
      <c r="B5469" t="s">
        <v>18171</v>
      </c>
      <c r="C5469" t="s">
        <v>13843</v>
      </c>
      <c r="D5469" t="s">
        <v>17308</v>
      </c>
      <c r="E5469" t="s">
        <v>19511</v>
      </c>
      <c r="F5469" t="s">
        <v>19511</v>
      </c>
      <c r="G5469" t="s">
        <v>7155</v>
      </c>
    </row>
    <row r="5470" spans="1:7" x14ac:dyDescent="0.2">
      <c r="A5470" t="s">
        <v>8582</v>
      </c>
      <c r="B5470" t="s">
        <v>18172</v>
      </c>
      <c r="C5470" t="s">
        <v>18173</v>
      </c>
      <c r="D5470" t="s">
        <v>17308</v>
      </c>
      <c r="E5470" t="s">
        <v>19511</v>
      </c>
      <c r="F5470" t="s">
        <v>7157</v>
      </c>
      <c r="G5470" t="s">
        <v>7156</v>
      </c>
    </row>
    <row r="5471" spans="1:7" x14ac:dyDescent="0.2">
      <c r="A5471" t="s">
        <v>8582</v>
      </c>
      <c r="B5471" t="s">
        <v>18174</v>
      </c>
      <c r="C5471" t="s">
        <v>18175</v>
      </c>
      <c r="D5471" t="s">
        <v>17308</v>
      </c>
      <c r="E5471" t="s">
        <v>19511</v>
      </c>
      <c r="F5471" t="s">
        <v>19511</v>
      </c>
      <c r="G5471" t="s">
        <v>19511</v>
      </c>
    </row>
    <row r="5472" spans="1:7" x14ac:dyDescent="0.2">
      <c r="A5472" t="s">
        <v>8582</v>
      </c>
      <c r="B5472" t="s">
        <v>18176</v>
      </c>
      <c r="C5472" t="s">
        <v>18177</v>
      </c>
      <c r="D5472" t="s">
        <v>17308</v>
      </c>
      <c r="E5472" t="s">
        <v>19511</v>
      </c>
      <c r="F5472" t="s">
        <v>19511</v>
      </c>
      <c r="G5472" t="s">
        <v>7158</v>
      </c>
    </row>
    <row r="5473" spans="1:7" x14ac:dyDescent="0.2">
      <c r="A5473" t="s">
        <v>8582</v>
      </c>
      <c r="B5473" t="s">
        <v>18178</v>
      </c>
      <c r="C5473" t="s">
        <v>10461</v>
      </c>
      <c r="D5473" t="s">
        <v>17308</v>
      </c>
      <c r="E5473" t="s">
        <v>19511</v>
      </c>
      <c r="F5473" t="s">
        <v>19511</v>
      </c>
      <c r="G5473" t="s">
        <v>19511</v>
      </c>
    </row>
    <row r="5474" spans="1:7" x14ac:dyDescent="0.2">
      <c r="A5474" t="s">
        <v>8582</v>
      </c>
      <c r="B5474" t="s">
        <v>18179</v>
      </c>
      <c r="C5474" t="s">
        <v>10461</v>
      </c>
      <c r="D5474" t="s">
        <v>17308</v>
      </c>
      <c r="E5474" t="s">
        <v>19511</v>
      </c>
      <c r="F5474" t="s">
        <v>19511</v>
      </c>
      <c r="G5474" t="s">
        <v>19511</v>
      </c>
    </row>
    <row r="5475" spans="1:7" x14ac:dyDescent="0.2">
      <c r="A5475" t="s">
        <v>8582</v>
      </c>
      <c r="B5475" t="s">
        <v>18180</v>
      </c>
      <c r="C5475" t="s">
        <v>18181</v>
      </c>
      <c r="D5475" t="s">
        <v>17308</v>
      </c>
      <c r="E5475" t="s">
        <v>19511</v>
      </c>
      <c r="F5475" t="s">
        <v>7160</v>
      </c>
      <c r="G5475" t="s">
        <v>7159</v>
      </c>
    </row>
    <row r="5476" spans="1:7" x14ac:dyDescent="0.2">
      <c r="A5476" t="s">
        <v>8582</v>
      </c>
      <c r="B5476" t="s">
        <v>18182</v>
      </c>
      <c r="C5476" t="s">
        <v>19511</v>
      </c>
      <c r="D5476" t="s">
        <v>17308</v>
      </c>
      <c r="E5476" t="s">
        <v>19511</v>
      </c>
      <c r="F5476" t="s">
        <v>19511</v>
      </c>
      <c r="G5476" t="s">
        <v>7161</v>
      </c>
    </row>
    <row r="5477" spans="1:7" x14ac:dyDescent="0.2">
      <c r="A5477" t="s">
        <v>8582</v>
      </c>
      <c r="B5477" t="s">
        <v>18183</v>
      </c>
      <c r="C5477" t="s">
        <v>18184</v>
      </c>
      <c r="D5477" t="s">
        <v>17308</v>
      </c>
      <c r="E5477" t="s">
        <v>18185</v>
      </c>
      <c r="F5477" t="s">
        <v>7163</v>
      </c>
      <c r="G5477" t="s">
        <v>7162</v>
      </c>
    </row>
    <row r="5478" spans="1:7" x14ac:dyDescent="0.2">
      <c r="A5478" t="s">
        <v>8582</v>
      </c>
      <c r="B5478" t="s">
        <v>18186</v>
      </c>
      <c r="C5478" t="s">
        <v>18187</v>
      </c>
      <c r="D5478" t="s">
        <v>17308</v>
      </c>
      <c r="E5478" t="s">
        <v>19511</v>
      </c>
      <c r="F5478" t="s">
        <v>19511</v>
      </c>
      <c r="G5478" t="s">
        <v>19511</v>
      </c>
    </row>
    <row r="5479" spans="1:7" x14ac:dyDescent="0.2">
      <c r="A5479" t="s">
        <v>8582</v>
      </c>
      <c r="B5479" t="s">
        <v>18188</v>
      </c>
      <c r="C5479" t="s">
        <v>10461</v>
      </c>
      <c r="D5479" t="s">
        <v>17308</v>
      </c>
      <c r="E5479" t="s">
        <v>19511</v>
      </c>
      <c r="F5479" t="s">
        <v>19511</v>
      </c>
      <c r="G5479" t="s">
        <v>7164</v>
      </c>
    </row>
    <row r="5480" spans="1:7" x14ac:dyDescent="0.2">
      <c r="A5480" t="s">
        <v>8582</v>
      </c>
      <c r="B5480" t="s">
        <v>18189</v>
      </c>
      <c r="C5480" t="s">
        <v>13843</v>
      </c>
      <c r="D5480" t="s">
        <v>17308</v>
      </c>
      <c r="E5480" t="s">
        <v>19511</v>
      </c>
      <c r="F5480" t="s">
        <v>19511</v>
      </c>
      <c r="G5480" t="s">
        <v>19511</v>
      </c>
    </row>
    <row r="5481" spans="1:7" x14ac:dyDescent="0.2">
      <c r="A5481" t="s">
        <v>8582</v>
      </c>
      <c r="B5481" t="s">
        <v>18190</v>
      </c>
      <c r="C5481" t="s">
        <v>18191</v>
      </c>
      <c r="D5481" t="s">
        <v>17308</v>
      </c>
      <c r="E5481" t="s">
        <v>19511</v>
      </c>
      <c r="F5481" t="s">
        <v>19511</v>
      </c>
      <c r="G5481" t="s">
        <v>7165</v>
      </c>
    </row>
    <row r="5482" spans="1:7" x14ac:dyDescent="0.2">
      <c r="A5482" t="s">
        <v>8582</v>
      </c>
      <c r="B5482" t="s">
        <v>18192</v>
      </c>
      <c r="C5482" t="s">
        <v>10492</v>
      </c>
      <c r="D5482" t="s">
        <v>17308</v>
      </c>
      <c r="E5482" t="s">
        <v>19511</v>
      </c>
      <c r="F5482" t="s">
        <v>19511</v>
      </c>
      <c r="G5482" t="s">
        <v>19511</v>
      </c>
    </row>
    <row r="5483" spans="1:7" x14ac:dyDescent="0.2">
      <c r="A5483" t="s">
        <v>8582</v>
      </c>
      <c r="B5483" t="s">
        <v>18193</v>
      </c>
      <c r="C5483" t="s">
        <v>10511</v>
      </c>
      <c r="D5483" t="s">
        <v>17308</v>
      </c>
      <c r="E5483" t="s">
        <v>19511</v>
      </c>
      <c r="F5483" t="s">
        <v>19511</v>
      </c>
      <c r="G5483" t="s">
        <v>19511</v>
      </c>
    </row>
    <row r="5484" spans="1:7" x14ac:dyDescent="0.2">
      <c r="A5484" t="s">
        <v>8582</v>
      </c>
      <c r="B5484" t="s">
        <v>18194</v>
      </c>
      <c r="C5484" t="s">
        <v>18195</v>
      </c>
      <c r="D5484" t="s">
        <v>17308</v>
      </c>
      <c r="E5484" t="s">
        <v>19511</v>
      </c>
      <c r="F5484" t="s">
        <v>19511</v>
      </c>
      <c r="G5484" t="s">
        <v>19511</v>
      </c>
    </row>
    <row r="5485" spans="1:7" x14ac:dyDescent="0.2">
      <c r="A5485" t="s">
        <v>8582</v>
      </c>
      <c r="B5485" t="s">
        <v>15621</v>
      </c>
      <c r="C5485" t="s">
        <v>19511</v>
      </c>
      <c r="D5485" t="s">
        <v>17308</v>
      </c>
      <c r="E5485" t="s">
        <v>19511</v>
      </c>
      <c r="F5485" t="s">
        <v>19511</v>
      </c>
      <c r="G5485" t="s">
        <v>19511</v>
      </c>
    </row>
    <row r="5486" spans="1:7" x14ac:dyDescent="0.2">
      <c r="A5486" t="s">
        <v>8582</v>
      </c>
      <c r="B5486" t="s">
        <v>17118</v>
      </c>
      <c r="C5486" t="s">
        <v>18196</v>
      </c>
      <c r="D5486" t="s">
        <v>17308</v>
      </c>
      <c r="E5486" t="s">
        <v>19511</v>
      </c>
      <c r="F5486" t="s">
        <v>7166</v>
      </c>
      <c r="G5486" t="s">
        <v>19511</v>
      </c>
    </row>
    <row r="5487" spans="1:7" x14ac:dyDescent="0.2">
      <c r="A5487" t="s">
        <v>8582</v>
      </c>
      <c r="B5487" t="s">
        <v>18197</v>
      </c>
      <c r="C5487" t="s">
        <v>19511</v>
      </c>
      <c r="D5487" t="s">
        <v>17308</v>
      </c>
      <c r="E5487" t="s">
        <v>19511</v>
      </c>
      <c r="F5487" t="s">
        <v>19511</v>
      </c>
      <c r="G5487" t="s">
        <v>19511</v>
      </c>
    </row>
    <row r="5488" spans="1:7" x14ac:dyDescent="0.2">
      <c r="A5488" t="s">
        <v>8582</v>
      </c>
      <c r="B5488" t="s">
        <v>18198</v>
      </c>
      <c r="C5488" t="s">
        <v>18199</v>
      </c>
      <c r="D5488" t="s">
        <v>17308</v>
      </c>
      <c r="E5488" t="s">
        <v>19511</v>
      </c>
      <c r="F5488" t="s">
        <v>19511</v>
      </c>
      <c r="G5488" t="s">
        <v>19511</v>
      </c>
    </row>
    <row r="5489" spans="1:7" x14ac:dyDescent="0.2">
      <c r="A5489" t="s">
        <v>8582</v>
      </c>
      <c r="B5489" t="s">
        <v>18200</v>
      </c>
      <c r="C5489" t="s">
        <v>18201</v>
      </c>
      <c r="D5489" t="s">
        <v>17308</v>
      </c>
      <c r="E5489" t="s">
        <v>18003</v>
      </c>
      <c r="F5489" t="s">
        <v>19511</v>
      </c>
      <c r="G5489" t="s">
        <v>7167</v>
      </c>
    </row>
    <row r="5490" spans="1:7" x14ac:dyDescent="0.2">
      <c r="A5490" t="s">
        <v>8582</v>
      </c>
      <c r="B5490" t="s">
        <v>18202</v>
      </c>
      <c r="C5490" t="s">
        <v>18203</v>
      </c>
      <c r="D5490" t="s">
        <v>17308</v>
      </c>
      <c r="E5490" t="s">
        <v>18012</v>
      </c>
      <c r="F5490" t="s">
        <v>19511</v>
      </c>
      <c r="G5490" t="s">
        <v>19511</v>
      </c>
    </row>
    <row r="5491" spans="1:7" x14ac:dyDescent="0.2">
      <c r="A5491" t="s">
        <v>8582</v>
      </c>
      <c r="B5491" t="s">
        <v>9905</v>
      </c>
      <c r="C5491" t="s">
        <v>7168</v>
      </c>
      <c r="D5491" t="s">
        <v>17308</v>
      </c>
      <c r="E5491" t="s">
        <v>19511</v>
      </c>
      <c r="F5491" t="s">
        <v>7170</v>
      </c>
      <c r="G5491" t="s">
        <v>7169</v>
      </c>
    </row>
    <row r="5492" spans="1:7" x14ac:dyDescent="0.2">
      <c r="A5492" t="s">
        <v>8582</v>
      </c>
      <c r="B5492" t="s">
        <v>18204</v>
      </c>
      <c r="C5492" t="s">
        <v>18205</v>
      </c>
      <c r="D5492" t="s">
        <v>17308</v>
      </c>
      <c r="E5492" t="s">
        <v>19511</v>
      </c>
      <c r="F5492" t="s">
        <v>19511</v>
      </c>
      <c r="G5492" t="s">
        <v>19511</v>
      </c>
    </row>
    <row r="5493" spans="1:7" x14ac:dyDescent="0.2">
      <c r="A5493" t="s">
        <v>8582</v>
      </c>
      <c r="B5493" t="s">
        <v>18206</v>
      </c>
      <c r="C5493" t="s">
        <v>19511</v>
      </c>
      <c r="D5493" t="s">
        <v>17308</v>
      </c>
      <c r="E5493" t="s">
        <v>17308</v>
      </c>
      <c r="F5493" t="s">
        <v>7171</v>
      </c>
      <c r="G5493" t="s">
        <v>19511</v>
      </c>
    </row>
    <row r="5494" spans="1:7" x14ac:dyDescent="0.2">
      <c r="A5494" t="s">
        <v>8582</v>
      </c>
      <c r="B5494" t="s">
        <v>18207</v>
      </c>
      <c r="C5494" t="s">
        <v>18208</v>
      </c>
      <c r="D5494" t="s">
        <v>17308</v>
      </c>
      <c r="E5494" t="s">
        <v>19511</v>
      </c>
      <c r="F5494" t="s">
        <v>19511</v>
      </c>
      <c r="G5494" t="s">
        <v>19511</v>
      </c>
    </row>
    <row r="5495" spans="1:7" x14ac:dyDescent="0.2">
      <c r="A5495" t="s">
        <v>8582</v>
      </c>
      <c r="B5495" t="s">
        <v>18209</v>
      </c>
      <c r="C5495" t="s">
        <v>19511</v>
      </c>
      <c r="D5495" t="s">
        <v>17308</v>
      </c>
      <c r="E5495" t="s">
        <v>19511</v>
      </c>
      <c r="F5495" t="s">
        <v>19511</v>
      </c>
      <c r="G5495" t="s">
        <v>19511</v>
      </c>
    </row>
    <row r="5496" spans="1:7" x14ac:dyDescent="0.2">
      <c r="A5496" t="s">
        <v>8582</v>
      </c>
      <c r="B5496" t="s">
        <v>12969</v>
      </c>
      <c r="C5496" t="s">
        <v>18210</v>
      </c>
      <c r="D5496" t="s">
        <v>17308</v>
      </c>
      <c r="E5496" t="s">
        <v>17308</v>
      </c>
      <c r="F5496" t="s">
        <v>19511</v>
      </c>
      <c r="G5496" t="s">
        <v>7172</v>
      </c>
    </row>
    <row r="5497" spans="1:7" x14ac:dyDescent="0.2">
      <c r="A5497" t="s">
        <v>8285</v>
      </c>
      <c r="B5497" t="s">
        <v>18211</v>
      </c>
      <c r="C5497" t="s">
        <v>18212</v>
      </c>
      <c r="D5497" t="s">
        <v>17308</v>
      </c>
      <c r="E5497" t="s">
        <v>17308</v>
      </c>
      <c r="F5497" t="s">
        <v>7173</v>
      </c>
      <c r="G5497" t="s">
        <v>7174</v>
      </c>
    </row>
    <row r="5498" spans="1:7" x14ac:dyDescent="0.2">
      <c r="A5498" t="s">
        <v>8285</v>
      </c>
      <c r="B5498" t="s">
        <v>18213</v>
      </c>
      <c r="C5498" t="s">
        <v>18214</v>
      </c>
      <c r="D5498" t="s">
        <v>17308</v>
      </c>
      <c r="E5498" t="s">
        <v>17308</v>
      </c>
      <c r="F5498" t="s">
        <v>7175</v>
      </c>
      <c r="G5498" t="s">
        <v>7176</v>
      </c>
    </row>
    <row r="5499" spans="1:7" x14ac:dyDescent="0.2">
      <c r="A5499" t="s">
        <v>8285</v>
      </c>
      <c r="B5499" t="s">
        <v>18215</v>
      </c>
      <c r="C5499" t="s">
        <v>18216</v>
      </c>
      <c r="D5499" t="s">
        <v>17308</v>
      </c>
      <c r="E5499" t="s">
        <v>17308</v>
      </c>
      <c r="F5499" t="s">
        <v>19511</v>
      </c>
      <c r="G5499" t="s">
        <v>7177</v>
      </c>
    </row>
    <row r="5500" spans="1:7" x14ac:dyDescent="0.2">
      <c r="A5500" t="s">
        <v>8216</v>
      </c>
      <c r="B5500" t="s">
        <v>18217</v>
      </c>
      <c r="C5500" t="s">
        <v>18218</v>
      </c>
      <c r="D5500" t="s">
        <v>17308</v>
      </c>
      <c r="E5500" t="s">
        <v>17308</v>
      </c>
      <c r="F5500" t="s">
        <v>7178</v>
      </c>
      <c r="G5500" t="s">
        <v>7179</v>
      </c>
    </row>
    <row r="5501" spans="1:7" x14ac:dyDescent="0.2">
      <c r="A5501" t="s">
        <v>8216</v>
      </c>
      <c r="B5501" t="s">
        <v>18136</v>
      </c>
      <c r="C5501" t="s">
        <v>18219</v>
      </c>
      <c r="D5501" t="s">
        <v>17308</v>
      </c>
      <c r="E5501" t="s">
        <v>17308</v>
      </c>
      <c r="F5501" t="s">
        <v>7134</v>
      </c>
      <c r="G5501" t="s">
        <v>7133</v>
      </c>
    </row>
    <row r="5502" spans="1:7" x14ac:dyDescent="0.2">
      <c r="A5502" t="s">
        <v>8216</v>
      </c>
      <c r="B5502" t="s">
        <v>18220</v>
      </c>
      <c r="C5502" t="s">
        <v>18221</v>
      </c>
      <c r="D5502" t="s">
        <v>17308</v>
      </c>
      <c r="E5502" t="s">
        <v>17308</v>
      </c>
      <c r="F5502" t="s">
        <v>7180</v>
      </c>
      <c r="G5502" t="s">
        <v>7181</v>
      </c>
    </row>
    <row r="5503" spans="1:7" x14ac:dyDescent="0.2">
      <c r="A5503" t="s">
        <v>8216</v>
      </c>
      <c r="B5503" t="s">
        <v>18222</v>
      </c>
      <c r="C5503" t="s">
        <v>18223</v>
      </c>
      <c r="D5503" t="s">
        <v>17308</v>
      </c>
      <c r="E5503" t="s">
        <v>17308</v>
      </c>
      <c r="F5503" t="s">
        <v>7171</v>
      </c>
      <c r="G5503" t="s">
        <v>7182</v>
      </c>
    </row>
    <row r="5504" spans="1:7" x14ac:dyDescent="0.2">
      <c r="A5504" t="s">
        <v>8216</v>
      </c>
      <c r="B5504" t="s">
        <v>18224</v>
      </c>
      <c r="C5504" t="s">
        <v>18225</v>
      </c>
      <c r="D5504" t="s">
        <v>17308</v>
      </c>
      <c r="E5504" t="s">
        <v>17308</v>
      </c>
      <c r="F5504" t="s">
        <v>19511</v>
      </c>
      <c r="G5504" t="s">
        <v>19511</v>
      </c>
    </row>
    <row r="5505" spans="1:7" x14ac:dyDescent="0.2">
      <c r="A5505" t="s">
        <v>8216</v>
      </c>
      <c r="B5505" t="s">
        <v>18226</v>
      </c>
      <c r="C5505" t="s">
        <v>18227</v>
      </c>
      <c r="D5505" t="s">
        <v>17308</v>
      </c>
      <c r="E5505" t="s">
        <v>18012</v>
      </c>
      <c r="F5505" t="s">
        <v>19511</v>
      </c>
      <c r="G5505" t="s">
        <v>7183</v>
      </c>
    </row>
    <row r="5506" spans="1:7" x14ac:dyDescent="0.2">
      <c r="A5506" t="s">
        <v>8216</v>
      </c>
      <c r="B5506" t="s">
        <v>18228</v>
      </c>
      <c r="C5506" t="s">
        <v>18229</v>
      </c>
      <c r="D5506" t="s">
        <v>17308</v>
      </c>
      <c r="E5506" t="s">
        <v>17308</v>
      </c>
      <c r="F5506" t="s">
        <v>7115</v>
      </c>
      <c r="G5506" t="s">
        <v>7114</v>
      </c>
    </row>
    <row r="5507" spans="1:7" x14ac:dyDescent="0.2">
      <c r="A5507" t="s">
        <v>8216</v>
      </c>
      <c r="B5507" t="s">
        <v>18230</v>
      </c>
      <c r="C5507" t="s">
        <v>18231</v>
      </c>
      <c r="D5507" t="s">
        <v>17308</v>
      </c>
      <c r="E5507" t="s">
        <v>17308</v>
      </c>
      <c r="F5507" t="s">
        <v>19511</v>
      </c>
      <c r="G5507" t="s">
        <v>7184</v>
      </c>
    </row>
    <row r="5508" spans="1:7" x14ac:dyDescent="0.2">
      <c r="A5508" t="s">
        <v>8216</v>
      </c>
      <c r="B5508" t="s">
        <v>18232</v>
      </c>
      <c r="C5508" t="s">
        <v>18233</v>
      </c>
      <c r="D5508" t="s">
        <v>17308</v>
      </c>
      <c r="E5508" t="s">
        <v>17308</v>
      </c>
      <c r="F5508" t="s">
        <v>7185</v>
      </c>
      <c r="G5508" t="s">
        <v>7091</v>
      </c>
    </row>
    <row r="5509" spans="1:7" x14ac:dyDescent="0.2">
      <c r="A5509" t="s">
        <v>8216</v>
      </c>
      <c r="B5509" t="s">
        <v>18234</v>
      </c>
      <c r="C5509" t="s">
        <v>18235</v>
      </c>
      <c r="D5509" t="s">
        <v>17308</v>
      </c>
      <c r="E5509" t="s">
        <v>17308</v>
      </c>
      <c r="F5509" t="s">
        <v>7186</v>
      </c>
      <c r="G5509" t="s">
        <v>7187</v>
      </c>
    </row>
    <row r="5510" spans="1:7" x14ac:dyDescent="0.2">
      <c r="A5510" t="s">
        <v>8523</v>
      </c>
      <c r="B5510" t="s">
        <v>18236</v>
      </c>
      <c r="C5510" t="s">
        <v>18237</v>
      </c>
      <c r="D5510" t="s">
        <v>17308</v>
      </c>
      <c r="E5510" t="s">
        <v>17308</v>
      </c>
      <c r="F5510" t="s">
        <v>19511</v>
      </c>
      <c r="G5510" t="s">
        <v>7188</v>
      </c>
    </row>
    <row r="5511" spans="1:7" x14ac:dyDescent="0.2">
      <c r="A5511" t="s">
        <v>8417</v>
      </c>
      <c r="B5511" t="s">
        <v>18238</v>
      </c>
      <c r="C5511" t="s">
        <v>18239</v>
      </c>
      <c r="D5511" t="s">
        <v>17308</v>
      </c>
      <c r="E5511" t="s">
        <v>17308</v>
      </c>
      <c r="F5511" t="s">
        <v>7189</v>
      </c>
      <c r="G5511" t="s">
        <v>7190</v>
      </c>
    </row>
    <row r="5512" spans="1:7" x14ac:dyDescent="0.2">
      <c r="A5512" t="s">
        <v>8417</v>
      </c>
      <c r="B5512" t="s">
        <v>18240</v>
      </c>
      <c r="C5512" t="s">
        <v>18241</v>
      </c>
      <c r="D5512" t="s">
        <v>17308</v>
      </c>
      <c r="E5512" t="s">
        <v>17308</v>
      </c>
      <c r="F5512" t="s">
        <v>7191</v>
      </c>
      <c r="G5512" t="s">
        <v>7192</v>
      </c>
    </row>
    <row r="5513" spans="1:7" x14ac:dyDescent="0.2">
      <c r="A5513" t="s">
        <v>8417</v>
      </c>
      <c r="B5513" t="s">
        <v>10384</v>
      </c>
      <c r="C5513" t="s">
        <v>18242</v>
      </c>
      <c r="D5513" t="s">
        <v>17308</v>
      </c>
      <c r="E5513" t="s">
        <v>17308</v>
      </c>
      <c r="F5513" t="s">
        <v>7125</v>
      </c>
      <c r="G5513" t="s">
        <v>7109</v>
      </c>
    </row>
    <row r="5514" spans="1:7" x14ac:dyDescent="0.2">
      <c r="A5514" t="s">
        <v>8216</v>
      </c>
      <c r="B5514" t="s">
        <v>18243</v>
      </c>
      <c r="C5514" t="s">
        <v>18244</v>
      </c>
      <c r="D5514" t="s">
        <v>17308</v>
      </c>
      <c r="E5514" t="s">
        <v>17308</v>
      </c>
      <c r="F5514" t="s">
        <v>7125</v>
      </c>
      <c r="G5514" t="s">
        <v>7109</v>
      </c>
    </row>
    <row r="5515" spans="1:7" x14ac:dyDescent="0.2">
      <c r="A5515" t="s">
        <v>8417</v>
      </c>
      <c r="B5515" t="s">
        <v>18245</v>
      </c>
      <c r="C5515" t="s">
        <v>18246</v>
      </c>
      <c r="D5515" t="s">
        <v>17308</v>
      </c>
      <c r="E5515" t="s">
        <v>17308</v>
      </c>
      <c r="F5515" t="s">
        <v>7189</v>
      </c>
      <c r="G5515" t="s">
        <v>7179</v>
      </c>
    </row>
    <row r="5516" spans="1:7" x14ac:dyDescent="0.2">
      <c r="A5516" t="s">
        <v>8417</v>
      </c>
      <c r="B5516" t="s">
        <v>18247</v>
      </c>
      <c r="C5516" t="s">
        <v>18237</v>
      </c>
      <c r="D5516" t="s">
        <v>17308</v>
      </c>
      <c r="E5516" t="s">
        <v>17308</v>
      </c>
      <c r="F5516" t="s">
        <v>19511</v>
      </c>
      <c r="G5516" t="s">
        <v>7188</v>
      </c>
    </row>
    <row r="5517" spans="1:7" x14ac:dyDescent="0.2">
      <c r="A5517" t="s">
        <v>8177</v>
      </c>
      <c r="B5517" t="s">
        <v>18248</v>
      </c>
      <c r="C5517" t="s">
        <v>7193</v>
      </c>
      <c r="D5517" t="s">
        <v>17308</v>
      </c>
      <c r="E5517" t="s">
        <v>17308</v>
      </c>
      <c r="F5517" t="s">
        <v>7194</v>
      </c>
      <c r="G5517" t="s">
        <v>7195</v>
      </c>
    </row>
    <row r="5518" spans="1:7" x14ac:dyDescent="0.2">
      <c r="A5518" t="s">
        <v>8177</v>
      </c>
      <c r="B5518" t="s">
        <v>18249</v>
      </c>
      <c r="C5518" t="s">
        <v>18250</v>
      </c>
      <c r="D5518" t="s">
        <v>17308</v>
      </c>
      <c r="E5518" t="s">
        <v>17308</v>
      </c>
      <c r="F5518" t="s">
        <v>7196</v>
      </c>
      <c r="G5518" t="s">
        <v>7197</v>
      </c>
    </row>
    <row r="5519" spans="1:7" x14ac:dyDescent="0.2">
      <c r="A5519" t="s">
        <v>8177</v>
      </c>
      <c r="B5519" t="s">
        <v>8865</v>
      </c>
      <c r="C5519" t="s">
        <v>18251</v>
      </c>
      <c r="D5519" t="s">
        <v>17308</v>
      </c>
      <c r="E5519" t="s">
        <v>17308</v>
      </c>
      <c r="F5519" t="s">
        <v>7198</v>
      </c>
      <c r="G5519" t="s">
        <v>7199</v>
      </c>
    </row>
    <row r="5520" spans="1:7" x14ac:dyDescent="0.2">
      <c r="A5520" t="s">
        <v>8177</v>
      </c>
      <c r="B5520" t="s">
        <v>8948</v>
      </c>
      <c r="C5520" t="s">
        <v>18233</v>
      </c>
      <c r="D5520" t="s">
        <v>17308</v>
      </c>
      <c r="E5520" t="s">
        <v>17308</v>
      </c>
      <c r="F5520" t="s">
        <v>7200</v>
      </c>
      <c r="G5520" t="s">
        <v>7091</v>
      </c>
    </row>
    <row r="5521" spans="1:7" x14ac:dyDescent="0.2">
      <c r="A5521" t="s">
        <v>8177</v>
      </c>
      <c r="B5521" t="s">
        <v>18252</v>
      </c>
      <c r="C5521" t="s">
        <v>18253</v>
      </c>
      <c r="D5521" t="s">
        <v>17308</v>
      </c>
      <c r="E5521" t="s">
        <v>17308</v>
      </c>
      <c r="F5521" t="s">
        <v>7201</v>
      </c>
      <c r="G5521" t="s">
        <v>7202</v>
      </c>
    </row>
    <row r="5522" spans="1:7" x14ac:dyDescent="0.2">
      <c r="A5522" t="s">
        <v>8177</v>
      </c>
      <c r="B5522" t="s">
        <v>18254</v>
      </c>
      <c r="C5522" t="s">
        <v>18255</v>
      </c>
      <c r="D5522" t="s">
        <v>17308</v>
      </c>
      <c r="E5522" t="s">
        <v>17308</v>
      </c>
      <c r="F5522" t="s">
        <v>7203</v>
      </c>
      <c r="G5522" t="s">
        <v>7204</v>
      </c>
    </row>
    <row r="5523" spans="1:7" x14ac:dyDescent="0.2">
      <c r="A5523" t="s">
        <v>8177</v>
      </c>
      <c r="B5523" t="s">
        <v>14873</v>
      </c>
      <c r="C5523" t="s">
        <v>18256</v>
      </c>
      <c r="D5523" t="s">
        <v>17308</v>
      </c>
      <c r="E5523" t="s">
        <v>17308</v>
      </c>
      <c r="F5523" t="s">
        <v>7113</v>
      </c>
      <c r="G5523" t="s">
        <v>7112</v>
      </c>
    </row>
    <row r="5524" spans="1:7" x14ac:dyDescent="0.2">
      <c r="A5524" t="s">
        <v>8177</v>
      </c>
      <c r="B5524" t="s">
        <v>9460</v>
      </c>
      <c r="C5524" t="s">
        <v>18257</v>
      </c>
      <c r="D5524" t="s">
        <v>17308</v>
      </c>
      <c r="E5524" t="s">
        <v>17308</v>
      </c>
      <c r="F5524" t="s">
        <v>7205</v>
      </c>
      <c r="G5524" t="s">
        <v>7206</v>
      </c>
    </row>
    <row r="5525" spans="1:7" x14ac:dyDescent="0.2">
      <c r="A5525" t="s">
        <v>8177</v>
      </c>
      <c r="B5525" t="s">
        <v>18258</v>
      </c>
      <c r="C5525" t="s">
        <v>18259</v>
      </c>
      <c r="D5525" t="s">
        <v>17308</v>
      </c>
      <c r="E5525" t="s">
        <v>17308</v>
      </c>
      <c r="F5525" t="s">
        <v>7207</v>
      </c>
      <c r="G5525" t="s">
        <v>7208</v>
      </c>
    </row>
    <row r="5526" spans="1:7" x14ac:dyDescent="0.2">
      <c r="A5526" t="s">
        <v>8177</v>
      </c>
      <c r="B5526" t="s">
        <v>18260</v>
      </c>
      <c r="C5526" t="s">
        <v>18261</v>
      </c>
      <c r="D5526" t="s">
        <v>17308</v>
      </c>
      <c r="E5526" t="s">
        <v>17308</v>
      </c>
      <c r="F5526" t="s">
        <v>7209</v>
      </c>
      <c r="G5526" t="s">
        <v>7210</v>
      </c>
    </row>
    <row r="5527" spans="1:7" x14ac:dyDescent="0.2">
      <c r="A5527" t="s">
        <v>8177</v>
      </c>
      <c r="B5527" t="s">
        <v>10413</v>
      </c>
      <c r="C5527" t="s">
        <v>18262</v>
      </c>
      <c r="D5527" t="s">
        <v>17308</v>
      </c>
      <c r="E5527" t="s">
        <v>17308</v>
      </c>
      <c r="F5527" t="s">
        <v>7211</v>
      </c>
      <c r="G5527" t="s">
        <v>7212</v>
      </c>
    </row>
    <row r="5528" spans="1:7" x14ac:dyDescent="0.2">
      <c r="A5528" t="s">
        <v>8177</v>
      </c>
      <c r="B5528" t="s">
        <v>18263</v>
      </c>
      <c r="C5528" t="s">
        <v>18264</v>
      </c>
      <c r="D5528" t="s">
        <v>17308</v>
      </c>
      <c r="E5528" t="s">
        <v>17308</v>
      </c>
      <c r="F5528" t="s">
        <v>7213</v>
      </c>
      <c r="G5528" t="s">
        <v>7214</v>
      </c>
    </row>
    <row r="5529" spans="1:7" x14ac:dyDescent="0.2">
      <c r="A5529" t="s">
        <v>8177</v>
      </c>
      <c r="B5529" t="s">
        <v>18265</v>
      </c>
      <c r="C5529" t="s">
        <v>18266</v>
      </c>
      <c r="D5529" t="s">
        <v>17308</v>
      </c>
      <c r="E5529" t="s">
        <v>17308</v>
      </c>
      <c r="F5529" t="s">
        <v>7215</v>
      </c>
      <c r="G5529" t="s">
        <v>7216</v>
      </c>
    </row>
    <row r="5530" spans="1:7" x14ac:dyDescent="0.2">
      <c r="A5530" t="s">
        <v>8177</v>
      </c>
      <c r="B5530" t="s">
        <v>8942</v>
      </c>
      <c r="C5530" t="s">
        <v>18267</v>
      </c>
      <c r="D5530" t="s">
        <v>17308</v>
      </c>
      <c r="E5530" t="s">
        <v>17308</v>
      </c>
      <c r="F5530" t="s">
        <v>7217</v>
      </c>
      <c r="G5530" t="s">
        <v>7218</v>
      </c>
    </row>
    <row r="5531" spans="1:7" x14ac:dyDescent="0.2">
      <c r="A5531" t="s">
        <v>8177</v>
      </c>
      <c r="B5531" t="s">
        <v>18268</v>
      </c>
      <c r="C5531" t="s">
        <v>18269</v>
      </c>
      <c r="D5531" t="s">
        <v>17308</v>
      </c>
      <c r="E5531" t="s">
        <v>17308</v>
      </c>
      <c r="F5531" t="s">
        <v>7219</v>
      </c>
      <c r="G5531" t="s">
        <v>7220</v>
      </c>
    </row>
    <row r="5532" spans="1:7" x14ac:dyDescent="0.2">
      <c r="A5532" t="s">
        <v>8177</v>
      </c>
      <c r="B5532" t="s">
        <v>18270</v>
      </c>
      <c r="C5532" t="s">
        <v>7221</v>
      </c>
      <c r="D5532" t="s">
        <v>17308</v>
      </c>
      <c r="E5532" t="s">
        <v>17308</v>
      </c>
      <c r="F5532" t="s">
        <v>7222</v>
      </c>
      <c r="G5532" t="s">
        <v>7223</v>
      </c>
    </row>
    <row r="5533" spans="1:7" x14ac:dyDescent="0.2">
      <c r="A5533" t="s">
        <v>8177</v>
      </c>
      <c r="B5533" t="s">
        <v>18271</v>
      </c>
      <c r="C5533" t="s">
        <v>18272</v>
      </c>
      <c r="D5533" t="s">
        <v>17308</v>
      </c>
      <c r="E5533" t="s">
        <v>17308</v>
      </c>
      <c r="F5533" t="s">
        <v>7224</v>
      </c>
      <c r="G5533" t="s">
        <v>7225</v>
      </c>
    </row>
    <row r="5534" spans="1:7" x14ac:dyDescent="0.2">
      <c r="A5534" t="s">
        <v>8177</v>
      </c>
      <c r="B5534" t="s">
        <v>18273</v>
      </c>
      <c r="C5534" t="s">
        <v>18274</v>
      </c>
      <c r="D5534" t="s">
        <v>17308</v>
      </c>
      <c r="E5534" t="s">
        <v>17308</v>
      </c>
      <c r="F5534" t="s">
        <v>7226</v>
      </c>
      <c r="G5534" t="s">
        <v>7227</v>
      </c>
    </row>
    <row r="5535" spans="1:7" x14ac:dyDescent="0.2">
      <c r="A5535" t="s">
        <v>8177</v>
      </c>
      <c r="B5535" t="s">
        <v>18275</v>
      </c>
      <c r="C5535" t="s">
        <v>18276</v>
      </c>
      <c r="D5535" t="s">
        <v>17308</v>
      </c>
      <c r="E5535" t="s">
        <v>17308</v>
      </c>
      <c r="F5535" t="s">
        <v>7228</v>
      </c>
      <c r="G5535" t="s">
        <v>7229</v>
      </c>
    </row>
    <row r="5536" spans="1:7" x14ac:dyDescent="0.2">
      <c r="A5536" t="s">
        <v>8177</v>
      </c>
      <c r="B5536" t="s">
        <v>9512</v>
      </c>
      <c r="C5536" t="s">
        <v>18277</v>
      </c>
      <c r="D5536" t="s">
        <v>17308</v>
      </c>
      <c r="E5536" t="s">
        <v>17308</v>
      </c>
      <c r="F5536" t="s">
        <v>7230</v>
      </c>
      <c r="G5536" t="s">
        <v>7231</v>
      </c>
    </row>
    <row r="5537" spans="1:7" x14ac:dyDescent="0.2">
      <c r="A5537" t="s">
        <v>8177</v>
      </c>
      <c r="B5537" t="s">
        <v>18278</v>
      </c>
      <c r="C5537" t="s">
        <v>14634</v>
      </c>
      <c r="D5537" t="s">
        <v>17308</v>
      </c>
      <c r="E5537" t="s">
        <v>17308</v>
      </c>
      <c r="F5537" t="s">
        <v>7232</v>
      </c>
      <c r="G5537" t="s">
        <v>7233</v>
      </c>
    </row>
    <row r="5538" spans="1:7" x14ac:dyDescent="0.2">
      <c r="A5538" t="s">
        <v>8177</v>
      </c>
      <c r="B5538" t="s">
        <v>14862</v>
      </c>
      <c r="C5538" t="s">
        <v>18279</v>
      </c>
      <c r="D5538" t="s">
        <v>17308</v>
      </c>
      <c r="E5538" t="s">
        <v>17308</v>
      </c>
      <c r="F5538" t="s">
        <v>7234</v>
      </c>
      <c r="G5538" t="s">
        <v>7235</v>
      </c>
    </row>
    <row r="5539" spans="1:7" x14ac:dyDescent="0.2">
      <c r="A5539" t="s">
        <v>8177</v>
      </c>
      <c r="B5539" t="s">
        <v>18280</v>
      </c>
      <c r="C5539" t="s">
        <v>18281</v>
      </c>
      <c r="D5539" t="s">
        <v>17308</v>
      </c>
      <c r="E5539" t="s">
        <v>17308</v>
      </c>
      <c r="F5539" t="s">
        <v>7236</v>
      </c>
      <c r="G5539" t="s">
        <v>7093</v>
      </c>
    </row>
    <row r="5540" spans="1:7" x14ac:dyDescent="0.2">
      <c r="A5540" t="s">
        <v>8177</v>
      </c>
      <c r="B5540" t="s">
        <v>10591</v>
      </c>
      <c r="C5540" t="s">
        <v>18282</v>
      </c>
      <c r="D5540" t="s">
        <v>17308</v>
      </c>
      <c r="E5540" t="s">
        <v>17308</v>
      </c>
      <c r="F5540" t="s">
        <v>7237</v>
      </c>
      <c r="G5540" t="s">
        <v>7238</v>
      </c>
    </row>
    <row r="5541" spans="1:7" x14ac:dyDescent="0.2">
      <c r="A5541" t="s">
        <v>8177</v>
      </c>
      <c r="B5541" t="s">
        <v>18283</v>
      </c>
      <c r="C5541" t="s">
        <v>18284</v>
      </c>
      <c r="D5541" t="s">
        <v>17308</v>
      </c>
      <c r="E5541" t="s">
        <v>17308</v>
      </c>
      <c r="F5541" t="s">
        <v>7237</v>
      </c>
      <c r="G5541" t="s">
        <v>7239</v>
      </c>
    </row>
    <row r="5542" spans="1:7" x14ac:dyDescent="0.2">
      <c r="A5542" t="s">
        <v>8177</v>
      </c>
      <c r="B5542" t="s">
        <v>18285</v>
      </c>
      <c r="C5542" t="s">
        <v>18286</v>
      </c>
      <c r="D5542" t="s">
        <v>17308</v>
      </c>
      <c r="E5542" t="s">
        <v>17308</v>
      </c>
      <c r="F5542" t="s">
        <v>7240</v>
      </c>
      <c r="G5542" t="s">
        <v>7241</v>
      </c>
    </row>
    <row r="5543" spans="1:7" x14ac:dyDescent="0.2">
      <c r="A5543" t="s">
        <v>8177</v>
      </c>
      <c r="B5543" t="s">
        <v>18287</v>
      </c>
      <c r="C5543" t="s">
        <v>18157</v>
      </c>
      <c r="D5543" t="s">
        <v>17308</v>
      </c>
      <c r="E5543" t="s">
        <v>17308</v>
      </c>
      <c r="F5543" t="s">
        <v>7097</v>
      </c>
      <c r="G5543" t="s">
        <v>7096</v>
      </c>
    </row>
    <row r="5544" spans="1:7" x14ac:dyDescent="0.2">
      <c r="A5544" t="s">
        <v>8177</v>
      </c>
      <c r="B5544" t="s">
        <v>9290</v>
      </c>
      <c r="C5544" t="s">
        <v>18288</v>
      </c>
      <c r="D5544" t="s">
        <v>17308</v>
      </c>
      <c r="E5544" t="s">
        <v>17308</v>
      </c>
      <c r="F5544" t="s">
        <v>7242</v>
      </c>
      <c r="G5544" t="s">
        <v>7243</v>
      </c>
    </row>
    <row r="5545" spans="1:7" x14ac:dyDescent="0.2">
      <c r="A5545" t="s">
        <v>8177</v>
      </c>
      <c r="B5545" t="s">
        <v>18289</v>
      </c>
      <c r="C5545" t="s">
        <v>18290</v>
      </c>
      <c r="D5545" t="s">
        <v>17308</v>
      </c>
      <c r="E5545" t="s">
        <v>17308</v>
      </c>
      <c r="F5545" t="s">
        <v>7244</v>
      </c>
      <c r="G5545" t="s">
        <v>7245</v>
      </c>
    </row>
    <row r="5546" spans="1:7" x14ac:dyDescent="0.2">
      <c r="A5546" t="s">
        <v>8177</v>
      </c>
      <c r="B5546" t="s">
        <v>18291</v>
      </c>
      <c r="C5546" t="s">
        <v>18292</v>
      </c>
      <c r="D5546" t="s">
        <v>17308</v>
      </c>
      <c r="E5546" t="s">
        <v>17308</v>
      </c>
      <c r="F5546" t="s">
        <v>7127</v>
      </c>
      <c r="G5546" t="s">
        <v>7126</v>
      </c>
    </row>
    <row r="5547" spans="1:7" x14ac:dyDescent="0.2">
      <c r="A5547" t="s">
        <v>8177</v>
      </c>
      <c r="B5547" t="s">
        <v>18293</v>
      </c>
      <c r="C5547" t="s">
        <v>18294</v>
      </c>
      <c r="D5547" t="s">
        <v>17308</v>
      </c>
      <c r="E5547" t="s">
        <v>17308</v>
      </c>
      <c r="F5547" t="s">
        <v>7067</v>
      </c>
      <c r="G5547" t="s">
        <v>7068</v>
      </c>
    </row>
    <row r="5548" spans="1:7" x14ac:dyDescent="0.2">
      <c r="A5548" t="s">
        <v>8417</v>
      </c>
      <c r="B5548" t="s">
        <v>18295</v>
      </c>
      <c r="C5548" t="s">
        <v>7246</v>
      </c>
      <c r="D5548" t="s">
        <v>17308</v>
      </c>
      <c r="E5548" t="s">
        <v>17308</v>
      </c>
      <c r="F5548" t="s">
        <v>7247</v>
      </c>
      <c r="G5548" t="s">
        <v>7248</v>
      </c>
    </row>
    <row r="5549" spans="1:7" x14ac:dyDescent="0.2">
      <c r="A5549" t="s">
        <v>8177</v>
      </c>
      <c r="B5549" t="s">
        <v>18296</v>
      </c>
      <c r="C5549" t="s">
        <v>18297</v>
      </c>
      <c r="D5549" t="s">
        <v>17308</v>
      </c>
      <c r="E5549" t="s">
        <v>17308</v>
      </c>
      <c r="F5549" t="s">
        <v>7249</v>
      </c>
      <c r="G5549" t="s">
        <v>7250</v>
      </c>
    </row>
    <row r="5550" spans="1:7" x14ac:dyDescent="0.2">
      <c r="A5550" t="s">
        <v>8177</v>
      </c>
      <c r="B5550" t="s">
        <v>18298</v>
      </c>
      <c r="C5550" t="s">
        <v>18299</v>
      </c>
      <c r="D5550" t="s">
        <v>17308</v>
      </c>
      <c r="E5550" t="s">
        <v>17308</v>
      </c>
      <c r="F5550" t="s">
        <v>7251</v>
      </c>
      <c r="G5550" t="s">
        <v>7252</v>
      </c>
    </row>
    <row r="5551" spans="1:7" x14ac:dyDescent="0.2">
      <c r="A5551" t="s">
        <v>8177</v>
      </c>
      <c r="B5551" t="s">
        <v>18300</v>
      </c>
      <c r="C5551" t="s">
        <v>18301</v>
      </c>
      <c r="D5551" t="s">
        <v>17308</v>
      </c>
      <c r="E5551" t="s">
        <v>17308</v>
      </c>
      <c r="F5551" t="s">
        <v>7253</v>
      </c>
      <c r="G5551" t="s">
        <v>7254</v>
      </c>
    </row>
    <row r="5552" spans="1:7" x14ac:dyDescent="0.2">
      <c r="A5552" t="s">
        <v>8177</v>
      </c>
      <c r="B5552" t="s">
        <v>18302</v>
      </c>
      <c r="C5552" t="s">
        <v>18303</v>
      </c>
      <c r="D5552" t="s">
        <v>17308</v>
      </c>
      <c r="E5552" t="s">
        <v>17308</v>
      </c>
      <c r="F5552" t="s">
        <v>7107</v>
      </c>
      <c r="G5552" t="s">
        <v>7106</v>
      </c>
    </row>
    <row r="5553" spans="1:7" x14ac:dyDescent="0.2">
      <c r="A5553" t="s">
        <v>8177</v>
      </c>
      <c r="B5553" t="s">
        <v>18304</v>
      </c>
      <c r="C5553" t="s">
        <v>18305</v>
      </c>
      <c r="D5553" t="s">
        <v>17308</v>
      </c>
      <c r="E5553" t="s">
        <v>17308</v>
      </c>
      <c r="F5553" t="s">
        <v>7170</v>
      </c>
      <c r="G5553" t="s">
        <v>7169</v>
      </c>
    </row>
    <row r="5554" spans="1:7" x14ac:dyDescent="0.2">
      <c r="A5554" t="s">
        <v>8177</v>
      </c>
      <c r="B5554" t="s">
        <v>18306</v>
      </c>
      <c r="C5554" t="s">
        <v>18307</v>
      </c>
      <c r="D5554" t="s">
        <v>17308</v>
      </c>
      <c r="E5554" t="s">
        <v>17308</v>
      </c>
      <c r="F5554" t="s">
        <v>7255</v>
      </c>
      <c r="G5554" t="s">
        <v>7256</v>
      </c>
    </row>
    <row r="5555" spans="1:7" x14ac:dyDescent="0.2">
      <c r="A5555" t="s">
        <v>8177</v>
      </c>
      <c r="B5555" t="s">
        <v>18308</v>
      </c>
      <c r="C5555" t="s">
        <v>10607</v>
      </c>
      <c r="D5555" t="s">
        <v>17308</v>
      </c>
      <c r="E5555" t="s">
        <v>17308</v>
      </c>
      <c r="F5555" t="s">
        <v>7257</v>
      </c>
      <c r="G5555" t="s">
        <v>7258</v>
      </c>
    </row>
    <row r="5556" spans="1:7" x14ac:dyDescent="0.2">
      <c r="A5556" t="s">
        <v>8177</v>
      </c>
      <c r="B5556" t="s">
        <v>18309</v>
      </c>
      <c r="C5556" t="s">
        <v>18310</v>
      </c>
      <c r="D5556" t="s">
        <v>17308</v>
      </c>
      <c r="E5556" t="s">
        <v>17308</v>
      </c>
      <c r="F5556" t="s">
        <v>7259</v>
      </c>
      <c r="G5556" t="s">
        <v>7260</v>
      </c>
    </row>
    <row r="5557" spans="1:7" x14ac:dyDescent="0.2">
      <c r="A5557" t="s">
        <v>8177</v>
      </c>
      <c r="B5557" t="s">
        <v>13696</v>
      </c>
      <c r="C5557" t="s">
        <v>7261</v>
      </c>
      <c r="D5557" t="s">
        <v>17308</v>
      </c>
      <c r="E5557" t="s">
        <v>17308</v>
      </c>
      <c r="F5557" t="s">
        <v>7262</v>
      </c>
      <c r="G5557" t="s">
        <v>7263</v>
      </c>
    </row>
    <row r="5558" spans="1:7" x14ac:dyDescent="0.2">
      <c r="A5558" t="s">
        <v>8177</v>
      </c>
      <c r="B5558" t="s">
        <v>18311</v>
      </c>
      <c r="C5558" t="s">
        <v>18312</v>
      </c>
      <c r="D5558" t="s">
        <v>17308</v>
      </c>
      <c r="E5558" t="s">
        <v>17308</v>
      </c>
      <c r="F5558" t="s">
        <v>7111</v>
      </c>
      <c r="G5558" t="s">
        <v>7110</v>
      </c>
    </row>
    <row r="5559" spans="1:7" x14ac:dyDescent="0.2">
      <c r="A5559" t="s">
        <v>8177</v>
      </c>
      <c r="B5559" t="s">
        <v>18313</v>
      </c>
      <c r="C5559" t="s">
        <v>18314</v>
      </c>
      <c r="D5559" t="s">
        <v>17308</v>
      </c>
      <c r="E5559" t="s">
        <v>17308</v>
      </c>
      <c r="F5559" t="s">
        <v>7132</v>
      </c>
      <c r="G5559" t="s">
        <v>7264</v>
      </c>
    </row>
    <row r="5560" spans="1:7" x14ac:dyDescent="0.2">
      <c r="A5560" t="s">
        <v>8177</v>
      </c>
      <c r="B5560" t="s">
        <v>18315</v>
      </c>
      <c r="C5560" t="s">
        <v>18316</v>
      </c>
      <c r="D5560" t="s">
        <v>17308</v>
      </c>
      <c r="E5560" t="s">
        <v>17308</v>
      </c>
      <c r="F5560" t="s">
        <v>19511</v>
      </c>
      <c r="G5560" t="s">
        <v>7265</v>
      </c>
    </row>
    <row r="5561" spans="1:7" x14ac:dyDescent="0.2">
      <c r="A5561" t="s">
        <v>8177</v>
      </c>
      <c r="B5561" t="s">
        <v>18317</v>
      </c>
      <c r="C5561" t="s">
        <v>18318</v>
      </c>
      <c r="D5561" t="s">
        <v>17308</v>
      </c>
      <c r="E5561" t="s">
        <v>17308</v>
      </c>
      <c r="F5561" t="s">
        <v>7054</v>
      </c>
      <c r="G5561" t="s">
        <v>7055</v>
      </c>
    </row>
    <row r="5562" spans="1:7" x14ac:dyDescent="0.2">
      <c r="A5562" t="s">
        <v>8177</v>
      </c>
      <c r="B5562" t="s">
        <v>18319</v>
      </c>
      <c r="C5562" t="s">
        <v>18320</v>
      </c>
      <c r="D5562" t="s">
        <v>17308</v>
      </c>
      <c r="E5562" t="s">
        <v>17308</v>
      </c>
      <c r="F5562" t="s">
        <v>7266</v>
      </c>
      <c r="G5562" t="s">
        <v>7267</v>
      </c>
    </row>
    <row r="5563" spans="1:7" x14ac:dyDescent="0.2">
      <c r="A5563" t="s">
        <v>8177</v>
      </c>
      <c r="B5563" t="s">
        <v>18028</v>
      </c>
      <c r="C5563" t="s">
        <v>18321</v>
      </c>
      <c r="D5563" t="s">
        <v>17308</v>
      </c>
      <c r="E5563" t="s">
        <v>17308</v>
      </c>
      <c r="F5563" t="s">
        <v>7268</v>
      </c>
      <c r="G5563" t="s">
        <v>7269</v>
      </c>
    </row>
    <row r="5564" spans="1:7" x14ac:dyDescent="0.2">
      <c r="A5564" t="s">
        <v>8177</v>
      </c>
      <c r="B5564" t="s">
        <v>13772</v>
      </c>
      <c r="C5564" t="s">
        <v>18322</v>
      </c>
      <c r="D5564" t="s">
        <v>17308</v>
      </c>
      <c r="E5564" t="s">
        <v>17308</v>
      </c>
      <c r="F5564" t="s">
        <v>7270</v>
      </c>
      <c r="G5564" t="s">
        <v>7271</v>
      </c>
    </row>
    <row r="5565" spans="1:7" x14ac:dyDescent="0.2">
      <c r="A5565" t="s">
        <v>8177</v>
      </c>
      <c r="B5565" t="s">
        <v>18323</v>
      </c>
      <c r="C5565" t="s">
        <v>18324</v>
      </c>
      <c r="D5565" t="s">
        <v>17308</v>
      </c>
      <c r="E5565" t="s">
        <v>17308</v>
      </c>
      <c r="F5565" t="s">
        <v>7272</v>
      </c>
      <c r="G5565" t="s">
        <v>7273</v>
      </c>
    </row>
    <row r="5566" spans="1:7" x14ac:dyDescent="0.2">
      <c r="A5566" t="s">
        <v>8177</v>
      </c>
      <c r="B5566" t="s">
        <v>18325</v>
      </c>
      <c r="C5566" t="s">
        <v>18326</v>
      </c>
      <c r="D5566" t="s">
        <v>17308</v>
      </c>
      <c r="E5566" t="s">
        <v>17308</v>
      </c>
      <c r="F5566" t="s">
        <v>7274</v>
      </c>
      <c r="G5566" t="s">
        <v>7275</v>
      </c>
    </row>
    <row r="5567" spans="1:7" x14ac:dyDescent="0.2">
      <c r="A5567" t="s">
        <v>8177</v>
      </c>
      <c r="B5567" t="s">
        <v>18327</v>
      </c>
      <c r="C5567" t="s">
        <v>18328</v>
      </c>
      <c r="D5567" t="s">
        <v>17308</v>
      </c>
      <c r="E5567" t="s">
        <v>17308</v>
      </c>
      <c r="F5567" t="s">
        <v>7276</v>
      </c>
      <c r="G5567" t="s">
        <v>7277</v>
      </c>
    </row>
    <row r="5568" spans="1:7" x14ac:dyDescent="0.2">
      <c r="A5568" t="s">
        <v>8177</v>
      </c>
      <c r="B5568" t="s">
        <v>18329</v>
      </c>
      <c r="C5568" t="s">
        <v>18330</v>
      </c>
      <c r="D5568" t="s">
        <v>17308</v>
      </c>
      <c r="E5568" t="s">
        <v>17308</v>
      </c>
      <c r="F5568" t="s">
        <v>7278</v>
      </c>
      <c r="G5568" t="s">
        <v>7279</v>
      </c>
    </row>
    <row r="5569" spans="1:7" x14ac:dyDescent="0.2">
      <c r="A5569" t="s">
        <v>8177</v>
      </c>
      <c r="B5569" t="s">
        <v>18331</v>
      </c>
      <c r="C5569" t="s">
        <v>18332</v>
      </c>
      <c r="D5569" t="s">
        <v>17308</v>
      </c>
      <c r="E5569" t="s">
        <v>17308</v>
      </c>
      <c r="F5569" t="s">
        <v>7280</v>
      </c>
      <c r="G5569" t="s">
        <v>7281</v>
      </c>
    </row>
    <row r="5570" spans="1:7" x14ac:dyDescent="0.2">
      <c r="A5570" t="s">
        <v>8177</v>
      </c>
      <c r="B5570" t="s">
        <v>18333</v>
      </c>
      <c r="C5570" t="s">
        <v>18334</v>
      </c>
      <c r="D5570" t="s">
        <v>17308</v>
      </c>
      <c r="E5570" t="s">
        <v>17308</v>
      </c>
      <c r="F5570" t="s">
        <v>7282</v>
      </c>
      <c r="G5570" t="s">
        <v>7283</v>
      </c>
    </row>
    <row r="5571" spans="1:7" x14ac:dyDescent="0.2">
      <c r="A5571" t="s">
        <v>8177</v>
      </c>
      <c r="B5571" t="s">
        <v>18335</v>
      </c>
      <c r="C5571" t="s">
        <v>18336</v>
      </c>
      <c r="D5571" t="s">
        <v>17308</v>
      </c>
      <c r="E5571" t="s">
        <v>17308</v>
      </c>
      <c r="F5571" t="s">
        <v>7284</v>
      </c>
      <c r="G5571" t="s">
        <v>7285</v>
      </c>
    </row>
    <row r="5572" spans="1:7" x14ac:dyDescent="0.2">
      <c r="A5572" t="s">
        <v>8177</v>
      </c>
      <c r="B5572" t="s">
        <v>18337</v>
      </c>
      <c r="C5572" t="s">
        <v>18152</v>
      </c>
      <c r="D5572" t="s">
        <v>17308</v>
      </c>
      <c r="E5572" t="s">
        <v>17308</v>
      </c>
      <c r="F5572" t="s">
        <v>7286</v>
      </c>
      <c r="G5572" t="s">
        <v>7287</v>
      </c>
    </row>
    <row r="5573" spans="1:7" x14ac:dyDescent="0.2">
      <c r="A5573" t="s">
        <v>8177</v>
      </c>
      <c r="B5573" t="s">
        <v>18338</v>
      </c>
      <c r="C5573" t="s">
        <v>18339</v>
      </c>
      <c r="D5573" t="s">
        <v>17308</v>
      </c>
      <c r="E5573" t="s">
        <v>17308</v>
      </c>
      <c r="F5573" t="s">
        <v>7288</v>
      </c>
      <c r="G5573" t="s">
        <v>7289</v>
      </c>
    </row>
    <row r="5574" spans="1:7" x14ac:dyDescent="0.2">
      <c r="A5574" t="s">
        <v>8177</v>
      </c>
      <c r="B5574" t="s">
        <v>9905</v>
      </c>
      <c r="C5574" t="s">
        <v>18340</v>
      </c>
      <c r="D5574" t="s">
        <v>17308</v>
      </c>
      <c r="E5574" t="s">
        <v>17308</v>
      </c>
      <c r="F5574" t="s">
        <v>7170</v>
      </c>
      <c r="G5574" t="s">
        <v>7169</v>
      </c>
    </row>
    <row r="5575" spans="1:7" x14ac:dyDescent="0.2">
      <c r="A5575" t="s">
        <v>8177</v>
      </c>
      <c r="B5575" t="s">
        <v>18341</v>
      </c>
      <c r="C5575" t="s">
        <v>18342</v>
      </c>
      <c r="D5575" t="s">
        <v>17308</v>
      </c>
      <c r="E5575" t="s">
        <v>17308</v>
      </c>
      <c r="F5575" t="s">
        <v>7290</v>
      </c>
      <c r="G5575" t="s">
        <v>7291</v>
      </c>
    </row>
    <row r="5576" spans="1:7" x14ac:dyDescent="0.2">
      <c r="A5576" t="s">
        <v>8177</v>
      </c>
      <c r="B5576" t="s">
        <v>18343</v>
      </c>
      <c r="C5576" t="s">
        <v>18344</v>
      </c>
      <c r="D5576" t="s">
        <v>17308</v>
      </c>
      <c r="E5576" t="s">
        <v>17308</v>
      </c>
      <c r="F5576" t="s">
        <v>19511</v>
      </c>
      <c r="G5576" t="s">
        <v>19511</v>
      </c>
    </row>
    <row r="5577" spans="1:7" x14ac:dyDescent="0.2">
      <c r="A5577" t="s">
        <v>8177</v>
      </c>
      <c r="B5577" t="s">
        <v>18345</v>
      </c>
      <c r="C5577" t="s">
        <v>19511</v>
      </c>
      <c r="D5577" t="s">
        <v>17308</v>
      </c>
      <c r="E5577" t="s">
        <v>17308</v>
      </c>
      <c r="F5577" t="s">
        <v>7292</v>
      </c>
      <c r="G5577" t="s">
        <v>7293</v>
      </c>
    </row>
    <row r="5578" spans="1:7" x14ac:dyDescent="0.2">
      <c r="A5578" t="s">
        <v>8177</v>
      </c>
      <c r="B5578" t="s">
        <v>18346</v>
      </c>
      <c r="C5578" t="s">
        <v>18347</v>
      </c>
      <c r="D5578" t="s">
        <v>17308</v>
      </c>
      <c r="E5578" t="s">
        <v>17308</v>
      </c>
      <c r="F5578" t="s">
        <v>7294</v>
      </c>
      <c r="G5578" t="s">
        <v>7295</v>
      </c>
    </row>
    <row r="5579" spans="1:7" x14ac:dyDescent="0.2">
      <c r="A5579" t="s">
        <v>8177</v>
      </c>
      <c r="B5579" t="s">
        <v>18348</v>
      </c>
      <c r="C5579" t="s">
        <v>18349</v>
      </c>
      <c r="D5579" t="s">
        <v>17308</v>
      </c>
      <c r="E5579" t="s">
        <v>17308</v>
      </c>
      <c r="F5579" t="s">
        <v>7296</v>
      </c>
      <c r="G5579" t="s">
        <v>7297</v>
      </c>
    </row>
    <row r="5580" spans="1:7" x14ac:dyDescent="0.2">
      <c r="A5580" t="s">
        <v>8183</v>
      </c>
      <c r="B5580" t="s">
        <v>18350</v>
      </c>
      <c r="C5580" t="s">
        <v>19511</v>
      </c>
      <c r="D5580" t="s">
        <v>17308</v>
      </c>
      <c r="E5580" t="s">
        <v>17308</v>
      </c>
      <c r="F5580" t="s">
        <v>19511</v>
      </c>
      <c r="G5580" t="s">
        <v>7298</v>
      </c>
    </row>
    <row r="5581" spans="1:7" x14ac:dyDescent="0.2">
      <c r="A5581" t="s">
        <v>8183</v>
      </c>
      <c r="B5581" t="s">
        <v>18351</v>
      </c>
      <c r="C5581" t="s">
        <v>18352</v>
      </c>
      <c r="D5581" t="s">
        <v>17308</v>
      </c>
      <c r="E5581" t="s">
        <v>17308</v>
      </c>
      <c r="F5581" t="s">
        <v>19511</v>
      </c>
      <c r="G5581" t="s">
        <v>19511</v>
      </c>
    </row>
    <row r="5582" spans="1:7" x14ac:dyDescent="0.2">
      <c r="A5582" t="s">
        <v>8183</v>
      </c>
      <c r="B5582" t="s">
        <v>18353</v>
      </c>
      <c r="C5582" t="s">
        <v>18352</v>
      </c>
      <c r="D5582" t="s">
        <v>17308</v>
      </c>
      <c r="E5582" t="s">
        <v>17308</v>
      </c>
      <c r="F5582" t="s">
        <v>19511</v>
      </c>
      <c r="G5582" t="s">
        <v>19511</v>
      </c>
    </row>
    <row r="5583" spans="1:7" x14ac:dyDescent="0.2">
      <c r="A5583" t="s">
        <v>8183</v>
      </c>
      <c r="B5583" t="s">
        <v>18354</v>
      </c>
      <c r="C5583" t="s">
        <v>18355</v>
      </c>
      <c r="D5583" t="s">
        <v>17308</v>
      </c>
      <c r="E5583" t="s">
        <v>17308</v>
      </c>
      <c r="F5583" t="s">
        <v>7299</v>
      </c>
      <c r="G5583" t="s">
        <v>7298</v>
      </c>
    </row>
    <row r="5584" spans="1:7" x14ac:dyDescent="0.2">
      <c r="A5584" t="s">
        <v>8186</v>
      </c>
      <c r="B5584" t="s">
        <v>18356</v>
      </c>
      <c r="C5584" t="s">
        <v>18357</v>
      </c>
      <c r="D5584" t="s">
        <v>17308</v>
      </c>
      <c r="E5584" t="s">
        <v>17308</v>
      </c>
      <c r="F5584" t="s">
        <v>7300</v>
      </c>
      <c r="G5584" t="s">
        <v>7301</v>
      </c>
    </row>
    <row r="5585" spans="1:7" x14ac:dyDescent="0.2">
      <c r="A5585" t="s">
        <v>8177</v>
      </c>
      <c r="B5585" t="s">
        <v>18358</v>
      </c>
      <c r="C5585" t="s">
        <v>18359</v>
      </c>
      <c r="D5585" t="s">
        <v>18360</v>
      </c>
      <c r="E5585" t="s">
        <v>18361</v>
      </c>
      <c r="F5585" t="s">
        <v>7302</v>
      </c>
      <c r="G5585" t="s">
        <v>7303</v>
      </c>
    </row>
    <row r="5586" spans="1:7" x14ac:dyDescent="0.2">
      <c r="A5586" t="s">
        <v>8186</v>
      </c>
      <c r="B5586" t="s">
        <v>18362</v>
      </c>
      <c r="C5586" t="s">
        <v>18363</v>
      </c>
      <c r="D5586" t="s">
        <v>18360</v>
      </c>
      <c r="E5586" t="s">
        <v>18360</v>
      </c>
      <c r="F5586" t="s">
        <v>19511</v>
      </c>
      <c r="G5586" t="s">
        <v>19511</v>
      </c>
    </row>
    <row r="5587" spans="1:7" x14ac:dyDescent="0.2">
      <c r="A5587" t="s">
        <v>8177</v>
      </c>
      <c r="B5587" t="s">
        <v>18364</v>
      </c>
      <c r="C5587" t="s">
        <v>18365</v>
      </c>
      <c r="D5587" t="s">
        <v>18360</v>
      </c>
      <c r="E5587" t="s">
        <v>18360</v>
      </c>
      <c r="F5587" t="s">
        <v>19511</v>
      </c>
      <c r="G5587" t="s">
        <v>7304</v>
      </c>
    </row>
    <row r="5588" spans="1:7" x14ac:dyDescent="0.2">
      <c r="A5588" t="s">
        <v>8186</v>
      </c>
      <c r="B5588" t="s">
        <v>18366</v>
      </c>
      <c r="C5588" t="s">
        <v>19511</v>
      </c>
      <c r="D5588" t="s">
        <v>18360</v>
      </c>
      <c r="E5588" t="s">
        <v>19511</v>
      </c>
      <c r="F5588" t="s">
        <v>19511</v>
      </c>
      <c r="G5588" t="s">
        <v>19511</v>
      </c>
    </row>
    <row r="5589" spans="1:7" x14ac:dyDescent="0.2">
      <c r="A5589" t="s">
        <v>8183</v>
      </c>
      <c r="B5589" t="s">
        <v>18367</v>
      </c>
      <c r="C5589" t="s">
        <v>18368</v>
      </c>
      <c r="D5589" t="s">
        <v>18360</v>
      </c>
      <c r="E5589" t="s">
        <v>19511</v>
      </c>
      <c r="F5589" t="s">
        <v>19511</v>
      </c>
      <c r="G5589" t="s">
        <v>19511</v>
      </c>
    </row>
    <row r="5590" spans="1:7" x14ac:dyDescent="0.2">
      <c r="A5590" t="s">
        <v>8183</v>
      </c>
      <c r="B5590" t="s">
        <v>18369</v>
      </c>
      <c r="C5590" t="s">
        <v>18370</v>
      </c>
      <c r="D5590" t="s">
        <v>18360</v>
      </c>
      <c r="E5590" t="s">
        <v>19511</v>
      </c>
      <c r="F5590" t="s">
        <v>7305</v>
      </c>
      <c r="G5590" t="s">
        <v>7306</v>
      </c>
    </row>
    <row r="5591" spans="1:7" x14ac:dyDescent="0.2">
      <c r="A5591" t="s">
        <v>8183</v>
      </c>
      <c r="B5591" t="s">
        <v>18371</v>
      </c>
      <c r="C5591" t="s">
        <v>7307</v>
      </c>
      <c r="D5591" t="s">
        <v>18360</v>
      </c>
      <c r="E5591" t="s">
        <v>19511</v>
      </c>
      <c r="F5591" t="s">
        <v>7308</v>
      </c>
      <c r="G5591" t="s">
        <v>7309</v>
      </c>
    </row>
    <row r="5592" spans="1:7" x14ac:dyDescent="0.2">
      <c r="A5592" t="s">
        <v>8183</v>
      </c>
      <c r="B5592" t="s">
        <v>18372</v>
      </c>
      <c r="C5592" t="s">
        <v>7310</v>
      </c>
      <c r="D5592" t="s">
        <v>18360</v>
      </c>
      <c r="E5592" t="s">
        <v>18373</v>
      </c>
      <c r="F5592" t="s">
        <v>19511</v>
      </c>
      <c r="G5592" t="s">
        <v>7311</v>
      </c>
    </row>
    <row r="5593" spans="1:7" x14ac:dyDescent="0.2">
      <c r="A5593" t="s">
        <v>8183</v>
      </c>
      <c r="B5593" t="s">
        <v>18374</v>
      </c>
      <c r="C5593" t="s">
        <v>18375</v>
      </c>
      <c r="D5593" t="s">
        <v>18360</v>
      </c>
      <c r="E5593" t="s">
        <v>19511</v>
      </c>
      <c r="F5593" t="s">
        <v>19511</v>
      </c>
      <c r="G5593" t="s">
        <v>7312</v>
      </c>
    </row>
    <row r="5594" spans="1:7" x14ac:dyDescent="0.2">
      <c r="A5594" t="s">
        <v>8183</v>
      </c>
      <c r="B5594" t="s">
        <v>18376</v>
      </c>
      <c r="C5594" t="s">
        <v>18377</v>
      </c>
      <c r="D5594" t="s">
        <v>18360</v>
      </c>
      <c r="E5594" t="s">
        <v>18360</v>
      </c>
      <c r="F5594" t="s">
        <v>19511</v>
      </c>
      <c r="G5594" t="s">
        <v>7313</v>
      </c>
    </row>
    <row r="5595" spans="1:7" x14ac:dyDescent="0.2">
      <c r="A5595" t="s">
        <v>8186</v>
      </c>
      <c r="B5595" t="s">
        <v>18378</v>
      </c>
      <c r="C5595" t="s">
        <v>18379</v>
      </c>
      <c r="D5595" t="s">
        <v>18380</v>
      </c>
      <c r="E5595" t="s">
        <v>18380</v>
      </c>
      <c r="F5595" t="s">
        <v>19511</v>
      </c>
      <c r="G5595" t="s">
        <v>7314</v>
      </c>
    </row>
    <row r="5596" spans="1:7" x14ac:dyDescent="0.2">
      <c r="A5596" t="s">
        <v>8177</v>
      </c>
      <c r="B5596" t="s">
        <v>15953</v>
      </c>
      <c r="C5596" t="s">
        <v>18381</v>
      </c>
      <c r="D5596" t="s">
        <v>18380</v>
      </c>
      <c r="E5596" t="s">
        <v>19511</v>
      </c>
      <c r="F5596" t="s">
        <v>7315</v>
      </c>
      <c r="G5596" t="s">
        <v>7316</v>
      </c>
    </row>
    <row r="5597" spans="1:7" x14ac:dyDescent="0.2">
      <c r="A5597" t="s">
        <v>8186</v>
      </c>
      <c r="B5597" t="s">
        <v>18382</v>
      </c>
      <c r="C5597" t="s">
        <v>18383</v>
      </c>
      <c r="D5597" t="s">
        <v>18380</v>
      </c>
      <c r="E5597" t="s">
        <v>18384</v>
      </c>
      <c r="F5597" t="s">
        <v>7317</v>
      </c>
      <c r="G5597" t="s">
        <v>7318</v>
      </c>
    </row>
    <row r="5598" spans="1:7" x14ac:dyDescent="0.2">
      <c r="A5598" t="s">
        <v>8523</v>
      </c>
      <c r="B5598" t="s">
        <v>18385</v>
      </c>
      <c r="C5598" t="s">
        <v>18386</v>
      </c>
      <c r="D5598" t="s">
        <v>18387</v>
      </c>
      <c r="E5598" t="s">
        <v>8762</v>
      </c>
      <c r="F5598" t="s">
        <v>7319</v>
      </c>
      <c r="G5598" t="s">
        <v>7320</v>
      </c>
    </row>
    <row r="5599" spans="1:7" x14ac:dyDescent="0.2">
      <c r="A5599" t="s">
        <v>8183</v>
      </c>
      <c r="B5599" t="s">
        <v>18388</v>
      </c>
      <c r="C5599" t="s">
        <v>18389</v>
      </c>
      <c r="D5599" t="s">
        <v>18387</v>
      </c>
      <c r="E5599" t="s">
        <v>19511</v>
      </c>
      <c r="F5599" t="s">
        <v>19511</v>
      </c>
      <c r="G5599" t="s">
        <v>7321</v>
      </c>
    </row>
    <row r="5600" spans="1:7" x14ac:dyDescent="0.2">
      <c r="A5600" t="s">
        <v>8523</v>
      </c>
      <c r="B5600" t="s">
        <v>18390</v>
      </c>
      <c r="C5600" t="s">
        <v>18391</v>
      </c>
      <c r="D5600" t="s">
        <v>18387</v>
      </c>
      <c r="E5600" t="s">
        <v>18387</v>
      </c>
      <c r="F5600" t="s">
        <v>7322</v>
      </c>
      <c r="G5600" t="s">
        <v>7323</v>
      </c>
    </row>
    <row r="5601" spans="1:7" x14ac:dyDescent="0.2">
      <c r="A5601" t="s">
        <v>8523</v>
      </c>
      <c r="B5601" t="s">
        <v>18392</v>
      </c>
      <c r="C5601" t="s">
        <v>18393</v>
      </c>
      <c r="D5601" t="s">
        <v>18387</v>
      </c>
      <c r="E5601" t="s">
        <v>18387</v>
      </c>
      <c r="F5601" t="s">
        <v>7324</v>
      </c>
      <c r="G5601" t="s">
        <v>7325</v>
      </c>
    </row>
    <row r="5602" spans="1:7" x14ac:dyDescent="0.2">
      <c r="A5602" t="s">
        <v>8171</v>
      </c>
      <c r="B5602" t="s">
        <v>10217</v>
      </c>
      <c r="C5602" t="s">
        <v>18394</v>
      </c>
      <c r="D5602" t="s">
        <v>18387</v>
      </c>
      <c r="E5602" t="s">
        <v>18387</v>
      </c>
      <c r="F5602" t="s">
        <v>7326</v>
      </c>
      <c r="G5602" t="s">
        <v>7327</v>
      </c>
    </row>
    <row r="5603" spans="1:7" x14ac:dyDescent="0.2">
      <c r="A5603" t="s">
        <v>8177</v>
      </c>
      <c r="B5603" t="s">
        <v>18395</v>
      </c>
      <c r="C5603" t="s">
        <v>18396</v>
      </c>
      <c r="D5603" t="s">
        <v>18387</v>
      </c>
      <c r="E5603" t="s">
        <v>18387</v>
      </c>
      <c r="F5603" t="s">
        <v>19511</v>
      </c>
      <c r="G5603" t="s">
        <v>19511</v>
      </c>
    </row>
    <row r="5604" spans="1:7" x14ac:dyDescent="0.2">
      <c r="A5604" t="s">
        <v>8186</v>
      </c>
      <c r="B5604" t="s">
        <v>18397</v>
      </c>
      <c r="C5604" t="s">
        <v>18398</v>
      </c>
      <c r="D5604" t="s">
        <v>18387</v>
      </c>
      <c r="E5604" t="s">
        <v>18387</v>
      </c>
      <c r="F5604" t="s">
        <v>7328</v>
      </c>
      <c r="G5604" t="s">
        <v>7329</v>
      </c>
    </row>
    <row r="5605" spans="1:7" x14ac:dyDescent="0.2">
      <c r="A5605" t="s">
        <v>8186</v>
      </c>
      <c r="B5605" t="s">
        <v>18399</v>
      </c>
      <c r="C5605" t="s">
        <v>7330</v>
      </c>
      <c r="D5605" t="s">
        <v>18387</v>
      </c>
      <c r="E5605" t="s">
        <v>18387</v>
      </c>
      <c r="F5605" t="s">
        <v>7331</v>
      </c>
      <c r="G5605" t="s">
        <v>7332</v>
      </c>
    </row>
    <row r="5606" spans="1:7" x14ac:dyDescent="0.2">
      <c r="A5606" t="s">
        <v>8183</v>
      </c>
      <c r="B5606" t="s">
        <v>18400</v>
      </c>
      <c r="C5606" t="s">
        <v>18401</v>
      </c>
      <c r="D5606" t="s">
        <v>18387</v>
      </c>
      <c r="E5606" t="s">
        <v>18387</v>
      </c>
      <c r="F5606" t="s">
        <v>19511</v>
      </c>
      <c r="G5606" t="s">
        <v>7333</v>
      </c>
    </row>
    <row r="5607" spans="1:7" x14ac:dyDescent="0.2">
      <c r="A5607" t="s">
        <v>8582</v>
      </c>
      <c r="B5607" t="s">
        <v>18402</v>
      </c>
      <c r="C5607" t="s">
        <v>18403</v>
      </c>
      <c r="D5607" t="s">
        <v>18387</v>
      </c>
      <c r="E5607" t="s">
        <v>18404</v>
      </c>
      <c r="F5607" t="s">
        <v>7324</v>
      </c>
      <c r="G5607" t="s">
        <v>7325</v>
      </c>
    </row>
    <row r="5608" spans="1:7" x14ac:dyDescent="0.2">
      <c r="A5608" t="s">
        <v>8582</v>
      </c>
      <c r="B5608" t="s">
        <v>18405</v>
      </c>
      <c r="C5608" t="s">
        <v>18403</v>
      </c>
      <c r="D5608" t="s">
        <v>18387</v>
      </c>
      <c r="E5608" t="s">
        <v>18404</v>
      </c>
      <c r="F5608" t="s">
        <v>7324</v>
      </c>
      <c r="G5608" t="s">
        <v>7325</v>
      </c>
    </row>
    <row r="5609" spans="1:7" x14ac:dyDescent="0.2">
      <c r="A5609" t="s">
        <v>8582</v>
      </c>
      <c r="B5609" t="s">
        <v>18390</v>
      </c>
      <c r="C5609" t="s">
        <v>19511</v>
      </c>
      <c r="D5609" t="s">
        <v>18387</v>
      </c>
      <c r="E5609" t="s">
        <v>19511</v>
      </c>
      <c r="F5609" t="s">
        <v>7322</v>
      </c>
      <c r="G5609" t="s">
        <v>7323</v>
      </c>
    </row>
    <row r="5610" spans="1:7" x14ac:dyDescent="0.2">
      <c r="A5610" t="s">
        <v>8582</v>
      </c>
      <c r="B5610" t="s">
        <v>18406</v>
      </c>
      <c r="C5610" t="s">
        <v>19511</v>
      </c>
      <c r="D5610" t="s">
        <v>18387</v>
      </c>
      <c r="E5610" t="s">
        <v>18404</v>
      </c>
      <c r="F5610" t="s">
        <v>19511</v>
      </c>
      <c r="G5610" t="s">
        <v>19511</v>
      </c>
    </row>
    <row r="5611" spans="1:7" x14ac:dyDescent="0.2">
      <c r="A5611" t="s">
        <v>8183</v>
      </c>
      <c r="B5611" t="s">
        <v>18407</v>
      </c>
      <c r="C5611" t="s">
        <v>7334</v>
      </c>
      <c r="D5611" t="s">
        <v>18387</v>
      </c>
      <c r="E5611" t="s">
        <v>18408</v>
      </c>
      <c r="F5611" t="s">
        <v>7335</v>
      </c>
      <c r="G5611" t="s">
        <v>7336</v>
      </c>
    </row>
    <row r="5612" spans="1:7" x14ac:dyDescent="0.2">
      <c r="A5612" t="s">
        <v>8216</v>
      </c>
      <c r="B5612" t="s">
        <v>18409</v>
      </c>
      <c r="C5612" t="s">
        <v>18410</v>
      </c>
      <c r="D5612" t="s">
        <v>7373</v>
      </c>
      <c r="E5612" t="s">
        <v>7373</v>
      </c>
      <c r="F5612" t="s">
        <v>19511</v>
      </c>
      <c r="G5612" t="s">
        <v>7337</v>
      </c>
    </row>
    <row r="5613" spans="1:7" x14ac:dyDescent="0.2">
      <c r="A5613" t="s">
        <v>8183</v>
      </c>
      <c r="B5613" t="s">
        <v>18411</v>
      </c>
      <c r="C5613" t="s">
        <v>18412</v>
      </c>
      <c r="D5613" t="s">
        <v>7373</v>
      </c>
      <c r="E5613" t="s">
        <v>7373</v>
      </c>
      <c r="F5613" t="s">
        <v>19511</v>
      </c>
      <c r="G5613" t="s">
        <v>7338</v>
      </c>
    </row>
    <row r="5614" spans="1:7" x14ac:dyDescent="0.2">
      <c r="A5614" t="s">
        <v>8174</v>
      </c>
      <c r="B5614" t="s">
        <v>18413</v>
      </c>
      <c r="C5614" t="s">
        <v>19511</v>
      </c>
      <c r="D5614" t="s">
        <v>7373</v>
      </c>
      <c r="E5614" t="s">
        <v>19511</v>
      </c>
      <c r="F5614" t="s">
        <v>19511</v>
      </c>
      <c r="G5614" t="s">
        <v>19511</v>
      </c>
    </row>
    <row r="5615" spans="1:7" x14ac:dyDescent="0.2">
      <c r="A5615" t="s">
        <v>8174</v>
      </c>
      <c r="B5615" t="s">
        <v>18414</v>
      </c>
      <c r="C5615" t="s">
        <v>18415</v>
      </c>
      <c r="D5615" t="s">
        <v>7373</v>
      </c>
      <c r="E5615" t="s">
        <v>19511</v>
      </c>
      <c r="F5615" t="s">
        <v>7339</v>
      </c>
      <c r="G5615" t="s">
        <v>7340</v>
      </c>
    </row>
    <row r="5616" spans="1:7" x14ac:dyDescent="0.2">
      <c r="A5616" t="s">
        <v>8186</v>
      </c>
      <c r="B5616" t="s">
        <v>18416</v>
      </c>
      <c r="C5616" t="s">
        <v>18417</v>
      </c>
      <c r="D5616" t="s">
        <v>7373</v>
      </c>
      <c r="E5616" t="s">
        <v>19511</v>
      </c>
      <c r="F5616" t="s">
        <v>19511</v>
      </c>
      <c r="G5616" t="s">
        <v>7341</v>
      </c>
    </row>
    <row r="5617" spans="1:7" x14ac:dyDescent="0.2">
      <c r="A5617" t="s">
        <v>8216</v>
      </c>
      <c r="B5617" t="s">
        <v>18418</v>
      </c>
      <c r="C5617" t="s">
        <v>19511</v>
      </c>
      <c r="D5617" t="s">
        <v>7373</v>
      </c>
      <c r="E5617" t="s">
        <v>7373</v>
      </c>
      <c r="F5617" t="s">
        <v>19511</v>
      </c>
      <c r="G5617" t="s">
        <v>7342</v>
      </c>
    </row>
    <row r="5618" spans="1:7" x14ac:dyDescent="0.2">
      <c r="A5618" t="s">
        <v>8171</v>
      </c>
      <c r="B5618" t="s">
        <v>18419</v>
      </c>
      <c r="C5618" t="s">
        <v>7343</v>
      </c>
      <c r="D5618" t="s">
        <v>7373</v>
      </c>
      <c r="E5618" t="s">
        <v>7373</v>
      </c>
      <c r="F5618" t="s">
        <v>7344</v>
      </c>
      <c r="G5618" t="s">
        <v>7345</v>
      </c>
    </row>
    <row r="5619" spans="1:7" x14ac:dyDescent="0.2">
      <c r="A5619" t="s">
        <v>8183</v>
      </c>
      <c r="B5619" t="s">
        <v>18420</v>
      </c>
      <c r="C5619" t="s">
        <v>18421</v>
      </c>
      <c r="D5619" t="s">
        <v>7373</v>
      </c>
      <c r="E5619" t="s">
        <v>7373</v>
      </c>
      <c r="F5619" t="s">
        <v>19511</v>
      </c>
      <c r="G5619" t="s">
        <v>7346</v>
      </c>
    </row>
    <row r="5620" spans="1:7" x14ac:dyDescent="0.2">
      <c r="A5620" t="s">
        <v>8186</v>
      </c>
      <c r="B5620" t="s">
        <v>18422</v>
      </c>
      <c r="C5620" t="s">
        <v>7347</v>
      </c>
      <c r="D5620" t="s">
        <v>7373</v>
      </c>
      <c r="E5620" t="s">
        <v>7373</v>
      </c>
      <c r="F5620" t="s">
        <v>19511</v>
      </c>
      <c r="G5620" t="s">
        <v>19511</v>
      </c>
    </row>
    <row r="5621" spans="1:7" x14ac:dyDescent="0.2">
      <c r="A5621" t="s">
        <v>8177</v>
      </c>
      <c r="B5621" t="s">
        <v>13803</v>
      </c>
      <c r="C5621" t="s">
        <v>7348</v>
      </c>
      <c r="D5621" t="s">
        <v>7373</v>
      </c>
      <c r="E5621" t="s">
        <v>7373</v>
      </c>
      <c r="F5621" t="s">
        <v>7349</v>
      </c>
      <c r="G5621" t="s">
        <v>7350</v>
      </c>
    </row>
    <row r="5622" spans="1:7" x14ac:dyDescent="0.2">
      <c r="A5622" t="s">
        <v>8186</v>
      </c>
      <c r="B5622" t="s">
        <v>18423</v>
      </c>
      <c r="C5622" t="s">
        <v>19511</v>
      </c>
      <c r="D5622" t="s">
        <v>7373</v>
      </c>
      <c r="E5622" t="s">
        <v>7373</v>
      </c>
      <c r="F5622" t="s">
        <v>19511</v>
      </c>
      <c r="G5622" t="s">
        <v>7351</v>
      </c>
    </row>
    <row r="5623" spans="1:7" x14ac:dyDescent="0.2">
      <c r="A5623" t="s">
        <v>8216</v>
      </c>
      <c r="B5623" t="s">
        <v>15421</v>
      </c>
      <c r="C5623" t="s">
        <v>19511</v>
      </c>
      <c r="D5623" t="s">
        <v>7373</v>
      </c>
      <c r="E5623" t="s">
        <v>7373</v>
      </c>
      <c r="F5623" t="s">
        <v>5161</v>
      </c>
      <c r="G5623" t="s">
        <v>5162</v>
      </c>
    </row>
    <row r="5624" spans="1:7" x14ac:dyDescent="0.2">
      <c r="A5624" t="s">
        <v>8186</v>
      </c>
      <c r="B5624" t="s">
        <v>18424</v>
      </c>
      <c r="C5624" t="s">
        <v>18425</v>
      </c>
      <c r="D5624" t="s">
        <v>7373</v>
      </c>
      <c r="E5624" t="s">
        <v>7373</v>
      </c>
      <c r="F5624" t="s">
        <v>7352</v>
      </c>
      <c r="G5624" t="s">
        <v>7353</v>
      </c>
    </row>
    <row r="5625" spans="1:7" x14ac:dyDescent="0.2">
      <c r="A5625" t="s">
        <v>8186</v>
      </c>
      <c r="B5625" t="s">
        <v>18426</v>
      </c>
      <c r="C5625" t="s">
        <v>18427</v>
      </c>
      <c r="D5625" t="s">
        <v>7373</v>
      </c>
      <c r="E5625" t="s">
        <v>7373</v>
      </c>
      <c r="F5625" t="s">
        <v>19511</v>
      </c>
      <c r="G5625" t="s">
        <v>7354</v>
      </c>
    </row>
    <row r="5626" spans="1:7" x14ac:dyDescent="0.2">
      <c r="A5626" t="s">
        <v>8186</v>
      </c>
      <c r="B5626" t="s">
        <v>18428</v>
      </c>
      <c r="C5626" t="s">
        <v>7355</v>
      </c>
      <c r="D5626" t="s">
        <v>7373</v>
      </c>
      <c r="E5626" t="s">
        <v>7373</v>
      </c>
      <c r="F5626" t="s">
        <v>7356</v>
      </c>
      <c r="G5626" t="s">
        <v>7357</v>
      </c>
    </row>
    <row r="5627" spans="1:7" x14ac:dyDescent="0.2">
      <c r="A5627" t="s">
        <v>8216</v>
      </c>
      <c r="B5627" t="s">
        <v>18429</v>
      </c>
      <c r="C5627" t="s">
        <v>18430</v>
      </c>
      <c r="D5627" t="s">
        <v>7373</v>
      </c>
      <c r="E5627" t="s">
        <v>7373</v>
      </c>
      <c r="F5627" t="s">
        <v>7358</v>
      </c>
      <c r="G5627" t="s">
        <v>7359</v>
      </c>
    </row>
    <row r="5628" spans="1:7" x14ac:dyDescent="0.2">
      <c r="A5628" t="s">
        <v>8174</v>
      </c>
      <c r="B5628" t="s">
        <v>18431</v>
      </c>
      <c r="C5628" t="s">
        <v>18432</v>
      </c>
      <c r="D5628" t="s">
        <v>7373</v>
      </c>
      <c r="E5628" t="s">
        <v>18433</v>
      </c>
      <c r="F5628" t="s">
        <v>19511</v>
      </c>
      <c r="G5628" t="s">
        <v>7360</v>
      </c>
    </row>
    <row r="5629" spans="1:7" x14ac:dyDescent="0.2">
      <c r="A5629" t="s">
        <v>8174</v>
      </c>
      <c r="B5629" t="s">
        <v>18413</v>
      </c>
      <c r="C5629" t="s">
        <v>18434</v>
      </c>
      <c r="D5629" t="s">
        <v>7373</v>
      </c>
      <c r="E5629" t="s">
        <v>19511</v>
      </c>
      <c r="F5629" t="s">
        <v>19511</v>
      </c>
      <c r="G5629" t="s">
        <v>7361</v>
      </c>
    </row>
    <row r="5630" spans="1:7" x14ac:dyDescent="0.2">
      <c r="A5630" t="s">
        <v>8174</v>
      </c>
      <c r="B5630" t="s">
        <v>18435</v>
      </c>
      <c r="C5630" t="s">
        <v>18436</v>
      </c>
      <c r="D5630" t="s">
        <v>7373</v>
      </c>
      <c r="E5630" t="s">
        <v>19511</v>
      </c>
      <c r="F5630" t="s">
        <v>19511</v>
      </c>
      <c r="G5630" t="s">
        <v>7362</v>
      </c>
    </row>
    <row r="5631" spans="1:7" x14ac:dyDescent="0.2">
      <c r="A5631" t="s">
        <v>8216</v>
      </c>
      <c r="B5631" t="s">
        <v>18437</v>
      </c>
      <c r="C5631" t="s">
        <v>11474</v>
      </c>
      <c r="D5631" t="s">
        <v>7373</v>
      </c>
      <c r="E5631" t="s">
        <v>19511</v>
      </c>
      <c r="F5631" t="s">
        <v>19511</v>
      </c>
      <c r="G5631" t="s">
        <v>7363</v>
      </c>
    </row>
    <row r="5632" spans="1:7" x14ac:dyDescent="0.2">
      <c r="A5632" t="s">
        <v>8174</v>
      </c>
      <c r="B5632" t="s">
        <v>18438</v>
      </c>
      <c r="C5632" t="s">
        <v>18439</v>
      </c>
      <c r="D5632" t="s">
        <v>7373</v>
      </c>
      <c r="E5632" t="s">
        <v>18440</v>
      </c>
      <c r="F5632" t="s">
        <v>19511</v>
      </c>
      <c r="G5632" t="s">
        <v>7364</v>
      </c>
    </row>
    <row r="5633" spans="1:7" x14ac:dyDescent="0.2">
      <c r="A5633" t="s">
        <v>8183</v>
      </c>
      <c r="B5633" t="s">
        <v>18441</v>
      </c>
      <c r="C5633" t="s">
        <v>18442</v>
      </c>
      <c r="D5633" t="s">
        <v>7373</v>
      </c>
      <c r="E5633" t="s">
        <v>7373</v>
      </c>
      <c r="F5633" t="s">
        <v>19511</v>
      </c>
      <c r="G5633" t="s">
        <v>7365</v>
      </c>
    </row>
    <row r="5634" spans="1:7" x14ac:dyDescent="0.2">
      <c r="A5634" t="s">
        <v>8183</v>
      </c>
      <c r="B5634" t="s">
        <v>18443</v>
      </c>
      <c r="C5634" t="s">
        <v>18444</v>
      </c>
      <c r="D5634" t="s">
        <v>7373</v>
      </c>
      <c r="E5634" t="s">
        <v>7373</v>
      </c>
      <c r="F5634" t="s">
        <v>19511</v>
      </c>
      <c r="G5634" t="s">
        <v>7366</v>
      </c>
    </row>
    <row r="5635" spans="1:7" x14ac:dyDescent="0.2">
      <c r="A5635" t="s">
        <v>8186</v>
      </c>
      <c r="B5635" t="s">
        <v>18445</v>
      </c>
      <c r="C5635" t="s">
        <v>18446</v>
      </c>
      <c r="D5635" t="s">
        <v>7373</v>
      </c>
      <c r="E5635" t="s">
        <v>7373</v>
      </c>
      <c r="F5635" t="s">
        <v>7367</v>
      </c>
      <c r="G5635" t="s">
        <v>7368</v>
      </c>
    </row>
    <row r="5636" spans="1:7" x14ac:dyDescent="0.2">
      <c r="A5636" t="s">
        <v>8220</v>
      </c>
      <c r="B5636" t="s">
        <v>18447</v>
      </c>
      <c r="C5636" t="s">
        <v>19511</v>
      </c>
      <c r="D5636" t="s">
        <v>7373</v>
      </c>
      <c r="E5636" t="s">
        <v>7369</v>
      </c>
      <c r="F5636" t="s">
        <v>19511</v>
      </c>
      <c r="G5636" t="s">
        <v>19511</v>
      </c>
    </row>
    <row r="5637" spans="1:7" x14ac:dyDescent="0.2">
      <c r="A5637" t="s">
        <v>8183</v>
      </c>
      <c r="B5637" t="s">
        <v>18448</v>
      </c>
      <c r="C5637" t="s">
        <v>7370</v>
      </c>
      <c r="D5637" t="s">
        <v>7373</v>
      </c>
      <c r="E5637" t="s">
        <v>7373</v>
      </c>
      <c r="F5637" t="s">
        <v>7371</v>
      </c>
      <c r="G5637" t="s">
        <v>7372</v>
      </c>
    </row>
    <row r="5638" spans="1:7" x14ac:dyDescent="0.2">
      <c r="A5638" t="s">
        <v>8186</v>
      </c>
      <c r="B5638" t="s">
        <v>18449</v>
      </c>
      <c r="C5638" t="s">
        <v>18450</v>
      </c>
      <c r="D5638" t="s">
        <v>7373</v>
      </c>
      <c r="E5638" t="s">
        <v>7373</v>
      </c>
      <c r="F5638" t="s">
        <v>19511</v>
      </c>
      <c r="G5638" t="s">
        <v>5160</v>
      </c>
    </row>
    <row r="5639" spans="1:7" x14ac:dyDescent="0.2">
      <c r="A5639" t="s">
        <v>8220</v>
      </c>
      <c r="B5639" t="s">
        <v>8250</v>
      </c>
      <c r="C5639" t="s">
        <v>19511</v>
      </c>
      <c r="D5639" t="s">
        <v>18451</v>
      </c>
      <c r="E5639" t="s">
        <v>19511</v>
      </c>
      <c r="F5639" t="s">
        <v>19511</v>
      </c>
      <c r="G5639" t="s">
        <v>19511</v>
      </c>
    </row>
    <row r="5640" spans="1:7" x14ac:dyDescent="0.2">
      <c r="A5640" t="s">
        <v>8285</v>
      </c>
      <c r="B5640" t="s">
        <v>18452</v>
      </c>
      <c r="C5640" t="s">
        <v>18453</v>
      </c>
      <c r="D5640" t="s">
        <v>18451</v>
      </c>
      <c r="E5640" t="s">
        <v>18451</v>
      </c>
      <c r="F5640" t="s">
        <v>19511</v>
      </c>
      <c r="G5640" t="s">
        <v>7374</v>
      </c>
    </row>
    <row r="5641" spans="1:7" x14ac:dyDescent="0.2">
      <c r="A5641" t="s">
        <v>8183</v>
      </c>
      <c r="B5641" t="s">
        <v>18454</v>
      </c>
      <c r="C5641" t="s">
        <v>18455</v>
      </c>
      <c r="D5641" t="s">
        <v>18451</v>
      </c>
      <c r="E5641" t="s">
        <v>18451</v>
      </c>
      <c r="F5641" t="s">
        <v>19511</v>
      </c>
      <c r="G5641" t="s">
        <v>7375</v>
      </c>
    </row>
    <row r="5642" spans="1:7" x14ac:dyDescent="0.2">
      <c r="A5642" t="s">
        <v>8183</v>
      </c>
      <c r="B5642" t="s">
        <v>18456</v>
      </c>
      <c r="C5642" t="s">
        <v>18457</v>
      </c>
      <c r="D5642" t="s">
        <v>18451</v>
      </c>
      <c r="E5642" t="s">
        <v>18451</v>
      </c>
      <c r="F5642" t="s">
        <v>19511</v>
      </c>
      <c r="G5642" t="s">
        <v>19511</v>
      </c>
    </row>
    <row r="5643" spans="1:7" x14ac:dyDescent="0.2">
      <c r="A5643" t="s">
        <v>8216</v>
      </c>
      <c r="B5643" t="s">
        <v>18458</v>
      </c>
      <c r="C5643" t="s">
        <v>18459</v>
      </c>
      <c r="D5643" t="s">
        <v>18451</v>
      </c>
      <c r="E5643" t="s">
        <v>18451</v>
      </c>
      <c r="F5643" t="s">
        <v>19511</v>
      </c>
      <c r="G5643" t="s">
        <v>19511</v>
      </c>
    </row>
    <row r="5644" spans="1:7" x14ac:dyDescent="0.2">
      <c r="A5644" t="s">
        <v>8186</v>
      </c>
      <c r="B5644" t="s">
        <v>18460</v>
      </c>
      <c r="C5644" t="s">
        <v>18461</v>
      </c>
      <c r="D5644" t="s">
        <v>18451</v>
      </c>
      <c r="E5644" t="s">
        <v>19511</v>
      </c>
      <c r="F5644" t="s">
        <v>19511</v>
      </c>
      <c r="G5644" t="s">
        <v>7376</v>
      </c>
    </row>
    <row r="5645" spans="1:7" x14ac:dyDescent="0.2">
      <c r="A5645" t="s">
        <v>8183</v>
      </c>
      <c r="B5645" t="s">
        <v>18462</v>
      </c>
      <c r="C5645" t="s">
        <v>7377</v>
      </c>
      <c r="D5645" t="s">
        <v>7394</v>
      </c>
      <c r="E5645" t="s">
        <v>7394</v>
      </c>
      <c r="F5645" t="s">
        <v>19511</v>
      </c>
      <c r="G5645" t="s">
        <v>7378</v>
      </c>
    </row>
    <row r="5646" spans="1:7" x14ac:dyDescent="0.2">
      <c r="A5646" t="s">
        <v>8183</v>
      </c>
      <c r="B5646" t="s">
        <v>18463</v>
      </c>
      <c r="C5646" t="s">
        <v>18464</v>
      </c>
      <c r="D5646" t="s">
        <v>7394</v>
      </c>
      <c r="E5646" t="s">
        <v>7394</v>
      </c>
      <c r="F5646" t="s">
        <v>7379</v>
      </c>
      <c r="G5646" t="s">
        <v>7380</v>
      </c>
    </row>
    <row r="5647" spans="1:7" x14ac:dyDescent="0.2">
      <c r="A5647" t="s">
        <v>8183</v>
      </c>
      <c r="B5647" t="s">
        <v>18465</v>
      </c>
      <c r="C5647" t="s">
        <v>18466</v>
      </c>
      <c r="D5647" t="s">
        <v>7394</v>
      </c>
      <c r="E5647" t="s">
        <v>7394</v>
      </c>
      <c r="F5647" t="s">
        <v>19511</v>
      </c>
      <c r="G5647" t="s">
        <v>7381</v>
      </c>
    </row>
    <row r="5648" spans="1:7" x14ac:dyDescent="0.2">
      <c r="A5648" t="s">
        <v>8186</v>
      </c>
      <c r="B5648" t="s">
        <v>18467</v>
      </c>
      <c r="C5648" t="s">
        <v>18468</v>
      </c>
      <c r="D5648" t="s">
        <v>7394</v>
      </c>
      <c r="E5648" t="s">
        <v>7394</v>
      </c>
      <c r="F5648" t="s">
        <v>7382</v>
      </c>
      <c r="G5648" t="s">
        <v>7383</v>
      </c>
    </row>
    <row r="5649" spans="1:7" x14ac:dyDescent="0.2">
      <c r="A5649" t="s">
        <v>8582</v>
      </c>
      <c r="B5649" t="s">
        <v>18469</v>
      </c>
      <c r="C5649" t="s">
        <v>18470</v>
      </c>
      <c r="D5649" t="s">
        <v>7394</v>
      </c>
      <c r="E5649" t="s">
        <v>18471</v>
      </c>
      <c r="F5649" t="s">
        <v>19511</v>
      </c>
      <c r="G5649" t="s">
        <v>19511</v>
      </c>
    </row>
    <row r="5650" spans="1:7" x14ac:dyDescent="0.2">
      <c r="A5650" t="s">
        <v>8582</v>
      </c>
      <c r="B5650" t="s">
        <v>18472</v>
      </c>
      <c r="C5650" t="s">
        <v>7384</v>
      </c>
      <c r="D5650" t="s">
        <v>7394</v>
      </c>
      <c r="E5650" t="s">
        <v>7385</v>
      </c>
      <c r="F5650" t="s">
        <v>7387</v>
      </c>
      <c r="G5650" t="s">
        <v>7386</v>
      </c>
    </row>
    <row r="5651" spans="1:7" x14ac:dyDescent="0.2">
      <c r="A5651" t="s">
        <v>8183</v>
      </c>
      <c r="B5651" t="s">
        <v>18473</v>
      </c>
      <c r="C5651" t="s">
        <v>18474</v>
      </c>
      <c r="D5651" t="s">
        <v>7394</v>
      </c>
      <c r="E5651" t="s">
        <v>7394</v>
      </c>
      <c r="F5651" t="s">
        <v>7388</v>
      </c>
      <c r="G5651" t="s">
        <v>7389</v>
      </c>
    </row>
    <row r="5652" spans="1:7" x14ac:dyDescent="0.2">
      <c r="A5652" t="s">
        <v>8183</v>
      </c>
      <c r="B5652" t="s">
        <v>18475</v>
      </c>
      <c r="C5652" t="s">
        <v>18476</v>
      </c>
      <c r="D5652" t="s">
        <v>7394</v>
      </c>
      <c r="E5652" t="s">
        <v>7394</v>
      </c>
      <c r="F5652" t="s">
        <v>7390</v>
      </c>
      <c r="G5652" t="s">
        <v>7391</v>
      </c>
    </row>
    <row r="5653" spans="1:7" x14ac:dyDescent="0.2">
      <c r="A5653" t="s">
        <v>8523</v>
      </c>
      <c r="B5653" t="s">
        <v>18477</v>
      </c>
      <c r="C5653" t="s">
        <v>18478</v>
      </c>
      <c r="D5653" t="s">
        <v>7394</v>
      </c>
      <c r="E5653" t="s">
        <v>7394</v>
      </c>
      <c r="F5653" t="s">
        <v>7392</v>
      </c>
      <c r="G5653" t="s">
        <v>7393</v>
      </c>
    </row>
    <row r="5654" spans="1:7" x14ac:dyDescent="0.2">
      <c r="A5654" t="s">
        <v>8183</v>
      </c>
      <c r="B5654" t="s">
        <v>18479</v>
      </c>
      <c r="C5654" t="s">
        <v>18480</v>
      </c>
      <c r="D5654" t="s">
        <v>7394</v>
      </c>
      <c r="E5654" t="s">
        <v>7394</v>
      </c>
      <c r="F5654" t="s">
        <v>7395</v>
      </c>
      <c r="G5654" t="s">
        <v>7396</v>
      </c>
    </row>
    <row r="5655" spans="1:7" x14ac:dyDescent="0.2">
      <c r="A5655" t="s">
        <v>8183</v>
      </c>
      <c r="B5655" t="s">
        <v>18481</v>
      </c>
      <c r="C5655" t="s">
        <v>7397</v>
      </c>
      <c r="D5655" t="s">
        <v>7394</v>
      </c>
      <c r="E5655" t="s">
        <v>18482</v>
      </c>
      <c r="F5655" t="s">
        <v>19511</v>
      </c>
      <c r="G5655" t="s">
        <v>19511</v>
      </c>
    </row>
    <row r="5656" spans="1:7" x14ac:dyDescent="0.2">
      <c r="A5656" t="s">
        <v>8186</v>
      </c>
      <c r="B5656" t="s">
        <v>18483</v>
      </c>
      <c r="C5656" t="s">
        <v>18484</v>
      </c>
      <c r="D5656" t="s">
        <v>7394</v>
      </c>
      <c r="E5656" t="s">
        <v>7394</v>
      </c>
      <c r="F5656" t="s">
        <v>7398</v>
      </c>
      <c r="G5656" t="s">
        <v>7399</v>
      </c>
    </row>
    <row r="5657" spans="1:7" x14ac:dyDescent="0.2">
      <c r="A5657" t="s">
        <v>8216</v>
      </c>
      <c r="B5657" t="s">
        <v>18485</v>
      </c>
      <c r="C5657" t="s">
        <v>18486</v>
      </c>
      <c r="D5657" t="s">
        <v>7394</v>
      </c>
      <c r="E5657" t="s">
        <v>7394</v>
      </c>
      <c r="F5657" t="s">
        <v>7400</v>
      </c>
      <c r="G5657" t="s">
        <v>7401</v>
      </c>
    </row>
    <row r="5658" spans="1:7" x14ac:dyDescent="0.2">
      <c r="A5658" t="s">
        <v>8183</v>
      </c>
      <c r="B5658" t="s">
        <v>18487</v>
      </c>
      <c r="C5658" t="s">
        <v>18488</v>
      </c>
      <c r="D5658" t="s">
        <v>7394</v>
      </c>
      <c r="E5658" t="s">
        <v>7394</v>
      </c>
      <c r="F5658" t="s">
        <v>19511</v>
      </c>
      <c r="G5658" t="s">
        <v>7402</v>
      </c>
    </row>
    <row r="5659" spans="1:7" x14ac:dyDescent="0.2">
      <c r="A5659" t="s">
        <v>8174</v>
      </c>
      <c r="B5659" t="s">
        <v>18489</v>
      </c>
      <c r="C5659" t="s">
        <v>18490</v>
      </c>
      <c r="D5659" t="s">
        <v>7394</v>
      </c>
      <c r="E5659" t="s">
        <v>18360</v>
      </c>
      <c r="F5659" t="s">
        <v>7403</v>
      </c>
      <c r="G5659" t="s">
        <v>7404</v>
      </c>
    </row>
    <row r="5660" spans="1:7" x14ac:dyDescent="0.2">
      <c r="A5660" t="s">
        <v>8171</v>
      </c>
      <c r="B5660" t="s">
        <v>18491</v>
      </c>
      <c r="C5660" t="s">
        <v>18492</v>
      </c>
      <c r="D5660" t="s">
        <v>7394</v>
      </c>
      <c r="E5660" t="s">
        <v>19511</v>
      </c>
      <c r="F5660" t="s">
        <v>19530</v>
      </c>
      <c r="G5660" t="s">
        <v>7405</v>
      </c>
    </row>
    <row r="5661" spans="1:7" x14ac:dyDescent="0.2">
      <c r="A5661" t="s">
        <v>8177</v>
      </c>
      <c r="B5661" t="s">
        <v>17054</v>
      </c>
      <c r="C5661" t="s">
        <v>19511</v>
      </c>
      <c r="D5661" t="s">
        <v>7394</v>
      </c>
      <c r="E5661" t="s">
        <v>18494</v>
      </c>
      <c r="F5661" t="s">
        <v>7406</v>
      </c>
      <c r="G5661" t="s">
        <v>7407</v>
      </c>
    </row>
    <row r="5662" spans="1:7" x14ac:dyDescent="0.2">
      <c r="A5662" t="s">
        <v>8183</v>
      </c>
      <c r="B5662" t="s">
        <v>18495</v>
      </c>
      <c r="C5662" t="s">
        <v>18496</v>
      </c>
      <c r="D5662" t="s">
        <v>7394</v>
      </c>
      <c r="E5662" t="s">
        <v>18497</v>
      </c>
      <c r="F5662" t="s">
        <v>7408</v>
      </c>
      <c r="G5662" t="s">
        <v>7409</v>
      </c>
    </row>
    <row r="5663" spans="1:7" x14ac:dyDescent="0.2">
      <c r="A5663" t="s">
        <v>8186</v>
      </c>
      <c r="B5663" t="s">
        <v>18498</v>
      </c>
      <c r="C5663" t="s">
        <v>18499</v>
      </c>
      <c r="D5663" t="s">
        <v>18500</v>
      </c>
      <c r="E5663" t="s">
        <v>19511</v>
      </c>
      <c r="F5663" t="s">
        <v>7410</v>
      </c>
      <c r="G5663" t="s">
        <v>7411</v>
      </c>
    </row>
    <row r="5664" spans="1:7" x14ac:dyDescent="0.2">
      <c r="A5664" t="s">
        <v>8183</v>
      </c>
      <c r="B5664" t="s">
        <v>18501</v>
      </c>
      <c r="C5664" t="s">
        <v>18502</v>
      </c>
      <c r="D5664" t="s">
        <v>18500</v>
      </c>
      <c r="E5664" t="s">
        <v>19511</v>
      </c>
      <c r="F5664" t="s">
        <v>19511</v>
      </c>
      <c r="G5664" t="s">
        <v>19511</v>
      </c>
    </row>
    <row r="5665" spans="1:7" x14ac:dyDescent="0.2">
      <c r="A5665" t="s">
        <v>8220</v>
      </c>
      <c r="B5665" t="s">
        <v>18503</v>
      </c>
      <c r="C5665" t="s">
        <v>19511</v>
      </c>
      <c r="D5665" t="s">
        <v>18500</v>
      </c>
      <c r="E5665" t="s">
        <v>18504</v>
      </c>
      <c r="F5665" t="s">
        <v>19511</v>
      </c>
      <c r="G5665" t="s">
        <v>19511</v>
      </c>
    </row>
    <row r="5666" spans="1:7" x14ac:dyDescent="0.2">
      <c r="A5666" t="s">
        <v>8183</v>
      </c>
      <c r="B5666" t="s">
        <v>18505</v>
      </c>
      <c r="C5666" t="s">
        <v>18506</v>
      </c>
      <c r="D5666" t="s">
        <v>18500</v>
      </c>
      <c r="E5666" t="s">
        <v>18500</v>
      </c>
      <c r="F5666" t="s">
        <v>7412</v>
      </c>
      <c r="G5666" t="s">
        <v>7413</v>
      </c>
    </row>
    <row r="5667" spans="1:7" x14ac:dyDescent="0.2">
      <c r="A5667" t="s">
        <v>8183</v>
      </c>
      <c r="B5667" t="s">
        <v>18507</v>
      </c>
      <c r="C5667" t="s">
        <v>18508</v>
      </c>
      <c r="D5667" t="s">
        <v>18500</v>
      </c>
      <c r="E5667" t="s">
        <v>18500</v>
      </c>
      <c r="F5667" t="s">
        <v>19511</v>
      </c>
      <c r="G5667" t="s">
        <v>19511</v>
      </c>
    </row>
    <row r="5668" spans="1:7" x14ac:dyDescent="0.2">
      <c r="A5668" t="s">
        <v>8171</v>
      </c>
      <c r="B5668" t="s">
        <v>18509</v>
      </c>
      <c r="C5668" t="s">
        <v>18510</v>
      </c>
      <c r="D5668" t="s">
        <v>18500</v>
      </c>
      <c r="E5668" t="s">
        <v>18500</v>
      </c>
      <c r="F5668" t="s">
        <v>7414</v>
      </c>
      <c r="G5668" t="s">
        <v>7415</v>
      </c>
    </row>
    <row r="5669" spans="1:7" x14ac:dyDescent="0.2">
      <c r="A5669" t="s">
        <v>8183</v>
      </c>
      <c r="B5669" t="s">
        <v>18511</v>
      </c>
      <c r="C5669" t="s">
        <v>18512</v>
      </c>
      <c r="D5669" t="s">
        <v>18500</v>
      </c>
      <c r="E5669" t="s">
        <v>19511</v>
      </c>
      <c r="F5669" t="s">
        <v>7416</v>
      </c>
      <c r="G5669" t="s">
        <v>7417</v>
      </c>
    </row>
    <row r="5670" spans="1:7" x14ac:dyDescent="0.2">
      <c r="A5670" t="s">
        <v>8183</v>
      </c>
      <c r="B5670" t="s">
        <v>18513</v>
      </c>
      <c r="C5670" t="s">
        <v>18514</v>
      </c>
      <c r="D5670" t="s">
        <v>7441</v>
      </c>
      <c r="E5670" t="s">
        <v>18515</v>
      </c>
      <c r="F5670" t="s">
        <v>7418</v>
      </c>
      <c r="G5670" t="s">
        <v>7419</v>
      </c>
    </row>
    <row r="5671" spans="1:7" x14ac:dyDescent="0.2">
      <c r="A5671" t="s">
        <v>8183</v>
      </c>
      <c r="B5671" t="s">
        <v>18516</v>
      </c>
      <c r="C5671" t="s">
        <v>18517</v>
      </c>
      <c r="D5671" t="s">
        <v>7441</v>
      </c>
      <c r="E5671" t="s">
        <v>19511</v>
      </c>
      <c r="F5671" t="s">
        <v>19511</v>
      </c>
      <c r="G5671" t="s">
        <v>7420</v>
      </c>
    </row>
    <row r="5672" spans="1:7" x14ac:dyDescent="0.2">
      <c r="A5672" t="s">
        <v>8174</v>
      </c>
      <c r="B5672" t="s">
        <v>18518</v>
      </c>
      <c r="C5672" t="s">
        <v>18519</v>
      </c>
      <c r="D5672" t="s">
        <v>7441</v>
      </c>
      <c r="E5672" t="s">
        <v>19511</v>
      </c>
      <c r="F5672" t="s">
        <v>19511</v>
      </c>
      <c r="G5672" t="s">
        <v>7421</v>
      </c>
    </row>
    <row r="5673" spans="1:7" x14ac:dyDescent="0.2">
      <c r="A5673" t="s">
        <v>8174</v>
      </c>
      <c r="B5673" t="s">
        <v>18520</v>
      </c>
      <c r="C5673" t="s">
        <v>18521</v>
      </c>
      <c r="D5673" t="s">
        <v>7441</v>
      </c>
      <c r="E5673" t="s">
        <v>19511</v>
      </c>
      <c r="F5673" t="s">
        <v>19511</v>
      </c>
      <c r="G5673" t="s">
        <v>7422</v>
      </c>
    </row>
    <row r="5674" spans="1:7" x14ac:dyDescent="0.2">
      <c r="A5674" t="s">
        <v>8183</v>
      </c>
      <c r="B5674" t="s">
        <v>18522</v>
      </c>
      <c r="C5674" t="s">
        <v>18523</v>
      </c>
      <c r="D5674" t="s">
        <v>7441</v>
      </c>
      <c r="E5674" t="s">
        <v>19511</v>
      </c>
      <c r="F5674" t="s">
        <v>7423</v>
      </c>
      <c r="G5674" t="s">
        <v>7424</v>
      </c>
    </row>
    <row r="5675" spans="1:7" x14ac:dyDescent="0.2">
      <c r="A5675" t="s">
        <v>8183</v>
      </c>
      <c r="B5675" t="s">
        <v>18524</v>
      </c>
      <c r="C5675" t="s">
        <v>18525</v>
      </c>
      <c r="D5675" t="s">
        <v>7441</v>
      </c>
      <c r="E5675" t="s">
        <v>7441</v>
      </c>
      <c r="F5675" t="s">
        <v>7425</v>
      </c>
      <c r="G5675" t="s">
        <v>7426</v>
      </c>
    </row>
    <row r="5676" spans="1:7" x14ac:dyDescent="0.2">
      <c r="A5676" t="s">
        <v>8183</v>
      </c>
      <c r="B5676" t="s">
        <v>18526</v>
      </c>
      <c r="C5676" t="s">
        <v>18527</v>
      </c>
      <c r="D5676" t="s">
        <v>7441</v>
      </c>
      <c r="E5676" t="s">
        <v>19511</v>
      </c>
      <c r="F5676" t="s">
        <v>19511</v>
      </c>
      <c r="G5676" t="s">
        <v>7427</v>
      </c>
    </row>
    <row r="5677" spans="1:7" x14ac:dyDescent="0.2">
      <c r="A5677" t="s">
        <v>8183</v>
      </c>
      <c r="B5677" t="s">
        <v>18528</v>
      </c>
      <c r="C5677" t="s">
        <v>18529</v>
      </c>
      <c r="D5677" t="s">
        <v>7441</v>
      </c>
      <c r="E5677" t="s">
        <v>19511</v>
      </c>
      <c r="F5677" t="s">
        <v>19511</v>
      </c>
      <c r="G5677" t="s">
        <v>7428</v>
      </c>
    </row>
    <row r="5678" spans="1:7" x14ac:dyDescent="0.2">
      <c r="A5678" t="s">
        <v>8183</v>
      </c>
      <c r="B5678" t="s">
        <v>18530</v>
      </c>
      <c r="C5678" t="s">
        <v>18531</v>
      </c>
      <c r="D5678" t="s">
        <v>7441</v>
      </c>
      <c r="E5678" t="s">
        <v>19511</v>
      </c>
      <c r="F5678" t="s">
        <v>19511</v>
      </c>
      <c r="G5678" t="s">
        <v>7429</v>
      </c>
    </row>
    <row r="5679" spans="1:7" x14ac:dyDescent="0.2">
      <c r="A5679" t="s">
        <v>8183</v>
      </c>
      <c r="B5679" t="s">
        <v>18532</v>
      </c>
      <c r="C5679" t="s">
        <v>18533</v>
      </c>
      <c r="D5679" t="s">
        <v>7441</v>
      </c>
      <c r="E5679" t="s">
        <v>19511</v>
      </c>
      <c r="F5679" t="s">
        <v>19511</v>
      </c>
      <c r="G5679" t="s">
        <v>7430</v>
      </c>
    </row>
    <row r="5680" spans="1:7" x14ac:dyDescent="0.2">
      <c r="A5680" t="s">
        <v>8183</v>
      </c>
      <c r="B5680" t="s">
        <v>18534</v>
      </c>
      <c r="C5680" t="s">
        <v>18535</v>
      </c>
      <c r="D5680" t="s">
        <v>7441</v>
      </c>
      <c r="E5680" t="s">
        <v>19511</v>
      </c>
      <c r="F5680" t="s">
        <v>19511</v>
      </c>
      <c r="G5680" t="s">
        <v>7431</v>
      </c>
    </row>
    <row r="5681" spans="1:7" x14ac:dyDescent="0.2">
      <c r="A5681" t="s">
        <v>8183</v>
      </c>
      <c r="B5681" t="s">
        <v>18536</v>
      </c>
      <c r="C5681" t="s">
        <v>18537</v>
      </c>
      <c r="D5681" t="s">
        <v>7441</v>
      </c>
      <c r="E5681" t="s">
        <v>19511</v>
      </c>
      <c r="F5681" t="s">
        <v>19511</v>
      </c>
      <c r="G5681" t="s">
        <v>7432</v>
      </c>
    </row>
    <row r="5682" spans="1:7" x14ac:dyDescent="0.2">
      <c r="A5682" t="s">
        <v>8177</v>
      </c>
      <c r="B5682" t="s">
        <v>18538</v>
      </c>
      <c r="C5682" t="s">
        <v>7433</v>
      </c>
      <c r="D5682" t="s">
        <v>7441</v>
      </c>
      <c r="E5682" t="s">
        <v>7441</v>
      </c>
      <c r="F5682" t="s">
        <v>19511</v>
      </c>
      <c r="G5682" t="s">
        <v>7434</v>
      </c>
    </row>
    <row r="5683" spans="1:7" x14ac:dyDescent="0.2">
      <c r="A5683" t="s">
        <v>8183</v>
      </c>
      <c r="B5683" t="s">
        <v>10373</v>
      </c>
      <c r="C5683" t="s">
        <v>18539</v>
      </c>
      <c r="D5683" t="s">
        <v>7441</v>
      </c>
      <c r="E5683" t="s">
        <v>7441</v>
      </c>
      <c r="F5683" t="s">
        <v>7435</v>
      </c>
      <c r="G5683" t="s">
        <v>7436</v>
      </c>
    </row>
    <row r="5684" spans="1:7" x14ac:dyDescent="0.2">
      <c r="A5684" t="s">
        <v>8183</v>
      </c>
      <c r="B5684" t="s">
        <v>18540</v>
      </c>
      <c r="C5684" t="s">
        <v>7437</v>
      </c>
      <c r="D5684" t="s">
        <v>7441</v>
      </c>
      <c r="E5684" t="s">
        <v>7441</v>
      </c>
      <c r="F5684" t="s">
        <v>19511</v>
      </c>
      <c r="G5684" t="s">
        <v>19511</v>
      </c>
    </row>
    <row r="5685" spans="1:7" x14ac:dyDescent="0.2">
      <c r="A5685" t="s">
        <v>8183</v>
      </c>
      <c r="B5685" t="s">
        <v>18541</v>
      </c>
      <c r="C5685" t="s">
        <v>18542</v>
      </c>
      <c r="D5685" t="s">
        <v>7441</v>
      </c>
      <c r="E5685" t="s">
        <v>19511</v>
      </c>
      <c r="F5685" t="s">
        <v>19511</v>
      </c>
      <c r="G5685" t="s">
        <v>7438</v>
      </c>
    </row>
    <row r="5686" spans="1:7" x14ac:dyDescent="0.2">
      <c r="A5686" t="s">
        <v>8183</v>
      </c>
      <c r="B5686" t="s">
        <v>18543</v>
      </c>
      <c r="C5686" t="s">
        <v>18544</v>
      </c>
      <c r="D5686" t="s">
        <v>7441</v>
      </c>
      <c r="E5686" t="s">
        <v>7441</v>
      </c>
      <c r="F5686" t="s">
        <v>7439</v>
      </c>
      <c r="G5686" t="s">
        <v>7440</v>
      </c>
    </row>
    <row r="5687" spans="1:7" x14ac:dyDescent="0.2">
      <c r="A5687" t="s">
        <v>8183</v>
      </c>
      <c r="B5687" t="s">
        <v>18545</v>
      </c>
      <c r="C5687" t="s">
        <v>18546</v>
      </c>
      <c r="D5687" t="s">
        <v>7441</v>
      </c>
      <c r="E5687" t="s">
        <v>7441</v>
      </c>
      <c r="F5687" t="s">
        <v>19511</v>
      </c>
      <c r="G5687" t="s">
        <v>19511</v>
      </c>
    </row>
    <row r="5688" spans="1:7" x14ac:dyDescent="0.2">
      <c r="A5688" t="s">
        <v>8183</v>
      </c>
      <c r="B5688" t="s">
        <v>18547</v>
      </c>
      <c r="C5688" t="s">
        <v>18548</v>
      </c>
      <c r="D5688" t="s">
        <v>7441</v>
      </c>
      <c r="E5688" t="s">
        <v>7441</v>
      </c>
      <c r="F5688" t="s">
        <v>7442</v>
      </c>
      <c r="G5688" t="s">
        <v>7443</v>
      </c>
    </row>
    <row r="5689" spans="1:7" x14ac:dyDescent="0.2">
      <c r="A5689" t="s">
        <v>8183</v>
      </c>
      <c r="B5689" t="s">
        <v>18549</v>
      </c>
      <c r="C5689" t="s">
        <v>7444</v>
      </c>
      <c r="D5689" t="s">
        <v>7441</v>
      </c>
      <c r="E5689" t="s">
        <v>18550</v>
      </c>
      <c r="F5689" t="s">
        <v>19511</v>
      </c>
      <c r="G5689" t="s">
        <v>7445</v>
      </c>
    </row>
    <row r="5690" spans="1:7" x14ac:dyDescent="0.2">
      <c r="A5690" t="s">
        <v>8216</v>
      </c>
      <c r="B5690" t="s">
        <v>18551</v>
      </c>
      <c r="C5690" t="s">
        <v>7446</v>
      </c>
      <c r="D5690" t="s">
        <v>7441</v>
      </c>
      <c r="E5690" t="s">
        <v>18550</v>
      </c>
      <c r="F5690" t="s">
        <v>7447</v>
      </c>
      <c r="G5690" t="s">
        <v>7448</v>
      </c>
    </row>
    <row r="5691" spans="1:7" x14ac:dyDescent="0.2">
      <c r="A5691" t="s">
        <v>8216</v>
      </c>
      <c r="B5691" t="s">
        <v>18552</v>
      </c>
      <c r="C5691" t="s">
        <v>18553</v>
      </c>
      <c r="D5691" t="s">
        <v>7441</v>
      </c>
      <c r="E5691" t="s">
        <v>7441</v>
      </c>
      <c r="F5691" t="s">
        <v>19511</v>
      </c>
      <c r="G5691" t="s">
        <v>7449</v>
      </c>
    </row>
    <row r="5692" spans="1:7" x14ac:dyDescent="0.2">
      <c r="A5692" t="s">
        <v>8186</v>
      </c>
      <c r="B5692" t="s">
        <v>18554</v>
      </c>
      <c r="C5692" t="s">
        <v>18555</v>
      </c>
      <c r="D5692" t="s">
        <v>7441</v>
      </c>
      <c r="E5692" t="s">
        <v>7441</v>
      </c>
      <c r="F5692" t="s">
        <v>19511</v>
      </c>
      <c r="G5692" t="s">
        <v>7450</v>
      </c>
    </row>
    <row r="5693" spans="1:7" x14ac:dyDescent="0.2">
      <c r="A5693" t="s">
        <v>8216</v>
      </c>
      <c r="B5693" t="s">
        <v>18556</v>
      </c>
      <c r="C5693" t="s">
        <v>18557</v>
      </c>
      <c r="D5693" t="s">
        <v>7441</v>
      </c>
      <c r="E5693" t="s">
        <v>7441</v>
      </c>
      <c r="F5693" t="s">
        <v>7451</v>
      </c>
      <c r="G5693" t="s">
        <v>7452</v>
      </c>
    </row>
    <row r="5694" spans="1:7" x14ac:dyDescent="0.2">
      <c r="A5694" t="s">
        <v>8183</v>
      </c>
      <c r="B5694" t="s">
        <v>18558</v>
      </c>
      <c r="C5694" t="s">
        <v>18559</v>
      </c>
      <c r="D5694" t="s">
        <v>7441</v>
      </c>
      <c r="E5694" t="s">
        <v>7441</v>
      </c>
      <c r="F5694" t="s">
        <v>19511</v>
      </c>
      <c r="G5694" t="s">
        <v>7453</v>
      </c>
    </row>
    <row r="5695" spans="1:7" x14ac:dyDescent="0.2">
      <c r="A5695" t="s">
        <v>8183</v>
      </c>
      <c r="B5695" t="s">
        <v>18560</v>
      </c>
      <c r="C5695" t="s">
        <v>18561</v>
      </c>
      <c r="D5695" t="s">
        <v>7441</v>
      </c>
      <c r="E5695" t="s">
        <v>7441</v>
      </c>
      <c r="F5695" t="s">
        <v>7454</v>
      </c>
      <c r="G5695" t="s">
        <v>7455</v>
      </c>
    </row>
    <row r="5696" spans="1:7" x14ac:dyDescent="0.2">
      <c r="A5696" t="s">
        <v>8186</v>
      </c>
      <c r="B5696" t="s">
        <v>18562</v>
      </c>
      <c r="C5696" t="s">
        <v>18563</v>
      </c>
      <c r="D5696" t="s">
        <v>7441</v>
      </c>
      <c r="E5696" t="s">
        <v>7441</v>
      </c>
      <c r="F5696" t="s">
        <v>19511</v>
      </c>
      <c r="G5696" t="s">
        <v>19511</v>
      </c>
    </row>
    <row r="5697" spans="1:7" x14ac:dyDescent="0.2">
      <c r="A5697" t="s">
        <v>8186</v>
      </c>
      <c r="B5697" t="s">
        <v>18564</v>
      </c>
      <c r="C5697" t="s">
        <v>18565</v>
      </c>
      <c r="D5697" t="s">
        <v>7441</v>
      </c>
      <c r="E5697" t="s">
        <v>7441</v>
      </c>
      <c r="F5697" t="s">
        <v>7456</v>
      </c>
      <c r="G5697" t="s">
        <v>7457</v>
      </c>
    </row>
    <row r="5698" spans="1:7" x14ac:dyDescent="0.2">
      <c r="A5698" t="s">
        <v>8186</v>
      </c>
      <c r="B5698" t="s">
        <v>13226</v>
      </c>
      <c r="C5698" t="s">
        <v>18566</v>
      </c>
      <c r="D5698" t="s">
        <v>7441</v>
      </c>
      <c r="E5698" t="s">
        <v>7441</v>
      </c>
      <c r="F5698" t="s">
        <v>19511</v>
      </c>
      <c r="G5698" t="s">
        <v>19511</v>
      </c>
    </row>
    <row r="5699" spans="1:7" x14ac:dyDescent="0.2">
      <c r="A5699" t="s">
        <v>8186</v>
      </c>
      <c r="B5699" t="s">
        <v>18567</v>
      </c>
      <c r="C5699" t="s">
        <v>18568</v>
      </c>
      <c r="D5699" t="s">
        <v>7441</v>
      </c>
      <c r="E5699" t="s">
        <v>7441</v>
      </c>
      <c r="F5699" t="s">
        <v>7458</v>
      </c>
      <c r="G5699" t="s">
        <v>7459</v>
      </c>
    </row>
    <row r="5700" spans="1:7" x14ac:dyDescent="0.2">
      <c r="A5700" t="s">
        <v>8186</v>
      </c>
      <c r="B5700" t="s">
        <v>14422</v>
      </c>
      <c r="C5700" t="s">
        <v>19511</v>
      </c>
      <c r="D5700" t="s">
        <v>7441</v>
      </c>
      <c r="E5700" t="s">
        <v>7441</v>
      </c>
      <c r="F5700" t="s">
        <v>7460</v>
      </c>
      <c r="G5700" t="s">
        <v>7461</v>
      </c>
    </row>
    <row r="5701" spans="1:7" x14ac:dyDescent="0.2">
      <c r="A5701" t="s">
        <v>8183</v>
      </c>
      <c r="B5701" t="s">
        <v>18569</v>
      </c>
      <c r="C5701" t="s">
        <v>19511</v>
      </c>
      <c r="D5701" t="s">
        <v>7441</v>
      </c>
      <c r="E5701" t="s">
        <v>7441</v>
      </c>
      <c r="F5701" t="s">
        <v>7462</v>
      </c>
      <c r="G5701" t="s">
        <v>7463</v>
      </c>
    </row>
    <row r="5702" spans="1:7" x14ac:dyDescent="0.2">
      <c r="A5702" t="s">
        <v>8183</v>
      </c>
      <c r="B5702" t="s">
        <v>18570</v>
      </c>
      <c r="C5702" t="s">
        <v>18571</v>
      </c>
      <c r="D5702" t="s">
        <v>7441</v>
      </c>
      <c r="E5702" t="s">
        <v>7441</v>
      </c>
      <c r="F5702" t="s">
        <v>19511</v>
      </c>
      <c r="G5702" t="s">
        <v>7464</v>
      </c>
    </row>
    <row r="5703" spans="1:7" x14ac:dyDescent="0.2">
      <c r="A5703" t="s">
        <v>8186</v>
      </c>
      <c r="B5703" t="s">
        <v>18572</v>
      </c>
      <c r="C5703" t="s">
        <v>18573</v>
      </c>
      <c r="D5703" t="s">
        <v>7441</v>
      </c>
      <c r="E5703" t="s">
        <v>7441</v>
      </c>
      <c r="F5703" t="s">
        <v>7465</v>
      </c>
      <c r="G5703" t="s">
        <v>7466</v>
      </c>
    </row>
    <row r="5704" spans="1:7" x14ac:dyDescent="0.2">
      <c r="A5704" t="s">
        <v>8417</v>
      </c>
      <c r="B5704" t="s">
        <v>18574</v>
      </c>
      <c r="C5704" t="s">
        <v>18575</v>
      </c>
      <c r="D5704" t="s">
        <v>7441</v>
      </c>
      <c r="E5704" t="s">
        <v>18576</v>
      </c>
      <c r="F5704" t="s">
        <v>7467</v>
      </c>
      <c r="G5704" t="s">
        <v>7468</v>
      </c>
    </row>
    <row r="5705" spans="1:7" x14ac:dyDescent="0.2">
      <c r="A5705" t="s">
        <v>8523</v>
      </c>
      <c r="B5705" t="s">
        <v>18577</v>
      </c>
      <c r="C5705" t="s">
        <v>7469</v>
      </c>
      <c r="D5705" t="s">
        <v>7441</v>
      </c>
      <c r="E5705" t="s">
        <v>18578</v>
      </c>
      <c r="F5705" t="s">
        <v>7470</v>
      </c>
      <c r="G5705" t="s">
        <v>7471</v>
      </c>
    </row>
    <row r="5706" spans="1:7" x14ac:dyDescent="0.2">
      <c r="A5706" t="s">
        <v>8523</v>
      </c>
      <c r="B5706" t="s">
        <v>18579</v>
      </c>
      <c r="C5706" t="s">
        <v>19511</v>
      </c>
      <c r="D5706" t="s">
        <v>7441</v>
      </c>
      <c r="E5706" t="s">
        <v>18580</v>
      </c>
      <c r="F5706" t="s">
        <v>7472</v>
      </c>
      <c r="G5706" t="s">
        <v>7473</v>
      </c>
    </row>
    <row r="5707" spans="1:7" x14ac:dyDescent="0.2">
      <c r="A5707" t="s">
        <v>8186</v>
      </c>
      <c r="B5707" t="s">
        <v>18581</v>
      </c>
      <c r="C5707" t="s">
        <v>18582</v>
      </c>
      <c r="D5707" t="s">
        <v>7441</v>
      </c>
      <c r="E5707" t="s">
        <v>7441</v>
      </c>
      <c r="F5707" t="s">
        <v>7474</v>
      </c>
      <c r="G5707" t="s">
        <v>7475</v>
      </c>
    </row>
    <row r="5708" spans="1:7" x14ac:dyDescent="0.2">
      <c r="A5708" t="s">
        <v>8186</v>
      </c>
      <c r="B5708" t="s">
        <v>18583</v>
      </c>
      <c r="C5708" t="s">
        <v>18584</v>
      </c>
      <c r="D5708" t="s">
        <v>7441</v>
      </c>
      <c r="E5708" t="s">
        <v>7441</v>
      </c>
      <c r="F5708" t="s">
        <v>7476</v>
      </c>
      <c r="G5708" t="s">
        <v>7477</v>
      </c>
    </row>
    <row r="5709" spans="1:7" x14ac:dyDescent="0.2">
      <c r="A5709" t="s">
        <v>8186</v>
      </c>
      <c r="B5709" t="s">
        <v>18585</v>
      </c>
      <c r="C5709" t="s">
        <v>18586</v>
      </c>
      <c r="D5709" t="s">
        <v>7441</v>
      </c>
      <c r="E5709" t="s">
        <v>7441</v>
      </c>
      <c r="F5709" t="s">
        <v>19511</v>
      </c>
      <c r="G5709" t="s">
        <v>19511</v>
      </c>
    </row>
    <row r="5710" spans="1:7" x14ac:dyDescent="0.2">
      <c r="A5710" t="s">
        <v>8186</v>
      </c>
      <c r="B5710" t="s">
        <v>18587</v>
      </c>
      <c r="C5710" t="s">
        <v>18588</v>
      </c>
      <c r="D5710" t="s">
        <v>7441</v>
      </c>
      <c r="E5710" t="s">
        <v>7441</v>
      </c>
      <c r="F5710" t="s">
        <v>7478</v>
      </c>
      <c r="G5710" t="s">
        <v>7479</v>
      </c>
    </row>
    <row r="5711" spans="1:7" x14ac:dyDescent="0.2">
      <c r="A5711" t="s">
        <v>8186</v>
      </c>
      <c r="B5711" t="s">
        <v>18589</v>
      </c>
      <c r="C5711" t="s">
        <v>18590</v>
      </c>
      <c r="D5711" t="s">
        <v>7441</v>
      </c>
      <c r="E5711" t="s">
        <v>7441</v>
      </c>
      <c r="F5711" t="s">
        <v>19511</v>
      </c>
      <c r="G5711" t="s">
        <v>7480</v>
      </c>
    </row>
    <row r="5712" spans="1:7" x14ac:dyDescent="0.2">
      <c r="A5712" t="s">
        <v>8183</v>
      </c>
      <c r="B5712" t="s">
        <v>18591</v>
      </c>
      <c r="C5712" t="s">
        <v>18592</v>
      </c>
      <c r="D5712" t="s">
        <v>7441</v>
      </c>
      <c r="E5712" t="s">
        <v>7441</v>
      </c>
      <c r="F5712" t="s">
        <v>7481</v>
      </c>
      <c r="G5712" t="s">
        <v>7482</v>
      </c>
    </row>
    <row r="5713" spans="1:7" x14ac:dyDescent="0.2">
      <c r="A5713" t="s">
        <v>8183</v>
      </c>
      <c r="B5713" t="s">
        <v>18593</v>
      </c>
      <c r="C5713" t="s">
        <v>18594</v>
      </c>
      <c r="D5713" t="s">
        <v>7441</v>
      </c>
      <c r="E5713" t="s">
        <v>7441</v>
      </c>
      <c r="F5713" t="s">
        <v>7483</v>
      </c>
      <c r="G5713" t="s">
        <v>7484</v>
      </c>
    </row>
    <row r="5714" spans="1:7" x14ac:dyDescent="0.2">
      <c r="A5714" t="s">
        <v>8582</v>
      </c>
      <c r="B5714" t="s">
        <v>18595</v>
      </c>
      <c r="C5714" t="s">
        <v>18596</v>
      </c>
      <c r="D5714" t="s">
        <v>7441</v>
      </c>
      <c r="E5714" t="s">
        <v>7980</v>
      </c>
      <c r="F5714" t="s">
        <v>19511</v>
      </c>
      <c r="G5714" t="s">
        <v>19511</v>
      </c>
    </row>
    <row r="5715" spans="1:7" x14ac:dyDescent="0.2">
      <c r="A5715" t="s">
        <v>8582</v>
      </c>
      <c r="B5715" t="s">
        <v>18597</v>
      </c>
      <c r="C5715" t="s">
        <v>12330</v>
      </c>
      <c r="D5715" t="s">
        <v>7441</v>
      </c>
      <c r="E5715" t="s">
        <v>7544</v>
      </c>
      <c r="F5715" t="s">
        <v>19511</v>
      </c>
      <c r="G5715" t="s">
        <v>19511</v>
      </c>
    </row>
    <row r="5716" spans="1:7" x14ac:dyDescent="0.2">
      <c r="A5716" t="s">
        <v>8582</v>
      </c>
      <c r="B5716" t="s">
        <v>18598</v>
      </c>
      <c r="C5716" t="s">
        <v>18596</v>
      </c>
      <c r="D5716" t="s">
        <v>7441</v>
      </c>
      <c r="E5716" t="s">
        <v>7441</v>
      </c>
      <c r="F5716" t="s">
        <v>19511</v>
      </c>
      <c r="G5716" t="s">
        <v>19511</v>
      </c>
    </row>
    <row r="5717" spans="1:7" x14ac:dyDescent="0.2">
      <c r="A5717" t="s">
        <v>8582</v>
      </c>
      <c r="B5717" t="s">
        <v>18599</v>
      </c>
      <c r="C5717" t="s">
        <v>18596</v>
      </c>
      <c r="D5717" t="s">
        <v>7441</v>
      </c>
      <c r="E5717" t="s">
        <v>7980</v>
      </c>
      <c r="F5717" t="s">
        <v>19511</v>
      </c>
      <c r="G5717" t="s">
        <v>19511</v>
      </c>
    </row>
    <row r="5718" spans="1:7" x14ac:dyDescent="0.2">
      <c r="A5718" t="s">
        <v>8582</v>
      </c>
      <c r="B5718" t="s">
        <v>18600</v>
      </c>
      <c r="C5718" t="s">
        <v>18596</v>
      </c>
      <c r="D5718" t="s">
        <v>7441</v>
      </c>
      <c r="E5718" t="s">
        <v>7980</v>
      </c>
      <c r="F5718" t="s">
        <v>19511</v>
      </c>
      <c r="G5718" t="s">
        <v>19511</v>
      </c>
    </row>
    <row r="5719" spans="1:7" x14ac:dyDescent="0.2">
      <c r="A5719" t="s">
        <v>8582</v>
      </c>
      <c r="B5719" t="s">
        <v>18601</v>
      </c>
      <c r="C5719" t="s">
        <v>18596</v>
      </c>
      <c r="D5719" t="s">
        <v>7441</v>
      </c>
      <c r="E5719" t="s">
        <v>7441</v>
      </c>
      <c r="F5719" t="s">
        <v>19511</v>
      </c>
      <c r="G5719" t="s">
        <v>7485</v>
      </c>
    </row>
    <row r="5720" spans="1:7" x14ac:dyDescent="0.2">
      <c r="A5720" t="s">
        <v>8582</v>
      </c>
      <c r="B5720" t="s">
        <v>18602</v>
      </c>
      <c r="C5720" t="s">
        <v>18596</v>
      </c>
      <c r="D5720" t="s">
        <v>7441</v>
      </c>
      <c r="E5720" t="s">
        <v>7980</v>
      </c>
      <c r="F5720" t="s">
        <v>19511</v>
      </c>
      <c r="G5720" t="s">
        <v>19511</v>
      </c>
    </row>
    <row r="5721" spans="1:7" x14ac:dyDescent="0.2">
      <c r="A5721" t="s">
        <v>8582</v>
      </c>
      <c r="B5721" t="s">
        <v>18603</v>
      </c>
      <c r="C5721" t="s">
        <v>18596</v>
      </c>
      <c r="D5721" t="s">
        <v>7441</v>
      </c>
      <c r="E5721" t="s">
        <v>7441</v>
      </c>
      <c r="F5721" t="s">
        <v>19511</v>
      </c>
      <c r="G5721" t="s">
        <v>19511</v>
      </c>
    </row>
    <row r="5722" spans="1:7" x14ac:dyDescent="0.2">
      <c r="A5722" t="s">
        <v>8582</v>
      </c>
      <c r="B5722" t="s">
        <v>18604</v>
      </c>
      <c r="C5722" t="s">
        <v>18596</v>
      </c>
      <c r="D5722" t="s">
        <v>7441</v>
      </c>
      <c r="E5722" t="s">
        <v>7441</v>
      </c>
      <c r="F5722" t="s">
        <v>19511</v>
      </c>
      <c r="G5722" t="s">
        <v>19511</v>
      </c>
    </row>
    <row r="5723" spans="1:7" x14ac:dyDescent="0.2">
      <c r="A5723" t="s">
        <v>8582</v>
      </c>
      <c r="B5723" t="s">
        <v>18605</v>
      </c>
      <c r="C5723" t="s">
        <v>18596</v>
      </c>
      <c r="D5723" t="s">
        <v>7441</v>
      </c>
      <c r="E5723" t="s">
        <v>7980</v>
      </c>
      <c r="F5723" t="s">
        <v>19511</v>
      </c>
      <c r="G5723" t="s">
        <v>19511</v>
      </c>
    </row>
    <row r="5724" spans="1:7" x14ac:dyDescent="0.2">
      <c r="A5724" t="s">
        <v>8582</v>
      </c>
      <c r="B5724" t="s">
        <v>18606</v>
      </c>
      <c r="C5724" t="s">
        <v>18596</v>
      </c>
      <c r="D5724" t="s">
        <v>7441</v>
      </c>
      <c r="E5724" t="s">
        <v>7980</v>
      </c>
      <c r="F5724" t="s">
        <v>19511</v>
      </c>
      <c r="G5724" t="s">
        <v>19511</v>
      </c>
    </row>
    <row r="5725" spans="1:7" x14ac:dyDescent="0.2">
      <c r="A5725" t="s">
        <v>8582</v>
      </c>
      <c r="B5725" t="s">
        <v>18607</v>
      </c>
      <c r="C5725" t="s">
        <v>18596</v>
      </c>
      <c r="D5725" t="s">
        <v>7441</v>
      </c>
      <c r="E5725" t="s">
        <v>7980</v>
      </c>
      <c r="F5725" t="s">
        <v>19511</v>
      </c>
      <c r="G5725" t="s">
        <v>19511</v>
      </c>
    </row>
    <row r="5726" spans="1:7" x14ac:dyDescent="0.2">
      <c r="A5726" t="s">
        <v>8582</v>
      </c>
      <c r="B5726" t="s">
        <v>18608</v>
      </c>
      <c r="C5726" t="s">
        <v>18596</v>
      </c>
      <c r="D5726" t="s">
        <v>7441</v>
      </c>
      <c r="E5726" t="s">
        <v>7980</v>
      </c>
      <c r="F5726" t="s">
        <v>19511</v>
      </c>
      <c r="G5726" t="s">
        <v>19511</v>
      </c>
    </row>
    <row r="5727" spans="1:7" x14ac:dyDescent="0.2">
      <c r="A5727" t="s">
        <v>8582</v>
      </c>
      <c r="B5727" t="s">
        <v>18609</v>
      </c>
      <c r="C5727" t="s">
        <v>18596</v>
      </c>
      <c r="D5727" t="s">
        <v>7441</v>
      </c>
      <c r="E5727" t="s">
        <v>7980</v>
      </c>
      <c r="F5727" t="s">
        <v>19511</v>
      </c>
      <c r="G5727" t="s">
        <v>19511</v>
      </c>
    </row>
    <row r="5728" spans="1:7" x14ac:dyDescent="0.2">
      <c r="A5728" t="s">
        <v>8582</v>
      </c>
      <c r="B5728" t="s">
        <v>18610</v>
      </c>
      <c r="C5728" t="s">
        <v>19511</v>
      </c>
      <c r="D5728" t="s">
        <v>7441</v>
      </c>
      <c r="E5728" t="s">
        <v>7441</v>
      </c>
      <c r="F5728" t="s">
        <v>19511</v>
      </c>
      <c r="G5728" t="s">
        <v>19511</v>
      </c>
    </row>
    <row r="5729" spans="1:7" x14ac:dyDescent="0.2">
      <c r="A5729" t="s">
        <v>8523</v>
      </c>
      <c r="B5729" t="s">
        <v>14862</v>
      </c>
      <c r="C5729" t="s">
        <v>18611</v>
      </c>
      <c r="D5729" t="s">
        <v>7441</v>
      </c>
      <c r="E5729" t="s">
        <v>7441</v>
      </c>
      <c r="F5729" t="s">
        <v>7486</v>
      </c>
      <c r="G5729" t="s">
        <v>7487</v>
      </c>
    </row>
    <row r="5730" spans="1:7" x14ac:dyDescent="0.2">
      <c r="A5730" t="s">
        <v>8523</v>
      </c>
      <c r="B5730" t="s">
        <v>18612</v>
      </c>
      <c r="C5730" t="s">
        <v>7488</v>
      </c>
      <c r="D5730" t="s">
        <v>7441</v>
      </c>
      <c r="E5730" t="s">
        <v>7441</v>
      </c>
      <c r="F5730" t="s">
        <v>7489</v>
      </c>
      <c r="G5730" t="s">
        <v>7490</v>
      </c>
    </row>
    <row r="5731" spans="1:7" x14ac:dyDescent="0.2">
      <c r="A5731" t="s">
        <v>8523</v>
      </c>
      <c r="B5731" t="s">
        <v>13894</v>
      </c>
      <c r="C5731" t="s">
        <v>19511</v>
      </c>
      <c r="D5731" t="s">
        <v>7441</v>
      </c>
      <c r="E5731" t="s">
        <v>7441</v>
      </c>
      <c r="F5731" t="s">
        <v>7491</v>
      </c>
      <c r="G5731" t="s">
        <v>7492</v>
      </c>
    </row>
    <row r="5732" spans="1:7" x14ac:dyDescent="0.2">
      <c r="A5732" t="s">
        <v>11789</v>
      </c>
      <c r="B5732" t="s">
        <v>18613</v>
      </c>
      <c r="C5732" t="s">
        <v>18614</v>
      </c>
      <c r="D5732" t="s">
        <v>7441</v>
      </c>
      <c r="E5732" t="s">
        <v>7441</v>
      </c>
      <c r="F5732" t="s">
        <v>7493</v>
      </c>
      <c r="G5732" t="s">
        <v>7494</v>
      </c>
    </row>
    <row r="5733" spans="1:7" x14ac:dyDescent="0.2">
      <c r="A5733" t="s">
        <v>8523</v>
      </c>
      <c r="B5733" t="s">
        <v>18615</v>
      </c>
      <c r="C5733" t="s">
        <v>18616</v>
      </c>
      <c r="D5733" t="s">
        <v>7441</v>
      </c>
      <c r="E5733" t="s">
        <v>7441</v>
      </c>
      <c r="F5733" t="s">
        <v>7495</v>
      </c>
      <c r="G5733" t="s">
        <v>7496</v>
      </c>
    </row>
    <row r="5734" spans="1:7" x14ac:dyDescent="0.2">
      <c r="A5734" t="s">
        <v>11789</v>
      </c>
      <c r="B5734" t="s">
        <v>18617</v>
      </c>
      <c r="C5734" t="s">
        <v>18618</v>
      </c>
      <c r="D5734" t="s">
        <v>7441</v>
      </c>
      <c r="E5734" t="s">
        <v>7441</v>
      </c>
      <c r="F5734" t="s">
        <v>7497</v>
      </c>
      <c r="G5734" t="s">
        <v>7498</v>
      </c>
    </row>
    <row r="5735" spans="1:7" x14ac:dyDescent="0.2">
      <c r="A5735" t="s">
        <v>11789</v>
      </c>
      <c r="B5735" t="s">
        <v>18619</v>
      </c>
      <c r="C5735" t="s">
        <v>7499</v>
      </c>
      <c r="D5735" t="s">
        <v>7441</v>
      </c>
      <c r="E5735" t="s">
        <v>7441</v>
      </c>
      <c r="F5735" t="s">
        <v>7500</v>
      </c>
      <c r="G5735" t="s">
        <v>7501</v>
      </c>
    </row>
    <row r="5736" spans="1:7" x14ac:dyDescent="0.2">
      <c r="A5736" t="s">
        <v>11789</v>
      </c>
      <c r="B5736" t="s">
        <v>18620</v>
      </c>
      <c r="C5736" t="s">
        <v>18621</v>
      </c>
      <c r="D5736" t="s">
        <v>7441</v>
      </c>
      <c r="E5736" t="s">
        <v>7441</v>
      </c>
      <c r="F5736" t="s">
        <v>7502</v>
      </c>
      <c r="G5736" t="s">
        <v>7503</v>
      </c>
    </row>
    <row r="5737" spans="1:7" x14ac:dyDescent="0.2">
      <c r="A5737" t="s">
        <v>8523</v>
      </c>
      <c r="B5737" t="s">
        <v>18622</v>
      </c>
      <c r="C5737" t="s">
        <v>18623</v>
      </c>
      <c r="D5737" t="s">
        <v>7441</v>
      </c>
      <c r="E5737" t="s">
        <v>7441</v>
      </c>
      <c r="F5737" t="s">
        <v>19511</v>
      </c>
      <c r="G5737" t="s">
        <v>7504</v>
      </c>
    </row>
    <row r="5738" spans="1:7" x14ac:dyDescent="0.2">
      <c r="A5738" t="s">
        <v>11789</v>
      </c>
      <c r="B5738" t="s">
        <v>18624</v>
      </c>
      <c r="C5738" t="s">
        <v>18625</v>
      </c>
      <c r="D5738" t="s">
        <v>7441</v>
      </c>
      <c r="E5738" t="s">
        <v>7441</v>
      </c>
      <c r="F5738" t="s">
        <v>7505</v>
      </c>
      <c r="G5738" t="s">
        <v>7506</v>
      </c>
    </row>
    <row r="5739" spans="1:7" x14ac:dyDescent="0.2">
      <c r="A5739" t="s">
        <v>11789</v>
      </c>
      <c r="B5739" t="s">
        <v>8532</v>
      </c>
      <c r="C5739" t="s">
        <v>18626</v>
      </c>
      <c r="D5739" t="s">
        <v>7441</v>
      </c>
      <c r="E5739" t="s">
        <v>7441</v>
      </c>
      <c r="F5739" t="s">
        <v>7507</v>
      </c>
      <c r="G5739" t="s">
        <v>7508</v>
      </c>
    </row>
    <row r="5740" spans="1:7" x14ac:dyDescent="0.2">
      <c r="A5740" t="s">
        <v>8523</v>
      </c>
      <c r="B5740" t="s">
        <v>18627</v>
      </c>
      <c r="C5740" t="s">
        <v>18628</v>
      </c>
      <c r="D5740" t="s">
        <v>7441</v>
      </c>
      <c r="E5740" t="s">
        <v>7441</v>
      </c>
      <c r="F5740" t="s">
        <v>7509</v>
      </c>
      <c r="G5740" t="s">
        <v>7510</v>
      </c>
    </row>
    <row r="5741" spans="1:7" x14ac:dyDescent="0.2">
      <c r="A5741" t="s">
        <v>8285</v>
      </c>
      <c r="B5741" t="s">
        <v>18629</v>
      </c>
      <c r="C5741" t="s">
        <v>18630</v>
      </c>
      <c r="D5741" t="s">
        <v>7441</v>
      </c>
      <c r="E5741" t="s">
        <v>7441</v>
      </c>
      <c r="F5741" t="s">
        <v>7511</v>
      </c>
      <c r="G5741" t="s">
        <v>7512</v>
      </c>
    </row>
    <row r="5742" spans="1:7" x14ac:dyDescent="0.2">
      <c r="A5742" t="s">
        <v>8183</v>
      </c>
      <c r="B5742" t="s">
        <v>7513</v>
      </c>
      <c r="C5742" t="s">
        <v>18631</v>
      </c>
      <c r="D5742" t="s">
        <v>7441</v>
      </c>
      <c r="E5742" t="s">
        <v>7441</v>
      </c>
      <c r="F5742" t="s">
        <v>7514</v>
      </c>
      <c r="G5742" t="s">
        <v>7515</v>
      </c>
    </row>
    <row r="5743" spans="1:7" x14ac:dyDescent="0.2">
      <c r="A5743" t="s">
        <v>8183</v>
      </c>
      <c r="B5743" t="s">
        <v>18632</v>
      </c>
      <c r="C5743" t="s">
        <v>18633</v>
      </c>
      <c r="D5743" t="s">
        <v>7441</v>
      </c>
      <c r="E5743" t="s">
        <v>7441</v>
      </c>
      <c r="F5743" t="s">
        <v>19511</v>
      </c>
      <c r="G5743" t="s">
        <v>7516</v>
      </c>
    </row>
    <row r="5744" spans="1:7" x14ac:dyDescent="0.2">
      <c r="A5744" t="s">
        <v>8183</v>
      </c>
      <c r="B5744" t="s">
        <v>18634</v>
      </c>
      <c r="C5744" t="s">
        <v>18635</v>
      </c>
      <c r="D5744" t="s">
        <v>7441</v>
      </c>
      <c r="E5744" t="s">
        <v>7441</v>
      </c>
      <c r="F5744" t="s">
        <v>19511</v>
      </c>
      <c r="G5744" t="s">
        <v>7517</v>
      </c>
    </row>
    <row r="5745" spans="1:7" x14ac:dyDescent="0.2">
      <c r="A5745" t="s">
        <v>8183</v>
      </c>
      <c r="B5745" t="s">
        <v>18636</v>
      </c>
      <c r="C5745" t="s">
        <v>18637</v>
      </c>
      <c r="D5745" t="s">
        <v>7441</v>
      </c>
      <c r="E5745" t="s">
        <v>7441</v>
      </c>
      <c r="F5745" t="s">
        <v>19511</v>
      </c>
      <c r="G5745" t="s">
        <v>19511</v>
      </c>
    </row>
    <row r="5746" spans="1:7" x14ac:dyDescent="0.2">
      <c r="A5746" t="s">
        <v>8216</v>
      </c>
      <c r="B5746" t="s">
        <v>18638</v>
      </c>
      <c r="C5746" t="s">
        <v>18639</v>
      </c>
      <c r="D5746" t="s">
        <v>7441</v>
      </c>
      <c r="E5746" t="s">
        <v>7441</v>
      </c>
      <c r="F5746" t="s">
        <v>7518</v>
      </c>
      <c r="G5746" t="s">
        <v>7519</v>
      </c>
    </row>
    <row r="5747" spans="1:7" x14ac:dyDescent="0.2">
      <c r="A5747" t="s">
        <v>8183</v>
      </c>
      <c r="B5747" t="s">
        <v>18640</v>
      </c>
      <c r="C5747" t="s">
        <v>19511</v>
      </c>
      <c r="D5747" t="s">
        <v>7441</v>
      </c>
      <c r="E5747" t="s">
        <v>7441</v>
      </c>
      <c r="F5747" t="s">
        <v>19511</v>
      </c>
      <c r="G5747" t="s">
        <v>19511</v>
      </c>
    </row>
    <row r="5748" spans="1:7" x14ac:dyDescent="0.2">
      <c r="A5748" t="s">
        <v>8186</v>
      </c>
      <c r="B5748" t="s">
        <v>18641</v>
      </c>
      <c r="C5748" t="s">
        <v>18642</v>
      </c>
      <c r="D5748" t="s">
        <v>7441</v>
      </c>
      <c r="E5748" t="s">
        <v>7441</v>
      </c>
      <c r="F5748" t="s">
        <v>19511</v>
      </c>
      <c r="G5748" t="s">
        <v>7520</v>
      </c>
    </row>
    <row r="5749" spans="1:7" x14ac:dyDescent="0.2">
      <c r="A5749" t="s">
        <v>8186</v>
      </c>
      <c r="B5749" t="s">
        <v>18643</v>
      </c>
      <c r="C5749" t="s">
        <v>18644</v>
      </c>
      <c r="D5749" t="s">
        <v>7441</v>
      </c>
      <c r="E5749" t="s">
        <v>7441</v>
      </c>
      <c r="F5749" t="s">
        <v>7521</v>
      </c>
      <c r="G5749" t="s">
        <v>19511</v>
      </c>
    </row>
    <row r="5750" spans="1:7" x14ac:dyDescent="0.2">
      <c r="A5750" t="s">
        <v>8186</v>
      </c>
      <c r="B5750" t="s">
        <v>18645</v>
      </c>
      <c r="C5750" t="s">
        <v>18646</v>
      </c>
      <c r="D5750" t="s">
        <v>7441</v>
      </c>
      <c r="E5750" t="s">
        <v>7441</v>
      </c>
      <c r="F5750" t="s">
        <v>19511</v>
      </c>
      <c r="G5750" t="s">
        <v>19511</v>
      </c>
    </row>
    <row r="5751" spans="1:7" x14ac:dyDescent="0.2">
      <c r="A5751" t="s">
        <v>8186</v>
      </c>
      <c r="B5751" t="s">
        <v>18647</v>
      </c>
      <c r="C5751" t="s">
        <v>18648</v>
      </c>
      <c r="D5751" t="s">
        <v>7441</v>
      </c>
      <c r="E5751" t="s">
        <v>7441</v>
      </c>
      <c r="F5751" t="s">
        <v>7522</v>
      </c>
      <c r="G5751" t="s">
        <v>7523</v>
      </c>
    </row>
    <row r="5752" spans="1:7" x14ac:dyDescent="0.2">
      <c r="A5752" t="s">
        <v>8171</v>
      </c>
      <c r="B5752" t="s">
        <v>14271</v>
      </c>
      <c r="C5752" t="s">
        <v>18649</v>
      </c>
      <c r="D5752" t="s">
        <v>7441</v>
      </c>
      <c r="E5752" t="s">
        <v>7441</v>
      </c>
      <c r="F5752" t="s">
        <v>19511</v>
      </c>
      <c r="G5752" t="s">
        <v>19511</v>
      </c>
    </row>
    <row r="5753" spans="1:7" x14ac:dyDescent="0.2">
      <c r="A5753" t="s">
        <v>8177</v>
      </c>
      <c r="B5753" t="s">
        <v>13536</v>
      </c>
      <c r="C5753" t="s">
        <v>18650</v>
      </c>
      <c r="D5753" t="s">
        <v>7441</v>
      </c>
      <c r="E5753" t="s">
        <v>7441</v>
      </c>
      <c r="F5753" t="s">
        <v>4742</v>
      </c>
      <c r="G5753" t="s">
        <v>7524</v>
      </c>
    </row>
    <row r="5754" spans="1:7" x14ac:dyDescent="0.2">
      <c r="A5754" t="s">
        <v>8177</v>
      </c>
      <c r="B5754" t="s">
        <v>18651</v>
      </c>
      <c r="C5754" t="s">
        <v>18652</v>
      </c>
      <c r="D5754" t="s">
        <v>7441</v>
      </c>
      <c r="E5754" t="s">
        <v>7441</v>
      </c>
      <c r="F5754" t="s">
        <v>19511</v>
      </c>
      <c r="G5754" t="s">
        <v>7525</v>
      </c>
    </row>
    <row r="5755" spans="1:7" x14ac:dyDescent="0.2">
      <c r="A5755" t="s">
        <v>8177</v>
      </c>
      <c r="B5755" t="s">
        <v>9502</v>
      </c>
      <c r="C5755" t="s">
        <v>18653</v>
      </c>
      <c r="D5755" t="s">
        <v>7441</v>
      </c>
      <c r="E5755" t="s">
        <v>7441</v>
      </c>
      <c r="F5755" t="s">
        <v>7526</v>
      </c>
      <c r="G5755" t="s">
        <v>7527</v>
      </c>
    </row>
    <row r="5756" spans="1:7" x14ac:dyDescent="0.2">
      <c r="A5756" t="s">
        <v>8177</v>
      </c>
      <c r="B5756" t="s">
        <v>10287</v>
      </c>
      <c r="C5756" t="s">
        <v>18654</v>
      </c>
      <c r="D5756" t="s">
        <v>7441</v>
      </c>
      <c r="E5756" t="s">
        <v>7441</v>
      </c>
      <c r="F5756" t="s">
        <v>7528</v>
      </c>
      <c r="G5756" t="s">
        <v>7529</v>
      </c>
    </row>
    <row r="5757" spans="1:7" x14ac:dyDescent="0.2">
      <c r="A5757" t="s">
        <v>8177</v>
      </c>
      <c r="B5757" t="s">
        <v>18655</v>
      </c>
      <c r="C5757" t="s">
        <v>18656</v>
      </c>
      <c r="D5757" t="s">
        <v>7441</v>
      </c>
      <c r="E5757" t="s">
        <v>7441</v>
      </c>
      <c r="F5757" t="s">
        <v>19511</v>
      </c>
      <c r="G5757" t="s">
        <v>19511</v>
      </c>
    </row>
    <row r="5758" spans="1:7" x14ac:dyDescent="0.2">
      <c r="A5758" t="s">
        <v>8216</v>
      </c>
      <c r="B5758" t="s">
        <v>18657</v>
      </c>
      <c r="C5758" t="s">
        <v>18658</v>
      </c>
      <c r="D5758" t="s">
        <v>7441</v>
      </c>
      <c r="E5758" t="s">
        <v>7441</v>
      </c>
      <c r="F5758" t="s">
        <v>7530</v>
      </c>
      <c r="G5758" t="s">
        <v>7531</v>
      </c>
    </row>
    <row r="5759" spans="1:7" x14ac:dyDescent="0.2">
      <c r="A5759" t="s">
        <v>8186</v>
      </c>
      <c r="B5759" t="s">
        <v>18659</v>
      </c>
      <c r="C5759" t="s">
        <v>18660</v>
      </c>
      <c r="D5759" t="s">
        <v>7441</v>
      </c>
      <c r="E5759" t="s">
        <v>7441</v>
      </c>
      <c r="F5759" t="s">
        <v>7532</v>
      </c>
      <c r="G5759" t="s">
        <v>7533</v>
      </c>
    </row>
    <row r="5760" spans="1:7" x14ac:dyDescent="0.2">
      <c r="A5760" t="s">
        <v>8174</v>
      </c>
      <c r="B5760" t="s">
        <v>18661</v>
      </c>
      <c r="C5760" t="s">
        <v>18662</v>
      </c>
      <c r="D5760" t="s">
        <v>7441</v>
      </c>
      <c r="E5760" t="s">
        <v>7441</v>
      </c>
      <c r="F5760" t="s">
        <v>7534</v>
      </c>
      <c r="G5760" t="s">
        <v>7535</v>
      </c>
    </row>
    <row r="5761" spans="1:7" x14ac:dyDescent="0.2">
      <c r="A5761" t="s">
        <v>8216</v>
      </c>
      <c r="B5761" t="s">
        <v>18663</v>
      </c>
      <c r="C5761" t="s">
        <v>19511</v>
      </c>
      <c r="D5761" t="s">
        <v>7441</v>
      </c>
      <c r="E5761" t="s">
        <v>19511</v>
      </c>
      <c r="F5761" t="s">
        <v>19511</v>
      </c>
      <c r="G5761" t="s">
        <v>19511</v>
      </c>
    </row>
    <row r="5762" spans="1:7" x14ac:dyDescent="0.2">
      <c r="A5762" t="s">
        <v>8183</v>
      </c>
      <c r="B5762" t="s">
        <v>18664</v>
      </c>
      <c r="C5762" t="s">
        <v>18665</v>
      </c>
      <c r="D5762" t="s">
        <v>7441</v>
      </c>
      <c r="E5762" t="s">
        <v>7441</v>
      </c>
      <c r="F5762" t="s">
        <v>19511</v>
      </c>
      <c r="G5762" t="s">
        <v>7536</v>
      </c>
    </row>
    <row r="5763" spans="1:7" x14ac:dyDescent="0.2">
      <c r="A5763" t="s">
        <v>8183</v>
      </c>
      <c r="B5763" t="s">
        <v>18666</v>
      </c>
      <c r="C5763" t="s">
        <v>18667</v>
      </c>
      <c r="D5763" t="s">
        <v>7441</v>
      </c>
      <c r="E5763" t="s">
        <v>7441</v>
      </c>
      <c r="F5763" t="s">
        <v>19511</v>
      </c>
      <c r="G5763" t="s">
        <v>7538</v>
      </c>
    </row>
    <row r="5764" spans="1:7" x14ac:dyDescent="0.2">
      <c r="A5764" t="s">
        <v>8216</v>
      </c>
      <c r="B5764" t="s">
        <v>18668</v>
      </c>
      <c r="C5764" t="s">
        <v>18669</v>
      </c>
      <c r="D5764" t="s">
        <v>7441</v>
      </c>
      <c r="E5764" t="s">
        <v>7441</v>
      </c>
      <c r="F5764" t="s">
        <v>7539</v>
      </c>
      <c r="G5764" t="s">
        <v>7540</v>
      </c>
    </row>
    <row r="5765" spans="1:7" x14ac:dyDescent="0.2">
      <c r="A5765" t="s">
        <v>8183</v>
      </c>
      <c r="B5765" t="s">
        <v>16236</v>
      </c>
      <c r="C5765" t="s">
        <v>18548</v>
      </c>
      <c r="D5765" t="s">
        <v>7441</v>
      </c>
      <c r="E5765" t="s">
        <v>7441</v>
      </c>
      <c r="F5765" t="s">
        <v>7442</v>
      </c>
      <c r="G5765" t="s">
        <v>7443</v>
      </c>
    </row>
    <row r="5766" spans="1:7" x14ac:dyDescent="0.2">
      <c r="A5766" t="s">
        <v>8216</v>
      </c>
      <c r="B5766" t="s">
        <v>18670</v>
      </c>
      <c r="C5766" t="s">
        <v>18671</v>
      </c>
      <c r="D5766" t="s">
        <v>7441</v>
      </c>
      <c r="E5766" t="s">
        <v>18672</v>
      </c>
      <c r="F5766" t="s">
        <v>19511</v>
      </c>
      <c r="G5766" t="s">
        <v>7541</v>
      </c>
    </row>
    <row r="5767" spans="1:7" x14ac:dyDescent="0.2">
      <c r="A5767" t="s">
        <v>8183</v>
      </c>
      <c r="B5767" t="s">
        <v>16574</v>
      </c>
      <c r="C5767" t="s">
        <v>18673</v>
      </c>
      <c r="D5767" t="s">
        <v>7441</v>
      </c>
      <c r="E5767" t="s">
        <v>7441</v>
      </c>
      <c r="F5767" t="s">
        <v>7542</v>
      </c>
      <c r="G5767" t="s">
        <v>7543</v>
      </c>
    </row>
    <row r="5768" spans="1:7" x14ac:dyDescent="0.2">
      <c r="A5768" t="s">
        <v>8216</v>
      </c>
      <c r="B5768" t="s">
        <v>18674</v>
      </c>
      <c r="C5768" t="s">
        <v>18675</v>
      </c>
      <c r="D5768" t="s">
        <v>7441</v>
      </c>
      <c r="E5768" t="s">
        <v>7544</v>
      </c>
      <c r="F5768" t="s">
        <v>7545</v>
      </c>
      <c r="G5768" t="s">
        <v>7546</v>
      </c>
    </row>
    <row r="5769" spans="1:7" x14ac:dyDescent="0.2">
      <c r="A5769" t="s">
        <v>8177</v>
      </c>
      <c r="B5769" t="s">
        <v>18676</v>
      </c>
      <c r="C5769" t="s">
        <v>18677</v>
      </c>
      <c r="D5769" t="s">
        <v>7441</v>
      </c>
      <c r="E5769" t="s">
        <v>18678</v>
      </c>
      <c r="F5769" t="s">
        <v>7547</v>
      </c>
      <c r="G5769" t="s">
        <v>7548</v>
      </c>
    </row>
    <row r="5770" spans="1:7" x14ac:dyDescent="0.2">
      <c r="A5770" t="s">
        <v>8183</v>
      </c>
      <c r="B5770" t="s">
        <v>18679</v>
      </c>
      <c r="C5770" t="s">
        <v>18680</v>
      </c>
      <c r="D5770" t="s">
        <v>7441</v>
      </c>
      <c r="E5770" t="s">
        <v>7441</v>
      </c>
      <c r="F5770" t="s">
        <v>19511</v>
      </c>
      <c r="G5770" t="s">
        <v>7549</v>
      </c>
    </row>
    <row r="5771" spans="1:7" x14ac:dyDescent="0.2">
      <c r="A5771" t="s">
        <v>8417</v>
      </c>
      <c r="B5771" t="s">
        <v>18681</v>
      </c>
      <c r="C5771" t="s">
        <v>18671</v>
      </c>
      <c r="D5771" t="s">
        <v>7441</v>
      </c>
      <c r="E5771" t="s">
        <v>7441</v>
      </c>
      <c r="F5771" t="s">
        <v>7550</v>
      </c>
      <c r="G5771" t="s">
        <v>7551</v>
      </c>
    </row>
    <row r="5772" spans="1:7" x14ac:dyDescent="0.2">
      <c r="A5772" t="s">
        <v>8183</v>
      </c>
      <c r="B5772" t="s">
        <v>18682</v>
      </c>
      <c r="C5772" t="s">
        <v>18683</v>
      </c>
      <c r="D5772" t="s">
        <v>7441</v>
      </c>
      <c r="E5772" t="s">
        <v>7441</v>
      </c>
      <c r="F5772" t="s">
        <v>7552</v>
      </c>
      <c r="G5772" t="s">
        <v>7553</v>
      </c>
    </row>
    <row r="5773" spans="1:7" x14ac:dyDescent="0.2">
      <c r="A5773" t="s">
        <v>8183</v>
      </c>
      <c r="B5773" t="s">
        <v>18684</v>
      </c>
      <c r="C5773" t="s">
        <v>18685</v>
      </c>
      <c r="D5773" t="s">
        <v>7441</v>
      </c>
      <c r="E5773" t="s">
        <v>7441</v>
      </c>
      <c r="F5773" t="s">
        <v>19511</v>
      </c>
      <c r="G5773" t="s">
        <v>7554</v>
      </c>
    </row>
    <row r="5774" spans="1:7" x14ac:dyDescent="0.2">
      <c r="A5774" t="s">
        <v>8183</v>
      </c>
      <c r="B5774" t="s">
        <v>18686</v>
      </c>
      <c r="C5774" t="s">
        <v>18687</v>
      </c>
      <c r="D5774" t="s">
        <v>7441</v>
      </c>
      <c r="E5774" t="s">
        <v>7441</v>
      </c>
      <c r="F5774" t="s">
        <v>19511</v>
      </c>
      <c r="G5774" t="s">
        <v>7555</v>
      </c>
    </row>
    <row r="5775" spans="1:7" x14ac:dyDescent="0.2">
      <c r="A5775" t="s">
        <v>8186</v>
      </c>
      <c r="B5775" t="s">
        <v>18688</v>
      </c>
      <c r="C5775" t="s">
        <v>18689</v>
      </c>
      <c r="D5775" t="s">
        <v>7441</v>
      </c>
      <c r="E5775" t="s">
        <v>7441</v>
      </c>
      <c r="F5775" t="s">
        <v>7539</v>
      </c>
      <c r="G5775" t="s">
        <v>7540</v>
      </c>
    </row>
    <row r="5776" spans="1:7" x14ac:dyDescent="0.2">
      <c r="A5776" t="s">
        <v>8171</v>
      </c>
      <c r="B5776" t="s">
        <v>18690</v>
      </c>
      <c r="C5776" t="s">
        <v>18691</v>
      </c>
      <c r="D5776" t="s">
        <v>7441</v>
      </c>
      <c r="E5776" t="s">
        <v>7544</v>
      </c>
      <c r="F5776" t="s">
        <v>7556</v>
      </c>
      <c r="G5776" t="s">
        <v>7557</v>
      </c>
    </row>
    <row r="5777" spans="1:7" x14ac:dyDescent="0.2">
      <c r="A5777" t="s">
        <v>8183</v>
      </c>
      <c r="B5777" t="s">
        <v>18692</v>
      </c>
      <c r="C5777" t="s">
        <v>18693</v>
      </c>
      <c r="D5777" t="s">
        <v>7441</v>
      </c>
      <c r="E5777" t="s">
        <v>7441</v>
      </c>
      <c r="F5777" t="s">
        <v>7558</v>
      </c>
      <c r="G5777" t="s">
        <v>7559</v>
      </c>
    </row>
    <row r="5778" spans="1:7" x14ac:dyDescent="0.2">
      <c r="A5778" t="s">
        <v>8183</v>
      </c>
      <c r="B5778" t="s">
        <v>18694</v>
      </c>
      <c r="C5778" t="s">
        <v>18695</v>
      </c>
      <c r="D5778" t="s">
        <v>7441</v>
      </c>
      <c r="E5778" t="s">
        <v>7441</v>
      </c>
      <c r="F5778" t="s">
        <v>7560</v>
      </c>
      <c r="G5778" t="s">
        <v>7561</v>
      </c>
    </row>
    <row r="5779" spans="1:7" x14ac:dyDescent="0.2">
      <c r="A5779" t="s">
        <v>8186</v>
      </c>
      <c r="B5779" t="s">
        <v>18696</v>
      </c>
      <c r="C5779" t="s">
        <v>18697</v>
      </c>
      <c r="D5779" t="s">
        <v>7441</v>
      </c>
      <c r="E5779" t="s">
        <v>7441</v>
      </c>
      <c r="F5779" t="s">
        <v>7562</v>
      </c>
      <c r="G5779" t="s">
        <v>7563</v>
      </c>
    </row>
    <row r="5780" spans="1:7" x14ac:dyDescent="0.2">
      <c r="A5780" t="s">
        <v>8186</v>
      </c>
      <c r="B5780" t="s">
        <v>18698</v>
      </c>
      <c r="C5780" t="s">
        <v>18699</v>
      </c>
      <c r="D5780" t="s">
        <v>7441</v>
      </c>
      <c r="E5780" t="s">
        <v>7441</v>
      </c>
      <c r="F5780" t="s">
        <v>19511</v>
      </c>
      <c r="G5780" t="s">
        <v>7564</v>
      </c>
    </row>
    <row r="5781" spans="1:7" x14ac:dyDescent="0.2">
      <c r="A5781" t="s">
        <v>8417</v>
      </c>
      <c r="B5781" t="s">
        <v>18700</v>
      </c>
      <c r="C5781" t="s">
        <v>18701</v>
      </c>
      <c r="D5781" t="s">
        <v>7441</v>
      </c>
      <c r="E5781" t="s">
        <v>7441</v>
      </c>
      <c r="F5781" t="s">
        <v>7565</v>
      </c>
      <c r="G5781" t="s">
        <v>7566</v>
      </c>
    </row>
    <row r="5782" spans="1:7" x14ac:dyDescent="0.2">
      <c r="A5782" t="s">
        <v>8186</v>
      </c>
      <c r="B5782" t="s">
        <v>18702</v>
      </c>
      <c r="C5782" t="s">
        <v>18703</v>
      </c>
      <c r="D5782" t="s">
        <v>7441</v>
      </c>
      <c r="E5782" t="s">
        <v>7441</v>
      </c>
      <c r="F5782" t="s">
        <v>19511</v>
      </c>
      <c r="G5782" t="s">
        <v>19511</v>
      </c>
    </row>
    <row r="5783" spans="1:7" x14ac:dyDescent="0.2">
      <c r="A5783" t="s">
        <v>8216</v>
      </c>
      <c r="B5783" t="s">
        <v>18704</v>
      </c>
      <c r="C5783" t="s">
        <v>18705</v>
      </c>
      <c r="D5783" t="s">
        <v>7441</v>
      </c>
      <c r="E5783" t="s">
        <v>7441</v>
      </c>
      <c r="F5783" t="s">
        <v>19511</v>
      </c>
      <c r="G5783" t="s">
        <v>19511</v>
      </c>
    </row>
    <row r="5784" spans="1:7" x14ac:dyDescent="0.2">
      <c r="A5784" t="s">
        <v>8220</v>
      </c>
      <c r="B5784" t="s">
        <v>18706</v>
      </c>
      <c r="C5784" t="s">
        <v>19511</v>
      </c>
      <c r="D5784" t="s">
        <v>7441</v>
      </c>
      <c r="E5784" t="s">
        <v>7544</v>
      </c>
      <c r="F5784" t="s">
        <v>7567</v>
      </c>
      <c r="G5784" t="s">
        <v>7568</v>
      </c>
    </row>
    <row r="5785" spans="1:7" x14ac:dyDescent="0.2">
      <c r="A5785" t="s">
        <v>8183</v>
      </c>
      <c r="B5785" t="s">
        <v>18707</v>
      </c>
      <c r="C5785" t="s">
        <v>18708</v>
      </c>
      <c r="D5785" t="s">
        <v>7441</v>
      </c>
      <c r="E5785" t="s">
        <v>7441</v>
      </c>
      <c r="F5785" t="s">
        <v>7569</v>
      </c>
      <c r="G5785" t="s">
        <v>7570</v>
      </c>
    </row>
    <row r="5786" spans="1:7" x14ac:dyDescent="0.2">
      <c r="A5786" t="s">
        <v>8183</v>
      </c>
      <c r="B5786" t="s">
        <v>18709</v>
      </c>
      <c r="C5786" t="s">
        <v>18710</v>
      </c>
      <c r="D5786" t="s">
        <v>7441</v>
      </c>
      <c r="E5786" t="s">
        <v>19511</v>
      </c>
      <c r="F5786" t="s">
        <v>19511</v>
      </c>
      <c r="G5786" t="s">
        <v>7571</v>
      </c>
    </row>
    <row r="5787" spans="1:7" x14ac:dyDescent="0.2">
      <c r="A5787" t="s">
        <v>8183</v>
      </c>
      <c r="B5787" t="s">
        <v>18711</v>
      </c>
      <c r="C5787" t="s">
        <v>18712</v>
      </c>
      <c r="D5787" t="s">
        <v>7441</v>
      </c>
      <c r="E5787" t="s">
        <v>19511</v>
      </c>
      <c r="F5787" t="s">
        <v>19511</v>
      </c>
      <c r="G5787" t="s">
        <v>7572</v>
      </c>
    </row>
    <row r="5788" spans="1:7" x14ac:dyDescent="0.2">
      <c r="A5788" t="s">
        <v>8183</v>
      </c>
      <c r="B5788" t="s">
        <v>18713</v>
      </c>
      <c r="C5788" t="s">
        <v>18712</v>
      </c>
      <c r="D5788" t="s">
        <v>7441</v>
      </c>
      <c r="E5788" t="s">
        <v>19511</v>
      </c>
      <c r="F5788" t="s">
        <v>19511</v>
      </c>
      <c r="G5788" t="s">
        <v>7572</v>
      </c>
    </row>
    <row r="5789" spans="1:7" x14ac:dyDescent="0.2">
      <c r="A5789" t="s">
        <v>8183</v>
      </c>
      <c r="B5789" t="s">
        <v>18714</v>
      </c>
      <c r="C5789" t="s">
        <v>18715</v>
      </c>
      <c r="D5789" t="s">
        <v>7441</v>
      </c>
      <c r="E5789" t="s">
        <v>19511</v>
      </c>
      <c r="F5789" t="s">
        <v>19511</v>
      </c>
      <c r="G5789" t="s">
        <v>19511</v>
      </c>
    </row>
    <row r="5790" spans="1:7" x14ac:dyDescent="0.2">
      <c r="A5790" t="s">
        <v>8183</v>
      </c>
      <c r="B5790" t="s">
        <v>18716</v>
      </c>
      <c r="C5790" t="s">
        <v>18717</v>
      </c>
      <c r="D5790" t="s">
        <v>7441</v>
      </c>
      <c r="E5790" t="s">
        <v>18718</v>
      </c>
      <c r="F5790" t="s">
        <v>7573</v>
      </c>
      <c r="G5790" t="s">
        <v>7574</v>
      </c>
    </row>
    <row r="5791" spans="1:7" x14ac:dyDescent="0.2">
      <c r="A5791" t="s">
        <v>8186</v>
      </c>
      <c r="B5791" t="s">
        <v>11964</v>
      </c>
      <c r="C5791" t="s">
        <v>18719</v>
      </c>
      <c r="D5791" t="s">
        <v>7441</v>
      </c>
      <c r="E5791" t="s">
        <v>19511</v>
      </c>
      <c r="F5791" t="s">
        <v>7575</v>
      </c>
      <c r="G5791" t="s">
        <v>7576</v>
      </c>
    </row>
    <row r="5792" spans="1:7" x14ac:dyDescent="0.2">
      <c r="A5792" t="s">
        <v>8216</v>
      </c>
      <c r="B5792" t="s">
        <v>18720</v>
      </c>
      <c r="C5792" t="s">
        <v>18721</v>
      </c>
      <c r="D5792" t="s">
        <v>7441</v>
      </c>
      <c r="E5792" t="s">
        <v>19511</v>
      </c>
      <c r="F5792" t="s">
        <v>19511</v>
      </c>
      <c r="G5792" t="s">
        <v>7577</v>
      </c>
    </row>
    <row r="5793" spans="1:7" x14ac:dyDescent="0.2">
      <c r="A5793" t="s">
        <v>8183</v>
      </c>
      <c r="B5793" t="s">
        <v>18722</v>
      </c>
      <c r="C5793" t="s">
        <v>18723</v>
      </c>
      <c r="D5793" t="s">
        <v>7441</v>
      </c>
      <c r="E5793" t="s">
        <v>19511</v>
      </c>
      <c r="F5793" t="s">
        <v>19511</v>
      </c>
      <c r="G5793" t="s">
        <v>7578</v>
      </c>
    </row>
    <row r="5794" spans="1:7" x14ac:dyDescent="0.2">
      <c r="A5794" t="s">
        <v>8183</v>
      </c>
      <c r="B5794" t="s">
        <v>11924</v>
      </c>
      <c r="C5794" t="s">
        <v>18724</v>
      </c>
      <c r="D5794" t="s">
        <v>7441</v>
      </c>
      <c r="E5794" t="s">
        <v>19511</v>
      </c>
      <c r="F5794" t="s">
        <v>7579</v>
      </c>
      <c r="G5794" t="s">
        <v>7580</v>
      </c>
    </row>
    <row r="5795" spans="1:7" x14ac:dyDescent="0.2">
      <c r="A5795" t="s">
        <v>8183</v>
      </c>
      <c r="B5795" t="s">
        <v>18725</v>
      </c>
      <c r="C5795" t="s">
        <v>18726</v>
      </c>
      <c r="D5795" t="s">
        <v>7441</v>
      </c>
      <c r="E5795" t="s">
        <v>18727</v>
      </c>
      <c r="F5795" t="s">
        <v>7581</v>
      </c>
      <c r="G5795" t="s">
        <v>7582</v>
      </c>
    </row>
    <row r="5796" spans="1:7" x14ac:dyDescent="0.2">
      <c r="A5796" t="s">
        <v>8183</v>
      </c>
      <c r="B5796" t="s">
        <v>18728</v>
      </c>
      <c r="C5796" t="s">
        <v>7583</v>
      </c>
      <c r="D5796" t="s">
        <v>7441</v>
      </c>
      <c r="E5796" t="s">
        <v>19511</v>
      </c>
      <c r="F5796" t="s">
        <v>19511</v>
      </c>
      <c r="G5796" t="s">
        <v>19511</v>
      </c>
    </row>
    <row r="5797" spans="1:7" x14ac:dyDescent="0.2">
      <c r="A5797" t="s">
        <v>8186</v>
      </c>
      <c r="B5797" t="s">
        <v>18729</v>
      </c>
      <c r="C5797" t="s">
        <v>18730</v>
      </c>
      <c r="D5797" t="s">
        <v>7441</v>
      </c>
      <c r="E5797" t="s">
        <v>18731</v>
      </c>
      <c r="F5797" t="s">
        <v>7584</v>
      </c>
      <c r="G5797" t="s">
        <v>7585</v>
      </c>
    </row>
    <row r="5798" spans="1:7" x14ac:dyDescent="0.2">
      <c r="A5798" t="s">
        <v>8183</v>
      </c>
      <c r="B5798" t="s">
        <v>18732</v>
      </c>
      <c r="C5798" t="s">
        <v>18733</v>
      </c>
      <c r="D5798" t="s">
        <v>7441</v>
      </c>
      <c r="E5798" t="s">
        <v>18578</v>
      </c>
      <c r="F5798" t="s">
        <v>7586</v>
      </c>
      <c r="G5798" t="s">
        <v>7587</v>
      </c>
    </row>
    <row r="5799" spans="1:7" x14ac:dyDescent="0.2">
      <c r="A5799" t="s">
        <v>8183</v>
      </c>
      <c r="B5799" t="s">
        <v>18734</v>
      </c>
      <c r="C5799" t="s">
        <v>18735</v>
      </c>
      <c r="D5799" t="s">
        <v>7441</v>
      </c>
      <c r="E5799" t="s">
        <v>18736</v>
      </c>
      <c r="F5799" t="s">
        <v>19511</v>
      </c>
      <c r="G5799" t="s">
        <v>7588</v>
      </c>
    </row>
    <row r="5800" spans="1:7" x14ac:dyDescent="0.2">
      <c r="A5800" t="s">
        <v>8183</v>
      </c>
      <c r="B5800" t="s">
        <v>18737</v>
      </c>
      <c r="C5800" t="s">
        <v>18738</v>
      </c>
      <c r="D5800" t="s">
        <v>7441</v>
      </c>
      <c r="E5800" t="s">
        <v>19511</v>
      </c>
      <c r="F5800" t="s">
        <v>7589</v>
      </c>
      <c r="G5800" t="s">
        <v>7590</v>
      </c>
    </row>
    <row r="5801" spans="1:7" x14ac:dyDescent="0.2">
      <c r="A5801" t="s">
        <v>8906</v>
      </c>
      <c r="B5801" t="s">
        <v>18739</v>
      </c>
      <c r="C5801" t="s">
        <v>18740</v>
      </c>
      <c r="D5801" t="s">
        <v>7441</v>
      </c>
      <c r="E5801" t="s">
        <v>19511</v>
      </c>
      <c r="F5801" t="s">
        <v>7591</v>
      </c>
      <c r="G5801" t="s">
        <v>7592</v>
      </c>
    </row>
    <row r="5802" spans="1:7" x14ac:dyDescent="0.2">
      <c r="A5802" t="s">
        <v>8183</v>
      </c>
      <c r="B5802" t="s">
        <v>18741</v>
      </c>
      <c r="C5802" t="s">
        <v>18742</v>
      </c>
      <c r="D5802" t="s">
        <v>7441</v>
      </c>
      <c r="E5802" t="s">
        <v>19511</v>
      </c>
      <c r="F5802" t="s">
        <v>7593</v>
      </c>
      <c r="G5802" t="s">
        <v>7594</v>
      </c>
    </row>
    <row r="5803" spans="1:7" x14ac:dyDescent="0.2">
      <c r="A5803" t="s">
        <v>8183</v>
      </c>
      <c r="B5803" t="s">
        <v>18743</v>
      </c>
      <c r="C5803" t="s">
        <v>18744</v>
      </c>
      <c r="D5803" t="s">
        <v>7441</v>
      </c>
      <c r="E5803" t="s">
        <v>19511</v>
      </c>
      <c r="F5803" t="s">
        <v>19511</v>
      </c>
      <c r="G5803" t="s">
        <v>7595</v>
      </c>
    </row>
    <row r="5804" spans="1:7" x14ac:dyDescent="0.2">
      <c r="A5804" t="s">
        <v>8183</v>
      </c>
      <c r="B5804" t="s">
        <v>18745</v>
      </c>
      <c r="C5804" t="s">
        <v>18746</v>
      </c>
      <c r="D5804" t="s">
        <v>7441</v>
      </c>
      <c r="E5804" t="s">
        <v>19511</v>
      </c>
      <c r="F5804" t="s">
        <v>7596</v>
      </c>
      <c r="G5804" t="s">
        <v>7597</v>
      </c>
    </row>
    <row r="5805" spans="1:7" x14ac:dyDescent="0.2">
      <c r="A5805" t="s">
        <v>8183</v>
      </c>
      <c r="B5805" t="s">
        <v>18747</v>
      </c>
      <c r="C5805" t="s">
        <v>18748</v>
      </c>
      <c r="D5805" t="s">
        <v>7441</v>
      </c>
      <c r="E5805" t="s">
        <v>19511</v>
      </c>
      <c r="F5805" t="s">
        <v>19511</v>
      </c>
      <c r="G5805" t="s">
        <v>7598</v>
      </c>
    </row>
    <row r="5806" spans="1:7" x14ac:dyDescent="0.2">
      <c r="A5806" t="s">
        <v>8183</v>
      </c>
      <c r="B5806" t="s">
        <v>18749</v>
      </c>
      <c r="C5806" t="s">
        <v>18750</v>
      </c>
      <c r="D5806" t="s">
        <v>7441</v>
      </c>
      <c r="E5806" t="s">
        <v>19511</v>
      </c>
      <c r="F5806" t="s">
        <v>7599</v>
      </c>
      <c r="G5806" t="s">
        <v>7600</v>
      </c>
    </row>
    <row r="5807" spans="1:7" x14ac:dyDescent="0.2">
      <c r="A5807" t="s">
        <v>8183</v>
      </c>
      <c r="B5807" t="s">
        <v>18751</v>
      </c>
      <c r="C5807" t="s">
        <v>18752</v>
      </c>
      <c r="D5807" t="s">
        <v>7441</v>
      </c>
      <c r="E5807" t="s">
        <v>19511</v>
      </c>
      <c r="F5807" t="s">
        <v>19511</v>
      </c>
      <c r="G5807" t="s">
        <v>7601</v>
      </c>
    </row>
    <row r="5808" spans="1:7" x14ac:dyDescent="0.2">
      <c r="A5808" t="s">
        <v>8186</v>
      </c>
      <c r="B5808" t="s">
        <v>18753</v>
      </c>
      <c r="C5808" t="s">
        <v>18754</v>
      </c>
      <c r="D5808" t="s">
        <v>18755</v>
      </c>
      <c r="E5808" t="s">
        <v>19511</v>
      </c>
      <c r="F5808" t="s">
        <v>7602</v>
      </c>
      <c r="G5808" t="s">
        <v>7603</v>
      </c>
    </row>
    <row r="5809" spans="1:7" x14ac:dyDescent="0.2">
      <c r="A5809" t="s">
        <v>8171</v>
      </c>
      <c r="B5809" t="s">
        <v>18756</v>
      </c>
      <c r="C5809" t="s">
        <v>18757</v>
      </c>
      <c r="D5809" t="s">
        <v>18755</v>
      </c>
      <c r="E5809" t="s">
        <v>18758</v>
      </c>
      <c r="F5809" t="s">
        <v>7604</v>
      </c>
      <c r="G5809" t="s">
        <v>7605</v>
      </c>
    </row>
    <row r="5810" spans="1:7" x14ac:dyDescent="0.2">
      <c r="A5810" t="s">
        <v>8183</v>
      </c>
      <c r="B5810" t="s">
        <v>18759</v>
      </c>
      <c r="C5810" t="s">
        <v>18760</v>
      </c>
      <c r="D5810" t="s">
        <v>18761</v>
      </c>
      <c r="E5810" t="s">
        <v>18761</v>
      </c>
      <c r="F5810" t="s">
        <v>7606</v>
      </c>
      <c r="G5810" t="s">
        <v>7607</v>
      </c>
    </row>
    <row r="5811" spans="1:7" x14ac:dyDescent="0.2">
      <c r="A5811" t="s">
        <v>8171</v>
      </c>
      <c r="B5811" t="s">
        <v>18762</v>
      </c>
      <c r="C5811" t="s">
        <v>18763</v>
      </c>
      <c r="D5811" t="s">
        <v>18761</v>
      </c>
      <c r="E5811" t="s">
        <v>19511</v>
      </c>
      <c r="F5811" t="s">
        <v>7608</v>
      </c>
      <c r="G5811" t="s">
        <v>7609</v>
      </c>
    </row>
    <row r="5812" spans="1:7" x14ac:dyDescent="0.2">
      <c r="A5812" t="s">
        <v>8186</v>
      </c>
      <c r="B5812" t="s">
        <v>18764</v>
      </c>
      <c r="C5812" t="s">
        <v>18765</v>
      </c>
      <c r="D5812" t="s">
        <v>18761</v>
      </c>
      <c r="E5812" t="s">
        <v>18761</v>
      </c>
      <c r="F5812" t="s">
        <v>7610</v>
      </c>
      <c r="G5812" t="s">
        <v>7611</v>
      </c>
    </row>
    <row r="5813" spans="1:7" x14ac:dyDescent="0.2">
      <c r="A5813" t="s">
        <v>8183</v>
      </c>
      <c r="B5813" t="s">
        <v>18766</v>
      </c>
      <c r="C5813" t="s">
        <v>18767</v>
      </c>
      <c r="D5813" t="s">
        <v>18761</v>
      </c>
      <c r="E5813" t="s">
        <v>19511</v>
      </c>
      <c r="F5813" t="s">
        <v>7612</v>
      </c>
      <c r="G5813" t="s">
        <v>7613</v>
      </c>
    </row>
    <row r="5814" spans="1:7" x14ac:dyDescent="0.2">
      <c r="A5814" t="s">
        <v>8183</v>
      </c>
      <c r="B5814" t="s">
        <v>18768</v>
      </c>
      <c r="C5814" t="s">
        <v>18769</v>
      </c>
      <c r="D5814" t="s">
        <v>7634</v>
      </c>
      <c r="E5814" t="s">
        <v>19511</v>
      </c>
      <c r="F5814" t="s">
        <v>19511</v>
      </c>
      <c r="G5814" t="s">
        <v>7614</v>
      </c>
    </row>
    <row r="5815" spans="1:7" x14ac:dyDescent="0.2">
      <c r="A5815" t="s">
        <v>8183</v>
      </c>
      <c r="B5815" t="s">
        <v>9029</v>
      </c>
      <c r="C5815" t="s">
        <v>18770</v>
      </c>
      <c r="D5815" t="s">
        <v>7634</v>
      </c>
      <c r="E5815" t="s">
        <v>7634</v>
      </c>
      <c r="F5815" t="s">
        <v>19511</v>
      </c>
      <c r="G5815" t="s">
        <v>7615</v>
      </c>
    </row>
    <row r="5816" spans="1:7" x14ac:dyDescent="0.2">
      <c r="A5816" t="s">
        <v>8183</v>
      </c>
      <c r="B5816" t="s">
        <v>18771</v>
      </c>
      <c r="C5816" t="s">
        <v>18772</v>
      </c>
      <c r="D5816" t="s">
        <v>7634</v>
      </c>
      <c r="E5816" t="s">
        <v>19511</v>
      </c>
      <c r="F5816" t="s">
        <v>7616</v>
      </c>
      <c r="G5816" t="s">
        <v>7617</v>
      </c>
    </row>
    <row r="5817" spans="1:7" x14ac:dyDescent="0.2">
      <c r="A5817" t="s">
        <v>8186</v>
      </c>
      <c r="B5817" t="s">
        <v>18773</v>
      </c>
      <c r="C5817" t="s">
        <v>18774</v>
      </c>
      <c r="D5817" t="s">
        <v>7634</v>
      </c>
      <c r="E5817" t="s">
        <v>7634</v>
      </c>
      <c r="F5817" t="s">
        <v>7618</v>
      </c>
      <c r="G5817" t="s">
        <v>7619</v>
      </c>
    </row>
    <row r="5818" spans="1:7" x14ac:dyDescent="0.2">
      <c r="A5818" t="s">
        <v>8186</v>
      </c>
      <c r="B5818" t="s">
        <v>18775</v>
      </c>
      <c r="C5818" t="s">
        <v>7620</v>
      </c>
      <c r="D5818" t="s">
        <v>7634</v>
      </c>
      <c r="E5818" t="s">
        <v>7634</v>
      </c>
      <c r="F5818" t="s">
        <v>7621</v>
      </c>
      <c r="G5818" t="s">
        <v>7622</v>
      </c>
    </row>
    <row r="5819" spans="1:7" x14ac:dyDescent="0.2">
      <c r="A5819" t="s">
        <v>8186</v>
      </c>
      <c r="B5819" t="s">
        <v>18776</v>
      </c>
      <c r="C5819" t="s">
        <v>18777</v>
      </c>
      <c r="D5819" t="s">
        <v>7634</v>
      </c>
      <c r="E5819" t="s">
        <v>7634</v>
      </c>
      <c r="F5819" t="s">
        <v>7623</v>
      </c>
      <c r="G5819" t="s">
        <v>7624</v>
      </c>
    </row>
    <row r="5820" spans="1:7" x14ac:dyDescent="0.2">
      <c r="A5820" t="s">
        <v>8183</v>
      </c>
      <c r="B5820" t="s">
        <v>18778</v>
      </c>
      <c r="C5820" t="s">
        <v>18779</v>
      </c>
      <c r="D5820" t="s">
        <v>7634</v>
      </c>
      <c r="E5820" t="s">
        <v>7634</v>
      </c>
      <c r="F5820" t="s">
        <v>7625</v>
      </c>
      <c r="G5820" t="s">
        <v>7626</v>
      </c>
    </row>
    <row r="5821" spans="1:7" x14ac:dyDescent="0.2">
      <c r="A5821" t="s">
        <v>8183</v>
      </c>
      <c r="B5821" t="s">
        <v>18780</v>
      </c>
      <c r="C5821" t="s">
        <v>18781</v>
      </c>
      <c r="D5821" t="s">
        <v>7634</v>
      </c>
      <c r="E5821" t="s">
        <v>7634</v>
      </c>
      <c r="F5821" t="s">
        <v>19511</v>
      </c>
      <c r="G5821" t="s">
        <v>19511</v>
      </c>
    </row>
    <row r="5822" spans="1:7" x14ac:dyDescent="0.2">
      <c r="A5822" t="s">
        <v>8183</v>
      </c>
      <c r="B5822" t="s">
        <v>18782</v>
      </c>
      <c r="C5822" t="s">
        <v>18783</v>
      </c>
      <c r="D5822" t="s">
        <v>7634</v>
      </c>
      <c r="E5822" t="s">
        <v>7634</v>
      </c>
      <c r="F5822" t="s">
        <v>19511</v>
      </c>
      <c r="G5822" t="s">
        <v>19511</v>
      </c>
    </row>
    <row r="5823" spans="1:7" x14ac:dyDescent="0.2">
      <c r="A5823" t="s">
        <v>8216</v>
      </c>
      <c r="B5823" t="s">
        <v>18784</v>
      </c>
      <c r="C5823" t="s">
        <v>18785</v>
      </c>
      <c r="D5823" t="s">
        <v>7634</v>
      </c>
      <c r="E5823" t="s">
        <v>7634</v>
      </c>
      <c r="F5823" t="s">
        <v>7627</v>
      </c>
      <c r="G5823" t="s">
        <v>7628</v>
      </c>
    </row>
    <row r="5824" spans="1:7" x14ac:dyDescent="0.2">
      <c r="A5824" t="s">
        <v>8183</v>
      </c>
      <c r="B5824" t="s">
        <v>18786</v>
      </c>
      <c r="C5824" t="s">
        <v>18787</v>
      </c>
      <c r="D5824" t="s">
        <v>7634</v>
      </c>
      <c r="E5824" t="s">
        <v>7634</v>
      </c>
      <c r="F5824" t="s">
        <v>7629</v>
      </c>
      <c r="G5824" t="s">
        <v>7630</v>
      </c>
    </row>
    <row r="5825" spans="1:7" x14ac:dyDescent="0.2">
      <c r="A5825" t="s">
        <v>8216</v>
      </c>
      <c r="B5825" t="s">
        <v>18788</v>
      </c>
      <c r="C5825" t="s">
        <v>18789</v>
      </c>
      <c r="D5825" t="s">
        <v>7634</v>
      </c>
      <c r="E5825" t="s">
        <v>7634</v>
      </c>
      <c r="F5825" t="s">
        <v>19511</v>
      </c>
      <c r="G5825" t="s">
        <v>19511</v>
      </c>
    </row>
    <row r="5826" spans="1:7" x14ac:dyDescent="0.2">
      <c r="A5826" t="s">
        <v>8183</v>
      </c>
      <c r="B5826" t="s">
        <v>18790</v>
      </c>
      <c r="C5826" t="s">
        <v>18791</v>
      </c>
      <c r="D5826" t="s">
        <v>7634</v>
      </c>
      <c r="E5826" t="s">
        <v>19511</v>
      </c>
      <c r="F5826" t="s">
        <v>19511</v>
      </c>
      <c r="G5826" t="s">
        <v>7631</v>
      </c>
    </row>
    <row r="5827" spans="1:7" x14ac:dyDescent="0.2">
      <c r="A5827" t="s">
        <v>8183</v>
      </c>
      <c r="B5827" t="s">
        <v>18792</v>
      </c>
      <c r="C5827" t="s">
        <v>18793</v>
      </c>
      <c r="D5827" t="s">
        <v>7634</v>
      </c>
      <c r="E5827" t="s">
        <v>19511</v>
      </c>
      <c r="F5827" t="s">
        <v>19511</v>
      </c>
      <c r="G5827" t="s">
        <v>7632</v>
      </c>
    </row>
    <row r="5828" spans="1:7" x14ac:dyDescent="0.2">
      <c r="A5828" t="s">
        <v>8174</v>
      </c>
      <c r="B5828" t="s">
        <v>18794</v>
      </c>
      <c r="C5828" t="s">
        <v>18795</v>
      </c>
      <c r="D5828" t="s">
        <v>7634</v>
      </c>
      <c r="E5828" t="s">
        <v>19511</v>
      </c>
      <c r="F5828" t="s">
        <v>19511</v>
      </c>
      <c r="G5828" t="s">
        <v>7633</v>
      </c>
    </row>
    <row r="5829" spans="1:7" x14ac:dyDescent="0.2">
      <c r="A5829" t="s">
        <v>8186</v>
      </c>
      <c r="B5829" t="s">
        <v>18796</v>
      </c>
      <c r="C5829" t="s">
        <v>18797</v>
      </c>
      <c r="D5829" t="s">
        <v>7634</v>
      </c>
      <c r="E5829" t="s">
        <v>7634</v>
      </c>
      <c r="F5829" t="s">
        <v>7635</v>
      </c>
      <c r="G5829" t="s">
        <v>7636</v>
      </c>
    </row>
    <row r="5830" spans="1:7" x14ac:dyDescent="0.2">
      <c r="A5830" t="s">
        <v>8216</v>
      </c>
      <c r="B5830" t="s">
        <v>18798</v>
      </c>
      <c r="C5830" t="s">
        <v>18799</v>
      </c>
      <c r="D5830" t="s">
        <v>7634</v>
      </c>
      <c r="E5830" t="s">
        <v>19511</v>
      </c>
      <c r="F5830" t="s">
        <v>19511</v>
      </c>
      <c r="G5830" t="s">
        <v>7637</v>
      </c>
    </row>
    <row r="5831" spans="1:7" x14ac:dyDescent="0.2">
      <c r="A5831" t="s">
        <v>8183</v>
      </c>
      <c r="B5831" t="s">
        <v>18800</v>
      </c>
      <c r="C5831" t="s">
        <v>18801</v>
      </c>
      <c r="D5831" t="s">
        <v>7634</v>
      </c>
      <c r="E5831" t="s">
        <v>7441</v>
      </c>
      <c r="F5831" t="s">
        <v>7638</v>
      </c>
      <c r="G5831" t="s">
        <v>7639</v>
      </c>
    </row>
    <row r="5832" spans="1:7" x14ac:dyDescent="0.2">
      <c r="A5832" t="s">
        <v>8186</v>
      </c>
      <c r="B5832" t="s">
        <v>18802</v>
      </c>
      <c r="C5832" t="s">
        <v>18803</v>
      </c>
      <c r="D5832" t="s">
        <v>7634</v>
      </c>
      <c r="E5832" t="s">
        <v>7634</v>
      </c>
      <c r="F5832" t="s">
        <v>19511</v>
      </c>
      <c r="G5832" t="s">
        <v>7640</v>
      </c>
    </row>
    <row r="5833" spans="1:7" x14ac:dyDescent="0.2">
      <c r="A5833" t="s">
        <v>8216</v>
      </c>
      <c r="B5833" t="s">
        <v>18804</v>
      </c>
      <c r="C5833" t="s">
        <v>18805</v>
      </c>
      <c r="D5833" t="s">
        <v>7634</v>
      </c>
      <c r="E5833" t="s">
        <v>7634</v>
      </c>
      <c r="F5833" t="s">
        <v>7641</v>
      </c>
      <c r="G5833" t="s">
        <v>7642</v>
      </c>
    </row>
    <row r="5834" spans="1:7" x14ac:dyDescent="0.2">
      <c r="A5834" t="s">
        <v>8186</v>
      </c>
      <c r="B5834" t="s">
        <v>18806</v>
      </c>
      <c r="C5834" t="s">
        <v>18807</v>
      </c>
      <c r="D5834" t="s">
        <v>7634</v>
      </c>
      <c r="E5834" t="s">
        <v>7634</v>
      </c>
      <c r="F5834" t="s">
        <v>7643</v>
      </c>
      <c r="G5834" t="s">
        <v>7644</v>
      </c>
    </row>
    <row r="5835" spans="1:7" x14ac:dyDescent="0.2">
      <c r="A5835" t="s">
        <v>8183</v>
      </c>
      <c r="B5835" t="s">
        <v>18808</v>
      </c>
      <c r="C5835" t="s">
        <v>16360</v>
      </c>
      <c r="D5835" t="s">
        <v>7634</v>
      </c>
      <c r="E5835" t="s">
        <v>19511</v>
      </c>
      <c r="F5835" t="s">
        <v>19511</v>
      </c>
      <c r="G5835" t="s">
        <v>19511</v>
      </c>
    </row>
    <row r="5836" spans="1:7" x14ac:dyDescent="0.2">
      <c r="A5836" t="s">
        <v>8177</v>
      </c>
      <c r="B5836" t="s">
        <v>18809</v>
      </c>
      <c r="C5836" t="s">
        <v>18810</v>
      </c>
      <c r="D5836" t="s">
        <v>18811</v>
      </c>
      <c r="E5836" t="s">
        <v>18812</v>
      </c>
      <c r="F5836" t="s">
        <v>19511</v>
      </c>
      <c r="G5836" t="s">
        <v>19511</v>
      </c>
    </row>
    <row r="5837" spans="1:7" x14ac:dyDescent="0.2">
      <c r="A5837" t="s">
        <v>8183</v>
      </c>
      <c r="B5837" t="s">
        <v>18813</v>
      </c>
      <c r="C5837" t="s">
        <v>18814</v>
      </c>
      <c r="D5837" t="s">
        <v>18811</v>
      </c>
      <c r="E5837" t="s">
        <v>19511</v>
      </c>
      <c r="F5837" t="s">
        <v>19511</v>
      </c>
      <c r="G5837" t="s">
        <v>7645</v>
      </c>
    </row>
    <row r="5838" spans="1:7" x14ac:dyDescent="0.2">
      <c r="A5838" t="s">
        <v>8183</v>
      </c>
      <c r="B5838" t="s">
        <v>18815</v>
      </c>
      <c r="C5838" t="s">
        <v>7646</v>
      </c>
      <c r="D5838" t="s">
        <v>18811</v>
      </c>
      <c r="E5838" t="s">
        <v>18811</v>
      </c>
      <c r="F5838" t="s">
        <v>7647</v>
      </c>
      <c r="G5838" t="s">
        <v>7648</v>
      </c>
    </row>
    <row r="5839" spans="1:7" x14ac:dyDescent="0.2">
      <c r="A5839" t="s">
        <v>8183</v>
      </c>
      <c r="B5839" t="s">
        <v>18816</v>
      </c>
      <c r="C5839" t="s">
        <v>18817</v>
      </c>
      <c r="D5839" t="s">
        <v>18818</v>
      </c>
      <c r="E5839" t="s">
        <v>18818</v>
      </c>
      <c r="F5839" t="s">
        <v>19511</v>
      </c>
      <c r="G5839" t="s">
        <v>7649</v>
      </c>
    </row>
    <row r="5840" spans="1:7" x14ac:dyDescent="0.2">
      <c r="A5840" t="s">
        <v>8171</v>
      </c>
      <c r="B5840" t="s">
        <v>18819</v>
      </c>
      <c r="C5840" t="s">
        <v>18820</v>
      </c>
      <c r="D5840" t="s">
        <v>18821</v>
      </c>
      <c r="E5840" t="s">
        <v>19511</v>
      </c>
      <c r="F5840" t="s">
        <v>19511</v>
      </c>
      <c r="G5840" t="s">
        <v>7650</v>
      </c>
    </row>
    <row r="5841" spans="1:7" x14ac:dyDescent="0.2">
      <c r="A5841" t="s">
        <v>8183</v>
      </c>
      <c r="B5841" t="s">
        <v>18822</v>
      </c>
      <c r="C5841" t="s">
        <v>18823</v>
      </c>
      <c r="D5841" t="s">
        <v>18821</v>
      </c>
      <c r="E5841" t="s">
        <v>18824</v>
      </c>
      <c r="F5841" t="s">
        <v>7651</v>
      </c>
      <c r="G5841" t="s">
        <v>7652</v>
      </c>
    </row>
    <row r="5842" spans="1:7" x14ac:dyDescent="0.2">
      <c r="A5842" t="s">
        <v>8183</v>
      </c>
      <c r="B5842" t="s">
        <v>12540</v>
      </c>
      <c r="C5842" t="s">
        <v>7653</v>
      </c>
      <c r="D5842" t="s">
        <v>18821</v>
      </c>
      <c r="E5842" t="s">
        <v>18821</v>
      </c>
      <c r="F5842" t="s">
        <v>19511</v>
      </c>
      <c r="G5842" t="s">
        <v>7654</v>
      </c>
    </row>
    <row r="5843" spans="1:7" x14ac:dyDescent="0.2">
      <c r="A5843" t="s">
        <v>8183</v>
      </c>
      <c r="B5843" t="s">
        <v>18825</v>
      </c>
      <c r="C5843" t="s">
        <v>18826</v>
      </c>
      <c r="D5843" t="s">
        <v>18827</v>
      </c>
      <c r="E5843" t="s">
        <v>19511</v>
      </c>
      <c r="F5843" t="s">
        <v>19511</v>
      </c>
      <c r="G5843" t="s">
        <v>7655</v>
      </c>
    </row>
    <row r="5844" spans="1:7" x14ac:dyDescent="0.2">
      <c r="A5844" t="s">
        <v>8177</v>
      </c>
      <c r="B5844" t="s">
        <v>18828</v>
      </c>
      <c r="C5844" t="s">
        <v>18829</v>
      </c>
      <c r="D5844" t="s">
        <v>18827</v>
      </c>
      <c r="E5844" t="s">
        <v>19511</v>
      </c>
      <c r="F5844" t="s">
        <v>7656</v>
      </c>
      <c r="G5844" t="s">
        <v>7657</v>
      </c>
    </row>
    <row r="5845" spans="1:7" x14ac:dyDescent="0.2">
      <c r="A5845" t="s">
        <v>8220</v>
      </c>
      <c r="B5845" t="s">
        <v>8250</v>
      </c>
      <c r="C5845" t="s">
        <v>19511</v>
      </c>
      <c r="D5845" t="s">
        <v>18827</v>
      </c>
      <c r="E5845" t="s">
        <v>19511</v>
      </c>
      <c r="F5845" t="s">
        <v>19511</v>
      </c>
      <c r="G5845" t="s">
        <v>19511</v>
      </c>
    </row>
    <row r="5846" spans="1:7" x14ac:dyDescent="0.2">
      <c r="A5846" t="s">
        <v>8177</v>
      </c>
      <c r="B5846" t="s">
        <v>10004</v>
      </c>
      <c r="C5846" t="s">
        <v>18830</v>
      </c>
      <c r="D5846" t="s">
        <v>18827</v>
      </c>
      <c r="E5846" t="s">
        <v>18827</v>
      </c>
      <c r="F5846" t="s">
        <v>19511</v>
      </c>
      <c r="G5846" t="s">
        <v>7658</v>
      </c>
    </row>
    <row r="5847" spans="1:7" x14ac:dyDescent="0.2">
      <c r="A5847" t="s">
        <v>8186</v>
      </c>
      <c r="B5847" t="s">
        <v>18831</v>
      </c>
      <c r="C5847" t="s">
        <v>18832</v>
      </c>
      <c r="D5847" t="s">
        <v>18833</v>
      </c>
      <c r="E5847" t="s">
        <v>18833</v>
      </c>
      <c r="F5847" t="s">
        <v>7659</v>
      </c>
      <c r="G5847" t="s">
        <v>7660</v>
      </c>
    </row>
    <row r="5848" spans="1:7" x14ac:dyDescent="0.2">
      <c r="A5848" t="s">
        <v>8186</v>
      </c>
      <c r="B5848" t="s">
        <v>18834</v>
      </c>
      <c r="C5848" t="s">
        <v>18835</v>
      </c>
      <c r="D5848" t="s">
        <v>18833</v>
      </c>
      <c r="E5848" t="s">
        <v>18833</v>
      </c>
      <c r="F5848" t="s">
        <v>19511</v>
      </c>
      <c r="G5848" t="s">
        <v>19511</v>
      </c>
    </row>
    <row r="5849" spans="1:7" x14ac:dyDescent="0.2">
      <c r="A5849" t="s">
        <v>8216</v>
      </c>
      <c r="B5849" t="s">
        <v>15421</v>
      </c>
      <c r="C5849" t="s">
        <v>18836</v>
      </c>
      <c r="D5849" t="s">
        <v>18833</v>
      </c>
      <c r="E5849" t="s">
        <v>18833</v>
      </c>
      <c r="F5849" t="s">
        <v>5161</v>
      </c>
      <c r="G5849" t="s">
        <v>5162</v>
      </c>
    </row>
    <row r="5850" spans="1:7" x14ac:dyDescent="0.2">
      <c r="A5850" t="s">
        <v>8216</v>
      </c>
      <c r="B5850" t="s">
        <v>18837</v>
      </c>
      <c r="C5850" t="s">
        <v>19511</v>
      </c>
      <c r="D5850" t="s">
        <v>18833</v>
      </c>
      <c r="E5850" t="s">
        <v>18833</v>
      </c>
      <c r="F5850" t="s">
        <v>19511</v>
      </c>
      <c r="G5850" t="s">
        <v>19511</v>
      </c>
    </row>
    <row r="5851" spans="1:7" x14ac:dyDescent="0.2">
      <c r="A5851" t="s">
        <v>8174</v>
      </c>
      <c r="B5851" t="s">
        <v>18838</v>
      </c>
      <c r="C5851" t="s">
        <v>18839</v>
      </c>
      <c r="D5851" t="s">
        <v>18833</v>
      </c>
      <c r="E5851" t="s">
        <v>7661</v>
      </c>
      <c r="F5851" t="s">
        <v>19511</v>
      </c>
      <c r="G5851" t="s">
        <v>3875</v>
      </c>
    </row>
    <row r="5852" spans="1:7" x14ac:dyDescent="0.2">
      <c r="A5852" t="s">
        <v>8216</v>
      </c>
      <c r="B5852" t="s">
        <v>18840</v>
      </c>
      <c r="C5852" t="s">
        <v>18841</v>
      </c>
      <c r="D5852" t="s">
        <v>18833</v>
      </c>
      <c r="E5852" t="s">
        <v>19511</v>
      </c>
      <c r="F5852" t="s">
        <v>19511</v>
      </c>
      <c r="G5852" t="s">
        <v>7662</v>
      </c>
    </row>
    <row r="5853" spans="1:7" x14ac:dyDescent="0.2">
      <c r="A5853" t="s">
        <v>8216</v>
      </c>
      <c r="B5853" t="s">
        <v>18842</v>
      </c>
      <c r="C5853" t="s">
        <v>18843</v>
      </c>
      <c r="D5853" t="s">
        <v>18833</v>
      </c>
      <c r="E5853" t="s">
        <v>19511</v>
      </c>
      <c r="F5853" t="s">
        <v>19511</v>
      </c>
      <c r="G5853" t="s">
        <v>7663</v>
      </c>
    </row>
    <row r="5854" spans="1:7" x14ac:dyDescent="0.2">
      <c r="A5854" t="s">
        <v>8183</v>
      </c>
      <c r="B5854" t="s">
        <v>18844</v>
      </c>
      <c r="C5854" t="s">
        <v>19511</v>
      </c>
      <c r="D5854" t="s">
        <v>18833</v>
      </c>
      <c r="E5854" t="s">
        <v>19511</v>
      </c>
      <c r="F5854" t="s">
        <v>19511</v>
      </c>
      <c r="G5854" t="s">
        <v>7664</v>
      </c>
    </row>
    <row r="5855" spans="1:7" x14ac:dyDescent="0.2">
      <c r="A5855" t="s">
        <v>8183</v>
      </c>
      <c r="B5855" t="s">
        <v>18845</v>
      </c>
      <c r="C5855" t="s">
        <v>15388</v>
      </c>
      <c r="D5855" t="s">
        <v>18833</v>
      </c>
      <c r="E5855" t="s">
        <v>19511</v>
      </c>
      <c r="F5855" t="s">
        <v>7665</v>
      </c>
      <c r="G5855" t="s">
        <v>7666</v>
      </c>
    </row>
    <row r="5856" spans="1:7" x14ac:dyDescent="0.2">
      <c r="A5856" t="s">
        <v>8186</v>
      </c>
      <c r="B5856" t="s">
        <v>18846</v>
      </c>
      <c r="C5856" t="s">
        <v>18847</v>
      </c>
      <c r="D5856" t="s">
        <v>7682</v>
      </c>
      <c r="E5856" t="s">
        <v>19511</v>
      </c>
      <c r="F5856" t="s">
        <v>19511</v>
      </c>
      <c r="G5856" t="s">
        <v>7667</v>
      </c>
    </row>
    <row r="5857" spans="1:7" x14ac:dyDescent="0.2">
      <c r="A5857" t="s">
        <v>8177</v>
      </c>
      <c r="B5857" t="s">
        <v>18848</v>
      </c>
      <c r="C5857" t="s">
        <v>19511</v>
      </c>
      <c r="D5857" t="s">
        <v>7682</v>
      </c>
      <c r="E5857" t="s">
        <v>18849</v>
      </c>
      <c r="F5857" t="s">
        <v>19511</v>
      </c>
      <c r="G5857" t="s">
        <v>7668</v>
      </c>
    </row>
    <row r="5858" spans="1:7" x14ac:dyDescent="0.2">
      <c r="A5858" t="s">
        <v>8353</v>
      </c>
      <c r="B5858" t="s">
        <v>18850</v>
      </c>
      <c r="C5858" t="s">
        <v>18851</v>
      </c>
      <c r="D5858" t="s">
        <v>7682</v>
      </c>
      <c r="E5858" t="s">
        <v>19511</v>
      </c>
      <c r="F5858" t="s">
        <v>7669</v>
      </c>
      <c r="G5858" t="s">
        <v>7670</v>
      </c>
    </row>
    <row r="5859" spans="1:7" x14ac:dyDescent="0.2">
      <c r="A5859" t="s">
        <v>8186</v>
      </c>
      <c r="B5859" t="s">
        <v>18852</v>
      </c>
      <c r="C5859" t="s">
        <v>18853</v>
      </c>
      <c r="D5859" t="s">
        <v>7682</v>
      </c>
      <c r="E5859" t="s">
        <v>18854</v>
      </c>
      <c r="F5859" t="s">
        <v>19511</v>
      </c>
      <c r="G5859" t="s">
        <v>7671</v>
      </c>
    </row>
    <row r="5860" spans="1:7" x14ac:dyDescent="0.2">
      <c r="A5860" t="s">
        <v>8183</v>
      </c>
      <c r="B5860" t="s">
        <v>18855</v>
      </c>
      <c r="C5860" t="s">
        <v>7672</v>
      </c>
      <c r="D5860" t="s">
        <v>7682</v>
      </c>
      <c r="E5860" t="s">
        <v>18856</v>
      </c>
      <c r="F5860" t="s">
        <v>7673</v>
      </c>
      <c r="G5860" t="s">
        <v>7674</v>
      </c>
    </row>
    <row r="5861" spans="1:7" x14ac:dyDescent="0.2">
      <c r="A5861" t="s">
        <v>8186</v>
      </c>
      <c r="B5861" t="s">
        <v>18857</v>
      </c>
      <c r="C5861" t="s">
        <v>18858</v>
      </c>
      <c r="D5861" t="s">
        <v>7682</v>
      </c>
      <c r="E5861" t="s">
        <v>7682</v>
      </c>
      <c r="F5861" t="s">
        <v>19511</v>
      </c>
      <c r="G5861" t="s">
        <v>7675</v>
      </c>
    </row>
    <row r="5862" spans="1:7" x14ac:dyDescent="0.2">
      <c r="A5862" t="s">
        <v>8186</v>
      </c>
      <c r="B5862" t="s">
        <v>18859</v>
      </c>
      <c r="C5862" t="s">
        <v>18860</v>
      </c>
      <c r="D5862" t="s">
        <v>7682</v>
      </c>
      <c r="E5862" t="s">
        <v>7682</v>
      </c>
      <c r="F5862" t="s">
        <v>19511</v>
      </c>
      <c r="G5862" t="s">
        <v>7676</v>
      </c>
    </row>
    <row r="5863" spans="1:7" x14ac:dyDescent="0.2">
      <c r="A5863" t="s">
        <v>8216</v>
      </c>
      <c r="B5863" t="s">
        <v>18861</v>
      </c>
      <c r="C5863" t="s">
        <v>19511</v>
      </c>
      <c r="D5863" t="s">
        <v>7682</v>
      </c>
      <c r="E5863" t="s">
        <v>18862</v>
      </c>
      <c r="F5863" t="s">
        <v>7677</v>
      </c>
      <c r="G5863" t="s">
        <v>7678</v>
      </c>
    </row>
    <row r="5864" spans="1:7" x14ac:dyDescent="0.2">
      <c r="A5864" t="s">
        <v>8523</v>
      </c>
      <c r="B5864" t="s">
        <v>18863</v>
      </c>
      <c r="C5864" t="s">
        <v>18864</v>
      </c>
      <c r="D5864" t="s">
        <v>7682</v>
      </c>
      <c r="E5864" t="s">
        <v>7682</v>
      </c>
      <c r="F5864" t="s">
        <v>19511</v>
      </c>
      <c r="G5864" t="s">
        <v>7679</v>
      </c>
    </row>
    <row r="5865" spans="1:7" x14ac:dyDescent="0.2">
      <c r="A5865" t="s">
        <v>8186</v>
      </c>
      <c r="B5865" t="s">
        <v>18865</v>
      </c>
      <c r="C5865" t="s">
        <v>18866</v>
      </c>
      <c r="D5865" t="s">
        <v>7682</v>
      </c>
      <c r="E5865" t="s">
        <v>7682</v>
      </c>
      <c r="F5865" t="s">
        <v>7680</v>
      </c>
      <c r="G5865" t="s">
        <v>7681</v>
      </c>
    </row>
    <row r="5866" spans="1:7" x14ac:dyDescent="0.2">
      <c r="A5866" t="s">
        <v>8186</v>
      </c>
      <c r="B5866" t="s">
        <v>18867</v>
      </c>
      <c r="C5866" t="s">
        <v>18868</v>
      </c>
      <c r="D5866" t="s">
        <v>7682</v>
      </c>
      <c r="E5866" t="s">
        <v>7682</v>
      </c>
      <c r="F5866" t="s">
        <v>7683</v>
      </c>
      <c r="G5866" t="s">
        <v>7684</v>
      </c>
    </row>
    <row r="5867" spans="1:7" x14ac:dyDescent="0.2">
      <c r="A5867" t="s">
        <v>8186</v>
      </c>
      <c r="B5867" t="s">
        <v>18869</v>
      </c>
      <c r="C5867" t="s">
        <v>7685</v>
      </c>
      <c r="D5867" t="s">
        <v>7682</v>
      </c>
      <c r="E5867" t="s">
        <v>7682</v>
      </c>
      <c r="F5867" t="s">
        <v>7686</v>
      </c>
      <c r="G5867" t="s">
        <v>7687</v>
      </c>
    </row>
    <row r="5868" spans="1:7" x14ac:dyDescent="0.2">
      <c r="A5868" t="s">
        <v>8183</v>
      </c>
      <c r="B5868" t="s">
        <v>11724</v>
      </c>
      <c r="C5868" t="s">
        <v>7688</v>
      </c>
      <c r="D5868" t="s">
        <v>7682</v>
      </c>
      <c r="E5868" t="s">
        <v>7682</v>
      </c>
      <c r="F5868" t="s">
        <v>19511</v>
      </c>
      <c r="G5868" t="s">
        <v>7689</v>
      </c>
    </row>
    <row r="5869" spans="1:7" x14ac:dyDescent="0.2">
      <c r="A5869" t="s">
        <v>8183</v>
      </c>
      <c r="B5869" t="s">
        <v>18870</v>
      </c>
      <c r="C5869" t="s">
        <v>18871</v>
      </c>
      <c r="D5869" t="s">
        <v>7682</v>
      </c>
      <c r="E5869" t="s">
        <v>7682</v>
      </c>
      <c r="F5869" t="s">
        <v>7690</v>
      </c>
      <c r="G5869" t="s">
        <v>7691</v>
      </c>
    </row>
    <row r="5870" spans="1:7" x14ac:dyDescent="0.2">
      <c r="A5870" t="s">
        <v>8171</v>
      </c>
      <c r="B5870" t="s">
        <v>18872</v>
      </c>
      <c r="C5870" t="s">
        <v>18873</v>
      </c>
      <c r="D5870" t="s">
        <v>7682</v>
      </c>
      <c r="E5870" t="s">
        <v>7682</v>
      </c>
      <c r="F5870" t="s">
        <v>19511</v>
      </c>
      <c r="G5870" t="s">
        <v>19511</v>
      </c>
    </row>
    <row r="5871" spans="1:7" x14ac:dyDescent="0.2">
      <c r="A5871" t="s">
        <v>8171</v>
      </c>
      <c r="B5871" t="s">
        <v>18874</v>
      </c>
      <c r="C5871" t="s">
        <v>7692</v>
      </c>
      <c r="D5871" t="s">
        <v>7682</v>
      </c>
      <c r="E5871" t="s">
        <v>7682</v>
      </c>
      <c r="F5871" t="s">
        <v>7693</v>
      </c>
      <c r="G5871" t="s">
        <v>7694</v>
      </c>
    </row>
    <row r="5872" spans="1:7" x14ac:dyDescent="0.2">
      <c r="A5872" t="s">
        <v>8216</v>
      </c>
      <c r="B5872" t="s">
        <v>18875</v>
      </c>
      <c r="C5872" t="s">
        <v>19511</v>
      </c>
      <c r="D5872" t="s">
        <v>7682</v>
      </c>
      <c r="E5872" t="s">
        <v>19511</v>
      </c>
      <c r="F5872" t="s">
        <v>19511</v>
      </c>
      <c r="G5872" t="s">
        <v>7695</v>
      </c>
    </row>
    <row r="5873" spans="1:7" x14ac:dyDescent="0.2">
      <c r="A5873" t="s">
        <v>8183</v>
      </c>
      <c r="B5873" t="s">
        <v>18876</v>
      </c>
      <c r="C5873" t="s">
        <v>18877</v>
      </c>
      <c r="D5873" t="s">
        <v>7682</v>
      </c>
      <c r="E5873" t="s">
        <v>19511</v>
      </c>
      <c r="F5873" t="s">
        <v>19511</v>
      </c>
      <c r="G5873" t="s">
        <v>7696</v>
      </c>
    </row>
    <row r="5874" spans="1:7" x14ac:dyDescent="0.2">
      <c r="A5874" t="s">
        <v>8183</v>
      </c>
      <c r="B5874" t="s">
        <v>18878</v>
      </c>
      <c r="C5874" t="s">
        <v>19511</v>
      </c>
      <c r="D5874" t="s">
        <v>7682</v>
      </c>
      <c r="E5874" t="s">
        <v>19511</v>
      </c>
      <c r="F5874" t="s">
        <v>19511</v>
      </c>
      <c r="G5874" t="s">
        <v>7697</v>
      </c>
    </row>
    <row r="5875" spans="1:7" x14ac:dyDescent="0.2">
      <c r="A5875" t="s">
        <v>8523</v>
      </c>
      <c r="B5875" t="s">
        <v>18879</v>
      </c>
      <c r="C5875" t="s">
        <v>18880</v>
      </c>
      <c r="D5875" t="s">
        <v>7682</v>
      </c>
      <c r="E5875" t="s">
        <v>18881</v>
      </c>
      <c r="F5875" t="s">
        <v>19511</v>
      </c>
      <c r="G5875" t="s">
        <v>7684</v>
      </c>
    </row>
    <row r="5876" spans="1:7" x14ac:dyDescent="0.2">
      <c r="A5876" t="s">
        <v>8183</v>
      </c>
      <c r="B5876" t="s">
        <v>12490</v>
      </c>
      <c r="C5876" t="s">
        <v>18882</v>
      </c>
      <c r="D5876" t="s">
        <v>18883</v>
      </c>
      <c r="E5876" t="s">
        <v>19511</v>
      </c>
      <c r="F5876" t="s">
        <v>19511</v>
      </c>
      <c r="G5876" t="s">
        <v>7698</v>
      </c>
    </row>
    <row r="5877" spans="1:7" x14ac:dyDescent="0.2">
      <c r="A5877" t="s">
        <v>8186</v>
      </c>
      <c r="B5877" t="s">
        <v>18884</v>
      </c>
      <c r="C5877" t="s">
        <v>7699</v>
      </c>
      <c r="D5877" t="s">
        <v>18883</v>
      </c>
      <c r="E5877" t="s">
        <v>18883</v>
      </c>
      <c r="F5877" t="s">
        <v>7700</v>
      </c>
      <c r="G5877" t="s">
        <v>7701</v>
      </c>
    </row>
    <row r="5878" spans="1:7" x14ac:dyDescent="0.2">
      <c r="A5878" t="s">
        <v>8183</v>
      </c>
      <c r="B5878" t="s">
        <v>18885</v>
      </c>
      <c r="C5878" t="s">
        <v>7702</v>
      </c>
      <c r="D5878" t="s">
        <v>18883</v>
      </c>
      <c r="E5878" t="s">
        <v>18883</v>
      </c>
      <c r="F5878" t="s">
        <v>19511</v>
      </c>
      <c r="G5878" t="s">
        <v>7703</v>
      </c>
    </row>
    <row r="5879" spans="1:7" x14ac:dyDescent="0.2">
      <c r="A5879" t="s">
        <v>8183</v>
      </c>
      <c r="B5879" t="s">
        <v>18886</v>
      </c>
      <c r="C5879" t="s">
        <v>18887</v>
      </c>
      <c r="D5879" t="s">
        <v>18883</v>
      </c>
      <c r="E5879" t="s">
        <v>18883</v>
      </c>
      <c r="F5879" t="s">
        <v>19511</v>
      </c>
      <c r="G5879" t="s">
        <v>19511</v>
      </c>
    </row>
    <row r="5880" spans="1:7" x14ac:dyDescent="0.2">
      <c r="A5880" t="s">
        <v>8183</v>
      </c>
      <c r="B5880" t="s">
        <v>18888</v>
      </c>
      <c r="C5880" t="s">
        <v>18889</v>
      </c>
      <c r="D5880" t="s">
        <v>18883</v>
      </c>
      <c r="E5880" t="s">
        <v>18883</v>
      </c>
      <c r="F5880" t="s">
        <v>19511</v>
      </c>
      <c r="G5880" t="s">
        <v>19511</v>
      </c>
    </row>
    <row r="5881" spans="1:7" x14ac:dyDescent="0.2">
      <c r="A5881" t="s">
        <v>8183</v>
      </c>
      <c r="B5881" t="s">
        <v>18890</v>
      </c>
      <c r="C5881" t="s">
        <v>17634</v>
      </c>
      <c r="D5881" t="s">
        <v>18883</v>
      </c>
      <c r="E5881" t="s">
        <v>18883</v>
      </c>
      <c r="F5881" t="s">
        <v>7704</v>
      </c>
      <c r="G5881" t="s">
        <v>7705</v>
      </c>
    </row>
    <row r="5882" spans="1:7" x14ac:dyDescent="0.2">
      <c r="A5882" t="s">
        <v>8183</v>
      </c>
      <c r="B5882" t="s">
        <v>18891</v>
      </c>
      <c r="C5882" t="s">
        <v>17634</v>
      </c>
      <c r="D5882" t="s">
        <v>18883</v>
      </c>
      <c r="E5882" t="s">
        <v>18883</v>
      </c>
      <c r="F5882" t="s">
        <v>7704</v>
      </c>
      <c r="G5882" t="s">
        <v>7705</v>
      </c>
    </row>
    <row r="5883" spans="1:7" x14ac:dyDescent="0.2">
      <c r="A5883" t="s">
        <v>8186</v>
      </c>
      <c r="B5883" t="s">
        <v>18892</v>
      </c>
      <c r="C5883" t="s">
        <v>18893</v>
      </c>
      <c r="D5883" t="s">
        <v>18883</v>
      </c>
      <c r="E5883" t="s">
        <v>18883</v>
      </c>
      <c r="F5883" t="s">
        <v>7706</v>
      </c>
      <c r="G5883" t="s">
        <v>7707</v>
      </c>
    </row>
    <row r="5884" spans="1:7" x14ac:dyDescent="0.2">
      <c r="A5884" t="s">
        <v>8186</v>
      </c>
      <c r="B5884" t="s">
        <v>18894</v>
      </c>
      <c r="C5884" t="s">
        <v>18895</v>
      </c>
      <c r="D5884" t="s">
        <v>18883</v>
      </c>
      <c r="E5884" t="s">
        <v>19511</v>
      </c>
      <c r="F5884" t="s">
        <v>19511</v>
      </c>
      <c r="G5884" t="s">
        <v>7708</v>
      </c>
    </row>
    <row r="5885" spans="1:7" x14ac:dyDescent="0.2">
      <c r="A5885" t="s">
        <v>8186</v>
      </c>
      <c r="B5885" t="s">
        <v>18896</v>
      </c>
      <c r="C5885" t="s">
        <v>18897</v>
      </c>
      <c r="D5885" t="s">
        <v>18883</v>
      </c>
      <c r="E5885" t="s">
        <v>18883</v>
      </c>
      <c r="F5885" t="s">
        <v>19511</v>
      </c>
      <c r="G5885" t="s">
        <v>7709</v>
      </c>
    </row>
    <row r="5886" spans="1:7" x14ac:dyDescent="0.2">
      <c r="A5886" t="s">
        <v>8183</v>
      </c>
      <c r="B5886" t="s">
        <v>18898</v>
      </c>
      <c r="C5886" t="s">
        <v>18899</v>
      </c>
      <c r="D5886" t="s">
        <v>7710</v>
      </c>
      <c r="E5886" t="s">
        <v>7710</v>
      </c>
      <c r="F5886" t="s">
        <v>7711</v>
      </c>
      <c r="G5886" t="s">
        <v>7712</v>
      </c>
    </row>
    <row r="5887" spans="1:7" x14ac:dyDescent="0.2">
      <c r="A5887" t="s">
        <v>8183</v>
      </c>
      <c r="B5887" t="s">
        <v>18900</v>
      </c>
      <c r="C5887" t="s">
        <v>18901</v>
      </c>
      <c r="D5887" t="s">
        <v>7710</v>
      </c>
      <c r="E5887" t="s">
        <v>18902</v>
      </c>
      <c r="F5887" t="s">
        <v>7713</v>
      </c>
      <c r="G5887" t="s">
        <v>7714</v>
      </c>
    </row>
    <row r="5888" spans="1:7" x14ac:dyDescent="0.2">
      <c r="A5888" t="s">
        <v>8171</v>
      </c>
      <c r="B5888" t="s">
        <v>18903</v>
      </c>
      <c r="C5888" t="s">
        <v>18904</v>
      </c>
      <c r="D5888" t="s">
        <v>7710</v>
      </c>
      <c r="E5888" t="s">
        <v>7710</v>
      </c>
      <c r="F5888" t="s">
        <v>7715</v>
      </c>
      <c r="G5888" t="s">
        <v>7716</v>
      </c>
    </row>
    <row r="5889" spans="1:7" x14ac:dyDescent="0.2">
      <c r="A5889" t="s">
        <v>8186</v>
      </c>
      <c r="B5889" t="s">
        <v>18905</v>
      </c>
      <c r="C5889" t="s">
        <v>18906</v>
      </c>
      <c r="D5889" t="s">
        <v>7710</v>
      </c>
      <c r="E5889" t="s">
        <v>7710</v>
      </c>
      <c r="F5889" t="s">
        <v>7717</v>
      </c>
      <c r="G5889" t="s">
        <v>7718</v>
      </c>
    </row>
    <row r="5890" spans="1:7" x14ac:dyDescent="0.2">
      <c r="A5890" t="s">
        <v>8186</v>
      </c>
      <c r="B5890" t="s">
        <v>18907</v>
      </c>
      <c r="C5890" t="s">
        <v>18908</v>
      </c>
      <c r="D5890" t="s">
        <v>7710</v>
      </c>
      <c r="E5890" t="s">
        <v>19511</v>
      </c>
      <c r="F5890" t="s">
        <v>7719</v>
      </c>
      <c r="G5890" t="s">
        <v>7720</v>
      </c>
    </row>
    <row r="5891" spans="1:7" x14ac:dyDescent="0.2">
      <c r="A5891" t="s">
        <v>8220</v>
      </c>
      <c r="B5891" t="s">
        <v>8250</v>
      </c>
      <c r="C5891" t="s">
        <v>19511</v>
      </c>
      <c r="D5891" t="s">
        <v>7710</v>
      </c>
      <c r="E5891" t="s">
        <v>18909</v>
      </c>
      <c r="F5891" t="s">
        <v>19511</v>
      </c>
      <c r="G5891" t="s">
        <v>19511</v>
      </c>
    </row>
    <row r="5892" spans="1:7" x14ac:dyDescent="0.2">
      <c r="A5892" t="s">
        <v>8183</v>
      </c>
      <c r="B5892" t="s">
        <v>18910</v>
      </c>
      <c r="C5892" t="s">
        <v>18911</v>
      </c>
      <c r="D5892" t="s">
        <v>7710</v>
      </c>
      <c r="E5892" t="s">
        <v>7710</v>
      </c>
      <c r="F5892" t="s">
        <v>19511</v>
      </c>
      <c r="G5892" t="s">
        <v>7721</v>
      </c>
    </row>
    <row r="5893" spans="1:7" x14ac:dyDescent="0.2">
      <c r="A5893" t="s">
        <v>8177</v>
      </c>
      <c r="B5893" t="s">
        <v>18912</v>
      </c>
      <c r="C5893" t="s">
        <v>18913</v>
      </c>
      <c r="D5893" t="s">
        <v>7710</v>
      </c>
      <c r="E5893" t="s">
        <v>7710</v>
      </c>
      <c r="F5893" t="s">
        <v>7722</v>
      </c>
      <c r="G5893" t="s">
        <v>7723</v>
      </c>
    </row>
    <row r="5894" spans="1:7" x14ac:dyDescent="0.2">
      <c r="A5894" t="s">
        <v>8177</v>
      </c>
      <c r="B5894" t="s">
        <v>18914</v>
      </c>
      <c r="C5894" t="s">
        <v>18915</v>
      </c>
      <c r="D5894" t="s">
        <v>7710</v>
      </c>
      <c r="E5894" t="s">
        <v>7710</v>
      </c>
      <c r="F5894" t="s">
        <v>7724</v>
      </c>
      <c r="G5894" t="s">
        <v>7725</v>
      </c>
    </row>
    <row r="5895" spans="1:7" x14ac:dyDescent="0.2">
      <c r="A5895" t="s">
        <v>8171</v>
      </c>
      <c r="B5895" t="s">
        <v>18916</v>
      </c>
      <c r="C5895" t="s">
        <v>18917</v>
      </c>
      <c r="D5895" t="s">
        <v>18918</v>
      </c>
      <c r="E5895" t="s">
        <v>18918</v>
      </c>
      <c r="F5895" t="s">
        <v>7726</v>
      </c>
      <c r="G5895" t="s">
        <v>7727</v>
      </c>
    </row>
    <row r="5896" spans="1:7" x14ac:dyDescent="0.2">
      <c r="A5896" t="s">
        <v>8183</v>
      </c>
      <c r="B5896" t="s">
        <v>18919</v>
      </c>
      <c r="C5896" t="s">
        <v>18920</v>
      </c>
      <c r="D5896" t="s">
        <v>18918</v>
      </c>
      <c r="E5896" t="s">
        <v>18918</v>
      </c>
      <c r="F5896" t="s">
        <v>19511</v>
      </c>
      <c r="G5896" t="s">
        <v>7728</v>
      </c>
    </row>
    <row r="5897" spans="1:7" x14ac:dyDescent="0.2">
      <c r="A5897" t="s">
        <v>8183</v>
      </c>
      <c r="B5897" t="s">
        <v>18921</v>
      </c>
      <c r="C5897" t="s">
        <v>18922</v>
      </c>
      <c r="D5897" t="s">
        <v>18918</v>
      </c>
      <c r="E5897" t="s">
        <v>19511</v>
      </c>
      <c r="F5897" t="s">
        <v>7729</v>
      </c>
      <c r="G5897" t="s">
        <v>7730</v>
      </c>
    </row>
    <row r="5898" spans="1:7" x14ac:dyDescent="0.2">
      <c r="A5898" t="s">
        <v>8174</v>
      </c>
      <c r="B5898" t="s">
        <v>18923</v>
      </c>
      <c r="C5898" t="s">
        <v>18924</v>
      </c>
      <c r="D5898" t="s">
        <v>18918</v>
      </c>
      <c r="E5898" t="s">
        <v>18925</v>
      </c>
      <c r="F5898" t="s">
        <v>19511</v>
      </c>
      <c r="G5898" t="s">
        <v>7731</v>
      </c>
    </row>
    <row r="5899" spans="1:7" x14ac:dyDescent="0.2">
      <c r="A5899" t="s">
        <v>8216</v>
      </c>
      <c r="B5899" t="s">
        <v>18926</v>
      </c>
      <c r="C5899" t="s">
        <v>18927</v>
      </c>
      <c r="D5899" t="s">
        <v>18918</v>
      </c>
      <c r="E5899" t="s">
        <v>18918</v>
      </c>
      <c r="F5899" t="s">
        <v>19511</v>
      </c>
      <c r="G5899" t="s">
        <v>7732</v>
      </c>
    </row>
    <row r="5900" spans="1:7" x14ac:dyDescent="0.2">
      <c r="A5900" t="s">
        <v>8177</v>
      </c>
      <c r="B5900" t="s">
        <v>18928</v>
      </c>
      <c r="C5900" t="s">
        <v>18929</v>
      </c>
      <c r="D5900" t="s">
        <v>18918</v>
      </c>
      <c r="E5900" t="s">
        <v>18930</v>
      </c>
      <c r="F5900" t="s">
        <v>7733</v>
      </c>
      <c r="G5900" t="s">
        <v>7734</v>
      </c>
    </row>
    <row r="5901" spans="1:7" x14ac:dyDescent="0.2">
      <c r="A5901" t="s">
        <v>8216</v>
      </c>
      <c r="B5901" t="s">
        <v>18931</v>
      </c>
      <c r="C5901" t="s">
        <v>7735</v>
      </c>
      <c r="D5901" t="s">
        <v>18918</v>
      </c>
      <c r="E5901" t="s">
        <v>18918</v>
      </c>
      <c r="F5901" t="s">
        <v>7736</v>
      </c>
      <c r="G5901" t="s">
        <v>7737</v>
      </c>
    </row>
    <row r="5902" spans="1:7" x14ac:dyDescent="0.2">
      <c r="A5902" t="s">
        <v>8183</v>
      </c>
      <c r="B5902" t="s">
        <v>18932</v>
      </c>
      <c r="C5902" t="s">
        <v>18933</v>
      </c>
      <c r="D5902" t="s">
        <v>18918</v>
      </c>
      <c r="E5902" t="s">
        <v>19511</v>
      </c>
      <c r="F5902" t="s">
        <v>19511</v>
      </c>
      <c r="G5902" t="s">
        <v>7738</v>
      </c>
    </row>
    <row r="5903" spans="1:7" x14ac:dyDescent="0.2">
      <c r="A5903" t="s">
        <v>8183</v>
      </c>
      <c r="B5903" t="s">
        <v>18934</v>
      </c>
      <c r="C5903" t="s">
        <v>18935</v>
      </c>
      <c r="D5903" t="s">
        <v>18918</v>
      </c>
      <c r="E5903" t="s">
        <v>19511</v>
      </c>
      <c r="F5903" t="s">
        <v>19511</v>
      </c>
      <c r="G5903" t="s">
        <v>7739</v>
      </c>
    </row>
    <row r="5904" spans="1:7" x14ac:dyDescent="0.2">
      <c r="A5904" t="s">
        <v>8216</v>
      </c>
      <c r="B5904" t="s">
        <v>18936</v>
      </c>
      <c r="C5904" t="s">
        <v>18937</v>
      </c>
      <c r="D5904" t="s">
        <v>18918</v>
      </c>
      <c r="E5904" t="s">
        <v>18918</v>
      </c>
      <c r="F5904" t="s">
        <v>19511</v>
      </c>
      <c r="G5904" t="s">
        <v>7740</v>
      </c>
    </row>
    <row r="5905" spans="1:7" x14ac:dyDescent="0.2">
      <c r="A5905" t="s">
        <v>8183</v>
      </c>
      <c r="B5905" t="s">
        <v>18938</v>
      </c>
      <c r="C5905" t="s">
        <v>7741</v>
      </c>
      <c r="D5905" t="s">
        <v>18918</v>
      </c>
      <c r="E5905" t="s">
        <v>18918</v>
      </c>
      <c r="F5905" t="s">
        <v>19511</v>
      </c>
      <c r="G5905" t="s">
        <v>7742</v>
      </c>
    </row>
    <row r="5906" spans="1:7" x14ac:dyDescent="0.2">
      <c r="A5906" t="s">
        <v>8171</v>
      </c>
      <c r="B5906" t="s">
        <v>18939</v>
      </c>
      <c r="C5906" t="s">
        <v>18940</v>
      </c>
      <c r="D5906" t="s">
        <v>18941</v>
      </c>
      <c r="E5906" t="s">
        <v>18941</v>
      </c>
      <c r="F5906" t="s">
        <v>7743</v>
      </c>
      <c r="G5906" t="s">
        <v>7744</v>
      </c>
    </row>
    <row r="5907" spans="1:7" x14ac:dyDescent="0.2">
      <c r="A5907" t="s">
        <v>8183</v>
      </c>
      <c r="B5907" t="s">
        <v>18942</v>
      </c>
      <c r="C5907" t="s">
        <v>18943</v>
      </c>
      <c r="D5907" t="s">
        <v>18941</v>
      </c>
      <c r="E5907" t="s">
        <v>19511</v>
      </c>
      <c r="F5907" t="s">
        <v>7745</v>
      </c>
      <c r="G5907" t="s">
        <v>7746</v>
      </c>
    </row>
    <row r="5908" spans="1:7" x14ac:dyDescent="0.2">
      <c r="A5908" t="s">
        <v>8186</v>
      </c>
      <c r="B5908" t="s">
        <v>18944</v>
      </c>
      <c r="C5908" t="s">
        <v>18945</v>
      </c>
      <c r="D5908" t="s">
        <v>7747</v>
      </c>
      <c r="E5908" t="s">
        <v>7747</v>
      </c>
      <c r="F5908" t="s">
        <v>19511</v>
      </c>
      <c r="G5908" t="s">
        <v>19511</v>
      </c>
    </row>
    <row r="5909" spans="1:7" x14ac:dyDescent="0.2">
      <c r="A5909" t="s">
        <v>8186</v>
      </c>
      <c r="B5909" t="s">
        <v>18946</v>
      </c>
      <c r="C5909" t="s">
        <v>19511</v>
      </c>
      <c r="D5909" t="s">
        <v>7747</v>
      </c>
      <c r="E5909" t="s">
        <v>7747</v>
      </c>
      <c r="F5909" t="s">
        <v>7748</v>
      </c>
      <c r="G5909" t="s">
        <v>7749</v>
      </c>
    </row>
    <row r="5910" spans="1:7" x14ac:dyDescent="0.2">
      <c r="A5910" t="s">
        <v>8186</v>
      </c>
      <c r="B5910" t="s">
        <v>18947</v>
      </c>
      <c r="C5910" t="s">
        <v>18948</v>
      </c>
      <c r="D5910" t="s">
        <v>7747</v>
      </c>
      <c r="E5910" t="s">
        <v>7747</v>
      </c>
      <c r="F5910" t="s">
        <v>7750</v>
      </c>
      <c r="G5910" t="s">
        <v>7751</v>
      </c>
    </row>
    <row r="5911" spans="1:7" x14ac:dyDescent="0.2">
      <c r="A5911" t="s">
        <v>8186</v>
      </c>
      <c r="B5911" t="s">
        <v>18949</v>
      </c>
      <c r="C5911" t="s">
        <v>19511</v>
      </c>
      <c r="D5911" t="s">
        <v>7747</v>
      </c>
      <c r="E5911" t="s">
        <v>19511</v>
      </c>
      <c r="F5911" t="s">
        <v>7752</v>
      </c>
      <c r="G5911" t="s">
        <v>7753</v>
      </c>
    </row>
    <row r="5912" spans="1:7" x14ac:dyDescent="0.2">
      <c r="A5912" t="s">
        <v>8186</v>
      </c>
      <c r="B5912" t="s">
        <v>18950</v>
      </c>
      <c r="C5912" t="s">
        <v>18951</v>
      </c>
      <c r="D5912" t="s">
        <v>7747</v>
      </c>
      <c r="E5912" t="s">
        <v>7747</v>
      </c>
      <c r="F5912" t="s">
        <v>7754</v>
      </c>
      <c r="G5912" t="s">
        <v>7755</v>
      </c>
    </row>
    <row r="5913" spans="1:7" x14ac:dyDescent="0.2">
      <c r="A5913" t="s">
        <v>8282</v>
      </c>
      <c r="B5913" t="s">
        <v>18952</v>
      </c>
      <c r="C5913" t="s">
        <v>18953</v>
      </c>
      <c r="D5913" t="s">
        <v>7747</v>
      </c>
      <c r="E5913" t="s">
        <v>19511</v>
      </c>
      <c r="F5913" t="s">
        <v>19511</v>
      </c>
      <c r="G5913" t="s">
        <v>7756</v>
      </c>
    </row>
    <row r="5914" spans="1:7" x14ac:dyDescent="0.2">
      <c r="A5914" t="s">
        <v>8186</v>
      </c>
      <c r="B5914" t="s">
        <v>18954</v>
      </c>
      <c r="C5914" t="s">
        <v>18955</v>
      </c>
      <c r="D5914" t="s">
        <v>7747</v>
      </c>
      <c r="E5914" t="s">
        <v>19511</v>
      </c>
      <c r="F5914" t="s">
        <v>7757</v>
      </c>
      <c r="G5914" t="s">
        <v>7758</v>
      </c>
    </row>
    <row r="5915" spans="1:7" x14ac:dyDescent="0.2">
      <c r="A5915" t="s">
        <v>8183</v>
      </c>
      <c r="B5915" t="s">
        <v>18956</v>
      </c>
      <c r="C5915" t="s">
        <v>18957</v>
      </c>
      <c r="D5915" t="s">
        <v>7747</v>
      </c>
      <c r="E5915" t="s">
        <v>19511</v>
      </c>
      <c r="F5915" t="s">
        <v>19511</v>
      </c>
      <c r="G5915" t="s">
        <v>7759</v>
      </c>
    </row>
    <row r="5916" spans="1:7" x14ac:dyDescent="0.2">
      <c r="A5916" t="s">
        <v>8183</v>
      </c>
      <c r="B5916" t="s">
        <v>18958</v>
      </c>
      <c r="C5916" t="s">
        <v>18959</v>
      </c>
      <c r="D5916" t="s">
        <v>7747</v>
      </c>
      <c r="E5916" t="s">
        <v>19511</v>
      </c>
      <c r="F5916" t="s">
        <v>19511</v>
      </c>
      <c r="G5916" t="s">
        <v>7760</v>
      </c>
    </row>
    <row r="5917" spans="1:7" x14ac:dyDescent="0.2">
      <c r="A5917" t="s">
        <v>8183</v>
      </c>
      <c r="B5917" t="s">
        <v>18960</v>
      </c>
      <c r="C5917" t="s">
        <v>18961</v>
      </c>
      <c r="D5917" t="s">
        <v>7747</v>
      </c>
      <c r="E5917" t="s">
        <v>19511</v>
      </c>
      <c r="F5917" t="s">
        <v>19511</v>
      </c>
      <c r="G5917" t="s">
        <v>19511</v>
      </c>
    </row>
    <row r="5918" spans="1:7" x14ac:dyDescent="0.2">
      <c r="A5918" t="s">
        <v>8186</v>
      </c>
      <c r="B5918" t="s">
        <v>18962</v>
      </c>
      <c r="C5918" t="s">
        <v>19511</v>
      </c>
      <c r="D5918" t="s">
        <v>7747</v>
      </c>
      <c r="E5918" t="s">
        <v>18963</v>
      </c>
      <c r="F5918" t="s">
        <v>19511</v>
      </c>
      <c r="G5918" t="s">
        <v>7761</v>
      </c>
    </row>
    <row r="5919" spans="1:7" x14ac:dyDescent="0.2">
      <c r="A5919" t="s">
        <v>8183</v>
      </c>
      <c r="B5919" t="s">
        <v>18964</v>
      </c>
      <c r="C5919" t="s">
        <v>18965</v>
      </c>
      <c r="D5919" t="s">
        <v>7747</v>
      </c>
      <c r="E5919" t="s">
        <v>18966</v>
      </c>
      <c r="F5919" t="s">
        <v>7762</v>
      </c>
      <c r="G5919" t="s">
        <v>7763</v>
      </c>
    </row>
    <row r="5920" spans="1:7" x14ac:dyDescent="0.2">
      <c r="A5920" t="s">
        <v>8183</v>
      </c>
      <c r="B5920" t="s">
        <v>18967</v>
      </c>
      <c r="C5920" t="s">
        <v>18968</v>
      </c>
      <c r="D5920" t="s">
        <v>7747</v>
      </c>
      <c r="E5920" t="s">
        <v>19511</v>
      </c>
      <c r="F5920" t="s">
        <v>19511</v>
      </c>
      <c r="G5920" t="s">
        <v>19511</v>
      </c>
    </row>
    <row r="5921" spans="1:7" x14ac:dyDescent="0.2">
      <c r="A5921" t="s">
        <v>8174</v>
      </c>
      <c r="B5921" t="s">
        <v>18969</v>
      </c>
      <c r="C5921" t="s">
        <v>18970</v>
      </c>
      <c r="D5921" t="s">
        <v>7747</v>
      </c>
      <c r="E5921" t="s">
        <v>19511</v>
      </c>
      <c r="F5921" t="s">
        <v>7764</v>
      </c>
      <c r="G5921" t="s">
        <v>7765</v>
      </c>
    </row>
    <row r="5922" spans="1:7" x14ac:dyDescent="0.2">
      <c r="A5922" t="s">
        <v>8417</v>
      </c>
      <c r="B5922" t="s">
        <v>18971</v>
      </c>
      <c r="C5922" t="s">
        <v>18972</v>
      </c>
      <c r="D5922" t="s">
        <v>7747</v>
      </c>
      <c r="E5922" t="s">
        <v>7747</v>
      </c>
      <c r="F5922" t="s">
        <v>7766</v>
      </c>
      <c r="G5922" t="s">
        <v>7767</v>
      </c>
    </row>
    <row r="5923" spans="1:7" x14ac:dyDescent="0.2">
      <c r="A5923" t="s">
        <v>8216</v>
      </c>
      <c r="B5923" t="s">
        <v>18973</v>
      </c>
      <c r="C5923" t="s">
        <v>18974</v>
      </c>
      <c r="D5923" t="s">
        <v>7747</v>
      </c>
      <c r="E5923" t="s">
        <v>19511</v>
      </c>
      <c r="F5923" t="s">
        <v>7768</v>
      </c>
      <c r="G5923" t="s">
        <v>7769</v>
      </c>
    </row>
    <row r="5924" spans="1:7" x14ac:dyDescent="0.2">
      <c r="A5924" t="s">
        <v>8171</v>
      </c>
      <c r="B5924" t="s">
        <v>18975</v>
      </c>
      <c r="C5924" t="s">
        <v>18976</v>
      </c>
      <c r="D5924" t="s">
        <v>7770</v>
      </c>
      <c r="E5924" t="s">
        <v>7770</v>
      </c>
      <c r="F5924" t="s">
        <v>6637</v>
      </c>
      <c r="G5924" t="s">
        <v>6636</v>
      </c>
    </row>
    <row r="5925" spans="1:7" x14ac:dyDescent="0.2">
      <c r="A5925" t="s">
        <v>8216</v>
      </c>
      <c r="B5925" t="s">
        <v>18977</v>
      </c>
      <c r="C5925" t="s">
        <v>18978</v>
      </c>
      <c r="D5925" t="s">
        <v>7770</v>
      </c>
      <c r="E5925" t="s">
        <v>19511</v>
      </c>
      <c r="F5925" t="s">
        <v>19511</v>
      </c>
      <c r="G5925" t="s">
        <v>7771</v>
      </c>
    </row>
    <row r="5926" spans="1:7" x14ac:dyDescent="0.2">
      <c r="A5926" t="s">
        <v>8186</v>
      </c>
      <c r="B5926" t="s">
        <v>18979</v>
      </c>
      <c r="C5926" t="s">
        <v>18980</v>
      </c>
      <c r="D5926" t="s">
        <v>7770</v>
      </c>
      <c r="E5926" t="s">
        <v>19511</v>
      </c>
      <c r="F5926" t="s">
        <v>7772</v>
      </c>
      <c r="G5926" t="s">
        <v>7773</v>
      </c>
    </row>
    <row r="5927" spans="1:7" x14ac:dyDescent="0.2">
      <c r="A5927" t="s">
        <v>8186</v>
      </c>
      <c r="B5927" t="s">
        <v>18981</v>
      </c>
      <c r="C5927" t="s">
        <v>18982</v>
      </c>
      <c r="D5927" t="s">
        <v>7770</v>
      </c>
      <c r="E5927" t="s">
        <v>7770</v>
      </c>
      <c r="F5927" t="s">
        <v>19511</v>
      </c>
      <c r="G5927" t="s">
        <v>7774</v>
      </c>
    </row>
    <row r="5928" spans="1:7" x14ac:dyDescent="0.2">
      <c r="A5928" t="s">
        <v>8183</v>
      </c>
      <c r="B5928" t="s">
        <v>18983</v>
      </c>
      <c r="C5928" t="s">
        <v>18984</v>
      </c>
      <c r="D5928" t="s">
        <v>7770</v>
      </c>
      <c r="E5928" t="s">
        <v>7770</v>
      </c>
      <c r="F5928" t="s">
        <v>7775</v>
      </c>
      <c r="G5928" t="s">
        <v>7776</v>
      </c>
    </row>
    <row r="5929" spans="1:7" x14ac:dyDescent="0.2">
      <c r="A5929" t="s">
        <v>8186</v>
      </c>
      <c r="B5929" t="s">
        <v>18985</v>
      </c>
      <c r="C5929" t="s">
        <v>18986</v>
      </c>
      <c r="D5929" t="s">
        <v>7770</v>
      </c>
      <c r="E5929" t="s">
        <v>7770</v>
      </c>
      <c r="F5929" t="s">
        <v>19511</v>
      </c>
      <c r="G5929" t="s">
        <v>7778</v>
      </c>
    </row>
    <row r="5930" spans="1:7" x14ac:dyDescent="0.2">
      <c r="A5930" t="s">
        <v>8186</v>
      </c>
      <c r="B5930" t="s">
        <v>18987</v>
      </c>
      <c r="C5930" t="s">
        <v>18988</v>
      </c>
      <c r="D5930" t="s">
        <v>7770</v>
      </c>
      <c r="E5930" t="s">
        <v>7770</v>
      </c>
      <c r="F5930" t="s">
        <v>7779</v>
      </c>
      <c r="G5930" t="s">
        <v>7780</v>
      </c>
    </row>
    <row r="5931" spans="1:7" x14ac:dyDescent="0.2">
      <c r="A5931" t="s">
        <v>8183</v>
      </c>
      <c r="B5931" t="s">
        <v>18989</v>
      </c>
      <c r="C5931" t="s">
        <v>18990</v>
      </c>
      <c r="D5931" t="s">
        <v>7789</v>
      </c>
      <c r="E5931" t="s">
        <v>19511</v>
      </c>
      <c r="F5931" t="s">
        <v>7781</v>
      </c>
      <c r="G5931" t="s">
        <v>7782</v>
      </c>
    </row>
    <row r="5932" spans="1:7" x14ac:dyDescent="0.2">
      <c r="A5932" t="s">
        <v>8186</v>
      </c>
      <c r="B5932" t="s">
        <v>18991</v>
      </c>
      <c r="C5932" t="s">
        <v>18992</v>
      </c>
      <c r="D5932" t="s">
        <v>7789</v>
      </c>
      <c r="E5932" t="s">
        <v>18993</v>
      </c>
      <c r="F5932" t="s">
        <v>7783</v>
      </c>
      <c r="G5932" t="s">
        <v>7784</v>
      </c>
    </row>
    <row r="5933" spans="1:7" x14ac:dyDescent="0.2">
      <c r="A5933" t="s">
        <v>8183</v>
      </c>
      <c r="B5933" t="s">
        <v>14639</v>
      </c>
      <c r="C5933" t="s">
        <v>18994</v>
      </c>
      <c r="D5933" t="s">
        <v>7789</v>
      </c>
      <c r="E5933" t="s">
        <v>7789</v>
      </c>
      <c r="F5933" t="s">
        <v>7785</v>
      </c>
      <c r="G5933" t="s">
        <v>7615</v>
      </c>
    </row>
    <row r="5934" spans="1:7" x14ac:dyDescent="0.2">
      <c r="A5934" t="s">
        <v>8183</v>
      </c>
      <c r="B5934" t="s">
        <v>18995</v>
      </c>
      <c r="C5934" t="s">
        <v>18996</v>
      </c>
      <c r="D5934" t="s">
        <v>7789</v>
      </c>
      <c r="E5934" t="s">
        <v>7786</v>
      </c>
      <c r="F5934" t="s">
        <v>7787</v>
      </c>
      <c r="G5934" t="s">
        <v>7788</v>
      </c>
    </row>
    <row r="5935" spans="1:7" x14ac:dyDescent="0.2">
      <c r="A5935" t="s">
        <v>8183</v>
      </c>
      <c r="B5935" t="s">
        <v>18997</v>
      </c>
      <c r="C5935" t="s">
        <v>19511</v>
      </c>
      <c r="D5935" t="s">
        <v>7789</v>
      </c>
      <c r="E5935" t="s">
        <v>7789</v>
      </c>
      <c r="F5935" t="s">
        <v>7790</v>
      </c>
      <c r="G5935" t="s">
        <v>7791</v>
      </c>
    </row>
    <row r="5936" spans="1:7" x14ac:dyDescent="0.2">
      <c r="A5936" t="s">
        <v>8177</v>
      </c>
      <c r="B5936" t="s">
        <v>18998</v>
      </c>
      <c r="C5936" t="s">
        <v>18999</v>
      </c>
      <c r="D5936" t="s">
        <v>7789</v>
      </c>
      <c r="E5936" t="s">
        <v>7789</v>
      </c>
      <c r="F5936" t="s">
        <v>19511</v>
      </c>
      <c r="G5936" t="s">
        <v>19511</v>
      </c>
    </row>
    <row r="5937" spans="1:7" x14ac:dyDescent="0.2">
      <c r="A5937" t="s">
        <v>8177</v>
      </c>
      <c r="B5937" t="s">
        <v>19000</v>
      </c>
      <c r="C5937" t="s">
        <v>19001</v>
      </c>
      <c r="D5937" t="s">
        <v>7789</v>
      </c>
      <c r="E5937" t="s">
        <v>7789</v>
      </c>
      <c r="F5937" t="s">
        <v>19511</v>
      </c>
      <c r="G5937" t="s">
        <v>19511</v>
      </c>
    </row>
    <row r="5938" spans="1:7" x14ac:dyDescent="0.2">
      <c r="A5938" t="s">
        <v>8186</v>
      </c>
      <c r="B5938" t="s">
        <v>19002</v>
      </c>
      <c r="C5938" t="s">
        <v>19003</v>
      </c>
      <c r="D5938" t="s">
        <v>7789</v>
      </c>
      <c r="E5938" t="s">
        <v>7789</v>
      </c>
      <c r="F5938" t="s">
        <v>7792</v>
      </c>
      <c r="G5938" t="s">
        <v>7793</v>
      </c>
    </row>
    <row r="5939" spans="1:7" x14ac:dyDescent="0.2">
      <c r="A5939" t="s">
        <v>8216</v>
      </c>
      <c r="B5939" t="s">
        <v>19004</v>
      </c>
      <c r="C5939" t="s">
        <v>19005</v>
      </c>
      <c r="D5939" t="s">
        <v>7789</v>
      </c>
      <c r="E5939" t="s">
        <v>7789</v>
      </c>
      <c r="F5939" t="s">
        <v>7794</v>
      </c>
      <c r="G5939" t="s">
        <v>7795</v>
      </c>
    </row>
    <row r="5940" spans="1:7" x14ac:dyDescent="0.2">
      <c r="A5940" t="s">
        <v>8216</v>
      </c>
      <c r="B5940" t="s">
        <v>19006</v>
      </c>
      <c r="C5940" t="s">
        <v>19007</v>
      </c>
      <c r="D5940" t="s">
        <v>7789</v>
      </c>
      <c r="E5940" t="s">
        <v>7789</v>
      </c>
      <c r="F5940" t="s">
        <v>7796</v>
      </c>
      <c r="G5940" t="s">
        <v>7797</v>
      </c>
    </row>
    <row r="5941" spans="1:7" x14ac:dyDescent="0.2">
      <c r="A5941" t="s">
        <v>8183</v>
      </c>
      <c r="B5941" t="s">
        <v>19008</v>
      </c>
      <c r="C5941" t="s">
        <v>19009</v>
      </c>
      <c r="D5941" t="s">
        <v>7789</v>
      </c>
      <c r="E5941" t="s">
        <v>19511</v>
      </c>
      <c r="F5941" t="s">
        <v>19511</v>
      </c>
      <c r="G5941" t="s">
        <v>7798</v>
      </c>
    </row>
    <row r="5942" spans="1:7" x14ac:dyDescent="0.2">
      <c r="A5942" t="s">
        <v>8183</v>
      </c>
      <c r="B5942" t="s">
        <v>16779</v>
      </c>
      <c r="C5942" t="s">
        <v>19010</v>
      </c>
      <c r="D5942" t="s">
        <v>7789</v>
      </c>
      <c r="E5942" t="s">
        <v>19011</v>
      </c>
      <c r="F5942" t="s">
        <v>19511</v>
      </c>
      <c r="G5942" t="s">
        <v>7799</v>
      </c>
    </row>
    <row r="5943" spans="1:7" x14ac:dyDescent="0.2">
      <c r="A5943" t="s">
        <v>8174</v>
      </c>
      <c r="B5943" t="s">
        <v>19012</v>
      </c>
      <c r="C5943" t="s">
        <v>7800</v>
      </c>
      <c r="D5943" t="s">
        <v>7789</v>
      </c>
      <c r="E5943" t="s">
        <v>7789</v>
      </c>
      <c r="F5943" t="s">
        <v>19511</v>
      </c>
      <c r="G5943" t="s">
        <v>7801</v>
      </c>
    </row>
    <row r="5944" spans="1:7" x14ac:dyDescent="0.2">
      <c r="A5944" t="s">
        <v>8174</v>
      </c>
      <c r="B5944" t="s">
        <v>19013</v>
      </c>
      <c r="C5944" t="s">
        <v>19014</v>
      </c>
      <c r="D5944" t="s">
        <v>19015</v>
      </c>
      <c r="E5944" t="s">
        <v>19015</v>
      </c>
      <c r="F5944" t="s">
        <v>19511</v>
      </c>
      <c r="G5944" t="s">
        <v>19511</v>
      </c>
    </row>
    <row r="5945" spans="1:7" x14ac:dyDescent="0.2">
      <c r="A5945" t="s">
        <v>8183</v>
      </c>
      <c r="B5945" t="s">
        <v>12490</v>
      </c>
      <c r="C5945" t="s">
        <v>7802</v>
      </c>
      <c r="D5945" t="s">
        <v>19015</v>
      </c>
      <c r="E5945" t="s">
        <v>19015</v>
      </c>
      <c r="F5945" t="s">
        <v>19511</v>
      </c>
      <c r="G5945" t="s">
        <v>19511</v>
      </c>
    </row>
    <row r="5946" spans="1:7" x14ac:dyDescent="0.2">
      <c r="A5946" t="s">
        <v>8220</v>
      </c>
      <c r="B5946" t="s">
        <v>19016</v>
      </c>
      <c r="C5946" t="s">
        <v>19511</v>
      </c>
      <c r="D5946" t="s">
        <v>19015</v>
      </c>
      <c r="E5946" t="s">
        <v>19511</v>
      </c>
      <c r="F5946" t="s">
        <v>19511</v>
      </c>
      <c r="G5946" t="s">
        <v>19511</v>
      </c>
    </row>
    <row r="5947" spans="1:7" x14ac:dyDescent="0.2">
      <c r="A5947" t="s">
        <v>8186</v>
      </c>
      <c r="B5947" t="s">
        <v>11616</v>
      </c>
      <c r="C5947" t="s">
        <v>19017</v>
      </c>
      <c r="D5947" t="s">
        <v>19015</v>
      </c>
      <c r="E5947" t="s">
        <v>19511</v>
      </c>
      <c r="F5947" t="s">
        <v>7803</v>
      </c>
      <c r="G5947" t="s">
        <v>7804</v>
      </c>
    </row>
    <row r="5948" spans="1:7" x14ac:dyDescent="0.2">
      <c r="A5948" t="s">
        <v>8177</v>
      </c>
      <c r="B5948" t="s">
        <v>19018</v>
      </c>
      <c r="C5948" t="s">
        <v>17634</v>
      </c>
      <c r="D5948" t="s">
        <v>19015</v>
      </c>
      <c r="E5948" t="s">
        <v>19015</v>
      </c>
      <c r="F5948" t="s">
        <v>19511</v>
      </c>
      <c r="G5948" t="s">
        <v>7805</v>
      </c>
    </row>
    <row r="5949" spans="1:7" x14ac:dyDescent="0.2">
      <c r="A5949" t="s">
        <v>8186</v>
      </c>
      <c r="B5949" t="s">
        <v>19019</v>
      </c>
      <c r="C5949" t="s">
        <v>19020</v>
      </c>
      <c r="D5949" t="s">
        <v>19015</v>
      </c>
      <c r="E5949" t="s">
        <v>19015</v>
      </c>
      <c r="F5949" t="s">
        <v>19511</v>
      </c>
      <c r="G5949" t="s">
        <v>7806</v>
      </c>
    </row>
    <row r="5950" spans="1:7" x14ac:dyDescent="0.2">
      <c r="A5950" t="s">
        <v>8177</v>
      </c>
      <c r="B5950" t="s">
        <v>19021</v>
      </c>
      <c r="C5950" t="s">
        <v>19022</v>
      </c>
      <c r="D5950" t="s">
        <v>19023</v>
      </c>
      <c r="E5950" t="s">
        <v>19023</v>
      </c>
      <c r="F5950" t="s">
        <v>7807</v>
      </c>
      <c r="G5950" t="s">
        <v>7808</v>
      </c>
    </row>
    <row r="5951" spans="1:7" x14ac:dyDescent="0.2">
      <c r="A5951" t="s">
        <v>8186</v>
      </c>
      <c r="B5951" t="s">
        <v>19024</v>
      </c>
      <c r="C5951" t="s">
        <v>19025</v>
      </c>
      <c r="D5951" t="s">
        <v>19023</v>
      </c>
      <c r="E5951" t="s">
        <v>19023</v>
      </c>
      <c r="F5951" t="s">
        <v>7809</v>
      </c>
      <c r="G5951" t="s">
        <v>7810</v>
      </c>
    </row>
    <row r="5952" spans="1:7" x14ac:dyDescent="0.2">
      <c r="A5952" t="s">
        <v>8183</v>
      </c>
      <c r="B5952" t="s">
        <v>19026</v>
      </c>
      <c r="C5952" t="s">
        <v>19027</v>
      </c>
      <c r="D5952" t="s">
        <v>19023</v>
      </c>
      <c r="E5952" t="s">
        <v>19511</v>
      </c>
      <c r="F5952" t="s">
        <v>7811</v>
      </c>
      <c r="G5952" t="s">
        <v>7812</v>
      </c>
    </row>
    <row r="5953" spans="1:7" x14ac:dyDescent="0.2">
      <c r="A5953" t="s">
        <v>8183</v>
      </c>
      <c r="B5953" t="s">
        <v>19028</v>
      </c>
      <c r="C5953" t="s">
        <v>19029</v>
      </c>
      <c r="D5953" t="s">
        <v>19023</v>
      </c>
      <c r="E5953" t="s">
        <v>19511</v>
      </c>
      <c r="F5953" t="s">
        <v>7813</v>
      </c>
      <c r="G5953" t="s">
        <v>7814</v>
      </c>
    </row>
    <row r="5954" spans="1:7" x14ac:dyDescent="0.2">
      <c r="A5954" t="s">
        <v>8171</v>
      </c>
      <c r="B5954" t="s">
        <v>19030</v>
      </c>
      <c r="C5954" t="s">
        <v>7815</v>
      </c>
      <c r="D5954" t="s">
        <v>19023</v>
      </c>
      <c r="E5954" t="s">
        <v>19023</v>
      </c>
      <c r="F5954" t="s">
        <v>19511</v>
      </c>
      <c r="G5954" t="s">
        <v>7816</v>
      </c>
    </row>
    <row r="5955" spans="1:7" x14ac:dyDescent="0.2">
      <c r="A5955" t="s">
        <v>8523</v>
      </c>
      <c r="B5955" t="s">
        <v>19031</v>
      </c>
      <c r="C5955" t="s">
        <v>7817</v>
      </c>
      <c r="D5955" t="s">
        <v>19032</v>
      </c>
      <c r="E5955" t="s">
        <v>19032</v>
      </c>
      <c r="F5955" t="s">
        <v>19511</v>
      </c>
      <c r="G5955" t="s">
        <v>7818</v>
      </c>
    </row>
    <row r="5956" spans="1:7" x14ac:dyDescent="0.2">
      <c r="A5956" t="s">
        <v>8216</v>
      </c>
      <c r="B5956" t="s">
        <v>14391</v>
      </c>
      <c r="C5956" t="s">
        <v>19033</v>
      </c>
      <c r="D5956" t="s">
        <v>19032</v>
      </c>
      <c r="E5956" t="s">
        <v>19032</v>
      </c>
      <c r="F5956" t="s">
        <v>7819</v>
      </c>
      <c r="G5956" t="s">
        <v>7820</v>
      </c>
    </row>
    <row r="5957" spans="1:7" x14ac:dyDescent="0.2">
      <c r="A5957" t="s">
        <v>8220</v>
      </c>
      <c r="B5957" t="s">
        <v>8250</v>
      </c>
      <c r="C5957" t="s">
        <v>19511</v>
      </c>
      <c r="D5957" t="s">
        <v>19034</v>
      </c>
      <c r="E5957" t="s">
        <v>19511</v>
      </c>
      <c r="F5957" t="s">
        <v>19511</v>
      </c>
      <c r="G5957" t="s">
        <v>19511</v>
      </c>
    </row>
    <row r="5958" spans="1:7" x14ac:dyDescent="0.2">
      <c r="A5958" t="s">
        <v>8171</v>
      </c>
      <c r="B5958" t="s">
        <v>19035</v>
      </c>
      <c r="C5958" t="s">
        <v>19036</v>
      </c>
      <c r="D5958" t="s">
        <v>19034</v>
      </c>
      <c r="E5958" t="s">
        <v>19034</v>
      </c>
      <c r="F5958" t="s">
        <v>7821</v>
      </c>
      <c r="G5958" t="s">
        <v>7822</v>
      </c>
    </row>
    <row r="5959" spans="1:7" x14ac:dyDescent="0.2">
      <c r="A5959" t="s">
        <v>8186</v>
      </c>
      <c r="B5959" t="s">
        <v>19037</v>
      </c>
      <c r="C5959" t="s">
        <v>19038</v>
      </c>
      <c r="D5959" t="s">
        <v>19034</v>
      </c>
      <c r="E5959" t="s">
        <v>19034</v>
      </c>
      <c r="F5959" t="s">
        <v>19511</v>
      </c>
      <c r="G5959" t="s">
        <v>7351</v>
      </c>
    </row>
    <row r="5960" spans="1:7" x14ac:dyDescent="0.2">
      <c r="A5960" t="s">
        <v>8183</v>
      </c>
      <c r="B5960" t="s">
        <v>19039</v>
      </c>
      <c r="C5960" t="s">
        <v>19040</v>
      </c>
      <c r="D5960" t="s">
        <v>19041</v>
      </c>
      <c r="E5960" t="s">
        <v>19041</v>
      </c>
      <c r="F5960" t="s">
        <v>19511</v>
      </c>
      <c r="G5960" t="s">
        <v>19511</v>
      </c>
    </row>
    <row r="5961" spans="1:7" x14ac:dyDescent="0.2">
      <c r="A5961" t="s">
        <v>8186</v>
      </c>
      <c r="B5961" t="s">
        <v>19042</v>
      </c>
      <c r="C5961" t="s">
        <v>19043</v>
      </c>
      <c r="D5961" t="s">
        <v>19041</v>
      </c>
      <c r="E5961" t="s">
        <v>19041</v>
      </c>
      <c r="F5961" t="s">
        <v>19511</v>
      </c>
      <c r="G5961" t="s">
        <v>19511</v>
      </c>
    </row>
    <row r="5962" spans="1:7" x14ac:dyDescent="0.2">
      <c r="A5962" t="s">
        <v>8186</v>
      </c>
      <c r="B5962" t="s">
        <v>19044</v>
      </c>
      <c r="C5962" t="s">
        <v>19045</v>
      </c>
      <c r="D5962" t="s">
        <v>19041</v>
      </c>
      <c r="E5962" t="s">
        <v>19041</v>
      </c>
      <c r="F5962" t="s">
        <v>19511</v>
      </c>
      <c r="G5962" t="s">
        <v>7823</v>
      </c>
    </row>
    <row r="5963" spans="1:7" x14ac:dyDescent="0.2">
      <c r="A5963" t="s">
        <v>8183</v>
      </c>
      <c r="B5963" t="s">
        <v>19046</v>
      </c>
      <c r="C5963" t="s">
        <v>19047</v>
      </c>
      <c r="D5963" t="s">
        <v>19041</v>
      </c>
      <c r="E5963" t="s">
        <v>19511</v>
      </c>
      <c r="F5963" t="s">
        <v>19511</v>
      </c>
      <c r="G5963" t="s">
        <v>7824</v>
      </c>
    </row>
    <row r="5964" spans="1:7" x14ac:dyDescent="0.2">
      <c r="A5964" t="s">
        <v>8183</v>
      </c>
      <c r="B5964" t="s">
        <v>19048</v>
      </c>
      <c r="C5964" t="s">
        <v>19049</v>
      </c>
      <c r="D5964" t="s">
        <v>19041</v>
      </c>
      <c r="E5964" t="s">
        <v>19511</v>
      </c>
      <c r="F5964" t="s">
        <v>19511</v>
      </c>
      <c r="G5964" t="s">
        <v>7825</v>
      </c>
    </row>
    <row r="5965" spans="1:7" x14ac:dyDescent="0.2">
      <c r="A5965" t="s">
        <v>8183</v>
      </c>
      <c r="B5965" t="s">
        <v>19050</v>
      </c>
      <c r="C5965" t="s">
        <v>19051</v>
      </c>
      <c r="D5965" t="s">
        <v>19041</v>
      </c>
      <c r="E5965" t="s">
        <v>19511</v>
      </c>
      <c r="F5965" t="s">
        <v>7826</v>
      </c>
      <c r="G5965" t="s">
        <v>7827</v>
      </c>
    </row>
    <row r="5966" spans="1:7" x14ac:dyDescent="0.2">
      <c r="A5966" t="s">
        <v>8183</v>
      </c>
      <c r="B5966" t="s">
        <v>19052</v>
      </c>
      <c r="C5966" t="s">
        <v>19053</v>
      </c>
      <c r="D5966" t="s">
        <v>19041</v>
      </c>
      <c r="E5966" t="s">
        <v>19511</v>
      </c>
      <c r="F5966" t="s">
        <v>19511</v>
      </c>
      <c r="G5966" t="s">
        <v>7828</v>
      </c>
    </row>
    <row r="5967" spans="1:7" x14ac:dyDescent="0.2">
      <c r="A5967" t="s">
        <v>8216</v>
      </c>
      <c r="B5967" t="s">
        <v>19054</v>
      </c>
      <c r="C5967" t="s">
        <v>19055</v>
      </c>
      <c r="D5967" t="s">
        <v>7829</v>
      </c>
      <c r="E5967" t="s">
        <v>7829</v>
      </c>
      <c r="F5967" t="s">
        <v>7830</v>
      </c>
      <c r="G5967" t="s">
        <v>7831</v>
      </c>
    </row>
    <row r="5968" spans="1:7" x14ac:dyDescent="0.2">
      <c r="A5968" t="s">
        <v>8216</v>
      </c>
      <c r="B5968" t="s">
        <v>19056</v>
      </c>
      <c r="C5968" t="s">
        <v>19057</v>
      </c>
      <c r="D5968" t="s">
        <v>7829</v>
      </c>
      <c r="E5968" t="s">
        <v>7829</v>
      </c>
      <c r="F5968" t="s">
        <v>19511</v>
      </c>
      <c r="G5968" t="s">
        <v>7832</v>
      </c>
    </row>
    <row r="5969" spans="1:7" x14ac:dyDescent="0.2">
      <c r="A5969" t="s">
        <v>8220</v>
      </c>
      <c r="B5969" t="s">
        <v>8250</v>
      </c>
      <c r="C5969" t="s">
        <v>19511</v>
      </c>
      <c r="D5969" t="s">
        <v>7829</v>
      </c>
      <c r="E5969" t="s">
        <v>19511</v>
      </c>
      <c r="F5969" t="s">
        <v>19511</v>
      </c>
      <c r="G5969" t="s">
        <v>19511</v>
      </c>
    </row>
    <row r="5970" spans="1:7" x14ac:dyDescent="0.2">
      <c r="A5970" t="s">
        <v>8186</v>
      </c>
      <c r="B5970" t="s">
        <v>9895</v>
      </c>
      <c r="C5970" t="s">
        <v>19058</v>
      </c>
      <c r="D5970" t="s">
        <v>7829</v>
      </c>
      <c r="E5970" t="s">
        <v>7829</v>
      </c>
      <c r="F5970" t="s">
        <v>7833</v>
      </c>
      <c r="G5970" t="s">
        <v>7834</v>
      </c>
    </row>
    <row r="5971" spans="1:7" x14ac:dyDescent="0.2">
      <c r="A5971" t="s">
        <v>8186</v>
      </c>
      <c r="B5971" t="s">
        <v>19059</v>
      </c>
      <c r="C5971" t="s">
        <v>19060</v>
      </c>
      <c r="D5971" t="s">
        <v>19061</v>
      </c>
      <c r="E5971" t="s">
        <v>19061</v>
      </c>
      <c r="F5971" t="s">
        <v>7835</v>
      </c>
      <c r="G5971" t="s">
        <v>7836</v>
      </c>
    </row>
    <row r="5972" spans="1:7" x14ac:dyDescent="0.2">
      <c r="A5972" t="s">
        <v>8186</v>
      </c>
      <c r="B5972" t="s">
        <v>19062</v>
      </c>
      <c r="C5972" t="s">
        <v>19063</v>
      </c>
      <c r="D5972" t="s">
        <v>19061</v>
      </c>
      <c r="E5972" t="s">
        <v>19061</v>
      </c>
      <c r="F5972" t="s">
        <v>7837</v>
      </c>
      <c r="G5972" t="s">
        <v>7838</v>
      </c>
    </row>
    <row r="5973" spans="1:7" x14ac:dyDescent="0.2">
      <c r="A5973" t="s">
        <v>8216</v>
      </c>
      <c r="B5973" t="s">
        <v>19064</v>
      </c>
      <c r="C5973" t="s">
        <v>19065</v>
      </c>
      <c r="D5973" t="s">
        <v>19061</v>
      </c>
      <c r="E5973" t="s">
        <v>19061</v>
      </c>
      <c r="F5973" t="s">
        <v>7839</v>
      </c>
      <c r="G5973" t="s">
        <v>7840</v>
      </c>
    </row>
    <row r="5974" spans="1:7" x14ac:dyDescent="0.2">
      <c r="A5974" t="s">
        <v>8186</v>
      </c>
      <c r="B5974" t="s">
        <v>19066</v>
      </c>
      <c r="C5974" t="s">
        <v>19067</v>
      </c>
      <c r="D5974" t="s">
        <v>19061</v>
      </c>
      <c r="E5974" t="s">
        <v>19061</v>
      </c>
      <c r="F5974" t="s">
        <v>7841</v>
      </c>
      <c r="G5974" t="s">
        <v>7842</v>
      </c>
    </row>
    <row r="5975" spans="1:7" x14ac:dyDescent="0.2">
      <c r="A5975" t="s">
        <v>8186</v>
      </c>
      <c r="B5975" t="s">
        <v>19068</v>
      </c>
      <c r="C5975" t="s">
        <v>7843</v>
      </c>
      <c r="D5975" t="s">
        <v>19061</v>
      </c>
      <c r="E5975" t="s">
        <v>7844</v>
      </c>
      <c r="F5975" t="s">
        <v>19511</v>
      </c>
      <c r="G5975" t="s">
        <v>7842</v>
      </c>
    </row>
    <row r="5976" spans="1:7" x14ac:dyDescent="0.2">
      <c r="A5976" t="s">
        <v>8183</v>
      </c>
      <c r="B5976" t="s">
        <v>19069</v>
      </c>
      <c r="C5976" t="s">
        <v>19070</v>
      </c>
      <c r="D5976" t="s">
        <v>19061</v>
      </c>
      <c r="E5976" t="s">
        <v>19511</v>
      </c>
      <c r="F5976" t="s">
        <v>19511</v>
      </c>
      <c r="G5976" t="s">
        <v>7845</v>
      </c>
    </row>
    <row r="5977" spans="1:7" x14ac:dyDescent="0.2">
      <c r="A5977" t="s">
        <v>8183</v>
      </c>
      <c r="B5977" t="s">
        <v>19071</v>
      </c>
      <c r="C5977" t="s">
        <v>19072</v>
      </c>
      <c r="D5977" t="s">
        <v>19061</v>
      </c>
      <c r="E5977" t="s">
        <v>19511</v>
      </c>
      <c r="F5977" t="s">
        <v>19511</v>
      </c>
      <c r="G5977" t="s">
        <v>7846</v>
      </c>
    </row>
    <row r="5978" spans="1:7" x14ac:dyDescent="0.2">
      <c r="A5978" t="s">
        <v>8186</v>
      </c>
      <c r="B5978" t="s">
        <v>19073</v>
      </c>
      <c r="C5978" t="s">
        <v>19074</v>
      </c>
      <c r="D5978" t="s">
        <v>19061</v>
      </c>
      <c r="E5978" t="s">
        <v>19511</v>
      </c>
      <c r="F5978" t="s">
        <v>19511</v>
      </c>
      <c r="G5978" t="s">
        <v>7847</v>
      </c>
    </row>
    <row r="5979" spans="1:7" x14ac:dyDescent="0.2">
      <c r="A5979" t="s">
        <v>8171</v>
      </c>
      <c r="B5979" t="s">
        <v>19075</v>
      </c>
      <c r="C5979" t="s">
        <v>19076</v>
      </c>
      <c r="D5979" t="s">
        <v>19061</v>
      </c>
      <c r="E5979" t="s">
        <v>19061</v>
      </c>
      <c r="F5979" t="s">
        <v>7848</v>
      </c>
      <c r="G5979" t="s">
        <v>7849</v>
      </c>
    </row>
    <row r="5980" spans="1:7" x14ac:dyDescent="0.2">
      <c r="A5980" t="s">
        <v>8183</v>
      </c>
      <c r="B5980" t="s">
        <v>19077</v>
      </c>
      <c r="C5980" t="s">
        <v>7850</v>
      </c>
      <c r="D5980" t="s">
        <v>19061</v>
      </c>
      <c r="E5980" t="s">
        <v>19511</v>
      </c>
      <c r="F5980" t="s">
        <v>19511</v>
      </c>
      <c r="G5980" t="s">
        <v>7851</v>
      </c>
    </row>
    <row r="5981" spans="1:7" x14ac:dyDescent="0.2">
      <c r="A5981" t="s">
        <v>8183</v>
      </c>
      <c r="B5981" t="s">
        <v>19078</v>
      </c>
      <c r="C5981" t="s">
        <v>19511</v>
      </c>
      <c r="D5981" t="s">
        <v>19079</v>
      </c>
      <c r="E5981" t="s">
        <v>19511</v>
      </c>
      <c r="F5981" t="s">
        <v>7852</v>
      </c>
      <c r="G5981" t="s">
        <v>7853</v>
      </c>
    </row>
    <row r="5982" spans="1:7" x14ac:dyDescent="0.2">
      <c r="A5982" t="s">
        <v>8216</v>
      </c>
      <c r="B5982" t="s">
        <v>19080</v>
      </c>
      <c r="C5982" t="s">
        <v>19081</v>
      </c>
      <c r="D5982" t="s">
        <v>19079</v>
      </c>
      <c r="E5982" t="s">
        <v>19082</v>
      </c>
      <c r="F5982" t="s">
        <v>7854</v>
      </c>
      <c r="G5982" t="s">
        <v>7855</v>
      </c>
    </row>
    <row r="5983" spans="1:7" x14ac:dyDescent="0.2">
      <c r="A5983" t="s">
        <v>8417</v>
      </c>
      <c r="B5983" t="s">
        <v>19083</v>
      </c>
      <c r="C5983" t="s">
        <v>19084</v>
      </c>
      <c r="D5983" t="s">
        <v>19079</v>
      </c>
      <c r="E5983" t="s">
        <v>19079</v>
      </c>
      <c r="F5983" t="s">
        <v>19511</v>
      </c>
      <c r="G5983" t="s">
        <v>7856</v>
      </c>
    </row>
    <row r="5984" spans="1:7" x14ac:dyDescent="0.2">
      <c r="A5984" t="s">
        <v>8582</v>
      </c>
      <c r="B5984" t="s">
        <v>19085</v>
      </c>
      <c r="C5984" t="s">
        <v>19511</v>
      </c>
      <c r="D5984" t="s">
        <v>19079</v>
      </c>
      <c r="E5984" t="s">
        <v>19079</v>
      </c>
      <c r="F5984" t="s">
        <v>19511</v>
      </c>
      <c r="G5984" t="s">
        <v>7857</v>
      </c>
    </row>
    <row r="5985" spans="1:7" x14ac:dyDescent="0.2">
      <c r="A5985" t="s">
        <v>8582</v>
      </c>
      <c r="B5985" t="s">
        <v>19086</v>
      </c>
      <c r="C5985" t="s">
        <v>19511</v>
      </c>
      <c r="D5985" t="s">
        <v>19079</v>
      </c>
      <c r="E5985" t="s">
        <v>19511</v>
      </c>
      <c r="F5985" t="s">
        <v>19511</v>
      </c>
      <c r="G5985" t="s">
        <v>19511</v>
      </c>
    </row>
    <row r="5986" spans="1:7" x14ac:dyDescent="0.2">
      <c r="A5986" t="s">
        <v>8582</v>
      </c>
      <c r="B5986" t="s">
        <v>15599</v>
      </c>
      <c r="C5986" t="s">
        <v>7858</v>
      </c>
      <c r="D5986" t="s">
        <v>19079</v>
      </c>
      <c r="E5986" t="s">
        <v>19079</v>
      </c>
      <c r="F5986" t="s">
        <v>19511</v>
      </c>
      <c r="G5986" t="s">
        <v>19511</v>
      </c>
    </row>
    <row r="5987" spans="1:7" x14ac:dyDescent="0.2">
      <c r="A5987" t="s">
        <v>11789</v>
      </c>
      <c r="B5987" t="s">
        <v>19087</v>
      </c>
      <c r="C5987" t="s">
        <v>19088</v>
      </c>
      <c r="D5987" t="s">
        <v>19079</v>
      </c>
      <c r="E5987" t="s">
        <v>19079</v>
      </c>
      <c r="F5987" t="s">
        <v>7859</v>
      </c>
      <c r="G5987" t="s">
        <v>7860</v>
      </c>
    </row>
    <row r="5988" spans="1:7" x14ac:dyDescent="0.2">
      <c r="A5988" t="s">
        <v>8177</v>
      </c>
      <c r="B5988" t="s">
        <v>19089</v>
      </c>
      <c r="C5988" t="s">
        <v>3392</v>
      </c>
      <c r="D5988" t="s">
        <v>19079</v>
      </c>
      <c r="E5988" t="s">
        <v>19079</v>
      </c>
      <c r="F5988" t="s">
        <v>7861</v>
      </c>
      <c r="G5988" t="s">
        <v>7862</v>
      </c>
    </row>
    <row r="5989" spans="1:7" x14ac:dyDescent="0.2">
      <c r="A5989" t="s">
        <v>8177</v>
      </c>
      <c r="B5989" t="s">
        <v>19090</v>
      </c>
      <c r="C5989" t="s">
        <v>19091</v>
      </c>
      <c r="D5989" t="s">
        <v>19079</v>
      </c>
      <c r="E5989" t="s">
        <v>19079</v>
      </c>
      <c r="F5989" t="s">
        <v>6948</v>
      </c>
      <c r="G5989" t="s">
        <v>7863</v>
      </c>
    </row>
    <row r="5990" spans="1:7" x14ac:dyDescent="0.2">
      <c r="A5990" t="s">
        <v>8177</v>
      </c>
      <c r="B5990" t="s">
        <v>13757</v>
      </c>
      <c r="C5990" t="s">
        <v>19092</v>
      </c>
      <c r="D5990" t="s">
        <v>19093</v>
      </c>
      <c r="E5990" t="s">
        <v>19093</v>
      </c>
      <c r="F5990" t="s">
        <v>7864</v>
      </c>
      <c r="G5990" t="s">
        <v>7865</v>
      </c>
    </row>
    <row r="5991" spans="1:7" x14ac:dyDescent="0.2">
      <c r="A5991" t="s">
        <v>8183</v>
      </c>
      <c r="B5991" t="s">
        <v>17689</v>
      </c>
      <c r="C5991" t="s">
        <v>19094</v>
      </c>
      <c r="D5991" t="s">
        <v>19093</v>
      </c>
      <c r="E5991" t="s">
        <v>19093</v>
      </c>
      <c r="F5991" t="s">
        <v>7866</v>
      </c>
      <c r="G5991" t="s">
        <v>7867</v>
      </c>
    </row>
    <row r="5992" spans="1:7" x14ac:dyDescent="0.2">
      <c r="A5992" t="s">
        <v>8186</v>
      </c>
      <c r="B5992" t="s">
        <v>19095</v>
      </c>
      <c r="C5992" t="s">
        <v>19096</v>
      </c>
      <c r="D5992" t="s">
        <v>19093</v>
      </c>
      <c r="E5992" t="s">
        <v>19093</v>
      </c>
      <c r="F5992" t="s">
        <v>7868</v>
      </c>
      <c r="G5992" t="s">
        <v>7869</v>
      </c>
    </row>
    <row r="5993" spans="1:7" x14ac:dyDescent="0.2">
      <c r="A5993" t="s">
        <v>8186</v>
      </c>
      <c r="B5993" t="s">
        <v>19097</v>
      </c>
      <c r="C5993" t="s">
        <v>19098</v>
      </c>
      <c r="D5993" t="s">
        <v>19093</v>
      </c>
      <c r="E5993" t="s">
        <v>19093</v>
      </c>
      <c r="F5993" t="s">
        <v>7870</v>
      </c>
      <c r="G5993" t="s">
        <v>7871</v>
      </c>
    </row>
    <row r="5994" spans="1:7" x14ac:dyDescent="0.2">
      <c r="A5994" t="s">
        <v>8186</v>
      </c>
      <c r="B5994" t="s">
        <v>19099</v>
      </c>
      <c r="C5994" t="s">
        <v>19511</v>
      </c>
      <c r="D5994" t="s">
        <v>19093</v>
      </c>
      <c r="E5994" t="s">
        <v>19511</v>
      </c>
      <c r="F5994" t="s">
        <v>7872</v>
      </c>
      <c r="G5994" t="s">
        <v>7873</v>
      </c>
    </row>
    <row r="5995" spans="1:7" x14ac:dyDescent="0.2">
      <c r="A5995" t="s">
        <v>8183</v>
      </c>
      <c r="B5995" t="s">
        <v>19100</v>
      </c>
      <c r="C5995" t="s">
        <v>19101</v>
      </c>
      <c r="D5995" t="s">
        <v>19093</v>
      </c>
      <c r="E5995" t="s">
        <v>19102</v>
      </c>
      <c r="F5995" t="s">
        <v>19511</v>
      </c>
      <c r="G5995" t="s">
        <v>7874</v>
      </c>
    </row>
    <row r="5996" spans="1:7" x14ac:dyDescent="0.2">
      <c r="A5996" t="s">
        <v>8183</v>
      </c>
      <c r="B5996" t="s">
        <v>19103</v>
      </c>
      <c r="C5996" t="s">
        <v>19104</v>
      </c>
      <c r="D5996" t="s">
        <v>19093</v>
      </c>
      <c r="E5996" t="s">
        <v>19511</v>
      </c>
      <c r="F5996" t="s">
        <v>7875</v>
      </c>
      <c r="G5996" t="s">
        <v>7876</v>
      </c>
    </row>
    <row r="5997" spans="1:7" x14ac:dyDescent="0.2">
      <c r="A5997" t="s">
        <v>8183</v>
      </c>
      <c r="B5997" t="s">
        <v>19105</v>
      </c>
      <c r="C5997" t="s">
        <v>19106</v>
      </c>
      <c r="D5997" t="s">
        <v>19093</v>
      </c>
      <c r="E5997" t="s">
        <v>19093</v>
      </c>
      <c r="F5997" t="s">
        <v>7877</v>
      </c>
      <c r="G5997" t="s">
        <v>7878</v>
      </c>
    </row>
    <row r="5998" spans="1:7" x14ac:dyDescent="0.2">
      <c r="A5998" t="s">
        <v>8183</v>
      </c>
      <c r="B5998" t="s">
        <v>19107</v>
      </c>
      <c r="C5998" t="s">
        <v>19108</v>
      </c>
      <c r="D5998" t="s">
        <v>19093</v>
      </c>
      <c r="E5998" t="s">
        <v>19511</v>
      </c>
      <c r="F5998" t="s">
        <v>19511</v>
      </c>
      <c r="G5998" t="s">
        <v>7879</v>
      </c>
    </row>
    <row r="5999" spans="1:7" x14ac:dyDescent="0.2">
      <c r="A5999" t="s">
        <v>8174</v>
      </c>
      <c r="B5999" t="s">
        <v>19109</v>
      </c>
      <c r="C5999" t="s">
        <v>19511</v>
      </c>
      <c r="D5999" t="s">
        <v>19093</v>
      </c>
      <c r="E5999" t="s">
        <v>19511</v>
      </c>
      <c r="F5999" t="s">
        <v>19511</v>
      </c>
      <c r="G5999" t="s">
        <v>7880</v>
      </c>
    </row>
    <row r="6000" spans="1:7" x14ac:dyDescent="0.2">
      <c r="A6000" t="s">
        <v>8183</v>
      </c>
      <c r="B6000" t="s">
        <v>19110</v>
      </c>
      <c r="C6000" t="s">
        <v>19111</v>
      </c>
      <c r="D6000" t="s">
        <v>19093</v>
      </c>
      <c r="E6000" t="s">
        <v>19093</v>
      </c>
      <c r="F6000" t="s">
        <v>19511</v>
      </c>
      <c r="G6000" t="s">
        <v>7881</v>
      </c>
    </row>
    <row r="6001" spans="1:7" x14ac:dyDescent="0.2">
      <c r="A6001" t="s">
        <v>8183</v>
      </c>
      <c r="B6001" t="s">
        <v>19112</v>
      </c>
      <c r="C6001" t="s">
        <v>19113</v>
      </c>
      <c r="D6001" t="s">
        <v>19093</v>
      </c>
      <c r="E6001" t="s">
        <v>19093</v>
      </c>
      <c r="F6001" t="s">
        <v>7882</v>
      </c>
      <c r="G6001" t="s">
        <v>7883</v>
      </c>
    </row>
    <row r="6002" spans="1:7" x14ac:dyDescent="0.2">
      <c r="A6002" t="s">
        <v>8186</v>
      </c>
      <c r="B6002" t="s">
        <v>18564</v>
      </c>
      <c r="C6002" t="s">
        <v>19114</v>
      </c>
      <c r="D6002" t="s">
        <v>19093</v>
      </c>
      <c r="E6002" t="s">
        <v>19093</v>
      </c>
      <c r="F6002" t="s">
        <v>7456</v>
      </c>
      <c r="G6002" t="s">
        <v>7457</v>
      </c>
    </row>
    <row r="6003" spans="1:7" x14ac:dyDescent="0.2">
      <c r="A6003" t="s">
        <v>8183</v>
      </c>
      <c r="B6003" t="s">
        <v>19115</v>
      </c>
      <c r="C6003" t="s">
        <v>19116</v>
      </c>
      <c r="D6003" t="s">
        <v>19093</v>
      </c>
      <c r="E6003" t="s">
        <v>19093</v>
      </c>
      <c r="F6003" t="s">
        <v>7884</v>
      </c>
      <c r="G6003" t="s">
        <v>7885</v>
      </c>
    </row>
    <row r="6004" spans="1:7" x14ac:dyDescent="0.2">
      <c r="A6004" t="s">
        <v>8183</v>
      </c>
      <c r="B6004" t="s">
        <v>19117</v>
      </c>
      <c r="C6004" t="s">
        <v>19118</v>
      </c>
      <c r="D6004" t="s">
        <v>19093</v>
      </c>
      <c r="E6004" t="s">
        <v>19093</v>
      </c>
      <c r="F6004" t="s">
        <v>19511</v>
      </c>
      <c r="G6004" t="s">
        <v>19511</v>
      </c>
    </row>
    <row r="6005" spans="1:7" x14ac:dyDescent="0.2">
      <c r="A6005" t="s">
        <v>8216</v>
      </c>
      <c r="B6005" t="s">
        <v>19119</v>
      </c>
      <c r="C6005" t="s">
        <v>19120</v>
      </c>
      <c r="D6005" t="s">
        <v>19093</v>
      </c>
      <c r="E6005" t="s">
        <v>19093</v>
      </c>
      <c r="F6005" t="s">
        <v>19511</v>
      </c>
      <c r="G6005" t="s">
        <v>19511</v>
      </c>
    </row>
    <row r="6006" spans="1:7" x14ac:dyDescent="0.2">
      <c r="A6006" t="s">
        <v>8177</v>
      </c>
      <c r="B6006" t="s">
        <v>19121</v>
      </c>
      <c r="C6006" t="s">
        <v>19120</v>
      </c>
      <c r="D6006" t="s">
        <v>19093</v>
      </c>
      <c r="E6006" t="s">
        <v>19093</v>
      </c>
      <c r="F6006" t="s">
        <v>7864</v>
      </c>
      <c r="G6006" t="s">
        <v>7865</v>
      </c>
    </row>
    <row r="6007" spans="1:7" x14ac:dyDescent="0.2">
      <c r="A6007" t="s">
        <v>8183</v>
      </c>
      <c r="B6007" t="s">
        <v>19122</v>
      </c>
      <c r="C6007" t="s">
        <v>19123</v>
      </c>
      <c r="D6007" t="s">
        <v>19093</v>
      </c>
      <c r="E6007" t="s">
        <v>19511</v>
      </c>
      <c r="F6007" t="s">
        <v>19511</v>
      </c>
      <c r="G6007" t="s">
        <v>7886</v>
      </c>
    </row>
    <row r="6008" spans="1:7" x14ac:dyDescent="0.2">
      <c r="A6008" t="s">
        <v>8186</v>
      </c>
      <c r="B6008" t="s">
        <v>19124</v>
      </c>
      <c r="C6008" t="s">
        <v>19511</v>
      </c>
      <c r="D6008" t="s">
        <v>19125</v>
      </c>
      <c r="E6008" t="s">
        <v>19125</v>
      </c>
      <c r="F6008" t="s">
        <v>7887</v>
      </c>
      <c r="G6008" t="s">
        <v>7888</v>
      </c>
    </row>
    <row r="6009" spans="1:7" x14ac:dyDescent="0.2">
      <c r="A6009" t="s">
        <v>8186</v>
      </c>
      <c r="B6009" t="s">
        <v>13174</v>
      </c>
      <c r="C6009" t="s">
        <v>19126</v>
      </c>
      <c r="D6009" t="s">
        <v>19125</v>
      </c>
      <c r="E6009" t="s">
        <v>19125</v>
      </c>
      <c r="F6009" t="s">
        <v>7889</v>
      </c>
      <c r="G6009" t="s">
        <v>7890</v>
      </c>
    </row>
    <row r="6010" spans="1:7" x14ac:dyDescent="0.2">
      <c r="A6010" t="s">
        <v>8186</v>
      </c>
      <c r="B6010" t="s">
        <v>19127</v>
      </c>
      <c r="C6010" t="s">
        <v>19128</v>
      </c>
      <c r="D6010" t="s">
        <v>19125</v>
      </c>
      <c r="E6010" t="s">
        <v>19125</v>
      </c>
      <c r="F6010" t="s">
        <v>19511</v>
      </c>
      <c r="G6010" t="s">
        <v>7891</v>
      </c>
    </row>
    <row r="6011" spans="1:7" x14ac:dyDescent="0.2">
      <c r="A6011" t="s">
        <v>8186</v>
      </c>
      <c r="B6011" t="s">
        <v>12625</v>
      </c>
      <c r="C6011" t="s">
        <v>19129</v>
      </c>
      <c r="D6011" t="s">
        <v>19125</v>
      </c>
      <c r="E6011" t="s">
        <v>19125</v>
      </c>
      <c r="F6011" t="s">
        <v>7892</v>
      </c>
      <c r="G6011" t="s">
        <v>7893</v>
      </c>
    </row>
    <row r="6012" spans="1:7" x14ac:dyDescent="0.2">
      <c r="A6012" t="s">
        <v>8183</v>
      </c>
      <c r="B6012" t="s">
        <v>18481</v>
      </c>
      <c r="C6012" t="s">
        <v>19130</v>
      </c>
      <c r="D6012" t="s">
        <v>7980</v>
      </c>
      <c r="E6012" t="s">
        <v>7980</v>
      </c>
      <c r="F6012" t="s">
        <v>7894</v>
      </c>
      <c r="G6012" t="s">
        <v>7895</v>
      </c>
    </row>
    <row r="6013" spans="1:7" x14ac:dyDescent="0.2">
      <c r="A6013" t="s">
        <v>8183</v>
      </c>
      <c r="B6013" t="s">
        <v>19131</v>
      </c>
      <c r="C6013" t="s">
        <v>19132</v>
      </c>
      <c r="D6013" t="s">
        <v>7980</v>
      </c>
      <c r="E6013" t="s">
        <v>7980</v>
      </c>
      <c r="F6013" t="s">
        <v>19511</v>
      </c>
      <c r="G6013" t="s">
        <v>7896</v>
      </c>
    </row>
    <row r="6014" spans="1:7" x14ac:dyDescent="0.2">
      <c r="A6014" t="s">
        <v>8582</v>
      </c>
      <c r="B6014" t="s">
        <v>19133</v>
      </c>
      <c r="C6014" t="s">
        <v>19511</v>
      </c>
      <c r="D6014" t="s">
        <v>7980</v>
      </c>
      <c r="E6014" t="s">
        <v>7980</v>
      </c>
      <c r="F6014" t="s">
        <v>19511</v>
      </c>
      <c r="G6014" t="s">
        <v>7897</v>
      </c>
    </row>
    <row r="6015" spans="1:7" x14ac:dyDescent="0.2">
      <c r="A6015" t="s">
        <v>8582</v>
      </c>
      <c r="B6015" t="s">
        <v>19134</v>
      </c>
      <c r="C6015" t="s">
        <v>19135</v>
      </c>
      <c r="D6015" t="s">
        <v>7980</v>
      </c>
      <c r="E6015" t="s">
        <v>7980</v>
      </c>
      <c r="F6015" t="s">
        <v>19511</v>
      </c>
      <c r="G6015" t="s">
        <v>7898</v>
      </c>
    </row>
    <row r="6016" spans="1:7" x14ac:dyDescent="0.2">
      <c r="A6016" t="s">
        <v>8582</v>
      </c>
      <c r="B6016" t="s">
        <v>19136</v>
      </c>
      <c r="C6016" t="s">
        <v>19135</v>
      </c>
      <c r="D6016" t="s">
        <v>7980</v>
      </c>
      <c r="E6016" t="s">
        <v>7980</v>
      </c>
      <c r="F6016" t="s">
        <v>19511</v>
      </c>
      <c r="G6016" t="s">
        <v>19511</v>
      </c>
    </row>
    <row r="6017" spans="1:7" x14ac:dyDescent="0.2">
      <c r="A6017" t="s">
        <v>8582</v>
      </c>
      <c r="B6017" t="s">
        <v>19137</v>
      </c>
      <c r="C6017" t="s">
        <v>19135</v>
      </c>
      <c r="D6017" t="s">
        <v>7980</v>
      </c>
      <c r="E6017" t="s">
        <v>7980</v>
      </c>
      <c r="F6017" t="s">
        <v>19511</v>
      </c>
      <c r="G6017" t="s">
        <v>7899</v>
      </c>
    </row>
    <row r="6018" spans="1:7" x14ac:dyDescent="0.2">
      <c r="A6018" t="s">
        <v>8582</v>
      </c>
      <c r="B6018" t="s">
        <v>19138</v>
      </c>
      <c r="C6018" t="s">
        <v>19139</v>
      </c>
      <c r="D6018" t="s">
        <v>7980</v>
      </c>
      <c r="E6018" t="s">
        <v>7980</v>
      </c>
      <c r="F6018" t="s">
        <v>19511</v>
      </c>
      <c r="G6018" t="s">
        <v>7900</v>
      </c>
    </row>
    <row r="6019" spans="1:7" x14ac:dyDescent="0.2">
      <c r="A6019" t="s">
        <v>8582</v>
      </c>
      <c r="B6019" t="s">
        <v>19140</v>
      </c>
      <c r="C6019" t="s">
        <v>19135</v>
      </c>
      <c r="D6019" t="s">
        <v>7980</v>
      </c>
      <c r="E6019" t="s">
        <v>7980</v>
      </c>
      <c r="F6019" t="s">
        <v>19511</v>
      </c>
      <c r="G6019" t="s">
        <v>19511</v>
      </c>
    </row>
    <row r="6020" spans="1:7" x14ac:dyDescent="0.2">
      <c r="A6020" t="s">
        <v>8582</v>
      </c>
      <c r="B6020" t="s">
        <v>19141</v>
      </c>
      <c r="C6020" t="s">
        <v>19142</v>
      </c>
      <c r="D6020" t="s">
        <v>7980</v>
      </c>
      <c r="E6020" t="s">
        <v>7980</v>
      </c>
      <c r="F6020" t="s">
        <v>19511</v>
      </c>
      <c r="G6020" t="s">
        <v>19511</v>
      </c>
    </row>
    <row r="6021" spans="1:7" x14ac:dyDescent="0.2">
      <c r="A6021" t="s">
        <v>8582</v>
      </c>
      <c r="B6021" t="s">
        <v>19143</v>
      </c>
      <c r="C6021" t="s">
        <v>19135</v>
      </c>
      <c r="D6021" t="s">
        <v>7980</v>
      </c>
      <c r="E6021" t="s">
        <v>7980</v>
      </c>
      <c r="F6021" t="s">
        <v>19511</v>
      </c>
      <c r="G6021" t="s">
        <v>19511</v>
      </c>
    </row>
    <row r="6022" spans="1:7" x14ac:dyDescent="0.2">
      <c r="A6022" t="s">
        <v>8582</v>
      </c>
      <c r="B6022" t="s">
        <v>19144</v>
      </c>
      <c r="C6022" t="s">
        <v>19135</v>
      </c>
      <c r="D6022" t="s">
        <v>7980</v>
      </c>
      <c r="E6022" t="s">
        <v>7980</v>
      </c>
      <c r="F6022" t="s">
        <v>19511</v>
      </c>
      <c r="G6022" t="s">
        <v>19511</v>
      </c>
    </row>
    <row r="6023" spans="1:7" x14ac:dyDescent="0.2">
      <c r="A6023" t="s">
        <v>8582</v>
      </c>
      <c r="B6023" t="s">
        <v>19145</v>
      </c>
      <c r="C6023" t="s">
        <v>19139</v>
      </c>
      <c r="D6023" t="s">
        <v>7980</v>
      </c>
      <c r="E6023" t="s">
        <v>7980</v>
      </c>
      <c r="F6023" t="s">
        <v>19511</v>
      </c>
      <c r="G6023" t="s">
        <v>19511</v>
      </c>
    </row>
    <row r="6024" spans="1:7" x14ac:dyDescent="0.2">
      <c r="A6024" t="s">
        <v>8582</v>
      </c>
      <c r="B6024" t="s">
        <v>19146</v>
      </c>
      <c r="C6024" t="s">
        <v>19135</v>
      </c>
      <c r="D6024" t="s">
        <v>7980</v>
      </c>
      <c r="E6024" t="s">
        <v>7980</v>
      </c>
      <c r="F6024" t="s">
        <v>19511</v>
      </c>
      <c r="G6024" t="s">
        <v>19511</v>
      </c>
    </row>
    <row r="6025" spans="1:7" x14ac:dyDescent="0.2">
      <c r="A6025" t="s">
        <v>8582</v>
      </c>
      <c r="B6025" t="s">
        <v>19147</v>
      </c>
      <c r="C6025" t="s">
        <v>19135</v>
      </c>
      <c r="D6025" t="s">
        <v>7980</v>
      </c>
      <c r="E6025" t="s">
        <v>7980</v>
      </c>
      <c r="F6025" t="s">
        <v>19511</v>
      </c>
      <c r="G6025" t="s">
        <v>19511</v>
      </c>
    </row>
    <row r="6026" spans="1:7" x14ac:dyDescent="0.2">
      <c r="A6026" t="s">
        <v>8582</v>
      </c>
      <c r="B6026" t="s">
        <v>19148</v>
      </c>
      <c r="C6026" t="s">
        <v>19135</v>
      </c>
      <c r="D6026" t="s">
        <v>7980</v>
      </c>
      <c r="E6026" t="s">
        <v>7980</v>
      </c>
      <c r="F6026" t="s">
        <v>19511</v>
      </c>
      <c r="G6026" t="s">
        <v>19511</v>
      </c>
    </row>
    <row r="6027" spans="1:7" x14ac:dyDescent="0.2">
      <c r="A6027" t="s">
        <v>8582</v>
      </c>
      <c r="B6027" t="s">
        <v>19149</v>
      </c>
      <c r="C6027" t="s">
        <v>19150</v>
      </c>
      <c r="D6027" t="s">
        <v>7980</v>
      </c>
      <c r="E6027" t="s">
        <v>7980</v>
      </c>
      <c r="F6027" t="s">
        <v>19511</v>
      </c>
      <c r="G6027" t="s">
        <v>7901</v>
      </c>
    </row>
    <row r="6028" spans="1:7" x14ac:dyDescent="0.2">
      <c r="A6028" t="s">
        <v>8582</v>
      </c>
      <c r="B6028" t="s">
        <v>11432</v>
      </c>
      <c r="C6028" t="s">
        <v>19151</v>
      </c>
      <c r="D6028" t="s">
        <v>7980</v>
      </c>
      <c r="E6028" t="s">
        <v>7980</v>
      </c>
      <c r="F6028" t="s">
        <v>19511</v>
      </c>
      <c r="G6028" t="s">
        <v>7902</v>
      </c>
    </row>
    <row r="6029" spans="1:7" x14ac:dyDescent="0.2">
      <c r="A6029" t="s">
        <v>8582</v>
      </c>
      <c r="B6029" t="s">
        <v>19152</v>
      </c>
      <c r="C6029" t="s">
        <v>19153</v>
      </c>
      <c r="D6029" t="s">
        <v>7980</v>
      </c>
      <c r="E6029" t="s">
        <v>7980</v>
      </c>
      <c r="F6029" t="s">
        <v>7904</v>
      </c>
      <c r="G6029" t="s">
        <v>7903</v>
      </c>
    </row>
    <row r="6030" spans="1:7" x14ac:dyDescent="0.2">
      <c r="A6030" t="s">
        <v>8582</v>
      </c>
      <c r="B6030" t="s">
        <v>14807</v>
      </c>
      <c r="C6030" t="s">
        <v>19135</v>
      </c>
      <c r="D6030" t="s">
        <v>7980</v>
      </c>
      <c r="E6030" t="s">
        <v>7980</v>
      </c>
      <c r="F6030" t="s">
        <v>19511</v>
      </c>
      <c r="G6030" t="s">
        <v>7905</v>
      </c>
    </row>
    <row r="6031" spans="1:7" x14ac:dyDescent="0.2">
      <c r="A6031" t="s">
        <v>8582</v>
      </c>
      <c r="B6031" t="s">
        <v>19154</v>
      </c>
      <c r="C6031" t="s">
        <v>19135</v>
      </c>
      <c r="D6031" t="s">
        <v>7980</v>
      </c>
      <c r="E6031" t="s">
        <v>7980</v>
      </c>
      <c r="F6031" t="s">
        <v>19511</v>
      </c>
      <c r="G6031" t="s">
        <v>7906</v>
      </c>
    </row>
    <row r="6032" spans="1:7" x14ac:dyDescent="0.2">
      <c r="A6032" t="s">
        <v>8582</v>
      </c>
      <c r="B6032" t="s">
        <v>19155</v>
      </c>
      <c r="C6032" t="s">
        <v>19156</v>
      </c>
      <c r="D6032" t="s">
        <v>7980</v>
      </c>
      <c r="E6032" t="s">
        <v>7980</v>
      </c>
      <c r="F6032" t="s">
        <v>19511</v>
      </c>
      <c r="G6032" t="s">
        <v>7907</v>
      </c>
    </row>
    <row r="6033" spans="1:7" x14ac:dyDescent="0.2">
      <c r="A6033" t="s">
        <v>8582</v>
      </c>
      <c r="B6033" t="s">
        <v>19157</v>
      </c>
      <c r="C6033" t="s">
        <v>19156</v>
      </c>
      <c r="D6033" t="s">
        <v>7980</v>
      </c>
      <c r="E6033" t="s">
        <v>7980</v>
      </c>
      <c r="F6033" t="s">
        <v>19511</v>
      </c>
      <c r="G6033" t="s">
        <v>7908</v>
      </c>
    </row>
    <row r="6034" spans="1:7" x14ac:dyDescent="0.2">
      <c r="A6034" t="s">
        <v>8582</v>
      </c>
      <c r="B6034" t="s">
        <v>19158</v>
      </c>
      <c r="C6034" t="s">
        <v>19156</v>
      </c>
      <c r="D6034" t="s">
        <v>7980</v>
      </c>
      <c r="E6034" t="s">
        <v>7980</v>
      </c>
      <c r="F6034" t="s">
        <v>19511</v>
      </c>
      <c r="G6034" t="s">
        <v>7909</v>
      </c>
    </row>
    <row r="6035" spans="1:7" x14ac:dyDescent="0.2">
      <c r="A6035" t="s">
        <v>8582</v>
      </c>
      <c r="B6035" t="s">
        <v>19159</v>
      </c>
      <c r="C6035" t="s">
        <v>19156</v>
      </c>
      <c r="D6035" t="s">
        <v>7980</v>
      </c>
      <c r="E6035" t="s">
        <v>7980</v>
      </c>
      <c r="F6035" t="s">
        <v>19511</v>
      </c>
      <c r="G6035" t="s">
        <v>7910</v>
      </c>
    </row>
    <row r="6036" spans="1:7" x14ac:dyDescent="0.2">
      <c r="A6036" t="s">
        <v>8582</v>
      </c>
      <c r="B6036" t="s">
        <v>19160</v>
      </c>
      <c r="C6036" t="s">
        <v>19135</v>
      </c>
      <c r="D6036" t="s">
        <v>7980</v>
      </c>
      <c r="E6036" t="s">
        <v>7980</v>
      </c>
      <c r="F6036" t="s">
        <v>19511</v>
      </c>
      <c r="G6036" t="s">
        <v>19511</v>
      </c>
    </row>
    <row r="6037" spans="1:7" x14ac:dyDescent="0.2">
      <c r="A6037" t="s">
        <v>8582</v>
      </c>
      <c r="B6037" t="s">
        <v>19161</v>
      </c>
      <c r="C6037" t="s">
        <v>19135</v>
      </c>
      <c r="D6037" t="s">
        <v>7980</v>
      </c>
      <c r="E6037" t="s">
        <v>7980</v>
      </c>
      <c r="F6037" t="s">
        <v>19511</v>
      </c>
      <c r="G6037" t="s">
        <v>7911</v>
      </c>
    </row>
    <row r="6038" spans="1:7" x14ac:dyDescent="0.2">
      <c r="A6038" t="s">
        <v>8582</v>
      </c>
      <c r="B6038" t="s">
        <v>19162</v>
      </c>
      <c r="C6038" t="s">
        <v>19163</v>
      </c>
      <c r="D6038" t="s">
        <v>7980</v>
      </c>
      <c r="E6038" t="s">
        <v>7980</v>
      </c>
      <c r="F6038" t="s">
        <v>7913</v>
      </c>
      <c r="G6038" t="s">
        <v>7912</v>
      </c>
    </row>
    <row r="6039" spans="1:7" x14ac:dyDescent="0.2">
      <c r="A6039" t="s">
        <v>8582</v>
      </c>
      <c r="B6039" t="s">
        <v>19164</v>
      </c>
      <c r="C6039" t="s">
        <v>19156</v>
      </c>
      <c r="D6039" t="s">
        <v>7980</v>
      </c>
      <c r="E6039" t="s">
        <v>7980</v>
      </c>
      <c r="F6039" t="s">
        <v>19511</v>
      </c>
      <c r="G6039" t="s">
        <v>7914</v>
      </c>
    </row>
    <row r="6040" spans="1:7" x14ac:dyDescent="0.2">
      <c r="A6040" t="s">
        <v>8582</v>
      </c>
      <c r="B6040" t="s">
        <v>19165</v>
      </c>
      <c r="C6040" t="s">
        <v>19156</v>
      </c>
      <c r="D6040" t="s">
        <v>7980</v>
      </c>
      <c r="E6040" t="s">
        <v>7980</v>
      </c>
      <c r="F6040" t="s">
        <v>19511</v>
      </c>
      <c r="G6040" t="s">
        <v>7915</v>
      </c>
    </row>
    <row r="6041" spans="1:7" x14ac:dyDescent="0.2">
      <c r="A6041" t="s">
        <v>8582</v>
      </c>
      <c r="B6041" t="s">
        <v>19166</v>
      </c>
      <c r="C6041" t="s">
        <v>19156</v>
      </c>
      <c r="D6041" t="s">
        <v>7980</v>
      </c>
      <c r="E6041" t="s">
        <v>7980</v>
      </c>
      <c r="F6041" t="s">
        <v>19511</v>
      </c>
      <c r="G6041" t="s">
        <v>7916</v>
      </c>
    </row>
    <row r="6042" spans="1:7" x14ac:dyDescent="0.2">
      <c r="A6042" t="s">
        <v>8582</v>
      </c>
      <c r="B6042" t="s">
        <v>19167</v>
      </c>
      <c r="C6042" t="s">
        <v>19156</v>
      </c>
      <c r="D6042" t="s">
        <v>7980</v>
      </c>
      <c r="E6042" t="s">
        <v>7980</v>
      </c>
      <c r="F6042" t="s">
        <v>19511</v>
      </c>
      <c r="G6042" t="s">
        <v>7917</v>
      </c>
    </row>
    <row r="6043" spans="1:7" x14ac:dyDescent="0.2">
      <c r="A6043" t="s">
        <v>8582</v>
      </c>
      <c r="B6043" t="s">
        <v>19168</v>
      </c>
      <c r="C6043" t="s">
        <v>19156</v>
      </c>
      <c r="D6043" t="s">
        <v>7980</v>
      </c>
      <c r="E6043" t="s">
        <v>7980</v>
      </c>
      <c r="F6043" t="s">
        <v>19511</v>
      </c>
      <c r="G6043" t="s">
        <v>7918</v>
      </c>
    </row>
    <row r="6044" spans="1:7" x14ac:dyDescent="0.2">
      <c r="A6044" t="s">
        <v>8582</v>
      </c>
      <c r="B6044" t="s">
        <v>19169</v>
      </c>
      <c r="C6044" t="s">
        <v>19135</v>
      </c>
      <c r="D6044" t="s">
        <v>7980</v>
      </c>
      <c r="E6044" t="s">
        <v>7980</v>
      </c>
      <c r="F6044" t="s">
        <v>19511</v>
      </c>
      <c r="G6044" t="s">
        <v>7919</v>
      </c>
    </row>
    <row r="6045" spans="1:7" x14ac:dyDescent="0.2">
      <c r="A6045" t="s">
        <v>8582</v>
      </c>
      <c r="B6045" t="s">
        <v>11568</v>
      </c>
      <c r="C6045" t="s">
        <v>19135</v>
      </c>
      <c r="D6045" t="s">
        <v>7980</v>
      </c>
      <c r="E6045" t="s">
        <v>7980</v>
      </c>
      <c r="F6045" t="s">
        <v>19511</v>
      </c>
      <c r="G6045" t="s">
        <v>7920</v>
      </c>
    </row>
    <row r="6046" spans="1:7" x14ac:dyDescent="0.2">
      <c r="A6046" t="s">
        <v>8582</v>
      </c>
      <c r="B6046" t="s">
        <v>19170</v>
      </c>
      <c r="C6046" t="s">
        <v>19151</v>
      </c>
      <c r="D6046" t="s">
        <v>7980</v>
      </c>
      <c r="E6046" t="s">
        <v>7980</v>
      </c>
      <c r="F6046" t="s">
        <v>19511</v>
      </c>
      <c r="G6046" t="s">
        <v>7921</v>
      </c>
    </row>
    <row r="6047" spans="1:7" x14ac:dyDescent="0.2">
      <c r="A6047" t="s">
        <v>8582</v>
      </c>
      <c r="B6047" t="s">
        <v>19171</v>
      </c>
      <c r="C6047" t="s">
        <v>19135</v>
      </c>
      <c r="D6047" t="s">
        <v>7980</v>
      </c>
      <c r="E6047" t="s">
        <v>7980</v>
      </c>
      <c r="F6047" t="s">
        <v>19511</v>
      </c>
      <c r="G6047" t="s">
        <v>19511</v>
      </c>
    </row>
    <row r="6048" spans="1:7" x14ac:dyDescent="0.2">
      <c r="A6048" t="s">
        <v>8582</v>
      </c>
      <c r="B6048" t="s">
        <v>19172</v>
      </c>
      <c r="C6048" t="s">
        <v>19135</v>
      </c>
      <c r="D6048" t="s">
        <v>7980</v>
      </c>
      <c r="E6048" t="s">
        <v>7980</v>
      </c>
      <c r="F6048" t="s">
        <v>19511</v>
      </c>
      <c r="G6048" t="s">
        <v>19511</v>
      </c>
    </row>
    <row r="6049" spans="1:7" x14ac:dyDescent="0.2">
      <c r="A6049" t="s">
        <v>8582</v>
      </c>
      <c r="B6049" t="s">
        <v>18165</v>
      </c>
      <c r="C6049" t="s">
        <v>19135</v>
      </c>
      <c r="D6049" t="s">
        <v>7980</v>
      </c>
      <c r="E6049" t="s">
        <v>7980</v>
      </c>
      <c r="F6049" t="s">
        <v>19511</v>
      </c>
      <c r="G6049" t="s">
        <v>7922</v>
      </c>
    </row>
    <row r="6050" spans="1:7" x14ac:dyDescent="0.2">
      <c r="A6050" t="s">
        <v>8582</v>
      </c>
      <c r="B6050" t="s">
        <v>8861</v>
      </c>
      <c r="C6050" t="s">
        <v>19135</v>
      </c>
      <c r="D6050" t="s">
        <v>7980</v>
      </c>
      <c r="E6050" t="s">
        <v>7980</v>
      </c>
      <c r="F6050" t="s">
        <v>19511</v>
      </c>
      <c r="G6050" t="s">
        <v>19511</v>
      </c>
    </row>
    <row r="6051" spans="1:7" x14ac:dyDescent="0.2">
      <c r="A6051" t="s">
        <v>8582</v>
      </c>
      <c r="B6051" t="s">
        <v>19173</v>
      </c>
      <c r="C6051" t="s">
        <v>19135</v>
      </c>
      <c r="D6051" t="s">
        <v>7980</v>
      </c>
      <c r="E6051" t="s">
        <v>7980</v>
      </c>
      <c r="F6051" t="s">
        <v>19511</v>
      </c>
      <c r="G6051" t="s">
        <v>7923</v>
      </c>
    </row>
    <row r="6052" spans="1:7" x14ac:dyDescent="0.2">
      <c r="A6052" t="s">
        <v>8582</v>
      </c>
      <c r="B6052" t="s">
        <v>19174</v>
      </c>
      <c r="C6052" t="s">
        <v>19135</v>
      </c>
      <c r="D6052" t="s">
        <v>7980</v>
      </c>
      <c r="E6052" t="s">
        <v>7980</v>
      </c>
      <c r="F6052" t="s">
        <v>19511</v>
      </c>
      <c r="G6052" t="s">
        <v>19511</v>
      </c>
    </row>
    <row r="6053" spans="1:7" x14ac:dyDescent="0.2">
      <c r="A6053" t="s">
        <v>8582</v>
      </c>
      <c r="B6053" t="s">
        <v>19175</v>
      </c>
      <c r="C6053" t="s">
        <v>19176</v>
      </c>
      <c r="D6053" t="s">
        <v>7980</v>
      </c>
      <c r="E6053" t="s">
        <v>7980</v>
      </c>
      <c r="F6053" t="s">
        <v>19511</v>
      </c>
      <c r="G6053" t="s">
        <v>19511</v>
      </c>
    </row>
    <row r="6054" spans="1:7" x14ac:dyDescent="0.2">
      <c r="A6054" t="s">
        <v>8582</v>
      </c>
      <c r="B6054" t="s">
        <v>19177</v>
      </c>
      <c r="C6054" t="s">
        <v>19178</v>
      </c>
      <c r="D6054" t="s">
        <v>7980</v>
      </c>
      <c r="E6054" t="s">
        <v>7980</v>
      </c>
      <c r="F6054" t="s">
        <v>19511</v>
      </c>
      <c r="G6054" t="s">
        <v>19511</v>
      </c>
    </row>
    <row r="6055" spans="1:7" x14ac:dyDescent="0.2">
      <c r="A6055" t="s">
        <v>8582</v>
      </c>
      <c r="B6055" t="s">
        <v>19179</v>
      </c>
      <c r="C6055" t="s">
        <v>19151</v>
      </c>
      <c r="D6055" t="s">
        <v>7980</v>
      </c>
      <c r="E6055" t="s">
        <v>19180</v>
      </c>
      <c r="F6055" t="s">
        <v>19511</v>
      </c>
      <c r="G6055" t="s">
        <v>19511</v>
      </c>
    </row>
    <row r="6056" spans="1:7" x14ac:dyDescent="0.2">
      <c r="A6056" t="s">
        <v>8582</v>
      </c>
      <c r="B6056" t="s">
        <v>18040</v>
      </c>
      <c r="C6056" t="s">
        <v>19511</v>
      </c>
      <c r="D6056" t="s">
        <v>7980</v>
      </c>
      <c r="E6056" t="s">
        <v>7980</v>
      </c>
      <c r="F6056" t="s">
        <v>19511</v>
      </c>
      <c r="G6056" t="s">
        <v>7924</v>
      </c>
    </row>
    <row r="6057" spans="1:7" x14ac:dyDescent="0.2">
      <c r="A6057" t="s">
        <v>8582</v>
      </c>
      <c r="B6057" t="s">
        <v>19181</v>
      </c>
      <c r="C6057" t="s">
        <v>19135</v>
      </c>
      <c r="D6057" t="s">
        <v>7980</v>
      </c>
      <c r="E6057" t="s">
        <v>7980</v>
      </c>
      <c r="F6057" t="s">
        <v>19511</v>
      </c>
      <c r="G6057" t="s">
        <v>7925</v>
      </c>
    </row>
    <row r="6058" spans="1:7" x14ac:dyDescent="0.2">
      <c r="A6058" t="s">
        <v>8582</v>
      </c>
      <c r="B6058" t="s">
        <v>19182</v>
      </c>
      <c r="C6058" t="s">
        <v>19135</v>
      </c>
      <c r="D6058" t="s">
        <v>7980</v>
      </c>
      <c r="E6058" t="s">
        <v>7980</v>
      </c>
      <c r="F6058" t="s">
        <v>19511</v>
      </c>
      <c r="G6058" t="s">
        <v>7926</v>
      </c>
    </row>
    <row r="6059" spans="1:7" x14ac:dyDescent="0.2">
      <c r="A6059" t="s">
        <v>8582</v>
      </c>
      <c r="B6059" t="s">
        <v>17118</v>
      </c>
      <c r="C6059" t="s">
        <v>19135</v>
      </c>
      <c r="D6059" t="s">
        <v>7980</v>
      </c>
      <c r="E6059" t="s">
        <v>7980</v>
      </c>
      <c r="F6059" t="s">
        <v>19511</v>
      </c>
      <c r="G6059" t="s">
        <v>7927</v>
      </c>
    </row>
    <row r="6060" spans="1:7" x14ac:dyDescent="0.2">
      <c r="A6060" t="s">
        <v>8582</v>
      </c>
      <c r="B6060" t="s">
        <v>19183</v>
      </c>
      <c r="C6060" t="s">
        <v>19151</v>
      </c>
      <c r="D6060" t="s">
        <v>7980</v>
      </c>
      <c r="E6060" t="s">
        <v>7980</v>
      </c>
      <c r="F6060" t="s">
        <v>19511</v>
      </c>
      <c r="G6060" t="s">
        <v>19511</v>
      </c>
    </row>
    <row r="6061" spans="1:7" x14ac:dyDescent="0.2">
      <c r="A6061" t="s">
        <v>8582</v>
      </c>
      <c r="B6061" t="s">
        <v>19184</v>
      </c>
      <c r="C6061" t="s">
        <v>19151</v>
      </c>
      <c r="D6061" t="s">
        <v>7980</v>
      </c>
      <c r="E6061" t="s">
        <v>7980</v>
      </c>
      <c r="F6061" t="s">
        <v>19511</v>
      </c>
      <c r="G6061" t="s">
        <v>19511</v>
      </c>
    </row>
    <row r="6062" spans="1:7" x14ac:dyDescent="0.2">
      <c r="A6062" t="s">
        <v>8582</v>
      </c>
      <c r="B6062" t="s">
        <v>19185</v>
      </c>
      <c r="C6062" t="s">
        <v>19135</v>
      </c>
      <c r="D6062" t="s">
        <v>7980</v>
      </c>
      <c r="E6062" t="s">
        <v>7980</v>
      </c>
      <c r="F6062" t="s">
        <v>19511</v>
      </c>
      <c r="G6062" t="s">
        <v>19511</v>
      </c>
    </row>
    <row r="6063" spans="1:7" x14ac:dyDescent="0.2">
      <c r="A6063" t="s">
        <v>8582</v>
      </c>
      <c r="B6063" t="s">
        <v>19186</v>
      </c>
      <c r="C6063" t="s">
        <v>19135</v>
      </c>
      <c r="D6063" t="s">
        <v>7980</v>
      </c>
      <c r="E6063" t="s">
        <v>7980</v>
      </c>
      <c r="F6063" t="s">
        <v>19511</v>
      </c>
      <c r="G6063" t="s">
        <v>7928</v>
      </c>
    </row>
    <row r="6064" spans="1:7" x14ac:dyDescent="0.2">
      <c r="A6064" t="s">
        <v>8582</v>
      </c>
      <c r="B6064" t="s">
        <v>19187</v>
      </c>
      <c r="C6064" t="s">
        <v>19188</v>
      </c>
      <c r="D6064" t="s">
        <v>7980</v>
      </c>
      <c r="E6064" t="s">
        <v>7980</v>
      </c>
      <c r="F6064" t="s">
        <v>19511</v>
      </c>
      <c r="G6064" t="s">
        <v>7929</v>
      </c>
    </row>
    <row r="6065" spans="1:7" x14ac:dyDescent="0.2">
      <c r="A6065" t="s">
        <v>8582</v>
      </c>
      <c r="B6065" t="s">
        <v>19189</v>
      </c>
      <c r="C6065" t="s">
        <v>19135</v>
      </c>
      <c r="D6065" t="s">
        <v>7980</v>
      </c>
      <c r="E6065" t="s">
        <v>7980</v>
      </c>
      <c r="F6065" t="s">
        <v>19511</v>
      </c>
      <c r="G6065" t="s">
        <v>7930</v>
      </c>
    </row>
    <row r="6066" spans="1:7" x14ac:dyDescent="0.2">
      <c r="A6066" t="s">
        <v>8582</v>
      </c>
      <c r="B6066" t="s">
        <v>19190</v>
      </c>
      <c r="C6066" t="s">
        <v>19135</v>
      </c>
      <c r="D6066" t="s">
        <v>7980</v>
      </c>
      <c r="E6066" t="s">
        <v>7980</v>
      </c>
      <c r="F6066" t="s">
        <v>19511</v>
      </c>
      <c r="G6066" t="s">
        <v>7931</v>
      </c>
    </row>
    <row r="6067" spans="1:7" x14ac:dyDescent="0.2">
      <c r="A6067" t="s">
        <v>8582</v>
      </c>
      <c r="B6067" t="s">
        <v>19190</v>
      </c>
      <c r="C6067" t="s">
        <v>19135</v>
      </c>
      <c r="D6067" t="s">
        <v>7980</v>
      </c>
      <c r="E6067" t="s">
        <v>7980</v>
      </c>
      <c r="F6067" t="s">
        <v>19511</v>
      </c>
      <c r="G6067" t="s">
        <v>7932</v>
      </c>
    </row>
    <row r="6068" spans="1:7" x14ac:dyDescent="0.2">
      <c r="A6068" t="s">
        <v>8582</v>
      </c>
      <c r="B6068" t="s">
        <v>19191</v>
      </c>
      <c r="C6068" t="s">
        <v>19153</v>
      </c>
      <c r="D6068" t="s">
        <v>7980</v>
      </c>
      <c r="E6068" t="s">
        <v>7980</v>
      </c>
      <c r="F6068" t="s">
        <v>19511</v>
      </c>
      <c r="G6068" t="s">
        <v>7933</v>
      </c>
    </row>
    <row r="6069" spans="1:7" x14ac:dyDescent="0.2">
      <c r="A6069" t="s">
        <v>8582</v>
      </c>
      <c r="B6069" t="s">
        <v>19192</v>
      </c>
      <c r="C6069" t="s">
        <v>19135</v>
      </c>
      <c r="D6069" t="s">
        <v>7980</v>
      </c>
      <c r="E6069" t="s">
        <v>7980</v>
      </c>
      <c r="F6069" t="s">
        <v>19511</v>
      </c>
      <c r="G6069" t="s">
        <v>7934</v>
      </c>
    </row>
    <row r="6070" spans="1:7" x14ac:dyDescent="0.2">
      <c r="A6070" t="s">
        <v>8582</v>
      </c>
      <c r="B6070" t="s">
        <v>19193</v>
      </c>
      <c r="C6070" t="s">
        <v>19135</v>
      </c>
      <c r="D6070" t="s">
        <v>7980</v>
      </c>
      <c r="E6070" t="s">
        <v>7980</v>
      </c>
      <c r="F6070" t="s">
        <v>19511</v>
      </c>
      <c r="G6070" t="s">
        <v>19511</v>
      </c>
    </row>
    <row r="6071" spans="1:7" x14ac:dyDescent="0.2">
      <c r="A6071" t="s">
        <v>8177</v>
      </c>
      <c r="B6071" t="s">
        <v>9483</v>
      </c>
      <c r="C6071" t="s">
        <v>19194</v>
      </c>
      <c r="D6071" t="s">
        <v>7980</v>
      </c>
      <c r="E6071" t="s">
        <v>7980</v>
      </c>
      <c r="F6071" t="s">
        <v>7935</v>
      </c>
      <c r="G6071" t="s">
        <v>7936</v>
      </c>
    </row>
    <row r="6072" spans="1:7" x14ac:dyDescent="0.2">
      <c r="A6072" t="s">
        <v>8216</v>
      </c>
      <c r="B6072" t="s">
        <v>19195</v>
      </c>
      <c r="C6072" t="s">
        <v>19196</v>
      </c>
      <c r="D6072" t="s">
        <v>7980</v>
      </c>
      <c r="E6072" t="s">
        <v>7980</v>
      </c>
      <c r="F6072" t="s">
        <v>7937</v>
      </c>
      <c r="G6072" t="s">
        <v>7938</v>
      </c>
    </row>
    <row r="6073" spans="1:7" x14ac:dyDescent="0.2">
      <c r="A6073" t="s">
        <v>11789</v>
      </c>
      <c r="B6073" t="s">
        <v>11432</v>
      </c>
      <c r="C6073" t="s">
        <v>19197</v>
      </c>
      <c r="D6073" t="s">
        <v>7980</v>
      </c>
      <c r="E6073" t="s">
        <v>7980</v>
      </c>
      <c r="F6073" t="s">
        <v>7939</v>
      </c>
      <c r="G6073" t="s">
        <v>7902</v>
      </c>
    </row>
    <row r="6074" spans="1:7" x14ac:dyDescent="0.2">
      <c r="A6074" t="s">
        <v>8177</v>
      </c>
      <c r="B6074" t="s">
        <v>13761</v>
      </c>
      <c r="C6074" t="s">
        <v>19198</v>
      </c>
      <c r="D6074" t="s">
        <v>7980</v>
      </c>
      <c r="E6074" t="s">
        <v>7980</v>
      </c>
      <c r="F6074" t="s">
        <v>7904</v>
      </c>
      <c r="G6074" t="s">
        <v>7903</v>
      </c>
    </row>
    <row r="6075" spans="1:7" x14ac:dyDescent="0.2">
      <c r="A6075" t="s">
        <v>8177</v>
      </c>
      <c r="B6075" t="s">
        <v>9512</v>
      </c>
      <c r="C6075" t="s">
        <v>7940</v>
      </c>
      <c r="D6075" t="s">
        <v>7980</v>
      </c>
      <c r="E6075" t="s">
        <v>7980</v>
      </c>
      <c r="F6075" t="s">
        <v>7941</v>
      </c>
      <c r="G6075" t="s">
        <v>7942</v>
      </c>
    </row>
    <row r="6076" spans="1:7" x14ac:dyDescent="0.2">
      <c r="A6076" t="s">
        <v>8177</v>
      </c>
      <c r="B6076" t="s">
        <v>14942</v>
      </c>
      <c r="C6076" t="s">
        <v>19199</v>
      </c>
      <c r="D6076" t="s">
        <v>7980</v>
      </c>
      <c r="E6076" t="s">
        <v>7980</v>
      </c>
      <c r="F6076" t="s">
        <v>7943</v>
      </c>
      <c r="G6076" t="s">
        <v>7944</v>
      </c>
    </row>
    <row r="6077" spans="1:7" x14ac:dyDescent="0.2">
      <c r="A6077" t="s">
        <v>8177</v>
      </c>
      <c r="B6077" t="s">
        <v>19200</v>
      </c>
      <c r="C6077" t="s">
        <v>7945</v>
      </c>
      <c r="D6077" t="s">
        <v>7980</v>
      </c>
      <c r="E6077" t="s">
        <v>7980</v>
      </c>
      <c r="F6077" t="s">
        <v>7937</v>
      </c>
      <c r="G6077" t="s">
        <v>7938</v>
      </c>
    </row>
    <row r="6078" spans="1:7" x14ac:dyDescent="0.2">
      <c r="A6078" t="s">
        <v>8177</v>
      </c>
      <c r="B6078" t="s">
        <v>19201</v>
      </c>
      <c r="C6078" t="s">
        <v>19202</v>
      </c>
      <c r="D6078" t="s">
        <v>7980</v>
      </c>
      <c r="E6078" t="s">
        <v>7980</v>
      </c>
      <c r="F6078" t="s">
        <v>7946</v>
      </c>
      <c r="G6078" t="s">
        <v>7947</v>
      </c>
    </row>
    <row r="6079" spans="1:7" x14ac:dyDescent="0.2">
      <c r="A6079" t="s">
        <v>8177</v>
      </c>
      <c r="B6079" t="s">
        <v>19203</v>
      </c>
      <c r="C6079" t="s">
        <v>12493</v>
      </c>
      <c r="D6079" t="s">
        <v>7980</v>
      </c>
      <c r="E6079" t="s">
        <v>7980</v>
      </c>
      <c r="F6079" t="s">
        <v>7948</v>
      </c>
      <c r="G6079" t="s">
        <v>7949</v>
      </c>
    </row>
    <row r="6080" spans="1:7" x14ac:dyDescent="0.2">
      <c r="A6080" t="s">
        <v>8177</v>
      </c>
      <c r="B6080" t="s">
        <v>19204</v>
      </c>
      <c r="C6080" t="s">
        <v>19205</v>
      </c>
      <c r="D6080" t="s">
        <v>7980</v>
      </c>
      <c r="E6080" t="s">
        <v>7980</v>
      </c>
      <c r="F6080" t="s">
        <v>7950</v>
      </c>
      <c r="G6080" t="s">
        <v>7951</v>
      </c>
    </row>
    <row r="6081" spans="1:7" x14ac:dyDescent="0.2">
      <c r="A6081" t="s">
        <v>8177</v>
      </c>
      <c r="B6081" t="s">
        <v>19206</v>
      </c>
      <c r="C6081" t="s">
        <v>19207</v>
      </c>
      <c r="D6081" t="s">
        <v>7980</v>
      </c>
      <c r="E6081" t="s">
        <v>7980</v>
      </c>
      <c r="F6081" t="s">
        <v>7952</v>
      </c>
      <c r="G6081" t="s">
        <v>7953</v>
      </c>
    </row>
    <row r="6082" spans="1:7" x14ac:dyDescent="0.2">
      <c r="A6082" t="s">
        <v>8177</v>
      </c>
      <c r="B6082" t="s">
        <v>19208</v>
      </c>
      <c r="C6082" t="s">
        <v>19209</v>
      </c>
      <c r="D6082" t="s">
        <v>7980</v>
      </c>
      <c r="E6082" t="s">
        <v>7980</v>
      </c>
      <c r="F6082" t="s">
        <v>19511</v>
      </c>
      <c r="G6082" t="s">
        <v>19511</v>
      </c>
    </row>
    <row r="6083" spans="1:7" x14ac:dyDescent="0.2">
      <c r="A6083" t="s">
        <v>8177</v>
      </c>
      <c r="B6083" t="s">
        <v>18143</v>
      </c>
      <c r="C6083" t="s">
        <v>19210</v>
      </c>
      <c r="D6083" t="s">
        <v>7980</v>
      </c>
      <c r="E6083" t="s">
        <v>7980</v>
      </c>
      <c r="F6083" t="s">
        <v>7954</v>
      </c>
      <c r="G6083" t="s">
        <v>7955</v>
      </c>
    </row>
    <row r="6084" spans="1:7" x14ac:dyDescent="0.2">
      <c r="A6084" t="s">
        <v>8177</v>
      </c>
      <c r="B6084" t="s">
        <v>19211</v>
      </c>
      <c r="C6084" t="s">
        <v>19212</v>
      </c>
      <c r="D6084" t="s">
        <v>7980</v>
      </c>
      <c r="E6084" t="s">
        <v>7980</v>
      </c>
      <c r="F6084" t="s">
        <v>19511</v>
      </c>
      <c r="G6084" t="s">
        <v>19511</v>
      </c>
    </row>
    <row r="6085" spans="1:7" x14ac:dyDescent="0.2">
      <c r="A6085" t="s">
        <v>8177</v>
      </c>
      <c r="B6085" t="s">
        <v>19213</v>
      </c>
      <c r="C6085" t="s">
        <v>19214</v>
      </c>
      <c r="D6085" t="s">
        <v>7980</v>
      </c>
      <c r="E6085" t="s">
        <v>7980</v>
      </c>
      <c r="F6085" t="s">
        <v>19511</v>
      </c>
      <c r="G6085" t="s">
        <v>7956</v>
      </c>
    </row>
    <row r="6086" spans="1:7" x14ac:dyDescent="0.2">
      <c r="A6086" t="s">
        <v>8177</v>
      </c>
      <c r="B6086" t="s">
        <v>19215</v>
      </c>
      <c r="C6086" t="s">
        <v>19216</v>
      </c>
      <c r="D6086" t="s">
        <v>7980</v>
      </c>
      <c r="E6086" t="s">
        <v>7980</v>
      </c>
      <c r="F6086" t="s">
        <v>19511</v>
      </c>
      <c r="G6086" t="s">
        <v>7957</v>
      </c>
    </row>
    <row r="6087" spans="1:7" x14ac:dyDescent="0.2">
      <c r="A6087" t="s">
        <v>8177</v>
      </c>
      <c r="B6087" t="s">
        <v>19217</v>
      </c>
      <c r="C6087" t="s">
        <v>19218</v>
      </c>
      <c r="D6087" t="s">
        <v>7980</v>
      </c>
      <c r="E6087" t="s">
        <v>7980</v>
      </c>
      <c r="F6087" t="s">
        <v>7958</v>
      </c>
      <c r="G6087" t="s">
        <v>7906</v>
      </c>
    </row>
    <row r="6088" spans="1:7" x14ac:dyDescent="0.2">
      <c r="A6088" t="s">
        <v>8177</v>
      </c>
      <c r="B6088" t="s">
        <v>19219</v>
      </c>
      <c r="C6088" t="s">
        <v>19220</v>
      </c>
      <c r="D6088" t="s">
        <v>7980</v>
      </c>
      <c r="E6088" t="s">
        <v>7980</v>
      </c>
      <c r="F6088" t="s">
        <v>7959</v>
      </c>
      <c r="G6088" t="s">
        <v>7960</v>
      </c>
    </row>
    <row r="6089" spans="1:7" x14ac:dyDescent="0.2">
      <c r="A6089" t="s">
        <v>8183</v>
      </c>
      <c r="B6089" t="s">
        <v>19221</v>
      </c>
      <c r="C6089" t="s">
        <v>19222</v>
      </c>
      <c r="D6089" t="s">
        <v>7980</v>
      </c>
      <c r="E6089" t="s">
        <v>19511</v>
      </c>
      <c r="F6089" t="s">
        <v>19511</v>
      </c>
      <c r="G6089" t="s">
        <v>7961</v>
      </c>
    </row>
    <row r="6090" spans="1:7" x14ac:dyDescent="0.2">
      <c r="A6090" t="s">
        <v>8183</v>
      </c>
      <c r="B6090" t="s">
        <v>19223</v>
      </c>
      <c r="C6090" t="s">
        <v>19224</v>
      </c>
      <c r="D6090" t="s">
        <v>7980</v>
      </c>
      <c r="E6090" t="s">
        <v>12033</v>
      </c>
      <c r="F6090" t="s">
        <v>19511</v>
      </c>
      <c r="G6090" t="s">
        <v>7962</v>
      </c>
    </row>
    <row r="6091" spans="1:7" x14ac:dyDescent="0.2">
      <c r="A6091" t="s">
        <v>8183</v>
      </c>
      <c r="B6091" t="s">
        <v>19225</v>
      </c>
      <c r="C6091" t="s">
        <v>19226</v>
      </c>
      <c r="D6091" t="s">
        <v>7980</v>
      </c>
      <c r="E6091" t="s">
        <v>7980</v>
      </c>
      <c r="F6091" t="s">
        <v>7963</v>
      </c>
      <c r="G6091" t="s">
        <v>7964</v>
      </c>
    </row>
    <row r="6092" spans="1:7" x14ac:dyDescent="0.2">
      <c r="A6092" t="s">
        <v>8183</v>
      </c>
      <c r="B6092" t="s">
        <v>19227</v>
      </c>
      <c r="C6092" t="s">
        <v>19228</v>
      </c>
      <c r="D6092" t="s">
        <v>7980</v>
      </c>
      <c r="E6092" t="s">
        <v>7980</v>
      </c>
      <c r="F6092" t="s">
        <v>7965</v>
      </c>
      <c r="G6092" t="s">
        <v>7966</v>
      </c>
    </row>
    <row r="6093" spans="1:7" x14ac:dyDescent="0.2">
      <c r="A6093" t="s">
        <v>8582</v>
      </c>
      <c r="B6093" t="s">
        <v>19229</v>
      </c>
      <c r="C6093" t="s">
        <v>19230</v>
      </c>
      <c r="D6093" t="s">
        <v>7980</v>
      </c>
      <c r="E6093" t="s">
        <v>19511</v>
      </c>
      <c r="F6093" t="s">
        <v>7968</v>
      </c>
      <c r="G6093" t="s">
        <v>7967</v>
      </c>
    </row>
    <row r="6094" spans="1:7" x14ac:dyDescent="0.2">
      <c r="A6094" t="s">
        <v>8582</v>
      </c>
      <c r="B6094" t="s">
        <v>19231</v>
      </c>
      <c r="C6094" t="s">
        <v>19156</v>
      </c>
      <c r="D6094" t="s">
        <v>7980</v>
      </c>
      <c r="E6094" t="s">
        <v>7980</v>
      </c>
      <c r="F6094" t="s">
        <v>19511</v>
      </c>
      <c r="G6094" t="s">
        <v>19511</v>
      </c>
    </row>
    <row r="6095" spans="1:7" x14ac:dyDescent="0.2">
      <c r="A6095" t="s">
        <v>8285</v>
      </c>
      <c r="B6095" t="s">
        <v>19232</v>
      </c>
      <c r="C6095" t="s">
        <v>19233</v>
      </c>
      <c r="D6095" t="s">
        <v>7980</v>
      </c>
      <c r="E6095" t="s">
        <v>7980</v>
      </c>
      <c r="F6095" t="s">
        <v>19511</v>
      </c>
      <c r="G6095" t="s">
        <v>19511</v>
      </c>
    </row>
    <row r="6096" spans="1:7" x14ac:dyDescent="0.2">
      <c r="A6096" t="s">
        <v>8183</v>
      </c>
      <c r="B6096" t="s">
        <v>19234</v>
      </c>
      <c r="C6096" t="s">
        <v>19235</v>
      </c>
      <c r="D6096" t="s">
        <v>7980</v>
      </c>
      <c r="E6096" t="s">
        <v>7980</v>
      </c>
      <c r="F6096" t="s">
        <v>7969</v>
      </c>
      <c r="G6096" t="s">
        <v>7970</v>
      </c>
    </row>
    <row r="6097" spans="1:7" x14ac:dyDescent="0.2">
      <c r="A6097" t="s">
        <v>8186</v>
      </c>
      <c r="B6097" t="s">
        <v>19236</v>
      </c>
      <c r="C6097" t="s">
        <v>7971</v>
      </c>
      <c r="D6097" t="s">
        <v>7980</v>
      </c>
      <c r="E6097" t="s">
        <v>7980</v>
      </c>
      <c r="F6097" t="s">
        <v>7972</v>
      </c>
      <c r="G6097" t="s">
        <v>7973</v>
      </c>
    </row>
    <row r="6098" spans="1:7" x14ac:dyDescent="0.2">
      <c r="A6098" t="s">
        <v>8216</v>
      </c>
      <c r="B6098" t="s">
        <v>19237</v>
      </c>
      <c r="C6098" t="s">
        <v>19238</v>
      </c>
      <c r="D6098" t="s">
        <v>7980</v>
      </c>
      <c r="E6098" t="s">
        <v>19511</v>
      </c>
      <c r="F6098" t="s">
        <v>19511</v>
      </c>
      <c r="G6098" t="s">
        <v>7964</v>
      </c>
    </row>
    <row r="6099" spans="1:7" x14ac:dyDescent="0.2">
      <c r="A6099" t="s">
        <v>8183</v>
      </c>
      <c r="B6099" t="s">
        <v>19239</v>
      </c>
      <c r="C6099" t="s">
        <v>19240</v>
      </c>
      <c r="D6099" t="s">
        <v>7980</v>
      </c>
      <c r="E6099" t="s">
        <v>19511</v>
      </c>
      <c r="F6099" t="s">
        <v>19511</v>
      </c>
      <c r="G6099" t="s">
        <v>7974</v>
      </c>
    </row>
    <row r="6100" spans="1:7" x14ac:dyDescent="0.2">
      <c r="A6100" t="s">
        <v>8183</v>
      </c>
      <c r="B6100" t="s">
        <v>19241</v>
      </c>
      <c r="C6100" t="s">
        <v>19242</v>
      </c>
      <c r="D6100" t="s">
        <v>7980</v>
      </c>
      <c r="E6100" t="s">
        <v>19511</v>
      </c>
      <c r="F6100" t="s">
        <v>7975</v>
      </c>
      <c r="G6100" t="s">
        <v>7976</v>
      </c>
    </row>
    <row r="6101" spans="1:7" x14ac:dyDescent="0.2">
      <c r="A6101" t="s">
        <v>8183</v>
      </c>
      <c r="B6101" t="s">
        <v>19243</v>
      </c>
      <c r="C6101" t="s">
        <v>19244</v>
      </c>
      <c r="D6101" t="s">
        <v>7980</v>
      </c>
      <c r="E6101" t="s">
        <v>19511</v>
      </c>
      <c r="F6101" t="s">
        <v>19511</v>
      </c>
      <c r="G6101" t="s">
        <v>7977</v>
      </c>
    </row>
    <row r="6102" spans="1:7" x14ac:dyDescent="0.2">
      <c r="A6102" t="s">
        <v>8183</v>
      </c>
      <c r="B6102" t="s">
        <v>19245</v>
      </c>
      <c r="C6102" t="s">
        <v>19246</v>
      </c>
      <c r="D6102" t="s">
        <v>7980</v>
      </c>
      <c r="E6102" t="s">
        <v>19511</v>
      </c>
      <c r="F6102" t="s">
        <v>19511</v>
      </c>
      <c r="G6102" t="s">
        <v>7979</v>
      </c>
    </row>
    <row r="6103" spans="1:7" x14ac:dyDescent="0.2">
      <c r="A6103" t="s">
        <v>8183</v>
      </c>
      <c r="B6103" t="s">
        <v>19247</v>
      </c>
      <c r="C6103" t="s">
        <v>19248</v>
      </c>
      <c r="D6103" t="s">
        <v>7980</v>
      </c>
      <c r="E6103" t="s">
        <v>7980</v>
      </c>
      <c r="F6103" t="s">
        <v>19511</v>
      </c>
      <c r="G6103" t="s">
        <v>7981</v>
      </c>
    </row>
    <row r="6104" spans="1:7" x14ac:dyDescent="0.2">
      <c r="A6104" t="s">
        <v>8582</v>
      </c>
      <c r="B6104" t="s">
        <v>19249</v>
      </c>
      <c r="C6104" t="s">
        <v>19511</v>
      </c>
      <c r="D6104" t="s">
        <v>7980</v>
      </c>
      <c r="E6104" t="s">
        <v>19511</v>
      </c>
      <c r="F6104" t="s">
        <v>19511</v>
      </c>
      <c r="G6104" t="s">
        <v>7982</v>
      </c>
    </row>
    <row r="6105" spans="1:7" x14ac:dyDescent="0.2">
      <c r="A6105" t="s">
        <v>8183</v>
      </c>
      <c r="B6105" t="s">
        <v>19250</v>
      </c>
      <c r="C6105" t="s">
        <v>19251</v>
      </c>
      <c r="D6105" t="s">
        <v>7980</v>
      </c>
      <c r="E6105" t="s">
        <v>19511</v>
      </c>
      <c r="F6105" t="s">
        <v>7983</v>
      </c>
      <c r="G6105" t="s">
        <v>7984</v>
      </c>
    </row>
    <row r="6106" spans="1:7" x14ac:dyDescent="0.2">
      <c r="A6106" t="s">
        <v>8183</v>
      </c>
      <c r="B6106" t="s">
        <v>19252</v>
      </c>
      <c r="C6106" t="s">
        <v>19253</v>
      </c>
      <c r="D6106" t="s">
        <v>7980</v>
      </c>
      <c r="E6106" t="s">
        <v>19511</v>
      </c>
      <c r="F6106" t="s">
        <v>7894</v>
      </c>
      <c r="G6106" t="s">
        <v>7895</v>
      </c>
    </row>
    <row r="6107" spans="1:7" x14ac:dyDescent="0.2">
      <c r="A6107" t="s">
        <v>8220</v>
      </c>
      <c r="B6107" t="s">
        <v>19254</v>
      </c>
      <c r="C6107" t="s">
        <v>19255</v>
      </c>
      <c r="D6107" t="s">
        <v>7980</v>
      </c>
      <c r="E6107" t="s">
        <v>7980</v>
      </c>
      <c r="F6107" t="s">
        <v>7985</v>
      </c>
      <c r="G6107" t="s">
        <v>7986</v>
      </c>
    </row>
    <row r="6108" spans="1:7" x14ac:dyDescent="0.2">
      <c r="A6108" t="s">
        <v>8216</v>
      </c>
      <c r="B6108" t="s">
        <v>19256</v>
      </c>
      <c r="C6108" t="s">
        <v>19257</v>
      </c>
      <c r="D6108" t="s">
        <v>7980</v>
      </c>
      <c r="E6108" t="s">
        <v>7980</v>
      </c>
      <c r="F6108" t="s">
        <v>19511</v>
      </c>
      <c r="G6108" t="s">
        <v>7987</v>
      </c>
    </row>
    <row r="6109" spans="1:7" x14ac:dyDescent="0.2">
      <c r="A6109" t="s">
        <v>8183</v>
      </c>
      <c r="B6109" t="s">
        <v>19258</v>
      </c>
      <c r="C6109" t="s">
        <v>19259</v>
      </c>
      <c r="D6109" t="s">
        <v>7980</v>
      </c>
      <c r="E6109" t="s">
        <v>19511</v>
      </c>
      <c r="F6109" t="s">
        <v>19511</v>
      </c>
      <c r="G6109" t="s">
        <v>7988</v>
      </c>
    </row>
    <row r="6110" spans="1:7" x14ac:dyDescent="0.2">
      <c r="A6110" t="s">
        <v>8183</v>
      </c>
      <c r="B6110" t="s">
        <v>19260</v>
      </c>
      <c r="C6110" t="s">
        <v>19261</v>
      </c>
      <c r="D6110" t="s">
        <v>7980</v>
      </c>
      <c r="E6110" t="s">
        <v>7980</v>
      </c>
      <c r="F6110" t="s">
        <v>19511</v>
      </c>
      <c r="G6110" t="s">
        <v>7989</v>
      </c>
    </row>
    <row r="6111" spans="1:7" x14ac:dyDescent="0.2">
      <c r="A6111" t="s">
        <v>8183</v>
      </c>
      <c r="B6111" t="s">
        <v>19262</v>
      </c>
      <c r="C6111" t="s">
        <v>19263</v>
      </c>
      <c r="D6111" t="s">
        <v>7980</v>
      </c>
      <c r="E6111" t="s">
        <v>7980</v>
      </c>
      <c r="F6111" t="s">
        <v>19511</v>
      </c>
      <c r="G6111" t="s">
        <v>7990</v>
      </c>
    </row>
    <row r="6112" spans="1:7" x14ac:dyDescent="0.2">
      <c r="A6112" t="s">
        <v>8183</v>
      </c>
      <c r="B6112" t="s">
        <v>19264</v>
      </c>
      <c r="C6112" t="s">
        <v>19265</v>
      </c>
      <c r="D6112" t="s">
        <v>7980</v>
      </c>
      <c r="E6112" t="s">
        <v>19511</v>
      </c>
      <c r="F6112" t="s">
        <v>7991</v>
      </c>
      <c r="G6112" t="s">
        <v>7992</v>
      </c>
    </row>
    <row r="6113" spans="1:7" x14ac:dyDescent="0.2">
      <c r="A6113" t="s">
        <v>8183</v>
      </c>
      <c r="B6113" t="s">
        <v>12036</v>
      </c>
      <c r="C6113" t="s">
        <v>7993</v>
      </c>
      <c r="D6113" t="s">
        <v>7980</v>
      </c>
      <c r="E6113" t="s">
        <v>7980</v>
      </c>
      <c r="F6113" t="s">
        <v>7994</v>
      </c>
      <c r="G6113" t="s">
        <v>7995</v>
      </c>
    </row>
    <row r="6114" spans="1:7" x14ac:dyDescent="0.2">
      <c r="A6114" t="s">
        <v>8177</v>
      </c>
      <c r="B6114" t="s">
        <v>10393</v>
      </c>
      <c r="C6114" t="s">
        <v>19266</v>
      </c>
      <c r="D6114" t="s">
        <v>7980</v>
      </c>
      <c r="E6114" t="s">
        <v>7980</v>
      </c>
      <c r="F6114" t="s">
        <v>7996</v>
      </c>
      <c r="G6114" t="s">
        <v>7997</v>
      </c>
    </row>
    <row r="6115" spans="1:7" x14ac:dyDescent="0.2">
      <c r="A6115" t="s">
        <v>8183</v>
      </c>
      <c r="B6115" t="s">
        <v>19267</v>
      </c>
      <c r="C6115" t="s">
        <v>7998</v>
      </c>
      <c r="D6115" t="s">
        <v>8053</v>
      </c>
      <c r="E6115" t="s">
        <v>8053</v>
      </c>
      <c r="F6115" t="s">
        <v>19511</v>
      </c>
      <c r="G6115" t="s">
        <v>7999</v>
      </c>
    </row>
    <row r="6116" spans="1:7" x14ac:dyDescent="0.2">
      <c r="A6116" t="s">
        <v>8183</v>
      </c>
      <c r="B6116" t="s">
        <v>19268</v>
      </c>
      <c r="C6116" t="s">
        <v>8000</v>
      </c>
      <c r="D6116" t="s">
        <v>8053</v>
      </c>
      <c r="E6116" t="s">
        <v>19268</v>
      </c>
      <c r="F6116" t="s">
        <v>19511</v>
      </c>
      <c r="G6116" t="s">
        <v>19511</v>
      </c>
    </row>
    <row r="6117" spans="1:7" x14ac:dyDescent="0.2">
      <c r="A6117" t="s">
        <v>8174</v>
      </c>
      <c r="B6117" t="s">
        <v>19269</v>
      </c>
      <c r="C6117" t="s">
        <v>19270</v>
      </c>
      <c r="D6117" t="s">
        <v>8053</v>
      </c>
      <c r="E6117" t="s">
        <v>8053</v>
      </c>
      <c r="F6117" t="s">
        <v>19511</v>
      </c>
      <c r="G6117" t="s">
        <v>8001</v>
      </c>
    </row>
    <row r="6118" spans="1:7" x14ac:dyDescent="0.2">
      <c r="A6118" t="s">
        <v>8183</v>
      </c>
      <c r="B6118" t="s">
        <v>19271</v>
      </c>
      <c r="C6118" t="s">
        <v>8002</v>
      </c>
      <c r="D6118" t="s">
        <v>8053</v>
      </c>
      <c r="E6118" t="s">
        <v>8053</v>
      </c>
      <c r="F6118" t="s">
        <v>19511</v>
      </c>
      <c r="G6118" t="s">
        <v>8003</v>
      </c>
    </row>
    <row r="6119" spans="1:7" x14ac:dyDescent="0.2">
      <c r="A6119" t="s">
        <v>8183</v>
      </c>
      <c r="B6119" t="s">
        <v>19272</v>
      </c>
      <c r="C6119" t="s">
        <v>19273</v>
      </c>
      <c r="D6119" t="s">
        <v>8053</v>
      </c>
      <c r="E6119" t="s">
        <v>19511</v>
      </c>
      <c r="F6119" t="s">
        <v>19511</v>
      </c>
      <c r="G6119" t="s">
        <v>8004</v>
      </c>
    </row>
    <row r="6120" spans="1:7" x14ac:dyDescent="0.2">
      <c r="A6120" t="s">
        <v>8183</v>
      </c>
      <c r="B6120" t="s">
        <v>8677</v>
      </c>
      <c r="C6120" t="s">
        <v>19274</v>
      </c>
      <c r="D6120" t="s">
        <v>8053</v>
      </c>
      <c r="E6120" t="s">
        <v>19511</v>
      </c>
      <c r="F6120" t="s">
        <v>19511</v>
      </c>
      <c r="G6120" t="s">
        <v>8005</v>
      </c>
    </row>
    <row r="6121" spans="1:7" x14ac:dyDescent="0.2">
      <c r="A6121" t="s">
        <v>8183</v>
      </c>
      <c r="B6121" t="s">
        <v>19275</v>
      </c>
      <c r="C6121" t="s">
        <v>19276</v>
      </c>
      <c r="D6121" t="s">
        <v>8053</v>
      </c>
      <c r="E6121" t="s">
        <v>19511</v>
      </c>
      <c r="F6121" t="s">
        <v>19511</v>
      </c>
      <c r="G6121" t="s">
        <v>8006</v>
      </c>
    </row>
    <row r="6122" spans="1:7" x14ac:dyDescent="0.2">
      <c r="A6122" t="s">
        <v>8183</v>
      </c>
      <c r="B6122" t="s">
        <v>19277</v>
      </c>
      <c r="C6122" t="s">
        <v>19278</v>
      </c>
      <c r="D6122" t="s">
        <v>8053</v>
      </c>
      <c r="E6122" t="s">
        <v>8007</v>
      </c>
      <c r="F6122" t="s">
        <v>19511</v>
      </c>
      <c r="G6122" t="s">
        <v>8008</v>
      </c>
    </row>
    <row r="6123" spans="1:7" x14ac:dyDescent="0.2">
      <c r="A6123" t="s">
        <v>8183</v>
      </c>
      <c r="B6123" t="s">
        <v>19279</v>
      </c>
      <c r="C6123" t="s">
        <v>19280</v>
      </c>
      <c r="D6123" t="s">
        <v>8053</v>
      </c>
      <c r="E6123" t="s">
        <v>19511</v>
      </c>
      <c r="F6123" t="s">
        <v>19511</v>
      </c>
      <c r="G6123" t="s">
        <v>8009</v>
      </c>
    </row>
    <row r="6124" spans="1:7" x14ac:dyDescent="0.2">
      <c r="A6124" t="s">
        <v>8220</v>
      </c>
      <c r="B6124" t="s">
        <v>19281</v>
      </c>
      <c r="C6124" t="s">
        <v>19511</v>
      </c>
      <c r="D6124" t="s">
        <v>8053</v>
      </c>
      <c r="E6124" t="s">
        <v>19511</v>
      </c>
      <c r="F6124" t="s">
        <v>19511</v>
      </c>
      <c r="G6124" t="s">
        <v>8010</v>
      </c>
    </row>
    <row r="6125" spans="1:7" x14ac:dyDescent="0.2">
      <c r="A6125" t="s">
        <v>8183</v>
      </c>
      <c r="B6125" t="s">
        <v>19282</v>
      </c>
      <c r="C6125" t="s">
        <v>19283</v>
      </c>
      <c r="D6125" t="s">
        <v>8053</v>
      </c>
      <c r="E6125" t="s">
        <v>19511</v>
      </c>
      <c r="F6125" t="s">
        <v>19511</v>
      </c>
      <c r="G6125" t="s">
        <v>8011</v>
      </c>
    </row>
    <row r="6126" spans="1:7" x14ac:dyDescent="0.2">
      <c r="A6126" t="s">
        <v>8183</v>
      </c>
      <c r="B6126" t="s">
        <v>19284</v>
      </c>
      <c r="C6126" t="s">
        <v>19285</v>
      </c>
      <c r="D6126" t="s">
        <v>8053</v>
      </c>
      <c r="E6126" t="s">
        <v>19511</v>
      </c>
      <c r="F6126" t="s">
        <v>19511</v>
      </c>
      <c r="G6126" t="s">
        <v>8012</v>
      </c>
    </row>
    <row r="6127" spans="1:7" x14ac:dyDescent="0.2">
      <c r="A6127" t="s">
        <v>8183</v>
      </c>
      <c r="B6127" t="s">
        <v>19286</v>
      </c>
      <c r="C6127" t="s">
        <v>8013</v>
      </c>
      <c r="D6127" t="s">
        <v>8053</v>
      </c>
      <c r="E6127" t="s">
        <v>19287</v>
      </c>
      <c r="F6127" t="s">
        <v>19511</v>
      </c>
      <c r="G6127" t="s">
        <v>8014</v>
      </c>
    </row>
    <row r="6128" spans="1:7" x14ac:dyDescent="0.2">
      <c r="A6128" t="s">
        <v>8183</v>
      </c>
      <c r="B6128" t="s">
        <v>19288</v>
      </c>
      <c r="C6128" t="s">
        <v>19289</v>
      </c>
      <c r="D6128" t="s">
        <v>8053</v>
      </c>
      <c r="E6128" t="s">
        <v>19511</v>
      </c>
      <c r="F6128" t="s">
        <v>19511</v>
      </c>
      <c r="G6128" t="s">
        <v>8015</v>
      </c>
    </row>
    <row r="6129" spans="1:7" x14ac:dyDescent="0.2">
      <c r="A6129" t="s">
        <v>8183</v>
      </c>
      <c r="B6129" t="s">
        <v>19290</v>
      </c>
      <c r="C6129" t="s">
        <v>19291</v>
      </c>
      <c r="D6129" t="s">
        <v>8053</v>
      </c>
      <c r="E6129" t="s">
        <v>19511</v>
      </c>
      <c r="F6129" t="s">
        <v>8016</v>
      </c>
      <c r="G6129" t="s">
        <v>8017</v>
      </c>
    </row>
    <row r="6130" spans="1:7" x14ac:dyDescent="0.2">
      <c r="A6130" t="s">
        <v>8183</v>
      </c>
      <c r="B6130" t="s">
        <v>19292</v>
      </c>
      <c r="C6130" t="s">
        <v>19293</v>
      </c>
      <c r="D6130" t="s">
        <v>8053</v>
      </c>
      <c r="E6130" t="s">
        <v>19511</v>
      </c>
      <c r="F6130" t="s">
        <v>8018</v>
      </c>
      <c r="G6130" t="s">
        <v>8019</v>
      </c>
    </row>
    <row r="6131" spans="1:7" x14ac:dyDescent="0.2">
      <c r="A6131" t="s">
        <v>8183</v>
      </c>
      <c r="B6131" t="s">
        <v>19294</v>
      </c>
      <c r="C6131" t="s">
        <v>19295</v>
      </c>
      <c r="D6131" t="s">
        <v>8053</v>
      </c>
      <c r="E6131" t="s">
        <v>19511</v>
      </c>
      <c r="F6131" t="s">
        <v>8020</v>
      </c>
      <c r="G6131" t="s">
        <v>8019</v>
      </c>
    </row>
    <row r="6132" spans="1:7" x14ac:dyDescent="0.2">
      <c r="A6132" t="s">
        <v>8183</v>
      </c>
      <c r="B6132" t="s">
        <v>19296</v>
      </c>
      <c r="C6132" t="s">
        <v>19297</v>
      </c>
      <c r="D6132" t="s">
        <v>8053</v>
      </c>
      <c r="E6132" t="s">
        <v>19511</v>
      </c>
      <c r="F6132" t="s">
        <v>19511</v>
      </c>
      <c r="G6132" t="s">
        <v>8021</v>
      </c>
    </row>
    <row r="6133" spans="1:7" x14ac:dyDescent="0.2">
      <c r="A6133" t="s">
        <v>8183</v>
      </c>
      <c r="B6133" t="s">
        <v>19298</v>
      </c>
      <c r="C6133" t="s">
        <v>19299</v>
      </c>
      <c r="D6133" t="s">
        <v>8053</v>
      </c>
      <c r="E6133" t="s">
        <v>12437</v>
      </c>
      <c r="F6133" t="s">
        <v>19511</v>
      </c>
      <c r="G6133" t="s">
        <v>8022</v>
      </c>
    </row>
    <row r="6134" spans="1:7" x14ac:dyDescent="0.2">
      <c r="A6134" t="s">
        <v>8582</v>
      </c>
      <c r="B6134" t="s">
        <v>19300</v>
      </c>
      <c r="C6134" t="s">
        <v>19511</v>
      </c>
      <c r="D6134" t="s">
        <v>8053</v>
      </c>
      <c r="E6134" t="s">
        <v>19511</v>
      </c>
      <c r="F6134" t="s">
        <v>19511</v>
      </c>
      <c r="G6134" t="s">
        <v>19511</v>
      </c>
    </row>
    <row r="6135" spans="1:7" x14ac:dyDescent="0.2">
      <c r="A6135" t="s">
        <v>8183</v>
      </c>
      <c r="B6135" t="s">
        <v>19301</v>
      </c>
      <c r="C6135" t="s">
        <v>19302</v>
      </c>
      <c r="D6135" t="s">
        <v>8053</v>
      </c>
      <c r="E6135" t="s">
        <v>19511</v>
      </c>
      <c r="F6135" t="s">
        <v>8023</v>
      </c>
      <c r="G6135" t="s">
        <v>8024</v>
      </c>
    </row>
    <row r="6136" spans="1:7" x14ac:dyDescent="0.2">
      <c r="A6136" t="s">
        <v>8183</v>
      </c>
      <c r="B6136" t="s">
        <v>19303</v>
      </c>
      <c r="C6136" t="s">
        <v>19304</v>
      </c>
      <c r="D6136" t="s">
        <v>8053</v>
      </c>
      <c r="E6136" t="s">
        <v>19511</v>
      </c>
      <c r="F6136" t="s">
        <v>8025</v>
      </c>
      <c r="G6136" t="s">
        <v>8026</v>
      </c>
    </row>
    <row r="6137" spans="1:7" x14ac:dyDescent="0.2">
      <c r="A6137" t="s">
        <v>8216</v>
      </c>
      <c r="B6137" t="s">
        <v>19305</v>
      </c>
      <c r="C6137" t="s">
        <v>19306</v>
      </c>
      <c r="D6137" t="s">
        <v>8053</v>
      </c>
      <c r="E6137" t="s">
        <v>19511</v>
      </c>
      <c r="F6137" t="s">
        <v>8027</v>
      </c>
      <c r="G6137" t="s">
        <v>8028</v>
      </c>
    </row>
    <row r="6138" spans="1:7" x14ac:dyDescent="0.2">
      <c r="A6138" t="s">
        <v>8183</v>
      </c>
      <c r="B6138" t="s">
        <v>19307</v>
      </c>
      <c r="C6138" t="s">
        <v>19308</v>
      </c>
      <c r="D6138" t="s">
        <v>8053</v>
      </c>
      <c r="E6138" t="s">
        <v>19511</v>
      </c>
      <c r="F6138" t="s">
        <v>19511</v>
      </c>
      <c r="G6138" t="s">
        <v>8029</v>
      </c>
    </row>
    <row r="6139" spans="1:7" x14ac:dyDescent="0.2">
      <c r="A6139" t="s">
        <v>8183</v>
      </c>
      <c r="B6139" t="s">
        <v>19309</v>
      </c>
      <c r="C6139" t="s">
        <v>19310</v>
      </c>
      <c r="D6139" t="s">
        <v>8053</v>
      </c>
      <c r="E6139" t="s">
        <v>8030</v>
      </c>
      <c r="F6139" t="s">
        <v>8031</v>
      </c>
      <c r="G6139" t="s">
        <v>8032</v>
      </c>
    </row>
    <row r="6140" spans="1:7" x14ac:dyDescent="0.2">
      <c r="A6140" t="s">
        <v>8582</v>
      </c>
      <c r="B6140" t="s">
        <v>19311</v>
      </c>
      <c r="C6140" t="s">
        <v>19312</v>
      </c>
      <c r="D6140" t="s">
        <v>8053</v>
      </c>
      <c r="E6140" t="s">
        <v>19313</v>
      </c>
      <c r="F6140" t="s">
        <v>19511</v>
      </c>
      <c r="G6140" t="s">
        <v>19511</v>
      </c>
    </row>
    <row r="6141" spans="1:7" x14ac:dyDescent="0.2">
      <c r="A6141" t="s">
        <v>8177</v>
      </c>
      <c r="B6141" t="s">
        <v>19314</v>
      </c>
      <c r="C6141" t="s">
        <v>19315</v>
      </c>
      <c r="D6141" t="s">
        <v>8053</v>
      </c>
      <c r="E6141" t="s">
        <v>19313</v>
      </c>
      <c r="F6141" t="s">
        <v>8033</v>
      </c>
      <c r="G6141" t="s">
        <v>8034</v>
      </c>
    </row>
    <row r="6142" spans="1:7" x14ac:dyDescent="0.2">
      <c r="A6142" t="s">
        <v>8183</v>
      </c>
      <c r="B6142" t="s">
        <v>19316</v>
      </c>
      <c r="C6142" t="s">
        <v>19317</v>
      </c>
      <c r="D6142" t="s">
        <v>8053</v>
      </c>
      <c r="E6142" t="s">
        <v>19318</v>
      </c>
      <c r="F6142" t="s">
        <v>8035</v>
      </c>
      <c r="G6142" t="s">
        <v>8036</v>
      </c>
    </row>
    <row r="6143" spans="1:7" x14ac:dyDescent="0.2">
      <c r="A6143" t="s">
        <v>8183</v>
      </c>
      <c r="B6143" t="s">
        <v>19319</v>
      </c>
      <c r="C6143" t="s">
        <v>19320</v>
      </c>
      <c r="D6143" t="s">
        <v>8053</v>
      </c>
      <c r="E6143" t="s">
        <v>19313</v>
      </c>
      <c r="F6143" t="s">
        <v>8037</v>
      </c>
      <c r="G6143" t="s">
        <v>8038</v>
      </c>
    </row>
    <row r="6144" spans="1:7" x14ac:dyDescent="0.2">
      <c r="A6144" t="s">
        <v>8177</v>
      </c>
      <c r="B6144" t="s">
        <v>19321</v>
      </c>
      <c r="C6144" t="s">
        <v>19322</v>
      </c>
      <c r="D6144" t="s">
        <v>8053</v>
      </c>
      <c r="E6144" t="s">
        <v>19313</v>
      </c>
      <c r="F6144" t="s">
        <v>8039</v>
      </c>
      <c r="G6144" t="s">
        <v>8040</v>
      </c>
    </row>
    <row r="6145" spans="1:7" x14ac:dyDescent="0.2">
      <c r="A6145" t="s">
        <v>8582</v>
      </c>
      <c r="B6145" t="s">
        <v>19323</v>
      </c>
      <c r="C6145" t="s">
        <v>19324</v>
      </c>
      <c r="D6145" t="s">
        <v>8053</v>
      </c>
      <c r="E6145" t="s">
        <v>19313</v>
      </c>
      <c r="F6145" t="s">
        <v>19511</v>
      </c>
      <c r="G6145" t="s">
        <v>19511</v>
      </c>
    </row>
    <row r="6146" spans="1:7" x14ac:dyDescent="0.2">
      <c r="A6146" t="s">
        <v>8183</v>
      </c>
      <c r="B6146" t="s">
        <v>8294</v>
      </c>
      <c r="C6146" t="s">
        <v>19325</v>
      </c>
      <c r="D6146" t="s">
        <v>8053</v>
      </c>
      <c r="E6146" t="s">
        <v>19313</v>
      </c>
      <c r="F6146" t="s">
        <v>19511</v>
      </c>
      <c r="G6146" t="s">
        <v>8041</v>
      </c>
    </row>
    <row r="6147" spans="1:7" x14ac:dyDescent="0.2">
      <c r="A6147" t="s">
        <v>8582</v>
      </c>
      <c r="B6147" t="s">
        <v>19326</v>
      </c>
      <c r="C6147" t="s">
        <v>19327</v>
      </c>
      <c r="D6147" t="s">
        <v>8053</v>
      </c>
      <c r="E6147" t="s">
        <v>19313</v>
      </c>
      <c r="F6147" t="s">
        <v>8043</v>
      </c>
      <c r="G6147" t="s">
        <v>8042</v>
      </c>
    </row>
    <row r="6148" spans="1:7" x14ac:dyDescent="0.2">
      <c r="A6148" t="s">
        <v>8582</v>
      </c>
      <c r="B6148" t="s">
        <v>19328</v>
      </c>
      <c r="C6148" t="s">
        <v>19324</v>
      </c>
      <c r="D6148" t="s">
        <v>8053</v>
      </c>
      <c r="E6148" t="s">
        <v>19313</v>
      </c>
      <c r="F6148" t="s">
        <v>19511</v>
      </c>
      <c r="G6148" t="s">
        <v>19511</v>
      </c>
    </row>
    <row r="6149" spans="1:7" x14ac:dyDescent="0.2">
      <c r="A6149" t="s">
        <v>8183</v>
      </c>
      <c r="B6149" t="s">
        <v>19329</v>
      </c>
      <c r="C6149" t="s">
        <v>19330</v>
      </c>
      <c r="D6149" t="s">
        <v>8053</v>
      </c>
      <c r="E6149" t="s">
        <v>19313</v>
      </c>
      <c r="F6149" t="s">
        <v>8044</v>
      </c>
      <c r="G6149" t="s">
        <v>8045</v>
      </c>
    </row>
    <row r="6150" spans="1:7" x14ac:dyDescent="0.2">
      <c r="A6150" t="s">
        <v>8183</v>
      </c>
      <c r="B6150" t="s">
        <v>19331</v>
      </c>
      <c r="C6150" t="s">
        <v>19330</v>
      </c>
      <c r="D6150" t="s">
        <v>8053</v>
      </c>
      <c r="E6150" t="s">
        <v>19313</v>
      </c>
      <c r="F6150" t="s">
        <v>8044</v>
      </c>
      <c r="G6150" t="s">
        <v>8045</v>
      </c>
    </row>
    <row r="6151" spans="1:7" x14ac:dyDescent="0.2">
      <c r="A6151" t="s">
        <v>8183</v>
      </c>
      <c r="B6151" t="s">
        <v>19332</v>
      </c>
      <c r="C6151" t="s">
        <v>19333</v>
      </c>
      <c r="D6151" t="s">
        <v>8053</v>
      </c>
      <c r="E6151" t="s">
        <v>19313</v>
      </c>
      <c r="F6151" t="s">
        <v>8046</v>
      </c>
      <c r="G6151" t="s">
        <v>8047</v>
      </c>
    </row>
    <row r="6152" spans="1:7" x14ac:dyDescent="0.2">
      <c r="A6152" t="s">
        <v>8582</v>
      </c>
      <c r="B6152" t="s">
        <v>18313</v>
      </c>
      <c r="C6152" t="s">
        <v>19334</v>
      </c>
      <c r="D6152" t="s">
        <v>8053</v>
      </c>
      <c r="E6152" t="s">
        <v>19313</v>
      </c>
      <c r="F6152" t="s">
        <v>19511</v>
      </c>
      <c r="G6152" t="s">
        <v>19511</v>
      </c>
    </row>
    <row r="6153" spans="1:7" x14ac:dyDescent="0.2">
      <c r="A6153" t="s">
        <v>8183</v>
      </c>
      <c r="B6153" t="s">
        <v>19335</v>
      </c>
      <c r="C6153" t="s">
        <v>19336</v>
      </c>
      <c r="D6153" t="s">
        <v>8053</v>
      </c>
      <c r="E6153" t="s">
        <v>19313</v>
      </c>
      <c r="F6153" t="s">
        <v>19511</v>
      </c>
      <c r="G6153" t="s">
        <v>8048</v>
      </c>
    </row>
    <row r="6154" spans="1:7" x14ac:dyDescent="0.2">
      <c r="A6154" t="s">
        <v>8582</v>
      </c>
      <c r="B6154" t="s">
        <v>19337</v>
      </c>
      <c r="C6154" t="s">
        <v>19324</v>
      </c>
      <c r="D6154" t="s">
        <v>8053</v>
      </c>
      <c r="E6154" t="s">
        <v>19313</v>
      </c>
      <c r="F6154" t="s">
        <v>19511</v>
      </c>
      <c r="G6154" t="s">
        <v>19511</v>
      </c>
    </row>
    <row r="6155" spans="1:7" x14ac:dyDescent="0.2">
      <c r="A6155" t="s">
        <v>8177</v>
      </c>
      <c r="B6155" t="s">
        <v>8420</v>
      </c>
      <c r="C6155" t="s">
        <v>19338</v>
      </c>
      <c r="D6155" t="s">
        <v>8053</v>
      </c>
      <c r="E6155" t="s">
        <v>19339</v>
      </c>
      <c r="F6155" t="s">
        <v>8049</v>
      </c>
      <c r="G6155" t="s">
        <v>8050</v>
      </c>
    </row>
    <row r="6156" spans="1:7" x14ac:dyDescent="0.2">
      <c r="A6156" t="s">
        <v>8177</v>
      </c>
      <c r="B6156" t="s">
        <v>19340</v>
      </c>
      <c r="C6156" t="s">
        <v>19341</v>
      </c>
      <c r="D6156" t="s">
        <v>8053</v>
      </c>
      <c r="E6156" t="s">
        <v>19313</v>
      </c>
      <c r="F6156" t="s">
        <v>8051</v>
      </c>
      <c r="G6156" t="s">
        <v>8052</v>
      </c>
    </row>
    <row r="6157" spans="1:7" x14ac:dyDescent="0.2">
      <c r="A6157" t="s">
        <v>8417</v>
      </c>
      <c r="B6157" t="s">
        <v>19342</v>
      </c>
      <c r="C6157" t="s">
        <v>19343</v>
      </c>
      <c r="D6157" t="s">
        <v>8053</v>
      </c>
      <c r="E6157" t="s">
        <v>8053</v>
      </c>
      <c r="F6157" t="s">
        <v>8054</v>
      </c>
      <c r="G6157" t="s">
        <v>8055</v>
      </c>
    </row>
    <row r="6158" spans="1:7" x14ac:dyDescent="0.2">
      <c r="A6158" t="s">
        <v>8417</v>
      </c>
      <c r="B6158" t="s">
        <v>19344</v>
      </c>
      <c r="C6158" t="s">
        <v>19345</v>
      </c>
      <c r="D6158" t="s">
        <v>8053</v>
      </c>
      <c r="E6158" t="s">
        <v>19313</v>
      </c>
      <c r="F6158" t="s">
        <v>8056</v>
      </c>
      <c r="G6158" t="s">
        <v>8057</v>
      </c>
    </row>
    <row r="6159" spans="1:7" x14ac:dyDescent="0.2">
      <c r="A6159" t="s">
        <v>8177</v>
      </c>
      <c r="B6159" t="s">
        <v>9555</v>
      </c>
      <c r="C6159" t="s">
        <v>19346</v>
      </c>
      <c r="D6159" t="s">
        <v>8053</v>
      </c>
      <c r="E6159" t="s">
        <v>19347</v>
      </c>
      <c r="F6159" t="s">
        <v>8058</v>
      </c>
      <c r="G6159" t="s">
        <v>8059</v>
      </c>
    </row>
    <row r="6160" spans="1:7" x14ac:dyDescent="0.2">
      <c r="A6160" t="s">
        <v>8183</v>
      </c>
      <c r="B6160" t="s">
        <v>19348</v>
      </c>
      <c r="C6160" t="s">
        <v>19349</v>
      </c>
      <c r="D6160" t="s">
        <v>8053</v>
      </c>
      <c r="E6160" t="s">
        <v>19313</v>
      </c>
      <c r="F6160" t="s">
        <v>8060</v>
      </c>
      <c r="G6160" t="s">
        <v>8061</v>
      </c>
    </row>
    <row r="6161" spans="1:7" x14ac:dyDescent="0.2">
      <c r="A6161" t="s">
        <v>11789</v>
      </c>
      <c r="B6161" t="s">
        <v>19326</v>
      </c>
      <c r="C6161" t="s">
        <v>19350</v>
      </c>
      <c r="D6161" t="s">
        <v>8053</v>
      </c>
      <c r="E6161" t="s">
        <v>19313</v>
      </c>
      <c r="F6161" t="s">
        <v>8043</v>
      </c>
      <c r="G6161" t="s">
        <v>8042</v>
      </c>
    </row>
    <row r="6162" spans="1:7" x14ac:dyDescent="0.2">
      <c r="A6162" t="s">
        <v>8523</v>
      </c>
      <c r="B6162" t="s">
        <v>10591</v>
      </c>
      <c r="C6162" t="s">
        <v>19343</v>
      </c>
      <c r="D6162" t="s">
        <v>8053</v>
      </c>
      <c r="E6162" t="s">
        <v>8053</v>
      </c>
      <c r="F6162" t="s">
        <v>8054</v>
      </c>
      <c r="G6162" t="s">
        <v>8055</v>
      </c>
    </row>
    <row r="6163" spans="1:7" x14ac:dyDescent="0.2">
      <c r="A6163" t="s">
        <v>8523</v>
      </c>
      <c r="B6163" t="s">
        <v>19351</v>
      </c>
      <c r="C6163" t="s">
        <v>19352</v>
      </c>
      <c r="D6163" t="s">
        <v>8053</v>
      </c>
      <c r="E6163" t="s">
        <v>19313</v>
      </c>
      <c r="F6163" t="s">
        <v>8062</v>
      </c>
      <c r="G6163" t="s">
        <v>8063</v>
      </c>
    </row>
    <row r="6164" spans="1:7" x14ac:dyDescent="0.2">
      <c r="A6164" t="s">
        <v>8582</v>
      </c>
      <c r="B6164" t="s">
        <v>19353</v>
      </c>
      <c r="C6164" t="s">
        <v>19354</v>
      </c>
      <c r="D6164" t="s">
        <v>8053</v>
      </c>
      <c r="E6164" t="s">
        <v>19313</v>
      </c>
      <c r="F6164" t="s">
        <v>19511</v>
      </c>
      <c r="G6164" t="s">
        <v>7919</v>
      </c>
    </row>
    <row r="6165" spans="1:7" x14ac:dyDescent="0.2">
      <c r="A6165" t="s">
        <v>8582</v>
      </c>
      <c r="B6165" t="s">
        <v>19355</v>
      </c>
      <c r="C6165" t="s">
        <v>19511</v>
      </c>
      <c r="D6165" t="s">
        <v>8053</v>
      </c>
      <c r="E6165" t="s">
        <v>19511</v>
      </c>
      <c r="F6165" t="s">
        <v>19511</v>
      </c>
      <c r="G6165" t="s">
        <v>19511</v>
      </c>
    </row>
    <row r="6166" spans="1:7" x14ac:dyDescent="0.2">
      <c r="A6166" t="s">
        <v>8582</v>
      </c>
      <c r="B6166" t="s">
        <v>19356</v>
      </c>
      <c r="C6166" t="s">
        <v>19324</v>
      </c>
      <c r="D6166" t="s">
        <v>8053</v>
      </c>
      <c r="E6166" t="s">
        <v>19313</v>
      </c>
      <c r="F6166" t="s">
        <v>19511</v>
      </c>
      <c r="G6166" t="s">
        <v>19511</v>
      </c>
    </row>
    <row r="6167" spans="1:7" x14ac:dyDescent="0.2">
      <c r="A6167" t="s">
        <v>8582</v>
      </c>
      <c r="B6167" t="s">
        <v>19357</v>
      </c>
      <c r="C6167" t="s">
        <v>19511</v>
      </c>
      <c r="D6167" t="s">
        <v>8053</v>
      </c>
      <c r="E6167" t="s">
        <v>19511</v>
      </c>
      <c r="F6167" t="s">
        <v>19511</v>
      </c>
      <c r="G6167" t="s">
        <v>19511</v>
      </c>
    </row>
    <row r="6168" spans="1:7" x14ac:dyDescent="0.2">
      <c r="A6168" t="s">
        <v>8582</v>
      </c>
      <c r="B6168" t="s">
        <v>19358</v>
      </c>
      <c r="C6168" t="s">
        <v>19324</v>
      </c>
      <c r="D6168" t="s">
        <v>8053</v>
      </c>
      <c r="E6168" t="s">
        <v>19313</v>
      </c>
      <c r="F6168" t="s">
        <v>19511</v>
      </c>
      <c r="G6168" t="s">
        <v>8064</v>
      </c>
    </row>
    <row r="6169" spans="1:7" x14ac:dyDescent="0.2">
      <c r="A6169" t="s">
        <v>8582</v>
      </c>
      <c r="B6169" t="s">
        <v>19359</v>
      </c>
      <c r="C6169" t="s">
        <v>19324</v>
      </c>
      <c r="D6169" t="s">
        <v>8053</v>
      </c>
      <c r="E6169" t="s">
        <v>19313</v>
      </c>
      <c r="F6169" t="s">
        <v>19511</v>
      </c>
      <c r="G6169" t="s">
        <v>19511</v>
      </c>
    </row>
    <row r="6170" spans="1:7" x14ac:dyDescent="0.2">
      <c r="A6170" t="s">
        <v>8582</v>
      </c>
      <c r="B6170" t="s">
        <v>19360</v>
      </c>
      <c r="C6170" t="s">
        <v>19324</v>
      </c>
      <c r="D6170" t="s">
        <v>8053</v>
      </c>
      <c r="E6170" t="s">
        <v>19313</v>
      </c>
      <c r="F6170" t="s">
        <v>8066</v>
      </c>
      <c r="G6170" t="s">
        <v>8065</v>
      </c>
    </row>
    <row r="6171" spans="1:7" x14ac:dyDescent="0.2">
      <c r="A6171" t="s">
        <v>8582</v>
      </c>
      <c r="B6171" t="s">
        <v>19361</v>
      </c>
      <c r="C6171" t="s">
        <v>19324</v>
      </c>
      <c r="D6171" t="s">
        <v>8053</v>
      </c>
      <c r="E6171" t="s">
        <v>19313</v>
      </c>
      <c r="F6171" t="s">
        <v>8066</v>
      </c>
      <c r="G6171" t="s">
        <v>8065</v>
      </c>
    </row>
    <row r="6172" spans="1:7" x14ac:dyDescent="0.2">
      <c r="A6172" t="s">
        <v>8582</v>
      </c>
      <c r="B6172" t="s">
        <v>17353</v>
      </c>
      <c r="C6172" t="s">
        <v>19362</v>
      </c>
      <c r="D6172" t="s">
        <v>8053</v>
      </c>
      <c r="E6172" t="s">
        <v>8053</v>
      </c>
      <c r="F6172" t="s">
        <v>19511</v>
      </c>
      <c r="G6172" t="s">
        <v>8063</v>
      </c>
    </row>
    <row r="6173" spans="1:7" x14ac:dyDescent="0.2">
      <c r="A6173" t="s">
        <v>8582</v>
      </c>
      <c r="B6173" t="s">
        <v>19364</v>
      </c>
      <c r="C6173" t="s">
        <v>19324</v>
      </c>
      <c r="D6173" t="s">
        <v>8053</v>
      </c>
      <c r="E6173" t="s">
        <v>19313</v>
      </c>
      <c r="F6173" t="s">
        <v>19511</v>
      </c>
      <c r="G6173" t="s">
        <v>19511</v>
      </c>
    </row>
    <row r="6174" spans="1:7" x14ac:dyDescent="0.2">
      <c r="A6174" t="s">
        <v>8582</v>
      </c>
      <c r="B6174" t="s">
        <v>19365</v>
      </c>
      <c r="C6174" t="s">
        <v>10461</v>
      </c>
      <c r="D6174" t="s">
        <v>8053</v>
      </c>
      <c r="E6174" t="s">
        <v>1525</v>
      </c>
      <c r="F6174" t="s">
        <v>19511</v>
      </c>
      <c r="G6174" t="s">
        <v>19511</v>
      </c>
    </row>
    <row r="6175" spans="1:7" x14ac:dyDescent="0.2">
      <c r="A6175" t="s">
        <v>8582</v>
      </c>
      <c r="B6175" t="s">
        <v>19366</v>
      </c>
      <c r="C6175" t="s">
        <v>19367</v>
      </c>
      <c r="D6175" t="s">
        <v>8053</v>
      </c>
      <c r="E6175" t="s">
        <v>19313</v>
      </c>
      <c r="F6175" t="s">
        <v>19511</v>
      </c>
      <c r="G6175" t="s">
        <v>19511</v>
      </c>
    </row>
    <row r="6176" spans="1:7" x14ac:dyDescent="0.2">
      <c r="A6176" t="s">
        <v>8582</v>
      </c>
      <c r="B6176" t="s">
        <v>19368</v>
      </c>
      <c r="C6176" t="s">
        <v>19369</v>
      </c>
      <c r="D6176" t="s">
        <v>8053</v>
      </c>
      <c r="E6176" t="s">
        <v>19313</v>
      </c>
      <c r="F6176" t="s">
        <v>19511</v>
      </c>
      <c r="G6176" t="s">
        <v>19511</v>
      </c>
    </row>
    <row r="6177" spans="1:7" x14ac:dyDescent="0.2">
      <c r="A6177" t="s">
        <v>8582</v>
      </c>
      <c r="B6177" t="s">
        <v>19370</v>
      </c>
      <c r="C6177" t="s">
        <v>12371</v>
      </c>
      <c r="D6177" t="s">
        <v>8053</v>
      </c>
      <c r="E6177" t="s">
        <v>19313</v>
      </c>
      <c r="F6177" t="s">
        <v>8068</v>
      </c>
      <c r="G6177" t="s">
        <v>8067</v>
      </c>
    </row>
    <row r="6178" spans="1:7" x14ac:dyDescent="0.2">
      <c r="A6178" t="s">
        <v>8582</v>
      </c>
      <c r="B6178" t="s">
        <v>19371</v>
      </c>
      <c r="C6178" t="s">
        <v>10461</v>
      </c>
      <c r="D6178" t="s">
        <v>8053</v>
      </c>
      <c r="E6178" t="s">
        <v>19511</v>
      </c>
      <c r="F6178" t="s">
        <v>19511</v>
      </c>
      <c r="G6178" t="s">
        <v>19511</v>
      </c>
    </row>
    <row r="6179" spans="1:7" x14ac:dyDescent="0.2">
      <c r="A6179" t="s">
        <v>8582</v>
      </c>
      <c r="B6179" t="s">
        <v>19372</v>
      </c>
      <c r="C6179" t="s">
        <v>19373</v>
      </c>
      <c r="D6179" t="s">
        <v>8053</v>
      </c>
      <c r="E6179" t="s">
        <v>19313</v>
      </c>
      <c r="F6179" t="s">
        <v>19511</v>
      </c>
      <c r="G6179" t="s">
        <v>8069</v>
      </c>
    </row>
    <row r="6180" spans="1:7" x14ac:dyDescent="0.2">
      <c r="A6180" t="s">
        <v>8582</v>
      </c>
      <c r="B6180" t="s">
        <v>11568</v>
      </c>
      <c r="C6180" t="s">
        <v>13845</v>
      </c>
      <c r="D6180" t="s">
        <v>8053</v>
      </c>
      <c r="E6180" t="s">
        <v>13384</v>
      </c>
      <c r="F6180" t="s">
        <v>19511</v>
      </c>
      <c r="G6180" t="s">
        <v>19511</v>
      </c>
    </row>
    <row r="6181" spans="1:7" x14ac:dyDescent="0.2">
      <c r="A6181" t="s">
        <v>8582</v>
      </c>
      <c r="B6181" t="s">
        <v>15605</v>
      </c>
      <c r="C6181" t="s">
        <v>19511</v>
      </c>
      <c r="D6181" t="s">
        <v>8053</v>
      </c>
      <c r="E6181" t="s">
        <v>19511</v>
      </c>
      <c r="F6181" t="s">
        <v>19511</v>
      </c>
      <c r="G6181" t="s">
        <v>19511</v>
      </c>
    </row>
    <row r="6182" spans="1:7" x14ac:dyDescent="0.2">
      <c r="A6182" t="s">
        <v>8582</v>
      </c>
      <c r="B6182" t="s">
        <v>19374</v>
      </c>
      <c r="C6182" t="s">
        <v>10461</v>
      </c>
      <c r="D6182" t="s">
        <v>8053</v>
      </c>
      <c r="E6182" t="s">
        <v>1525</v>
      </c>
      <c r="F6182" t="s">
        <v>19511</v>
      </c>
      <c r="G6182" t="s">
        <v>19511</v>
      </c>
    </row>
    <row r="6183" spans="1:7" x14ac:dyDescent="0.2">
      <c r="A6183" t="s">
        <v>8582</v>
      </c>
      <c r="B6183" t="s">
        <v>19375</v>
      </c>
      <c r="C6183" t="s">
        <v>13845</v>
      </c>
      <c r="D6183" t="s">
        <v>8053</v>
      </c>
      <c r="E6183" t="s">
        <v>13384</v>
      </c>
      <c r="F6183" t="s">
        <v>19511</v>
      </c>
      <c r="G6183" t="s">
        <v>19511</v>
      </c>
    </row>
    <row r="6184" spans="1:7" x14ac:dyDescent="0.2">
      <c r="A6184" t="s">
        <v>8582</v>
      </c>
      <c r="B6184" t="s">
        <v>19376</v>
      </c>
      <c r="C6184" t="s">
        <v>19324</v>
      </c>
      <c r="D6184" t="s">
        <v>8053</v>
      </c>
      <c r="E6184" t="s">
        <v>19313</v>
      </c>
      <c r="F6184" t="s">
        <v>19511</v>
      </c>
      <c r="G6184" t="s">
        <v>19511</v>
      </c>
    </row>
    <row r="6185" spans="1:7" x14ac:dyDescent="0.2">
      <c r="A6185" t="s">
        <v>8582</v>
      </c>
      <c r="B6185" t="s">
        <v>19377</v>
      </c>
      <c r="C6185" t="s">
        <v>19511</v>
      </c>
      <c r="D6185" t="s">
        <v>8053</v>
      </c>
      <c r="E6185" t="s">
        <v>19511</v>
      </c>
      <c r="F6185" t="s">
        <v>19511</v>
      </c>
      <c r="G6185" t="s">
        <v>19511</v>
      </c>
    </row>
    <row r="6186" spans="1:7" x14ac:dyDescent="0.2">
      <c r="A6186" t="s">
        <v>8582</v>
      </c>
      <c r="B6186" t="s">
        <v>19378</v>
      </c>
      <c r="C6186" t="s">
        <v>19156</v>
      </c>
      <c r="D6186" t="s">
        <v>8053</v>
      </c>
      <c r="E6186" t="s">
        <v>7980</v>
      </c>
      <c r="F6186" t="s">
        <v>19511</v>
      </c>
      <c r="G6186" t="s">
        <v>19511</v>
      </c>
    </row>
    <row r="6187" spans="1:7" x14ac:dyDescent="0.2">
      <c r="A6187" t="s">
        <v>8582</v>
      </c>
      <c r="B6187" t="s">
        <v>19379</v>
      </c>
      <c r="C6187" t="s">
        <v>19511</v>
      </c>
      <c r="D6187" t="s">
        <v>8053</v>
      </c>
      <c r="E6187" t="s">
        <v>19511</v>
      </c>
      <c r="F6187" t="s">
        <v>19511</v>
      </c>
      <c r="G6187" t="s">
        <v>8070</v>
      </c>
    </row>
    <row r="6188" spans="1:7" x14ac:dyDescent="0.2">
      <c r="A6188" t="s">
        <v>8582</v>
      </c>
      <c r="B6188" t="s">
        <v>19380</v>
      </c>
      <c r="C6188" t="s">
        <v>19324</v>
      </c>
      <c r="D6188" t="s">
        <v>8053</v>
      </c>
      <c r="E6188" t="s">
        <v>19313</v>
      </c>
      <c r="F6188" t="s">
        <v>19511</v>
      </c>
      <c r="G6188" t="s">
        <v>19511</v>
      </c>
    </row>
    <row r="6189" spans="1:7" x14ac:dyDescent="0.2">
      <c r="A6189" t="s">
        <v>8582</v>
      </c>
      <c r="B6189" t="s">
        <v>19381</v>
      </c>
      <c r="C6189" t="s">
        <v>19511</v>
      </c>
      <c r="D6189" t="s">
        <v>8053</v>
      </c>
      <c r="E6189" t="s">
        <v>19511</v>
      </c>
      <c r="F6189" t="s">
        <v>19511</v>
      </c>
      <c r="G6189" t="s">
        <v>19511</v>
      </c>
    </row>
    <row r="6190" spans="1:7" x14ac:dyDescent="0.2">
      <c r="A6190" t="s">
        <v>8582</v>
      </c>
      <c r="B6190" t="s">
        <v>19382</v>
      </c>
      <c r="C6190" t="s">
        <v>10461</v>
      </c>
      <c r="D6190" t="s">
        <v>8053</v>
      </c>
      <c r="E6190" t="s">
        <v>1525</v>
      </c>
      <c r="F6190" t="s">
        <v>19511</v>
      </c>
      <c r="G6190" t="s">
        <v>19511</v>
      </c>
    </row>
    <row r="6191" spans="1:7" x14ac:dyDescent="0.2">
      <c r="A6191" t="s">
        <v>8582</v>
      </c>
      <c r="B6191" t="s">
        <v>19383</v>
      </c>
      <c r="C6191" t="s">
        <v>19324</v>
      </c>
      <c r="D6191" t="s">
        <v>8053</v>
      </c>
      <c r="E6191" t="s">
        <v>19313</v>
      </c>
      <c r="F6191" t="s">
        <v>8072</v>
      </c>
      <c r="G6191" t="s">
        <v>8071</v>
      </c>
    </row>
    <row r="6192" spans="1:7" x14ac:dyDescent="0.2">
      <c r="A6192" t="s">
        <v>8582</v>
      </c>
      <c r="B6192" t="s">
        <v>19384</v>
      </c>
      <c r="C6192" t="s">
        <v>19324</v>
      </c>
      <c r="D6192" t="s">
        <v>8053</v>
      </c>
      <c r="E6192" t="s">
        <v>19313</v>
      </c>
      <c r="F6192" t="s">
        <v>8074</v>
      </c>
      <c r="G6192" t="s">
        <v>8073</v>
      </c>
    </row>
    <row r="6193" spans="1:7" x14ac:dyDescent="0.2">
      <c r="A6193" t="s">
        <v>8582</v>
      </c>
      <c r="B6193" t="s">
        <v>19385</v>
      </c>
      <c r="C6193" t="s">
        <v>10461</v>
      </c>
      <c r="D6193" t="s">
        <v>8053</v>
      </c>
      <c r="E6193" t="s">
        <v>1525</v>
      </c>
      <c r="F6193" t="s">
        <v>19511</v>
      </c>
      <c r="G6193" t="s">
        <v>19511</v>
      </c>
    </row>
    <row r="6194" spans="1:7" x14ac:dyDescent="0.2">
      <c r="A6194" t="s">
        <v>8183</v>
      </c>
      <c r="B6194" t="s">
        <v>19386</v>
      </c>
      <c r="C6194" t="s">
        <v>19387</v>
      </c>
      <c r="D6194" t="s">
        <v>8053</v>
      </c>
      <c r="E6194" t="s">
        <v>19313</v>
      </c>
      <c r="F6194" t="s">
        <v>19511</v>
      </c>
      <c r="G6194" t="s">
        <v>8075</v>
      </c>
    </row>
    <row r="6195" spans="1:7" x14ac:dyDescent="0.2">
      <c r="A6195" t="s">
        <v>8216</v>
      </c>
      <c r="B6195" t="s">
        <v>19388</v>
      </c>
      <c r="C6195" t="s">
        <v>19389</v>
      </c>
      <c r="D6195" t="s">
        <v>8053</v>
      </c>
      <c r="E6195" t="s">
        <v>19313</v>
      </c>
      <c r="F6195" t="s">
        <v>8076</v>
      </c>
      <c r="G6195" t="s">
        <v>8077</v>
      </c>
    </row>
    <row r="6196" spans="1:7" x14ac:dyDescent="0.2">
      <c r="A6196" t="s">
        <v>8216</v>
      </c>
      <c r="B6196" t="s">
        <v>19390</v>
      </c>
      <c r="C6196" t="s">
        <v>19391</v>
      </c>
      <c r="D6196" t="s">
        <v>19392</v>
      </c>
      <c r="E6196" t="s">
        <v>19392</v>
      </c>
      <c r="F6196" t="s">
        <v>8078</v>
      </c>
      <c r="G6196" t="s">
        <v>8079</v>
      </c>
    </row>
    <row r="6197" spans="1:7" x14ac:dyDescent="0.2">
      <c r="A6197" t="s">
        <v>8183</v>
      </c>
      <c r="B6197" t="s">
        <v>19393</v>
      </c>
      <c r="C6197" t="s">
        <v>19394</v>
      </c>
      <c r="D6197" t="s">
        <v>19392</v>
      </c>
      <c r="E6197" t="s">
        <v>19392</v>
      </c>
      <c r="F6197" t="s">
        <v>19511</v>
      </c>
      <c r="G6197" t="s">
        <v>19511</v>
      </c>
    </row>
    <row r="6198" spans="1:7" x14ac:dyDescent="0.2">
      <c r="A6198" t="s">
        <v>8186</v>
      </c>
      <c r="B6198" t="s">
        <v>19395</v>
      </c>
      <c r="C6198" t="s">
        <v>19396</v>
      </c>
      <c r="D6198" t="s">
        <v>19392</v>
      </c>
      <c r="E6198" t="s">
        <v>19511</v>
      </c>
      <c r="F6198" t="s">
        <v>8080</v>
      </c>
      <c r="G6198" t="s">
        <v>8081</v>
      </c>
    </row>
    <row r="6199" spans="1:7" x14ac:dyDescent="0.2">
      <c r="A6199" t="s">
        <v>8186</v>
      </c>
      <c r="B6199" t="s">
        <v>19397</v>
      </c>
      <c r="C6199" t="s">
        <v>19398</v>
      </c>
      <c r="D6199" t="s">
        <v>19399</v>
      </c>
      <c r="E6199" t="s">
        <v>19511</v>
      </c>
      <c r="F6199" t="s">
        <v>8082</v>
      </c>
      <c r="G6199" t="s">
        <v>8083</v>
      </c>
    </row>
    <row r="6200" spans="1:7" x14ac:dyDescent="0.2">
      <c r="A6200" t="s">
        <v>8183</v>
      </c>
      <c r="B6200" t="s">
        <v>19400</v>
      </c>
      <c r="C6200" t="s">
        <v>19401</v>
      </c>
      <c r="D6200" t="s">
        <v>19399</v>
      </c>
      <c r="E6200" t="s">
        <v>19511</v>
      </c>
      <c r="F6200" t="s">
        <v>8084</v>
      </c>
      <c r="G6200" t="s">
        <v>8085</v>
      </c>
    </row>
    <row r="6201" spans="1:7" x14ac:dyDescent="0.2">
      <c r="A6201" t="s">
        <v>8171</v>
      </c>
      <c r="B6201" t="s">
        <v>19402</v>
      </c>
      <c r="C6201" t="s">
        <v>19403</v>
      </c>
      <c r="D6201" t="s">
        <v>19399</v>
      </c>
      <c r="E6201" t="s">
        <v>7441</v>
      </c>
      <c r="F6201" t="s">
        <v>8086</v>
      </c>
      <c r="G6201" t="s">
        <v>8087</v>
      </c>
    </row>
    <row r="6202" spans="1:7" x14ac:dyDescent="0.2">
      <c r="A6202" t="s">
        <v>8183</v>
      </c>
      <c r="B6202" t="s">
        <v>19404</v>
      </c>
      <c r="C6202" t="s">
        <v>19405</v>
      </c>
      <c r="D6202" t="s">
        <v>19399</v>
      </c>
      <c r="E6202" t="s">
        <v>8088</v>
      </c>
      <c r="F6202" t="s">
        <v>8089</v>
      </c>
      <c r="G6202" t="s">
        <v>8090</v>
      </c>
    </row>
    <row r="6203" spans="1:7" x14ac:dyDescent="0.2">
      <c r="A6203" t="s">
        <v>8183</v>
      </c>
      <c r="B6203" t="s">
        <v>19406</v>
      </c>
      <c r="C6203" t="s">
        <v>19407</v>
      </c>
      <c r="D6203" t="s">
        <v>19399</v>
      </c>
      <c r="E6203" t="s">
        <v>19511</v>
      </c>
      <c r="F6203" t="s">
        <v>8091</v>
      </c>
      <c r="G6203" t="s">
        <v>8092</v>
      </c>
    </row>
    <row r="6204" spans="1:7" x14ac:dyDescent="0.2">
      <c r="A6204" t="s">
        <v>8186</v>
      </c>
      <c r="B6204" t="s">
        <v>14639</v>
      </c>
      <c r="C6204" t="s">
        <v>19511</v>
      </c>
      <c r="D6204" t="s">
        <v>19399</v>
      </c>
      <c r="E6204" t="s">
        <v>19511</v>
      </c>
      <c r="F6204" t="s">
        <v>8093</v>
      </c>
      <c r="G6204" t="s">
        <v>8094</v>
      </c>
    </row>
    <row r="6205" spans="1:7" x14ac:dyDescent="0.2">
      <c r="A6205" t="s">
        <v>8186</v>
      </c>
      <c r="B6205" t="s">
        <v>19408</v>
      </c>
      <c r="C6205" t="s">
        <v>19409</v>
      </c>
      <c r="D6205" t="s">
        <v>19399</v>
      </c>
      <c r="E6205" t="s">
        <v>19399</v>
      </c>
      <c r="F6205" t="s">
        <v>19511</v>
      </c>
      <c r="G6205" t="s">
        <v>19511</v>
      </c>
    </row>
    <row r="6206" spans="1:7" x14ac:dyDescent="0.2">
      <c r="A6206" t="s">
        <v>8186</v>
      </c>
      <c r="B6206" t="s">
        <v>19410</v>
      </c>
      <c r="C6206" t="s">
        <v>19411</v>
      </c>
      <c r="D6206" t="s">
        <v>19399</v>
      </c>
      <c r="E6206" t="s">
        <v>19511</v>
      </c>
      <c r="F6206" t="s">
        <v>8095</v>
      </c>
      <c r="G6206" t="s">
        <v>8096</v>
      </c>
    </row>
    <row r="6207" spans="1:7" x14ac:dyDescent="0.2">
      <c r="A6207" t="s">
        <v>8183</v>
      </c>
      <c r="B6207" t="s">
        <v>19412</v>
      </c>
      <c r="C6207" t="s">
        <v>19413</v>
      </c>
      <c r="D6207" t="s">
        <v>19399</v>
      </c>
      <c r="E6207" t="s">
        <v>19399</v>
      </c>
      <c r="F6207" t="s">
        <v>19511</v>
      </c>
      <c r="G6207" t="s">
        <v>8097</v>
      </c>
    </row>
    <row r="6208" spans="1:7" x14ac:dyDescent="0.2">
      <c r="A6208" t="s">
        <v>8216</v>
      </c>
      <c r="B6208" t="s">
        <v>15421</v>
      </c>
      <c r="C6208" t="s">
        <v>19414</v>
      </c>
      <c r="D6208" t="s">
        <v>19399</v>
      </c>
      <c r="E6208" t="s">
        <v>19399</v>
      </c>
      <c r="F6208" t="s">
        <v>5161</v>
      </c>
      <c r="G6208" t="s">
        <v>5162</v>
      </c>
    </row>
    <row r="6209" spans="1:7" x14ac:dyDescent="0.2">
      <c r="A6209" t="s">
        <v>8177</v>
      </c>
      <c r="B6209" t="s">
        <v>19415</v>
      </c>
      <c r="C6209" t="s">
        <v>19416</v>
      </c>
      <c r="D6209" t="s">
        <v>19399</v>
      </c>
      <c r="E6209" t="s">
        <v>19399</v>
      </c>
      <c r="F6209" t="s">
        <v>19511</v>
      </c>
      <c r="G6209" t="s">
        <v>8098</v>
      </c>
    </row>
    <row r="6210" spans="1:7" x14ac:dyDescent="0.2">
      <c r="A6210" t="s">
        <v>8183</v>
      </c>
      <c r="B6210" t="s">
        <v>19417</v>
      </c>
      <c r="C6210" t="s">
        <v>14489</v>
      </c>
      <c r="D6210" t="s">
        <v>19399</v>
      </c>
      <c r="E6210" t="s">
        <v>19399</v>
      </c>
      <c r="F6210" t="s">
        <v>8099</v>
      </c>
      <c r="G6210" t="s">
        <v>8100</v>
      </c>
    </row>
    <row r="6211" spans="1:7" x14ac:dyDescent="0.2">
      <c r="A6211" t="s">
        <v>8183</v>
      </c>
      <c r="B6211" t="s">
        <v>19418</v>
      </c>
      <c r="C6211" t="s">
        <v>19419</v>
      </c>
      <c r="D6211" t="s">
        <v>19420</v>
      </c>
      <c r="E6211" t="s">
        <v>19421</v>
      </c>
      <c r="F6211" t="s">
        <v>19511</v>
      </c>
      <c r="G6211" t="s">
        <v>19511</v>
      </c>
    </row>
    <row r="6212" spans="1:7" x14ac:dyDescent="0.2">
      <c r="A6212" t="s">
        <v>8186</v>
      </c>
      <c r="B6212" t="s">
        <v>19422</v>
      </c>
      <c r="C6212" t="s">
        <v>19423</v>
      </c>
      <c r="D6212" t="s">
        <v>19420</v>
      </c>
      <c r="E6212" t="s">
        <v>19424</v>
      </c>
      <c r="F6212" t="s">
        <v>19511</v>
      </c>
      <c r="G6212" t="s">
        <v>8101</v>
      </c>
    </row>
    <row r="6213" spans="1:7" x14ac:dyDescent="0.2">
      <c r="A6213" t="s">
        <v>8171</v>
      </c>
      <c r="B6213" t="s">
        <v>19425</v>
      </c>
      <c r="C6213" t="s">
        <v>19426</v>
      </c>
      <c r="D6213" t="s">
        <v>19420</v>
      </c>
      <c r="E6213" t="s">
        <v>19427</v>
      </c>
      <c r="F6213" t="s">
        <v>19511</v>
      </c>
      <c r="G6213" t="s">
        <v>8102</v>
      </c>
    </row>
    <row r="6214" spans="1:7" x14ac:dyDescent="0.2">
      <c r="A6214" t="s">
        <v>8186</v>
      </c>
      <c r="B6214" t="s">
        <v>19428</v>
      </c>
      <c r="C6214" t="s">
        <v>19429</v>
      </c>
      <c r="D6214" t="s">
        <v>19420</v>
      </c>
      <c r="E6214" t="s">
        <v>19511</v>
      </c>
      <c r="F6214" t="s">
        <v>19511</v>
      </c>
      <c r="G6214" t="s">
        <v>8103</v>
      </c>
    </row>
    <row r="6215" spans="1:7" x14ac:dyDescent="0.2">
      <c r="A6215" t="s">
        <v>8186</v>
      </c>
      <c r="B6215" t="s">
        <v>19430</v>
      </c>
      <c r="C6215" t="s">
        <v>19431</v>
      </c>
      <c r="D6215" t="s">
        <v>19420</v>
      </c>
      <c r="E6215" t="s">
        <v>19427</v>
      </c>
      <c r="F6215" t="s">
        <v>8104</v>
      </c>
      <c r="G6215" t="s">
        <v>8105</v>
      </c>
    </row>
    <row r="6216" spans="1:7" x14ac:dyDescent="0.2">
      <c r="A6216" t="s">
        <v>8216</v>
      </c>
      <c r="B6216" t="s">
        <v>19432</v>
      </c>
      <c r="C6216" t="s">
        <v>19433</v>
      </c>
      <c r="D6216" t="s">
        <v>19420</v>
      </c>
      <c r="E6216" t="s">
        <v>19434</v>
      </c>
      <c r="F6216" t="s">
        <v>8106</v>
      </c>
      <c r="G6216" t="s">
        <v>8107</v>
      </c>
    </row>
    <row r="6217" spans="1:7" x14ac:dyDescent="0.2">
      <c r="A6217" t="s">
        <v>8183</v>
      </c>
      <c r="B6217" t="s">
        <v>11598</v>
      </c>
      <c r="C6217" t="s">
        <v>19435</v>
      </c>
      <c r="D6217" t="s">
        <v>19420</v>
      </c>
      <c r="E6217" t="s">
        <v>19436</v>
      </c>
      <c r="F6217" t="s">
        <v>19511</v>
      </c>
      <c r="G6217" t="s">
        <v>8108</v>
      </c>
    </row>
    <row r="6218" spans="1:7" x14ac:dyDescent="0.2">
      <c r="A6218" t="s">
        <v>8183</v>
      </c>
      <c r="B6218" t="s">
        <v>19437</v>
      </c>
      <c r="C6218" t="s">
        <v>19438</v>
      </c>
      <c r="D6218" t="s">
        <v>19420</v>
      </c>
      <c r="E6218" t="s">
        <v>19436</v>
      </c>
      <c r="F6218" t="s">
        <v>8109</v>
      </c>
      <c r="G6218" t="s">
        <v>8110</v>
      </c>
    </row>
    <row r="6219" spans="1:7" x14ac:dyDescent="0.2">
      <c r="A6219" t="s">
        <v>8186</v>
      </c>
      <c r="B6219" t="s">
        <v>19439</v>
      </c>
      <c r="C6219" t="s">
        <v>19440</v>
      </c>
      <c r="D6219" t="s">
        <v>19420</v>
      </c>
      <c r="E6219" t="s">
        <v>19436</v>
      </c>
      <c r="F6219" t="s">
        <v>8111</v>
      </c>
      <c r="G6219" t="s">
        <v>8112</v>
      </c>
    </row>
    <row r="6220" spans="1:7" x14ac:dyDescent="0.2">
      <c r="A6220" t="s">
        <v>8186</v>
      </c>
      <c r="B6220" t="s">
        <v>19441</v>
      </c>
      <c r="C6220" t="s">
        <v>19442</v>
      </c>
      <c r="D6220" t="s">
        <v>19420</v>
      </c>
      <c r="E6220" t="s">
        <v>19443</v>
      </c>
      <c r="F6220" t="s">
        <v>8113</v>
      </c>
      <c r="G6220" t="s">
        <v>8114</v>
      </c>
    </row>
    <row r="6221" spans="1:7" x14ac:dyDescent="0.2">
      <c r="A6221" t="s">
        <v>8183</v>
      </c>
      <c r="B6221" t="s">
        <v>19444</v>
      </c>
      <c r="C6221" t="s">
        <v>19445</v>
      </c>
      <c r="D6221" t="s">
        <v>19420</v>
      </c>
      <c r="E6221" t="s">
        <v>19446</v>
      </c>
      <c r="F6221" t="s">
        <v>8115</v>
      </c>
      <c r="G6221" t="s">
        <v>8116</v>
      </c>
    </row>
    <row r="6222" spans="1:7" x14ac:dyDescent="0.2">
      <c r="A6222" t="s">
        <v>8216</v>
      </c>
      <c r="B6222" t="s">
        <v>19447</v>
      </c>
      <c r="C6222" t="s">
        <v>19448</v>
      </c>
      <c r="D6222" t="s">
        <v>19420</v>
      </c>
      <c r="E6222" t="s">
        <v>19511</v>
      </c>
      <c r="F6222" t="s">
        <v>19511</v>
      </c>
      <c r="G6222" t="s">
        <v>8117</v>
      </c>
    </row>
    <row r="6223" spans="1:7" x14ac:dyDescent="0.2">
      <c r="A6223" t="s">
        <v>8183</v>
      </c>
      <c r="B6223" t="s">
        <v>9239</v>
      </c>
      <c r="C6223" t="s">
        <v>19449</v>
      </c>
      <c r="D6223" t="s">
        <v>19420</v>
      </c>
      <c r="E6223" t="s">
        <v>19511</v>
      </c>
      <c r="F6223" t="s">
        <v>19511</v>
      </c>
      <c r="G6223" t="s">
        <v>8118</v>
      </c>
    </row>
    <row r="6224" spans="1:7" x14ac:dyDescent="0.2">
      <c r="A6224" t="s">
        <v>8183</v>
      </c>
      <c r="B6224" t="s">
        <v>19450</v>
      </c>
      <c r="C6224" t="s">
        <v>19451</v>
      </c>
      <c r="D6224" t="s">
        <v>19420</v>
      </c>
      <c r="E6224" t="s">
        <v>19511</v>
      </c>
      <c r="F6224" t="s">
        <v>8119</v>
      </c>
      <c r="G6224" t="s">
        <v>8120</v>
      </c>
    </row>
    <row r="6225" spans="1:7" x14ac:dyDescent="0.2">
      <c r="A6225" t="s">
        <v>8186</v>
      </c>
      <c r="B6225" t="s">
        <v>19452</v>
      </c>
      <c r="C6225" t="s">
        <v>19453</v>
      </c>
      <c r="D6225" t="s">
        <v>19420</v>
      </c>
      <c r="E6225" t="s">
        <v>19511</v>
      </c>
      <c r="F6225" t="s">
        <v>19511</v>
      </c>
      <c r="G6225" t="s">
        <v>8121</v>
      </c>
    </row>
    <row r="6226" spans="1:7" x14ac:dyDescent="0.2">
      <c r="A6226" t="s">
        <v>8183</v>
      </c>
      <c r="B6226" t="s">
        <v>19454</v>
      </c>
      <c r="C6226" t="s">
        <v>8122</v>
      </c>
      <c r="D6226" t="s">
        <v>19420</v>
      </c>
      <c r="E6226" t="s">
        <v>19511</v>
      </c>
      <c r="F6226" t="s">
        <v>8123</v>
      </c>
      <c r="G6226" t="s">
        <v>8124</v>
      </c>
    </row>
    <row r="6227" spans="1:7" x14ac:dyDescent="0.2">
      <c r="A6227" t="s">
        <v>8186</v>
      </c>
      <c r="B6227" t="s">
        <v>19455</v>
      </c>
      <c r="C6227" t="s">
        <v>19456</v>
      </c>
      <c r="D6227" t="s">
        <v>19420</v>
      </c>
      <c r="E6227" t="s">
        <v>19457</v>
      </c>
      <c r="F6227" t="s">
        <v>8125</v>
      </c>
      <c r="G6227" t="s">
        <v>8126</v>
      </c>
    </row>
    <row r="6228" spans="1:7" x14ac:dyDescent="0.2">
      <c r="A6228" t="s">
        <v>8216</v>
      </c>
      <c r="B6228" t="s">
        <v>19458</v>
      </c>
      <c r="C6228" t="s">
        <v>19459</v>
      </c>
      <c r="D6228" t="s">
        <v>19420</v>
      </c>
      <c r="E6228" t="s">
        <v>19460</v>
      </c>
      <c r="F6228" t="s">
        <v>8127</v>
      </c>
      <c r="G6228" t="s">
        <v>8128</v>
      </c>
    </row>
    <row r="6229" spans="1:7" x14ac:dyDescent="0.2">
      <c r="A6229" t="s">
        <v>8183</v>
      </c>
      <c r="B6229" t="s">
        <v>19461</v>
      </c>
      <c r="C6229" t="s">
        <v>8129</v>
      </c>
      <c r="D6229" t="s">
        <v>19420</v>
      </c>
      <c r="E6229" t="s">
        <v>19511</v>
      </c>
      <c r="F6229" t="s">
        <v>19511</v>
      </c>
      <c r="G6229" t="s">
        <v>8130</v>
      </c>
    </row>
    <row r="6230" spans="1:7" x14ac:dyDescent="0.2">
      <c r="A6230" t="s">
        <v>8183</v>
      </c>
      <c r="B6230" t="s">
        <v>19462</v>
      </c>
      <c r="C6230" t="s">
        <v>19463</v>
      </c>
      <c r="D6230" t="s">
        <v>19420</v>
      </c>
      <c r="E6230" t="s">
        <v>19457</v>
      </c>
      <c r="F6230" t="s">
        <v>19511</v>
      </c>
      <c r="G6230" t="s">
        <v>8131</v>
      </c>
    </row>
    <row r="6231" spans="1:7" x14ac:dyDescent="0.2">
      <c r="A6231" t="s">
        <v>8183</v>
      </c>
      <c r="B6231" t="s">
        <v>19464</v>
      </c>
      <c r="C6231" t="s">
        <v>19465</v>
      </c>
      <c r="D6231" t="s">
        <v>19420</v>
      </c>
      <c r="E6231" t="s">
        <v>19511</v>
      </c>
      <c r="F6231" t="s">
        <v>19511</v>
      </c>
      <c r="G6231" t="s">
        <v>8132</v>
      </c>
    </row>
    <row r="6232" spans="1:7" x14ac:dyDescent="0.2">
      <c r="A6232" t="s">
        <v>8186</v>
      </c>
      <c r="B6232" t="s">
        <v>19466</v>
      </c>
      <c r="C6232" t="s">
        <v>8133</v>
      </c>
      <c r="D6232" t="s">
        <v>19420</v>
      </c>
      <c r="E6232" t="s">
        <v>19420</v>
      </c>
      <c r="F6232" t="s">
        <v>19511</v>
      </c>
      <c r="G6232" t="s">
        <v>8134</v>
      </c>
    </row>
    <row r="6233" spans="1:7" x14ac:dyDescent="0.2">
      <c r="A6233" t="s">
        <v>8183</v>
      </c>
      <c r="B6233" t="s">
        <v>19467</v>
      </c>
      <c r="C6233" t="s">
        <v>8135</v>
      </c>
      <c r="D6233" t="s">
        <v>19420</v>
      </c>
      <c r="E6233" t="s">
        <v>19420</v>
      </c>
      <c r="F6233" t="s">
        <v>19511</v>
      </c>
      <c r="G6233" t="s">
        <v>8136</v>
      </c>
    </row>
    <row r="6234" spans="1:7" x14ac:dyDescent="0.2">
      <c r="A6234" t="s">
        <v>8216</v>
      </c>
      <c r="B6234" t="s">
        <v>19468</v>
      </c>
      <c r="C6234" t="s">
        <v>19469</v>
      </c>
      <c r="D6234" t="s">
        <v>19470</v>
      </c>
      <c r="E6234" t="s">
        <v>19471</v>
      </c>
      <c r="F6234" t="s">
        <v>8137</v>
      </c>
      <c r="G6234" t="s">
        <v>8138</v>
      </c>
    </row>
    <row r="6235" spans="1:7" x14ac:dyDescent="0.2">
      <c r="A6235" t="s">
        <v>8171</v>
      </c>
      <c r="B6235" t="s">
        <v>19472</v>
      </c>
      <c r="C6235" t="s">
        <v>19473</v>
      </c>
      <c r="D6235" t="s">
        <v>19470</v>
      </c>
      <c r="E6235" t="s">
        <v>19470</v>
      </c>
      <c r="F6235" t="s">
        <v>8139</v>
      </c>
      <c r="G6235" t="s">
        <v>8140</v>
      </c>
    </row>
    <row r="6236" spans="1:7" x14ac:dyDescent="0.2">
      <c r="A6236" t="s">
        <v>8186</v>
      </c>
      <c r="B6236" t="s">
        <v>19474</v>
      </c>
      <c r="C6236" t="s">
        <v>19475</v>
      </c>
      <c r="D6236" t="s">
        <v>19470</v>
      </c>
      <c r="E6236" t="s">
        <v>19511</v>
      </c>
      <c r="F6236" t="s">
        <v>8141</v>
      </c>
      <c r="G6236" t="s">
        <v>8142</v>
      </c>
    </row>
    <row r="6237" spans="1:7" x14ac:dyDescent="0.2">
      <c r="A6237" t="s">
        <v>8177</v>
      </c>
      <c r="B6237" t="s">
        <v>19476</v>
      </c>
      <c r="C6237" t="s">
        <v>19477</v>
      </c>
      <c r="D6237" t="s">
        <v>19470</v>
      </c>
      <c r="E6237" t="s">
        <v>19470</v>
      </c>
      <c r="F6237" t="s">
        <v>19511</v>
      </c>
      <c r="G6237" t="s">
        <v>8143</v>
      </c>
    </row>
    <row r="6238" spans="1:7" x14ac:dyDescent="0.2">
      <c r="A6238" t="s">
        <v>8183</v>
      </c>
      <c r="B6238" t="s">
        <v>19478</v>
      </c>
      <c r="C6238" t="s">
        <v>19479</v>
      </c>
      <c r="D6238" t="s">
        <v>19470</v>
      </c>
      <c r="E6238" t="s">
        <v>19470</v>
      </c>
      <c r="F6238" t="s">
        <v>8144</v>
      </c>
      <c r="G6238" t="s">
        <v>8145</v>
      </c>
    </row>
    <row r="6239" spans="1:7" x14ac:dyDescent="0.2">
      <c r="A6239" t="s">
        <v>8186</v>
      </c>
      <c r="B6239" t="s">
        <v>19480</v>
      </c>
      <c r="C6239" t="s">
        <v>19481</v>
      </c>
      <c r="D6239" t="s">
        <v>19482</v>
      </c>
      <c r="E6239" t="s">
        <v>19511</v>
      </c>
      <c r="F6239" t="s">
        <v>19511</v>
      </c>
      <c r="G6239" t="s">
        <v>19511</v>
      </c>
    </row>
    <row r="6240" spans="1:7" x14ac:dyDescent="0.2">
      <c r="A6240" t="s">
        <v>8285</v>
      </c>
      <c r="B6240" t="s">
        <v>19483</v>
      </c>
      <c r="C6240" t="s">
        <v>19484</v>
      </c>
      <c r="D6240" t="s">
        <v>19482</v>
      </c>
      <c r="E6240" t="s">
        <v>19482</v>
      </c>
      <c r="F6240" t="s">
        <v>19511</v>
      </c>
      <c r="G6240" t="s">
        <v>8146</v>
      </c>
    </row>
    <row r="6241" spans="1:7" x14ac:dyDescent="0.2">
      <c r="A6241" t="s">
        <v>8183</v>
      </c>
      <c r="B6241" t="s">
        <v>19485</v>
      </c>
      <c r="C6241" t="s">
        <v>19486</v>
      </c>
      <c r="D6241" t="s">
        <v>19482</v>
      </c>
      <c r="E6241" t="s">
        <v>19482</v>
      </c>
      <c r="F6241" t="s">
        <v>19511</v>
      </c>
      <c r="G6241" t="s">
        <v>8147</v>
      </c>
    </row>
    <row r="6242" spans="1:7" x14ac:dyDescent="0.2">
      <c r="A6242" t="s">
        <v>8186</v>
      </c>
      <c r="B6242" t="s">
        <v>19487</v>
      </c>
      <c r="C6242" t="s">
        <v>19488</v>
      </c>
      <c r="D6242" t="s">
        <v>19482</v>
      </c>
      <c r="E6242" t="s">
        <v>19482</v>
      </c>
      <c r="F6242" t="s">
        <v>19511</v>
      </c>
      <c r="G6242" t="s">
        <v>19511</v>
      </c>
    </row>
    <row r="6243" spans="1:7" x14ac:dyDescent="0.2">
      <c r="A6243" t="s">
        <v>8216</v>
      </c>
      <c r="B6243" t="s">
        <v>19489</v>
      </c>
      <c r="C6243" t="s">
        <v>19490</v>
      </c>
      <c r="D6243" t="s">
        <v>19482</v>
      </c>
      <c r="E6243" t="s">
        <v>19511</v>
      </c>
      <c r="F6243" t="s">
        <v>19511</v>
      </c>
      <c r="G6243" t="s">
        <v>8148</v>
      </c>
    </row>
    <row r="6244" spans="1:7" x14ac:dyDescent="0.2">
      <c r="A6244" t="s">
        <v>8216</v>
      </c>
      <c r="B6244" t="s">
        <v>19491</v>
      </c>
      <c r="C6244" t="s">
        <v>19492</v>
      </c>
      <c r="D6244" t="s">
        <v>19482</v>
      </c>
      <c r="E6244" t="s">
        <v>19511</v>
      </c>
      <c r="F6244" t="s">
        <v>8149</v>
      </c>
      <c r="G6244" t="s">
        <v>8150</v>
      </c>
    </row>
    <row r="6245" spans="1:7" x14ac:dyDescent="0.2">
      <c r="A6245" t="s">
        <v>8186</v>
      </c>
      <c r="B6245" t="s">
        <v>19493</v>
      </c>
      <c r="C6245" t="s">
        <v>19494</v>
      </c>
      <c r="D6245" t="s">
        <v>19482</v>
      </c>
      <c r="E6245" t="s">
        <v>19495</v>
      </c>
      <c r="F6245" t="s">
        <v>8151</v>
      </c>
      <c r="G6245" t="s">
        <v>8152</v>
      </c>
    </row>
    <row r="6246" spans="1:7" x14ac:dyDescent="0.2">
      <c r="A6246" t="s">
        <v>8183</v>
      </c>
      <c r="B6246" t="s">
        <v>19496</v>
      </c>
      <c r="C6246" t="s">
        <v>19497</v>
      </c>
      <c r="D6246" t="s">
        <v>19482</v>
      </c>
      <c r="E6246" t="s">
        <v>19482</v>
      </c>
      <c r="F6246" t="s">
        <v>19511</v>
      </c>
      <c r="G6246" t="s">
        <v>8153</v>
      </c>
    </row>
    <row r="6247" spans="1:7" x14ac:dyDescent="0.2">
      <c r="A6247" t="s">
        <v>8216</v>
      </c>
      <c r="B6247" t="s">
        <v>14104</v>
      </c>
      <c r="C6247" t="s">
        <v>19498</v>
      </c>
      <c r="D6247" t="s">
        <v>19482</v>
      </c>
      <c r="E6247" t="s">
        <v>19482</v>
      </c>
      <c r="F6247" t="s">
        <v>19511</v>
      </c>
      <c r="G6247" t="s">
        <v>8154</v>
      </c>
    </row>
    <row r="6248" spans="1:7" x14ac:dyDescent="0.2">
      <c r="A6248" t="s">
        <v>8216</v>
      </c>
      <c r="B6248" t="s">
        <v>15965</v>
      </c>
      <c r="C6248" t="s">
        <v>19499</v>
      </c>
      <c r="D6248" t="s">
        <v>19482</v>
      </c>
      <c r="E6248" t="s">
        <v>19482</v>
      </c>
      <c r="F6248" t="s">
        <v>19511</v>
      </c>
      <c r="G6248" t="s">
        <v>19511</v>
      </c>
    </row>
    <row r="6249" spans="1:7" x14ac:dyDescent="0.2">
      <c r="A6249" t="s">
        <v>8186</v>
      </c>
      <c r="B6249" t="s">
        <v>12254</v>
      </c>
      <c r="C6249" t="s">
        <v>19500</v>
      </c>
      <c r="D6249" t="s">
        <v>19482</v>
      </c>
      <c r="E6249" t="s">
        <v>19482</v>
      </c>
      <c r="F6249" t="s">
        <v>19511</v>
      </c>
      <c r="G6249" t="s">
        <v>19511</v>
      </c>
    </row>
    <row r="6250" spans="1:7" x14ac:dyDescent="0.2">
      <c r="A6250" t="s">
        <v>8220</v>
      </c>
      <c r="B6250" t="s">
        <v>19501</v>
      </c>
      <c r="C6250" t="s">
        <v>19511</v>
      </c>
      <c r="D6250" t="s">
        <v>19482</v>
      </c>
      <c r="E6250" t="s">
        <v>19511</v>
      </c>
      <c r="F6250" t="s">
        <v>19511</v>
      </c>
      <c r="G6250" t="s">
        <v>8155</v>
      </c>
    </row>
    <row r="6251" spans="1:7" x14ac:dyDescent="0.2">
      <c r="A6251" t="s">
        <v>8186</v>
      </c>
      <c r="B6251" t="s">
        <v>19502</v>
      </c>
      <c r="C6251" t="s">
        <v>19503</v>
      </c>
      <c r="D6251" t="s">
        <v>19482</v>
      </c>
      <c r="E6251" t="s">
        <v>19511</v>
      </c>
      <c r="F6251" t="s">
        <v>8156</v>
      </c>
      <c r="G6251" t="s">
        <v>8157</v>
      </c>
    </row>
    <row r="6252" spans="1:7" x14ac:dyDescent="0.2">
      <c r="A6252" t="s">
        <v>8186</v>
      </c>
      <c r="B6252" t="s">
        <v>19504</v>
      </c>
      <c r="C6252" t="s">
        <v>8158</v>
      </c>
      <c r="D6252" t="s">
        <v>19505</v>
      </c>
      <c r="E6252" t="s">
        <v>19505</v>
      </c>
      <c r="F6252" t="s">
        <v>8159</v>
      </c>
      <c r="G6252" t="s">
        <v>8160</v>
      </c>
    </row>
    <row r="6253" spans="1:7" x14ac:dyDescent="0.2">
      <c r="A6253" t="s">
        <v>8183</v>
      </c>
      <c r="B6253" t="s">
        <v>19506</v>
      </c>
      <c r="C6253" t="s">
        <v>19507</v>
      </c>
      <c r="D6253" t="s">
        <v>19505</v>
      </c>
      <c r="E6253" t="s">
        <v>19505</v>
      </c>
      <c r="F6253" t="s">
        <v>19511</v>
      </c>
      <c r="G6253" t="s">
        <v>8161</v>
      </c>
    </row>
    <row r="6254" spans="1:7" x14ac:dyDescent="0.2">
      <c r="A6254" t="s">
        <v>8186</v>
      </c>
      <c r="B6254" t="s">
        <v>19508</v>
      </c>
      <c r="C6254" t="s">
        <v>6932</v>
      </c>
      <c r="D6254" t="s">
        <v>19505</v>
      </c>
      <c r="E6254" t="s">
        <v>19511</v>
      </c>
      <c r="F6254" t="s">
        <v>8162</v>
      </c>
      <c r="G6254" t="s">
        <v>8163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489C3-0D3A-3442-BE54-0075A58666AC}">
  <sheetPr>
    <tabColor theme="6" tint="0.79998168889431442"/>
  </sheetPr>
  <dimension ref="B1:J54"/>
  <sheetViews>
    <sheetView tabSelected="1" zoomScale="140" zoomScaleNormal="140" workbookViewId="0">
      <selection activeCell="E11" sqref="E11"/>
    </sheetView>
  </sheetViews>
  <sheetFormatPr baseColWidth="10" defaultColWidth="10.6640625" defaultRowHeight="15" x14ac:dyDescent="0.2"/>
  <cols>
    <col min="2" max="2" width="22.5" bestFit="1" customWidth="1"/>
    <col min="3" max="3" width="31.83203125" bestFit="1" customWidth="1"/>
    <col min="4" max="4" width="11" customWidth="1"/>
    <col min="5" max="5" width="17.1640625" bestFit="1" customWidth="1"/>
    <col min="6" max="6" width="19.1640625" bestFit="1" customWidth="1"/>
    <col min="7" max="7" width="9.6640625" bestFit="1" customWidth="1"/>
    <col min="8" max="8" width="23" bestFit="1" customWidth="1"/>
    <col min="9" max="9" width="22.5" bestFit="1" customWidth="1"/>
    <col min="10" max="10" width="26.6640625" bestFit="1" customWidth="1"/>
  </cols>
  <sheetData>
    <row r="1" spans="2:10" x14ac:dyDescent="0.2">
      <c r="B1" s="43" t="s">
        <v>8164</v>
      </c>
      <c r="C1" s="44"/>
    </row>
    <row r="2" spans="2:10" ht="16" thickBot="1" x14ac:dyDescent="0.25">
      <c r="B2" s="45"/>
      <c r="C2" s="46"/>
      <c r="E2" s="10" t="str">
        <f>IF(COUNTIF(Strutture_wQuery[Denominazione],$C$3)&gt;1,"Numero occorrenze:","")</f>
        <v>Numero occorrenze:</v>
      </c>
      <c r="F2" s="11">
        <f>IF(COUNTIF(Strutture_wQuery[Denominazione],$C$3)&gt;1,COUNTIF(Strutture_wQuery[Denominazione],$C$3),"")</f>
        <v>6</v>
      </c>
    </row>
    <row r="3" spans="2:10" ht="20" thickBot="1" x14ac:dyDescent="0.3">
      <c r="B3" s="16" t="s">
        <v>8165</v>
      </c>
      <c r="C3" s="17" t="s">
        <v>11432</v>
      </c>
      <c r="E3" s="10" t="str">
        <f>IF(COUNTIF(Strutture_wQuery[Denominazione],$C$3)&gt;1,"Nome Struttura","")</f>
        <v>Nome Struttura</v>
      </c>
      <c r="F3" s="10" t="str">
        <f>IF(COUNTIF(Strutture_wQuery[Denominazione],$C$3)&gt;1,"Indirizzi","")</f>
        <v>Indirizzi</v>
      </c>
      <c r="G3" s="10" t="str">
        <f>IF(COUNTIF(Strutture_wQuery[Denominazione],$C$3)&gt;1,"Città","")</f>
        <v>Città</v>
      </c>
      <c r="H3" s="10" t="str">
        <f>IF(COUNTIF(Strutture_wQuery[Denominazione],$C$3)&gt;1,"Località","")</f>
        <v>Località</v>
      </c>
      <c r="I3" s="10" t="str">
        <f>IF(COUNTIF(Strutture_wQuery[Denominazione],$C$3)&gt;1,"Indirizzi Web","")</f>
        <v>Indirizzi Web</v>
      </c>
      <c r="J3" s="10" t="str">
        <f>IF(COUNTIF(Strutture_wQuery[Denominazione],$C$3)&gt;1,"Email","")</f>
        <v>Email</v>
      </c>
    </row>
    <row r="4" spans="2:10" x14ac:dyDescent="0.2">
      <c r="B4" s="18" t="s">
        <v>8166</v>
      </c>
      <c r="C4" s="5" t="str">
        <f>IF( COUNTIF(Strutture_wQuery[Denominazione],$C$3) = 1, IF(_xlfn.XLOOKUP($C$3,Strutture_wQuery[Denominazione],Strutture_wQuery[Città])="", "Città  non trovata",_xlfn.XLOOKUP($C$3,Strutture_wQuery[Denominazione],Strutture_wQuery[Città])), "-------&gt;")</f>
        <v>-------&gt;</v>
      </c>
      <c r="E4" t="str" cm="1">
        <f t="array" ref="E4:J9">IF(COUNTIF(Strutture_wQuery[Denominazione],$C$3)&gt;1, _xlfn._xlws.FILTER(Strutture_wQuery[[Denominazione]:[Indirizzo di posta elettronica]],Strutture_wQuery[Denominazione]=$C$3),"")</f>
        <v>La Capannina</v>
      </c>
      <c r="F4" t="str">
        <v>Frazione Poggio 1</v>
      </c>
      <c r="G4" t="str">
        <v>Ancona</v>
      </c>
      <c r="H4" t="str">
        <v>Ancona</v>
      </c>
      <c r="I4" t="str">
        <v>www.lacapannina-portonovo.com</v>
      </c>
      <c r="J4" t="str">
        <v>info@lacapanninadiportonovo.it</v>
      </c>
    </row>
    <row r="5" spans="2:10" x14ac:dyDescent="0.2">
      <c r="B5" s="18" t="s">
        <v>8167</v>
      </c>
      <c r="C5" s="5" t="str">
        <f>IF( COUNTIF(Strutture_wQuery[Denominazione],$C$3) = 1, IF(_xlfn.XLOOKUP($C$3,Strutture_wQuery[Denominazione],Strutture_wQuery[Indirizzo])="", "Indirizzo non trovato",_xlfn.XLOOKUP($C$3,Strutture_wQuery[Denominazione],Strutture_wQuery[Indirizzo])), "-------&gt;")</f>
        <v>-------&gt;</v>
      </c>
      <c r="E5" t="str">
        <v>La Capannina</v>
      </c>
      <c r="F5" t="str">
        <v>Via Litoranea 209 209</v>
      </c>
      <c r="G5" t="str">
        <v>Numana</v>
      </c>
      <c r="H5" t="str">
        <v>Numana</v>
      </c>
      <c r="I5" t="str">
        <v/>
      </c>
      <c r="J5" t="str">
        <v/>
      </c>
    </row>
    <row r="6" spans="2:10" x14ac:dyDescent="0.2">
      <c r="B6" s="18" t="s">
        <v>8168</v>
      </c>
      <c r="C6" s="5" t="str">
        <f>IF( COUNTIF(Strutture_wQuery[Denominazione],$C$3) = 1, IF(_xlfn.XLOOKUP($C$3,Strutture_wQuery[Denominazione],Strutture_wQuery[Indirizzo di posta elettronica])="", "Email non trovata",_xlfn.XLOOKUP($C$3,Strutture_wQuery[Denominazione],Strutture_wQuery[Indirizzo di posta elettronica])), "-------&gt;")</f>
        <v>-------&gt;</v>
      </c>
      <c r="E6" t="str">
        <v>La Capannina</v>
      </c>
      <c r="F6" t="str">
        <v>Santa Maddalena  19</v>
      </c>
      <c r="G6" t="str">
        <v>Sarnano</v>
      </c>
      <c r="H6" t="str">
        <v>Santa Maddalena</v>
      </c>
      <c r="I6" t="str">
        <v/>
      </c>
      <c r="J6" t="str">
        <v>lacapannina.info@gmail.com</v>
      </c>
    </row>
    <row r="7" spans="2:10" ht="16" thickBot="1" x14ac:dyDescent="0.25">
      <c r="B7" s="19" t="s">
        <v>8169</v>
      </c>
      <c r="C7" s="5" t="str">
        <f>IF( COUNTIF(Strutture_wQuery[Denominazione],$C$3) = 1, IF(_xlfn.XLOOKUP($C$3,Strutture_wQuery[Denominazione],Strutture_wQuery[Indirizzo internet])="", "Indirizzo Web non trovato",_xlfn.XLOOKUP($C$3,Strutture_wQuery[Denominazione],Strutture_wQuery[Indirizzo internet])), "-------&gt;")</f>
        <v>-------&gt;</v>
      </c>
      <c r="E7" t="str">
        <v>La Capannina</v>
      </c>
      <c r="F7" t="str">
        <v>Viale Giuseppe Romita 1 1</v>
      </c>
      <c r="G7" t="str">
        <v>Cupra Marittima</v>
      </c>
      <c r="H7" t="str">
        <v>Cupra Marittima</v>
      </c>
      <c r="I7" t="str">
        <v/>
      </c>
      <c r="J7" t="str">
        <v>info@terrazzasulmare.it</v>
      </c>
    </row>
    <row r="8" spans="2:10" ht="16" thickBot="1" x14ac:dyDescent="0.25">
      <c r="B8" s="18" t="s">
        <v>8170</v>
      </c>
      <c r="C8" s="12">
        <f>COUNTA(Strutture_wQuery[Denominazione])</f>
        <v>6253</v>
      </c>
      <c r="E8" t="str">
        <v>La Capannina</v>
      </c>
      <c r="F8" t="str">
        <v>Viale Antonio Gramsci 1 1</v>
      </c>
      <c r="G8" t="str">
        <v>Porto San Giorgio</v>
      </c>
      <c r="H8" t="str">
        <v>Porto San Giorgio</v>
      </c>
      <c r="I8" t="str">
        <v/>
      </c>
      <c r="J8" t="str">
        <v>info@villaggiolacapannina.it</v>
      </c>
    </row>
    <row r="9" spans="2:10" ht="16" thickBot="1" x14ac:dyDescent="0.25">
      <c r="B9" s="19" t="s">
        <v>19525</v>
      </c>
      <c r="C9" s="8" t="str">
        <f>IF(C4&lt;&gt;"-------&gt;", COUNTIF(Strutture_wQuery[Città],$C$4),"Città multiple. Guardare tabella in basso")</f>
        <v>Città multiple. Guardare tabella in basso</v>
      </c>
      <c r="E9" t="str">
        <v>La Capannina</v>
      </c>
      <c r="F9" t="str">
        <v>Via San Martino 11</v>
      </c>
      <c r="G9" t="str">
        <v>Porto San Giorgio</v>
      </c>
      <c r="H9" t="str">
        <v>Porto San Giorgio</v>
      </c>
      <c r="I9" t="str">
        <v>www.villaggiolacapannina.it</v>
      </c>
      <c r="J9" t="str">
        <v>info@villaggiolacapannina.it</v>
      </c>
    </row>
    <row r="11" spans="2:10" x14ac:dyDescent="0.2">
      <c r="B11" s="11" t="str">
        <f>IF(COUNTIF(Strutture_wQuery[Denominazione],$C$3)&gt;1,"Città","")</f>
        <v>Città</v>
      </c>
      <c r="C11" s="11" t="str">
        <f>IF(COUNTIF(Strutture_wQuery[Denominazione],$C$3)&gt;1,"Numero di Struttre","")</f>
        <v>Numero di Struttre</v>
      </c>
    </row>
    <row r="12" spans="2:10" x14ac:dyDescent="0.2">
      <c r="B12" s="1" t="str" cm="1">
        <f t="array" ref="B12:B17">IF(COUNTIF(Strutture_wQuery[Denominazione],$C$3)&gt;1,_xlfn.CHOOSECOLS(_xlfn._xlws.FILTER(Strutture_wQuery[[Denominazione]:[Città]],Strutture_wQuery[Denominazione]=$C$3),3),"")</f>
        <v>Ancona</v>
      </c>
      <c r="C12">
        <f>IF(COUNTIF(Strutture_cleaned[Denominazione],$C$3)&gt;1,IF(COUNTIF(Strutture_cleaned[Città],B12)=0,"",COUNTIF(Strutture_cleaned[Città],B12)),"")</f>
        <v>183</v>
      </c>
    </row>
    <row r="13" spans="2:10" x14ac:dyDescent="0.2">
      <c r="B13" t="str">
        <v>Numana</v>
      </c>
      <c r="C13">
        <f>IF(COUNTIF(Strutture_cleaned[Denominazione],$C$3)&gt;1,IF(COUNTIF(Strutture_cleaned[Città],B13)=0,"",COUNTIF(Strutture_cleaned[Città],B13)),"")</f>
        <v>173</v>
      </c>
    </row>
    <row r="14" spans="2:10" x14ac:dyDescent="0.2">
      <c r="B14" t="str">
        <v>Sarnano</v>
      </c>
      <c r="C14">
        <f>IF(COUNTIF(Strutture_cleaned[Denominazione],$C$3)&gt;1,IF(COUNTIF(Strutture_cleaned[Città],B14)=0,"",COUNTIF(Strutture_cleaned[Città],B14)),"")</f>
        <v>40</v>
      </c>
    </row>
    <row r="15" spans="2:10" x14ac:dyDescent="0.2">
      <c r="B15" t="str">
        <v>Cupra Marittima</v>
      </c>
      <c r="C15">
        <f>IF(COUNTIF(Strutture_cleaned[Denominazione],$C$3)&gt;1,IF(COUNTIF(Strutture_cleaned[Città],B15)=0,"",COUNTIF(Strutture_cleaned[Città],B15)),"")</f>
        <v>72</v>
      </c>
    </row>
    <row r="16" spans="2:10" x14ac:dyDescent="0.2">
      <c r="B16" t="str">
        <v>Porto San Giorgio</v>
      </c>
      <c r="C16">
        <f>IF(COUNTIF(Strutture_cleaned[Denominazione],$C$3)&gt;1,IF(COUNTIF(Strutture_cleaned[Città],B16)=0,"",COUNTIF(Strutture_cleaned[Città],B16)),"")</f>
        <v>103</v>
      </c>
    </row>
    <row r="17" spans="2:3" x14ac:dyDescent="0.2">
      <c r="B17" t="str">
        <v>Porto San Giorgio</v>
      </c>
      <c r="C17">
        <f>IF(COUNTIF(Strutture_cleaned[Denominazione],$C$3)&gt;1,IF(COUNTIF(Strutture_cleaned[Città],B17)=0,"",COUNTIF(Strutture_cleaned[Città],B17)),"")</f>
        <v>103</v>
      </c>
    </row>
    <row r="18" spans="2:3" x14ac:dyDescent="0.2">
      <c r="C18" t="str">
        <f>IF(COUNTIF(Strutture_cleaned[Denominazione],$C$3)&gt;1,IF(COUNTIF(Strutture_cleaned[Città],B18)=0,"",COUNTIF(Strutture_cleaned[Città],B18)),"")</f>
        <v/>
      </c>
    </row>
    <row r="19" spans="2:3" x14ac:dyDescent="0.2">
      <c r="C19" t="str">
        <f>IF(COUNTIF(Strutture_cleaned[Denominazione],$C$3)&gt;1,IF(COUNTIF(Strutture_cleaned[Città],B19)=0,"",COUNTIF(Strutture_cleaned[Città],B19)),"")</f>
        <v/>
      </c>
    </row>
    <row r="20" spans="2:3" x14ac:dyDescent="0.2">
      <c r="C20" t="str">
        <f>IF(COUNTIF(Strutture_cleaned[Denominazione],$C$3)&gt;1,IF(COUNTIF(Strutture_cleaned[Città],B20)=0,"",COUNTIF(Strutture_cleaned[Città],B20)),"")</f>
        <v/>
      </c>
    </row>
    <row r="21" spans="2:3" x14ac:dyDescent="0.2">
      <c r="C21" t="str">
        <f>IF(COUNTIF(Strutture_cleaned[Denominazione],$C$3)&gt;1,IF(COUNTIF(Strutture_cleaned[Città],B21)=0,"",COUNTIF(Strutture_cleaned[Città],B21)),"")</f>
        <v/>
      </c>
    </row>
    <row r="22" spans="2:3" x14ac:dyDescent="0.2">
      <c r="C22" t="str">
        <f>IF(COUNTIF(Strutture_cleaned[Denominazione],$C$3)&gt;1,IF(COUNTIF(Strutture_cleaned[Città],B22)=0,"",COUNTIF(Strutture_cleaned[Città],B22)),"")</f>
        <v/>
      </c>
    </row>
    <row r="23" spans="2:3" x14ac:dyDescent="0.2">
      <c r="C23" t="str">
        <f>IF(COUNTIF(Strutture_cleaned[Denominazione],$C$3)&gt;1,IF(COUNTIF(Strutture_cleaned[Città],B23)=0,"",COUNTIF(Strutture_cleaned[Città],B23)),"")</f>
        <v/>
      </c>
    </row>
    <row r="24" spans="2:3" x14ac:dyDescent="0.2">
      <c r="C24" t="str">
        <f>IF(COUNTIF(Strutture_cleaned[Denominazione],$C$3)&gt;1,IF(COUNTIF(Strutture_cleaned[Città],B24)=0,"",COUNTIF(Strutture_cleaned[Città],B24)),"")</f>
        <v/>
      </c>
    </row>
    <row r="25" spans="2:3" x14ac:dyDescent="0.2">
      <c r="C25" t="str">
        <f>IF(COUNTIF(Strutture_cleaned[Denominazione],$C$3)&gt;1,IF(COUNTIF(Strutture_cleaned[Città],B25)=0,"",COUNTIF(Strutture_cleaned[Città],B25)),"")</f>
        <v/>
      </c>
    </row>
    <row r="26" spans="2:3" x14ac:dyDescent="0.2">
      <c r="C26" t="str">
        <f>IF(COUNTIF(Strutture_cleaned[Denominazione],$C$3)&gt;1,IF(COUNTIF(Strutture_cleaned[Città],B26)=0,"",COUNTIF(Strutture_cleaned[Città],B26)),"")</f>
        <v/>
      </c>
    </row>
    <row r="27" spans="2:3" x14ac:dyDescent="0.2">
      <c r="C27" t="str">
        <f>IF(COUNTIF(Strutture_cleaned[Denominazione],$C$3)&gt;1,IF(COUNTIF(Strutture_cleaned[Città],B27)=0,"",COUNTIF(Strutture_cleaned[Città],B27)),"")</f>
        <v/>
      </c>
    </row>
    <row r="28" spans="2:3" x14ac:dyDescent="0.2">
      <c r="C28" t="str">
        <f>IF(COUNTIF(Strutture_cleaned[Denominazione],$C$3)&gt;1,IF(COUNTIF(Strutture_cleaned[Città],B28)=0,"",COUNTIF(Strutture_cleaned[Città],B28)),"")</f>
        <v/>
      </c>
    </row>
    <row r="29" spans="2:3" x14ac:dyDescent="0.2">
      <c r="C29" t="str">
        <f>IF(COUNTIF(Strutture_cleaned[Denominazione],$C$3)&gt;1,IF(COUNTIF(Strutture_cleaned[Città],B29)=0,"",COUNTIF(Strutture_cleaned[Città],B29)),"")</f>
        <v/>
      </c>
    </row>
    <row r="30" spans="2:3" x14ac:dyDescent="0.2">
      <c r="C30" t="str">
        <f>IF(COUNTIF(Strutture_cleaned[Denominazione],$C$3)&gt;1,IF(COUNTIF(Strutture_cleaned[Città],B30)=0,"",COUNTIF(Strutture_cleaned[Città],B30)),"")</f>
        <v/>
      </c>
    </row>
    <row r="31" spans="2:3" x14ac:dyDescent="0.2">
      <c r="C31" t="str">
        <f>IF(COUNTIF(Strutture_cleaned[Denominazione],$C$3)&gt;1,IF(COUNTIF(Strutture_cleaned[Città],B31)=0,"",COUNTIF(Strutture_cleaned[Città],B31)),"")</f>
        <v/>
      </c>
    </row>
    <row r="32" spans="2:3" x14ac:dyDescent="0.2">
      <c r="C32" t="str">
        <f>IF(COUNTIF(Strutture_cleaned[Denominazione],$C$3)&gt;1,IF(COUNTIF(Strutture_cleaned[Città],B32)=0,"",COUNTIF(Strutture_cleaned[Città],B32)),"")</f>
        <v/>
      </c>
    </row>
    <row r="33" spans="3:3" x14ac:dyDescent="0.2">
      <c r="C33" t="str">
        <f>IF(COUNTIF(Strutture_cleaned[Denominazione],$C$3)&gt;1,IF(COUNTIF(Strutture_cleaned[Città],B33)=0,"",COUNTIF(Strutture_cleaned[Città],B33)),"")</f>
        <v/>
      </c>
    </row>
    <row r="34" spans="3:3" x14ac:dyDescent="0.2">
      <c r="C34" t="str">
        <f>IF(COUNTIF(Strutture_cleaned[Denominazione],$C$3)&gt;1,IF(COUNTIF(Strutture_cleaned[Città],B34)=0,"",COUNTIF(Strutture_cleaned[Città],B34)),"")</f>
        <v/>
      </c>
    </row>
    <row r="35" spans="3:3" x14ac:dyDescent="0.2">
      <c r="C35" t="str">
        <f>IF(COUNTIF(Strutture_cleaned[Denominazione],$C$3)&gt;1,IF(COUNTIF(Strutture_cleaned[Città],B35)=0,"",COUNTIF(Strutture_cleaned[Città],B35)),"")</f>
        <v/>
      </c>
    </row>
    <row r="36" spans="3:3" x14ac:dyDescent="0.2">
      <c r="C36" t="str">
        <f>IF(COUNTIF(Strutture_cleaned[Denominazione],$C$3)&gt;1,IF(COUNTIF(Strutture_cleaned[Città],B36)=0,"",COUNTIF(Strutture_cleaned[Città],B36)),"")</f>
        <v/>
      </c>
    </row>
    <row r="37" spans="3:3" x14ac:dyDescent="0.2">
      <c r="C37" t="str">
        <f>IF(COUNTIF(Strutture_cleaned[Denominazione],$C$3)&gt;1,IF(COUNTIF(Strutture_cleaned[Città],B37)=0,"",COUNTIF(Strutture_cleaned[Città],B37)),"")</f>
        <v/>
      </c>
    </row>
    <row r="38" spans="3:3" x14ac:dyDescent="0.2">
      <c r="C38" t="str">
        <f>IF(COUNTIF(Strutture_cleaned[Denominazione],$C$3)&gt;1,IF(COUNTIF(Strutture_cleaned[Città],B38)=0,"",COUNTIF(Strutture_cleaned[Città],B38)),"")</f>
        <v/>
      </c>
    </row>
    <row r="39" spans="3:3" x14ac:dyDescent="0.2">
      <c r="C39" t="str">
        <f>IF(COUNTIF(Strutture_cleaned[Denominazione],$C$3)&gt;1,IF(COUNTIF(Strutture_cleaned[Città],B39)=0,"",COUNTIF(Strutture_cleaned[Città],B39)),"")</f>
        <v/>
      </c>
    </row>
    <row r="40" spans="3:3" x14ac:dyDescent="0.2">
      <c r="C40" t="str">
        <f>IF(COUNTIF(Strutture_cleaned[Denominazione],$C$3)&gt;1,IF(COUNTIF(Strutture_cleaned[Città],B40)=0,"",COUNTIF(Strutture_cleaned[Città],B40)),"")</f>
        <v/>
      </c>
    </row>
    <row r="41" spans="3:3" x14ac:dyDescent="0.2">
      <c r="C41" t="str">
        <f>IF(COUNTIF(Strutture_cleaned[Denominazione],$C$3)&gt;1,IF(COUNTIF(Strutture_cleaned[Città],B41)=0,"",COUNTIF(Strutture_cleaned[Città],B41)),"")</f>
        <v/>
      </c>
    </row>
    <row r="42" spans="3:3" x14ac:dyDescent="0.2">
      <c r="C42" t="str">
        <f>IF(COUNTIF(Strutture_cleaned[Denominazione],$C$3)&gt;1,IF(COUNTIF(Strutture_cleaned[Città],B42)=0,"",COUNTIF(Strutture_cleaned[Città],B42)),"")</f>
        <v/>
      </c>
    </row>
    <row r="43" spans="3:3" x14ac:dyDescent="0.2">
      <c r="C43" t="str">
        <f>IF(COUNTIF(Strutture_cleaned[Denominazione],$C$3)&gt;1,IF(COUNTIF(Strutture_cleaned[Città],B43)=0,"",COUNTIF(Strutture_cleaned[Città],B43)),"")</f>
        <v/>
      </c>
    </row>
    <row r="44" spans="3:3" x14ac:dyDescent="0.2">
      <c r="C44" t="str">
        <f>IF(COUNTIF(Strutture_cleaned[Denominazione],$C$3)&gt;1,IF(COUNTIF(Strutture_cleaned[Città],B44)=0,"",COUNTIF(Strutture_cleaned[Città],B44)),"")</f>
        <v/>
      </c>
    </row>
    <row r="45" spans="3:3" x14ac:dyDescent="0.2">
      <c r="C45" t="str">
        <f>IF(COUNTIF(Strutture_cleaned[Denominazione],$C$3)&gt;1,IF(COUNTIF(Strutture_cleaned[Città],B45)=0,"",COUNTIF(Strutture_cleaned[Città],B45)),"")</f>
        <v/>
      </c>
    </row>
    <row r="46" spans="3:3" x14ac:dyDescent="0.2">
      <c r="C46" t="str">
        <f>IF(COUNTIF(Strutture_cleaned[Denominazione],$C$3)&gt;1,IF(COUNTIF(Strutture_cleaned[Città],B46)=0,"",COUNTIF(Strutture_cleaned[Città],B46)),"")</f>
        <v/>
      </c>
    </row>
    <row r="47" spans="3:3" x14ac:dyDescent="0.2">
      <c r="C47" t="str">
        <f>IF(COUNTIF(Strutture_cleaned[Denominazione],$C$3)&gt;1,IF(COUNTIF(Strutture_cleaned[Città],B47)=0,"",COUNTIF(Strutture_cleaned[Città],B47)),"")</f>
        <v/>
      </c>
    </row>
    <row r="48" spans="3:3" x14ac:dyDescent="0.2">
      <c r="C48" t="str">
        <f>IF(COUNTIF(Strutture_cleaned[Denominazione],$C$3)&gt;1,IF(COUNTIF(Strutture_cleaned[Città],B48)=0,"",COUNTIF(Strutture_cleaned[Città],B48)),"")</f>
        <v/>
      </c>
    </row>
    <row r="49" spans="3:3" x14ac:dyDescent="0.2">
      <c r="C49" t="str">
        <f>IF(COUNTIF(Strutture_cleaned[Denominazione],$C$3)&gt;1,IF(COUNTIF(Strutture_cleaned[Città],B49)=0,"",COUNTIF(Strutture_cleaned[Città],B49)),"")</f>
        <v/>
      </c>
    </row>
    <row r="50" spans="3:3" x14ac:dyDescent="0.2">
      <c r="C50" t="str">
        <f>IF(COUNTIF(Strutture_cleaned[Denominazione],$C$3)&gt;1,IF(COUNTIF(Strutture_cleaned[Città],B50)=0,"",COUNTIF(Strutture_cleaned[Città],B50)),"")</f>
        <v/>
      </c>
    </row>
    <row r="51" spans="3:3" x14ac:dyDescent="0.2">
      <c r="C51" t="str">
        <f>IF(COUNTIF(Strutture_cleaned[Denominazione],$C$3)&gt;1,IF(COUNTIF(Strutture_cleaned[Città],B51)=0,"",COUNTIF(Strutture_cleaned[Città],B51)),"")</f>
        <v/>
      </c>
    </row>
    <row r="52" spans="3:3" x14ac:dyDescent="0.2">
      <c r="C52" t="str">
        <f>IF(COUNTIF(Strutture_cleaned[Denominazione],$C$3)&gt;1,IF(COUNTIF(Strutture_cleaned[Città],B52)=0,"",COUNTIF(Strutture_cleaned[Città],B52)),"")</f>
        <v/>
      </c>
    </row>
    <row r="53" spans="3:3" x14ac:dyDescent="0.2">
      <c r="C53" t="str">
        <f>IF(COUNTIF(Strutture_cleaned[Denominazione],$C$3)&gt;1,IF(COUNTIF(Strutture_cleaned[Città],B53)=0,"",COUNTIF(Strutture_cleaned[Città],B53)),"")</f>
        <v/>
      </c>
    </row>
    <row r="54" spans="3:3" x14ac:dyDescent="0.2">
      <c r="C54" t="str">
        <f>IF(COUNTIF(Strutture_cleaned[Denominazione],$C$3)&gt;1,IF(COUNTIF(Strutture_cleaned[Città],B54)=0,"",COUNTIF(Strutture_cleaned[Città],B54)),"")</f>
        <v/>
      </c>
    </row>
  </sheetData>
  <mergeCells count="1">
    <mergeCell ref="B1:C2"/>
  </mergeCells>
  <conditionalFormatting sqref="B11:C11">
    <cfRule type="notContainsBlanks" dxfId="5" priority="2">
      <formula>LEN(TRIM(B11))&gt;0</formula>
    </cfRule>
  </conditionalFormatting>
  <conditionalFormatting sqref="B12:C54">
    <cfRule type="notContainsBlanks" dxfId="4" priority="1">
      <formula>LEN(TRIM(B12))&gt;0</formula>
    </cfRule>
  </conditionalFormatting>
  <conditionalFormatting sqref="E2">
    <cfRule type="notContainsBlanks" dxfId="3" priority="7">
      <formula>LEN(TRIM(E2))&gt;0</formula>
    </cfRule>
  </conditionalFormatting>
  <conditionalFormatting sqref="E3:J3">
    <cfRule type="notContainsBlanks" dxfId="2" priority="8">
      <formula>LEN(TRIM(E3))&gt;0</formula>
    </cfRule>
  </conditionalFormatting>
  <conditionalFormatting sqref="E4:J46">
    <cfRule type="notContainsBlanks" dxfId="1" priority="6">
      <formula>LEN(TRIM(E4))&gt;0</formula>
    </cfRule>
  </conditionalFormatting>
  <conditionalFormatting sqref="F2">
    <cfRule type="notContainsBlanks" dxfId="0" priority="5">
      <formula>LEN(TRIM(F2))&gt;0</formula>
    </cfRule>
  </conditionalFormatting>
  <dataValidations count="1">
    <dataValidation type="list" allowBlank="1" showInputMessage="1" showErrorMessage="1" sqref="C3" xr:uid="{BDB037FD-787C-B249-99F0-2CE7BE7E1576}">
      <formula1>nomiStrutture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6DA6E-FF21-D747-9EAB-E3D52017CB58}">
  <sheetPr>
    <tabColor theme="6" tint="0.79998168889431442"/>
  </sheetPr>
  <dimension ref="A3:B19"/>
  <sheetViews>
    <sheetView workbookViewId="0">
      <selection activeCell="W3" sqref="W3"/>
    </sheetView>
  </sheetViews>
  <sheetFormatPr baseColWidth="10" defaultColWidth="10.6640625" defaultRowHeight="15" x14ac:dyDescent="0.2"/>
  <cols>
    <col min="1" max="1" width="24.83203125" bestFit="1" customWidth="1"/>
    <col min="2" max="2" width="23.6640625" bestFit="1" customWidth="1"/>
    <col min="15" max="15" width="35.6640625" bestFit="1" customWidth="1"/>
    <col min="16" max="16" width="17.1640625" bestFit="1" customWidth="1"/>
    <col min="17" max="17" width="14.6640625" bestFit="1" customWidth="1"/>
  </cols>
  <sheetData>
    <row r="3" spans="1:2" x14ac:dyDescent="0.2">
      <c r="A3" s="15" t="s">
        <v>19522</v>
      </c>
      <c r="B3" t="s">
        <v>19524</v>
      </c>
    </row>
    <row r="4" spans="1:2" x14ac:dyDescent="0.2">
      <c r="A4" s="13" t="s">
        <v>8177</v>
      </c>
      <c r="B4">
        <v>814</v>
      </c>
    </row>
    <row r="5" spans="1:2" x14ac:dyDescent="0.2">
      <c r="A5" s="13" t="s">
        <v>8186</v>
      </c>
      <c r="B5">
        <v>830</v>
      </c>
    </row>
    <row r="6" spans="1:2" x14ac:dyDescent="0.2">
      <c r="A6" s="13" t="s">
        <v>8216</v>
      </c>
      <c r="B6">
        <v>540</v>
      </c>
    </row>
    <row r="7" spans="1:2" x14ac:dyDescent="0.2">
      <c r="A7" s="13" t="s">
        <v>8174</v>
      </c>
      <c r="B7">
        <v>719</v>
      </c>
    </row>
    <row r="8" spans="1:2" x14ac:dyDescent="0.2">
      <c r="A8" s="13" t="s">
        <v>8906</v>
      </c>
      <c r="B8">
        <v>13</v>
      </c>
    </row>
    <row r="9" spans="1:2" x14ac:dyDescent="0.2">
      <c r="A9" s="13" t="s">
        <v>8220</v>
      </c>
      <c r="B9">
        <v>86</v>
      </c>
    </row>
    <row r="10" spans="1:2" x14ac:dyDescent="0.2">
      <c r="A10" s="13" t="s">
        <v>8183</v>
      </c>
      <c r="B10">
        <v>1808</v>
      </c>
    </row>
    <row r="11" spans="1:2" x14ac:dyDescent="0.2">
      <c r="A11" s="13" t="s">
        <v>8523</v>
      </c>
      <c r="B11">
        <v>93</v>
      </c>
    </row>
    <row r="12" spans="1:2" x14ac:dyDescent="0.2">
      <c r="A12" s="13" t="s">
        <v>8285</v>
      </c>
      <c r="B12">
        <v>82</v>
      </c>
    </row>
    <row r="13" spans="1:2" x14ac:dyDescent="0.2">
      <c r="A13" s="13" t="s">
        <v>8282</v>
      </c>
      <c r="B13">
        <v>30</v>
      </c>
    </row>
    <row r="14" spans="1:2" x14ac:dyDescent="0.2">
      <c r="A14" s="13" t="s">
        <v>8417</v>
      </c>
      <c r="B14">
        <v>52</v>
      </c>
    </row>
    <row r="15" spans="1:2" x14ac:dyDescent="0.2">
      <c r="A15" s="13" t="s">
        <v>8353</v>
      </c>
      <c r="B15">
        <v>16</v>
      </c>
    </row>
    <row r="16" spans="1:2" x14ac:dyDescent="0.2">
      <c r="A16" s="13" t="s">
        <v>8582</v>
      </c>
      <c r="B16">
        <v>849</v>
      </c>
    </row>
    <row r="17" spans="1:2" x14ac:dyDescent="0.2">
      <c r="A17" s="13" t="s">
        <v>8171</v>
      </c>
      <c r="B17">
        <v>304</v>
      </c>
    </row>
    <row r="18" spans="1:2" x14ac:dyDescent="0.2">
      <c r="A18" s="13" t="s">
        <v>11789</v>
      </c>
      <c r="B18">
        <v>17</v>
      </c>
    </row>
    <row r="19" spans="1:2" x14ac:dyDescent="0.2">
      <c r="A19" s="13" t="s">
        <v>19523</v>
      </c>
      <c r="B19">
        <v>6253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B1859ADD-B820-44B9-9B19-2926E454981E}">
  <ds:schemaRefs/>
</ds:datastoreItem>
</file>

<file path=customXml/itemProps2.xml><?xml version="1.0" encoding="utf-8"?>
<ds:datastoreItem xmlns:ds="http://schemas.openxmlformats.org/officeDocument/2006/customXml" ds:itemID="{97D83BB1-EB92-4D87-B545-27C2E50C3911}">
  <ds:schemaRefs/>
</ds:datastoreItem>
</file>

<file path=customXml/itemProps3.xml><?xml version="1.0" encoding="utf-8"?>
<ds:datastoreItem xmlns:ds="http://schemas.openxmlformats.org/officeDocument/2006/customXml" ds:itemID="{92B72453-4977-614B-8800-10AB107EBF4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6B89DB82-52CB-42D5-8E67-6D49A87BDDD9}">
  <ds:schemaRefs/>
</ds:datastoreItem>
</file>

<file path=customXml/itemProps5.xml><?xml version="1.0" encoding="utf-8"?>
<ds:datastoreItem xmlns:ds="http://schemas.openxmlformats.org/officeDocument/2006/customXml" ds:itemID="{6C8B255B-4AF7-4552-A30E-1850399383F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2</vt:i4>
      </vt:variant>
    </vt:vector>
  </HeadingPairs>
  <TitlesOfParts>
    <vt:vector size="8" baseType="lpstr">
      <vt:lpstr>Strutture_cleaned</vt:lpstr>
      <vt:lpstr>Analisi</vt:lpstr>
      <vt:lpstr>RICERCA</vt:lpstr>
      <vt:lpstr>Strutture_wQuery</vt:lpstr>
      <vt:lpstr>RICERCA_wQuery</vt:lpstr>
      <vt:lpstr>Risultati</vt:lpstr>
      <vt:lpstr>nomiStrutture</vt:lpstr>
      <vt:lpstr>occorrenze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kristian napa</cp:lastModifiedBy>
  <dcterms:created xsi:type="dcterms:W3CDTF">2006-09-16T00:00:00Z</dcterms:created>
  <dcterms:modified xsi:type="dcterms:W3CDTF">2024-10-27T09:08:34Z</dcterms:modified>
</cp:coreProperties>
</file>